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drawings/drawing6.xml" ContentType="application/vnd.openxmlformats-officedocument.drawing+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drawings/drawing8.xml" ContentType="application/vnd.openxmlformats-officedocument.drawing+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stateofmichigan.sharepoint.com/sites/LARA-Teams-CRA-FinancialComplianceSection/Shared Documents/Cases/Analyst Files/Gabie/AFS Reports/"/>
    </mc:Choice>
  </mc:AlternateContent>
  <xr:revisionPtr revIDLastSave="0" documentId="10_ncr:200_{1BF16E2D-2D5E-4C80-8652-F56446EFD6CC}" xr6:coauthVersionLast="47" xr6:coauthVersionMax="47" xr10:uidLastSave="{00000000-0000-0000-0000-000000000000}"/>
  <bookViews>
    <workbookView xWindow="-108" yWindow="-108" windowWidth="23256" windowHeight="12456" xr2:uid="{00000000-000D-0000-FFFF-FFFF00000000}"/>
  </bookViews>
  <sheets>
    <sheet name="Cover Sheet" sheetId="10" r:id="rId1"/>
    <sheet name="Instructions" sheetId="19" r:id="rId2"/>
    <sheet name="R - Total (G, P)" sheetId="32" r:id="rId3"/>
    <sheet name="R - Total (R, MB)" sheetId="44" r:id="rId4"/>
    <sheet name="R - Total (SC, ST)" sheetId="31" r:id="rId5"/>
    <sheet name="E1 - Lease Agreements" sheetId="37" r:id="rId6"/>
    <sheet name="E2 - Financing Agreements" sheetId="38" r:id="rId7"/>
    <sheet name="E3 - Management Agreements" sheetId="41" r:id="rId8"/>
    <sheet name="E4 - Licensing Agreements" sheetId="6" r:id="rId9"/>
    <sheet name="E5 - Service Vendors" sheetId="15" r:id="rId10"/>
    <sheet name="E6 - Other Vendors" sheetId="17" r:id="rId11"/>
    <sheet name="D1 - Ownership " sheetId="26" r:id="rId12"/>
    <sheet name="D2 - Employee " sheetId="39" r:id="rId13"/>
    <sheet name="D3 - Other Persons" sheetId="46" r:id="rId14"/>
    <sheet name="Drop Down" sheetId="33" state="hidden" r:id="rId15"/>
    <sheet name="Licensee Info" sheetId="45" state="hidden" r:id="rId16"/>
    <sheet name="Calculation Sheet" sheetId="42" state="hidden" r:id="rId17"/>
  </sheets>
  <definedNames>
    <definedName name="AFS_DATA">'Calculation Sheet'!$A$1:$AD$2491</definedName>
    <definedName name="E5_1" localSheetId="9">INDIRECT("A13")</definedName>
    <definedName name="E5_10" localSheetId="9">INDIRECT("A22")</definedName>
    <definedName name="E5_11" localSheetId="9">INDIRECT("A23")</definedName>
    <definedName name="E5_12" localSheetId="9">INDIRECT("A24")</definedName>
    <definedName name="E5_13" localSheetId="9">INDIRECT("A25")</definedName>
    <definedName name="E5_14" localSheetId="9">INDIRECT("A26")</definedName>
    <definedName name="E5_15" localSheetId="9">INDIRECT("A27")</definedName>
    <definedName name="E5_16" localSheetId="9">INDIRECT("A28")</definedName>
    <definedName name="E5_17" localSheetId="9">INDIRECT("A29")</definedName>
    <definedName name="E5_18" localSheetId="9">INDIRECT("A30")</definedName>
    <definedName name="E5_19" localSheetId="9">INDIRECT("A31")</definedName>
    <definedName name="E5_2" localSheetId="9">INDIRECT("A14")</definedName>
    <definedName name="E5_20" localSheetId="9">INDIRECT("A32")</definedName>
    <definedName name="E5_3" localSheetId="9">INDIRECT("A15")</definedName>
    <definedName name="E5_4" localSheetId="9">INDIRECT("A16")</definedName>
    <definedName name="E5_5" localSheetId="9">INDIRECT("A17")</definedName>
    <definedName name="E5_6" localSheetId="9">INDIRECT("A18")</definedName>
    <definedName name="E5_7" localSheetId="9">INDIRECT("A19")</definedName>
    <definedName name="E5_8" localSheetId="9">INDIRECT("A20")</definedName>
    <definedName name="E5_9" localSheetId="9">INDIRECT("A21")</definedName>
    <definedName name="E6_1" localSheetId="10">INDIRECT("A15")</definedName>
    <definedName name="E6_10" localSheetId="10">INDIRECT("A24")</definedName>
    <definedName name="E6_11" localSheetId="10">INDIRECT("A25")</definedName>
    <definedName name="E6_12" localSheetId="10">INDIRECT("A26")</definedName>
    <definedName name="E6_13" localSheetId="10">INDIRECT("A27")</definedName>
    <definedName name="E6_14" localSheetId="10">INDIRECT("A28")</definedName>
    <definedName name="E6_15" localSheetId="10">INDIRECT("A29")</definedName>
    <definedName name="E6_16" localSheetId="10">INDIRECT("A30")</definedName>
    <definedName name="E6_17" localSheetId="10">INDIRECT("A31")</definedName>
    <definedName name="E6_18" localSheetId="10">INDIRECT("A32")</definedName>
    <definedName name="E6_19" localSheetId="10">INDIRECT("A33")</definedName>
    <definedName name="E6_2" localSheetId="10">INDIRECT("A16")</definedName>
    <definedName name="E6_20" localSheetId="10">INDIRECT("A34")</definedName>
    <definedName name="E6_21" localSheetId="10">INDIRECT("A35")</definedName>
    <definedName name="E6_22" localSheetId="10">INDIRECT("A36")</definedName>
    <definedName name="E6_23" localSheetId="10">INDIRECT("A37")</definedName>
    <definedName name="E6_24" localSheetId="10">INDIRECT("A38")</definedName>
    <definedName name="E6_25" localSheetId="10">INDIRECT("A39")</definedName>
    <definedName name="E6_26" localSheetId="10">INDIRECT("A40")</definedName>
    <definedName name="E6_27" localSheetId="10">INDIRECT("A41")</definedName>
    <definedName name="E6_28" localSheetId="10">INDIRECT("A42")</definedName>
    <definedName name="E6_29" localSheetId="10">INDIRECT("A43")</definedName>
    <definedName name="E6_3" localSheetId="10">INDIRECT("A17")</definedName>
    <definedName name="E6_30" localSheetId="10">INDIRECT("A44")</definedName>
    <definedName name="E6_4" localSheetId="10">INDIRECT("A18")</definedName>
    <definedName name="E6_5" localSheetId="10">INDIRECT("A19")</definedName>
    <definedName name="E6_6" localSheetId="10">INDIRECT("A20")</definedName>
    <definedName name="E6_7" localSheetId="10">INDIRECT("A21")</definedName>
    <definedName name="E6_8" localSheetId="10">INDIRECT("A22")</definedName>
    <definedName name="E6_9" localSheetId="10">INDIRECT("A23")</definedName>
    <definedName name="LICENSEE_INFO">'Licensee Info'!$A$2:$P$2</definedName>
    <definedName name="R_GP_1" localSheetId="2">INDIRECT("A15")</definedName>
    <definedName name="R_GP_10" localSheetId="2">INDIRECT("A24")</definedName>
    <definedName name="R_GP_11" localSheetId="2">INDIRECT("A25")</definedName>
    <definedName name="R_GP_12" localSheetId="2">INDIRECT("A26")</definedName>
    <definedName name="R_GP_13" localSheetId="2">INDIRECT("A27")</definedName>
    <definedName name="R_GP_14" localSheetId="2">INDIRECT("A28")</definedName>
    <definedName name="R_GP_15" localSheetId="2">INDIRECT("A29")</definedName>
    <definedName name="R_GP_2" localSheetId="2">INDIRECT("A16")</definedName>
    <definedName name="R_GP_3" localSheetId="2">INDIRECT("A17")</definedName>
    <definedName name="R_GP_4" localSheetId="2">INDIRECT("A18")</definedName>
    <definedName name="R_GP_5" localSheetId="2">INDIRECT("A19")</definedName>
    <definedName name="R_GP_6" localSheetId="2">INDIRECT("A20")</definedName>
    <definedName name="R_GP_7" localSheetId="2">INDIRECT("A21")</definedName>
    <definedName name="R_GP_8" localSheetId="2">INDIRECT("A22")</definedName>
    <definedName name="R_GP_9" localSheetId="2">INDIRECT("A23")</definedName>
    <definedName name="R_RMB_1" localSheetId="3">INDIRECT("A15")</definedName>
    <definedName name="R_RMB_10" localSheetId="3">INDIRECT("A24")</definedName>
    <definedName name="R_RMB_11" localSheetId="3">INDIRECT("A25")</definedName>
    <definedName name="R_RMB_12" localSheetId="3">INDIRECT("A26")</definedName>
    <definedName name="R_RMB_13" localSheetId="3">INDIRECT("A27")</definedName>
    <definedName name="R_RMB_14" localSheetId="3">INDIRECT("A28")</definedName>
    <definedName name="R_RMB_15" localSheetId="3">INDIRECT("A29")</definedName>
    <definedName name="R_RMB_2" localSheetId="3">INDIRECT("A16")</definedName>
    <definedName name="R_RMB_3" localSheetId="3">INDIRECT("A17")</definedName>
    <definedName name="R_RMB_4" localSheetId="3">INDIRECT("A18")</definedName>
    <definedName name="R_RMB_5" localSheetId="3">INDIRECT("A19")</definedName>
    <definedName name="R_RMB_6" localSheetId="3">INDIRECT("A20")</definedName>
    <definedName name="R_RMB_7" localSheetId="3">INDIRECT("A21")</definedName>
    <definedName name="R_RMB_8" localSheetId="3">INDIRECT("A22")</definedName>
    <definedName name="R_RMB_9" localSheetId="3">INDIRECT("A23")</definedName>
    <definedName name="R_SCST_1" localSheetId="4">INDIRECT("A35")</definedName>
    <definedName name="R_SCST_10" localSheetId="4">INDIRECT("A44")</definedName>
    <definedName name="R_SCST_11" localSheetId="4">INDIRECT("A45")</definedName>
    <definedName name="R_SCST_12" localSheetId="4">INDIRECT("A46")</definedName>
    <definedName name="R_SCST_13" localSheetId="4">INDIRECT("A47")</definedName>
    <definedName name="R_SCST_14" localSheetId="4">INDIRECT("A48")</definedName>
    <definedName name="R_SCST_15" localSheetId="4">INDIRECT("A49")</definedName>
    <definedName name="R_SCST_16" localSheetId="4">INDIRECT("A50")</definedName>
    <definedName name="R_SCST_17" localSheetId="4">INDIRECT("A51")</definedName>
    <definedName name="R_SCST_18" localSheetId="4">INDIRECT("A52")</definedName>
    <definedName name="R_SCST_19" localSheetId="4">INDIRECT("A53")</definedName>
    <definedName name="R_SCST_2" localSheetId="4">INDIRECT("A36")</definedName>
    <definedName name="R_SCST_20" localSheetId="4">INDIRECT("A54")</definedName>
    <definedName name="R_SCST_3" localSheetId="4">INDIRECT("A37")</definedName>
    <definedName name="R_SCST_4" localSheetId="4">INDIRECT("A38")</definedName>
    <definedName name="R_SCST_5" localSheetId="4">INDIRECT("A39")</definedName>
    <definedName name="R_SCST_6" localSheetId="4">INDIRECT("A40")</definedName>
    <definedName name="R_SCST_7" localSheetId="4">INDIRECT("A41")</definedName>
    <definedName name="R_SCST_8" localSheetId="4">INDIRECT("A42")</definedName>
    <definedName name="R_SCST_9" localSheetId="4">INDIRECT("A43")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36" i="42" l="1" a="1"/>
  <c r="A1336" i="42" s="1"/>
  <c r="AR3" i="42" a="1"/>
  <c r="AR3" i="42" s="1"/>
  <c r="AS3" i="42" a="1"/>
  <c r="AS3" i="42" s="1"/>
  <c r="AT3" i="42" a="1"/>
  <c r="AT3" i="42" s="1"/>
  <c r="AU3" i="42" a="1"/>
  <c r="AU3" i="42" s="1"/>
  <c r="AV3" i="42" a="1"/>
  <c r="AV3" i="42" s="1"/>
  <c r="AR4" i="42" a="1"/>
  <c r="AR4" i="42" s="1"/>
  <c r="AS4" i="42" a="1"/>
  <c r="AS4" i="42" s="1"/>
  <c r="AT4" i="42" a="1"/>
  <c r="AT4" i="42" s="1"/>
  <c r="AU4" i="42" a="1"/>
  <c r="AU4" i="42" s="1"/>
  <c r="AV4" i="42" a="1"/>
  <c r="AV4" i="42"/>
  <c r="AR5" i="42" a="1"/>
  <c r="AR5" i="42" s="1"/>
  <c r="AS5" i="42" a="1"/>
  <c r="AS5" i="42" s="1"/>
  <c r="AT5" i="42" a="1"/>
  <c r="AT5" i="42" s="1"/>
  <c r="AU5" i="42" a="1"/>
  <c r="AU5" i="42" s="1"/>
  <c r="AV5" i="42" a="1"/>
  <c r="AV5" i="42"/>
  <c r="AR6" i="42" a="1"/>
  <c r="AR6" i="42" s="1"/>
  <c r="AS6" i="42" a="1"/>
  <c r="AS6" i="42" s="1"/>
  <c r="AT6" i="42" a="1"/>
  <c r="AT6" i="42"/>
  <c r="AU6" i="42" a="1"/>
  <c r="AU6" i="42" s="1"/>
  <c r="AV6" i="42" a="1"/>
  <c r="AV6" i="42" s="1"/>
  <c r="AR7" i="42" a="1"/>
  <c r="AR7" i="42" s="1"/>
  <c r="AS7" i="42" a="1"/>
  <c r="AS7" i="42" s="1"/>
  <c r="AT7" i="42" a="1"/>
  <c r="AT7" i="42"/>
  <c r="AU7" i="42" a="1"/>
  <c r="AU7" i="42" s="1"/>
  <c r="AV7" i="42" a="1"/>
  <c r="AV7" i="42" s="1"/>
  <c r="AR8" i="42" a="1"/>
  <c r="AR8" i="42"/>
  <c r="AS8" i="42" a="1"/>
  <c r="AS8" i="42" s="1"/>
  <c r="AT8" i="42" a="1"/>
  <c r="AT8" i="42" s="1"/>
  <c r="AU8" i="42" a="1"/>
  <c r="AU8" i="42" s="1"/>
  <c r="AV8" i="42" a="1"/>
  <c r="AV8" i="42" s="1"/>
  <c r="AR9" i="42" a="1"/>
  <c r="AR9" i="42"/>
  <c r="AS9" i="42" a="1"/>
  <c r="AS9" i="42" s="1"/>
  <c r="AT9" i="42" a="1"/>
  <c r="AT9" i="42" s="1"/>
  <c r="AU9" i="42" a="1"/>
  <c r="AU9" i="42"/>
  <c r="AV9" i="42" a="1"/>
  <c r="AV9" i="42" s="1"/>
  <c r="AR10" i="42" a="1"/>
  <c r="AR10" i="42" s="1"/>
  <c r="AS10" i="42" a="1"/>
  <c r="AS10" i="42" s="1"/>
  <c r="AT10" i="42" a="1"/>
  <c r="AT10" i="42" s="1"/>
  <c r="AU10" i="42" a="1"/>
  <c r="AU10" i="42" s="1"/>
  <c r="AV10" i="42" a="1"/>
  <c r="AV10" i="42" s="1"/>
  <c r="AR11" i="42" a="1"/>
  <c r="AR11" i="42" s="1"/>
  <c r="AS11" i="42" a="1"/>
  <c r="AS11" i="42" s="1"/>
  <c r="AT11" i="42" a="1"/>
  <c r="AT11" i="42" s="1"/>
  <c r="AU11" i="42" a="1"/>
  <c r="AU11" i="42" s="1"/>
  <c r="AV11" i="42" a="1"/>
  <c r="AV11" i="42" s="1"/>
  <c r="AR12" i="42" a="1"/>
  <c r="AR12" i="42" s="1"/>
  <c r="AS12" i="42" a="1"/>
  <c r="AS12" i="42" s="1"/>
  <c r="AT12" i="42" a="1"/>
  <c r="AT12" i="42" s="1"/>
  <c r="AU12" i="42" a="1"/>
  <c r="AU12" i="42" s="1"/>
  <c r="AV12" i="42" a="1"/>
  <c r="AV12" i="42" s="1"/>
  <c r="AR13" i="42" a="1"/>
  <c r="AR13" i="42" s="1"/>
  <c r="AS13" i="42" a="1"/>
  <c r="AS13" i="42" s="1"/>
  <c r="AT13" i="42" a="1"/>
  <c r="AT13" i="42" s="1"/>
  <c r="AU13" i="42" a="1"/>
  <c r="AU13" i="42" s="1"/>
  <c r="AV13" i="42" a="1"/>
  <c r="AV13" i="42" s="1"/>
  <c r="AR14" i="42" a="1"/>
  <c r="AR14" i="42" s="1"/>
  <c r="AS14" i="42" a="1"/>
  <c r="AS14" i="42" s="1"/>
  <c r="AT14" i="42" a="1"/>
  <c r="AT14" i="42" s="1"/>
  <c r="AU14" i="42" a="1"/>
  <c r="AU14" i="42" s="1"/>
  <c r="AV14" i="42" a="1"/>
  <c r="AV14" i="42" s="1"/>
  <c r="AR15" i="42" a="1"/>
  <c r="AR15" i="42" s="1"/>
  <c r="AS15" i="42" a="1"/>
  <c r="AS15" i="42" s="1"/>
  <c r="AT15" i="42" a="1"/>
  <c r="AT15" i="42" s="1"/>
  <c r="AU15" i="42" a="1"/>
  <c r="AU15" i="42" s="1"/>
  <c r="AV15" i="42" a="1"/>
  <c r="AV15" i="42" s="1"/>
  <c r="AR16" i="42" a="1"/>
  <c r="AR16" i="42" s="1"/>
  <c r="AS16" i="42" a="1"/>
  <c r="AS16" i="42" s="1"/>
  <c r="AT16" i="42" a="1"/>
  <c r="AT16" i="42" s="1"/>
  <c r="AU16" i="42" a="1"/>
  <c r="AU16" i="42" s="1"/>
  <c r="AV16" i="42" a="1"/>
  <c r="AV16" i="42" s="1"/>
  <c r="AR17" i="42" a="1"/>
  <c r="AR17" i="42" s="1"/>
  <c r="AS17" i="42" a="1"/>
  <c r="AS17" i="42" s="1"/>
  <c r="AT17" i="42" a="1"/>
  <c r="AT17" i="42" s="1"/>
  <c r="AU17" i="42" a="1"/>
  <c r="AU17" i="42" s="1"/>
  <c r="AV17" i="42" a="1"/>
  <c r="AV17" i="42" s="1"/>
  <c r="AR18" i="42" a="1"/>
  <c r="AR18" i="42" s="1"/>
  <c r="AS18" i="42" a="1"/>
  <c r="AS18" i="42" s="1"/>
  <c r="AT18" i="42" a="1"/>
  <c r="AT18" i="42" s="1"/>
  <c r="AU18" i="42" a="1"/>
  <c r="AU18" i="42"/>
  <c r="AV18" i="42" a="1"/>
  <c r="AV18" i="42" s="1"/>
  <c r="AJ19" i="42" a="1"/>
  <c r="AJ19" i="42" s="1"/>
  <c r="AK19" i="42" a="1"/>
  <c r="AK19" i="42" s="1"/>
  <c r="AL19" i="42" a="1"/>
  <c r="AL19" i="42" s="1"/>
  <c r="AM19" i="42" a="1"/>
  <c r="AM19" i="42" s="1"/>
  <c r="AN19" i="42" a="1"/>
  <c r="AN19" i="42" s="1"/>
  <c r="AO19" i="42" a="1"/>
  <c r="AO19" i="42" s="1"/>
  <c r="AP19" i="42" a="1"/>
  <c r="AP19" i="42" s="1"/>
  <c r="AQ19" i="42" a="1"/>
  <c r="AQ19" i="42" s="1"/>
  <c r="AR19" i="42" a="1"/>
  <c r="AR19" i="42" s="1"/>
  <c r="AS19" i="42" a="1"/>
  <c r="AS19" i="42" s="1"/>
  <c r="AT19" i="42" a="1"/>
  <c r="AT19" i="42" s="1"/>
  <c r="AU19" i="42" a="1"/>
  <c r="AU19" i="42" s="1"/>
  <c r="AV19" i="42" a="1"/>
  <c r="AV19" i="42" s="1"/>
  <c r="AJ20" i="42" a="1"/>
  <c r="AJ20" i="42" s="1"/>
  <c r="AK20" i="42" a="1"/>
  <c r="AK20" i="42" s="1"/>
  <c r="AL20" i="42" a="1"/>
  <c r="AL20" i="42" s="1"/>
  <c r="AM20" i="42" a="1"/>
  <c r="AM20" i="42" s="1"/>
  <c r="AN20" i="42" a="1"/>
  <c r="AN20" i="42" s="1"/>
  <c r="AO20" i="42" a="1"/>
  <c r="AO20" i="42" s="1"/>
  <c r="AP20" i="42" a="1"/>
  <c r="AP20" i="42" s="1"/>
  <c r="AQ20" i="42" a="1"/>
  <c r="AQ20" i="42" s="1"/>
  <c r="AR20" i="42" a="1"/>
  <c r="AR20" i="42" s="1"/>
  <c r="AS20" i="42" a="1"/>
  <c r="AS20" i="42" s="1"/>
  <c r="AT20" i="42" a="1"/>
  <c r="AT20" i="42" s="1"/>
  <c r="AU20" i="42" a="1"/>
  <c r="AU20" i="42" s="1"/>
  <c r="AV20" i="42" a="1"/>
  <c r="AV20" i="42" s="1"/>
  <c r="AJ21" i="42" a="1"/>
  <c r="AJ21" i="42" s="1"/>
  <c r="AK21" i="42" a="1"/>
  <c r="AK21" i="42" s="1"/>
  <c r="AL21" i="42" a="1"/>
  <c r="AL21" i="42" s="1"/>
  <c r="AM21" i="42" a="1"/>
  <c r="AM21" i="42" s="1"/>
  <c r="AN21" i="42" a="1"/>
  <c r="AN21" i="42" s="1"/>
  <c r="AO21" i="42" a="1"/>
  <c r="AO21" i="42" s="1"/>
  <c r="AP21" i="42" a="1"/>
  <c r="AP21" i="42" s="1"/>
  <c r="AQ21" i="42" a="1"/>
  <c r="AQ21" i="42" s="1"/>
  <c r="AR21" i="42" a="1"/>
  <c r="AR21" i="42" s="1"/>
  <c r="AS21" i="42" a="1"/>
  <c r="AS21" i="42" s="1"/>
  <c r="AT21" i="42" a="1"/>
  <c r="AT21" i="42" s="1"/>
  <c r="AU21" i="42" a="1"/>
  <c r="AU21" i="42" s="1"/>
  <c r="AV21" i="42" a="1"/>
  <c r="AV21" i="42" s="1"/>
  <c r="AJ22" i="42" a="1"/>
  <c r="AJ22" i="42" s="1"/>
  <c r="AK22" i="42" a="1"/>
  <c r="AK22" i="42" s="1"/>
  <c r="AL22" i="42" a="1"/>
  <c r="AL22" i="42" s="1"/>
  <c r="AM22" i="42" a="1"/>
  <c r="AM22" i="42" s="1"/>
  <c r="AN22" i="42" a="1"/>
  <c r="AN22" i="42" s="1"/>
  <c r="AO22" i="42" a="1"/>
  <c r="AO22" i="42" s="1"/>
  <c r="AP22" i="42" a="1"/>
  <c r="AP22" i="42" s="1"/>
  <c r="AQ22" i="42" a="1"/>
  <c r="AQ22" i="42" s="1"/>
  <c r="AR22" i="42" a="1"/>
  <c r="AR22" i="42" s="1"/>
  <c r="AS22" i="42" a="1"/>
  <c r="AS22" i="42" s="1"/>
  <c r="AT22" i="42" a="1"/>
  <c r="AT22" i="42" s="1"/>
  <c r="AU22" i="42" a="1"/>
  <c r="AU22" i="42" s="1"/>
  <c r="AV22" i="42" a="1"/>
  <c r="AV22" i="42" s="1"/>
  <c r="AJ23" i="42" a="1"/>
  <c r="AJ23" i="42" s="1"/>
  <c r="AK23" i="42" a="1"/>
  <c r="AK23" i="42" s="1"/>
  <c r="AL23" i="42" a="1"/>
  <c r="AL23" i="42" s="1"/>
  <c r="AM23" i="42" a="1"/>
  <c r="AM23" i="42" s="1"/>
  <c r="AN23" i="42" a="1"/>
  <c r="AN23" i="42" s="1"/>
  <c r="AO23" i="42" a="1"/>
  <c r="AO23" i="42" s="1"/>
  <c r="AP23" i="42" a="1"/>
  <c r="AP23" i="42"/>
  <c r="AQ23" i="42" a="1"/>
  <c r="AQ23" i="42" s="1"/>
  <c r="AR23" i="42" a="1"/>
  <c r="AR23" i="42" s="1"/>
  <c r="AS23" i="42" a="1"/>
  <c r="AS23" i="42" s="1"/>
  <c r="AT23" i="42" a="1"/>
  <c r="AT23" i="42" s="1"/>
  <c r="AU23" i="42" a="1"/>
  <c r="AU23" i="42" s="1"/>
  <c r="AV23" i="42" a="1"/>
  <c r="AV23" i="42" s="1"/>
  <c r="AJ24" i="42" a="1"/>
  <c r="AJ24" i="42" s="1"/>
  <c r="AK24" i="42" a="1"/>
  <c r="AK24" i="42" s="1"/>
  <c r="AL24" i="42" a="1"/>
  <c r="AL24" i="42" s="1"/>
  <c r="AM24" i="42" a="1"/>
  <c r="AM24" i="42" s="1"/>
  <c r="AN24" i="42" a="1"/>
  <c r="AN24" i="42" s="1"/>
  <c r="AO24" i="42" a="1"/>
  <c r="AO24" i="42" s="1"/>
  <c r="AP24" i="42" a="1"/>
  <c r="AP24" i="42" s="1"/>
  <c r="AQ24" i="42" a="1"/>
  <c r="AQ24" i="42" s="1"/>
  <c r="AR24" i="42" a="1"/>
  <c r="AR24" i="42" s="1"/>
  <c r="AS24" i="42" a="1"/>
  <c r="AS24" i="42" s="1"/>
  <c r="AT24" i="42" a="1"/>
  <c r="AT24" i="42" s="1"/>
  <c r="AU24" i="42" a="1"/>
  <c r="AU24" i="42" s="1"/>
  <c r="AV24" i="42" a="1"/>
  <c r="AV24" i="42" s="1"/>
  <c r="AJ25" i="42" a="1"/>
  <c r="AJ25" i="42" s="1"/>
  <c r="AK25" i="42" a="1"/>
  <c r="AK25" i="42" s="1"/>
  <c r="AL25" i="42" a="1"/>
  <c r="AL25" i="42" s="1"/>
  <c r="AM25" i="42" a="1"/>
  <c r="AM25" i="42" s="1"/>
  <c r="AN25" i="42" a="1"/>
  <c r="AN25" i="42"/>
  <c r="AO25" i="42" a="1"/>
  <c r="AO25" i="42" s="1"/>
  <c r="AP25" i="42" a="1"/>
  <c r="AP25" i="42" s="1"/>
  <c r="AQ25" i="42" a="1"/>
  <c r="AQ25" i="42" s="1"/>
  <c r="AR25" i="42" a="1"/>
  <c r="AR25" i="42" s="1"/>
  <c r="AS25" i="42" a="1"/>
  <c r="AS25" i="42" s="1"/>
  <c r="AT25" i="42" a="1"/>
  <c r="AT25" i="42" s="1"/>
  <c r="AU25" i="42" a="1"/>
  <c r="AU25" i="42" s="1"/>
  <c r="AV25" i="42" a="1"/>
  <c r="AV25" i="42" s="1"/>
  <c r="AJ26" i="42" a="1"/>
  <c r="AJ26" i="42" s="1"/>
  <c r="AK26" i="42" a="1"/>
  <c r="AK26" i="42" s="1"/>
  <c r="AL26" i="42" a="1"/>
  <c r="AL26" i="42" s="1"/>
  <c r="AM26" i="42" a="1"/>
  <c r="AM26" i="42" s="1"/>
  <c r="AN26" i="42" a="1"/>
  <c r="AN26" i="42" s="1"/>
  <c r="AO26" i="42" a="1"/>
  <c r="AO26" i="42" s="1"/>
  <c r="AP26" i="42" a="1"/>
  <c r="AP26" i="42" s="1"/>
  <c r="AQ26" i="42" a="1"/>
  <c r="AQ26" i="42" s="1"/>
  <c r="AR26" i="42" a="1"/>
  <c r="AR26" i="42" s="1"/>
  <c r="AS26" i="42" a="1"/>
  <c r="AS26" i="42" s="1"/>
  <c r="AT26" i="42" a="1"/>
  <c r="AT26" i="42" s="1"/>
  <c r="AU26" i="42" a="1"/>
  <c r="AU26" i="42" s="1"/>
  <c r="AV26" i="42" a="1"/>
  <c r="AV26" i="42" s="1"/>
  <c r="AJ27" i="42" a="1"/>
  <c r="AJ27" i="42" s="1"/>
  <c r="AK27" i="42" a="1"/>
  <c r="AK27" i="42" s="1"/>
  <c r="AL27" i="42" a="1"/>
  <c r="AL27" i="42" s="1"/>
  <c r="AM27" i="42" a="1"/>
  <c r="AM27" i="42" s="1"/>
  <c r="AN27" i="42" a="1"/>
  <c r="AN27" i="42" s="1"/>
  <c r="AO27" i="42" a="1"/>
  <c r="AO27" i="42" s="1"/>
  <c r="AP27" i="42" a="1"/>
  <c r="AP27" i="42" s="1"/>
  <c r="AQ27" i="42" a="1"/>
  <c r="AQ27" i="42" s="1"/>
  <c r="AR27" i="42" a="1"/>
  <c r="AR27" i="42" s="1"/>
  <c r="AS27" i="42" a="1"/>
  <c r="AS27" i="42" s="1"/>
  <c r="AT27" i="42" a="1"/>
  <c r="AT27" i="42" s="1"/>
  <c r="AU27" i="42" a="1"/>
  <c r="AU27" i="42" s="1"/>
  <c r="AV27" i="42" a="1"/>
  <c r="AV27" i="42" s="1"/>
  <c r="AJ28" i="42" a="1"/>
  <c r="AJ28" i="42" s="1"/>
  <c r="AK28" i="42" a="1"/>
  <c r="AK28" i="42" s="1"/>
  <c r="AL28" i="42" a="1"/>
  <c r="AL28" i="42" s="1"/>
  <c r="AM28" i="42" a="1"/>
  <c r="AM28" i="42" s="1"/>
  <c r="AN28" i="42" a="1"/>
  <c r="AN28" i="42" s="1"/>
  <c r="AO28" i="42" a="1"/>
  <c r="AO28" i="42" s="1"/>
  <c r="AP28" i="42" a="1"/>
  <c r="AP28" i="42" s="1"/>
  <c r="AQ28" i="42" a="1"/>
  <c r="AQ28" i="42"/>
  <c r="AR28" i="42" a="1"/>
  <c r="AR28" i="42" s="1"/>
  <c r="AS28" i="42" a="1"/>
  <c r="AS28" i="42" s="1"/>
  <c r="AT28" i="42" a="1"/>
  <c r="AT28" i="42" s="1"/>
  <c r="AU28" i="42" a="1"/>
  <c r="AU28" i="42" s="1"/>
  <c r="AV28" i="42" a="1"/>
  <c r="AV28" i="42" s="1"/>
  <c r="AJ29" i="42" a="1"/>
  <c r="AJ29" i="42" s="1"/>
  <c r="AK29" i="42" a="1"/>
  <c r="AK29" i="42" s="1"/>
  <c r="AL29" i="42" a="1"/>
  <c r="AL29" i="42" s="1"/>
  <c r="AM29" i="42" a="1"/>
  <c r="AM29" i="42" s="1"/>
  <c r="AN29" i="42" a="1"/>
  <c r="AN29" i="42" s="1"/>
  <c r="AO29" i="42" a="1"/>
  <c r="AO29" i="42" s="1"/>
  <c r="AP29" i="42" a="1"/>
  <c r="AP29" i="42"/>
  <c r="AQ29" i="42" a="1"/>
  <c r="AQ29" i="42" s="1"/>
  <c r="AR29" i="42" a="1"/>
  <c r="AR29" i="42" s="1"/>
  <c r="AS29" i="42" a="1"/>
  <c r="AS29" i="42" s="1"/>
  <c r="AT29" i="42" a="1"/>
  <c r="AT29" i="42" s="1"/>
  <c r="AU29" i="42" a="1"/>
  <c r="AU29" i="42" s="1"/>
  <c r="AV29" i="42" a="1"/>
  <c r="AV29" i="42"/>
  <c r="AJ30" i="42" a="1"/>
  <c r="AJ30" i="42" s="1"/>
  <c r="AK30" i="42" a="1"/>
  <c r="AK30" i="42" s="1"/>
  <c r="AL30" i="42" a="1"/>
  <c r="AL30" i="42" s="1"/>
  <c r="AM30" i="42" a="1"/>
  <c r="AM30" i="42" s="1"/>
  <c r="AN30" i="42" a="1"/>
  <c r="AN30" i="42" s="1"/>
  <c r="AO30" i="42" a="1"/>
  <c r="AO30" i="42"/>
  <c r="AP30" i="42" a="1"/>
  <c r="AP30" i="42" s="1"/>
  <c r="AQ30" i="42" a="1"/>
  <c r="AQ30" i="42" s="1"/>
  <c r="AR30" i="42" a="1"/>
  <c r="AR30" i="42" s="1"/>
  <c r="AS30" i="42" a="1"/>
  <c r="AS30" i="42" s="1"/>
  <c r="AT30" i="42" a="1"/>
  <c r="AT30" i="42" s="1"/>
  <c r="AU30" i="42" a="1"/>
  <c r="AU30" i="42" s="1"/>
  <c r="AV30" i="42" a="1"/>
  <c r="AV30" i="42" s="1"/>
  <c r="AJ31" i="42" a="1"/>
  <c r="AJ31" i="42" s="1"/>
  <c r="AK31" i="42" a="1"/>
  <c r="AK31" i="42" s="1"/>
  <c r="AL31" i="42" a="1"/>
  <c r="AL31" i="42" s="1"/>
  <c r="AM31" i="42" a="1"/>
  <c r="AM31" i="42" s="1"/>
  <c r="AN31" i="42" a="1"/>
  <c r="AN31" i="42"/>
  <c r="AO31" i="42" a="1"/>
  <c r="AO31" i="42" s="1"/>
  <c r="AP31" i="42" a="1"/>
  <c r="AP31" i="42" s="1"/>
  <c r="AQ31" i="42" a="1"/>
  <c r="AQ31" i="42" s="1"/>
  <c r="AR31" i="42" a="1"/>
  <c r="AR31" i="42" s="1"/>
  <c r="AS31" i="42" a="1"/>
  <c r="AS31" i="42" s="1"/>
  <c r="AT31" i="42" a="1"/>
  <c r="AT31" i="42" s="1"/>
  <c r="AU31" i="42" a="1"/>
  <c r="AU31" i="42" s="1"/>
  <c r="AV31" i="42" a="1"/>
  <c r="AV31" i="42" s="1"/>
  <c r="AJ32" i="42" a="1"/>
  <c r="AJ32" i="42" s="1"/>
  <c r="AK32" i="42" a="1"/>
  <c r="AK32" i="42" s="1"/>
  <c r="AL32" i="42" a="1"/>
  <c r="AL32" i="42" s="1"/>
  <c r="AM32" i="42" a="1"/>
  <c r="AM32" i="42"/>
  <c r="AN32" i="42" a="1"/>
  <c r="AN32" i="42" s="1"/>
  <c r="AO32" i="42" a="1"/>
  <c r="AO32" i="42" s="1"/>
  <c r="AP32" i="42" a="1"/>
  <c r="AP32" i="42" s="1"/>
  <c r="AQ32" i="42" a="1"/>
  <c r="AQ32" i="42" s="1"/>
  <c r="AR32" i="42" a="1"/>
  <c r="AR32" i="42" s="1"/>
  <c r="AS32" i="42" a="1"/>
  <c r="AS32" i="42" s="1"/>
  <c r="AT32" i="42" a="1"/>
  <c r="AT32" i="42" s="1"/>
  <c r="AU32" i="42" a="1"/>
  <c r="AU32" i="42" s="1"/>
  <c r="AV32" i="42" a="1"/>
  <c r="AV32" i="42" s="1"/>
  <c r="AJ33" i="42" a="1"/>
  <c r="AJ33" i="42" s="1"/>
  <c r="AK33" i="42" a="1"/>
  <c r="AK33" i="42" s="1"/>
  <c r="AL33" i="42" a="1"/>
  <c r="AL33" i="42" s="1"/>
  <c r="AM33" i="42" a="1"/>
  <c r="AM33" i="42" s="1"/>
  <c r="AN33" i="42" a="1"/>
  <c r="AN33" i="42" s="1"/>
  <c r="AO33" i="42" a="1"/>
  <c r="AO33" i="42" s="1"/>
  <c r="AP33" i="42" a="1"/>
  <c r="AP33" i="42" s="1"/>
  <c r="AQ33" i="42" a="1"/>
  <c r="AQ33" i="42" s="1"/>
  <c r="AR33" i="42" a="1"/>
  <c r="AR33" i="42" s="1"/>
  <c r="AS33" i="42" a="1"/>
  <c r="AS33" i="42" s="1"/>
  <c r="AT33" i="42" a="1"/>
  <c r="AT33" i="42" s="1"/>
  <c r="AU33" i="42" a="1"/>
  <c r="AU33" i="42" s="1"/>
  <c r="AV33" i="42" a="1"/>
  <c r="AV33" i="42" s="1"/>
  <c r="AJ34" i="42" a="1"/>
  <c r="AJ34" i="42" s="1"/>
  <c r="AK34" i="42" a="1"/>
  <c r="AK34" i="42"/>
  <c r="AL34" i="42" a="1"/>
  <c r="AL34" i="42" s="1"/>
  <c r="AM34" i="42" a="1"/>
  <c r="AM34" i="42" s="1"/>
  <c r="AN34" i="42" a="1"/>
  <c r="AN34" i="42" s="1"/>
  <c r="AO34" i="42" a="1"/>
  <c r="AO34" i="42" s="1"/>
  <c r="AP34" i="42" a="1"/>
  <c r="AP34" i="42" s="1"/>
  <c r="AQ34" i="42" a="1"/>
  <c r="AQ34" i="42" s="1"/>
  <c r="AR34" i="42" a="1"/>
  <c r="AR34" i="42" s="1"/>
  <c r="AS34" i="42" a="1"/>
  <c r="AS34" i="42" s="1"/>
  <c r="AT34" i="42" a="1"/>
  <c r="AT34" i="42" s="1"/>
  <c r="AU34" i="42" a="1"/>
  <c r="AU34" i="42" s="1"/>
  <c r="AV34" i="42" a="1"/>
  <c r="AV34" i="42" s="1"/>
  <c r="AJ35" i="42" a="1"/>
  <c r="AJ35" i="42"/>
  <c r="AK35" i="42" a="1"/>
  <c r="AK35" i="42" s="1"/>
  <c r="AL35" i="42" a="1"/>
  <c r="AL35" i="42" s="1"/>
  <c r="AM35" i="42" a="1"/>
  <c r="AM35" i="42" s="1"/>
  <c r="AN35" i="42" a="1"/>
  <c r="AN35" i="42" s="1"/>
  <c r="AO35" i="42" a="1"/>
  <c r="AO35" i="42" s="1"/>
  <c r="AP35" i="42" a="1"/>
  <c r="AP35" i="42"/>
  <c r="AQ35" i="42" a="1"/>
  <c r="AQ35" i="42" s="1"/>
  <c r="AR35" i="42" a="1"/>
  <c r="AR35" i="42" s="1"/>
  <c r="AS35" i="42" a="1"/>
  <c r="AS35" i="42" s="1"/>
  <c r="AT35" i="42" a="1"/>
  <c r="AT35" i="42" s="1"/>
  <c r="AU35" i="42" a="1"/>
  <c r="AU35" i="42" s="1"/>
  <c r="AV35" i="42" a="1"/>
  <c r="AV35" i="42"/>
  <c r="AJ36" i="42" a="1"/>
  <c r="AJ36" i="42" s="1"/>
  <c r="AK36" i="42" a="1"/>
  <c r="AK36" i="42" s="1"/>
  <c r="AL36" i="42" a="1"/>
  <c r="AL36" i="42" s="1"/>
  <c r="AM36" i="42" a="1"/>
  <c r="AM36" i="42" s="1"/>
  <c r="AN36" i="42" a="1"/>
  <c r="AN36" i="42" s="1"/>
  <c r="AO36" i="42" a="1"/>
  <c r="AO36" i="42" s="1"/>
  <c r="AP36" i="42" a="1"/>
  <c r="AP36" i="42" s="1"/>
  <c r="AQ36" i="42" a="1"/>
  <c r="AQ36" i="42" s="1"/>
  <c r="AR36" i="42" a="1"/>
  <c r="AR36" i="42" s="1"/>
  <c r="AS36" i="42" a="1"/>
  <c r="AS36" i="42" s="1"/>
  <c r="AT36" i="42" a="1"/>
  <c r="AT36" i="42" s="1"/>
  <c r="AU36" i="42" a="1"/>
  <c r="AU36" i="42"/>
  <c r="AV36" i="42" a="1"/>
  <c r="AV36" i="42" s="1"/>
  <c r="AJ37" i="42" a="1"/>
  <c r="AJ37" i="42" s="1"/>
  <c r="AK37" i="42" a="1"/>
  <c r="AK37" i="42" s="1"/>
  <c r="AL37" i="42" a="1"/>
  <c r="AL37" i="42" s="1"/>
  <c r="AM37" i="42" a="1"/>
  <c r="AM37" i="42" s="1"/>
  <c r="AN37" i="42" a="1"/>
  <c r="AN37" i="42" s="1"/>
  <c r="AO37" i="42" a="1"/>
  <c r="AO37" i="42" s="1"/>
  <c r="AP37" i="42" a="1"/>
  <c r="AP37" i="42" s="1"/>
  <c r="AQ37" i="42" a="1"/>
  <c r="AQ37" i="42" s="1"/>
  <c r="AR37" i="42" a="1"/>
  <c r="AR37" i="42" s="1"/>
  <c r="AS37" i="42" a="1"/>
  <c r="AS37" i="42" s="1"/>
  <c r="AT37" i="42" a="1"/>
  <c r="AT37" i="42"/>
  <c r="AU37" i="42" a="1"/>
  <c r="AU37" i="42" s="1"/>
  <c r="AV37" i="42" a="1"/>
  <c r="AV37" i="42" s="1"/>
  <c r="AJ38" i="42" a="1"/>
  <c r="AJ38" i="42" s="1"/>
  <c r="AK38" i="42" a="1"/>
  <c r="AK38" i="42" s="1"/>
  <c r="AL38" i="42" a="1"/>
  <c r="AL38" i="42" s="1"/>
  <c r="AM38" i="42" a="1"/>
  <c r="AM38" i="42" s="1"/>
  <c r="AN38" i="42" a="1"/>
  <c r="AN38" i="42" s="1"/>
  <c r="AO38" i="42" a="1"/>
  <c r="AO38" i="42" s="1"/>
  <c r="AP38" i="42" a="1"/>
  <c r="AP38" i="42" s="1"/>
  <c r="AQ38" i="42" a="1"/>
  <c r="AQ38" i="42" s="1"/>
  <c r="AR38" i="42" a="1"/>
  <c r="AR38" i="42" s="1"/>
  <c r="AS38" i="42" a="1"/>
  <c r="AS38" i="42" s="1"/>
  <c r="AT38" i="42" a="1"/>
  <c r="AT38" i="42" s="1"/>
  <c r="AU38" i="42" a="1"/>
  <c r="AU38" i="42" s="1"/>
  <c r="AV38" i="42" a="1"/>
  <c r="AV38" i="42" s="1"/>
  <c r="AJ39" i="42" a="1"/>
  <c r="AJ39" i="42" s="1"/>
  <c r="AK39" i="42" a="1"/>
  <c r="AK39" i="42" s="1"/>
  <c r="AL39" i="42" a="1"/>
  <c r="AL39" i="42" s="1"/>
  <c r="AM39" i="42" a="1"/>
  <c r="AM39" i="42" s="1"/>
  <c r="AN39" i="42" a="1"/>
  <c r="AN39" i="42" s="1"/>
  <c r="AO39" i="42" a="1"/>
  <c r="AO39" i="42" s="1"/>
  <c r="AP39" i="42" a="1"/>
  <c r="AP39" i="42" s="1"/>
  <c r="AQ39" i="42" a="1"/>
  <c r="AQ39" i="42" s="1"/>
  <c r="AR39" i="42" a="1"/>
  <c r="AR39" i="42" s="1"/>
  <c r="AS39" i="42" a="1"/>
  <c r="AS39" i="42" s="1"/>
  <c r="AT39" i="42" a="1"/>
  <c r="AT39" i="42" s="1"/>
  <c r="AU39" i="42" a="1"/>
  <c r="AU39" i="42" s="1"/>
  <c r="AV39" i="42" a="1"/>
  <c r="AV39" i="42" s="1"/>
  <c r="AJ40" i="42" a="1"/>
  <c r="AJ40" i="42" s="1"/>
  <c r="AK40" i="42" a="1"/>
  <c r="AK40" i="42"/>
  <c r="AL40" i="42" a="1"/>
  <c r="AL40" i="42" s="1"/>
  <c r="AM40" i="42" a="1"/>
  <c r="AM40" i="42" s="1"/>
  <c r="AN40" i="42" a="1"/>
  <c r="AN40" i="42" s="1"/>
  <c r="AO40" i="42" a="1"/>
  <c r="AO40" i="42" s="1"/>
  <c r="AP40" i="42" a="1"/>
  <c r="AP40" i="42" s="1"/>
  <c r="AQ40" i="42" a="1"/>
  <c r="AQ40" i="42" s="1"/>
  <c r="AR40" i="42" a="1"/>
  <c r="AR40" i="42" s="1"/>
  <c r="AS40" i="42" a="1"/>
  <c r="AS40" i="42" s="1"/>
  <c r="AT40" i="42" a="1"/>
  <c r="AT40" i="42"/>
  <c r="AU40" i="42" a="1"/>
  <c r="AU40" i="42" s="1"/>
  <c r="AV40" i="42" a="1"/>
  <c r="AV40" i="42"/>
  <c r="AJ41" i="42" a="1"/>
  <c r="AJ41" i="42"/>
  <c r="AK41" i="42" a="1"/>
  <c r="AK41" i="42" s="1"/>
  <c r="AL41" i="42" a="1"/>
  <c r="AL41" i="42" s="1"/>
  <c r="AM41" i="42" a="1"/>
  <c r="AM41" i="42" s="1"/>
  <c r="AN41" i="42" a="1"/>
  <c r="AN41" i="42" s="1"/>
  <c r="AO41" i="42" a="1"/>
  <c r="AO41" i="42" s="1"/>
  <c r="AP41" i="42" a="1"/>
  <c r="AP41" i="42" s="1"/>
  <c r="AQ41" i="42" a="1"/>
  <c r="AQ41" i="42" s="1"/>
  <c r="AR41" i="42" a="1"/>
  <c r="AR41" i="42" s="1"/>
  <c r="AS41" i="42" a="1"/>
  <c r="AS41" i="42" s="1"/>
  <c r="AT41" i="42" a="1"/>
  <c r="AT41" i="42" s="1"/>
  <c r="AU41" i="42" a="1"/>
  <c r="AU41" i="42" s="1"/>
  <c r="AV41" i="42" a="1"/>
  <c r="AV41" i="42" s="1"/>
  <c r="AJ42" i="42" a="1"/>
  <c r="AJ42" i="42" s="1"/>
  <c r="AK42" i="42" a="1"/>
  <c r="AK42" i="42" s="1"/>
  <c r="AL42" i="42" a="1"/>
  <c r="AL42" i="42"/>
  <c r="AM42" i="42" a="1"/>
  <c r="AM42" i="42" s="1"/>
  <c r="AN42" i="42" a="1"/>
  <c r="AN42" i="42"/>
  <c r="AO42" i="42" a="1"/>
  <c r="AO42" i="42" s="1"/>
  <c r="AP42" i="42" a="1"/>
  <c r="AP42" i="42"/>
  <c r="AQ42" i="42" a="1"/>
  <c r="AQ42" i="42"/>
  <c r="AR42" i="42" a="1"/>
  <c r="AR42" i="42" s="1"/>
  <c r="AS42" i="42" a="1"/>
  <c r="AS42" i="42" s="1"/>
  <c r="AT42" i="42" a="1"/>
  <c r="AT42" i="42"/>
  <c r="AU42" i="42" a="1"/>
  <c r="AU42" i="42" s="1"/>
  <c r="AV42" i="42" a="1"/>
  <c r="AV42" i="42" s="1"/>
  <c r="AJ43" i="42" a="1"/>
  <c r="AJ43" i="42" s="1"/>
  <c r="AK43" i="42" a="1"/>
  <c r="AK43" i="42" s="1"/>
  <c r="AL43" i="42" a="1"/>
  <c r="AL43" i="42"/>
  <c r="AM43" i="42" a="1"/>
  <c r="AM43" i="42"/>
  <c r="AN43" i="42" a="1"/>
  <c r="AN43" i="42" s="1"/>
  <c r="AO43" i="42" a="1"/>
  <c r="AO43" i="42"/>
  <c r="AP43" i="42" a="1"/>
  <c r="AP43" i="42"/>
  <c r="AQ43" i="42" a="1"/>
  <c r="AQ43" i="42"/>
  <c r="AR43" i="42" a="1"/>
  <c r="AR43" i="42" s="1"/>
  <c r="AS43" i="42" a="1"/>
  <c r="AS43" i="42" s="1"/>
  <c r="AT43" i="42" a="1"/>
  <c r="AT43" i="42" s="1"/>
  <c r="AU43" i="42" a="1"/>
  <c r="AU43" i="42" s="1"/>
  <c r="AV43" i="42" a="1"/>
  <c r="AV43" i="42" s="1"/>
  <c r="AJ44" i="42" a="1"/>
  <c r="AJ44" i="42" s="1"/>
  <c r="AK44" i="42" a="1"/>
  <c r="AK44" i="42" s="1"/>
  <c r="AL44" i="42" a="1"/>
  <c r="AL44" i="42"/>
  <c r="AM44" i="42" a="1"/>
  <c r="AM44" i="42" s="1"/>
  <c r="AN44" i="42" a="1"/>
  <c r="AN44" i="42"/>
  <c r="AO44" i="42" a="1"/>
  <c r="AO44" i="42"/>
  <c r="AP44" i="42" a="1"/>
  <c r="AP44" i="42"/>
  <c r="AQ44" i="42" a="1"/>
  <c r="AQ44" i="42"/>
  <c r="AR44" i="42" a="1"/>
  <c r="AR44" i="42" s="1"/>
  <c r="AS44" i="42" a="1"/>
  <c r="AS44" i="42" s="1"/>
  <c r="AT44" i="42" a="1"/>
  <c r="AT44" i="42" s="1"/>
  <c r="AU44" i="42" a="1"/>
  <c r="AU44" i="42" s="1"/>
  <c r="AV44" i="42" a="1"/>
  <c r="AV44" i="42" s="1"/>
  <c r="AJ45" i="42" a="1"/>
  <c r="AJ45" i="42" s="1"/>
  <c r="AK45" i="42" a="1"/>
  <c r="AK45" i="42" s="1"/>
  <c r="AL45" i="42" a="1"/>
  <c r="AL45" i="42" s="1"/>
  <c r="AM45" i="42" a="1"/>
  <c r="AM45" i="42" s="1"/>
  <c r="AN45" i="42" a="1"/>
  <c r="AN45" i="42"/>
  <c r="AO45" i="42" a="1"/>
  <c r="AO45" i="42"/>
  <c r="AP45" i="42" a="1"/>
  <c r="AP45" i="42"/>
  <c r="AQ45" i="42" a="1"/>
  <c r="AQ45" i="42"/>
  <c r="AR45" i="42" a="1"/>
  <c r="AR45" i="42" s="1"/>
  <c r="AS45" i="42" a="1"/>
  <c r="AS45" i="42"/>
  <c r="AT45" i="42" a="1"/>
  <c r="AT45" i="42" s="1"/>
  <c r="AU45" i="42" a="1"/>
  <c r="AU45" i="42" s="1"/>
  <c r="AV45" i="42" a="1"/>
  <c r="AV45" i="42" s="1"/>
  <c r="AJ46" i="42" a="1"/>
  <c r="AJ46" i="42" s="1"/>
  <c r="AK46" i="42" a="1"/>
  <c r="AK46" i="42" s="1"/>
  <c r="AL46" i="42" a="1"/>
  <c r="AL46" i="42" s="1"/>
  <c r="AM46" i="42" a="1"/>
  <c r="AM46" i="42" s="1"/>
  <c r="AN46" i="42" a="1"/>
  <c r="AN46" i="42"/>
  <c r="AO46" i="42" a="1"/>
  <c r="AO46" i="42"/>
  <c r="AP46" i="42" a="1"/>
  <c r="AP46" i="42"/>
  <c r="AQ46" i="42" a="1"/>
  <c r="AQ46" i="42" s="1"/>
  <c r="AR46" i="42" a="1"/>
  <c r="AR46" i="42" s="1"/>
  <c r="AS46" i="42" a="1"/>
  <c r="AS46" i="42"/>
  <c r="AT46" i="42" a="1"/>
  <c r="AT46" i="42" s="1"/>
  <c r="AU46" i="42" a="1"/>
  <c r="AU46" i="42" s="1"/>
  <c r="AV46" i="42" a="1"/>
  <c r="AV46" i="42" s="1"/>
  <c r="AJ47" i="42" a="1"/>
  <c r="AJ47" i="42" s="1"/>
  <c r="AK47" i="42" a="1"/>
  <c r="AK47" i="42"/>
  <c r="AL47" i="42" a="1"/>
  <c r="AL47" i="42" s="1"/>
  <c r="AM47" i="42" a="1"/>
  <c r="AM47" i="42" s="1"/>
  <c r="AN47" i="42" a="1"/>
  <c r="AN47" i="42"/>
  <c r="AO47" i="42" a="1"/>
  <c r="AO47" i="42"/>
  <c r="AP47" i="42" a="1"/>
  <c r="AP47" i="42" s="1"/>
  <c r="AQ47" i="42" a="1"/>
  <c r="AQ47" i="42" s="1"/>
  <c r="AR47" i="42" a="1"/>
  <c r="AR47" i="42" s="1"/>
  <c r="AS47" i="42" a="1"/>
  <c r="AS47" i="42"/>
  <c r="AT47" i="42" a="1"/>
  <c r="AT47" i="42" s="1"/>
  <c r="AU47" i="42" a="1"/>
  <c r="AU47" i="42" s="1"/>
  <c r="AV47" i="42" a="1"/>
  <c r="AV47" i="42" s="1"/>
  <c r="AJ48" i="42" a="1"/>
  <c r="AJ48" i="42"/>
  <c r="AK48" i="42" a="1"/>
  <c r="AK48" i="42"/>
  <c r="AL48" i="42" a="1"/>
  <c r="AL48" i="42" s="1"/>
  <c r="AM48" i="42" a="1"/>
  <c r="AM48" i="42" s="1"/>
  <c r="AN48" i="42" a="1"/>
  <c r="AN48" i="42"/>
  <c r="AO48" i="42" a="1"/>
  <c r="AO48" i="42" s="1"/>
  <c r="AP48" i="42" a="1"/>
  <c r="AP48" i="42" s="1"/>
  <c r="AQ48" i="42" a="1"/>
  <c r="AQ48" i="42" s="1"/>
  <c r="AR48" i="42" a="1"/>
  <c r="AR48" i="42" s="1"/>
  <c r="AS48" i="42" a="1"/>
  <c r="AS48" i="42"/>
  <c r="AT48" i="42" a="1"/>
  <c r="AT48" i="42" s="1"/>
  <c r="AU48" i="42" a="1"/>
  <c r="AU48" i="42" s="1"/>
  <c r="AV48" i="42" a="1"/>
  <c r="AV48" i="42"/>
  <c r="AJ49" i="42" a="1"/>
  <c r="AJ49" i="42"/>
  <c r="AK49" i="42" a="1"/>
  <c r="AK49" i="42"/>
  <c r="AL49" i="42" a="1"/>
  <c r="AL49" i="42" s="1"/>
  <c r="AM49" i="42" a="1"/>
  <c r="AM49" i="42" s="1"/>
  <c r="AN49" i="42" a="1"/>
  <c r="AN49" i="42" s="1"/>
  <c r="AO49" i="42" a="1"/>
  <c r="AO49" i="42" s="1"/>
  <c r="AP49" i="42" a="1"/>
  <c r="AP49" i="42" s="1"/>
  <c r="AQ49" i="42" a="1"/>
  <c r="AQ49" i="42" s="1"/>
  <c r="AR49" i="42" a="1"/>
  <c r="AR49" i="42" s="1"/>
  <c r="AS49" i="42" a="1"/>
  <c r="AS49" i="42"/>
  <c r="AT49" i="42" a="1"/>
  <c r="AT49" i="42" s="1"/>
  <c r="AU49" i="42" a="1"/>
  <c r="AU49" i="42"/>
  <c r="AV49" i="42" a="1"/>
  <c r="AV49" i="42"/>
  <c r="AJ50" i="42" a="1"/>
  <c r="AJ50" i="42"/>
  <c r="AK50" i="42" a="1"/>
  <c r="AK50" i="42"/>
  <c r="AL50" i="42" a="1"/>
  <c r="AL50" i="42" s="1"/>
  <c r="AM50" i="42" a="1"/>
  <c r="AM50" i="42" s="1"/>
  <c r="AN50" i="42" a="1"/>
  <c r="AN50" i="42" s="1"/>
  <c r="AO50" i="42" a="1"/>
  <c r="AO50" i="42" s="1"/>
  <c r="AP50" i="42" a="1"/>
  <c r="AP50" i="42" s="1"/>
  <c r="AQ50" i="42" a="1"/>
  <c r="AQ50" i="42" s="1"/>
  <c r="AR50" i="42" a="1"/>
  <c r="AR50" i="42" s="1"/>
  <c r="AS50" i="42" a="1"/>
  <c r="AS50" i="42" s="1"/>
  <c r="AT50" i="42" a="1"/>
  <c r="AT50" i="42" s="1"/>
  <c r="AU50" i="42" a="1"/>
  <c r="AU50" i="42"/>
  <c r="AV50" i="42" a="1"/>
  <c r="AV50" i="42"/>
  <c r="AJ51" i="42" a="1"/>
  <c r="AJ51" i="42"/>
  <c r="AK51" i="42" a="1"/>
  <c r="AK51" i="42"/>
  <c r="AL51" i="42" a="1"/>
  <c r="AL51" i="42" s="1"/>
  <c r="AM51" i="42" a="1"/>
  <c r="AM51" i="42"/>
  <c r="AN51" i="42" a="1"/>
  <c r="AN51" i="42" s="1"/>
  <c r="AO51" i="42" a="1"/>
  <c r="AO51" i="42" s="1"/>
  <c r="AP51" i="42" a="1"/>
  <c r="AP51" i="42" s="1"/>
  <c r="AQ51" i="42" a="1"/>
  <c r="AQ51" i="42" s="1"/>
  <c r="AR51" i="42" a="1"/>
  <c r="AR51" i="42" s="1"/>
  <c r="AS51" i="42" a="1"/>
  <c r="AS51" i="42" s="1"/>
  <c r="AT51" i="42" a="1"/>
  <c r="AT51" i="42" s="1"/>
  <c r="AU51" i="42" a="1"/>
  <c r="AU51" i="42"/>
  <c r="AV51" i="42" a="1"/>
  <c r="AV51" i="42"/>
  <c r="AJ52" i="42" a="1"/>
  <c r="AJ52" i="42"/>
  <c r="AK52" i="42" a="1"/>
  <c r="AK52" i="42" s="1"/>
  <c r="AL52" i="42" a="1"/>
  <c r="AL52" i="42" s="1"/>
  <c r="AM52" i="42" a="1"/>
  <c r="AM52" i="42"/>
  <c r="AN52" i="42" a="1"/>
  <c r="AN52" i="42" s="1"/>
  <c r="AO52" i="42" a="1"/>
  <c r="AO52" i="42" s="1"/>
  <c r="AP52" i="42" a="1"/>
  <c r="AP52" i="42" s="1"/>
  <c r="AQ52" i="42" a="1"/>
  <c r="AQ52" i="42" s="1"/>
  <c r="AR52" i="42" a="1"/>
  <c r="AR52" i="42"/>
  <c r="AS52" i="42" a="1"/>
  <c r="AS52" i="42" s="1"/>
  <c r="AT52" i="42" a="1"/>
  <c r="AT52" i="42" s="1"/>
  <c r="AU52" i="42" a="1"/>
  <c r="AU52" i="42"/>
  <c r="AV52" i="42" a="1"/>
  <c r="AV52" i="42"/>
  <c r="AJ53" i="42" a="1"/>
  <c r="AJ53" i="42" s="1"/>
  <c r="AK53" i="42" a="1"/>
  <c r="AK53" i="42" s="1"/>
  <c r="AL53" i="42" a="1"/>
  <c r="AL53" i="42" s="1"/>
  <c r="AM53" i="42" a="1"/>
  <c r="AM53" i="42"/>
  <c r="AN53" i="42" a="1"/>
  <c r="AN53" i="42" s="1"/>
  <c r="AO53" i="42" a="1"/>
  <c r="AO53" i="42" s="1"/>
  <c r="AP53" i="42" a="1"/>
  <c r="AP53" i="42" s="1"/>
  <c r="AQ53" i="42" a="1"/>
  <c r="AQ53" i="42"/>
  <c r="AR53" i="42" a="1"/>
  <c r="AR53" i="42"/>
  <c r="AS53" i="42" a="1"/>
  <c r="AS53" i="42" s="1"/>
  <c r="AT53" i="42" a="1"/>
  <c r="AT53" i="42" s="1"/>
  <c r="AU53" i="42" a="1"/>
  <c r="AU53" i="42"/>
  <c r="AV53" i="42" a="1"/>
  <c r="AV53" i="42" s="1"/>
  <c r="AJ54" i="42" a="1"/>
  <c r="AJ54" i="42" s="1"/>
  <c r="AK54" i="42" a="1"/>
  <c r="AK54" i="42" s="1"/>
  <c r="AL54" i="42" a="1"/>
  <c r="AL54" i="42" s="1"/>
  <c r="AM54" i="42" a="1"/>
  <c r="AM54" i="42"/>
  <c r="AN54" i="42" a="1"/>
  <c r="AN54" i="42" s="1"/>
  <c r="AO54" i="42" a="1"/>
  <c r="AO54" i="42" s="1"/>
  <c r="AP54" i="42" a="1"/>
  <c r="AP54" i="42"/>
  <c r="AQ54" i="42" a="1"/>
  <c r="AQ54" i="42"/>
  <c r="AR54" i="42" a="1"/>
  <c r="AR54" i="42"/>
  <c r="AS54" i="42" a="1"/>
  <c r="AS54" i="42" s="1"/>
  <c r="AT54" i="42" a="1"/>
  <c r="AT54" i="42" s="1"/>
  <c r="AU54" i="42" a="1"/>
  <c r="AU54" i="42" s="1"/>
  <c r="AV54" i="42" a="1"/>
  <c r="AV54" i="42" s="1"/>
  <c r="AJ55" i="42" a="1"/>
  <c r="AJ55" i="42" s="1"/>
  <c r="AK55" i="42" a="1"/>
  <c r="AK55" i="42" s="1"/>
  <c r="AL55" i="42" a="1"/>
  <c r="AL55" i="42" s="1"/>
  <c r="AM55" i="42" a="1"/>
  <c r="AM55" i="42"/>
  <c r="AN55" i="42" a="1"/>
  <c r="AN55" i="42" s="1"/>
  <c r="AO55" i="42" a="1"/>
  <c r="AO55" i="42"/>
  <c r="AP55" i="42" a="1"/>
  <c r="AP55" i="42"/>
  <c r="AQ55" i="42" a="1"/>
  <c r="AQ55" i="42"/>
  <c r="AR55" i="42" a="1"/>
  <c r="AR55" i="42"/>
  <c r="AS55" i="42" a="1"/>
  <c r="AS55" i="42" s="1"/>
  <c r="AT55" i="42" a="1"/>
  <c r="AT55" i="42" s="1"/>
  <c r="AU55" i="42" a="1"/>
  <c r="AU55" i="42" s="1"/>
  <c r="AV55" i="42" a="1"/>
  <c r="AV55" i="42" s="1"/>
  <c r="AJ56" i="42" a="1"/>
  <c r="AJ56" i="42" s="1"/>
  <c r="AK56" i="42" a="1"/>
  <c r="AK56" i="42" s="1"/>
  <c r="AL56" i="42" a="1"/>
  <c r="AL56" i="42" s="1"/>
  <c r="AM56" i="42" a="1"/>
  <c r="AM56" i="42" s="1"/>
  <c r="AN56" i="42" a="1"/>
  <c r="AN56" i="42" s="1"/>
  <c r="AO56" i="42" a="1"/>
  <c r="AO56" i="42"/>
  <c r="AP56" i="42" a="1"/>
  <c r="AP56" i="42"/>
  <c r="AQ56" i="42" a="1"/>
  <c r="AQ56" i="42"/>
  <c r="AR56" i="42" a="1"/>
  <c r="AR56" i="42"/>
  <c r="AS56" i="42" a="1"/>
  <c r="AS56" i="42" s="1"/>
  <c r="AT56" i="42" a="1"/>
  <c r="AT56" i="42"/>
  <c r="AU56" i="42" a="1"/>
  <c r="AU56" i="42" s="1"/>
  <c r="AV56" i="42" a="1"/>
  <c r="AV56" i="42" s="1"/>
  <c r="AJ57" i="42" a="1"/>
  <c r="AJ57" i="42" s="1"/>
  <c r="AK57" i="42" a="1"/>
  <c r="AK57" i="42" s="1"/>
  <c r="AL57" i="42" a="1"/>
  <c r="AL57" i="42" s="1"/>
  <c r="AM57" i="42" a="1"/>
  <c r="AM57" i="42" s="1"/>
  <c r="AN57" i="42" a="1"/>
  <c r="AN57" i="42" s="1"/>
  <c r="AO57" i="42" a="1"/>
  <c r="AO57" i="42"/>
  <c r="AP57" i="42" a="1"/>
  <c r="AP57" i="42" s="1"/>
  <c r="AQ57" i="42" a="1"/>
  <c r="AQ57" i="42"/>
  <c r="AR57" i="42" a="1"/>
  <c r="AR57" i="42" s="1"/>
  <c r="AS57" i="42" a="1"/>
  <c r="AS57" i="42" s="1"/>
  <c r="AT57" i="42" a="1"/>
  <c r="AT57" i="42"/>
  <c r="AU57" i="42" a="1"/>
  <c r="AU57" i="42" s="1"/>
  <c r="AV57" i="42" a="1"/>
  <c r="AV57" i="42" s="1"/>
  <c r="AJ58" i="42" a="1"/>
  <c r="AJ58" i="42" s="1"/>
  <c r="AK58" i="42" a="1"/>
  <c r="AK58" i="42" s="1"/>
  <c r="AL58" i="42" a="1"/>
  <c r="AL58" i="42"/>
  <c r="AM58" i="42" a="1"/>
  <c r="AM58" i="42" s="1"/>
  <c r="AN58" i="42" a="1"/>
  <c r="AN58" i="42"/>
  <c r="AO58" i="42" a="1"/>
  <c r="AO58" i="42"/>
  <c r="AP58" i="42" a="1"/>
  <c r="AP58" i="42" s="1"/>
  <c r="AQ58" i="42" a="1"/>
  <c r="AQ58" i="42" s="1"/>
  <c r="AR58" i="42" a="1"/>
  <c r="AR58" i="42" s="1"/>
  <c r="AS58" i="42" a="1"/>
  <c r="AS58" i="42" s="1"/>
  <c r="AT58" i="42" a="1"/>
  <c r="AT58" i="42"/>
  <c r="AU58" i="42" a="1"/>
  <c r="AU58" i="42" s="1"/>
  <c r="AV58" i="42" a="1"/>
  <c r="AV58" i="42"/>
  <c r="AJ59" i="42" a="1"/>
  <c r="AJ59" i="42" s="1"/>
  <c r="AK59" i="42" a="1"/>
  <c r="AK59" i="42"/>
  <c r="AL59" i="42" a="1"/>
  <c r="AL59" i="42"/>
  <c r="AM59" i="42" a="1"/>
  <c r="AM59" i="42" s="1"/>
  <c r="AN59" i="42" a="1"/>
  <c r="AN59" i="42" s="1"/>
  <c r="AO59" i="42" a="1"/>
  <c r="AO59" i="42"/>
  <c r="AP59" i="42" a="1"/>
  <c r="AP59" i="42" s="1"/>
  <c r="AQ59" i="42" a="1"/>
  <c r="AQ59" i="42" s="1"/>
  <c r="AR59" i="42" a="1"/>
  <c r="AR59" i="42" s="1"/>
  <c r="AS59" i="42" a="1"/>
  <c r="AS59" i="42" s="1"/>
  <c r="AT59" i="42" a="1"/>
  <c r="AT59" i="42"/>
  <c r="AU59" i="42" a="1"/>
  <c r="AU59" i="42" s="1"/>
  <c r="AV59" i="42" a="1"/>
  <c r="AV59" i="42" s="1"/>
  <c r="AJ60" i="42" a="1"/>
  <c r="AJ60" i="42" s="1"/>
  <c r="AK60" i="42" a="1"/>
  <c r="AK60" i="42"/>
  <c r="AL60" i="42" a="1"/>
  <c r="AL60" i="42"/>
  <c r="AM60" i="42" a="1"/>
  <c r="AM60" i="42" s="1"/>
  <c r="AN60" i="42" a="1"/>
  <c r="AN60" i="42" s="1"/>
  <c r="AO60" i="42" a="1"/>
  <c r="AO60" i="42" s="1"/>
  <c r="AP60" i="42" a="1"/>
  <c r="AP60" i="42"/>
  <c r="AQ60" i="42" a="1"/>
  <c r="AQ60" i="42" s="1"/>
  <c r="AR60" i="42" a="1"/>
  <c r="AR60" i="42" s="1"/>
  <c r="AS60" i="42" a="1"/>
  <c r="AS60" i="42" s="1"/>
  <c r="AT60" i="42" a="1"/>
  <c r="AT60" i="42"/>
  <c r="AU60" i="42" a="1"/>
  <c r="AU60" i="42" s="1"/>
  <c r="AV60" i="42" a="1"/>
  <c r="AV60" i="42"/>
  <c r="AJ61" i="42" a="1"/>
  <c r="AJ61" i="42" s="1"/>
  <c r="AK61" i="42" a="1"/>
  <c r="AK61" i="42"/>
  <c r="AL61" i="42" a="1"/>
  <c r="AL61" i="42"/>
  <c r="AM61" i="42" a="1"/>
  <c r="AM61" i="42" s="1"/>
  <c r="AN61" i="42" a="1"/>
  <c r="AN61" i="42"/>
  <c r="AO61" i="42" a="1"/>
  <c r="AO61" i="42" s="1"/>
  <c r="AP61" i="42" a="1"/>
  <c r="AP61" i="42" s="1"/>
  <c r="AQ61" i="42" a="1"/>
  <c r="AQ61" i="42"/>
  <c r="AR61" i="42" a="1"/>
  <c r="AR61" i="42"/>
  <c r="AS61" i="42" a="1"/>
  <c r="AS61" i="42" s="1"/>
  <c r="AT61" i="42" a="1"/>
  <c r="AT61" i="42" s="1"/>
  <c r="AU61" i="42" a="1"/>
  <c r="AU61" i="42"/>
  <c r="AV61" i="42" a="1"/>
  <c r="AV61" i="42" s="1"/>
  <c r="AJ62" i="42" a="1"/>
  <c r="AJ62" i="42"/>
  <c r="AK62" i="42" a="1"/>
  <c r="AK62" i="42"/>
  <c r="AL62" i="42" a="1"/>
  <c r="AL62" i="42" s="1"/>
  <c r="AM62" i="42" a="1"/>
  <c r="AM62" i="42"/>
  <c r="AN62" i="42" a="1"/>
  <c r="AN62" i="42"/>
  <c r="AO62" i="42" a="1"/>
  <c r="AO62" i="42" s="1"/>
  <c r="AP62" i="42" a="1"/>
  <c r="AP62" i="42"/>
  <c r="AQ62" i="42" a="1"/>
  <c r="AQ62" i="42"/>
  <c r="AR62" i="42" a="1"/>
  <c r="AR62" i="42" s="1"/>
  <c r="AS62" i="42" a="1"/>
  <c r="AS62" i="42" s="1"/>
  <c r="AT62" i="42" a="1"/>
  <c r="AT62" i="42" s="1"/>
  <c r="AU62" i="42" a="1"/>
  <c r="AU62" i="42"/>
  <c r="AV62" i="42" a="1"/>
  <c r="AV62" i="42" s="1"/>
  <c r="AJ63" i="42" a="1"/>
  <c r="AJ63" i="42"/>
  <c r="AK63" i="42" a="1"/>
  <c r="AK63" i="42" s="1"/>
  <c r="AL63" i="42" a="1"/>
  <c r="AL63" i="42"/>
  <c r="AM63" i="42" a="1"/>
  <c r="AM63" i="42"/>
  <c r="AN63" i="42" a="1"/>
  <c r="AN63" i="42"/>
  <c r="AO63" i="42" a="1"/>
  <c r="AO63" i="42" s="1"/>
  <c r="AP63" i="42" a="1"/>
  <c r="AP63" i="42"/>
  <c r="AQ63" i="42" a="1"/>
  <c r="AQ63" i="42" s="1"/>
  <c r="AR63" i="42" a="1"/>
  <c r="AR63" i="42"/>
  <c r="AS63" i="42" a="1"/>
  <c r="AS63" i="42" s="1"/>
  <c r="AT63" i="42" a="1"/>
  <c r="AT63" i="42" s="1"/>
  <c r="AU63" i="42" a="1"/>
  <c r="AU63" i="42"/>
  <c r="AV63" i="42" a="1"/>
  <c r="AV63" i="42"/>
  <c r="AJ64" i="42" a="1"/>
  <c r="AJ64" i="42" s="1"/>
  <c r="AK64" i="42" a="1"/>
  <c r="AK64" i="42" s="1"/>
  <c r="AL64" i="42" a="1"/>
  <c r="AL64" i="42"/>
  <c r="AM64" i="42" a="1"/>
  <c r="AM64" i="42"/>
  <c r="AN64" i="42" a="1"/>
  <c r="AN64" i="42"/>
  <c r="AO64" i="42" a="1"/>
  <c r="AO64" i="42" s="1"/>
  <c r="AP64" i="42" a="1"/>
  <c r="AP64" i="42" s="1"/>
  <c r="AQ64" i="42" a="1"/>
  <c r="AQ64" i="42" s="1"/>
  <c r="AR64" i="42" a="1"/>
  <c r="AR64" i="42"/>
  <c r="AS64" i="42" a="1"/>
  <c r="AS64" i="42" s="1"/>
  <c r="AT64" i="42" a="1"/>
  <c r="AT64" i="42" s="1"/>
  <c r="AU64" i="42" a="1"/>
  <c r="AU64" i="42"/>
  <c r="AV64" i="42" a="1"/>
  <c r="AV64" i="42" s="1"/>
  <c r="AJ65" i="42" a="1"/>
  <c r="AJ65" i="42" s="1"/>
  <c r="AK65" i="42" a="1"/>
  <c r="AK65" i="42" s="1"/>
  <c r="AL65" i="42" a="1"/>
  <c r="AL65" i="42"/>
  <c r="AM65" i="42" a="1"/>
  <c r="AM65" i="42"/>
  <c r="AN65" i="42" a="1"/>
  <c r="AN65" i="42"/>
  <c r="AO65" i="42" a="1"/>
  <c r="AO65" i="42" s="1"/>
  <c r="AP65" i="42" a="1"/>
  <c r="AP65" i="42" s="1"/>
  <c r="AQ65" i="42" a="1"/>
  <c r="AQ65" i="42" s="1"/>
  <c r="AR65" i="42" a="1"/>
  <c r="AR65" i="42"/>
  <c r="AS65" i="42" a="1"/>
  <c r="AS65" i="42" s="1"/>
  <c r="AT65" i="42" a="1"/>
  <c r="AT65" i="42" s="1"/>
  <c r="AU65" i="42" a="1"/>
  <c r="AU65" i="42" s="1"/>
  <c r="AV65" i="42" a="1"/>
  <c r="AV65" i="42" s="1"/>
  <c r="AJ66" i="42" a="1"/>
  <c r="AJ66" i="42" s="1"/>
  <c r="AK66" i="42" a="1"/>
  <c r="AK66" i="42" s="1"/>
  <c r="AL66" i="42" a="1"/>
  <c r="AL66" i="42"/>
  <c r="AM66" i="42" a="1"/>
  <c r="AM66" i="42"/>
  <c r="AN66" i="42" a="1"/>
  <c r="AN66" i="42" s="1"/>
  <c r="AO66" i="42" a="1"/>
  <c r="AO66" i="42"/>
  <c r="AP66" i="42" a="1"/>
  <c r="AP66" i="42" s="1"/>
  <c r="AQ66" i="42" a="1"/>
  <c r="AQ66" i="42" s="1"/>
  <c r="AR66" i="42" a="1"/>
  <c r="AR66" i="42"/>
  <c r="AS66" i="42" a="1"/>
  <c r="AS66" i="42" s="1"/>
  <c r="AT66" i="42" a="1"/>
  <c r="AT66" i="42" s="1"/>
  <c r="AU66" i="42" a="1"/>
  <c r="AU66" i="42"/>
  <c r="AV66" i="42" a="1"/>
  <c r="AV66" i="42" s="1"/>
  <c r="AJ67" i="42" a="1"/>
  <c r="AJ67" i="42" s="1"/>
  <c r="AK67" i="42" a="1"/>
  <c r="AK67" i="42" s="1"/>
  <c r="AL67" i="42" a="1"/>
  <c r="AL67" i="42"/>
  <c r="AM67" i="42" a="1"/>
  <c r="AM67" i="42" s="1"/>
  <c r="AN67" i="42" a="1"/>
  <c r="AN67" i="42" s="1"/>
  <c r="AO67" i="42" a="1"/>
  <c r="AO67" i="42"/>
  <c r="AP67" i="42" a="1"/>
  <c r="AP67" i="42" s="1"/>
  <c r="AQ67" i="42" a="1"/>
  <c r="AQ67" i="42" s="1"/>
  <c r="AR67" i="42" a="1"/>
  <c r="AR67" i="42"/>
  <c r="AS67" i="42" a="1"/>
  <c r="AS67" i="42" s="1"/>
  <c r="AT67" i="42" a="1"/>
  <c r="AT67" i="42" s="1"/>
  <c r="AU67" i="42" a="1"/>
  <c r="AU67" i="42"/>
  <c r="AV67" i="42" a="1"/>
  <c r="AV67" i="42" s="1"/>
  <c r="AJ68" i="42" a="1"/>
  <c r="AJ68" i="42" s="1"/>
  <c r="AK68" i="42" a="1"/>
  <c r="AK68" i="42" s="1"/>
  <c r="AL68" i="42" a="1"/>
  <c r="AL68" i="42" s="1"/>
  <c r="AM68" i="42" a="1"/>
  <c r="AM68" i="42" s="1"/>
  <c r="AN68" i="42" a="1"/>
  <c r="AN68" i="42" s="1"/>
  <c r="AO68" i="42" a="1"/>
  <c r="AO68" i="42"/>
  <c r="AP68" i="42" a="1"/>
  <c r="AP68" i="42" s="1"/>
  <c r="AQ68" i="42" a="1"/>
  <c r="AQ68" i="42" s="1"/>
  <c r="AR68" i="42" a="1"/>
  <c r="AR68" i="42" s="1"/>
  <c r="AS68" i="42" a="1"/>
  <c r="AS68" i="42"/>
  <c r="AT68" i="42" a="1"/>
  <c r="AT68" i="42" s="1"/>
  <c r="AU68" i="42" a="1"/>
  <c r="AU68" i="42"/>
  <c r="AV68" i="42" a="1"/>
  <c r="AV68" i="42" s="1"/>
  <c r="AJ69" i="42" a="1"/>
  <c r="AJ69" i="42" s="1"/>
  <c r="AK69" i="42" a="1"/>
  <c r="AK69" i="42" s="1"/>
  <c r="AL69" i="42" a="1"/>
  <c r="AL69" i="42"/>
  <c r="AM69" i="42" a="1"/>
  <c r="AM69" i="42" s="1"/>
  <c r="AN69" i="42" a="1"/>
  <c r="AN69" i="42" s="1"/>
  <c r="AO69" i="42" a="1"/>
  <c r="AO69" i="42"/>
  <c r="AP69" i="42" a="1"/>
  <c r="AP69" i="42"/>
  <c r="AQ69" i="42" a="1"/>
  <c r="AQ69" i="42" s="1"/>
  <c r="AR69" i="42" a="1"/>
  <c r="AR69" i="42" s="1"/>
  <c r="AS69" i="42" a="1"/>
  <c r="AS69" i="42"/>
  <c r="AT69" i="42" a="1"/>
  <c r="AT69" i="42" s="1"/>
  <c r="AU69" i="42" a="1"/>
  <c r="AU69" i="42"/>
  <c r="AV69" i="42" a="1"/>
  <c r="AV69" i="42" s="1"/>
  <c r="AJ70" i="42" a="1"/>
  <c r="AJ70" i="42" s="1"/>
  <c r="AK70" i="42" a="1"/>
  <c r="AK70" i="42" s="1"/>
  <c r="AL70" i="42" a="1"/>
  <c r="AL70" i="42"/>
  <c r="AM70" i="42" a="1"/>
  <c r="AM70" i="42" s="1"/>
  <c r="AN70" i="42" a="1"/>
  <c r="AN70" i="42" s="1"/>
  <c r="AO70" i="42" a="1"/>
  <c r="AO70" i="42"/>
  <c r="AP70" i="42" a="1"/>
  <c r="AP70" i="42" s="1"/>
  <c r="AQ70" i="42" a="1"/>
  <c r="AQ70" i="42" s="1"/>
  <c r="AR70" i="42" a="1"/>
  <c r="AR70" i="42" s="1"/>
  <c r="AS70" i="42" a="1"/>
  <c r="AS70" i="42"/>
  <c r="AT70" i="42" a="1"/>
  <c r="AT70" i="42" s="1"/>
  <c r="AU70" i="42" a="1"/>
  <c r="AU70" i="42"/>
  <c r="AV70" i="42" a="1"/>
  <c r="AV70" i="42" s="1"/>
  <c r="AJ71" i="42" a="1"/>
  <c r="AJ71" i="42" s="1"/>
  <c r="AK71" i="42" a="1"/>
  <c r="AK71" i="42" s="1"/>
  <c r="AL71" i="42" a="1"/>
  <c r="AL71" i="42"/>
  <c r="AM71" i="42" a="1"/>
  <c r="AM71" i="42" s="1"/>
  <c r="AN71" i="42" a="1"/>
  <c r="AN71" i="42" s="1"/>
  <c r="AO71" i="42" a="1"/>
  <c r="AO71" i="42" s="1"/>
  <c r="AP71" i="42" a="1"/>
  <c r="AP71" i="42" s="1"/>
  <c r="AQ71" i="42" a="1"/>
  <c r="AQ71" i="42" s="1"/>
  <c r="AR71" i="42" a="1"/>
  <c r="AR71" i="42" s="1"/>
  <c r="AS71" i="42" a="1"/>
  <c r="AS71" i="42"/>
  <c r="AT71" i="42" a="1"/>
  <c r="AT71" i="42" s="1"/>
  <c r="AU71" i="42" a="1"/>
  <c r="AU71" i="42" s="1"/>
  <c r="AV71" i="42" a="1"/>
  <c r="AV71" i="42"/>
  <c r="AJ72" i="42" a="1"/>
  <c r="AJ72" i="42" s="1"/>
  <c r="AK72" i="42" a="1"/>
  <c r="AK72" i="42" s="1"/>
  <c r="AL72" i="42" a="1"/>
  <c r="AL72" i="42"/>
  <c r="AM72" i="42" a="1"/>
  <c r="AM72" i="42" s="1"/>
  <c r="AN72" i="42" a="1"/>
  <c r="AN72" i="42" s="1"/>
  <c r="AO72" i="42" a="1"/>
  <c r="AO72" i="42"/>
  <c r="AP72" i="42" a="1"/>
  <c r="AP72" i="42" s="1"/>
  <c r="AQ72" i="42" a="1"/>
  <c r="AQ72" i="42" s="1"/>
  <c r="AR72" i="42" a="1"/>
  <c r="AR72" i="42" s="1"/>
  <c r="AS72" i="42" a="1"/>
  <c r="AS72" i="42"/>
  <c r="AT72" i="42" a="1"/>
  <c r="AT72" i="42" s="1"/>
  <c r="AU72" i="42" a="1"/>
  <c r="AU72" i="42" s="1"/>
  <c r="AV72" i="42" a="1"/>
  <c r="AV72" i="42"/>
  <c r="AJ73" i="42" a="1"/>
  <c r="AJ73" i="42" s="1"/>
  <c r="AK73" i="42" a="1"/>
  <c r="AK73" i="42" s="1"/>
  <c r="AL73" i="42" a="1"/>
  <c r="AL73" i="42"/>
  <c r="AM73" i="42" a="1"/>
  <c r="AM73" i="42" s="1"/>
  <c r="AN73" i="42" a="1"/>
  <c r="AN73" i="42" s="1"/>
  <c r="AO73" i="42" a="1"/>
  <c r="AO73" i="42"/>
  <c r="AP73" i="42" a="1"/>
  <c r="AP73" i="42" s="1"/>
  <c r="AQ73" i="42" a="1"/>
  <c r="AQ73" i="42" s="1"/>
  <c r="AR73" i="42" a="1"/>
  <c r="AR73" i="42" s="1"/>
  <c r="AS73" i="42" a="1"/>
  <c r="AS73" i="42" s="1"/>
  <c r="AT73" i="42" a="1"/>
  <c r="AT73" i="42" s="1"/>
  <c r="AU73" i="42" a="1"/>
  <c r="AU73" i="42" s="1"/>
  <c r="AV73" i="42" a="1"/>
  <c r="AV73" i="42"/>
  <c r="AJ74" i="42" a="1"/>
  <c r="AJ74" i="42" s="1"/>
  <c r="AK74" i="42" a="1"/>
  <c r="AK74" i="42" s="1"/>
  <c r="AL74" i="42" a="1"/>
  <c r="AL74" i="42" s="1"/>
  <c r="AM74" i="42" a="1"/>
  <c r="AM74" i="42"/>
  <c r="AN74" i="42" a="1"/>
  <c r="AN74" i="42" s="1"/>
  <c r="AO74" i="42" a="1"/>
  <c r="AO74" i="42"/>
  <c r="AP74" i="42" a="1"/>
  <c r="AP74" i="42" s="1"/>
  <c r="AQ74" i="42" a="1"/>
  <c r="AQ74" i="42" s="1"/>
  <c r="AR74" i="42" a="1"/>
  <c r="AR74" i="42" s="1"/>
  <c r="AS74" i="42" a="1"/>
  <c r="AS74" i="42"/>
  <c r="AT74" i="42" a="1"/>
  <c r="AT74" i="42" s="1"/>
  <c r="AU74" i="42" a="1"/>
  <c r="AU74" i="42" s="1"/>
  <c r="AV74" i="42" a="1"/>
  <c r="AV74" i="42"/>
  <c r="AJ75" i="42" a="1"/>
  <c r="AJ75" i="42" s="1"/>
  <c r="AK75" i="42" a="1"/>
  <c r="AK75" i="42" s="1"/>
  <c r="AL75" i="42" a="1"/>
  <c r="AL75" i="42" s="1"/>
  <c r="AM75" i="42" a="1"/>
  <c r="AM75" i="42"/>
  <c r="AN75" i="42" a="1"/>
  <c r="AN75" i="42" s="1"/>
  <c r="AO75" i="42" a="1"/>
  <c r="AO75" i="42"/>
  <c r="AP75" i="42" a="1"/>
  <c r="AP75" i="42"/>
  <c r="AQ75" i="42" a="1"/>
  <c r="AQ75" i="42" s="1"/>
  <c r="AR75" i="42" a="1"/>
  <c r="AR75" i="42" s="1"/>
  <c r="AS75" i="42" a="1"/>
  <c r="AS75" i="42"/>
  <c r="AT75" i="42" a="1"/>
  <c r="AT75" i="42" s="1"/>
  <c r="AU75" i="42" a="1"/>
  <c r="AU75" i="42" s="1"/>
  <c r="AV75" i="42" a="1"/>
  <c r="AV75" i="42"/>
  <c r="AJ76" i="42" a="1"/>
  <c r="AJ76" i="42" s="1"/>
  <c r="AK76" i="42" a="1"/>
  <c r="AK76" i="42" s="1"/>
  <c r="AL76" i="42" a="1"/>
  <c r="AL76" i="42" s="1"/>
  <c r="AM76" i="42" a="1"/>
  <c r="AM76" i="42"/>
  <c r="AN76" i="42" a="1"/>
  <c r="AN76" i="42" s="1"/>
  <c r="AO76" i="42" a="1"/>
  <c r="AO76" i="42"/>
  <c r="AP76" i="42" a="1"/>
  <c r="AP76" i="42" s="1"/>
  <c r="AQ76" i="42" a="1"/>
  <c r="AQ76" i="42" s="1"/>
  <c r="AR76" i="42" a="1"/>
  <c r="AR76" i="42" s="1"/>
  <c r="AS76" i="42" a="1"/>
  <c r="AS76" i="42"/>
  <c r="AT76" i="42" a="1"/>
  <c r="AT76" i="42" s="1"/>
  <c r="AU76" i="42" a="1"/>
  <c r="AU76" i="42" s="1"/>
  <c r="AV76" i="42" a="1"/>
  <c r="AV76" i="42" s="1"/>
  <c r="AJ77" i="42" a="1"/>
  <c r="AJ77" i="42"/>
  <c r="AK77" i="42" a="1"/>
  <c r="AK77" i="42" s="1"/>
  <c r="AL77" i="42" a="1"/>
  <c r="AL77" i="42" s="1"/>
  <c r="AM77" i="42" a="1"/>
  <c r="AM77" i="42"/>
  <c r="AN77" i="42" a="1"/>
  <c r="AN77" i="42" s="1"/>
  <c r="AO77" i="42" a="1"/>
  <c r="AO77" i="42" s="1"/>
  <c r="AP77" i="42" a="1"/>
  <c r="AP77" i="42"/>
  <c r="AQ77" i="42" a="1"/>
  <c r="AQ77" i="42" s="1"/>
  <c r="AR77" i="42" a="1"/>
  <c r="AR77" i="42" s="1"/>
  <c r="AS77" i="42" a="1"/>
  <c r="AS77" i="42"/>
  <c r="AT77" i="42" a="1"/>
  <c r="AT77" i="42" s="1"/>
  <c r="AU77" i="42" a="1"/>
  <c r="AU77" i="42" s="1"/>
  <c r="AV77" i="42" a="1"/>
  <c r="AV77" i="42"/>
  <c r="AJ78" i="42" a="1"/>
  <c r="AJ78" i="42"/>
  <c r="AK78" i="42" a="1"/>
  <c r="AK78" i="42" s="1"/>
  <c r="AL78" i="42" a="1"/>
  <c r="AL78" i="42" s="1"/>
  <c r="AM78" i="42" a="1"/>
  <c r="AM78" i="42"/>
  <c r="AN78" i="42" a="1"/>
  <c r="AN78" i="42" s="1"/>
  <c r="AO78" i="42" a="1"/>
  <c r="AO78" i="42" s="1"/>
  <c r="AP78" i="42" a="1"/>
  <c r="AP78" i="42"/>
  <c r="AQ78" i="42" a="1"/>
  <c r="AQ78" i="42" s="1"/>
  <c r="AR78" i="42" a="1"/>
  <c r="AR78" i="42" s="1"/>
  <c r="AS78" i="42" a="1"/>
  <c r="AS78" i="42"/>
  <c r="AT78" i="42" a="1"/>
  <c r="AT78" i="42" s="1"/>
  <c r="AU78" i="42" a="1"/>
  <c r="AU78" i="42" s="1"/>
  <c r="AV78" i="42" a="1"/>
  <c r="AV78" i="42"/>
  <c r="AJ79" i="42" a="1"/>
  <c r="AJ79" i="42" s="1"/>
  <c r="AK79" i="42" a="1"/>
  <c r="AK79" i="42" s="1"/>
  <c r="AL79" i="42" a="1"/>
  <c r="AL79" i="42" s="1"/>
  <c r="AM79" i="42" a="1"/>
  <c r="AM79" i="42" s="1"/>
  <c r="AN79" i="42" a="1"/>
  <c r="AN79" i="42" s="1"/>
  <c r="AO79" i="42" a="1"/>
  <c r="AO79" i="42" s="1"/>
  <c r="AP79" i="42" a="1"/>
  <c r="AP79" i="42"/>
  <c r="AQ79" i="42" a="1"/>
  <c r="AQ79" i="42" s="1"/>
  <c r="AR79" i="42" a="1"/>
  <c r="AR79" i="42" s="1"/>
  <c r="AS79" i="42" a="1"/>
  <c r="AS79" i="42" s="1"/>
  <c r="AT79" i="42" a="1"/>
  <c r="AT79" i="42" s="1"/>
  <c r="AU79" i="42" a="1"/>
  <c r="AU79" i="42" s="1"/>
  <c r="AV79" i="42" a="1"/>
  <c r="AV79" i="42"/>
  <c r="AJ80" i="42" a="1"/>
  <c r="AJ80" i="42" s="1"/>
  <c r="AK80" i="42" a="1"/>
  <c r="AK80" i="42" s="1"/>
  <c r="AL80" i="42" a="1"/>
  <c r="AL80" i="42" s="1"/>
  <c r="AM80" i="42" a="1"/>
  <c r="AM80" i="42"/>
  <c r="AN80" i="42" a="1"/>
  <c r="AN80" i="42" s="1"/>
  <c r="AO80" i="42" a="1"/>
  <c r="AO80" i="42" s="1"/>
  <c r="AP80" i="42" a="1"/>
  <c r="AP80" i="42"/>
  <c r="AQ80" i="42" a="1"/>
  <c r="AQ80" i="42" s="1"/>
  <c r="AR80" i="42" a="1"/>
  <c r="AR80" i="42" s="1"/>
  <c r="AS80" i="42" a="1"/>
  <c r="AS80" i="42" s="1"/>
  <c r="AT80" i="42" a="1"/>
  <c r="AT80" i="42" s="1"/>
  <c r="AU80" i="42" a="1"/>
  <c r="AU80" i="42" s="1"/>
  <c r="AV80" i="42" a="1"/>
  <c r="AV80" i="42"/>
  <c r="AJ81" i="42" a="1"/>
  <c r="AJ81" i="42" s="1"/>
  <c r="AK81" i="42" a="1"/>
  <c r="AK81" i="42" s="1"/>
  <c r="AL81" i="42" a="1"/>
  <c r="AL81" i="42" s="1"/>
  <c r="AM81" i="42" a="1"/>
  <c r="AM81" i="42"/>
  <c r="AN81" i="42" a="1"/>
  <c r="AN81" i="42" s="1"/>
  <c r="AO81" i="42" a="1"/>
  <c r="AO81" i="42" s="1"/>
  <c r="AP81" i="42" a="1"/>
  <c r="AP81" i="42"/>
  <c r="AQ81" i="42" a="1"/>
  <c r="AQ81" i="42" s="1"/>
  <c r="AR81" i="42" a="1"/>
  <c r="AR81" i="42" s="1"/>
  <c r="AS81" i="42" a="1"/>
  <c r="AS81" i="42" s="1"/>
  <c r="AT81" i="42" a="1"/>
  <c r="AT81" i="42" s="1"/>
  <c r="AU81" i="42" a="1"/>
  <c r="AU81" i="42" s="1"/>
  <c r="AV81" i="42" a="1"/>
  <c r="AV81" i="42"/>
  <c r="AJ82" i="42" a="1"/>
  <c r="AJ82" i="42" s="1"/>
  <c r="AK82" i="42" a="1"/>
  <c r="AK82" i="42" s="1"/>
  <c r="AL82" i="42" a="1"/>
  <c r="AL82" i="42" s="1"/>
  <c r="AM82" i="42" a="1"/>
  <c r="AM82" i="42"/>
  <c r="AN82" i="42" a="1"/>
  <c r="AN82" i="42" s="1"/>
  <c r="AO82" i="42" a="1"/>
  <c r="AO82" i="42" s="1"/>
  <c r="AP82" i="42" a="1"/>
  <c r="AP82" i="42" s="1"/>
  <c r="AQ82" i="42" a="1"/>
  <c r="AQ82" i="42"/>
  <c r="AR82" i="42" a="1"/>
  <c r="AR82" i="42" s="1"/>
  <c r="AS82" i="42" a="1"/>
  <c r="AS82" i="42" s="1"/>
  <c r="AT82" i="42" a="1"/>
  <c r="AT82" i="42"/>
  <c r="AU82" i="42" a="1"/>
  <c r="AU82" i="42" s="1"/>
  <c r="AV82" i="42" a="1"/>
  <c r="AV82" i="42" s="1"/>
  <c r="AJ83" i="42" a="1"/>
  <c r="AJ83" i="42"/>
  <c r="AK83" i="42" a="1"/>
  <c r="AK83" i="42" s="1"/>
  <c r="AL83" i="42" a="1"/>
  <c r="AL83" i="42" s="1"/>
  <c r="AM83" i="42" a="1"/>
  <c r="AM83" i="42"/>
  <c r="AN83" i="42" a="1"/>
  <c r="AN83" i="42" s="1"/>
  <c r="AO83" i="42" a="1"/>
  <c r="AO83" i="42" s="1"/>
  <c r="AP83" i="42" a="1"/>
  <c r="AP83" i="42"/>
  <c r="AQ83" i="42" a="1"/>
  <c r="AQ83" i="42" s="1"/>
  <c r="AR83" i="42" a="1"/>
  <c r="AR83" i="42" s="1"/>
  <c r="AS83" i="42" a="1"/>
  <c r="AS83" i="42" s="1"/>
  <c r="AT83" i="42" a="1"/>
  <c r="AT83" i="42" s="1"/>
  <c r="AU83" i="42" a="1"/>
  <c r="AU83" i="42" s="1"/>
  <c r="AV83" i="42" a="1"/>
  <c r="AV83" i="42" s="1"/>
  <c r="AJ84" i="42" a="1"/>
  <c r="AJ84" i="42"/>
  <c r="AK84" i="42" a="1"/>
  <c r="AK84" i="42"/>
  <c r="AL84" i="42" a="1"/>
  <c r="AL84" i="42" s="1"/>
  <c r="AM84" i="42" a="1"/>
  <c r="AM84" i="42"/>
  <c r="AN84" i="42" a="1"/>
  <c r="AN84" i="42" s="1"/>
  <c r="AO84" i="42" a="1"/>
  <c r="AO84" i="42" s="1"/>
  <c r="AP84" i="42" a="1"/>
  <c r="AP84" i="42"/>
  <c r="AQ84" i="42" a="1"/>
  <c r="AQ84" i="42" s="1"/>
  <c r="AR84" i="42" a="1"/>
  <c r="AR84" i="42" s="1"/>
  <c r="AS84" i="42" a="1"/>
  <c r="AS84" i="42" s="1"/>
  <c r="AT84" i="42" a="1"/>
  <c r="AT84" i="42" s="1"/>
  <c r="AU84" i="42" a="1"/>
  <c r="AU84" i="42" s="1"/>
  <c r="AV84" i="42" a="1"/>
  <c r="AV84" i="42" s="1"/>
  <c r="AJ85" i="42" a="1"/>
  <c r="AJ85" i="42"/>
  <c r="AK85" i="42" a="1"/>
  <c r="AK85" i="42"/>
  <c r="AL85" i="42" a="1"/>
  <c r="AL85" i="42" s="1"/>
  <c r="AM85" i="42" a="1"/>
  <c r="AM85" i="42" s="1"/>
  <c r="AN85" i="42" a="1"/>
  <c r="AN85" i="42"/>
  <c r="AO85" i="42" a="1"/>
  <c r="AO85" i="42" s="1"/>
  <c r="AP85" i="42" a="1"/>
  <c r="AP85" i="42"/>
  <c r="AQ85" i="42" a="1"/>
  <c r="AQ85" i="42" s="1"/>
  <c r="AR85" i="42" a="1"/>
  <c r="AR85" i="42" s="1"/>
  <c r="AS85" i="42" a="1"/>
  <c r="AS85" i="42" s="1"/>
  <c r="AT85" i="42" a="1"/>
  <c r="AT85" i="42"/>
  <c r="AU85" i="42" a="1"/>
  <c r="AU85" i="42" s="1"/>
  <c r="AV85" i="42" a="1"/>
  <c r="AV85" i="42" s="1"/>
  <c r="AJ86" i="42" a="1"/>
  <c r="AJ86" i="42"/>
  <c r="AK86" i="42" a="1"/>
  <c r="AK86" i="42"/>
  <c r="AL86" i="42" a="1"/>
  <c r="AL86" i="42" s="1"/>
  <c r="AM86" i="42" a="1"/>
  <c r="AM86" i="42" s="1"/>
  <c r="AN86" i="42" a="1"/>
  <c r="AN86" i="42"/>
  <c r="AO86" i="42" a="1"/>
  <c r="AO86" i="42" s="1"/>
  <c r="AP86" i="42" a="1"/>
  <c r="AP86" i="42"/>
  <c r="AQ86" i="42" a="1"/>
  <c r="AQ86" i="42"/>
  <c r="AR86" i="42" a="1"/>
  <c r="AR86" i="42" s="1"/>
  <c r="AS86" i="42" a="1"/>
  <c r="AS86" i="42" s="1"/>
  <c r="AT86" i="42" a="1"/>
  <c r="AT86" i="42"/>
  <c r="AU86" i="42" a="1"/>
  <c r="AU86" i="42" s="1"/>
  <c r="AV86" i="42" a="1"/>
  <c r="AV86" i="42" s="1"/>
  <c r="AJ87" i="42" a="1"/>
  <c r="AJ87" i="42"/>
  <c r="AK87" i="42" a="1"/>
  <c r="AK87" i="42" s="1"/>
  <c r="AL87" i="42" a="1"/>
  <c r="AL87" i="42" s="1"/>
  <c r="AM87" i="42" a="1"/>
  <c r="AM87" i="42" s="1"/>
  <c r="AN87" i="42" a="1"/>
  <c r="AN87" i="42" s="1"/>
  <c r="AO87" i="42" a="1"/>
  <c r="AO87" i="42" s="1"/>
  <c r="AP87" i="42" a="1"/>
  <c r="AP87" i="42"/>
  <c r="AQ87" i="42" a="1"/>
  <c r="AQ87" i="42" s="1"/>
  <c r="AR87" i="42" a="1"/>
  <c r="AR87" i="42" s="1"/>
  <c r="AS87" i="42" a="1"/>
  <c r="AS87" i="42" s="1"/>
  <c r="AT87" i="42" a="1"/>
  <c r="AT87" i="42"/>
  <c r="AU87" i="42" a="1"/>
  <c r="AU87" i="42" s="1"/>
  <c r="AV87" i="42" a="1"/>
  <c r="AV87" i="42" s="1"/>
  <c r="AJ88" i="42" a="1"/>
  <c r="AJ88" i="42" s="1"/>
  <c r="AK88" i="42" a="1"/>
  <c r="AK88" i="42" s="1"/>
  <c r="AL88" i="42" a="1"/>
  <c r="AL88" i="42"/>
  <c r="AM88" i="42" a="1"/>
  <c r="AM88" i="42" s="1"/>
  <c r="AN88" i="42" a="1"/>
  <c r="AN88" i="42"/>
  <c r="AO88" i="42" a="1"/>
  <c r="AO88" i="42" s="1"/>
  <c r="AP88" i="42" a="1"/>
  <c r="AP88" i="42" s="1"/>
  <c r="AQ88" i="42" a="1"/>
  <c r="AQ88" i="42" s="1"/>
  <c r="AR88" i="42" a="1"/>
  <c r="AR88" i="42" s="1"/>
  <c r="AS88" i="42" a="1"/>
  <c r="AS88" i="42" s="1"/>
  <c r="AT88" i="42" a="1"/>
  <c r="AT88" i="42"/>
  <c r="AU88" i="42" a="1"/>
  <c r="AU88" i="42" s="1"/>
  <c r="AV88" i="42" a="1"/>
  <c r="AV88" i="42" s="1"/>
  <c r="AJ89" i="42" a="1"/>
  <c r="AJ89" i="42"/>
  <c r="AK89" i="42" a="1"/>
  <c r="AK89" i="42" s="1"/>
  <c r="AL89" i="42" a="1"/>
  <c r="AL89" i="42" s="1"/>
  <c r="AM89" i="42" a="1"/>
  <c r="AM89" i="42" s="1"/>
  <c r="AN89" i="42" a="1"/>
  <c r="AN89" i="42"/>
  <c r="AO89" i="42" a="1"/>
  <c r="AO89" i="42" s="1"/>
  <c r="AP89" i="42" a="1"/>
  <c r="AP89" i="42" s="1"/>
  <c r="AQ89" i="42" a="1"/>
  <c r="AQ89" i="42"/>
  <c r="AR89" i="42" a="1"/>
  <c r="AR89" i="42" s="1"/>
  <c r="AS89" i="42" a="1"/>
  <c r="AS89" i="42" s="1"/>
  <c r="AT89" i="42" a="1"/>
  <c r="AT89" i="42"/>
  <c r="AU89" i="42" a="1"/>
  <c r="AU89" i="42" s="1"/>
  <c r="AV89" i="42" a="1"/>
  <c r="AV89" i="42" s="1"/>
  <c r="AJ90" i="42" a="1"/>
  <c r="AJ90" i="42"/>
  <c r="AK90" i="42" a="1"/>
  <c r="AK90" i="42"/>
  <c r="AL90" i="42" a="1"/>
  <c r="AL90" i="42"/>
  <c r="AM90" i="42" a="1"/>
  <c r="AM90" i="42" s="1"/>
  <c r="AN90" i="42" a="1"/>
  <c r="AN90" i="42" s="1"/>
  <c r="AO90" i="42" a="1"/>
  <c r="AO90" i="42" s="1"/>
  <c r="AP90" i="42" a="1"/>
  <c r="AP90" i="42" s="1"/>
  <c r="AQ90" i="42" a="1"/>
  <c r="AQ90" i="42"/>
  <c r="AR90" i="42" a="1"/>
  <c r="AR90" i="42" s="1"/>
  <c r="AS90" i="42" a="1"/>
  <c r="AS90" i="42" s="1"/>
  <c r="AT90" i="42" a="1"/>
  <c r="AT90" i="42" s="1"/>
  <c r="AU90" i="42" a="1"/>
  <c r="AU90" i="42" s="1"/>
  <c r="AV90" i="42" a="1"/>
  <c r="AV90" i="42"/>
  <c r="AJ91" i="42" a="1"/>
  <c r="AJ91" i="42"/>
  <c r="AK91" i="42" a="1"/>
  <c r="AK91" i="42"/>
  <c r="AL91" i="42" a="1"/>
  <c r="AL91" i="42" s="1"/>
  <c r="AM91" i="42" a="1"/>
  <c r="AM91" i="42" s="1"/>
  <c r="AN91" i="42" a="1"/>
  <c r="AN91" i="42"/>
  <c r="AO91" i="42" a="1"/>
  <c r="AO91" i="42" s="1"/>
  <c r="AP91" i="42" a="1"/>
  <c r="AP91" i="42" s="1"/>
  <c r="AQ91" i="42" a="1"/>
  <c r="AQ91" i="42"/>
  <c r="AR91" i="42" a="1"/>
  <c r="AR91" i="42"/>
  <c r="AS91" i="42" a="1"/>
  <c r="AS91" i="42" s="1"/>
  <c r="AT91" i="42" a="1"/>
  <c r="AT91" i="42"/>
  <c r="AU91" i="42" a="1"/>
  <c r="AU91" i="42" s="1"/>
  <c r="AV91" i="42" a="1"/>
  <c r="AV91" i="42" s="1"/>
  <c r="AJ92" i="42" a="1"/>
  <c r="AJ92" i="42" s="1"/>
  <c r="AK92" i="42" a="1"/>
  <c r="AK92" i="42" s="1"/>
  <c r="AL92" i="42" a="1"/>
  <c r="AL92" i="42" s="1"/>
  <c r="AM92" i="42" a="1"/>
  <c r="AM92" i="42"/>
  <c r="AN92" i="42" a="1"/>
  <c r="AN92" i="42"/>
  <c r="AO92" i="42" a="1"/>
  <c r="AO92" i="42" s="1"/>
  <c r="AP92" i="42" a="1"/>
  <c r="AP92" i="42"/>
  <c r="AQ92" i="42" a="1"/>
  <c r="AQ92" i="42" s="1"/>
  <c r="AR92" i="42" a="1"/>
  <c r="AR92" i="42"/>
  <c r="AS92" i="42" a="1"/>
  <c r="AS92" i="42" s="1"/>
  <c r="AT92" i="42" a="1"/>
  <c r="AT92" i="42"/>
  <c r="AU92" i="42" a="1"/>
  <c r="AU92" i="42" s="1"/>
  <c r="AV92" i="42" a="1"/>
  <c r="AV92" i="42" s="1"/>
  <c r="AJ93" i="42" a="1"/>
  <c r="AJ93" i="42" s="1"/>
  <c r="AK93" i="42" a="1"/>
  <c r="AK93" i="42" s="1"/>
  <c r="AL93" i="42" a="1"/>
  <c r="AL93" i="42" s="1"/>
  <c r="AM93" i="42" a="1"/>
  <c r="AM93" i="42"/>
  <c r="AN93" i="42" a="1"/>
  <c r="AN93" i="42" s="1"/>
  <c r="AO93" i="42" a="1"/>
  <c r="AO93" i="42" s="1"/>
  <c r="AP93" i="42" a="1"/>
  <c r="AP93" i="42"/>
  <c r="AQ93" i="42" a="1"/>
  <c r="AQ93" i="42" s="1"/>
  <c r="AR93" i="42" a="1"/>
  <c r="AR93" i="42"/>
  <c r="AS93" i="42" a="1"/>
  <c r="AS93" i="42" s="1"/>
  <c r="AT93" i="42" a="1"/>
  <c r="AT93" i="42" s="1"/>
  <c r="AU93" i="42" a="1"/>
  <c r="AU93" i="42"/>
  <c r="AV93" i="42" a="1"/>
  <c r="AV93" i="42" s="1"/>
  <c r="AJ94" i="42" a="1"/>
  <c r="AJ94" i="42" s="1"/>
  <c r="AK94" i="42" a="1"/>
  <c r="AK94" i="42" s="1"/>
  <c r="AL94" i="42" a="1"/>
  <c r="AL94" i="42" s="1"/>
  <c r="AM94" i="42" a="1"/>
  <c r="AM94" i="42" s="1"/>
  <c r="AN94" i="42" a="1"/>
  <c r="AN94" i="42"/>
  <c r="AO94" i="42" a="1"/>
  <c r="AO94" i="42" s="1"/>
  <c r="AP94" i="42" a="1"/>
  <c r="AP94" i="42"/>
  <c r="AQ94" i="42" a="1"/>
  <c r="AQ94" i="42" s="1"/>
  <c r="AR94" i="42" a="1"/>
  <c r="AR94" i="42"/>
  <c r="AS94" i="42" a="1"/>
  <c r="AS94" i="42" s="1"/>
  <c r="AT94" i="42" a="1"/>
  <c r="AT94" i="42"/>
  <c r="AU94" i="42" a="1"/>
  <c r="AU94" i="42"/>
  <c r="AV94" i="42" a="1"/>
  <c r="AV94" i="42" s="1"/>
  <c r="AJ95" i="42" a="1"/>
  <c r="AJ95" i="42" s="1"/>
  <c r="AK95" i="42" a="1"/>
  <c r="AK95" i="42" s="1"/>
  <c r="AL95" i="42" a="1"/>
  <c r="AL95" i="42" s="1"/>
  <c r="AM95" i="42" a="1"/>
  <c r="AM95" i="42" s="1"/>
  <c r="AN95" i="42" a="1"/>
  <c r="AN95" i="42"/>
  <c r="AO95" i="42" a="1"/>
  <c r="AO95" i="42" s="1"/>
  <c r="AP95" i="42" a="1"/>
  <c r="AP95" i="42"/>
  <c r="AQ95" i="42" a="1"/>
  <c r="AQ95" i="42" s="1"/>
  <c r="AR95" i="42" a="1"/>
  <c r="AR95" i="42" s="1"/>
  <c r="AS95" i="42" a="1"/>
  <c r="AS95" i="42" s="1"/>
  <c r="AT95" i="42" a="1"/>
  <c r="AT95" i="42"/>
  <c r="AU95" i="42" a="1"/>
  <c r="AU95" i="42"/>
  <c r="AV95" i="42" a="1"/>
  <c r="AV95" i="42" s="1"/>
  <c r="AJ96" i="42" a="1"/>
  <c r="AJ96" i="42" s="1"/>
  <c r="AK96" i="42" a="1"/>
  <c r="AK96" i="42" s="1"/>
  <c r="AL96" i="42" a="1"/>
  <c r="AL96" i="42"/>
  <c r="AM96" i="42" a="1"/>
  <c r="AM96" i="42" s="1"/>
  <c r="AN96" i="42" a="1"/>
  <c r="AN96" i="42"/>
  <c r="AO96" i="42" a="1"/>
  <c r="AO96" i="42" s="1"/>
  <c r="AP96" i="42" a="1"/>
  <c r="AP96" i="42"/>
  <c r="AQ96" i="42" a="1"/>
  <c r="AQ96" i="42" s="1"/>
  <c r="AR96" i="42" a="1"/>
  <c r="AR96" i="42" s="1"/>
  <c r="AS96" i="42" a="1"/>
  <c r="AS96" i="42" s="1"/>
  <c r="AT96" i="42" a="1"/>
  <c r="AT96" i="42"/>
  <c r="AU96" i="42" a="1"/>
  <c r="AU96" i="42"/>
  <c r="AV96" i="42" a="1"/>
  <c r="AV96" i="42" s="1"/>
  <c r="AJ97" i="42" a="1"/>
  <c r="AJ97" i="42" s="1"/>
  <c r="AK97" i="42" a="1"/>
  <c r="AK97" i="42" s="1"/>
  <c r="AL97" i="42" a="1"/>
  <c r="AL97" i="42"/>
  <c r="AM97" i="42" a="1"/>
  <c r="AM97" i="42" s="1"/>
  <c r="AN97" i="42" a="1"/>
  <c r="AN97" i="42"/>
  <c r="AO97" i="42" a="1"/>
  <c r="AO97" i="42" s="1"/>
  <c r="AP97" i="42" a="1"/>
  <c r="AP97" i="42" s="1"/>
  <c r="AQ97" i="42" a="1"/>
  <c r="AQ97" i="42" s="1"/>
  <c r="AR97" i="42" a="1"/>
  <c r="AR97" i="42" s="1"/>
  <c r="AS97" i="42" a="1"/>
  <c r="AS97" i="42" s="1"/>
  <c r="AT97" i="42" a="1"/>
  <c r="AT97" i="42"/>
  <c r="AU97" i="42" a="1"/>
  <c r="AU97" i="42"/>
  <c r="AV97" i="42" a="1"/>
  <c r="AV97" i="42" s="1"/>
  <c r="AJ98" i="42" a="1"/>
  <c r="AJ98" i="42"/>
  <c r="AK98" i="42" a="1"/>
  <c r="AK98" i="42" s="1"/>
  <c r="AL98" i="42" a="1"/>
  <c r="AL98" i="42"/>
  <c r="AM98" i="42" a="1"/>
  <c r="AM98" i="42" s="1"/>
  <c r="AN98" i="42" a="1"/>
  <c r="AN98" i="42"/>
  <c r="AO98" i="42" a="1"/>
  <c r="AO98" i="42" s="1"/>
  <c r="AP98" i="42" a="1"/>
  <c r="AP98" i="42" s="1"/>
  <c r="AQ98" i="42" a="1"/>
  <c r="AQ98" i="42" s="1"/>
  <c r="AR98" i="42" a="1"/>
  <c r="AR98" i="42" s="1"/>
  <c r="AS98" i="42" a="1"/>
  <c r="AS98" i="42" s="1"/>
  <c r="AT98" i="42" a="1"/>
  <c r="AT98" i="42"/>
  <c r="AU98" i="42" a="1"/>
  <c r="AU98" i="42" s="1"/>
  <c r="AV98" i="42" a="1"/>
  <c r="AV98" i="42" s="1"/>
  <c r="AJ99" i="42" a="1"/>
  <c r="AJ99" i="42"/>
  <c r="AK99" i="42" a="1"/>
  <c r="AK99" i="42" s="1"/>
  <c r="AL99" i="42" a="1"/>
  <c r="AL99" i="42"/>
  <c r="AM99" i="42" a="1"/>
  <c r="AM99" i="42" s="1"/>
  <c r="AN99" i="42" a="1"/>
  <c r="AN99" i="42" s="1"/>
  <c r="AO99" i="42" a="1"/>
  <c r="AO99" i="42"/>
  <c r="AP99" i="42" a="1"/>
  <c r="AP99" i="42" s="1"/>
  <c r="AQ99" i="42" a="1"/>
  <c r="AQ99" i="42" s="1"/>
  <c r="AR99" i="42" a="1"/>
  <c r="AR99" i="42" s="1"/>
  <c r="AS99" i="42" a="1"/>
  <c r="AS99" i="42" s="1"/>
  <c r="AT99" i="42" a="1"/>
  <c r="AT99" i="42" s="1"/>
  <c r="AU99" i="42" a="1"/>
  <c r="AU99" i="42"/>
  <c r="AV99" i="42" a="1"/>
  <c r="AV99" i="42" s="1"/>
  <c r="AJ100" i="42" a="1"/>
  <c r="AJ100" i="42"/>
  <c r="AK100" i="42" a="1"/>
  <c r="AK100" i="42" s="1"/>
  <c r="AL100" i="42" a="1"/>
  <c r="AL100" i="42"/>
  <c r="AM100" i="42" a="1"/>
  <c r="AM100" i="42" s="1"/>
  <c r="AN100" i="42" a="1"/>
  <c r="AN100" i="42"/>
  <c r="AO100" i="42" a="1"/>
  <c r="AO100" i="42"/>
  <c r="AP100" i="42" a="1"/>
  <c r="AP100" i="42"/>
  <c r="AQ100" i="42" a="1"/>
  <c r="AQ100" i="42" s="1"/>
  <c r="AR100" i="42" a="1"/>
  <c r="AR100" i="42" s="1"/>
  <c r="AS100" i="42" a="1"/>
  <c r="AS100" i="42" s="1"/>
  <c r="AT100" i="42" a="1"/>
  <c r="AT100" i="42" s="1"/>
  <c r="AU100" i="42" a="1"/>
  <c r="AU100" i="42"/>
  <c r="AV100" i="42" a="1"/>
  <c r="AV100" i="42" s="1"/>
  <c r="AJ101" i="42" a="1"/>
  <c r="AJ101" i="42"/>
  <c r="AK101" i="42" a="1"/>
  <c r="AK101" i="42" s="1"/>
  <c r="AL101" i="42" a="1"/>
  <c r="AL101" i="42" s="1"/>
  <c r="AM101" i="42" a="1"/>
  <c r="AM101" i="42" s="1"/>
  <c r="AN101" i="42" a="1"/>
  <c r="AN101" i="42"/>
  <c r="AO101" i="42" a="1"/>
  <c r="AO101" i="42" s="1"/>
  <c r="AP101" i="42" a="1"/>
  <c r="AP101" i="42"/>
  <c r="AQ101" i="42" a="1"/>
  <c r="AQ101" i="42" s="1"/>
  <c r="AR101" i="42" a="1"/>
  <c r="AR101" i="42" s="1"/>
  <c r="AS101" i="42" a="1"/>
  <c r="AS101" i="42"/>
  <c r="AT101" i="42" a="1"/>
  <c r="AT101" i="42" s="1"/>
  <c r="AU101" i="42" a="1"/>
  <c r="AU101" i="42"/>
  <c r="AV101" i="42" a="1"/>
  <c r="AV101" i="42" s="1"/>
  <c r="AJ102" i="42" a="1"/>
  <c r="AJ102" i="42"/>
  <c r="AK102" i="42" a="1"/>
  <c r="AK102" i="42" s="1"/>
  <c r="AL102" i="42" a="1"/>
  <c r="AL102" i="42" s="1"/>
  <c r="AM102" i="42" a="1"/>
  <c r="AM102" i="42" s="1"/>
  <c r="AN102" i="42" a="1"/>
  <c r="AN102" i="42"/>
  <c r="AO102" i="42" a="1"/>
  <c r="AO102" i="42" s="1"/>
  <c r="AP102" i="42" a="1"/>
  <c r="AP102" i="42"/>
  <c r="AQ102" i="42" a="1"/>
  <c r="AQ102" i="42" s="1"/>
  <c r="AR102" i="42" a="1"/>
  <c r="AR102" i="42" s="1"/>
  <c r="AS102" i="42" a="1"/>
  <c r="AS102" i="42"/>
  <c r="AT102" i="42" a="1"/>
  <c r="AT102" i="42" s="1"/>
  <c r="AU102" i="42" a="1"/>
  <c r="AU102" i="42"/>
  <c r="AV102" i="42" a="1"/>
  <c r="AV102" i="42" s="1"/>
  <c r="AJ103" i="42" a="1"/>
  <c r="AJ103" i="42" s="1"/>
  <c r="AK103" i="42" a="1"/>
  <c r="AK103" i="42" s="1"/>
  <c r="AL103" i="42" a="1"/>
  <c r="AL103" i="42" s="1"/>
  <c r="AM103" i="42" a="1"/>
  <c r="AM103" i="42" s="1"/>
  <c r="AN103" i="42" a="1"/>
  <c r="AN103" i="42"/>
  <c r="AO103" i="42" a="1"/>
  <c r="AO103" i="42" s="1"/>
  <c r="AP103" i="42" a="1"/>
  <c r="AP103" i="42" s="1"/>
  <c r="AQ103" i="42" a="1"/>
  <c r="AQ103" i="42"/>
  <c r="AR103" i="42" a="1"/>
  <c r="AR103" i="42" s="1"/>
  <c r="AS103" i="42" a="1"/>
  <c r="AS103" i="42"/>
  <c r="AT103" i="42" a="1"/>
  <c r="AT103" i="42" s="1"/>
  <c r="AU103" i="42" a="1"/>
  <c r="AU103" i="42"/>
  <c r="AV103" i="42" a="1"/>
  <c r="AV103" i="42" s="1"/>
  <c r="AJ104" i="42" a="1"/>
  <c r="AJ104" i="42"/>
  <c r="AK104" i="42" a="1"/>
  <c r="AK104" i="42" s="1"/>
  <c r="AL104" i="42" a="1"/>
  <c r="AL104" i="42" s="1"/>
  <c r="AM104" i="42" a="1"/>
  <c r="AM104" i="42" s="1"/>
  <c r="AN104" i="42" a="1"/>
  <c r="AN104" i="42"/>
  <c r="AO104" i="42" a="1"/>
  <c r="AO104" i="42" s="1"/>
  <c r="AP104" i="42" a="1"/>
  <c r="AP104" i="42" s="1"/>
  <c r="AQ104" i="42" a="1"/>
  <c r="AQ104" i="42"/>
  <c r="AR104" i="42" a="1"/>
  <c r="AR104" i="42" s="1"/>
  <c r="AS104" i="42" a="1"/>
  <c r="AS104" i="42"/>
  <c r="AT104" i="42" a="1"/>
  <c r="AT104" i="42" s="1"/>
  <c r="AU104" i="42" a="1"/>
  <c r="AU104" i="42" s="1"/>
  <c r="AV104" i="42" a="1"/>
  <c r="AV104" i="42" s="1"/>
  <c r="AJ105" i="42" a="1"/>
  <c r="AJ105" i="42"/>
  <c r="AK105" i="42" a="1"/>
  <c r="AK105" i="42" s="1"/>
  <c r="AL105" i="42" a="1"/>
  <c r="AL105" i="42" s="1"/>
  <c r="AM105" i="42" a="1"/>
  <c r="AM105" i="42" s="1"/>
  <c r="AN105" i="42" a="1"/>
  <c r="AN105" i="42" s="1"/>
  <c r="AO105" i="42" a="1"/>
  <c r="AO105" i="42"/>
  <c r="AP105" i="42" a="1"/>
  <c r="AP105" i="42" s="1"/>
  <c r="AQ105" i="42" a="1"/>
  <c r="AQ105" i="42"/>
  <c r="AR105" i="42" a="1"/>
  <c r="AR105" i="42" s="1"/>
  <c r="AS105" i="42" a="1"/>
  <c r="AS105" i="42"/>
  <c r="AT105" i="42" a="1"/>
  <c r="AT105" i="42" s="1"/>
  <c r="AU105" i="42" a="1"/>
  <c r="AU105" i="42"/>
  <c r="AV105" i="42" a="1"/>
  <c r="AV105" i="42" s="1"/>
  <c r="AJ106" i="42" a="1"/>
  <c r="AJ106" i="42"/>
  <c r="AK106" i="42" a="1"/>
  <c r="AK106" i="42" s="1"/>
  <c r="AL106" i="42" a="1"/>
  <c r="AL106" i="42" s="1"/>
  <c r="AM106" i="42" a="1"/>
  <c r="AM106" i="42" s="1"/>
  <c r="AN106" i="42" a="1"/>
  <c r="AN106" i="42" s="1"/>
  <c r="AO106" i="42" a="1"/>
  <c r="AO106" i="42"/>
  <c r="AP106" i="42" a="1"/>
  <c r="AP106" i="42" s="1"/>
  <c r="AQ106" i="42" a="1"/>
  <c r="AQ106" i="42"/>
  <c r="AR106" i="42" a="1"/>
  <c r="AR106" i="42" s="1"/>
  <c r="AS106" i="42" a="1"/>
  <c r="AS106" i="42" s="1"/>
  <c r="AT106" i="42" a="1"/>
  <c r="AT106" i="42" s="1"/>
  <c r="AU106" i="42" a="1"/>
  <c r="AU106" i="42"/>
  <c r="AV106" i="42" a="1"/>
  <c r="AV106" i="42" s="1"/>
  <c r="AJ107" i="42" a="1"/>
  <c r="AJ107" i="42"/>
  <c r="AK107" i="42" a="1"/>
  <c r="AK107" i="42" s="1"/>
  <c r="AL107" i="42" a="1"/>
  <c r="AL107" i="42" s="1"/>
  <c r="AM107" i="42" a="1"/>
  <c r="AM107" i="42"/>
  <c r="AN107" i="42" a="1"/>
  <c r="AN107" i="42" s="1"/>
  <c r="AO107" i="42" a="1"/>
  <c r="AO107" i="42"/>
  <c r="AP107" i="42" a="1"/>
  <c r="AP107" i="42" s="1"/>
  <c r="AQ107" i="42" a="1"/>
  <c r="AQ107" i="42" s="1"/>
  <c r="AR107" i="42" a="1"/>
  <c r="AR107" i="42" s="1"/>
  <c r="AS107" i="42" a="1"/>
  <c r="AS107" i="42" s="1"/>
  <c r="AT107" i="42" a="1"/>
  <c r="AT107" i="42" s="1"/>
  <c r="AU107" i="42" a="1"/>
  <c r="AU107" i="42"/>
  <c r="AV107" i="42" a="1"/>
  <c r="AV107" i="42" s="1"/>
  <c r="AJ108" i="42" a="1"/>
  <c r="AJ108" i="42"/>
  <c r="AK108" i="42" a="1"/>
  <c r="AK108" i="42" s="1"/>
  <c r="AL108" i="42" a="1"/>
  <c r="AL108" i="42" s="1"/>
  <c r="AM108" i="42" a="1"/>
  <c r="AM108" i="42"/>
  <c r="AN108" i="42" a="1"/>
  <c r="AN108" i="42" s="1"/>
  <c r="AO108" i="42" a="1"/>
  <c r="AO108" i="42"/>
  <c r="AP108" i="42" a="1"/>
  <c r="AP108" i="42" s="1"/>
  <c r="AQ108" i="42" a="1"/>
  <c r="AQ108" i="42" s="1"/>
  <c r="AR108" i="42" a="1"/>
  <c r="AR108" i="42"/>
  <c r="AS108" i="42" a="1"/>
  <c r="AS108" i="42" s="1"/>
  <c r="AT108" i="42" a="1"/>
  <c r="AT108" i="42" s="1"/>
  <c r="AU108" i="42" a="1"/>
  <c r="AU108" i="42"/>
  <c r="AV108" i="42" a="1"/>
  <c r="AV108" i="42" s="1"/>
  <c r="AJ109" i="42" a="1"/>
  <c r="AJ109" i="42" s="1"/>
  <c r="AK109" i="42" a="1"/>
  <c r="AK109" i="42" s="1"/>
  <c r="AL109" i="42" a="1"/>
  <c r="AL109" i="42" s="1"/>
  <c r="AM109" i="42" a="1"/>
  <c r="AM109" i="42"/>
  <c r="AN109" i="42" a="1"/>
  <c r="AN109" i="42" s="1"/>
  <c r="AO109" i="42" a="1"/>
  <c r="AO109" i="42"/>
  <c r="AP109" i="42" a="1"/>
  <c r="AP109" i="42" s="1"/>
  <c r="AQ109" i="42" a="1"/>
  <c r="AQ109" i="42"/>
  <c r="AR109" i="42" a="1"/>
  <c r="AR109" i="42"/>
  <c r="AS109" i="42" a="1"/>
  <c r="AS109" i="42" s="1"/>
  <c r="AT109" i="42" a="1"/>
  <c r="AT109" i="42" s="1"/>
  <c r="AU109" i="42" a="1"/>
  <c r="AU109" i="42"/>
  <c r="AV109" i="42" a="1"/>
  <c r="AV109" i="42" s="1"/>
  <c r="AJ110" i="42" a="1"/>
  <c r="AJ110" i="42" s="1"/>
  <c r="AK110" i="42" a="1"/>
  <c r="AK110" i="42" s="1"/>
  <c r="AL110" i="42" a="1"/>
  <c r="AL110" i="42" s="1"/>
  <c r="AM110" i="42" a="1"/>
  <c r="AM110" i="42"/>
  <c r="AN110" i="42" a="1"/>
  <c r="AN110" i="42" s="1"/>
  <c r="AO110" i="42" a="1"/>
  <c r="AO110" i="42" s="1"/>
  <c r="AP110" i="42" a="1"/>
  <c r="AP110" i="42" s="1"/>
  <c r="AQ110" i="42" a="1"/>
  <c r="AQ110" i="42"/>
  <c r="AR110" i="42" a="1"/>
  <c r="AR110" i="42"/>
  <c r="AS110" i="42" a="1"/>
  <c r="AS110" i="42" s="1"/>
  <c r="AT110" i="42" a="1"/>
  <c r="AT110" i="42" s="1"/>
  <c r="AU110" i="42" a="1"/>
  <c r="AU110" i="42" s="1"/>
  <c r="AV110" i="42" a="1"/>
  <c r="AV110" i="42"/>
  <c r="AJ111" i="42" a="1"/>
  <c r="AJ111" i="42" s="1"/>
  <c r="AK111" i="42" a="1"/>
  <c r="AK111" i="42" s="1"/>
  <c r="AL111" i="42" a="1"/>
  <c r="AL111" i="42" s="1"/>
  <c r="AM111" i="42" a="1"/>
  <c r="AM111" i="42"/>
  <c r="AN111" i="42" a="1"/>
  <c r="AN111" i="42" s="1"/>
  <c r="AO111" i="42" a="1"/>
  <c r="AO111" i="42"/>
  <c r="AP111" i="42" a="1"/>
  <c r="AP111" i="42" s="1"/>
  <c r="AQ111" i="42" a="1"/>
  <c r="AQ111" i="42"/>
  <c r="AR111" i="42" a="1"/>
  <c r="AR111" i="42"/>
  <c r="AS111" i="42" a="1"/>
  <c r="AS111" i="42" s="1"/>
  <c r="AT111" i="42" a="1"/>
  <c r="AT111" i="42" s="1"/>
  <c r="AU111" i="42" a="1"/>
  <c r="AU111" i="42" s="1"/>
  <c r="AV111" i="42" a="1"/>
  <c r="AV111" i="42"/>
  <c r="AJ112" i="42" a="1"/>
  <c r="AJ112" i="42" s="1"/>
  <c r="AK112" i="42" a="1"/>
  <c r="AK112" i="42" s="1"/>
  <c r="AL112" i="42" a="1"/>
  <c r="AL112" i="42" s="1"/>
  <c r="AM112" i="42" a="1"/>
  <c r="AM112" i="42" s="1"/>
  <c r="AN112" i="42" a="1"/>
  <c r="AN112" i="42" s="1"/>
  <c r="AO112" i="42" a="1"/>
  <c r="AO112" i="42"/>
  <c r="AP112" i="42" a="1"/>
  <c r="AP112" i="42" s="1"/>
  <c r="AQ112" i="42" a="1"/>
  <c r="AQ112" i="42"/>
  <c r="AR112" i="42" a="1"/>
  <c r="AR112" i="42"/>
  <c r="AS112" i="42" a="1"/>
  <c r="AS112" i="42" s="1"/>
  <c r="AT112" i="42" a="1"/>
  <c r="AT112" i="42"/>
  <c r="AU112" i="42" a="1"/>
  <c r="AU112" i="42" s="1"/>
  <c r="AV112" i="42" a="1"/>
  <c r="AV112" i="42"/>
  <c r="AJ113" i="42" a="1"/>
  <c r="AJ113" i="42" s="1"/>
  <c r="AK113" i="42" a="1"/>
  <c r="AK113" i="42" s="1"/>
  <c r="AL113" i="42" a="1"/>
  <c r="AL113" i="42" s="1"/>
  <c r="AM113" i="42" a="1"/>
  <c r="AM113" i="42" s="1"/>
  <c r="AN113" i="42" a="1"/>
  <c r="AN113" i="42" s="1"/>
  <c r="AO113" i="42" a="1"/>
  <c r="AO113" i="42"/>
  <c r="AP113" i="42" a="1"/>
  <c r="AP113" i="42" s="1"/>
  <c r="AQ113" i="42" a="1"/>
  <c r="AQ113" i="42"/>
  <c r="AR113" i="42" a="1"/>
  <c r="AR113" i="42" s="1"/>
  <c r="AS113" i="42" a="1"/>
  <c r="AS113" i="42" s="1"/>
  <c r="AT113" i="42" a="1"/>
  <c r="AT113" i="42"/>
  <c r="AU113" i="42" a="1"/>
  <c r="AU113" i="42" s="1"/>
  <c r="AV113" i="42" a="1"/>
  <c r="AV113" i="42"/>
  <c r="AJ114" i="42" a="1"/>
  <c r="AJ114" i="42" s="1"/>
  <c r="AK114" i="42" a="1"/>
  <c r="AK114" i="42" s="1"/>
  <c r="AL114" i="42" a="1"/>
  <c r="AL114" i="42"/>
  <c r="AM114" i="42" a="1"/>
  <c r="AM114" i="42" s="1"/>
  <c r="AN114" i="42" a="1"/>
  <c r="AN114" i="42" s="1"/>
  <c r="AO114" i="42" a="1"/>
  <c r="AO114" i="42"/>
  <c r="AP114" i="42" a="1"/>
  <c r="AP114" i="42" s="1"/>
  <c r="AQ114" i="42" a="1"/>
  <c r="AQ114" i="42" s="1"/>
  <c r="AR114" i="42" a="1"/>
  <c r="AR114" i="42" s="1"/>
  <c r="AS114" i="42" a="1"/>
  <c r="AS114" i="42" s="1"/>
  <c r="AT114" i="42" a="1"/>
  <c r="AT114" i="42"/>
  <c r="AU114" i="42" a="1"/>
  <c r="AU114" i="42" s="1"/>
  <c r="AV114" i="42" a="1"/>
  <c r="AV114" i="42"/>
  <c r="AJ115" i="42" a="1"/>
  <c r="AJ115" i="42" s="1"/>
  <c r="AK115" i="42" a="1"/>
  <c r="AK115" i="42"/>
  <c r="AL115" i="42" a="1"/>
  <c r="AL115" i="42"/>
  <c r="AM115" i="42" a="1"/>
  <c r="AM115" i="42" s="1"/>
  <c r="AN115" i="42" a="1"/>
  <c r="AN115" i="42" s="1"/>
  <c r="AO115" i="42" a="1"/>
  <c r="AO115" i="42"/>
  <c r="AP115" i="42" a="1"/>
  <c r="AP115" i="42" s="1"/>
  <c r="AQ115" i="42" a="1"/>
  <c r="AQ115" i="42" s="1"/>
  <c r="AR115" i="42" a="1"/>
  <c r="AR115" i="42" s="1"/>
  <c r="AS115" i="42" a="1"/>
  <c r="AS115" i="42" s="1"/>
  <c r="AT115" i="42" a="1"/>
  <c r="AT115" i="42"/>
  <c r="AU115" i="42" a="1"/>
  <c r="AU115" i="42" s="1"/>
  <c r="AV115" i="42" a="1"/>
  <c r="AV115" i="42" s="1"/>
  <c r="AJ116" i="42" a="1"/>
  <c r="AJ116" i="42" s="1"/>
  <c r="AK116" i="42" a="1"/>
  <c r="AK116" i="42"/>
  <c r="AL116" i="42" a="1"/>
  <c r="AL116" i="42"/>
  <c r="AM116" i="42" a="1"/>
  <c r="AM116" i="42" s="1"/>
  <c r="AN116" i="42" a="1"/>
  <c r="AN116" i="42" s="1"/>
  <c r="AO116" i="42" a="1"/>
  <c r="AO116" i="42" s="1"/>
  <c r="AP116" i="42" a="1"/>
  <c r="AP116" i="42"/>
  <c r="AQ116" i="42" a="1"/>
  <c r="AQ116" i="42" s="1"/>
  <c r="AR116" i="42" a="1"/>
  <c r="AR116" i="42" s="1"/>
  <c r="AS116" i="42" a="1"/>
  <c r="AS116" i="42" s="1"/>
  <c r="AT116" i="42" a="1"/>
  <c r="AT116" i="42"/>
  <c r="AU116" i="42" a="1"/>
  <c r="AU116" i="42" s="1"/>
  <c r="AV116" i="42" a="1"/>
  <c r="AV116" i="42"/>
  <c r="AJ117" i="42" a="1"/>
  <c r="AJ117" i="42" s="1"/>
  <c r="AK117" i="42" a="1"/>
  <c r="AK117" i="42"/>
  <c r="AL117" i="42" a="1"/>
  <c r="AL117" i="42"/>
  <c r="AM117" i="42" a="1"/>
  <c r="AM117" i="42" s="1"/>
  <c r="AN117" i="42" a="1"/>
  <c r="AN117" i="42" s="1"/>
  <c r="AO117" i="42" a="1"/>
  <c r="AO117" i="42" s="1"/>
  <c r="AP117" i="42" a="1"/>
  <c r="AP117" i="42"/>
  <c r="AQ117" i="42" a="1"/>
  <c r="AQ117" i="42" s="1"/>
  <c r="AR117" i="42" a="1"/>
  <c r="AR117" i="42" s="1"/>
  <c r="AS117" i="42" a="1"/>
  <c r="AS117" i="42" s="1"/>
  <c r="AT117" i="42" a="1"/>
  <c r="AT117" i="42" s="1"/>
  <c r="AU117" i="42" a="1"/>
  <c r="AU117" i="42" s="1"/>
  <c r="AV117" i="42" a="1"/>
  <c r="AV117" i="42"/>
  <c r="AJ118" i="42" a="1"/>
  <c r="AJ118" i="42" s="1"/>
  <c r="AK118" i="42" a="1"/>
  <c r="AK118" i="42"/>
  <c r="AL118" i="42" a="1"/>
  <c r="AL118" i="42"/>
  <c r="AM118" i="42" a="1"/>
  <c r="AM118" i="42" s="1"/>
  <c r="AN118" i="42" a="1"/>
  <c r="AN118" i="42"/>
  <c r="AO118" i="42" a="1"/>
  <c r="AO118" i="42" s="1"/>
  <c r="AP118" i="42" a="1"/>
  <c r="AP118" i="42"/>
  <c r="AQ118" i="42" a="1"/>
  <c r="AQ118" i="42" s="1"/>
  <c r="AR118" i="42" a="1"/>
  <c r="AR118" i="42" s="1"/>
  <c r="AS118" i="42" a="1"/>
  <c r="AS118" i="42" s="1"/>
  <c r="AT118" i="42" a="1"/>
  <c r="AT118" i="42" s="1"/>
  <c r="AU118" i="42" a="1"/>
  <c r="AU118" i="42" s="1"/>
  <c r="AV118" i="42" a="1"/>
  <c r="AV118" i="42"/>
  <c r="AJ119" i="42" a="1"/>
  <c r="AJ119" i="42" s="1"/>
  <c r="AK119" i="42" a="1"/>
  <c r="AK119" i="42"/>
  <c r="AL119" i="42" a="1"/>
  <c r="AL119" i="42" s="1"/>
  <c r="AM119" i="42" a="1"/>
  <c r="AM119" i="42" s="1"/>
  <c r="AN119" i="42" a="1"/>
  <c r="AN119" i="42"/>
  <c r="AO119" i="42" a="1"/>
  <c r="AO119" i="42" s="1"/>
  <c r="AP119" i="42" a="1"/>
  <c r="AP119" i="42"/>
  <c r="AQ119" i="42" a="1"/>
  <c r="AQ119" i="42" s="1"/>
  <c r="AR119" i="42" a="1"/>
  <c r="AR119" i="42" s="1"/>
  <c r="AS119" i="42" a="1"/>
  <c r="AS119" i="42"/>
  <c r="AT119" i="42" a="1"/>
  <c r="AT119" i="42" s="1"/>
  <c r="AU119" i="42" a="1"/>
  <c r="AU119" i="42" s="1"/>
  <c r="AV119" i="42" a="1"/>
  <c r="AV119" i="42"/>
  <c r="AJ120" i="42" a="1"/>
  <c r="AJ120" i="42" s="1"/>
  <c r="AK120" i="42" a="1"/>
  <c r="AK120" i="42" s="1"/>
  <c r="AL120" i="42" a="1"/>
  <c r="AL120" i="42" s="1"/>
  <c r="AM120" i="42" a="1"/>
  <c r="AM120" i="42" s="1"/>
  <c r="AN120" i="42" a="1"/>
  <c r="AN120" i="42"/>
  <c r="AO120" i="42" a="1"/>
  <c r="AO120" i="42" s="1"/>
  <c r="AP120" i="42" a="1"/>
  <c r="AP120" i="42"/>
  <c r="AQ120" i="42" a="1"/>
  <c r="AQ120" i="42" s="1"/>
  <c r="AR120" i="42" a="1"/>
  <c r="AR120" i="42"/>
  <c r="AS120" i="42" a="1"/>
  <c r="AS120" i="42"/>
  <c r="AT120" i="42" a="1"/>
  <c r="AT120" i="42" s="1"/>
  <c r="AU120" i="42" a="1"/>
  <c r="AU120" i="42" s="1"/>
  <c r="AV120" i="42" a="1"/>
  <c r="AV120" i="42"/>
  <c r="AJ121" i="42" a="1"/>
  <c r="AJ121" i="42" s="1"/>
  <c r="AK121" i="42" a="1"/>
  <c r="AK121" i="42" s="1"/>
  <c r="AL121" i="42" a="1"/>
  <c r="AL121" i="42" s="1"/>
  <c r="AM121" i="42" a="1"/>
  <c r="AM121" i="42" s="1"/>
  <c r="AN121" i="42" a="1"/>
  <c r="AN121" i="42"/>
  <c r="AO121" i="42" a="1"/>
  <c r="AO121" i="42" s="1"/>
  <c r="AP121" i="42" a="1"/>
  <c r="AP121" i="42" s="1"/>
  <c r="AQ121" i="42" a="1"/>
  <c r="AQ121" i="42" s="1"/>
  <c r="AR121" i="42" a="1"/>
  <c r="AR121" i="42"/>
  <c r="AS121" i="42" a="1"/>
  <c r="AS121" i="42"/>
  <c r="AT121" i="42" a="1"/>
  <c r="AT121" i="42" s="1"/>
  <c r="AU121" i="42" a="1"/>
  <c r="AU121" i="42" s="1"/>
  <c r="AV121" i="42" a="1"/>
  <c r="AV121" i="42" s="1"/>
  <c r="AJ122" i="42" a="1"/>
  <c r="AJ122" i="42"/>
  <c r="AK122" i="42" a="1"/>
  <c r="AK122" i="42" s="1"/>
  <c r="AL122" i="42" a="1"/>
  <c r="AL122" i="42" s="1"/>
  <c r="AM122" i="42" a="1"/>
  <c r="AM122" i="42" s="1"/>
  <c r="AN122" i="42" a="1"/>
  <c r="AN122" i="42"/>
  <c r="AO122" i="42" a="1"/>
  <c r="AO122" i="42" s="1"/>
  <c r="AP122" i="42" a="1"/>
  <c r="AP122" i="42"/>
  <c r="AQ122" i="42" a="1"/>
  <c r="AQ122" i="42" s="1"/>
  <c r="AR122" i="42" a="1"/>
  <c r="AR122" i="42"/>
  <c r="AS122" i="42" a="1"/>
  <c r="AS122" i="42"/>
  <c r="AT122" i="42" a="1"/>
  <c r="AT122" i="42" s="1"/>
  <c r="AU122" i="42" a="1"/>
  <c r="AU122" i="42" s="1"/>
  <c r="AV122" i="42" a="1"/>
  <c r="AV122" i="42" s="1"/>
  <c r="AJ123" i="42" a="1"/>
  <c r="AJ123" i="42"/>
  <c r="AK123" i="42" a="1"/>
  <c r="AK123" i="42" s="1"/>
  <c r="AL123" i="42" a="1"/>
  <c r="AL123" i="42" s="1"/>
  <c r="AM123" i="42" a="1"/>
  <c r="AM123" i="42" s="1"/>
  <c r="AN123" i="42" a="1"/>
  <c r="AN123" i="42" s="1"/>
  <c r="AO123" i="42" a="1"/>
  <c r="AO123" i="42" s="1"/>
  <c r="AP123" i="42" a="1"/>
  <c r="AP123" i="42"/>
  <c r="AQ123" i="42" a="1"/>
  <c r="AQ123" i="42" s="1"/>
  <c r="AR123" i="42" a="1"/>
  <c r="AR123" i="42"/>
  <c r="AS123" i="42" a="1"/>
  <c r="AS123" i="42"/>
  <c r="AT123" i="42" a="1"/>
  <c r="AT123" i="42" s="1"/>
  <c r="AU123" i="42" a="1"/>
  <c r="AU123" i="42"/>
  <c r="AV123" i="42" a="1"/>
  <c r="AV123" i="42" s="1"/>
  <c r="AJ124" i="42" a="1"/>
  <c r="AJ124" i="42"/>
  <c r="AK124" i="42" a="1"/>
  <c r="AK124" i="42" s="1"/>
  <c r="AL124" i="42" a="1"/>
  <c r="AL124" i="42" s="1"/>
  <c r="AM124" i="42" a="1"/>
  <c r="AM124" i="42" s="1"/>
  <c r="AN124" i="42" a="1"/>
  <c r="AN124" i="42" s="1"/>
  <c r="AO124" i="42" a="1"/>
  <c r="AO124" i="42" s="1"/>
  <c r="AP124" i="42" a="1"/>
  <c r="AP124" i="42"/>
  <c r="AQ124" i="42" a="1"/>
  <c r="AQ124" i="42" s="1"/>
  <c r="AR124" i="42" a="1"/>
  <c r="AR124" i="42"/>
  <c r="AS124" i="42" a="1"/>
  <c r="AS124" i="42" s="1"/>
  <c r="AT124" i="42" a="1"/>
  <c r="AT124" i="42" s="1"/>
  <c r="AU124" i="42" a="1"/>
  <c r="AU124" i="42"/>
  <c r="AV124" i="42" a="1"/>
  <c r="AV124" i="42" s="1"/>
  <c r="AJ125" i="42" a="1"/>
  <c r="AJ125" i="42"/>
  <c r="AK125" i="42" a="1"/>
  <c r="AK125" i="42" s="1"/>
  <c r="AL125" i="42" a="1"/>
  <c r="AL125" i="42" s="1"/>
  <c r="AM125" i="42" a="1"/>
  <c r="AM125" i="42"/>
  <c r="AN125" i="42" a="1"/>
  <c r="AN125" i="42" s="1"/>
  <c r="AO125" i="42" a="1"/>
  <c r="AO125" i="42" s="1"/>
  <c r="AP125" i="42" a="1"/>
  <c r="AP125" i="42"/>
  <c r="AQ125" i="42" a="1"/>
  <c r="AQ125" i="42" s="1"/>
  <c r="AR125" i="42" a="1"/>
  <c r="AR125" i="42" s="1"/>
  <c r="AS125" i="42" a="1"/>
  <c r="AS125" i="42" s="1"/>
  <c r="AT125" i="42" a="1"/>
  <c r="AT125" i="42" s="1"/>
  <c r="AU125" i="42" a="1"/>
  <c r="AU125" i="42"/>
  <c r="AV125" i="42" a="1"/>
  <c r="AV125" i="42" s="1"/>
  <c r="AJ126" i="42" a="1"/>
  <c r="AJ126" i="42"/>
  <c r="AK126" i="42" a="1"/>
  <c r="AK126" i="42" s="1"/>
  <c r="AL126" i="42" a="1"/>
  <c r="AL126" i="42"/>
  <c r="AM126" i="42" a="1"/>
  <c r="AM126" i="42"/>
  <c r="AN126" i="42" a="1"/>
  <c r="AN126" i="42" s="1"/>
  <c r="AO126" i="42" a="1"/>
  <c r="AO126" i="42" s="1"/>
  <c r="AP126" i="42" a="1"/>
  <c r="AP126" i="42"/>
  <c r="AQ126" i="42" a="1"/>
  <c r="AQ126" i="42" s="1"/>
  <c r="AR126" i="42" a="1"/>
  <c r="AR126" i="42" s="1"/>
  <c r="AS126" i="42" a="1"/>
  <c r="AS126" i="42" s="1"/>
  <c r="AT126" i="42" a="1"/>
  <c r="AT126" i="42" s="1"/>
  <c r="AU126" i="42" a="1"/>
  <c r="AU126" i="42"/>
  <c r="AV126" i="42" a="1"/>
  <c r="AV126" i="42" s="1"/>
  <c r="AJ127" i="42" a="1"/>
  <c r="AJ127" i="42" s="1"/>
  <c r="AK127" i="42" a="1"/>
  <c r="AK127" i="42" s="1"/>
  <c r="AL127" i="42" a="1"/>
  <c r="AL127" i="42"/>
  <c r="AM127" i="42" a="1"/>
  <c r="AM127" i="42"/>
  <c r="AN127" i="42" a="1"/>
  <c r="AN127" i="42" s="1"/>
  <c r="AO127" i="42" a="1"/>
  <c r="AO127" i="42" s="1"/>
  <c r="AP127" i="42" a="1"/>
  <c r="AP127" i="42" s="1"/>
  <c r="AQ127" i="42" a="1"/>
  <c r="AQ127" i="42"/>
  <c r="AR127" i="42" a="1"/>
  <c r="AR127" i="42" s="1"/>
  <c r="AS127" i="42" a="1"/>
  <c r="AS127" i="42" s="1"/>
  <c r="AT127" i="42" a="1"/>
  <c r="AT127" i="42" s="1"/>
  <c r="AU127" i="42" a="1"/>
  <c r="AU127" i="42"/>
  <c r="AV127" i="42" a="1"/>
  <c r="AV127" i="42" s="1"/>
  <c r="AJ128" i="42" a="1"/>
  <c r="AJ128" i="42"/>
  <c r="AK128" i="42" a="1"/>
  <c r="AK128" i="42" s="1"/>
  <c r="AL128" i="42" a="1"/>
  <c r="AL128" i="42"/>
  <c r="AM128" i="42" a="1"/>
  <c r="AM128" i="42"/>
  <c r="AN128" i="42" a="1"/>
  <c r="AN128" i="42" s="1"/>
  <c r="AO128" i="42" a="1"/>
  <c r="AO128" i="42" s="1"/>
  <c r="AP128" i="42" a="1"/>
  <c r="AP128" i="42" s="1"/>
  <c r="AQ128" i="42" a="1"/>
  <c r="AQ128" i="42"/>
  <c r="AR128" i="42" a="1"/>
  <c r="AR128" i="42" s="1"/>
  <c r="AS128" i="42" a="1"/>
  <c r="AS128" i="42" s="1"/>
  <c r="AT128" i="42" a="1"/>
  <c r="AT128" i="42" s="1"/>
  <c r="AU128" i="42" a="1"/>
  <c r="AU128" i="42" s="1"/>
  <c r="AV128" i="42" a="1"/>
  <c r="AV128" i="42" s="1"/>
  <c r="AJ129" i="42" a="1"/>
  <c r="AJ129" i="42"/>
  <c r="AK129" i="42" a="1"/>
  <c r="AK129" i="42" s="1"/>
  <c r="AL129" i="42" a="1"/>
  <c r="AL129" i="42"/>
  <c r="AM129" i="42" a="1"/>
  <c r="AM129" i="42"/>
  <c r="AN129" i="42" a="1"/>
  <c r="AN129" i="42" s="1"/>
  <c r="AO129" i="42" a="1"/>
  <c r="AO129" i="42"/>
  <c r="AP129" i="42" a="1"/>
  <c r="AP129" i="42" s="1"/>
  <c r="AQ129" i="42" a="1"/>
  <c r="AQ129" i="42"/>
  <c r="AR129" i="42" a="1"/>
  <c r="AR129" i="42" s="1"/>
  <c r="AS129" i="42" a="1"/>
  <c r="AS129" i="42" s="1"/>
  <c r="AT129" i="42" a="1"/>
  <c r="AT129" i="42" s="1"/>
  <c r="AU129" i="42" a="1"/>
  <c r="AU129" i="42" s="1"/>
  <c r="AV129" i="42" a="1"/>
  <c r="AV129" i="42" s="1"/>
  <c r="AJ130" i="42" a="1"/>
  <c r="AJ130" i="42"/>
  <c r="AK130" i="42" a="1"/>
  <c r="AK130" i="42" s="1"/>
  <c r="AL130" i="42" a="1"/>
  <c r="AL130" i="42"/>
  <c r="AM130" i="42" a="1"/>
  <c r="AM130" i="42" s="1"/>
  <c r="AN130" i="42" a="1"/>
  <c r="AN130" i="42" s="1"/>
  <c r="AO130" i="42" a="1"/>
  <c r="AO130" i="42"/>
  <c r="AP130" i="42" a="1"/>
  <c r="AP130" i="42" s="1"/>
  <c r="AQ130" i="42" a="1"/>
  <c r="AQ130" i="42"/>
  <c r="AR130" i="42" a="1"/>
  <c r="AR130" i="42" s="1"/>
  <c r="AS130" i="42" a="1"/>
  <c r="AS130" i="42" s="1"/>
  <c r="AT130" i="42" a="1"/>
  <c r="AT130" i="42"/>
  <c r="AU130" i="42" a="1"/>
  <c r="AU130" i="42" s="1"/>
  <c r="AV130" i="42" a="1"/>
  <c r="AV130" i="42" s="1"/>
  <c r="AJ131" i="42" a="1"/>
  <c r="AJ131" i="42"/>
  <c r="AK131" i="42" a="1"/>
  <c r="AK131" i="42" s="1"/>
  <c r="AL131" i="42" a="1"/>
  <c r="AL131" i="42" s="1"/>
  <c r="AM131" i="42" a="1"/>
  <c r="AM131" i="42" s="1"/>
  <c r="AN131" i="42" a="1"/>
  <c r="AN131" i="42" s="1"/>
  <c r="AO131" i="42" a="1"/>
  <c r="AO131" i="42"/>
  <c r="AP131" i="42" a="1"/>
  <c r="AP131" i="42" s="1"/>
  <c r="AQ131" i="42" a="1"/>
  <c r="AQ131" i="42"/>
  <c r="AR131" i="42" a="1"/>
  <c r="AR131" i="42" s="1"/>
  <c r="AS131" i="42" a="1"/>
  <c r="AS131" i="42"/>
  <c r="AT131" i="42" a="1"/>
  <c r="AT131" i="42"/>
  <c r="AU131" i="42" a="1"/>
  <c r="AU131" i="42" s="1"/>
  <c r="AV131" i="42" a="1"/>
  <c r="AV131" i="42" s="1"/>
  <c r="AJ132" i="42" a="1"/>
  <c r="AJ132" i="42"/>
  <c r="AK132" i="42" a="1"/>
  <c r="AK132" i="42" s="1"/>
  <c r="AL132" i="42" a="1"/>
  <c r="AL132" i="42" s="1"/>
  <c r="AM132" i="42" a="1"/>
  <c r="AM132" i="42" s="1"/>
  <c r="AN132" i="42" a="1"/>
  <c r="AN132" i="42" s="1"/>
  <c r="AO132" i="42" a="1"/>
  <c r="AO132" i="42"/>
  <c r="AP132" i="42" a="1"/>
  <c r="AP132" i="42" s="1"/>
  <c r="AQ132" i="42" a="1"/>
  <c r="AQ132" i="42" s="1"/>
  <c r="AR132" i="42" a="1"/>
  <c r="AR132" i="42" s="1"/>
  <c r="AS132" i="42" a="1"/>
  <c r="AS132" i="42"/>
  <c r="AT132" i="42" a="1"/>
  <c r="AT132" i="42"/>
  <c r="AU132" i="42" a="1"/>
  <c r="AU132" i="42" s="1"/>
  <c r="AV132" i="42" a="1"/>
  <c r="AV132" i="42" s="1"/>
  <c r="AJ133" i="42" a="1"/>
  <c r="AJ133" i="42" s="1"/>
  <c r="AK133" i="42" a="1"/>
  <c r="AK133" i="42"/>
  <c r="AL133" i="42" a="1"/>
  <c r="AL133" i="42" s="1"/>
  <c r="AM133" i="42" a="1"/>
  <c r="AM133" i="42" s="1"/>
  <c r="AN133" i="42" a="1"/>
  <c r="AN133" i="42" s="1"/>
  <c r="AO133" i="42" a="1"/>
  <c r="AO133" i="42"/>
  <c r="AP133" i="42" a="1"/>
  <c r="AP133" i="42" s="1"/>
  <c r="AQ133" i="42" a="1"/>
  <c r="AQ133" i="42"/>
  <c r="AR133" i="42" a="1"/>
  <c r="AR133" i="42" s="1"/>
  <c r="AS133" i="42" a="1"/>
  <c r="AS133" i="42"/>
  <c r="AT133" i="42" a="1"/>
  <c r="AT133" i="42"/>
  <c r="AU133" i="42" a="1"/>
  <c r="AU133" i="42" s="1"/>
  <c r="AV133" i="42" a="1"/>
  <c r="AV133" i="42" s="1"/>
  <c r="AJ134" i="42" a="1"/>
  <c r="AJ134" i="42" s="1"/>
  <c r="AK134" i="42" a="1"/>
  <c r="AK134" i="42"/>
  <c r="AL134" i="42" a="1"/>
  <c r="AL134" i="42" s="1"/>
  <c r="AM134" i="42" a="1"/>
  <c r="AM134" i="42" s="1"/>
  <c r="AN134" i="42" a="1"/>
  <c r="AN134" i="42" s="1"/>
  <c r="AO134" i="42" a="1"/>
  <c r="AO134" i="42" s="1"/>
  <c r="AP134" i="42" a="1"/>
  <c r="AP134" i="42" s="1"/>
  <c r="AQ134" i="42" a="1"/>
  <c r="AQ134" i="42"/>
  <c r="AR134" i="42" a="1"/>
  <c r="AR134" i="42" s="1"/>
  <c r="AS134" i="42" a="1"/>
  <c r="AS134" i="42"/>
  <c r="AT134" i="42" a="1"/>
  <c r="AT134" i="42"/>
  <c r="AU134" i="42" a="1"/>
  <c r="AU134" i="42" s="1"/>
  <c r="AV134" i="42" a="1"/>
  <c r="AV134" i="42"/>
  <c r="AJ135" i="42" a="1"/>
  <c r="AJ135" i="42" s="1"/>
  <c r="AK135" i="42" a="1"/>
  <c r="AK135" i="42"/>
  <c r="AL135" i="42" a="1"/>
  <c r="AL135" i="42" s="1"/>
  <c r="AM135" i="42" a="1"/>
  <c r="AM135" i="42" s="1"/>
  <c r="AN135" i="42" a="1"/>
  <c r="AN135" i="42" s="1"/>
  <c r="AO135" i="42" a="1"/>
  <c r="AO135" i="42" s="1"/>
  <c r="AP135" i="42" a="1"/>
  <c r="AP135" i="42" s="1"/>
  <c r="AQ135" i="42" a="1"/>
  <c r="AQ135" i="42"/>
  <c r="AR135" i="42" a="1"/>
  <c r="AR135" i="42" s="1"/>
  <c r="AS135" i="42" a="1"/>
  <c r="AS135" i="42"/>
  <c r="AT135" i="42" a="1"/>
  <c r="AT135" i="42" s="1"/>
  <c r="AU135" i="42" a="1"/>
  <c r="AU135" i="42" s="1"/>
  <c r="AV135" i="42" a="1"/>
  <c r="AV135" i="42"/>
  <c r="AJ136" i="42" a="1"/>
  <c r="AJ136" i="42" s="1"/>
  <c r="AK136" i="42" a="1"/>
  <c r="AK136" i="42"/>
  <c r="AL136" i="42" a="1"/>
  <c r="AL136" i="42" s="1"/>
  <c r="AM136" i="42" a="1"/>
  <c r="AM136" i="42" s="1"/>
  <c r="AN136" i="42" a="1"/>
  <c r="AN136" i="42"/>
  <c r="AO136" i="42" a="1"/>
  <c r="AO136" i="42" s="1"/>
  <c r="AP136" i="42" a="1"/>
  <c r="AP136" i="42" s="1"/>
  <c r="AQ136" i="42" a="1"/>
  <c r="AQ136" i="42"/>
  <c r="AR136" i="42" a="1"/>
  <c r="AR136" i="42" s="1"/>
  <c r="AS136" i="42" a="1"/>
  <c r="AS136" i="42" s="1"/>
  <c r="AT136" i="42" a="1"/>
  <c r="AT136" i="42" s="1"/>
  <c r="AU136" i="42" a="1"/>
  <c r="AU136" i="42" s="1"/>
  <c r="AV136" i="42" a="1"/>
  <c r="AV136" i="42"/>
  <c r="AJ137" i="42" a="1"/>
  <c r="AJ137" i="42" s="1"/>
  <c r="AK137" i="42" a="1"/>
  <c r="AK137" i="42"/>
  <c r="AL137" i="42" a="1"/>
  <c r="AL137" i="42" s="1"/>
  <c r="AM137" i="42" a="1"/>
  <c r="AM137" i="42"/>
  <c r="AN137" i="42" a="1"/>
  <c r="AN137" i="42"/>
  <c r="AO137" i="42" a="1"/>
  <c r="AO137" i="42" s="1"/>
  <c r="AP137" i="42" a="1"/>
  <c r="AP137" i="42" s="1"/>
  <c r="AQ137" i="42" a="1"/>
  <c r="AQ137" i="42"/>
  <c r="AR137" i="42" a="1"/>
  <c r="AR137" i="42" s="1"/>
  <c r="AS137" i="42" a="1"/>
  <c r="AS137" i="42" s="1"/>
  <c r="AT137" i="42" a="1"/>
  <c r="AT137" i="42" s="1"/>
  <c r="AU137" i="42" a="1"/>
  <c r="AU137" i="42" s="1"/>
  <c r="AV137" i="42" a="1"/>
  <c r="AV137" i="42"/>
  <c r="AJ138" i="42" a="1"/>
  <c r="AJ138" i="42" s="1"/>
  <c r="AK138" i="42" a="1"/>
  <c r="AK138" i="42" s="1"/>
  <c r="AL138" i="42" a="1"/>
  <c r="AL138" i="42" s="1"/>
  <c r="AM138" i="42" a="1"/>
  <c r="AM138" i="42"/>
  <c r="AN138" i="42" a="1"/>
  <c r="AN138" i="42"/>
  <c r="AO138" i="42" a="1"/>
  <c r="AO138" i="42" s="1"/>
  <c r="AP138" i="42" a="1"/>
  <c r="AP138" i="42" s="1"/>
  <c r="AQ138" i="42" a="1"/>
  <c r="AQ138" i="42" s="1"/>
  <c r="AR138" i="42" a="1"/>
  <c r="AR138" i="42"/>
  <c r="AS138" i="42" a="1"/>
  <c r="AS138" i="42" s="1"/>
  <c r="AT138" i="42" a="1"/>
  <c r="AT138" i="42" s="1"/>
  <c r="AU138" i="42" a="1"/>
  <c r="AU138" i="42" s="1"/>
  <c r="AV138" i="42" a="1"/>
  <c r="AV138" i="42"/>
  <c r="AJ139" i="42" a="1"/>
  <c r="AJ139" i="42" s="1"/>
  <c r="AK139" i="42" a="1"/>
  <c r="AK139" i="42"/>
  <c r="AL139" i="42" a="1"/>
  <c r="AL139" i="42" s="1"/>
  <c r="AM139" i="42" a="1"/>
  <c r="AM139" i="42"/>
  <c r="AN139" i="42" a="1"/>
  <c r="AN139" i="42"/>
  <c r="AO139" i="42" a="1"/>
  <c r="AO139" i="42" s="1"/>
  <c r="AP139" i="42" a="1"/>
  <c r="AP139" i="42" s="1"/>
  <c r="AQ139" i="42" a="1"/>
  <c r="AQ139" i="42" s="1"/>
  <c r="AR139" i="42" a="1"/>
  <c r="AR139" i="42"/>
  <c r="AS139" i="42" a="1"/>
  <c r="AS139" i="42" s="1"/>
  <c r="AT139" i="42" a="1"/>
  <c r="AT139" i="42" s="1"/>
  <c r="AU139" i="42" a="1"/>
  <c r="AU139" i="42" s="1"/>
  <c r="AV139" i="42" a="1"/>
  <c r="AV139" i="42" s="1"/>
  <c r="AJ140" i="42" a="1"/>
  <c r="AJ140" i="42" s="1"/>
  <c r="AK140" i="42" a="1"/>
  <c r="AK140" i="42"/>
  <c r="AL140" i="42" a="1"/>
  <c r="AL140" i="42" s="1"/>
  <c r="AM140" i="42" a="1"/>
  <c r="AM140" i="42"/>
  <c r="AN140" i="42" a="1"/>
  <c r="AN140" i="42"/>
  <c r="AO140" i="42" a="1"/>
  <c r="AO140" i="42" s="1"/>
  <c r="AP140" i="42" a="1"/>
  <c r="AP140" i="42"/>
  <c r="AQ140" i="42" a="1"/>
  <c r="AQ140" i="42" s="1"/>
  <c r="AR140" i="42" a="1"/>
  <c r="AR140" i="42"/>
  <c r="AS140" i="42" a="1"/>
  <c r="AS140" i="42" s="1"/>
  <c r="AT140" i="42" a="1"/>
  <c r="AT140" i="42" s="1"/>
  <c r="AU140" i="42" a="1"/>
  <c r="AU140" i="42" s="1"/>
  <c r="AV140" i="42" a="1"/>
  <c r="AV140" i="42" s="1"/>
  <c r="AJ141" i="42" a="1"/>
  <c r="AJ141" i="42" s="1"/>
  <c r="AK141" i="42" a="1"/>
  <c r="AK141" i="42"/>
  <c r="AL141" i="42" a="1"/>
  <c r="AL141" i="42" s="1"/>
  <c r="AM141" i="42" a="1"/>
  <c r="AM141" i="42"/>
  <c r="AN141" i="42" a="1"/>
  <c r="AN141" i="42" s="1"/>
  <c r="AO141" i="42" a="1"/>
  <c r="AO141" i="42" s="1"/>
  <c r="AP141" i="42" a="1"/>
  <c r="AP141" i="42"/>
  <c r="AQ141" i="42" a="1"/>
  <c r="AQ141" i="42" s="1"/>
  <c r="AR141" i="42" a="1"/>
  <c r="AR141" i="42"/>
  <c r="AS141" i="42" a="1"/>
  <c r="AS141" i="42" s="1"/>
  <c r="AT141" i="42" a="1"/>
  <c r="AT141" i="42" s="1"/>
  <c r="AU141" i="42" a="1"/>
  <c r="AU141" i="42"/>
  <c r="AV141" i="42" a="1"/>
  <c r="AV141" i="42" s="1"/>
  <c r="AJ142" i="42" a="1"/>
  <c r="AJ142" i="42" s="1"/>
  <c r="AK142" i="42" a="1"/>
  <c r="AK142" i="42"/>
  <c r="AL142" i="42" a="1"/>
  <c r="AL142" i="42" s="1"/>
  <c r="AM142" i="42" a="1"/>
  <c r="AM142" i="42" s="1"/>
  <c r="AN142" i="42" a="1"/>
  <c r="AN142" i="42" s="1"/>
  <c r="AO142" i="42" a="1"/>
  <c r="AO142" i="42" s="1"/>
  <c r="AP142" i="42" a="1"/>
  <c r="AP142" i="42"/>
  <c r="AQ142" i="42" a="1"/>
  <c r="AQ142" i="42" s="1"/>
  <c r="AR142" i="42" a="1"/>
  <c r="AR142" i="42"/>
  <c r="AS142" i="42" a="1"/>
  <c r="AS142" i="42" s="1"/>
  <c r="AT142" i="42" a="1"/>
  <c r="AT142" i="42"/>
  <c r="AU142" i="42" a="1"/>
  <c r="AU142" i="42"/>
  <c r="AV142" i="42" a="1"/>
  <c r="AV142" i="42"/>
  <c r="AJ143" i="42" a="1"/>
  <c r="AJ143" i="42" s="1"/>
  <c r="AK143" i="42" a="1"/>
  <c r="AK143" i="42"/>
  <c r="AL143" i="42" a="1"/>
  <c r="AL143" i="42" s="1"/>
  <c r="AM143" i="42" a="1"/>
  <c r="AM143" i="42" s="1"/>
  <c r="AN143" i="42" a="1"/>
  <c r="AN143" i="42" s="1"/>
  <c r="AO143" i="42" a="1"/>
  <c r="AO143" i="42" s="1"/>
  <c r="AP143" i="42" a="1"/>
  <c r="AP143" i="42"/>
  <c r="AQ143" i="42" a="1"/>
  <c r="AQ143" i="42" s="1"/>
  <c r="AR143" i="42" a="1"/>
  <c r="AR143" i="42" s="1"/>
  <c r="AS143" i="42" a="1"/>
  <c r="AS143" i="42" s="1"/>
  <c r="AT143" i="42" a="1"/>
  <c r="AT143" i="42"/>
  <c r="AU143" i="42" a="1"/>
  <c r="AU143" i="42"/>
  <c r="AV143" i="42" a="1"/>
  <c r="AV143" i="42"/>
  <c r="AJ144" i="42" a="1"/>
  <c r="AJ144" i="42" s="1"/>
  <c r="AK144" i="42" a="1"/>
  <c r="AK144" i="42" s="1"/>
  <c r="AL144" i="42" a="1"/>
  <c r="AL144" i="42"/>
  <c r="AM144" i="42" a="1"/>
  <c r="AM144" i="42" s="1"/>
  <c r="AN144" i="42" a="1"/>
  <c r="AN144" i="42" s="1"/>
  <c r="AO144" i="42" a="1"/>
  <c r="AO144" i="42" s="1"/>
  <c r="AP144" i="42" a="1"/>
  <c r="AP144" i="42"/>
  <c r="AQ144" i="42" a="1"/>
  <c r="AQ144" i="42" s="1"/>
  <c r="AR144" i="42" a="1"/>
  <c r="AR144" i="42"/>
  <c r="AS144" i="42" a="1"/>
  <c r="AS144" i="42" s="1"/>
  <c r="AT144" i="42" a="1"/>
  <c r="AT144" i="42"/>
  <c r="AU144" i="42" a="1"/>
  <c r="AU144" i="42"/>
  <c r="AV144" i="42" a="1"/>
  <c r="AV144" i="42"/>
  <c r="AJ145" i="42" a="1"/>
  <c r="AJ145" i="42" s="1"/>
  <c r="AK145" i="42" a="1"/>
  <c r="AK145" i="42" s="1"/>
  <c r="AL145" i="42" a="1"/>
  <c r="AL145" i="42"/>
  <c r="AM145" i="42" a="1"/>
  <c r="AM145" i="42" s="1"/>
  <c r="AN145" i="42" a="1"/>
  <c r="AN145" i="42" s="1"/>
  <c r="AO145" i="42" a="1"/>
  <c r="AO145" i="42" s="1"/>
  <c r="AP145" i="42" a="1"/>
  <c r="AP145" i="42" s="1"/>
  <c r="AQ145" i="42" a="1"/>
  <c r="AQ145" i="42" s="1"/>
  <c r="AR145" i="42" a="1"/>
  <c r="AR145" i="42"/>
  <c r="AS145" i="42" a="1"/>
  <c r="AS145" i="42" s="1"/>
  <c r="AT145" i="42" a="1"/>
  <c r="AT145" i="42"/>
  <c r="AU145" i="42" a="1"/>
  <c r="AU145" i="42"/>
  <c r="AV145" i="42" a="1"/>
  <c r="AV145" i="42" s="1"/>
  <c r="AJ146" i="42" a="1"/>
  <c r="AJ146" i="42"/>
  <c r="AK146" i="42" a="1"/>
  <c r="AK146" i="42" s="1"/>
  <c r="AL146" i="42" a="1"/>
  <c r="AL146" i="42"/>
  <c r="AM146" i="42" a="1"/>
  <c r="AM146" i="42" s="1"/>
  <c r="AN146" i="42" a="1"/>
  <c r="AN146" i="42" s="1"/>
  <c r="AO146" i="42" a="1"/>
  <c r="AO146" i="42" s="1"/>
  <c r="AP146" i="42" a="1"/>
  <c r="AP146" i="42"/>
  <c r="AQ146" i="42" a="1"/>
  <c r="AQ146" i="42" s="1"/>
  <c r="AR146" i="42" a="1"/>
  <c r="AR146" i="42"/>
  <c r="AS146" i="42" a="1"/>
  <c r="AS146" i="42" s="1"/>
  <c r="AT146" i="42" a="1"/>
  <c r="AT146" i="42"/>
  <c r="AU146" i="42" a="1"/>
  <c r="AU146" i="42" s="1"/>
  <c r="AV146" i="42" a="1"/>
  <c r="AV146" i="42" s="1"/>
  <c r="AJ147" i="42" a="1"/>
  <c r="AJ147" i="42"/>
  <c r="AK147" i="42" a="1"/>
  <c r="AK147" i="42" s="1"/>
  <c r="AL147" i="42" a="1"/>
  <c r="AL147" i="42"/>
  <c r="AM147" i="42" a="1"/>
  <c r="AM147" i="42" s="1"/>
  <c r="AN147" i="42" a="1"/>
  <c r="AN147" i="42" s="1"/>
  <c r="AO147" i="42" a="1"/>
  <c r="AO147" i="42"/>
  <c r="AP147" i="42" a="1"/>
  <c r="AP147" i="42"/>
  <c r="AQ147" i="42" a="1"/>
  <c r="AQ147" i="42" s="1"/>
  <c r="AR147" i="42" a="1"/>
  <c r="AR147" i="42"/>
  <c r="AS147" i="42" a="1"/>
  <c r="AS147" i="42" s="1"/>
  <c r="AT147" i="42" a="1"/>
  <c r="AT147" i="42" s="1"/>
  <c r="AU147" i="42" a="1"/>
  <c r="AU147" i="42" s="1"/>
  <c r="AV147" i="42" a="1"/>
  <c r="AV147" i="42" s="1"/>
  <c r="AJ148" i="42" a="1"/>
  <c r="AJ148" i="42"/>
  <c r="AK148" i="42" a="1"/>
  <c r="AK148" i="42" s="1"/>
  <c r="AL148" i="42" a="1"/>
  <c r="AL148" i="42"/>
  <c r="AM148" i="42" a="1"/>
  <c r="AM148" i="42" s="1"/>
  <c r="AN148" i="42" a="1"/>
  <c r="AN148" i="42"/>
  <c r="AO148" i="42" a="1"/>
  <c r="AO148" i="42"/>
  <c r="AP148" i="42" a="1"/>
  <c r="AP148" i="42"/>
  <c r="AQ148" i="42" a="1"/>
  <c r="AQ148" i="42" s="1"/>
  <c r="AR148" i="42" a="1"/>
  <c r="AR148" i="42"/>
  <c r="AS148" i="42" a="1"/>
  <c r="AS148" i="42" s="1"/>
  <c r="AT148" i="42" a="1"/>
  <c r="AT148" i="42" s="1"/>
  <c r="AU148" i="42" a="1"/>
  <c r="AU148" i="42" s="1"/>
  <c r="AV148" i="42" a="1"/>
  <c r="AV148" i="42" s="1"/>
  <c r="AJ149" i="42" a="1"/>
  <c r="AJ149" i="42"/>
  <c r="AK149" i="42" a="1"/>
  <c r="AK149" i="42" s="1"/>
  <c r="AL149" i="42" a="1"/>
  <c r="AL149" i="42" s="1"/>
  <c r="AM149" i="42" a="1"/>
  <c r="AM149" i="42" s="1"/>
  <c r="AN149" i="42" a="1"/>
  <c r="AN149" i="42"/>
  <c r="AO149" i="42" a="1"/>
  <c r="AO149" i="42"/>
  <c r="AP149" i="42" a="1"/>
  <c r="AP149" i="42"/>
  <c r="AQ149" i="42" a="1"/>
  <c r="AQ149" i="42" s="1"/>
  <c r="AR149" i="42" a="1"/>
  <c r="AR149" i="42" s="1"/>
  <c r="AS149" i="42" a="1"/>
  <c r="AS149" i="42"/>
  <c r="AT149" i="42" a="1"/>
  <c r="AT149" i="42" s="1"/>
  <c r="AU149" i="42" a="1"/>
  <c r="AU149" i="42" s="1"/>
  <c r="AV149" i="42" a="1"/>
  <c r="AV149" i="42" s="1"/>
  <c r="AJ150" i="42" a="1"/>
  <c r="AJ150" i="42"/>
  <c r="AK150" i="42" a="1"/>
  <c r="AK150" i="42" s="1"/>
  <c r="AL150" i="42" a="1"/>
  <c r="AL150" i="42"/>
  <c r="AM150" i="42" a="1"/>
  <c r="AM150" i="42" s="1"/>
  <c r="AN150" i="42" a="1"/>
  <c r="AN150" i="42"/>
  <c r="AO150" i="42" a="1"/>
  <c r="AO150" i="42"/>
  <c r="AP150" i="42" a="1"/>
  <c r="AP150" i="42"/>
  <c r="AQ150" i="42" a="1"/>
  <c r="AQ150" i="42" s="1"/>
  <c r="AR150" i="42" a="1"/>
  <c r="AR150" i="42" s="1"/>
  <c r="AS150" i="42" a="1"/>
  <c r="AS150" i="42"/>
  <c r="AT150" i="42" a="1"/>
  <c r="AT150" i="42" s="1"/>
  <c r="AU150" i="42" a="1"/>
  <c r="AU150" i="42" s="1"/>
  <c r="AV150" i="42" a="1"/>
  <c r="AV150" i="42" s="1"/>
  <c r="AJ151" i="42" a="1"/>
  <c r="AJ151" i="42" s="1"/>
  <c r="AK151" i="42" a="1"/>
  <c r="AK151" i="42" s="1"/>
  <c r="AL151" i="42" a="1"/>
  <c r="AL151" i="42"/>
  <c r="AM151" i="42" a="1"/>
  <c r="AM151" i="42" s="1"/>
  <c r="AN151" i="42" a="1"/>
  <c r="AN151" i="42"/>
  <c r="AO151" i="42" a="1"/>
  <c r="AO151" i="42"/>
  <c r="AP151" i="42" a="1"/>
  <c r="AP151" i="42" s="1"/>
  <c r="AQ151" i="42" a="1"/>
  <c r="AQ151" i="42"/>
  <c r="AR151" i="42" a="1"/>
  <c r="AR151" i="42" s="1"/>
  <c r="AS151" i="42" a="1"/>
  <c r="AS151" i="42"/>
  <c r="AT151" i="42" a="1"/>
  <c r="AT151" i="42" s="1"/>
  <c r="AU151" i="42" a="1"/>
  <c r="AU151" i="42" s="1"/>
  <c r="AV151" i="42" a="1"/>
  <c r="AV151" i="42" s="1"/>
  <c r="AJ152" i="42" a="1"/>
  <c r="AJ152" i="42"/>
  <c r="AK152" i="42" a="1"/>
  <c r="AK152" i="42" s="1"/>
  <c r="AL152" i="42" a="1"/>
  <c r="AL152" i="42"/>
  <c r="AM152" i="42" a="1"/>
  <c r="AM152" i="42" s="1"/>
  <c r="AN152" i="42" a="1"/>
  <c r="AN152" i="42"/>
  <c r="AO152" i="42" a="1"/>
  <c r="AO152" i="42" s="1"/>
  <c r="AP152" i="42" a="1"/>
  <c r="AP152" i="42" s="1"/>
  <c r="AQ152" i="42" a="1"/>
  <c r="AQ152" i="42"/>
  <c r="AR152" i="42" a="1"/>
  <c r="AR152" i="42" s="1"/>
  <c r="AS152" i="42" a="1"/>
  <c r="AS152" i="42"/>
  <c r="AT152" i="42" a="1"/>
  <c r="AT152" i="42" s="1"/>
  <c r="AU152" i="42" a="1"/>
  <c r="AU152" i="42" s="1"/>
  <c r="AV152" i="42" a="1"/>
  <c r="AV152" i="42"/>
  <c r="AJ153" i="42" a="1"/>
  <c r="AJ153" i="42"/>
  <c r="AK153" i="42" a="1"/>
  <c r="AK153" i="42" s="1"/>
  <c r="AL153" i="42" a="1"/>
  <c r="AL153" i="42"/>
  <c r="AM153" i="42" a="1"/>
  <c r="AM153" i="42" s="1"/>
  <c r="AN153" i="42" a="1"/>
  <c r="AN153" i="42" s="1"/>
  <c r="AO153" i="42" a="1"/>
  <c r="AO153" i="42" s="1"/>
  <c r="AP153" i="42" a="1"/>
  <c r="AP153" i="42" s="1"/>
  <c r="AQ153" i="42" a="1"/>
  <c r="AQ153" i="42"/>
  <c r="AR153" i="42" a="1"/>
  <c r="AR153" i="42" s="1"/>
  <c r="AS153" i="42" a="1"/>
  <c r="AS153" i="42"/>
  <c r="AT153" i="42" a="1"/>
  <c r="AT153" i="42" s="1"/>
  <c r="AU153" i="42" a="1"/>
  <c r="AU153" i="42"/>
  <c r="AV153" i="42" a="1"/>
  <c r="AV153" i="42"/>
  <c r="AJ154" i="42" a="1"/>
  <c r="AJ154" i="42"/>
  <c r="AK154" i="42" a="1"/>
  <c r="AK154" i="42" s="1"/>
  <c r="AL154" i="42" a="1"/>
  <c r="AL154" i="42"/>
  <c r="AM154" i="42" a="1"/>
  <c r="AM154" i="42" s="1"/>
  <c r="AN154" i="42" a="1"/>
  <c r="AN154" i="42" s="1"/>
  <c r="AO154" i="42" a="1"/>
  <c r="AO154" i="42" s="1"/>
  <c r="AP154" i="42" a="1"/>
  <c r="AP154" i="42" s="1"/>
  <c r="AQ154" i="42" a="1"/>
  <c r="AQ154" i="42"/>
  <c r="AR154" i="42" a="1"/>
  <c r="AR154" i="42" s="1"/>
  <c r="AS154" i="42" a="1"/>
  <c r="AS154" i="42" s="1"/>
  <c r="AT154" i="42" a="1"/>
  <c r="AT154" i="42"/>
  <c r="AU154" i="42" a="1"/>
  <c r="AU154" i="42"/>
  <c r="AV154" i="42" a="1"/>
  <c r="AV154" i="42"/>
  <c r="AJ155" i="42" a="1"/>
  <c r="AJ155" i="42"/>
  <c r="AK155" i="42" a="1"/>
  <c r="AK155" i="42"/>
  <c r="AL155" i="42" a="1"/>
  <c r="AL155" i="42" s="1"/>
  <c r="AM155" i="42" a="1"/>
  <c r="AM155" i="42" s="1"/>
  <c r="AN155" i="42" a="1"/>
  <c r="AN155" i="42" s="1"/>
  <c r="AO155" i="42" a="1"/>
  <c r="AO155" i="42"/>
  <c r="AP155" i="42" a="1"/>
  <c r="AP155" i="42" s="1"/>
  <c r="AQ155" i="42" a="1"/>
  <c r="AQ155" i="42"/>
  <c r="AR155" i="42" a="1"/>
  <c r="AR155" i="42" s="1"/>
  <c r="AS155" i="42" a="1"/>
  <c r="AS155" i="42"/>
  <c r="AT155" i="42" a="1"/>
  <c r="AT155" i="42"/>
  <c r="AU155" i="42" a="1"/>
  <c r="AU155" i="42"/>
  <c r="AV155" i="42" a="1"/>
  <c r="AV155" i="42"/>
  <c r="AJ156" i="42" a="1"/>
  <c r="AJ156" i="42"/>
  <c r="AK156" i="42" a="1"/>
  <c r="AK156" i="42" s="1"/>
  <c r="AL156" i="42" a="1"/>
  <c r="AL156" i="42" s="1"/>
  <c r="AM156" i="42" a="1"/>
  <c r="AM156" i="42"/>
  <c r="AN156" i="42" a="1"/>
  <c r="AN156" i="42" s="1"/>
  <c r="AO156" i="42" a="1"/>
  <c r="AO156" i="42" s="1"/>
  <c r="AP156" i="42" a="1"/>
  <c r="AP156" i="42" s="1"/>
  <c r="AQ156" i="42" a="1"/>
  <c r="AQ156" i="42" s="1"/>
  <c r="AR156" i="42" a="1"/>
  <c r="AR156" i="42"/>
  <c r="AS156" i="42" a="1"/>
  <c r="AS156" i="42"/>
  <c r="AT156" i="42" a="1"/>
  <c r="AT156" i="42" s="1"/>
  <c r="AU156" i="42" a="1"/>
  <c r="AU156" i="42"/>
  <c r="AV156" i="42" a="1"/>
  <c r="AV156" i="42" s="1"/>
  <c r="AJ157" i="42" a="1"/>
  <c r="AJ157" i="42"/>
  <c r="AK157" i="42" a="1"/>
  <c r="AK157" i="42" s="1"/>
  <c r="AL157" i="42" a="1"/>
  <c r="AL157" i="42"/>
  <c r="AM157" i="42" a="1"/>
  <c r="AM157" i="42" s="1"/>
  <c r="AN157" i="42" a="1"/>
  <c r="AN157" i="42"/>
  <c r="AO157" i="42" a="1"/>
  <c r="AO157" i="42" s="1"/>
  <c r="AP157" i="42" a="1"/>
  <c r="AP157" i="42" s="1"/>
  <c r="AQ157" i="42" a="1"/>
  <c r="AQ157" i="42"/>
  <c r="AR157" i="42" a="1"/>
  <c r="AR157" i="42"/>
  <c r="AS157" i="42" a="1"/>
  <c r="AS157" i="42" s="1"/>
  <c r="AT157" i="42" a="1"/>
  <c r="AT157" i="42"/>
  <c r="AU157" i="42" a="1"/>
  <c r="AU157" i="42"/>
  <c r="AV157" i="42" a="1"/>
  <c r="AV157" i="42" s="1"/>
  <c r="AJ158" i="42" a="1"/>
  <c r="AJ158" i="42" s="1"/>
  <c r="AK158" i="42" a="1"/>
  <c r="AK158" i="42" s="1"/>
  <c r="AL158" i="42" a="1"/>
  <c r="AL158" i="42" s="1"/>
  <c r="AM158" i="42" a="1"/>
  <c r="AM158" i="42" s="1"/>
  <c r="AN158" i="42" a="1"/>
  <c r="AN158" i="42"/>
  <c r="AO158" i="42" a="1"/>
  <c r="AO158" i="42" s="1"/>
  <c r="AP158" i="42" a="1"/>
  <c r="AP158" i="42"/>
  <c r="AQ158" i="42" a="1"/>
  <c r="AQ158" i="42"/>
  <c r="AR158" i="42" a="1"/>
  <c r="AR158" i="42"/>
  <c r="AS158" i="42" a="1"/>
  <c r="AS158" i="42" s="1"/>
  <c r="AT158" i="42" a="1"/>
  <c r="AT158" i="42"/>
  <c r="AU158" i="42" a="1"/>
  <c r="AU158" i="42" s="1"/>
  <c r="AV158" i="42" a="1"/>
  <c r="AV158" i="42" s="1"/>
  <c r="AJ159" i="42" a="1"/>
  <c r="AJ159" i="42" s="1"/>
  <c r="AK159" i="42" a="1"/>
  <c r="AK159" i="42" s="1"/>
  <c r="AL159" i="42" a="1"/>
  <c r="AL159" i="42" s="1"/>
  <c r="AM159" i="42" a="1"/>
  <c r="AM159" i="42" s="1"/>
  <c r="AN159" i="42" a="1"/>
  <c r="AN159" i="42" s="1"/>
  <c r="AO159" i="42" a="1"/>
  <c r="AO159" i="42"/>
  <c r="AP159" i="42" a="1"/>
  <c r="AP159" i="42"/>
  <c r="AQ159" i="42" a="1"/>
  <c r="AQ159" i="42"/>
  <c r="AR159" i="42" a="1"/>
  <c r="AR159" i="42"/>
  <c r="AS159" i="42" a="1"/>
  <c r="AS159" i="42" s="1"/>
  <c r="AT159" i="42" a="1"/>
  <c r="AT159" i="42" s="1"/>
  <c r="AU159" i="42" a="1"/>
  <c r="AU159" i="42"/>
  <c r="AV159" i="42" a="1"/>
  <c r="AV159" i="42" s="1"/>
  <c r="AJ160" i="42" a="1"/>
  <c r="AJ160" i="42" s="1"/>
  <c r="AK160" i="42" a="1"/>
  <c r="AK160" i="42" s="1"/>
  <c r="AL160" i="42" a="1"/>
  <c r="AL160" i="42" s="1"/>
  <c r="AM160" i="42" a="1"/>
  <c r="AM160" i="42" s="1"/>
  <c r="AN160" i="42" a="1"/>
  <c r="AN160" i="42" s="1"/>
  <c r="AO160" i="42" a="1"/>
  <c r="AO160" i="42"/>
  <c r="AP160" i="42" a="1"/>
  <c r="AP160" i="42"/>
  <c r="AQ160" i="42" a="1"/>
  <c r="AQ160" i="42"/>
  <c r="AR160" i="42" a="1"/>
  <c r="AR160" i="42"/>
  <c r="AS160" i="42" a="1"/>
  <c r="AS160" i="42" s="1"/>
  <c r="AT160" i="42" a="1"/>
  <c r="AT160" i="42" s="1"/>
  <c r="AU160" i="42" a="1"/>
  <c r="AU160" i="42"/>
  <c r="AV160" i="42" a="1"/>
  <c r="AV160" i="42" s="1"/>
  <c r="AJ161" i="42" a="1"/>
  <c r="AJ161" i="42" s="1"/>
  <c r="AK161" i="42" a="1"/>
  <c r="AK161" i="42" s="1"/>
  <c r="AL161" i="42" a="1"/>
  <c r="AL161" i="42" s="1"/>
  <c r="AM161" i="42" a="1"/>
  <c r="AM161" i="42" s="1"/>
  <c r="AN161" i="42" a="1"/>
  <c r="AN161" i="42" s="1"/>
  <c r="AO161" i="42" a="1"/>
  <c r="AO161" i="42"/>
  <c r="AP161" i="42" a="1"/>
  <c r="AP161" i="42"/>
  <c r="AQ161" i="42" a="1"/>
  <c r="AQ161" i="42"/>
  <c r="AR161" i="42" a="1"/>
  <c r="AR161" i="42" s="1"/>
  <c r="AS161" i="42" a="1"/>
  <c r="AS161" i="42" s="1"/>
  <c r="AT161" i="42" a="1"/>
  <c r="AT161" i="42" s="1"/>
  <c r="AU161" i="42" a="1"/>
  <c r="AU161" i="42"/>
  <c r="AV161" i="42" a="1"/>
  <c r="AV161" i="42" s="1"/>
  <c r="AJ162" i="42" a="1"/>
  <c r="AJ162" i="42" s="1"/>
  <c r="AK162" i="42" a="1"/>
  <c r="AK162" i="42" s="1"/>
  <c r="AL162" i="42" a="1"/>
  <c r="AL162" i="42"/>
  <c r="AM162" i="42" a="1"/>
  <c r="AM162" i="42" s="1"/>
  <c r="AN162" i="42" a="1"/>
  <c r="AN162" i="42" s="1"/>
  <c r="AO162" i="42" a="1"/>
  <c r="AO162" i="42" s="1"/>
  <c r="AP162" i="42" a="1"/>
  <c r="AP162" i="42"/>
  <c r="AQ162" i="42" a="1"/>
  <c r="AQ162" i="42" s="1"/>
  <c r="AR162" i="42" a="1"/>
  <c r="AR162" i="42" s="1"/>
  <c r="AS162" i="42" a="1"/>
  <c r="AS162" i="42" s="1"/>
  <c r="AT162" i="42" a="1"/>
  <c r="AT162" i="42" s="1"/>
  <c r="AU162" i="42" a="1"/>
  <c r="AU162" i="42"/>
  <c r="AV162" i="42" a="1"/>
  <c r="AV162" i="42" s="1"/>
  <c r="AJ163" i="42" a="1"/>
  <c r="AJ163" i="42" s="1"/>
  <c r="AK163" i="42" a="1"/>
  <c r="AK163" i="42"/>
  <c r="AL163" i="42" a="1"/>
  <c r="AL163" i="42"/>
  <c r="AM163" i="42" a="1"/>
  <c r="AM163" i="42" s="1"/>
  <c r="AN163" i="42" a="1"/>
  <c r="AN163" i="42" s="1"/>
  <c r="AO163" i="42" a="1"/>
  <c r="AO163" i="42" s="1"/>
  <c r="AP163" i="42" a="1"/>
  <c r="AP163" i="42" s="1"/>
  <c r="AQ163" i="42" a="1"/>
  <c r="AQ163" i="42" s="1"/>
  <c r="AR163" i="42" a="1"/>
  <c r="AR163" i="42" s="1"/>
  <c r="AS163" i="42" a="1"/>
  <c r="AS163" i="42" s="1"/>
  <c r="AT163" i="42" a="1"/>
  <c r="AT163" i="42" s="1"/>
  <c r="AU163" i="42" a="1"/>
  <c r="AU163" i="42"/>
  <c r="AV163" i="42" a="1"/>
  <c r="AV163" i="42" s="1"/>
  <c r="AJ164" i="42" a="1"/>
  <c r="AJ164" i="42"/>
  <c r="AK164" i="42" a="1"/>
  <c r="AK164" i="42"/>
  <c r="AL164" i="42" a="1"/>
  <c r="AL164" i="42"/>
  <c r="AM164" i="42" a="1"/>
  <c r="AM164" i="42" s="1"/>
  <c r="AN164" i="42" a="1"/>
  <c r="AN164" i="42" s="1"/>
  <c r="AO164" i="42" a="1"/>
  <c r="AO164" i="42" s="1"/>
  <c r="AP164" i="42" a="1"/>
  <c r="AP164" i="42" s="1"/>
  <c r="AQ164" i="42" a="1"/>
  <c r="AQ164" i="42" s="1"/>
  <c r="AR164" i="42" a="1"/>
  <c r="AR164" i="42"/>
  <c r="AS164" i="42" a="1"/>
  <c r="AS164" i="42" s="1"/>
  <c r="AT164" i="42" a="1"/>
  <c r="AT164" i="42" s="1"/>
  <c r="AU164" i="42" a="1"/>
  <c r="AU164" i="42" s="1"/>
  <c r="AV164" i="42" a="1"/>
  <c r="AV164" i="42" s="1"/>
  <c r="AJ165" i="42" a="1"/>
  <c r="AJ165" i="42"/>
  <c r="AK165" i="42" a="1"/>
  <c r="AK165" i="42"/>
  <c r="AL165" i="42" a="1"/>
  <c r="AL165" i="42"/>
  <c r="AM165" i="42" a="1"/>
  <c r="AM165" i="42" s="1"/>
  <c r="AN165" i="42" a="1"/>
  <c r="AN165" i="42" s="1"/>
  <c r="AO165" i="42" a="1"/>
  <c r="AO165" i="42"/>
  <c r="AP165" i="42" a="1"/>
  <c r="AP165" i="42" s="1"/>
  <c r="AQ165" i="42" a="1"/>
  <c r="AQ165" i="42" s="1"/>
  <c r="AR165" i="42" a="1"/>
  <c r="AR165" i="42"/>
  <c r="AS165" i="42" a="1"/>
  <c r="AS165" i="42" s="1"/>
  <c r="AT165" i="42" a="1"/>
  <c r="AT165" i="42" s="1"/>
  <c r="AU165" i="42" a="1"/>
  <c r="AU165" i="42" s="1"/>
  <c r="AV165" i="42" a="1"/>
  <c r="AV165" i="42" s="1"/>
  <c r="AJ166" i="42" a="1"/>
  <c r="AJ166" i="42"/>
  <c r="AK166" i="42" a="1"/>
  <c r="AK166" i="42"/>
  <c r="AL166" i="42" a="1"/>
  <c r="AL166" i="42"/>
  <c r="AM166" i="42" a="1"/>
  <c r="AM166" i="42" s="1"/>
  <c r="AN166" i="42" a="1"/>
  <c r="AN166" i="42" s="1"/>
  <c r="AO166" i="42" a="1"/>
  <c r="AO166" i="42"/>
  <c r="AP166" i="42" a="1"/>
  <c r="AP166" i="42" s="1"/>
  <c r="AQ166" i="42" a="1"/>
  <c r="AQ166" i="42" s="1"/>
  <c r="AR166" i="42" a="1"/>
  <c r="AR166" i="42"/>
  <c r="AS166" i="42" a="1"/>
  <c r="AS166" i="42" s="1"/>
  <c r="AT166" i="42" a="1"/>
  <c r="AT166" i="42" s="1"/>
  <c r="AU166" i="42" a="1"/>
  <c r="AU166" i="42" s="1"/>
  <c r="AV166" i="42" a="1"/>
  <c r="AV166" i="42" s="1"/>
  <c r="AJ167" i="42" a="1"/>
  <c r="AJ167" i="42"/>
  <c r="AK167" i="42" a="1"/>
  <c r="AK167" i="42"/>
  <c r="AL167" i="42" a="1"/>
  <c r="AL167" i="42" s="1"/>
  <c r="AM167" i="42" a="1"/>
  <c r="AM167" i="42" s="1"/>
  <c r="AN167" i="42" a="1"/>
  <c r="AN167" i="42" s="1"/>
  <c r="AO167" i="42" a="1"/>
  <c r="AO167" i="42"/>
  <c r="AP167" i="42" a="1"/>
  <c r="AP167" i="42" s="1"/>
  <c r="AQ167" i="42" a="1"/>
  <c r="AQ167" i="42" s="1"/>
  <c r="AR167" i="42" a="1"/>
  <c r="AR167" i="42" s="1"/>
  <c r="AS167" i="42" a="1"/>
  <c r="AS167" i="42"/>
  <c r="AT167" i="42" a="1"/>
  <c r="AT167" i="42" s="1"/>
  <c r="AU167" i="42" a="1"/>
  <c r="AU167" i="42" s="1"/>
  <c r="AV167" i="42" a="1"/>
  <c r="AV167" i="42" s="1"/>
  <c r="AJ168" i="42" a="1"/>
  <c r="AJ168" i="42"/>
  <c r="AK168" i="42" a="1"/>
  <c r="AK168" i="42" s="1"/>
  <c r="AL168" i="42" a="1"/>
  <c r="AL168" i="42"/>
  <c r="AM168" i="42" a="1"/>
  <c r="AM168" i="42" s="1"/>
  <c r="AN168" i="42" a="1"/>
  <c r="AN168" i="42" s="1"/>
  <c r="AO168" i="42" a="1"/>
  <c r="AO168" i="42"/>
  <c r="AP168" i="42" a="1"/>
  <c r="AP168" i="42" s="1"/>
  <c r="AQ168" i="42" a="1"/>
  <c r="AQ168" i="42" s="1"/>
  <c r="AR168" i="42" a="1"/>
  <c r="AR168" i="42"/>
  <c r="AS168" i="42" a="1"/>
  <c r="AS168" i="42"/>
  <c r="AT168" i="42" a="1"/>
  <c r="AT168" i="42" s="1"/>
  <c r="AU168" i="42" a="1"/>
  <c r="AU168" i="42" s="1"/>
  <c r="AV168" i="42" a="1"/>
  <c r="AV168" i="42" s="1"/>
  <c r="AJ169" i="42" a="1"/>
  <c r="AJ169" i="42" s="1"/>
  <c r="AK169" i="42" a="1"/>
  <c r="AK169" i="42" s="1"/>
  <c r="AL169" i="42" a="1"/>
  <c r="AL169" i="42"/>
  <c r="AM169" i="42" a="1"/>
  <c r="AM169" i="42" s="1"/>
  <c r="AN169" i="42" a="1"/>
  <c r="AN169" i="42" s="1"/>
  <c r="AO169" i="42" a="1"/>
  <c r="AO169" i="42"/>
  <c r="AP169" i="42" a="1"/>
  <c r="AP169" i="42" s="1"/>
  <c r="AQ169" i="42" a="1"/>
  <c r="AQ169" i="42"/>
  <c r="AR169" i="42" a="1"/>
  <c r="AR169" i="42"/>
  <c r="AS169" i="42" a="1"/>
  <c r="AS169" i="42"/>
  <c r="AT169" i="42" a="1"/>
  <c r="AT169" i="42" s="1"/>
  <c r="AU169" i="42" a="1"/>
  <c r="AU169" i="42" s="1"/>
  <c r="AV169" i="42" a="1"/>
  <c r="AV169" i="42" s="1"/>
  <c r="AJ170" i="42" a="1"/>
  <c r="AJ170" i="42" s="1"/>
  <c r="AK170" i="42" a="1"/>
  <c r="AK170" i="42" s="1"/>
  <c r="AL170" i="42" a="1"/>
  <c r="AL170" i="42"/>
  <c r="AM170" i="42" a="1"/>
  <c r="AM170" i="42" s="1"/>
  <c r="AN170" i="42" a="1"/>
  <c r="AN170" i="42" s="1"/>
  <c r="AO170" i="42" a="1"/>
  <c r="AO170" i="42" s="1"/>
  <c r="AP170" i="42" a="1"/>
  <c r="AP170" i="42" s="1"/>
  <c r="AQ170" i="42" a="1"/>
  <c r="AQ170" i="42"/>
  <c r="AR170" i="42" a="1"/>
  <c r="AR170" i="42"/>
  <c r="AS170" i="42" a="1"/>
  <c r="AS170" i="42"/>
  <c r="AT170" i="42" a="1"/>
  <c r="AT170" i="42" s="1"/>
  <c r="AU170" i="42" a="1"/>
  <c r="AU170" i="42" s="1"/>
  <c r="AV170" i="42" a="1"/>
  <c r="AV170" i="42"/>
  <c r="AJ171" i="42" a="1"/>
  <c r="AJ171" i="42" s="1"/>
  <c r="AK171" i="42" a="1"/>
  <c r="AK171" i="42" s="1"/>
  <c r="AL171" i="42" a="1"/>
  <c r="AL171" i="42"/>
  <c r="AM171" i="42" a="1"/>
  <c r="AM171" i="42" s="1"/>
  <c r="AN171" i="42" a="1"/>
  <c r="AN171" i="42" s="1"/>
  <c r="AO171" i="42" a="1"/>
  <c r="AO171" i="42" s="1"/>
  <c r="AP171" i="42" a="1"/>
  <c r="AP171" i="42" s="1"/>
  <c r="AQ171" i="42" a="1"/>
  <c r="AQ171" i="42"/>
  <c r="AR171" i="42" a="1"/>
  <c r="AR171" i="42"/>
  <c r="AS171" i="42" a="1"/>
  <c r="AS171" i="42"/>
  <c r="AT171" i="42" a="1"/>
  <c r="AT171" i="42" s="1"/>
  <c r="AU171" i="42" a="1"/>
  <c r="AU171" i="42"/>
  <c r="AV171" i="42" a="1"/>
  <c r="AV171" i="42"/>
  <c r="AJ172" i="42" a="1"/>
  <c r="AJ172" i="42" s="1"/>
  <c r="AK172" i="42" a="1"/>
  <c r="AK172" i="42" s="1"/>
  <c r="AL172" i="42" a="1"/>
  <c r="AL172" i="42"/>
  <c r="AM172" i="42" a="1"/>
  <c r="AM172" i="42" s="1"/>
  <c r="AN172" i="42" a="1"/>
  <c r="AN172" i="42" s="1"/>
  <c r="AO172" i="42" a="1"/>
  <c r="AO172" i="42" s="1"/>
  <c r="AP172" i="42" a="1"/>
  <c r="AP172" i="42" s="1"/>
  <c r="AQ172" i="42" a="1"/>
  <c r="AQ172" i="42"/>
  <c r="AR172" i="42" a="1"/>
  <c r="AR172" i="42"/>
  <c r="AS172" i="42" a="1"/>
  <c r="AS172" i="42" s="1"/>
  <c r="AT172" i="42" a="1"/>
  <c r="AT172" i="42" s="1"/>
  <c r="AU172" i="42" a="1"/>
  <c r="AU172" i="42"/>
  <c r="AV172" i="42" a="1"/>
  <c r="AV172" i="42"/>
  <c r="AJ173" i="42" a="1"/>
  <c r="AJ173" i="42" s="1"/>
  <c r="AK173" i="42" a="1"/>
  <c r="AK173" i="42" s="1"/>
  <c r="AL173" i="42" a="1"/>
  <c r="AL173" i="42" s="1"/>
  <c r="AM173" i="42" a="1"/>
  <c r="AM173" i="42"/>
  <c r="AN173" i="42" a="1"/>
  <c r="AN173" i="42" s="1"/>
  <c r="AO173" i="42" a="1"/>
  <c r="AO173" i="42" s="1"/>
  <c r="AP173" i="42" a="1"/>
  <c r="AP173" i="42" s="1"/>
  <c r="AQ173" i="42" a="1"/>
  <c r="AQ173" i="42"/>
  <c r="AR173" i="42" a="1"/>
  <c r="AR173" i="42" s="1"/>
  <c r="AS173" i="42" a="1"/>
  <c r="AS173" i="42"/>
  <c r="AT173" i="42" a="1"/>
  <c r="AT173" i="42" s="1"/>
  <c r="AU173" i="42" a="1"/>
  <c r="AU173" i="42"/>
  <c r="AV173" i="42" a="1"/>
  <c r="AV173" i="42"/>
  <c r="AJ174" i="42" a="1"/>
  <c r="AJ174" i="42" s="1"/>
  <c r="AK174" i="42" a="1"/>
  <c r="AK174" i="42" s="1"/>
  <c r="AL174" i="42" a="1"/>
  <c r="AL174" i="42"/>
  <c r="AM174" i="42" a="1"/>
  <c r="AM174" i="42"/>
  <c r="AN174" i="42" a="1"/>
  <c r="AN174" i="42" s="1"/>
  <c r="AO174" i="42" a="1"/>
  <c r="AO174" i="42" s="1"/>
  <c r="AP174" i="42" a="1"/>
  <c r="AP174" i="42" s="1"/>
  <c r="AQ174" i="42" a="1"/>
  <c r="AQ174" i="42" s="1"/>
  <c r="AR174" i="42" a="1"/>
  <c r="AR174" i="42" s="1"/>
  <c r="AS174" i="42" a="1"/>
  <c r="AS174" i="42"/>
  <c r="AT174" i="42" a="1"/>
  <c r="AT174" i="42" s="1"/>
  <c r="AU174" i="42" a="1"/>
  <c r="AU174" i="42"/>
  <c r="AV174" i="42" a="1"/>
  <c r="AV174" i="42"/>
  <c r="AJ175" i="42" a="1"/>
  <c r="AJ175" i="42" s="1"/>
  <c r="AK175" i="42" a="1"/>
  <c r="AK175" i="42"/>
  <c r="AL175" i="42" a="1"/>
  <c r="AL175" i="42"/>
  <c r="AM175" i="42" a="1"/>
  <c r="AM175" i="42"/>
  <c r="AN175" i="42" a="1"/>
  <c r="AN175" i="42" s="1"/>
  <c r="AO175" i="42" a="1"/>
  <c r="AO175" i="42" s="1"/>
  <c r="AP175" i="42" a="1"/>
  <c r="AP175" i="42" s="1"/>
  <c r="AQ175" i="42" a="1"/>
  <c r="AQ175" i="42" s="1"/>
  <c r="AR175" i="42" a="1"/>
  <c r="AR175" i="42" s="1"/>
  <c r="AS175" i="42" a="1"/>
  <c r="AS175" i="42"/>
  <c r="AT175" i="42" a="1"/>
  <c r="AT175" i="42" s="1"/>
  <c r="AU175" i="42" a="1"/>
  <c r="AU175" i="42"/>
  <c r="AV175" i="42" a="1"/>
  <c r="AV175" i="42" s="1"/>
  <c r="AJ176" i="42" a="1"/>
  <c r="AJ176" i="42" s="1"/>
  <c r="AK176" i="42" a="1"/>
  <c r="AK176" i="42"/>
  <c r="AL176" i="42" a="1"/>
  <c r="AL176" i="42"/>
  <c r="AM176" i="42" a="1"/>
  <c r="AM176" i="42"/>
  <c r="AN176" i="42" a="1"/>
  <c r="AN176" i="42" s="1"/>
  <c r="AO176" i="42" a="1"/>
  <c r="AO176" i="42" s="1"/>
  <c r="AP176" i="42" a="1"/>
  <c r="AP176" i="42"/>
  <c r="AQ176" i="42" a="1"/>
  <c r="AQ176" i="42" s="1"/>
  <c r="AR176" i="42" a="1"/>
  <c r="AR176" i="42" s="1"/>
  <c r="AS176" i="42" a="1"/>
  <c r="AS176" i="42"/>
  <c r="AT176" i="42" a="1"/>
  <c r="AT176" i="42" s="1"/>
  <c r="AU176" i="42" a="1"/>
  <c r="AU176" i="42" s="1"/>
  <c r="AV176" i="42" a="1"/>
  <c r="AV176" i="42" s="1"/>
  <c r="AJ177" i="42" a="1"/>
  <c r="AJ177" i="42" s="1"/>
  <c r="AK177" i="42" a="1"/>
  <c r="AK177" i="42"/>
  <c r="AL177" i="42" a="1"/>
  <c r="AL177" i="42"/>
  <c r="AM177" i="42" a="1"/>
  <c r="AM177" i="42"/>
  <c r="AN177" i="42" a="1"/>
  <c r="AN177" i="42" s="1"/>
  <c r="AO177" i="42" a="1"/>
  <c r="AO177" i="42"/>
  <c r="AP177" i="42" a="1"/>
  <c r="AP177" i="42"/>
  <c r="AQ177" i="42" a="1"/>
  <c r="AQ177" i="42" s="1"/>
  <c r="AR177" i="42" a="1"/>
  <c r="AR177" i="42" s="1"/>
  <c r="AS177" i="42" a="1"/>
  <c r="AS177" i="42"/>
  <c r="AT177" i="42" a="1"/>
  <c r="AT177" i="42" s="1"/>
  <c r="AU177" i="42" a="1"/>
  <c r="AU177" i="42" s="1"/>
  <c r="AV177" i="42" a="1"/>
  <c r="AV177" i="42" s="1"/>
  <c r="AJ178" i="42" a="1"/>
  <c r="AJ178" i="42" s="1"/>
  <c r="AK178" i="42" a="1"/>
  <c r="AK178" i="42"/>
  <c r="AL178" i="42" a="1"/>
  <c r="AL178" i="42"/>
  <c r="AM178" i="42" a="1"/>
  <c r="AM178" i="42" s="1"/>
  <c r="AN178" i="42" a="1"/>
  <c r="AN178" i="42" s="1"/>
  <c r="AO178" i="42" a="1"/>
  <c r="AO178" i="42"/>
  <c r="AP178" i="42" a="1"/>
  <c r="AP178" i="42"/>
  <c r="AQ178" i="42" a="1"/>
  <c r="AQ178" i="42" s="1"/>
  <c r="AR178" i="42" a="1"/>
  <c r="AR178" i="42" s="1"/>
  <c r="AS178" i="42" a="1"/>
  <c r="AS178" i="42" s="1"/>
  <c r="AT178" i="42" a="1"/>
  <c r="AT178" i="42"/>
  <c r="AU178" i="42" a="1"/>
  <c r="AU178" i="42" s="1"/>
  <c r="AV178" i="42" a="1"/>
  <c r="AV178" i="42" s="1"/>
  <c r="AJ179" i="42" a="1"/>
  <c r="AJ179" i="42" s="1"/>
  <c r="AK179" i="42" a="1"/>
  <c r="AK179" i="42"/>
  <c r="AL179" i="42" a="1"/>
  <c r="AL179" i="42" s="1"/>
  <c r="AM179" i="42" a="1"/>
  <c r="AM179" i="42"/>
  <c r="AN179" i="42" a="1"/>
  <c r="AN179" i="42" s="1"/>
  <c r="AO179" i="42" a="1"/>
  <c r="AO179" i="42"/>
  <c r="AP179" i="42" a="1"/>
  <c r="AP179" i="42"/>
  <c r="AQ179" i="42" a="1"/>
  <c r="AQ179" i="42" s="1"/>
  <c r="AR179" i="42" a="1"/>
  <c r="AR179" i="42" s="1"/>
  <c r="AS179" i="42" a="1"/>
  <c r="AS179" i="42"/>
  <c r="AT179" i="42" a="1"/>
  <c r="AT179" i="42"/>
  <c r="AU179" i="42" a="1"/>
  <c r="AU179" i="42" s="1"/>
  <c r="AV179" i="42" a="1"/>
  <c r="AV179" i="42" s="1"/>
  <c r="AJ180" i="42" a="1"/>
  <c r="AJ180" i="42" s="1"/>
  <c r="AK180" i="42" a="1"/>
  <c r="AK180" i="42" s="1"/>
  <c r="AL180" i="42" a="1"/>
  <c r="AL180" i="42" s="1"/>
  <c r="AM180" i="42" a="1"/>
  <c r="AM180" i="42"/>
  <c r="AN180" i="42" a="1"/>
  <c r="AN180" i="42" s="1"/>
  <c r="AO180" i="42" a="1"/>
  <c r="AO180" i="42"/>
  <c r="AP180" i="42" a="1"/>
  <c r="AP180" i="42"/>
  <c r="AQ180" i="42" a="1"/>
  <c r="AQ180" i="42" s="1"/>
  <c r="AR180" i="42" a="1"/>
  <c r="AR180" i="42"/>
  <c r="AS180" i="42" a="1"/>
  <c r="AS180" i="42"/>
  <c r="AT180" i="42" a="1"/>
  <c r="AT180" i="42"/>
  <c r="AU180" i="42" a="1"/>
  <c r="AU180" i="42" s="1"/>
  <c r="AV180" i="42" a="1"/>
  <c r="AV180" i="42" s="1"/>
  <c r="AJ181" i="42" a="1"/>
  <c r="AJ181" i="42" s="1"/>
  <c r="AK181" i="42" a="1"/>
  <c r="AK181" i="42" s="1"/>
  <c r="AL181" i="42" a="1"/>
  <c r="AL181" i="42" s="1"/>
  <c r="AM181" i="42" a="1"/>
  <c r="AM181" i="42"/>
  <c r="AN181" i="42" a="1"/>
  <c r="AN181" i="42" s="1"/>
  <c r="AO181" i="42" a="1"/>
  <c r="AO181" i="42"/>
  <c r="AP181" i="42" a="1"/>
  <c r="AP181" i="42" s="1"/>
  <c r="AQ181" i="42" a="1"/>
  <c r="AQ181" i="42" s="1"/>
  <c r="AR181" i="42" a="1"/>
  <c r="AR181" i="42"/>
  <c r="AS181" i="42" a="1"/>
  <c r="AS181" i="42"/>
  <c r="AT181" i="42" a="1"/>
  <c r="AT181" i="42"/>
  <c r="AU181" i="42" a="1"/>
  <c r="AU181" i="42" s="1"/>
  <c r="AV181" i="42" a="1"/>
  <c r="AV181" i="42" s="1"/>
  <c r="AJ182" i="42" a="1"/>
  <c r="AJ182" i="42"/>
  <c r="AK182" i="42" a="1"/>
  <c r="AK182" i="42" s="1"/>
  <c r="AL182" i="42" a="1"/>
  <c r="AL182" i="42" s="1"/>
  <c r="AM182" i="42" a="1"/>
  <c r="AM182" i="42"/>
  <c r="AN182" i="42" a="1"/>
  <c r="AN182" i="42" s="1"/>
  <c r="AO182" i="42" a="1"/>
  <c r="AO182" i="42" s="1"/>
  <c r="AP182" i="42" a="1"/>
  <c r="AP182" i="42" s="1"/>
  <c r="AQ182" i="42" a="1"/>
  <c r="AQ182" i="42" s="1"/>
  <c r="AR182" i="42" a="1"/>
  <c r="AR182" i="42"/>
  <c r="AS182" i="42" a="1"/>
  <c r="AS182" i="42"/>
  <c r="AT182" i="42" a="1"/>
  <c r="AT182" i="42"/>
  <c r="AU182" i="42" a="1"/>
  <c r="AU182" i="42" s="1"/>
  <c r="AV182" i="42" a="1"/>
  <c r="AV182" i="42"/>
  <c r="AJ183" i="42" a="1"/>
  <c r="AJ183" i="42"/>
  <c r="AK183" i="42" a="1"/>
  <c r="AK183" i="42" s="1"/>
  <c r="AL183" i="42" a="1"/>
  <c r="AL183" i="42" s="1"/>
  <c r="AM183" i="42" a="1"/>
  <c r="AM183" i="42"/>
  <c r="AN183" i="42" a="1"/>
  <c r="AN183" i="42" s="1"/>
  <c r="AO183" i="42" a="1"/>
  <c r="AO183" i="42" s="1"/>
  <c r="AP183" i="42" a="1"/>
  <c r="AP183" i="42" s="1"/>
  <c r="AQ183" i="42" a="1"/>
  <c r="AQ183" i="42" s="1"/>
  <c r="AR183" i="42" a="1"/>
  <c r="AR183" i="42"/>
  <c r="AS183" i="42" a="1"/>
  <c r="AS183" i="42"/>
  <c r="AT183" i="42" a="1"/>
  <c r="AT183" i="42" s="1"/>
  <c r="AU183" i="42" a="1"/>
  <c r="AU183" i="42" s="1"/>
  <c r="AV183" i="42" a="1"/>
  <c r="AV183" i="42"/>
  <c r="AJ184" i="42" a="1"/>
  <c r="AJ184" i="42"/>
  <c r="AK184" i="42" a="1"/>
  <c r="AK184" i="42" s="1"/>
  <c r="AL184" i="42" a="1"/>
  <c r="AL184" i="42" s="1"/>
  <c r="AM184" i="42" a="1"/>
  <c r="AM184" i="42" s="1"/>
  <c r="AN184" i="42" a="1"/>
  <c r="AN184" i="42"/>
  <c r="AO184" i="42" a="1"/>
  <c r="AO184" i="42" s="1"/>
  <c r="AP184" i="42" a="1"/>
  <c r="AP184" i="42" s="1"/>
  <c r="AQ184" i="42" a="1"/>
  <c r="AQ184" i="42" s="1"/>
  <c r="AR184" i="42" a="1"/>
  <c r="AR184" i="42"/>
  <c r="AS184" i="42" a="1"/>
  <c r="AS184" i="42" s="1"/>
  <c r="AT184" i="42" a="1"/>
  <c r="AT184" i="42"/>
  <c r="AU184" i="42" a="1"/>
  <c r="AU184" i="42" s="1"/>
  <c r="AV184" i="42" a="1"/>
  <c r="AV184" i="42"/>
  <c r="AJ185" i="42" a="1"/>
  <c r="AJ185" i="42"/>
  <c r="AK185" i="42" a="1"/>
  <c r="AK185" i="42" s="1"/>
  <c r="AL185" i="42" a="1"/>
  <c r="AL185" i="42" s="1"/>
  <c r="AM185" i="42" a="1"/>
  <c r="AM185" i="42"/>
  <c r="AN185" i="42" a="1"/>
  <c r="AN185" i="42"/>
  <c r="AO185" i="42" a="1"/>
  <c r="AO185" i="42" s="1"/>
  <c r="AP185" i="42" a="1"/>
  <c r="AP185" i="42" s="1"/>
  <c r="AQ185" i="42" a="1"/>
  <c r="AQ185" i="42" s="1"/>
  <c r="AR185" i="42" a="1"/>
  <c r="AR185" i="42" s="1"/>
  <c r="AS185" i="42" a="1"/>
  <c r="AS185" i="42" s="1"/>
  <c r="AT185" i="42" a="1"/>
  <c r="AT185" i="42"/>
  <c r="AU185" i="42" a="1"/>
  <c r="AU185" i="42" s="1"/>
  <c r="AV185" i="42" a="1"/>
  <c r="AV185" i="42"/>
  <c r="AJ186" i="42" a="1"/>
  <c r="AJ186" i="42"/>
  <c r="AK186" i="42" a="1"/>
  <c r="AK186" i="42" s="1"/>
  <c r="AL186" i="42" a="1"/>
  <c r="AL186" i="42"/>
  <c r="AM186" i="42" a="1"/>
  <c r="AM186" i="42"/>
  <c r="AN186" i="42" a="1"/>
  <c r="AN186" i="42"/>
  <c r="AO186" i="42" a="1"/>
  <c r="AO186" i="42" s="1"/>
  <c r="AP186" i="42" a="1"/>
  <c r="AP186" i="42" s="1"/>
  <c r="AQ186" i="42" a="1"/>
  <c r="AQ186" i="42" s="1"/>
  <c r="AR186" i="42" a="1"/>
  <c r="AR186" i="42" s="1"/>
  <c r="AS186" i="42" a="1"/>
  <c r="AS186" i="42" s="1"/>
  <c r="AT186" i="42" a="1"/>
  <c r="AT186" i="42"/>
  <c r="AU186" i="42" a="1"/>
  <c r="AU186" i="42" s="1"/>
  <c r="AV186" i="42" a="1"/>
  <c r="AV186" i="42"/>
  <c r="AJ187" i="42" a="1"/>
  <c r="AJ187" i="42" s="1"/>
  <c r="AK187" i="42" a="1"/>
  <c r="AK187" i="42" s="1"/>
  <c r="AL187" i="42" a="1"/>
  <c r="AL187" i="42"/>
  <c r="AM187" i="42" a="1"/>
  <c r="AM187" i="42"/>
  <c r="AN187" i="42" a="1"/>
  <c r="AN187" i="42"/>
  <c r="AO187" i="42" a="1"/>
  <c r="AO187" i="42" s="1"/>
  <c r="AP187" i="42" a="1"/>
  <c r="AP187" i="42" s="1"/>
  <c r="AQ187" i="42" a="1"/>
  <c r="AQ187" i="42"/>
  <c r="AR187" i="42" a="1"/>
  <c r="AR187" i="42" s="1"/>
  <c r="AS187" i="42" a="1"/>
  <c r="AS187" i="42" s="1"/>
  <c r="AT187" i="42" a="1"/>
  <c r="AT187" i="42"/>
  <c r="AU187" i="42" a="1"/>
  <c r="AU187" i="42" s="1"/>
  <c r="AV187" i="42" a="1"/>
  <c r="AV187" i="42" s="1"/>
  <c r="AJ188" i="42" a="1"/>
  <c r="AJ188" i="42" s="1"/>
  <c r="AK188" i="42" a="1"/>
  <c r="AK188" i="42" s="1"/>
  <c r="AL188" i="42" a="1"/>
  <c r="AL188" i="42"/>
  <c r="AM188" i="42" a="1"/>
  <c r="AM188" i="42"/>
  <c r="AN188" i="42" a="1"/>
  <c r="AN188" i="42"/>
  <c r="AO188" i="42" a="1"/>
  <c r="AO188" i="42" s="1"/>
  <c r="AP188" i="42" a="1"/>
  <c r="AP188" i="42"/>
  <c r="AQ188" i="42" a="1"/>
  <c r="AQ188" i="42"/>
  <c r="AR188" i="42" a="1"/>
  <c r="AR188" i="42" s="1"/>
  <c r="AS188" i="42" a="1"/>
  <c r="AS188" i="42" s="1"/>
  <c r="AT188" i="42" a="1"/>
  <c r="AT188" i="42"/>
  <c r="AU188" i="42" a="1"/>
  <c r="AU188" i="42" s="1"/>
  <c r="AV188" i="42" a="1"/>
  <c r="AV188" i="42" s="1"/>
  <c r="AJ189" i="42" a="1"/>
  <c r="AJ189" i="42" s="1"/>
  <c r="AK189" i="42" a="1"/>
  <c r="AK189" i="42" s="1"/>
  <c r="AL189" i="42" a="1"/>
  <c r="AL189" i="42"/>
  <c r="AM189" i="42" a="1"/>
  <c r="AM189" i="42"/>
  <c r="AN189" i="42" a="1"/>
  <c r="AN189" i="42" s="1"/>
  <c r="AO189" i="42" a="1"/>
  <c r="AO189" i="42" s="1"/>
  <c r="AP189" i="42" a="1"/>
  <c r="AP189" i="42"/>
  <c r="AQ189" i="42" a="1"/>
  <c r="AQ189" i="42"/>
  <c r="AR189" i="42" a="1"/>
  <c r="AR189" i="42" s="1"/>
  <c r="AS189" i="42" a="1"/>
  <c r="AS189" i="42" s="1"/>
  <c r="AT189" i="42" a="1"/>
  <c r="AT189" i="42" s="1"/>
  <c r="AU189" i="42" a="1"/>
  <c r="AU189" i="42"/>
  <c r="AV189" i="42" a="1"/>
  <c r="AV189" i="42" s="1"/>
  <c r="AJ190" i="42" a="1"/>
  <c r="AJ190" i="42" s="1"/>
  <c r="AK190" i="42" a="1"/>
  <c r="AK190" i="42" s="1"/>
  <c r="AL190" i="42" a="1"/>
  <c r="AL190" i="42"/>
  <c r="AM190" i="42" a="1"/>
  <c r="AM190" i="42" s="1"/>
  <c r="AN190" i="42" a="1"/>
  <c r="AN190" i="42"/>
  <c r="AO190" i="42" a="1"/>
  <c r="AO190" i="42" s="1"/>
  <c r="AP190" i="42" a="1"/>
  <c r="AP190" i="42"/>
  <c r="AQ190" i="42" a="1"/>
  <c r="AQ190" i="42"/>
  <c r="AR190" i="42" a="1"/>
  <c r="AR190" i="42" s="1"/>
  <c r="AS190" i="42" a="1"/>
  <c r="AS190" i="42" s="1"/>
  <c r="AT190" i="42" a="1"/>
  <c r="AT190" i="42"/>
  <c r="AU190" i="42" a="1"/>
  <c r="AU190" i="42"/>
  <c r="AV190" i="42" a="1"/>
  <c r="AV190" i="42" s="1"/>
  <c r="AJ191" i="42" a="1"/>
  <c r="AJ191" i="42" s="1"/>
  <c r="AK191" i="42" a="1"/>
  <c r="AK191" i="42" s="1"/>
  <c r="AL191" i="42" a="1"/>
  <c r="AL191" i="42" s="1"/>
  <c r="AM191" i="42" a="1"/>
  <c r="AM191" i="42" s="1"/>
  <c r="AN191" i="42" a="1"/>
  <c r="AN191" i="42"/>
  <c r="AO191" i="42" a="1"/>
  <c r="AO191" i="42" s="1"/>
  <c r="AP191" i="42" a="1"/>
  <c r="AP191" i="42"/>
  <c r="AQ191" i="42" a="1"/>
  <c r="AQ191" i="42"/>
  <c r="AR191" i="42" a="1"/>
  <c r="AR191" i="42" s="1"/>
  <c r="AS191" i="42" a="1"/>
  <c r="AS191" i="42"/>
  <c r="AT191" i="42" a="1"/>
  <c r="AT191" i="42"/>
  <c r="AU191" i="42" a="1"/>
  <c r="AU191" i="42"/>
  <c r="AV191" i="42" a="1"/>
  <c r="AV191" i="42" s="1"/>
  <c r="AJ192" i="42" a="1"/>
  <c r="AJ192" i="42" s="1"/>
  <c r="AK192" i="42" a="1"/>
  <c r="AK192" i="42" s="1"/>
  <c r="AL192" i="42" a="1"/>
  <c r="AL192" i="42" s="1"/>
  <c r="AM192" i="42" a="1"/>
  <c r="AM192" i="42" s="1"/>
  <c r="AN192" i="42" a="1"/>
  <c r="AN192" i="42"/>
  <c r="AO192" i="42" a="1"/>
  <c r="AO192" i="42" s="1"/>
  <c r="AP192" i="42" a="1"/>
  <c r="AP192" i="42"/>
  <c r="AQ192" i="42" a="1"/>
  <c r="AQ192" i="42" s="1"/>
  <c r="AR192" i="42" a="1"/>
  <c r="AR192" i="42" s="1"/>
  <c r="AS192" i="42" a="1"/>
  <c r="AS192" i="42"/>
  <c r="AT192" i="42" a="1"/>
  <c r="AT192" i="42"/>
  <c r="AU192" i="42" a="1"/>
  <c r="AU192" i="42"/>
  <c r="AV192" i="42" a="1"/>
  <c r="AV192" i="42" s="1"/>
  <c r="AJ193" i="42" a="1"/>
  <c r="AJ193" i="42" s="1"/>
  <c r="AK193" i="42" a="1"/>
  <c r="AK193" i="42"/>
  <c r="AL193" i="42" a="1"/>
  <c r="AL193" i="42" s="1"/>
  <c r="AM193" i="42" a="1"/>
  <c r="AM193" i="42" s="1"/>
  <c r="AN193" i="42" a="1"/>
  <c r="AN193" i="42"/>
  <c r="AO193" i="42" a="1"/>
  <c r="AO193" i="42" s="1"/>
  <c r="AP193" i="42" a="1"/>
  <c r="AP193" i="42" s="1"/>
  <c r="AQ193" i="42" a="1"/>
  <c r="AQ193" i="42" s="1"/>
  <c r="AR193" i="42" a="1"/>
  <c r="AR193" i="42" s="1"/>
  <c r="AS193" i="42" a="1"/>
  <c r="AS193" i="42"/>
  <c r="AT193" i="42" a="1"/>
  <c r="AT193" i="42"/>
  <c r="AU193" i="42" a="1"/>
  <c r="AU193" i="42"/>
  <c r="AV193" i="42" a="1"/>
  <c r="AV193" i="42" s="1"/>
  <c r="AJ194" i="42" a="1"/>
  <c r="AJ194" i="42"/>
  <c r="AK194" i="42" a="1"/>
  <c r="AK194" i="42"/>
  <c r="AL194" i="42" a="1"/>
  <c r="AL194" i="42" s="1"/>
  <c r="AM194" i="42" a="1"/>
  <c r="AM194" i="42" s="1"/>
  <c r="AN194" i="42" a="1"/>
  <c r="AN194" i="42"/>
  <c r="AO194" i="42" a="1"/>
  <c r="AO194" i="42" s="1"/>
  <c r="AP194" i="42" a="1"/>
  <c r="AP194" i="42" s="1"/>
  <c r="AQ194" i="42" a="1"/>
  <c r="AQ194" i="42" s="1"/>
  <c r="AR194" i="42" a="1"/>
  <c r="AR194" i="42" s="1"/>
  <c r="AS194" i="42" a="1"/>
  <c r="AS194" i="42"/>
  <c r="AT194" i="42" a="1"/>
  <c r="AT194" i="42"/>
  <c r="AU194" i="42" a="1"/>
  <c r="AU194" i="42" s="1"/>
  <c r="AV194" i="42" a="1"/>
  <c r="AV194" i="42" s="1"/>
  <c r="AJ195" i="42" a="1"/>
  <c r="AJ195" i="42"/>
  <c r="AK195" i="42" a="1"/>
  <c r="AK195" i="42"/>
  <c r="AL195" i="42" a="1"/>
  <c r="AL195" i="42" s="1"/>
  <c r="AM195" i="42" a="1"/>
  <c r="AM195" i="42" s="1"/>
  <c r="AN195" i="42" a="1"/>
  <c r="AN195" i="42" s="1"/>
  <c r="AO195" i="42" a="1"/>
  <c r="AO195" i="42"/>
  <c r="AP195" i="42" a="1"/>
  <c r="AP195" i="42" s="1"/>
  <c r="AQ195" i="42" a="1"/>
  <c r="AQ195" i="42" s="1"/>
  <c r="AR195" i="42" a="1"/>
  <c r="AR195" i="42" s="1"/>
  <c r="AS195" i="42" a="1"/>
  <c r="AS195" i="42"/>
  <c r="AT195" i="42" a="1"/>
  <c r="AT195" i="42" s="1"/>
  <c r="AU195" i="42" a="1"/>
  <c r="AU195" i="42"/>
  <c r="AV195" i="42" a="1"/>
  <c r="AV195" i="42" s="1"/>
  <c r="AJ196" i="42" a="1"/>
  <c r="AJ196" i="42"/>
  <c r="AK196" i="42" a="1"/>
  <c r="AK196" i="42"/>
  <c r="AL196" i="42" a="1"/>
  <c r="AL196" i="42" s="1"/>
  <c r="AM196" i="42" a="1"/>
  <c r="AM196" i="42" s="1"/>
  <c r="AN196" i="42" a="1"/>
  <c r="AN196" i="42"/>
  <c r="AO196" i="42" a="1"/>
  <c r="AO196" i="42"/>
  <c r="AP196" i="42" a="1"/>
  <c r="AP196" i="42" s="1"/>
  <c r="AQ196" i="42" a="1"/>
  <c r="AQ196" i="42" s="1"/>
  <c r="AR196" i="42" a="1"/>
  <c r="AR196" i="42" s="1"/>
  <c r="AS196" i="42" a="1"/>
  <c r="AS196" i="42" s="1"/>
  <c r="AT196" i="42" a="1"/>
  <c r="AT196" i="42" s="1"/>
  <c r="AU196" i="42" a="1"/>
  <c r="AU196" i="42"/>
  <c r="AV196" i="42" a="1"/>
  <c r="AV196" i="42" s="1"/>
  <c r="AJ197" i="42" a="1"/>
  <c r="AJ197" i="42"/>
  <c r="AK197" i="42" a="1"/>
  <c r="AK197" i="42"/>
  <c r="AL197" i="42" a="1"/>
  <c r="AL197" i="42" s="1"/>
  <c r="AM197" i="42" a="1"/>
  <c r="AM197" i="42"/>
  <c r="AN197" i="42" a="1"/>
  <c r="AN197" i="42"/>
  <c r="AO197" i="42" a="1"/>
  <c r="AO197" i="42"/>
  <c r="AP197" i="42" a="1"/>
  <c r="AP197" i="42" s="1"/>
  <c r="AQ197" i="42" a="1"/>
  <c r="AQ197" i="42" s="1"/>
  <c r="AR197" i="42" a="1"/>
  <c r="AR197" i="42" s="1"/>
  <c r="AS197" i="42" a="1"/>
  <c r="AS197" i="42" s="1"/>
  <c r="AT197" i="42" a="1"/>
  <c r="AT197" i="42" s="1"/>
  <c r="AU197" i="42" a="1"/>
  <c r="AU197" i="42"/>
  <c r="AV197" i="42" a="1"/>
  <c r="AV197" i="42" s="1"/>
  <c r="AJ198" i="42" a="1"/>
  <c r="AJ198" i="42"/>
  <c r="AK198" i="42" a="1"/>
  <c r="AK198" i="42" s="1"/>
  <c r="AL198" i="42" a="1"/>
  <c r="AL198" i="42" s="1"/>
  <c r="AM198" i="42" a="1"/>
  <c r="AM198" i="42"/>
  <c r="AN198" i="42" a="1"/>
  <c r="AN198" i="42"/>
  <c r="AO198" i="42" a="1"/>
  <c r="AO198" i="42"/>
  <c r="AP198" i="42" a="1"/>
  <c r="AP198" i="42" s="1"/>
  <c r="AQ198" i="42" a="1"/>
  <c r="AQ198" i="42" s="1"/>
  <c r="AR198" i="42" a="1"/>
  <c r="AR198" i="42"/>
  <c r="AS198" i="42" a="1"/>
  <c r="AS198" i="42" s="1"/>
  <c r="AT198" i="42" a="1"/>
  <c r="AT198" i="42" s="1"/>
  <c r="AU198" i="42" a="1"/>
  <c r="AU198" i="42"/>
  <c r="AV198" i="42" a="1"/>
  <c r="AV198" i="42" s="1"/>
  <c r="AJ199" i="42" a="1"/>
  <c r="AJ199" i="42" s="1"/>
  <c r="AK199" i="42" a="1"/>
  <c r="AK199" i="42" s="1"/>
  <c r="AL199" i="42" a="1"/>
  <c r="AL199" i="42" s="1"/>
  <c r="AM199" i="42" a="1"/>
  <c r="AM199" i="42"/>
  <c r="AN199" i="42" a="1"/>
  <c r="AN199" i="42"/>
  <c r="AO199" i="42" a="1"/>
  <c r="AO199" i="42"/>
  <c r="AP199" i="42" a="1"/>
  <c r="AP199" i="42" s="1"/>
  <c r="AQ199" i="42" a="1"/>
  <c r="AQ199" i="42"/>
  <c r="AR199" i="42" a="1"/>
  <c r="AR199" i="42"/>
  <c r="AS199" i="42" a="1"/>
  <c r="AS199" i="42" s="1"/>
  <c r="AT199" i="42" a="1"/>
  <c r="AT199" i="42" s="1"/>
  <c r="AU199" i="42" a="1"/>
  <c r="AU199" i="42"/>
  <c r="AV199" i="42" a="1"/>
  <c r="AV199" i="42" s="1"/>
  <c r="AJ200" i="42" a="1"/>
  <c r="AJ200" i="42" s="1"/>
  <c r="AK200" i="42" a="1"/>
  <c r="AK200" i="42" s="1"/>
  <c r="AL200" i="42" a="1"/>
  <c r="AL200" i="42" s="1"/>
  <c r="AM200" i="42" a="1"/>
  <c r="AM200" i="42"/>
  <c r="AN200" i="42" a="1"/>
  <c r="AN200" i="42"/>
  <c r="AO200" i="42" a="1"/>
  <c r="AO200" i="42" s="1"/>
  <c r="AP200" i="42" a="1"/>
  <c r="AP200" i="42" s="1"/>
  <c r="AQ200" i="42" a="1"/>
  <c r="AQ200" i="42"/>
  <c r="AR200" i="42" a="1"/>
  <c r="AR200" i="42"/>
  <c r="AS200" i="42" a="1"/>
  <c r="AS200" i="42" s="1"/>
  <c r="AT200" i="42" a="1"/>
  <c r="AT200" i="42" s="1"/>
  <c r="AU200" i="42" a="1"/>
  <c r="AU200" i="42" s="1"/>
  <c r="AV200" i="42" a="1"/>
  <c r="AV200" i="42"/>
  <c r="AJ201" i="42" a="1"/>
  <c r="AJ201" i="42" s="1"/>
  <c r="AK201" i="42" a="1"/>
  <c r="AK201" i="42" s="1"/>
  <c r="AL201" i="42" a="1"/>
  <c r="AL201" i="42" s="1"/>
  <c r="AM201" i="42" a="1"/>
  <c r="AM201" i="42"/>
  <c r="AN201" i="42" a="1"/>
  <c r="AN201" i="42" s="1"/>
  <c r="AO201" i="42" a="1"/>
  <c r="AO201" i="42"/>
  <c r="AP201" i="42" a="1"/>
  <c r="AP201" i="42" s="1"/>
  <c r="AQ201" i="42" a="1"/>
  <c r="AQ201" i="42"/>
  <c r="AR201" i="42" a="1"/>
  <c r="AR201" i="42"/>
  <c r="AS201" i="42" a="1"/>
  <c r="AS201" i="42" s="1"/>
  <c r="AT201" i="42" a="1"/>
  <c r="AT201" i="42" s="1"/>
  <c r="AU201" i="42" a="1"/>
  <c r="AU201" i="42"/>
  <c r="AV201" i="42" a="1"/>
  <c r="AV201" i="42"/>
  <c r="AJ202" i="42" a="1"/>
  <c r="AJ202" i="42" s="1"/>
  <c r="AK202" i="42" a="1"/>
  <c r="AK202" i="42" s="1"/>
  <c r="AL202" i="42" a="1"/>
  <c r="AL202" i="42" s="1"/>
  <c r="AM202" i="42" a="1"/>
  <c r="AM202" i="42" s="1"/>
  <c r="AN202" i="42" a="1"/>
  <c r="AN202" i="42" s="1"/>
  <c r="AO202" i="42" a="1"/>
  <c r="AO202" i="42"/>
  <c r="AP202" i="42" a="1"/>
  <c r="AP202" i="42" s="1"/>
  <c r="AQ202" i="42" a="1"/>
  <c r="AQ202" i="42"/>
  <c r="AR202" i="42" a="1"/>
  <c r="AR202" i="42"/>
  <c r="AS202" i="42" a="1"/>
  <c r="AS202" i="42" s="1"/>
  <c r="AT202" i="42" a="1"/>
  <c r="AT202" i="42"/>
  <c r="AU202" i="42" a="1"/>
  <c r="AU202" i="42"/>
  <c r="AV202" i="42" a="1"/>
  <c r="AV202" i="42"/>
  <c r="AJ203" i="42" a="1"/>
  <c r="AJ203" i="42" s="1"/>
  <c r="AK203" i="42" a="1"/>
  <c r="AK203" i="42" s="1"/>
  <c r="AL203" i="42" a="1"/>
  <c r="AL203" i="42" s="1"/>
  <c r="AM203" i="42" a="1"/>
  <c r="AM203" i="42" s="1"/>
  <c r="AN203" i="42" a="1"/>
  <c r="AN203" i="42" s="1"/>
  <c r="AO203" i="42" a="1"/>
  <c r="AO203" i="42"/>
  <c r="AP203" i="42" a="1"/>
  <c r="AP203" i="42" s="1"/>
  <c r="AQ203" i="42" a="1"/>
  <c r="AQ203" i="42"/>
  <c r="AR203" i="42" a="1"/>
  <c r="AR203" i="42" s="1"/>
  <c r="AS203" i="42" a="1"/>
  <c r="AS203" i="42" s="1"/>
  <c r="AT203" i="42" a="1"/>
  <c r="AT203" i="42"/>
  <c r="AU203" i="42" a="1"/>
  <c r="AU203" i="42"/>
  <c r="AV203" i="42" a="1"/>
  <c r="AV203" i="42"/>
  <c r="AJ204" i="42" a="1"/>
  <c r="AJ204" i="42" s="1"/>
  <c r="AK204" i="42" a="1"/>
  <c r="AK204" i="42" s="1"/>
  <c r="AL204" i="42" a="1"/>
  <c r="AL204" i="42"/>
  <c r="AM204" i="42" a="1"/>
  <c r="AM204" i="42" s="1"/>
  <c r="AN204" i="42" a="1"/>
  <c r="AN204" i="42" s="1"/>
  <c r="AO204" i="42" a="1"/>
  <c r="AO204" i="42"/>
  <c r="AP204" i="42" a="1"/>
  <c r="AP204" i="42" s="1"/>
  <c r="AQ204" i="42" a="1"/>
  <c r="AQ204" i="42" s="1"/>
  <c r="AR204" i="42" a="1"/>
  <c r="AR204" i="42" s="1"/>
  <c r="AS204" i="42" a="1"/>
  <c r="AS204" i="42" s="1"/>
  <c r="AT204" i="42" a="1"/>
  <c r="AT204" i="42"/>
  <c r="AU204" i="42" a="1"/>
  <c r="AU204" i="42"/>
  <c r="AV204" i="42" a="1"/>
  <c r="AV204" i="42"/>
  <c r="AJ205" i="42" a="1"/>
  <c r="AJ205" i="42" s="1"/>
  <c r="AK205" i="42" a="1"/>
  <c r="AK205" i="42"/>
  <c r="AL205" i="42" a="1"/>
  <c r="AL205" i="42"/>
  <c r="AM205" i="42" a="1"/>
  <c r="AM205" i="42" s="1"/>
  <c r="AN205" i="42" a="1"/>
  <c r="AN205" i="42" s="1"/>
  <c r="AO205" i="42" a="1"/>
  <c r="AO205" i="42"/>
  <c r="AP205" i="42" a="1"/>
  <c r="AP205" i="42" s="1"/>
  <c r="AQ205" i="42" a="1"/>
  <c r="AQ205" i="42" s="1"/>
  <c r="AR205" i="42" a="1"/>
  <c r="AR205" i="42" s="1"/>
  <c r="AS205" i="42" a="1"/>
  <c r="AS205" i="42" s="1"/>
  <c r="AT205" i="42" a="1"/>
  <c r="AT205" i="42"/>
  <c r="AU205" i="42" a="1"/>
  <c r="AU205" i="42"/>
  <c r="AV205" i="42" a="1"/>
  <c r="AV205" i="42" s="1"/>
  <c r="AJ206" i="42" a="1"/>
  <c r="AJ206" i="42" s="1"/>
  <c r="AK206" i="42" a="1"/>
  <c r="AK206" i="42"/>
  <c r="AL206" i="42" a="1"/>
  <c r="AL206" i="42"/>
  <c r="AM206" i="42" a="1"/>
  <c r="AM206" i="42" s="1"/>
  <c r="AN206" i="42" a="1"/>
  <c r="AN206" i="42" s="1"/>
  <c r="AO206" i="42" a="1"/>
  <c r="AO206" i="42" s="1"/>
  <c r="AP206" i="42" a="1"/>
  <c r="AP206" i="42"/>
  <c r="AQ206" i="42" a="1"/>
  <c r="AQ206" i="42" s="1"/>
  <c r="AR206" i="42" a="1"/>
  <c r="AR206" i="42" s="1"/>
  <c r="AS206" i="42" a="1"/>
  <c r="AS206" i="42" s="1"/>
  <c r="AT206" i="42" a="1"/>
  <c r="AT206" i="42"/>
  <c r="AU206" i="42" a="1"/>
  <c r="AU206" i="42" s="1"/>
  <c r="AV206" i="42" a="1"/>
  <c r="AV206" i="42"/>
  <c r="AJ207" i="42" a="1"/>
  <c r="AJ207" i="42" s="1"/>
  <c r="AK207" i="42" a="1"/>
  <c r="AK207" i="42"/>
  <c r="AL207" i="42" a="1"/>
  <c r="AL207" i="42"/>
  <c r="AM207" i="42" a="1"/>
  <c r="AM207" i="42" s="1"/>
  <c r="AN207" i="42" a="1"/>
  <c r="AN207" i="42" s="1"/>
  <c r="AO207" i="42" a="1"/>
  <c r="AO207" i="42"/>
  <c r="AP207" i="42" a="1"/>
  <c r="AP207" i="42"/>
  <c r="AQ207" i="42" a="1"/>
  <c r="AQ207" i="42" s="1"/>
  <c r="AR207" i="42" a="1"/>
  <c r="AR207" i="42" s="1"/>
  <c r="AS207" i="42" a="1"/>
  <c r="AS207" i="42" s="1"/>
  <c r="AT207" i="42" a="1"/>
  <c r="AT207" i="42" s="1"/>
  <c r="AU207" i="42" a="1"/>
  <c r="AU207" i="42" s="1"/>
  <c r="AV207" i="42" a="1"/>
  <c r="AV207" i="42"/>
  <c r="AJ208" i="42" a="1"/>
  <c r="AJ208" i="42" s="1"/>
  <c r="AK208" i="42" a="1"/>
  <c r="AK208" i="42"/>
  <c r="AL208" i="42" a="1"/>
  <c r="AL208" i="42"/>
  <c r="AM208" i="42" a="1"/>
  <c r="AM208" i="42" s="1"/>
  <c r="AN208" i="42" a="1"/>
  <c r="AN208" i="42"/>
  <c r="AO208" i="42" a="1"/>
  <c r="AO208" i="42"/>
  <c r="AP208" i="42" a="1"/>
  <c r="AP208" i="42"/>
  <c r="AQ208" i="42" a="1"/>
  <c r="AQ208" i="42" s="1"/>
  <c r="AR208" i="42" a="1"/>
  <c r="AR208" i="42" s="1"/>
  <c r="AS208" i="42" a="1"/>
  <c r="AS208" i="42" s="1"/>
  <c r="AT208" i="42" a="1"/>
  <c r="AT208" i="42" s="1"/>
  <c r="AU208" i="42" a="1"/>
  <c r="AU208" i="42" s="1"/>
  <c r="AV208" i="42" a="1"/>
  <c r="AV208" i="42"/>
  <c r="AJ209" i="42" a="1"/>
  <c r="AJ209" i="42" s="1"/>
  <c r="AK209" i="42" a="1"/>
  <c r="AK209" i="42"/>
  <c r="AL209" i="42" a="1"/>
  <c r="AL209" i="42" s="1"/>
  <c r="AM209" i="42" a="1"/>
  <c r="AM209" i="42" s="1"/>
  <c r="AN209" i="42" a="1"/>
  <c r="AN209" i="42"/>
  <c r="AO209" i="42" a="1"/>
  <c r="AO209" i="42"/>
  <c r="AP209" i="42" a="1"/>
  <c r="AP209" i="42"/>
  <c r="AQ209" i="42" a="1"/>
  <c r="AQ209" i="42" s="1"/>
  <c r="AR209" i="42" a="1"/>
  <c r="AR209" i="42" s="1"/>
  <c r="AS209" i="42" a="1"/>
  <c r="AS209" i="42"/>
  <c r="AT209" i="42" a="1"/>
  <c r="AT209" i="42" s="1"/>
  <c r="AU209" i="42" a="1"/>
  <c r="AU209" i="42" s="1"/>
  <c r="AV209" i="42" a="1"/>
  <c r="AV209" i="42"/>
  <c r="AJ210" i="42" a="1"/>
  <c r="AJ210" i="42" s="1"/>
  <c r="AK210" i="42" a="1"/>
  <c r="AK210" i="42" s="1"/>
  <c r="AL210" i="42" a="1"/>
  <c r="AL210" i="42" s="1"/>
  <c r="AM210" i="42" a="1"/>
  <c r="AM210" i="42" s="1"/>
  <c r="AN210" i="42" a="1"/>
  <c r="AN210" i="42"/>
  <c r="AO210" i="42" a="1"/>
  <c r="AO210" i="42"/>
  <c r="AP210" i="42" a="1"/>
  <c r="AP210" i="42"/>
  <c r="AQ210" i="42" a="1"/>
  <c r="AQ210" i="42" s="1"/>
  <c r="AR210" i="42" a="1"/>
  <c r="AR210" i="42"/>
  <c r="AS210" i="42" a="1"/>
  <c r="AS210" i="42"/>
  <c r="AT210" i="42" a="1"/>
  <c r="AT210" i="42" s="1"/>
  <c r="AU210" i="42" a="1"/>
  <c r="AU210" i="42" s="1"/>
  <c r="AV210" i="42" a="1"/>
  <c r="AV210" i="42"/>
  <c r="AJ211" i="42" a="1"/>
  <c r="AJ211" i="42" s="1"/>
  <c r="AK211" i="42" a="1"/>
  <c r="AK211" i="42" s="1"/>
  <c r="AL211" i="42" a="1"/>
  <c r="AL211" i="42" s="1"/>
  <c r="AM211" i="42" a="1"/>
  <c r="AM211" i="42" s="1"/>
  <c r="AN211" i="42" a="1"/>
  <c r="AN211" i="42"/>
  <c r="AO211" i="42" a="1"/>
  <c r="AO211" i="42"/>
  <c r="AP211" i="42" a="1"/>
  <c r="AP211" i="42" s="1"/>
  <c r="AQ211" i="42" a="1"/>
  <c r="AQ211" i="42" s="1"/>
  <c r="AR211" i="42" a="1"/>
  <c r="AR211" i="42"/>
  <c r="AS211" i="42" a="1"/>
  <c r="AS211" i="42"/>
  <c r="AT211" i="42" a="1"/>
  <c r="AT211" i="42" s="1"/>
  <c r="AU211" i="42" a="1"/>
  <c r="AU211" i="42" s="1"/>
  <c r="AV211" i="42" a="1"/>
  <c r="AV211" i="42" s="1"/>
  <c r="AJ212" i="42" a="1"/>
  <c r="AJ212" i="42"/>
  <c r="AK212" i="42" a="1"/>
  <c r="AK212" i="42" s="1"/>
  <c r="AL212" i="42" a="1"/>
  <c r="AL212" i="42" s="1"/>
  <c r="AM212" i="42" a="1"/>
  <c r="AM212" i="42" s="1"/>
  <c r="AN212" i="42" a="1"/>
  <c r="AN212" i="42"/>
  <c r="AO212" i="42" a="1"/>
  <c r="AO212" i="42" s="1"/>
  <c r="AP212" i="42" a="1"/>
  <c r="AP212" i="42"/>
  <c r="AQ212" i="42" a="1"/>
  <c r="AQ212" i="42" s="1"/>
  <c r="AR212" i="42" a="1"/>
  <c r="AR212" i="42"/>
  <c r="AS212" i="42" a="1"/>
  <c r="AS212" i="42"/>
  <c r="AT212" i="42" a="1"/>
  <c r="AT212" i="42" s="1"/>
  <c r="AU212" i="42" a="1"/>
  <c r="AU212" i="42" s="1"/>
  <c r="AV212" i="42" a="1"/>
  <c r="AV212" i="42"/>
  <c r="AJ213" i="42" a="1"/>
  <c r="AJ213" i="42"/>
  <c r="AK213" i="42" a="1"/>
  <c r="AK213" i="42" s="1"/>
  <c r="AL213" i="42" a="1"/>
  <c r="AL213" i="42" s="1"/>
  <c r="AM213" i="42" a="1"/>
  <c r="AM213" i="42" s="1"/>
  <c r="AN213" i="42" a="1"/>
  <c r="AN213" i="42" s="1"/>
  <c r="AO213" i="42" a="1"/>
  <c r="AO213" i="42" s="1"/>
  <c r="AP213" i="42" a="1"/>
  <c r="AP213" i="42"/>
  <c r="AQ213" i="42" a="1"/>
  <c r="AQ213" i="42" s="1"/>
  <c r="AR213" i="42" a="1"/>
  <c r="AR213" i="42"/>
  <c r="AS213" i="42" a="1"/>
  <c r="AS213" i="42"/>
  <c r="AT213" i="42" a="1"/>
  <c r="AT213" i="42" s="1"/>
  <c r="AU213" i="42" a="1"/>
  <c r="AU213" i="42"/>
  <c r="AV213" i="42" a="1"/>
  <c r="AV213" i="42"/>
  <c r="AJ214" i="42" a="1"/>
  <c r="AJ214" i="42"/>
  <c r="AK214" i="42" a="1"/>
  <c r="AK214" i="42" s="1"/>
  <c r="AL214" i="42" a="1"/>
  <c r="AL214" i="42" s="1"/>
  <c r="AM214" i="42" a="1"/>
  <c r="AM214" i="42" s="1"/>
  <c r="AN214" i="42" a="1"/>
  <c r="AN214" i="42" s="1"/>
  <c r="AO214" i="42" a="1"/>
  <c r="AO214" i="42" s="1"/>
  <c r="AP214" i="42" a="1"/>
  <c r="AP214" i="42"/>
  <c r="AQ214" i="42" a="1"/>
  <c r="AQ214" i="42" s="1"/>
  <c r="AR214" i="42" a="1"/>
  <c r="AR214" i="42"/>
  <c r="AS214" i="42" a="1"/>
  <c r="AS214" i="42" s="1"/>
  <c r="AT214" i="42" a="1"/>
  <c r="AT214" i="42" s="1"/>
  <c r="AU214" i="42" a="1"/>
  <c r="AU214" i="42"/>
  <c r="AV214" i="42" a="1"/>
  <c r="AV214" i="42"/>
  <c r="AJ215" i="42" a="1"/>
  <c r="AJ215" i="42"/>
  <c r="AK215" i="42" a="1"/>
  <c r="AK215" i="42" s="1"/>
  <c r="AL215" i="42" a="1"/>
  <c r="AL215" i="42" s="1"/>
  <c r="AM215" i="42" a="1"/>
  <c r="AM215" i="42"/>
  <c r="AN215" i="42" a="1"/>
  <c r="AN215" i="42" s="1"/>
  <c r="AO215" i="42" a="1"/>
  <c r="AO215" i="42" s="1"/>
  <c r="AP215" i="42" a="1"/>
  <c r="AP215" i="42"/>
  <c r="AQ215" i="42" a="1"/>
  <c r="AQ215" i="42" s="1"/>
  <c r="AR215" i="42" a="1"/>
  <c r="AR215" i="42" s="1"/>
  <c r="AS215" i="42" a="1"/>
  <c r="AS215" i="42" s="1"/>
  <c r="AT215" i="42" a="1"/>
  <c r="AT215" i="42" s="1"/>
  <c r="AU215" i="42" a="1"/>
  <c r="AU215" i="42"/>
  <c r="AV215" i="42" a="1"/>
  <c r="AV215" i="42"/>
  <c r="AJ216" i="42" a="1"/>
  <c r="AJ216" i="42"/>
  <c r="AK216" i="42" a="1"/>
  <c r="AK216" i="42" s="1"/>
  <c r="AL216" i="42" a="1"/>
  <c r="AL216" i="42"/>
  <c r="AM216" i="42" a="1"/>
  <c r="AM216" i="42"/>
  <c r="AN216" i="42" a="1"/>
  <c r="AN216" i="42" s="1"/>
  <c r="AO216" i="42" a="1"/>
  <c r="AO216" i="42" s="1"/>
  <c r="AP216" i="42" a="1"/>
  <c r="AP216" i="42"/>
  <c r="AQ216" i="42" a="1"/>
  <c r="AQ216" i="42" s="1"/>
  <c r="AR216" i="42" a="1"/>
  <c r="AR216" i="42" s="1"/>
  <c r="AS216" i="42" a="1"/>
  <c r="AS216" i="42" s="1"/>
  <c r="AT216" i="42" a="1"/>
  <c r="AT216" i="42" s="1"/>
  <c r="AU216" i="42" a="1"/>
  <c r="AU216" i="42"/>
  <c r="AV216" i="42" a="1"/>
  <c r="AV216" i="42"/>
  <c r="AJ217" i="42" a="1"/>
  <c r="AJ217" i="42" s="1"/>
  <c r="AK217" i="42" a="1"/>
  <c r="AK217" i="42" s="1"/>
  <c r="AL217" i="42" a="1"/>
  <c r="AL217" i="42"/>
  <c r="AM217" i="42" a="1"/>
  <c r="AM217" i="42"/>
  <c r="AN217" i="42" a="1"/>
  <c r="AN217" i="42" s="1"/>
  <c r="AO217" i="42" a="1"/>
  <c r="AO217" i="42" s="1"/>
  <c r="AP217" i="42" a="1"/>
  <c r="AP217" i="42" s="1"/>
  <c r="AQ217" i="42" a="1"/>
  <c r="AQ217" i="42"/>
  <c r="AR217" i="42" a="1"/>
  <c r="AR217" i="42" s="1"/>
  <c r="AS217" i="42" a="1"/>
  <c r="AS217" i="42" s="1"/>
  <c r="AT217" i="42" a="1"/>
  <c r="AT217" i="42" s="1"/>
  <c r="AU217" i="42" a="1"/>
  <c r="AU217" i="42"/>
  <c r="AV217" i="42" a="1"/>
  <c r="AV217" i="42" s="1"/>
  <c r="AJ218" i="42" a="1"/>
  <c r="AJ218" i="42"/>
  <c r="AK218" i="42" a="1"/>
  <c r="AK218" i="42" s="1"/>
  <c r="AL218" i="42" a="1"/>
  <c r="AL218" i="42"/>
  <c r="AM218" i="42" a="1"/>
  <c r="AM218" i="42"/>
  <c r="AN218" i="42" a="1"/>
  <c r="AN218" i="42" s="1"/>
  <c r="AO218" i="42" a="1"/>
  <c r="AO218" i="42" s="1"/>
  <c r="AP218" i="42" a="1"/>
  <c r="AP218" i="42"/>
  <c r="AQ218" i="42" a="1"/>
  <c r="AQ218" i="42"/>
  <c r="AR218" i="42" a="1"/>
  <c r="AR218" i="42" s="1"/>
  <c r="AS218" i="42" a="1"/>
  <c r="AS218" i="42" s="1"/>
  <c r="AT218" i="42" a="1"/>
  <c r="AT218" i="42" s="1"/>
  <c r="AU218" i="42" a="1"/>
  <c r="AU218" i="42" s="1"/>
  <c r="AV218" i="42" a="1"/>
  <c r="AV218" i="42" s="1"/>
  <c r="AJ219" i="42" a="1"/>
  <c r="AJ219" i="42"/>
  <c r="AK219" i="42" a="1"/>
  <c r="AK219" i="42" s="1"/>
  <c r="AL219" i="42" a="1"/>
  <c r="AL219" i="42"/>
  <c r="AM219" i="42" a="1"/>
  <c r="AM219" i="42"/>
  <c r="AN219" i="42" a="1"/>
  <c r="AN219" i="42" s="1"/>
  <c r="AO219" i="42" a="1"/>
  <c r="AO219" i="42"/>
  <c r="AP219" i="42" a="1"/>
  <c r="AP219" i="42"/>
  <c r="AQ219" i="42" a="1"/>
  <c r="AQ219" i="42"/>
  <c r="AR219" i="42" a="1"/>
  <c r="AR219" i="42" s="1"/>
  <c r="AS219" i="42" a="1"/>
  <c r="AS219" i="42" s="1"/>
  <c r="AT219" i="42" a="1"/>
  <c r="AT219" i="42" s="1"/>
  <c r="AU219" i="42" a="1"/>
  <c r="AU219" i="42" s="1"/>
  <c r="AV219" i="42" a="1"/>
  <c r="AV219" i="42" s="1"/>
  <c r="AJ220" i="42" a="1"/>
  <c r="AJ220" i="42"/>
  <c r="AK220" i="42" a="1"/>
  <c r="AK220" i="42" s="1"/>
  <c r="AL220" i="42" a="1"/>
  <c r="AL220" i="42"/>
  <c r="AM220" i="42" a="1"/>
  <c r="AM220" i="42" s="1"/>
  <c r="AN220" i="42" a="1"/>
  <c r="AN220" i="42" s="1"/>
  <c r="AO220" i="42" a="1"/>
  <c r="AO220" i="42"/>
  <c r="AP220" i="42" a="1"/>
  <c r="AP220" i="42"/>
  <c r="AQ220" i="42" a="1"/>
  <c r="AQ220" i="42"/>
  <c r="AR220" i="42" a="1"/>
  <c r="AR220" i="42" s="1"/>
  <c r="AS220" i="42" a="1"/>
  <c r="AS220" i="42" s="1"/>
  <c r="AT220" i="42" a="1"/>
  <c r="AT220" i="42"/>
  <c r="AU220" i="42" a="1"/>
  <c r="AU220" i="42" s="1"/>
  <c r="AV220" i="42" a="1"/>
  <c r="AV220" i="42" s="1"/>
  <c r="AJ221" i="42" a="1"/>
  <c r="AJ221" i="42"/>
  <c r="AK221" i="42" a="1"/>
  <c r="AK221" i="42" s="1"/>
  <c r="AL221" i="42" a="1"/>
  <c r="AL221" i="42" s="1"/>
  <c r="AM221" i="42" a="1"/>
  <c r="AM221" i="42" s="1"/>
  <c r="AN221" i="42" a="1"/>
  <c r="AN221" i="42" s="1"/>
  <c r="AO221" i="42" a="1"/>
  <c r="AO221" i="42"/>
  <c r="AP221" i="42" a="1"/>
  <c r="AP221" i="42"/>
  <c r="AQ221" i="42" a="1"/>
  <c r="AQ221" i="42"/>
  <c r="AR221" i="42" a="1"/>
  <c r="AR221" i="42" s="1"/>
  <c r="AS221" i="42" a="1"/>
  <c r="AS221" i="42"/>
  <c r="AT221" i="42" a="1"/>
  <c r="AT221" i="42"/>
  <c r="AU221" i="42" a="1"/>
  <c r="AU221" i="42" s="1"/>
  <c r="AV221" i="42" a="1"/>
  <c r="AV221" i="42" s="1"/>
  <c r="AJ222" i="42" a="1"/>
  <c r="AJ222" i="42"/>
  <c r="AK222" i="42" a="1"/>
  <c r="AK222" i="42" s="1"/>
  <c r="AL222" i="42" a="1"/>
  <c r="AL222" i="42" s="1"/>
  <c r="AM222" i="42" a="1"/>
  <c r="AM222" i="42" s="1"/>
  <c r="AN222" i="42" a="1"/>
  <c r="AN222" i="42" s="1"/>
  <c r="AO222" i="42" a="1"/>
  <c r="AO222" i="42"/>
  <c r="AP222" i="42" a="1"/>
  <c r="AP222" i="42"/>
  <c r="AQ222" i="42" a="1"/>
  <c r="AQ222" i="42" s="1"/>
  <c r="AR222" i="42" a="1"/>
  <c r="AR222" i="42" s="1"/>
  <c r="AS222" i="42" a="1"/>
  <c r="AS222" i="42"/>
  <c r="AT222" i="42" a="1"/>
  <c r="AT222" i="42"/>
  <c r="AU222" i="42" a="1"/>
  <c r="AU222" i="42" s="1"/>
  <c r="AV222" i="42" a="1"/>
  <c r="AV222" i="42" s="1"/>
  <c r="AJ223" i="42" a="1"/>
  <c r="AJ223" i="42" s="1"/>
  <c r="AK223" i="42" a="1"/>
  <c r="AK223" i="42"/>
  <c r="AL223" i="42" a="1"/>
  <c r="AL223" i="42" s="1"/>
  <c r="AM223" i="42" a="1"/>
  <c r="AM223" i="42" s="1"/>
  <c r="AN223" i="42" a="1"/>
  <c r="AN223" i="42" s="1"/>
  <c r="AO223" i="42" a="1"/>
  <c r="AO223" i="42"/>
  <c r="AP223" i="42" a="1"/>
  <c r="AP223" i="42" s="1"/>
  <c r="AQ223" i="42" a="1"/>
  <c r="AQ223" i="42"/>
  <c r="AR223" i="42" a="1"/>
  <c r="AR223" i="42" s="1"/>
  <c r="AS223" i="42" a="1"/>
  <c r="AS223" i="42"/>
  <c r="AT223" i="42" a="1"/>
  <c r="AT223" i="42"/>
  <c r="AU223" i="42" a="1"/>
  <c r="AU223" i="42" s="1"/>
  <c r="AV223" i="42" a="1"/>
  <c r="AV223" i="42" s="1"/>
  <c r="AJ224" i="42" a="1"/>
  <c r="AJ224" i="42"/>
  <c r="AK224" i="42" a="1"/>
  <c r="AK224" i="42"/>
  <c r="AL224" i="42" a="1"/>
  <c r="AL224" i="42" s="1"/>
  <c r="AM224" i="42" a="1"/>
  <c r="AM224" i="42" s="1"/>
  <c r="AN224" i="42" a="1"/>
  <c r="AN224" i="42" s="1"/>
  <c r="AO224" i="42" a="1"/>
  <c r="AO224" i="42" s="1"/>
  <c r="AP224" i="42" a="1"/>
  <c r="AP224" i="42" s="1"/>
  <c r="AQ224" i="42" a="1"/>
  <c r="AQ224" i="42"/>
  <c r="AR224" i="42" a="1"/>
  <c r="AR224" i="42" s="1"/>
  <c r="AS224" i="42" a="1"/>
  <c r="AS224" i="42"/>
  <c r="AT224" i="42" a="1"/>
  <c r="AT224" i="42"/>
  <c r="AU224" i="42" a="1"/>
  <c r="AU224" i="42" s="1"/>
  <c r="AV224" i="42" a="1"/>
  <c r="AV224" i="42"/>
  <c r="AJ225" i="42" a="1"/>
  <c r="AJ225" i="42"/>
  <c r="AK225" i="42" a="1"/>
  <c r="AK225" i="42"/>
  <c r="AL225" i="42" a="1"/>
  <c r="AL225" i="42" s="1"/>
  <c r="AM225" i="42" a="1"/>
  <c r="AM225" i="42" s="1"/>
  <c r="AN225" i="42" a="1"/>
  <c r="AN225" i="42" s="1"/>
  <c r="AO225" i="42" a="1"/>
  <c r="AO225" i="42" s="1"/>
  <c r="AP225" i="42" a="1"/>
  <c r="AP225" i="42" s="1"/>
  <c r="AQ225" i="42" a="1"/>
  <c r="AQ225" i="42"/>
  <c r="AR225" i="42" a="1"/>
  <c r="AR225" i="42" s="1"/>
  <c r="AS225" i="42" a="1"/>
  <c r="AS225" i="42"/>
  <c r="AT225" i="42" a="1"/>
  <c r="AT225" i="42" s="1"/>
  <c r="AU225" i="42" a="1"/>
  <c r="AU225" i="42" s="1"/>
  <c r="AV225" i="42" a="1"/>
  <c r="AV225" i="42"/>
  <c r="AJ226" i="42" a="1"/>
  <c r="AJ226" i="42"/>
  <c r="AK226" i="42" a="1"/>
  <c r="AK226" i="42"/>
  <c r="AL226" i="42" a="1"/>
  <c r="AL226" i="42" s="1"/>
  <c r="AM226" i="42" a="1"/>
  <c r="AM226" i="42" s="1"/>
  <c r="AN226" i="42" a="1"/>
  <c r="AN226" i="42"/>
  <c r="AO226" i="42" a="1"/>
  <c r="AO226" i="42" s="1"/>
  <c r="AP226" i="42" a="1"/>
  <c r="AP226" i="42" s="1"/>
  <c r="AQ226" i="42" a="1"/>
  <c r="AQ226" i="42"/>
  <c r="AR226" i="42" a="1"/>
  <c r="AR226" i="42" s="1"/>
  <c r="AS226" i="42" a="1"/>
  <c r="AS226" i="42" s="1"/>
  <c r="AT226" i="42" a="1"/>
  <c r="AT226" i="42" s="1"/>
  <c r="AU226" i="42" a="1"/>
  <c r="AU226" i="42" s="1"/>
  <c r="AV226" i="42" a="1"/>
  <c r="AV226" i="42"/>
  <c r="AJ227" i="42" a="1"/>
  <c r="AJ227" i="42"/>
  <c r="AK227" i="42" a="1"/>
  <c r="AK227" i="42"/>
  <c r="AL227" i="42" a="1"/>
  <c r="AL227" i="42" s="1"/>
  <c r="AM227" i="42" a="1"/>
  <c r="AM227" i="42"/>
  <c r="AN227" i="42" a="1"/>
  <c r="AN227" i="42"/>
  <c r="AO227" i="42" a="1"/>
  <c r="AO227" i="42" s="1"/>
  <c r="AP227" i="42" a="1"/>
  <c r="AP227" i="42" s="1"/>
  <c r="AQ227" i="42" a="1"/>
  <c r="AQ227" i="42"/>
  <c r="AR227" i="42" a="1"/>
  <c r="AR227" i="42" s="1"/>
  <c r="AS227" i="42" a="1"/>
  <c r="AS227" i="42" s="1"/>
  <c r="AT227" i="42" a="1"/>
  <c r="AT227" i="42" s="1"/>
  <c r="AU227" i="42" a="1"/>
  <c r="AU227" i="42" s="1"/>
  <c r="AV227" i="42" a="1"/>
  <c r="AV227" i="42"/>
  <c r="AJ228" i="42" a="1"/>
  <c r="AJ228" i="42"/>
  <c r="AK228" i="42" a="1"/>
  <c r="AK228" i="42" s="1"/>
  <c r="AL228" i="42" a="1"/>
  <c r="AL228" i="42" s="1"/>
  <c r="AM228" i="42" a="1"/>
  <c r="AM228" i="42"/>
  <c r="AN228" i="42" a="1"/>
  <c r="AN228" i="42"/>
  <c r="AO228" i="42" a="1"/>
  <c r="AO228" i="42" s="1"/>
  <c r="AP228" i="42" a="1"/>
  <c r="AP228" i="42" s="1"/>
  <c r="AQ228" i="42" a="1"/>
  <c r="AQ228" i="42" s="1"/>
  <c r="AR228" i="42" a="1"/>
  <c r="AR228" i="42"/>
  <c r="AS228" i="42" a="1"/>
  <c r="AS228" i="42" s="1"/>
  <c r="AT228" i="42" a="1"/>
  <c r="AT228" i="42" s="1"/>
  <c r="AU228" i="42" a="1"/>
  <c r="AU228" i="42" s="1"/>
  <c r="AV228" i="42" a="1"/>
  <c r="AV228" i="42"/>
  <c r="AJ229" i="42" a="1"/>
  <c r="AJ229" i="42" s="1"/>
  <c r="AK229" i="42" a="1"/>
  <c r="AK229" i="42"/>
  <c r="AL229" i="42" a="1"/>
  <c r="AL229" i="42" s="1"/>
  <c r="AM229" i="42" a="1"/>
  <c r="AM229" i="42"/>
  <c r="AN229" i="42" a="1"/>
  <c r="AN229" i="42"/>
  <c r="AO229" i="42" a="1"/>
  <c r="AO229" i="42" s="1"/>
  <c r="AP229" i="42" a="1"/>
  <c r="AP229" i="42" s="1"/>
  <c r="AQ229" i="42" a="1"/>
  <c r="AQ229" i="42"/>
  <c r="AR229" i="42" a="1"/>
  <c r="AR229" i="42"/>
  <c r="AS229" i="42" a="1"/>
  <c r="AS229" i="42" s="1"/>
  <c r="AT229" i="42" a="1"/>
  <c r="AT229" i="42" s="1"/>
  <c r="AU229" i="42" a="1"/>
  <c r="AU229" i="42" s="1"/>
  <c r="AV229" i="42" a="1"/>
  <c r="AV229" i="42" s="1"/>
  <c r="AJ230" i="42" a="1"/>
  <c r="AJ230" i="42" s="1"/>
  <c r="AK230" i="42" a="1"/>
  <c r="AK230" i="42"/>
  <c r="AL230" i="42" a="1"/>
  <c r="AL230" i="42" s="1"/>
  <c r="AM230" i="42" a="1"/>
  <c r="AM230" i="42"/>
  <c r="AN230" i="42" a="1"/>
  <c r="AN230" i="42"/>
  <c r="AO230" i="42" a="1"/>
  <c r="AO230" i="42" s="1"/>
  <c r="AP230" i="42" a="1"/>
  <c r="AP230" i="42"/>
  <c r="AQ230" i="42" a="1"/>
  <c r="AQ230" i="42"/>
  <c r="AR230" i="42" a="1"/>
  <c r="AR230" i="42"/>
  <c r="AS230" i="42" a="1"/>
  <c r="AS230" i="42" s="1"/>
  <c r="AT230" i="42" a="1"/>
  <c r="AT230" i="42" s="1"/>
  <c r="AU230" i="42" a="1"/>
  <c r="AU230" i="42" s="1"/>
  <c r="AV230" i="42" a="1"/>
  <c r="AV230" i="42" s="1"/>
  <c r="AJ231" i="42" a="1"/>
  <c r="AJ231" i="42" s="1"/>
  <c r="AK231" i="42" a="1"/>
  <c r="AK231" i="42"/>
  <c r="AL231" i="42" a="1"/>
  <c r="AL231" i="42" s="1"/>
  <c r="AM231" i="42" a="1"/>
  <c r="AM231" i="42"/>
  <c r="AN231" i="42" a="1"/>
  <c r="AN231" i="42" s="1"/>
  <c r="AO231" i="42" a="1"/>
  <c r="AO231" i="42" s="1"/>
  <c r="AP231" i="42" a="1"/>
  <c r="AP231" i="42"/>
  <c r="AQ231" i="42" a="1"/>
  <c r="AQ231" i="42"/>
  <c r="AR231" i="42" a="1"/>
  <c r="AR231" i="42"/>
  <c r="AS231" i="42" a="1"/>
  <c r="AS231" i="42" s="1"/>
  <c r="AT231" i="42" a="1"/>
  <c r="AT231" i="42" s="1"/>
  <c r="AU231" i="42" a="1"/>
  <c r="AU231" i="42"/>
  <c r="AV231" i="42" a="1"/>
  <c r="AV231" i="42" s="1"/>
  <c r="AJ232" i="42" a="1"/>
  <c r="AJ232" i="42" s="1"/>
  <c r="AK232" i="42" a="1"/>
  <c r="AK232" i="42"/>
  <c r="AL232" i="42" a="1"/>
  <c r="AL232" i="42" s="1"/>
  <c r="AM232" i="42" a="1"/>
  <c r="AM232" i="42" s="1"/>
  <c r="AN232" i="42" a="1"/>
  <c r="AN232" i="42" s="1"/>
  <c r="AO232" i="42" a="1"/>
  <c r="AO232" i="42" s="1"/>
  <c r="AP232" i="42" a="1"/>
  <c r="AP232" i="42"/>
  <c r="AQ232" i="42" a="1"/>
  <c r="AQ232" i="42"/>
  <c r="AR232" i="42" a="1"/>
  <c r="AR232" i="42"/>
  <c r="AS232" i="42" a="1"/>
  <c r="AS232" i="42" s="1"/>
  <c r="AT232" i="42" a="1"/>
  <c r="AT232" i="42"/>
  <c r="AU232" i="42" a="1"/>
  <c r="AU232" i="42"/>
  <c r="AV232" i="42" a="1"/>
  <c r="AV232" i="42" s="1"/>
  <c r="AJ233" i="42" a="1"/>
  <c r="AJ233" i="42" s="1"/>
  <c r="AK233" i="42" a="1"/>
  <c r="AK233" i="42"/>
  <c r="AL233" i="42" a="1"/>
  <c r="AL233" i="42" s="1"/>
  <c r="AM233" i="42" a="1"/>
  <c r="AM233" i="42" s="1"/>
  <c r="AN233" i="42" a="1"/>
  <c r="AN233" i="42" s="1"/>
  <c r="AO233" i="42" a="1"/>
  <c r="AO233" i="42" s="1"/>
  <c r="AP233" i="42" a="1"/>
  <c r="AP233" i="42"/>
  <c r="AQ233" i="42" a="1"/>
  <c r="AQ233" i="42"/>
  <c r="AR233" i="42" a="1"/>
  <c r="AR233" i="42" s="1"/>
  <c r="AS233" i="42" a="1"/>
  <c r="AS233" i="42" s="1"/>
  <c r="AT233" i="42" a="1"/>
  <c r="AT233" i="42"/>
  <c r="AU233" i="42" a="1"/>
  <c r="AU233" i="42"/>
  <c r="AV233" i="42" a="1"/>
  <c r="AV233" i="42" s="1"/>
  <c r="AJ234" i="42" a="1"/>
  <c r="AJ234" i="42" s="1"/>
  <c r="AK234" i="42" a="1"/>
  <c r="AK234" i="42" s="1"/>
  <c r="AL234" i="42" a="1"/>
  <c r="AL234" i="42"/>
  <c r="AM234" i="42" a="1"/>
  <c r="AM234" i="42" s="1"/>
  <c r="AN234" i="42" a="1"/>
  <c r="AN234" i="42" s="1"/>
  <c r="AO234" i="42" a="1"/>
  <c r="AO234" i="42" s="1"/>
  <c r="AP234" i="42" a="1"/>
  <c r="AP234" i="42"/>
  <c r="AQ234" i="42" a="1"/>
  <c r="AQ234" i="42" s="1"/>
  <c r="AR234" i="42" a="1"/>
  <c r="AR234" i="42"/>
  <c r="AS234" i="42" a="1"/>
  <c r="AS234" i="42" s="1"/>
  <c r="AT234" i="42" a="1"/>
  <c r="AT234" i="42"/>
  <c r="AU234" i="42" a="1"/>
  <c r="AU234" i="42"/>
  <c r="AV234" i="42" a="1"/>
  <c r="AV234" i="42" s="1"/>
  <c r="AJ235" i="42" a="1"/>
  <c r="AJ235" i="42" s="1"/>
  <c r="AK235" i="42" a="1"/>
  <c r="AK235" i="42"/>
  <c r="AL235" i="42" a="1"/>
  <c r="AL235" i="42"/>
  <c r="AM235" i="42" a="1"/>
  <c r="AM235" i="42" s="1"/>
  <c r="AN235" i="42" a="1"/>
  <c r="AN235" i="42" s="1"/>
  <c r="AO235" i="42" a="1"/>
  <c r="AO235" i="42" s="1"/>
  <c r="AP235" i="42" a="1"/>
  <c r="AP235" i="42" s="1"/>
  <c r="AQ235" i="42" a="1"/>
  <c r="AQ235" i="42" s="1"/>
  <c r="AR235" i="42" a="1"/>
  <c r="AR235" i="42"/>
  <c r="AS235" i="42" a="1"/>
  <c r="AS235" i="42" s="1"/>
  <c r="AT235" i="42" a="1"/>
  <c r="AT235" i="42"/>
  <c r="AU235" i="42" a="1"/>
  <c r="AU235" i="42"/>
  <c r="AV235" i="42" a="1"/>
  <c r="AV235" i="42" s="1"/>
  <c r="AJ236" i="42" a="1"/>
  <c r="AJ236" i="42"/>
  <c r="AK236" i="42" a="1"/>
  <c r="AK236" i="42"/>
  <c r="AL236" i="42" a="1"/>
  <c r="AL236" i="42"/>
  <c r="AM236" i="42" a="1"/>
  <c r="AM236" i="42" s="1"/>
  <c r="AN236" i="42" a="1"/>
  <c r="AN236" i="42" s="1"/>
  <c r="AO236" i="42" a="1"/>
  <c r="AO236" i="42" s="1"/>
  <c r="AP236" i="42" a="1"/>
  <c r="AP236" i="42" s="1"/>
  <c r="AQ236" i="42" a="1"/>
  <c r="AQ236" i="42" s="1"/>
  <c r="AR236" i="42" a="1"/>
  <c r="AR236" i="42"/>
  <c r="AS236" i="42" a="1"/>
  <c r="AS236" i="42" s="1"/>
  <c r="AT236" i="42" a="1"/>
  <c r="AT236" i="42"/>
  <c r="AU236" i="42" a="1"/>
  <c r="AU236" i="42" s="1"/>
  <c r="AV236" i="42" a="1"/>
  <c r="AV236" i="42" s="1"/>
  <c r="AJ237" i="42" a="1"/>
  <c r="AJ237" i="42"/>
  <c r="AK237" i="42" a="1"/>
  <c r="AK237" i="42"/>
  <c r="AL237" i="42" a="1"/>
  <c r="AL237" i="42"/>
  <c r="AM237" i="42" a="1"/>
  <c r="AM237" i="42" s="1"/>
  <c r="AN237" i="42" a="1"/>
  <c r="AN237" i="42" s="1"/>
  <c r="AO237" i="42" a="1"/>
  <c r="AO237" i="42"/>
  <c r="AP237" i="42" a="1"/>
  <c r="AP237" i="42" s="1"/>
  <c r="AQ237" i="42" a="1"/>
  <c r="AQ237" i="42" s="1"/>
  <c r="AR237" i="42" a="1"/>
  <c r="AR237" i="42"/>
  <c r="AS237" i="42" a="1"/>
  <c r="AS237" i="42" s="1"/>
  <c r="AT237" i="42" a="1"/>
  <c r="AT237" i="42" s="1"/>
  <c r="AU237" i="42" a="1"/>
  <c r="AU237" i="42" s="1"/>
  <c r="AV237" i="42" a="1"/>
  <c r="AV237" i="42" s="1"/>
  <c r="AJ238" i="42" a="1"/>
  <c r="AJ238" i="42"/>
  <c r="AK238" i="42" a="1"/>
  <c r="AK238" i="42"/>
  <c r="AL238" i="42" a="1"/>
  <c r="AL238" i="42"/>
  <c r="AM238" i="42" a="1"/>
  <c r="AM238" i="42" s="1"/>
  <c r="AN238" i="42" a="1"/>
  <c r="AN238" i="42"/>
  <c r="AO238" i="42" a="1"/>
  <c r="AO238" i="42"/>
  <c r="AP238" i="42" a="1"/>
  <c r="AP238" i="42" s="1"/>
  <c r="AQ238" i="42" a="1"/>
  <c r="AQ238" i="42" s="1"/>
  <c r="AR238" i="42" a="1"/>
  <c r="AR238" i="42"/>
  <c r="AS238" i="42" a="1"/>
  <c r="AS238" i="42" s="1"/>
  <c r="AT238" i="42" a="1"/>
  <c r="AT238" i="42" s="1"/>
  <c r="AU238" i="42" a="1"/>
  <c r="AU238" i="42" s="1"/>
  <c r="AV238" i="42" a="1"/>
  <c r="AV238" i="42" s="1"/>
  <c r="AJ239" i="42" a="1"/>
  <c r="AJ239" i="42"/>
  <c r="AK239" i="42" a="1"/>
  <c r="AK239" i="42"/>
  <c r="AL239" i="42" a="1"/>
  <c r="AL239" i="42" s="1"/>
  <c r="AM239" i="42" a="1"/>
  <c r="AM239" i="42" s="1"/>
  <c r="AN239" i="42" a="1"/>
  <c r="AN239" i="42"/>
  <c r="AO239" i="42" a="1"/>
  <c r="AO239" i="42"/>
  <c r="AP239" i="42" a="1"/>
  <c r="AP239" i="42" s="1"/>
  <c r="AQ239" i="42" a="1"/>
  <c r="AQ239" i="42" s="1"/>
  <c r="AR239" i="42" a="1"/>
  <c r="AR239" i="42" s="1"/>
  <c r="AS239" i="42" a="1"/>
  <c r="AS239" i="42"/>
  <c r="AT239" i="42" a="1"/>
  <c r="AT239" i="42" s="1"/>
  <c r="AU239" i="42" a="1"/>
  <c r="AU239" i="42" s="1"/>
  <c r="AV239" i="42" a="1"/>
  <c r="AV239" i="42" s="1"/>
  <c r="AJ240" i="42" a="1"/>
  <c r="AJ240" i="42"/>
  <c r="AK240" i="42" a="1"/>
  <c r="AK240" i="42" s="1"/>
  <c r="AL240" i="42" a="1"/>
  <c r="AL240" i="42"/>
  <c r="AM240" i="42" a="1"/>
  <c r="AM240" i="42" s="1"/>
  <c r="AN240" i="42" a="1"/>
  <c r="AN240" i="42"/>
  <c r="AO240" i="42" a="1"/>
  <c r="AO240" i="42"/>
  <c r="AP240" i="42" a="1"/>
  <c r="AP240" i="42" s="1"/>
  <c r="AQ240" i="42" a="1"/>
  <c r="AQ240" i="42" s="1"/>
  <c r="AR240" i="42" a="1"/>
  <c r="AR240" i="42"/>
  <c r="AS240" i="42" a="1"/>
  <c r="AS240" i="42"/>
  <c r="AT240" i="42" a="1"/>
  <c r="AT240" i="42" s="1"/>
  <c r="AU240" i="42" a="1"/>
  <c r="AU240" i="42" s="1"/>
  <c r="AV240" i="42" a="1"/>
  <c r="AV240" i="42" s="1"/>
  <c r="AJ241" i="42" a="1"/>
  <c r="AJ241" i="42" s="1"/>
  <c r="AK241" i="42" a="1"/>
  <c r="AK241" i="42" s="1"/>
  <c r="AL241" i="42" a="1"/>
  <c r="AL241" i="42"/>
  <c r="AM241" i="42" a="1"/>
  <c r="AM241" i="42" s="1"/>
  <c r="AN241" i="42" a="1"/>
  <c r="AN241" i="42"/>
  <c r="AO241" i="42" a="1"/>
  <c r="AO241" i="42"/>
  <c r="AP241" i="42" a="1"/>
  <c r="AP241" i="42" s="1"/>
  <c r="AQ241" i="42" a="1"/>
  <c r="AQ241" i="42"/>
  <c r="AR241" i="42" a="1"/>
  <c r="AR241" i="42"/>
  <c r="AS241" i="42" a="1"/>
  <c r="AS241" i="42"/>
  <c r="AT241" i="42" a="1"/>
  <c r="AT241" i="42" s="1"/>
  <c r="AU241" i="42" a="1"/>
  <c r="AU241" i="42" s="1"/>
  <c r="AV241" i="42" a="1"/>
  <c r="AV241" i="42" s="1"/>
  <c r="AJ242" i="42" a="1"/>
  <c r="AJ242" i="42" s="1"/>
  <c r="AK242" i="42" a="1"/>
  <c r="AK242" i="42" s="1"/>
  <c r="AL242" i="42" a="1"/>
  <c r="AL242" i="42"/>
  <c r="AM242" i="42" a="1"/>
  <c r="AM242" i="42" s="1"/>
  <c r="AN242" i="42" a="1"/>
  <c r="AN242" i="42"/>
  <c r="AO242" i="42" a="1"/>
  <c r="AO242" i="42" s="1"/>
  <c r="AP242" i="42" a="1"/>
  <c r="AP242" i="42" s="1"/>
  <c r="AQ242" i="42" a="1"/>
  <c r="AQ242" i="42"/>
  <c r="AR242" i="42" a="1"/>
  <c r="AR242" i="42"/>
  <c r="AS242" i="42" a="1"/>
  <c r="AS242" i="42"/>
  <c r="AT242" i="42" a="1"/>
  <c r="AT242" i="42" s="1"/>
  <c r="AU242" i="42" a="1"/>
  <c r="AU242" i="42" s="1"/>
  <c r="AV242" i="42" a="1"/>
  <c r="AV242" i="42"/>
  <c r="AJ243" i="42" a="1"/>
  <c r="AJ243" i="42" s="1"/>
  <c r="AK243" i="42" a="1"/>
  <c r="AK243" i="42" s="1"/>
  <c r="AL243" i="42" a="1"/>
  <c r="AL243" i="42"/>
  <c r="AM243" i="42" a="1"/>
  <c r="AM243" i="42" s="1"/>
  <c r="AN243" i="42" a="1"/>
  <c r="AN243" i="42" s="1"/>
  <c r="AO243" i="42" a="1"/>
  <c r="AO243" i="42" s="1"/>
  <c r="AP243" i="42" a="1"/>
  <c r="AP243" i="42" s="1"/>
  <c r="AQ243" i="42" a="1"/>
  <c r="AQ243" i="42"/>
  <c r="AR243" i="42" a="1"/>
  <c r="AR243" i="42"/>
  <c r="AS243" i="42" a="1"/>
  <c r="AS243" i="42"/>
  <c r="AT243" i="42" a="1"/>
  <c r="AT243" i="42" s="1"/>
  <c r="AU243" i="42" a="1"/>
  <c r="AU243" i="42"/>
  <c r="AV243" i="42" a="1"/>
  <c r="AV243" i="42"/>
  <c r="AJ244" i="42" a="1"/>
  <c r="AJ244" i="42" s="1"/>
  <c r="AK244" i="42" a="1"/>
  <c r="AK244" i="42" s="1"/>
  <c r="AL244" i="42" a="1"/>
  <c r="AL244" i="42"/>
  <c r="AM244" i="42" a="1"/>
  <c r="AM244" i="42" s="1"/>
  <c r="AN244" i="42" a="1"/>
  <c r="AN244" i="42" s="1"/>
  <c r="AO244" i="42" a="1"/>
  <c r="AO244" i="42" s="1"/>
  <c r="AP244" i="42" a="1"/>
  <c r="AP244" i="42" s="1"/>
  <c r="AQ244" i="42" a="1"/>
  <c r="AQ244" i="42"/>
  <c r="AR244" i="42" a="1"/>
  <c r="AR244" i="42"/>
  <c r="AS244" i="42" a="1"/>
  <c r="AS244" i="42" s="1"/>
  <c r="AT244" i="42" a="1"/>
  <c r="AT244" i="42" s="1"/>
  <c r="AU244" i="42" a="1"/>
  <c r="AU244" i="42"/>
  <c r="AV244" i="42" a="1"/>
  <c r="AV244" i="42"/>
  <c r="AJ245" i="42" a="1"/>
  <c r="AJ245" i="42" s="1"/>
  <c r="AK245" i="42" a="1"/>
  <c r="AK245" i="42" s="1"/>
  <c r="AL245" i="42" a="1"/>
  <c r="AL245" i="42" s="1"/>
  <c r="AM245" i="42" a="1"/>
  <c r="AM245" i="42"/>
  <c r="AN245" i="42" a="1"/>
  <c r="AN245" i="42" s="1"/>
  <c r="AO245" i="42" a="1"/>
  <c r="AO245" i="42" s="1"/>
  <c r="AP245" i="42" a="1"/>
  <c r="AP245" i="42" s="1"/>
  <c r="AQ245" i="42" a="1"/>
  <c r="AQ245" i="42"/>
  <c r="AR245" i="42" a="1"/>
  <c r="AR245" i="42" s="1"/>
  <c r="AS245" i="42" a="1"/>
  <c r="AS245" i="42"/>
  <c r="AT245" i="42" a="1"/>
  <c r="AT245" i="42" s="1"/>
  <c r="AU245" i="42" a="1"/>
  <c r="AU245" i="42"/>
  <c r="AV245" i="42" a="1"/>
  <c r="AV245" i="42"/>
  <c r="AJ246" i="42" a="1"/>
  <c r="AJ246" i="42" s="1"/>
  <c r="AK246" i="42" a="1"/>
  <c r="AK246" i="42" s="1"/>
  <c r="AL246" i="42" a="1"/>
  <c r="AL246" i="42"/>
  <c r="AM246" i="42" a="1"/>
  <c r="AM246" i="42"/>
  <c r="AN246" i="42" a="1"/>
  <c r="AN246" i="42" s="1"/>
  <c r="AO246" i="42" a="1"/>
  <c r="AO246" i="42" s="1"/>
  <c r="AP246" i="42" a="1"/>
  <c r="AP246" i="42" s="1"/>
  <c r="AQ246" i="42" a="1"/>
  <c r="AQ246" i="42" s="1"/>
  <c r="AR246" i="42" a="1"/>
  <c r="AR246" i="42" s="1"/>
  <c r="AS246" i="42" a="1"/>
  <c r="AS246" i="42"/>
  <c r="AT246" i="42" a="1"/>
  <c r="AT246" i="42" s="1"/>
  <c r="AU246" i="42" a="1"/>
  <c r="AU246" i="42"/>
  <c r="AV246" i="42" a="1"/>
  <c r="AV246" i="42"/>
  <c r="AJ247" i="42" a="1"/>
  <c r="AJ247" i="42" s="1"/>
  <c r="AK247" i="42" a="1"/>
  <c r="AK247" i="42"/>
  <c r="AL247" i="42" a="1"/>
  <c r="AL247" i="42"/>
  <c r="AM247" i="42" a="1"/>
  <c r="AM247" i="42"/>
  <c r="AN247" i="42" a="1"/>
  <c r="AN247" i="42" s="1"/>
  <c r="AO247" i="42" a="1"/>
  <c r="AO247" i="42" s="1"/>
  <c r="AP247" i="42" a="1"/>
  <c r="AP247" i="42" s="1"/>
  <c r="AQ247" i="42" a="1"/>
  <c r="AQ247" i="42" s="1"/>
  <c r="AR247" i="42" a="1"/>
  <c r="AR247" i="42" s="1"/>
  <c r="AS247" i="42" a="1"/>
  <c r="AS247" i="42"/>
  <c r="AT247" i="42" a="1"/>
  <c r="AT247" i="42" s="1"/>
  <c r="AU247" i="42" a="1"/>
  <c r="AU247" i="42"/>
  <c r="AV247" i="42" a="1"/>
  <c r="AV247" i="42" s="1"/>
  <c r="AJ248" i="42" a="1"/>
  <c r="AJ248" i="42" s="1"/>
  <c r="AK248" i="42" a="1"/>
  <c r="AK248" i="42"/>
  <c r="AL248" i="42" a="1"/>
  <c r="AL248" i="42"/>
  <c r="AM248" i="42" a="1"/>
  <c r="AM248" i="42"/>
  <c r="AN248" i="42" a="1"/>
  <c r="AN248" i="42" s="1"/>
  <c r="AO248" i="42" a="1"/>
  <c r="AO248" i="42" s="1"/>
  <c r="AP248" i="42" a="1"/>
  <c r="AP248" i="42"/>
  <c r="AQ248" i="42" a="1"/>
  <c r="AQ248" i="42" s="1"/>
  <c r="AR248" i="42" a="1"/>
  <c r="AR248" i="42" s="1"/>
  <c r="AS248" i="42" a="1"/>
  <c r="AS248" i="42"/>
  <c r="AT248" i="42" a="1"/>
  <c r="AT248" i="42" s="1"/>
  <c r="AU248" i="42" a="1"/>
  <c r="AU248" i="42" s="1"/>
  <c r="AV248" i="42" a="1"/>
  <c r="AV248" i="42" s="1"/>
  <c r="AJ249" i="42" a="1"/>
  <c r="AJ249" i="42" s="1"/>
  <c r="AK249" i="42" a="1"/>
  <c r="AK249" i="42"/>
  <c r="AL249" i="42" a="1"/>
  <c r="AL249" i="42"/>
  <c r="AM249" i="42" a="1"/>
  <c r="AM249" i="42"/>
  <c r="AN249" i="42" a="1"/>
  <c r="AN249" i="42" s="1"/>
  <c r="AO249" i="42" a="1"/>
  <c r="AO249" i="42"/>
  <c r="AP249" i="42" a="1"/>
  <c r="AP249" i="42"/>
  <c r="AQ249" i="42" a="1"/>
  <c r="AQ249" i="42" s="1"/>
  <c r="AR249" i="42" a="1"/>
  <c r="AR249" i="42" s="1"/>
  <c r="AS249" i="42" a="1"/>
  <c r="AS249" i="42"/>
  <c r="AT249" i="42" a="1"/>
  <c r="AT249" i="42" s="1"/>
  <c r="AU249" i="42" a="1"/>
  <c r="AU249" i="42" s="1"/>
  <c r="AV249" i="42" a="1"/>
  <c r="AV249" i="42" s="1"/>
  <c r="AJ250" i="42" a="1"/>
  <c r="AJ250" i="42" s="1"/>
  <c r="AK250" i="42" a="1"/>
  <c r="AK250" i="42"/>
  <c r="AL250" i="42" a="1"/>
  <c r="AL250" i="42"/>
  <c r="AM250" i="42" a="1"/>
  <c r="AM250" i="42" s="1"/>
  <c r="AN250" i="42" a="1"/>
  <c r="AN250" i="42" s="1"/>
  <c r="AO250" i="42" a="1"/>
  <c r="AO250" i="42"/>
  <c r="AP250" i="42" a="1"/>
  <c r="AP250" i="42"/>
  <c r="AQ250" i="42" a="1"/>
  <c r="AQ250" i="42" s="1"/>
  <c r="AR250" i="42" a="1"/>
  <c r="AR250" i="42" s="1"/>
  <c r="AS250" i="42" a="1"/>
  <c r="AS250" i="42" s="1"/>
  <c r="AT250" i="42" a="1"/>
  <c r="AT250" i="42"/>
  <c r="AU250" i="42" a="1"/>
  <c r="AU250" i="42" s="1"/>
  <c r="AV250" i="42" a="1"/>
  <c r="AV250" i="42" s="1"/>
  <c r="AJ251" i="42" a="1"/>
  <c r="AJ251" i="42" s="1"/>
  <c r="AK251" i="42" a="1"/>
  <c r="AK251" i="42"/>
  <c r="AL251" i="42" a="1"/>
  <c r="AL251" i="42" s="1"/>
  <c r="AM251" i="42" a="1"/>
  <c r="AM251" i="42"/>
  <c r="AN251" i="42" a="1"/>
  <c r="AN251" i="42" s="1"/>
  <c r="AO251" i="42" a="1"/>
  <c r="AO251" i="42"/>
  <c r="AP251" i="42" a="1"/>
  <c r="AP251" i="42"/>
  <c r="AQ251" i="42" a="1"/>
  <c r="AQ251" i="42" s="1"/>
  <c r="AR251" i="42" a="1"/>
  <c r="AR251" i="42" s="1"/>
  <c r="AS251" i="42" a="1"/>
  <c r="AS251" i="42"/>
  <c r="AT251" i="42" a="1"/>
  <c r="AT251" i="42"/>
  <c r="AU251" i="42" a="1"/>
  <c r="AU251" i="42" s="1"/>
  <c r="AV251" i="42" a="1"/>
  <c r="AV251" i="42" s="1"/>
  <c r="AJ252" i="42" a="1"/>
  <c r="AJ252" i="42"/>
  <c r="AK252" i="42" a="1"/>
  <c r="AK252" i="42" s="1"/>
  <c r="AL252" i="42" a="1"/>
  <c r="AL252" i="42" s="1"/>
  <c r="AM252" i="42" a="1"/>
  <c r="AM252" i="42"/>
  <c r="AN252" i="42" a="1"/>
  <c r="AN252" i="42"/>
  <c r="AO252" i="42" a="1"/>
  <c r="AO252" i="42" s="1"/>
  <c r="AP252" i="42" a="1"/>
  <c r="AP252" i="42"/>
  <c r="AQ252" i="42" a="1"/>
  <c r="AQ252" i="42" s="1"/>
  <c r="AR252" i="42" a="1"/>
  <c r="AR252" i="42"/>
  <c r="AS252" i="42" a="1"/>
  <c r="AS252" i="42"/>
  <c r="AT252" i="42" a="1"/>
  <c r="AT252" i="42"/>
  <c r="AU252" i="42" a="1"/>
  <c r="AU252" i="42"/>
  <c r="AV252" i="42" a="1"/>
  <c r="AV252" i="42" s="1"/>
  <c r="AJ253" i="42" a="1"/>
  <c r="AJ253" i="42" s="1"/>
  <c r="AK253" i="42" a="1"/>
  <c r="AK253" i="42" s="1"/>
  <c r="AL253" i="42" a="1"/>
  <c r="AL253" i="42" s="1"/>
  <c r="AM253" i="42" a="1"/>
  <c r="AM253" i="42"/>
  <c r="AN253" i="42" a="1"/>
  <c r="AN253" i="42"/>
  <c r="AO253" i="42" a="1"/>
  <c r="AO253" i="42"/>
  <c r="AP253" i="42" a="1"/>
  <c r="AP253" i="42" s="1"/>
  <c r="AQ253" i="42" a="1"/>
  <c r="AQ253" i="42" s="1"/>
  <c r="AR253" i="42" a="1"/>
  <c r="AR253" i="42"/>
  <c r="AS253" i="42" a="1"/>
  <c r="AS253" i="42"/>
  <c r="AT253" i="42" a="1"/>
  <c r="AT253" i="42" s="1"/>
  <c r="AU253" i="42" a="1"/>
  <c r="AU253" i="42" s="1"/>
  <c r="AV253" i="42" a="1"/>
  <c r="AV253" i="42" s="1"/>
  <c r="AJ254" i="42" a="1"/>
  <c r="AJ254" i="42"/>
  <c r="AK254" i="42" a="1"/>
  <c r="AK254" i="42" s="1"/>
  <c r="AL254" i="42" a="1"/>
  <c r="AL254" i="42" s="1"/>
  <c r="AM254" i="42" a="1"/>
  <c r="AM254" i="42" s="1"/>
  <c r="AN254" i="42" a="1"/>
  <c r="AN254" i="42"/>
  <c r="AO254" i="42" a="1"/>
  <c r="AO254" i="42" s="1"/>
  <c r="AP254" i="42" a="1"/>
  <c r="AP254" i="42" s="1"/>
  <c r="AQ254" i="42" a="1"/>
  <c r="AQ254" i="42"/>
  <c r="AR254" i="42" a="1"/>
  <c r="AR254" i="42"/>
  <c r="AS254" i="42" a="1"/>
  <c r="AS254" i="42"/>
  <c r="AT254" i="42" a="1"/>
  <c r="AT254" i="42" s="1"/>
  <c r="AU254" i="42" a="1"/>
  <c r="AU254" i="42" s="1"/>
  <c r="AV254" i="42" a="1"/>
  <c r="AV254" i="42" s="1"/>
  <c r="AJ255" i="42" a="1"/>
  <c r="AJ255" i="42"/>
  <c r="AK255" i="42" a="1"/>
  <c r="AK255" i="42"/>
  <c r="AL255" i="42" a="1"/>
  <c r="AL255" i="42" s="1"/>
  <c r="AM255" i="42" a="1"/>
  <c r="AM255" i="42" s="1"/>
  <c r="AN255" i="42" a="1"/>
  <c r="AN255" i="42" s="1"/>
  <c r="AO255" i="42" a="1"/>
  <c r="AO255" i="42"/>
  <c r="AP255" i="42" a="1"/>
  <c r="AP255" i="42" s="1"/>
  <c r="AQ255" i="42" a="1"/>
  <c r="AQ255" i="42" s="1"/>
  <c r="AR255" i="42" a="1"/>
  <c r="AR255" i="42"/>
  <c r="AS255" i="42" a="1"/>
  <c r="AS255" i="42"/>
  <c r="AT255" i="42" a="1"/>
  <c r="AT255" i="42" s="1"/>
  <c r="AU255" i="42" a="1"/>
  <c r="AU255" i="42" s="1"/>
  <c r="AV255" i="42" a="1"/>
  <c r="AV255" i="42"/>
  <c r="AJ256" i="42" a="1"/>
  <c r="AJ256" i="42"/>
  <c r="AK256" i="42" a="1"/>
  <c r="AK256" i="42"/>
  <c r="AL256" i="42" a="1"/>
  <c r="AL256" i="42"/>
  <c r="AM256" i="42" a="1"/>
  <c r="AM256" i="42" s="1"/>
  <c r="AN256" i="42" a="1"/>
  <c r="AN256" i="42"/>
  <c r="AO256" i="42" a="1"/>
  <c r="AO256" i="42"/>
  <c r="AP256" i="42" a="1"/>
  <c r="AP256" i="42" s="1"/>
  <c r="AQ256" i="42" a="1"/>
  <c r="AQ256" i="42" s="1"/>
  <c r="AR256" i="42" a="1"/>
  <c r="AR256" i="42"/>
  <c r="AS256" i="42" a="1"/>
  <c r="AS256" i="42" s="1"/>
  <c r="AT256" i="42" a="1"/>
  <c r="AT256" i="42" s="1"/>
  <c r="AU256" i="42" a="1"/>
  <c r="AU256" i="42" s="1"/>
  <c r="AV256" i="42" a="1"/>
  <c r="AV256" i="42"/>
  <c r="AJ257" i="42" a="1"/>
  <c r="AJ257" i="42"/>
  <c r="AK257" i="42" a="1"/>
  <c r="AK257" i="42"/>
  <c r="AL257" i="42" a="1"/>
  <c r="AL257" i="42" s="1"/>
  <c r="AM257" i="42" a="1"/>
  <c r="AM257" i="42" s="1"/>
  <c r="AN257" i="42" a="1"/>
  <c r="AN257" i="42"/>
  <c r="AO257" i="42" a="1"/>
  <c r="AO257" i="42"/>
  <c r="AP257" i="42" a="1"/>
  <c r="AP257" i="42" s="1"/>
  <c r="AQ257" i="42" a="1"/>
  <c r="AQ257" i="42" s="1"/>
  <c r="AR257" i="42" a="1"/>
  <c r="AR257" i="42" s="1"/>
  <c r="AS257" i="42" a="1"/>
  <c r="AS257" i="42"/>
  <c r="AT257" i="42" a="1"/>
  <c r="AT257" i="42" s="1"/>
  <c r="AU257" i="42" a="1"/>
  <c r="AU257" i="42" s="1"/>
  <c r="AV257" i="42" a="1"/>
  <c r="AV257" i="42"/>
  <c r="AJ258" i="42" a="1"/>
  <c r="AJ258" i="42"/>
  <c r="AK258" i="42" a="1"/>
  <c r="AK258" i="42" s="1"/>
  <c r="AL258" i="42" a="1"/>
  <c r="AL258" i="42"/>
  <c r="AM258" i="42" a="1"/>
  <c r="AM258" i="42" s="1"/>
  <c r="AN258" i="42" a="1"/>
  <c r="AN258" i="42"/>
  <c r="AO258" i="42" a="1"/>
  <c r="AO258" i="42"/>
  <c r="AP258" i="42" a="1"/>
  <c r="AP258" i="42" s="1"/>
  <c r="AQ258" i="42" a="1"/>
  <c r="AQ258" i="42" s="1"/>
  <c r="AR258" i="42" a="1"/>
  <c r="AR258" i="42"/>
  <c r="AS258" i="42" a="1"/>
  <c r="AS258" i="42"/>
  <c r="AT258" i="42" a="1"/>
  <c r="AT258" i="42" s="1"/>
  <c r="AU258" i="42" a="1"/>
  <c r="AU258" i="42" s="1"/>
  <c r="AV258" i="42" a="1"/>
  <c r="AV258" i="42"/>
  <c r="AJ259" i="42" a="1"/>
  <c r="AJ259" i="42" s="1"/>
  <c r="AK259" i="42" a="1"/>
  <c r="AK259" i="42" s="1"/>
  <c r="AL259" i="42" a="1"/>
  <c r="AL259" i="42"/>
  <c r="AM259" i="42" a="1"/>
  <c r="AM259" i="42" s="1"/>
  <c r="AN259" i="42" a="1"/>
  <c r="AN259" i="42"/>
  <c r="AO259" i="42" a="1"/>
  <c r="AO259" i="42"/>
  <c r="AP259" i="42" a="1"/>
  <c r="AP259" i="42" s="1"/>
  <c r="AQ259" i="42" a="1"/>
  <c r="AQ259" i="42"/>
  <c r="AR259" i="42" a="1"/>
  <c r="AR259" i="42"/>
  <c r="AS259" i="42" a="1"/>
  <c r="AS259" i="42"/>
  <c r="AT259" i="42" a="1"/>
  <c r="AT259" i="42" s="1"/>
  <c r="AU259" i="42" a="1"/>
  <c r="AU259" i="42" s="1"/>
  <c r="AV259" i="42" a="1"/>
  <c r="AV259" i="42" s="1"/>
  <c r="AJ260" i="42" a="1"/>
  <c r="AJ260" i="42" s="1"/>
  <c r="AK260" i="42" a="1"/>
  <c r="AK260" i="42" s="1"/>
  <c r="AL260" i="42" a="1"/>
  <c r="AL260" i="42"/>
  <c r="AM260" i="42" a="1"/>
  <c r="AM260" i="42" s="1"/>
  <c r="AN260" i="42" a="1"/>
  <c r="AN260" i="42"/>
  <c r="AO260" i="42" a="1"/>
  <c r="AO260" i="42" s="1"/>
  <c r="AP260" i="42" a="1"/>
  <c r="AP260" i="42"/>
  <c r="AQ260" i="42" a="1"/>
  <c r="AQ260" i="42"/>
  <c r="AR260" i="42" a="1"/>
  <c r="AR260" i="42"/>
  <c r="AS260" i="42" a="1"/>
  <c r="AS260" i="42"/>
  <c r="AT260" i="42" a="1"/>
  <c r="AT260" i="42" s="1"/>
  <c r="AU260" i="42" a="1"/>
  <c r="AU260" i="42" s="1"/>
  <c r="AV260" i="42" a="1"/>
  <c r="AV260" i="42"/>
  <c r="AJ261" i="42" a="1"/>
  <c r="AJ261" i="42" s="1"/>
  <c r="AK261" i="42" a="1"/>
  <c r="AK261" i="42" s="1"/>
  <c r="AL261" i="42" a="1"/>
  <c r="AL261" i="42"/>
  <c r="AM261" i="42" a="1"/>
  <c r="AM261" i="42" s="1"/>
  <c r="AN261" i="42" a="1"/>
  <c r="AN261" i="42" s="1"/>
  <c r="AO261" i="42" a="1"/>
  <c r="AO261" i="42" s="1"/>
  <c r="AP261" i="42" a="1"/>
  <c r="AP261" i="42"/>
  <c r="AQ261" i="42" a="1"/>
  <c r="AQ261" i="42"/>
  <c r="AR261" i="42" a="1"/>
  <c r="AR261" i="42"/>
  <c r="AS261" i="42" a="1"/>
  <c r="AS261" i="42"/>
  <c r="AT261" i="42" a="1"/>
  <c r="AT261" i="42" s="1"/>
  <c r="AU261" i="42" a="1"/>
  <c r="AU261" i="42"/>
  <c r="AV261" i="42" a="1"/>
  <c r="AV261" i="42"/>
  <c r="AJ262" i="42" a="1"/>
  <c r="AJ262" i="42" s="1"/>
  <c r="AK262" i="42" a="1"/>
  <c r="AK262" i="42" s="1"/>
  <c r="AL262" i="42" a="1"/>
  <c r="AL262" i="42"/>
  <c r="AM262" i="42" a="1"/>
  <c r="AM262" i="42" s="1"/>
  <c r="AN262" i="42" a="1"/>
  <c r="AN262" i="42" s="1"/>
  <c r="AO262" i="42" a="1"/>
  <c r="AO262" i="42" s="1"/>
  <c r="AP262" i="42" a="1"/>
  <c r="AP262" i="42"/>
  <c r="AQ262" i="42" a="1"/>
  <c r="AQ262" i="42"/>
  <c r="AR262" i="42" a="1"/>
  <c r="AR262" i="42"/>
  <c r="AS262" i="42" a="1"/>
  <c r="AS262" i="42" s="1"/>
  <c r="AT262" i="42" a="1"/>
  <c r="AT262" i="42" s="1"/>
  <c r="AU262" i="42" a="1"/>
  <c r="AU262" i="42"/>
  <c r="AV262" i="42" a="1"/>
  <c r="AV262" i="42"/>
  <c r="AJ263" i="42" a="1"/>
  <c r="AJ263" i="42" s="1"/>
  <c r="AK263" i="42" a="1"/>
  <c r="AK263" i="42" s="1"/>
  <c r="AL263" i="42" a="1"/>
  <c r="AL263" i="42" s="1"/>
  <c r="AM263" i="42" a="1"/>
  <c r="AM263" i="42"/>
  <c r="AN263" i="42" a="1"/>
  <c r="AN263" i="42" s="1"/>
  <c r="AO263" i="42" a="1"/>
  <c r="AO263" i="42" s="1"/>
  <c r="AP263" i="42" a="1"/>
  <c r="AP263" i="42"/>
  <c r="AQ263" i="42" a="1"/>
  <c r="AQ263" i="42"/>
  <c r="AR263" i="42" a="1"/>
  <c r="AR263" i="42" s="1"/>
  <c r="AS263" i="42" a="1"/>
  <c r="AS263" i="42"/>
  <c r="AT263" i="42" a="1"/>
  <c r="AT263" i="42" s="1"/>
  <c r="AU263" i="42" a="1"/>
  <c r="AU263" i="42"/>
  <c r="AV263" i="42" a="1"/>
  <c r="AV263" i="42"/>
  <c r="AJ264" i="42" a="1"/>
  <c r="AJ264" i="42" s="1"/>
  <c r="AK264" i="42" a="1"/>
  <c r="AK264" i="42" s="1"/>
  <c r="AL264" i="42" a="1"/>
  <c r="AL264" i="42"/>
  <c r="AM264" i="42" a="1"/>
  <c r="AM264" i="42"/>
  <c r="AN264" i="42" a="1"/>
  <c r="AN264" i="42" s="1"/>
  <c r="AO264" i="42" a="1"/>
  <c r="AO264" i="42" s="1"/>
  <c r="AP264" i="42" a="1"/>
  <c r="AP264" i="42"/>
  <c r="AQ264" i="42" a="1"/>
  <c r="AQ264" i="42" s="1"/>
  <c r="AR264" i="42" a="1"/>
  <c r="AR264" i="42" s="1"/>
  <c r="AS264" i="42" a="1"/>
  <c r="AS264" i="42"/>
  <c r="AT264" i="42" a="1"/>
  <c r="AT264" i="42" s="1"/>
  <c r="AU264" i="42" a="1"/>
  <c r="AU264" i="42"/>
  <c r="AV264" i="42" a="1"/>
  <c r="AV264" i="42"/>
  <c r="AJ265" i="42" a="1"/>
  <c r="AJ265" i="42" s="1"/>
  <c r="AK265" i="42" a="1"/>
  <c r="AK265" i="42"/>
  <c r="AL265" i="42" a="1"/>
  <c r="AL265" i="42"/>
  <c r="AM265" i="42" a="1"/>
  <c r="AM265" i="42"/>
  <c r="AN265" i="42" a="1"/>
  <c r="AN265" i="42" s="1"/>
  <c r="AO265" i="42" a="1"/>
  <c r="AO265" i="42" s="1"/>
  <c r="AP265" i="42" a="1"/>
  <c r="AP265" i="42" s="1"/>
  <c r="AQ265" i="42" a="1"/>
  <c r="AQ265" i="42" s="1"/>
  <c r="AR265" i="42" a="1"/>
  <c r="AR265" i="42" s="1"/>
  <c r="AS265" i="42" a="1"/>
  <c r="AS265" i="42"/>
  <c r="AT265" i="42" a="1"/>
  <c r="AT265" i="42" s="1"/>
  <c r="AU265" i="42" a="1"/>
  <c r="AU265" i="42"/>
  <c r="AV265" i="42" a="1"/>
  <c r="AV265" i="42" s="1"/>
  <c r="AJ266" i="42" a="1"/>
  <c r="AJ266" i="42"/>
  <c r="AK266" i="42" a="1"/>
  <c r="AK266" i="42"/>
  <c r="AL266" i="42" a="1"/>
  <c r="AL266" i="42"/>
  <c r="AM266" i="42" a="1"/>
  <c r="AM266" i="42"/>
  <c r="AN266" i="42" a="1"/>
  <c r="AN266" i="42" s="1"/>
  <c r="AO266" i="42" a="1"/>
  <c r="AO266" i="42" s="1"/>
  <c r="AP266" i="42" a="1"/>
  <c r="AP266" i="42"/>
  <c r="AQ266" i="42" a="1"/>
  <c r="AQ266" i="42" s="1"/>
  <c r="AR266" i="42" a="1"/>
  <c r="AR266" i="42" s="1"/>
  <c r="AS266" i="42" a="1"/>
  <c r="AS266" i="42"/>
  <c r="AT266" i="42" a="1"/>
  <c r="AT266" i="42" s="1"/>
  <c r="AU266" i="42" a="1"/>
  <c r="AU266" i="42" s="1"/>
  <c r="AV266" i="42" a="1"/>
  <c r="AV266" i="42" s="1"/>
  <c r="AJ267" i="42" a="1"/>
  <c r="AJ267" i="42"/>
  <c r="AK267" i="42" a="1"/>
  <c r="AK267" i="42"/>
  <c r="AL267" i="42" a="1"/>
  <c r="AL267" i="42"/>
  <c r="AM267" i="42" a="1"/>
  <c r="AM267" i="42"/>
  <c r="AN267" i="42" a="1"/>
  <c r="AN267" i="42" s="1"/>
  <c r="AO267" i="42" a="1"/>
  <c r="AO267" i="42"/>
  <c r="AP267" i="42" a="1"/>
  <c r="AP267" i="42"/>
  <c r="AQ267" i="42" a="1"/>
  <c r="AQ267" i="42" s="1"/>
  <c r="AR267" i="42" a="1"/>
  <c r="AR267" i="42" s="1"/>
  <c r="AS267" i="42" a="1"/>
  <c r="AS267" i="42"/>
  <c r="AT267" i="42" a="1"/>
  <c r="AT267" i="42" s="1"/>
  <c r="AU267" i="42" a="1"/>
  <c r="AU267" i="42" s="1"/>
  <c r="AV267" i="42" a="1"/>
  <c r="AV267" i="42" s="1"/>
  <c r="AJ268" i="42" a="1"/>
  <c r="AJ268" i="42"/>
  <c r="AK268" i="42" a="1"/>
  <c r="AK268" i="42"/>
  <c r="AL268" i="42" a="1"/>
  <c r="AL268" i="42"/>
  <c r="AM268" i="42" a="1"/>
  <c r="AM268" i="42" s="1"/>
  <c r="AN268" i="42" a="1"/>
  <c r="AN268" i="42" s="1"/>
  <c r="AO268" i="42" a="1"/>
  <c r="AO268" i="42"/>
  <c r="AP268" i="42" a="1"/>
  <c r="AP268" i="42"/>
  <c r="AQ268" i="42" a="1"/>
  <c r="AQ268" i="42" s="1"/>
  <c r="AR268" i="42" a="1"/>
  <c r="AR268" i="42" s="1"/>
  <c r="AS268" i="42" a="1"/>
  <c r="AS268" i="42" s="1"/>
  <c r="AT268" i="42" a="1"/>
  <c r="AT268" i="42"/>
  <c r="AU268" i="42" a="1"/>
  <c r="AU268" i="42" s="1"/>
  <c r="AV268" i="42" a="1"/>
  <c r="AV268" i="42" s="1"/>
  <c r="AJ269" i="42" a="1"/>
  <c r="AJ269" i="42"/>
  <c r="AK269" i="42" a="1"/>
  <c r="AK269" i="42"/>
  <c r="AL269" i="42" a="1"/>
  <c r="AL269" i="42" s="1"/>
  <c r="AM269" i="42" a="1"/>
  <c r="AM269" i="42"/>
  <c r="AN269" i="42" a="1"/>
  <c r="AN269" i="42" s="1"/>
  <c r="AO269" i="42" a="1"/>
  <c r="AO269" i="42"/>
  <c r="AP269" i="42" a="1"/>
  <c r="AP269" i="42"/>
  <c r="AQ269" i="42" a="1"/>
  <c r="AQ269" i="42" s="1"/>
  <c r="AR269" i="42" a="1"/>
  <c r="AR269" i="42" s="1"/>
  <c r="AS269" i="42" a="1"/>
  <c r="AS269" i="42"/>
  <c r="AT269" i="42" a="1"/>
  <c r="AT269" i="42"/>
  <c r="AU269" i="42" a="1"/>
  <c r="AU269" i="42" s="1"/>
  <c r="AV269" i="42" a="1"/>
  <c r="AV269" i="42" s="1"/>
  <c r="AJ270" i="42" a="1"/>
  <c r="AJ270" i="42"/>
  <c r="AK270" i="42" a="1"/>
  <c r="AK270" i="42" s="1"/>
  <c r="AL270" i="42" a="1"/>
  <c r="AL270" i="42" s="1"/>
  <c r="AM270" i="42" a="1"/>
  <c r="AM270" i="42"/>
  <c r="AN270" i="42" a="1"/>
  <c r="AN270" i="42" s="1"/>
  <c r="AO270" i="42" a="1"/>
  <c r="AO270" i="42"/>
  <c r="AP270" i="42" a="1"/>
  <c r="AP270" i="42"/>
  <c r="AQ270" i="42" a="1"/>
  <c r="AQ270" i="42" s="1"/>
  <c r="AR270" i="42" a="1"/>
  <c r="AR270" i="42"/>
  <c r="AS270" i="42" a="1"/>
  <c r="AS270" i="42"/>
  <c r="AT270" i="42" a="1"/>
  <c r="AT270" i="42"/>
  <c r="AU270" i="42" a="1"/>
  <c r="AU270" i="42" s="1"/>
  <c r="AV270" i="42" a="1"/>
  <c r="AV270" i="42" s="1"/>
  <c r="AJ271" i="42" a="1"/>
  <c r="AJ271" i="42" s="1"/>
  <c r="AK271" i="42" a="1"/>
  <c r="AK271" i="42" s="1"/>
  <c r="AL271" i="42" a="1"/>
  <c r="AL271" i="42" s="1"/>
  <c r="AM271" i="42" a="1"/>
  <c r="AM271" i="42"/>
  <c r="AN271" i="42" a="1"/>
  <c r="AN271" i="42" s="1"/>
  <c r="AO271" i="42" a="1"/>
  <c r="AO271" i="42"/>
  <c r="AP271" i="42" a="1"/>
  <c r="AP271" i="42" s="1"/>
  <c r="AQ271" i="42" a="1"/>
  <c r="AQ271" i="42"/>
  <c r="AR271" i="42" a="1"/>
  <c r="AR271" i="42"/>
  <c r="AS271" i="42" a="1"/>
  <c r="AS271" i="42"/>
  <c r="AT271" i="42" a="1"/>
  <c r="AT271" i="42"/>
  <c r="AU271" i="42" a="1"/>
  <c r="AU271" i="42" s="1"/>
  <c r="AV271" i="42" a="1"/>
  <c r="AV271" i="42" s="1"/>
  <c r="AJ272" i="42" a="1"/>
  <c r="AJ272" i="42"/>
  <c r="AK272" i="42" a="1"/>
  <c r="AK272" i="42" s="1"/>
  <c r="AL272" i="42" a="1"/>
  <c r="AL272" i="42" s="1"/>
  <c r="AM272" i="42" a="1"/>
  <c r="AM272" i="42"/>
  <c r="AN272" i="42" a="1"/>
  <c r="AN272" i="42" s="1"/>
  <c r="AO272" i="42" a="1"/>
  <c r="AO272" i="42" s="1"/>
  <c r="AP272" i="42" a="1"/>
  <c r="AP272" i="42" s="1"/>
  <c r="AQ272" i="42" a="1"/>
  <c r="AQ272" i="42" s="1"/>
  <c r="AR272" i="42" a="1"/>
  <c r="AR272" i="42"/>
  <c r="AS272" i="42" a="1"/>
  <c r="AS272" i="42"/>
  <c r="AT272" i="42" a="1"/>
  <c r="AT272" i="42"/>
  <c r="AU272" i="42" a="1"/>
  <c r="AU272" i="42" s="1"/>
  <c r="AV272" i="42" a="1"/>
  <c r="AV272" i="42"/>
  <c r="AJ273" i="42" a="1"/>
  <c r="AJ273" i="42"/>
  <c r="AK273" i="42" a="1"/>
  <c r="AK273" i="42" s="1"/>
  <c r="AL273" i="42" a="1"/>
  <c r="AL273" i="42" s="1"/>
  <c r="AM273" i="42" a="1"/>
  <c r="AM273" i="42"/>
  <c r="AN273" i="42" a="1"/>
  <c r="AN273" i="42" s="1"/>
  <c r="AO273" i="42" a="1"/>
  <c r="AO273" i="42" s="1"/>
  <c r="AP273" i="42" a="1"/>
  <c r="AP273" i="42" s="1"/>
  <c r="AQ273" i="42" a="1"/>
  <c r="AQ273" i="42" s="1"/>
  <c r="AR273" i="42" a="1"/>
  <c r="AR273" i="42"/>
  <c r="AS273" i="42" a="1"/>
  <c r="AS273" i="42"/>
  <c r="AT273" i="42" a="1"/>
  <c r="AT273" i="42" s="1"/>
  <c r="AU273" i="42" a="1"/>
  <c r="AU273" i="42" s="1"/>
  <c r="AV273" i="42" a="1"/>
  <c r="AV273" i="42"/>
  <c r="AJ274" i="42" a="1"/>
  <c r="AJ274" i="42"/>
  <c r="AK274" i="42" a="1"/>
  <c r="AK274" i="42" s="1"/>
  <c r="AL274" i="42" a="1"/>
  <c r="AL274" i="42" s="1"/>
  <c r="AM274" i="42" a="1"/>
  <c r="AM274" i="42" s="1"/>
  <c r="AN274" i="42" a="1"/>
  <c r="AN274" i="42"/>
  <c r="AO274" i="42" a="1"/>
  <c r="AO274" i="42" s="1"/>
  <c r="AP274" i="42" a="1"/>
  <c r="AP274" i="42" s="1"/>
  <c r="AQ274" i="42" a="1"/>
  <c r="AQ274" i="42" s="1"/>
  <c r="AR274" i="42" a="1"/>
  <c r="AR274" i="42"/>
  <c r="AS274" i="42" a="1"/>
  <c r="AS274" i="42" s="1"/>
  <c r="AT274" i="42" a="1"/>
  <c r="AT274" i="42"/>
  <c r="AU274" i="42" a="1"/>
  <c r="AU274" i="42" s="1"/>
  <c r="AV274" i="42" a="1"/>
  <c r="AV274" i="42"/>
  <c r="AJ275" i="42" a="1"/>
  <c r="AJ275" i="42"/>
  <c r="AK275" i="42" a="1"/>
  <c r="AK275" i="42" s="1"/>
  <c r="AL275" i="42" a="1"/>
  <c r="AL275" i="42" s="1"/>
  <c r="AM275" i="42" a="1"/>
  <c r="AM275" i="42"/>
  <c r="AN275" i="42" a="1"/>
  <c r="AN275" i="42"/>
  <c r="AO275" i="42" a="1"/>
  <c r="AO275" i="42" s="1"/>
  <c r="AP275" i="42" a="1"/>
  <c r="AP275" i="42" s="1"/>
  <c r="AQ275" i="42" a="1"/>
  <c r="AQ275" i="42"/>
  <c r="AR275" i="42" a="1"/>
  <c r="AR275" i="42" s="1"/>
  <c r="AS275" i="42" a="1"/>
  <c r="AS275" i="42" s="1"/>
  <c r="AT275" i="42" a="1"/>
  <c r="AT275" i="42"/>
  <c r="AU275" i="42" a="1"/>
  <c r="AU275" i="42" s="1"/>
  <c r="AV275" i="42" a="1"/>
  <c r="AV275" i="42"/>
  <c r="AJ276" i="42" a="1"/>
  <c r="AJ276" i="42"/>
  <c r="AK276" i="42" a="1"/>
  <c r="AK276" i="42" s="1"/>
  <c r="AL276" i="42" a="1"/>
  <c r="AL276" i="42"/>
  <c r="AM276" i="42" a="1"/>
  <c r="AM276" i="42"/>
  <c r="AN276" i="42" a="1"/>
  <c r="AN276" i="42" s="1"/>
  <c r="AO276" i="42" a="1"/>
  <c r="AO276" i="42" s="1"/>
  <c r="AP276" i="42" a="1"/>
  <c r="AP276" i="42" s="1"/>
  <c r="AQ276" i="42" a="1"/>
  <c r="AQ276" i="42" s="1"/>
  <c r="AR276" i="42" a="1"/>
  <c r="AR276" i="42" s="1"/>
  <c r="AS276" i="42" a="1"/>
  <c r="AS276" i="42" s="1"/>
  <c r="AT276" i="42" a="1"/>
  <c r="AT276" i="42"/>
  <c r="AU276" i="42" a="1"/>
  <c r="AU276" i="42" s="1"/>
  <c r="AV276" i="42" a="1"/>
  <c r="AV276" i="42"/>
  <c r="AJ277" i="42" a="1"/>
  <c r="AJ277" i="42" s="1"/>
  <c r="AK277" i="42" a="1"/>
  <c r="AK277" i="42"/>
  <c r="AL277" i="42" a="1"/>
  <c r="AL277" i="42"/>
  <c r="AM277" i="42" a="1"/>
  <c r="AM277" i="42"/>
  <c r="AN277" i="42" a="1"/>
  <c r="AN277" i="42"/>
  <c r="AO277" i="42" a="1"/>
  <c r="AO277" i="42" s="1"/>
  <c r="AP277" i="42" a="1"/>
  <c r="AP277" i="42" s="1"/>
  <c r="AQ277" i="42" a="1"/>
  <c r="AQ277" i="42"/>
  <c r="AR277" i="42" a="1"/>
  <c r="AR277" i="42" s="1"/>
  <c r="AS277" i="42" a="1"/>
  <c r="AS277" i="42" s="1"/>
  <c r="AT277" i="42" a="1"/>
  <c r="AT277" i="42"/>
  <c r="AU277" i="42" a="1"/>
  <c r="AU277" i="42" s="1"/>
  <c r="AV277" i="42" a="1"/>
  <c r="AV277" i="42" s="1"/>
  <c r="AJ278" i="42" a="1"/>
  <c r="AJ278" i="42" s="1"/>
  <c r="AK278" i="42" a="1"/>
  <c r="AK278" i="42"/>
  <c r="AL278" i="42" a="1"/>
  <c r="AL278" i="42"/>
  <c r="AM278" i="42" a="1"/>
  <c r="AM278" i="42"/>
  <c r="AN278" i="42" a="1"/>
  <c r="AN278" i="42" s="1"/>
  <c r="AO278" i="42" a="1"/>
  <c r="AO278" i="42" s="1"/>
  <c r="AP278" i="42" a="1"/>
  <c r="AP278" i="42"/>
  <c r="AQ278" i="42" a="1"/>
  <c r="AQ278" i="42"/>
  <c r="AR278" i="42" a="1"/>
  <c r="AR278" i="42" s="1"/>
  <c r="AS278" i="42" a="1"/>
  <c r="AS278" i="42" s="1"/>
  <c r="AT278" i="42" a="1"/>
  <c r="AT278" i="42" s="1"/>
  <c r="AU278" i="42" a="1"/>
  <c r="AU278" i="42" s="1"/>
  <c r="AV278" i="42" a="1"/>
  <c r="AV278" i="42" s="1"/>
  <c r="AJ279" i="42" a="1"/>
  <c r="AJ279" i="42" s="1"/>
  <c r="AK279" i="42" a="1"/>
  <c r="AK279" i="42"/>
  <c r="AL279" i="42" a="1"/>
  <c r="AL279" i="42"/>
  <c r="AM279" i="42" a="1"/>
  <c r="AM279" i="42"/>
  <c r="AN279" i="42" a="1"/>
  <c r="AN279" i="42" s="1"/>
  <c r="AO279" i="42" a="1"/>
  <c r="AO279" i="42" s="1"/>
  <c r="AP279" i="42" a="1"/>
  <c r="AP279" i="42"/>
  <c r="AQ279" i="42" a="1"/>
  <c r="AQ279" i="42"/>
  <c r="AR279" i="42" a="1"/>
  <c r="AR279" i="42" s="1"/>
  <c r="AS279" i="42" a="1"/>
  <c r="AS279" i="42" s="1"/>
  <c r="AT279" i="42" a="1"/>
  <c r="AT279" i="42" s="1"/>
  <c r="AU279" i="42" a="1"/>
  <c r="AU279" i="42"/>
  <c r="AV279" i="42" a="1"/>
  <c r="AV279" i="42" s="1"/>
  <c r="AJ280" i="42" a="1"/>
  <c r="AJ280" i="42" s="1"/>
  <c r="AK280" i="42" a="1"/>
  <c r="AK280" i="42" s="1"/>
  <c r="AL280" i="42" a="1"/>
  <c r="AL280" i="42"/>
  <c r="AM280" i="42" a="1"/>
  <c r="AM280" i="42" s="1"/>
  <c r="AN280" i="42" a="1"/>
  <c r="AN280" i="42"/>
  <c r="AO280" i="42" a="1"/>
  <c r="AO280" i="42" s="1"/>
  <c r="AP280" i="42" a="1"/>
  <c r="AP280" i="42"/>
  <c r="AQ280" i="42" a="1"/>
  <c r="AQ280" i="42"/>
  <c r="AR280" i="42" a="1"/>
  <c r="AR280" i="42" s="1"/>
  <c r="AS280" i="42" a="1"/>
  <c r="AS280" i="42" s="1"/>
  <c r="AT280" i="42" a="1"/>
  <c r="AT280" i="42"/>
  <c r="AU280" i="42" a="1"/>
  <c r="AU280" i="42"/>
  <c r="AV280" i="42" a="1"/>
  <c r="AV280" i="42" s="1"/>
  <c r="AJ281" i="42" a="1"/>
  <c r="AJ281" i="42" s="1"/>
  <c r="AK281" i="42" a="1"/>
  <c r="AK281" i="42" s="1"/>
  <c r="AL281" i="42" a="1"/>
  <c r="AL281" i="42" s="1"/>
  <c r="AM281" i="42" a="1"/>
  <c r="AM281" i="42" s="1"/>
  <c r="AN281" i="42" a="1"/>
  <c r="AN281" i="42" s="1"/>
  <c r="AO281" i="42" a="1"/>
  <c r="AO281" i="42" s="1"/>
  <c r="AP281" i="42" a="1"/>
  <c r="AP281" i="42"/>
  <c r="AQ281" i="42" a="1"/>
  <c r="AQ281" i="42"/>
  <c r="AR281" i="42" a="1"/>
  <c r="AR281" i="42" s="1"/>
  <c r="AS281" i="42" a="1"/>
  <c r="AS281" i="42"/>
  <c r="AT281" i="42" a="1"/>
  <c r="AT281" i="42"/>
  <c r="AU281" i="42" a="1"/>
  <c r="AU281" i="42" s="1"/>
  <c r="AV281" i="42" a="1"/>
  <c r="AV281" i="42" s="1"/>
  <c r="AJ282" i="42" a="1"/>
  <c r="AJ282" i="42" s="1"/>
  <c r="AK282" i="42" a="1"/>
  <c r="AK282" i="42" s="1"/>
  <c r="AL282" i="42" a="1"/>
  <c r="AL282" i="42" s="1"/>
  <c r="AM282" i="42" a="1"/>
  <c r="AM282" i="42" s="1"/>
  <c r="AN282" i="42" a="1"/>
  <c r="AN282" i="42" s="1"/>
  <c r="AO282" i="42" a="1"/>
  <c r="AO282" i="42" s="1"/>
  <c r="AP282" i="42" a="1"/>
  <c r="AP282" i="42"/>
  <c r="AQ282" i="42" a="1"/>
  <c r="AQ282" i="42" s="1"/>
  <c r="AR282" i="42" a="1"/>
  <c r="AR282" i="42" s="1"/>
  <c r="AS282" i="42" a="1"/>
  <c r="AS282" i="42"/>
  <c r="AT282" i="42" a="1"/>
  <c r="AT282" i="42"/>
  <c r="AU282" i="42" a="1"/>
  <c r="AU282" i="42" s="1"/>
  <c r="AV282" i="42" a="1"/>
  <c r="AV282" i="42" s="1"/>
  <c r="AJ283" i="42" a="1"/>
  <c r="AJ283" i="42" s="1"/>
  <c r="AK283" i="42" a="1"/>
  <c r="AK283" i="42"/>
  <c r="AL283" i="42" a="1"/>
  <c r="AL283" i="42" s="1"/>
  <c r="AM283" i="42" a="1"/>
  <c r="AM283" i="42" s="1"/>
  <c r="AN283" i="42" a="1"/>
  <c r="AN283" i="42" s="1"/>
  <c r="AO283" i="42" a="1"/>
  <c r="AO283" i="42"/>
  <c r="AP283" i="42" a="1"/>
  <c r="AP283" i="42" s="1"/>
  <c r="AQ283" i="42" a="1"/>
  <c r="AQ283" i="42" s="1"/>
  <c r="AR283" i="42" a="1"/>
  <c r="AR283" i="42"/>
  <c r="AS283" i="42" a="1"/>
  <c r="AS283" i="42"/>
  <c r="AT283" i="42" a="1"/>
  <c r="AT283" i="42"/>
  <c r="AU283" i="42" a="1"/>
  <c r="AU283" i="42" s="1"/>
  <c r="AV283" i="42" a="1"/>
  <c r="AV283" i="42" s="1"/>
  <c r="AJ284" i="42" a="1"/>
  <c r="AJ284" i="42"/>
  <c r="AK284" i="42" a="1"/>
  <c r="AK284" i="42"/>
  <c r="AL284" i="42" a="1"/>
  <c r="AL284" i="42" s="1"/>
  <c r="AM284" i="42" a="1"/>
  <c r="AM284" i="42" s="1"/>
  <c r="AN284" i="42" a="1"/>
  <c r="AN284" i="42" s="1"/>
  <c r="AO284" i="42" a="1"/>
  <c r="AO284" i="42" s="1"/>
  <c r="AP284" i="42" a="1"/>
  <c r="AP284" i="42" s="1"/>
  <c r="AQ284" i="42" a="1"/>
  <c r="AQ284" i="42" s="1"/>
  <c r="AR284" i="42" a="1"/>
  <c r="AR284" i="42"/>
  <c r="AS284" i="42" a="1"/>
  <c r="AS284" i="42"/>
  <c r="AT284" i="42" a="1"/>
  <c r="AT284" i="42"/>
  <c r="AU284" i="42" a="1"/>
  <c r="AU284" i="42" s="1"/>
  <c r="AV284" i="42" a="1"/>
  <c r="AV284" i="42" s="1"/>
  <c r="AJ285" i="42" a="1"/>
  <c r="AJ285" i="42"/>
  <c r="AK285" i="42" a="1"/>
  <c r="AK285" i="42"/>
  <c r="AL285" i="42" a="1"/>
  <c r="AL285" i="42" s="1"/>
  <c r="AM285" i="42" a="1"/>
  <c r="AM285" i="42" s="1"/>
  <c r="AN285" i="42" a="1"/>
  <c r="AN285" i="42" s="1"/>
  <c r="AO285" i="42" a="1"/>
  <c r="AO285" i="42"/>
  <c r="AP285" i="42" a="1"/>
  <c r="AP285" i="42" s="1"/>
  <c r="AQ285" i="42" a="1"/>
  <c r="AQ285" i="42" s="1"/>
  <c r="AR285" i="42" a="1"/>
  <c r="AR285" i="42" s="1"/>
  <c r="AS285" i="42" a="1"/>
  <c r="AS285" i="42"/>
  <c r="AT285" i="42" a="1"/>
  <c r="AT285" i="42" s="1"/>
  <c r="AU285" i="42" a="1"/>
  <c r="AU285" i="42" s="1"/>
  <c r="AV285" i="42" a="1"/>
  <c r="AV285" i="42" s="1"/>
  <c r="AJ286" i="42" a="1"/>
  <c r="AJ286" i="42"/>
  <c r="AK286" i="42" a="1"/>
  <c r="AK286" i="42"/>
  <c r="AL286" i="42" a="1"/>
  <c r="AL286" i="42" s="1"/>
  <c r="AM286" i="42" a="1"/>
  <c r="AM286" i="42" s="1"/>
  <c r="AN286" i="42" a="1"/>
  <c r="AN286" i="42"/>
  <c r="AO286" i="42" a="1"/>
  <c r="AO286" i="42" s="1"/>
  <c r="AP286" i="42" a="1"/>
  <c r="AP286" i="42" s="1"/>
  <c r="AQ286" i="42" a="1"/>
  <c r="AQ286" i="42" s="1"/>
  <c r="AR286" i="42" a="1"/>
  <c r="AR286" i="42"/>
  <c r="AS286" i="42" a="1"/>
  <c r="AS286" i="42" s="1"/>
  <c r="AT286" i="42" a="1"/>
  <c r="AT286" i="42" s="1"/>
  <c r="AU286" i="42" a="1"/>
  <c r="AU286" i="42"/>
  <c r="AV286" i="42" a="1"/>
  <c r="AV286" i="42"/>
  <c r="AJ287" i="42" a="1"/>
  <c r="AJ287" i="42"/>
  <c r="AK287" i="42" a="1"/>
  <c r="AK287" i="42"/>
  <c r="AL287" i="42" a="1"/>
  <c r="AL287" i="42" s="1"/>
  <c r="AM287" i="42" a="1"/>
  <c r="AM287" i="42"/>
  <c r="AN287" i="42" a="1"/>
  <c r="AN287" i="42"/>
  <c r="AO287" i="42" a="1"/>
  <c r="AO287" i="42" s="1"/>
  <c r="AP287" i="42" a="1"/>
  <c r="AP287" i="42" s="1"/>
  <c r="AQ287" i="42" a="1"/>
  <c r="AQ287" i="42" s="1"/>
  <c r="AR287" i="42" a="1"/>
  <c r="AR287" i="42" s="1"/>
  <c r="AS287" i="42" a="1"/>
  <c r="AS287" i="42" s="1"/>
  <c r="AT287" i="42" a="1"/>
  <c r="AT287" i="42" s="1"/>
  <c r="AU287" i="42" a="1"/>
  <c r="AU287" i="42"/>
  <c r="AV287" i="42" a="1"/>
  <c r="AV287" i="42" s="1"/>
  <c r="AJ288" i="42" a="1"/>
  <c r="AJ288" i="42"/>
  <c r="AK288" i="42" a="1"/>
  <c r="AK288" i="42" s="1"/>
  <c r="AL288" i="42" a="1"/>
  <c r="AL288" i="42" s="1"/>
  <c r="AM288" i="42" a="1"/>
  <c r="AM288" i="42"/>
  <c r="AN288" i="42" a="1"/>
  <c r="AN288" i="42"/>
  <c r="AO288" i="42" a="1"/>
  <c r="AO288" i="42" s="1"/>
  <c r="AP288" i="42" a="1"/>
  <c r="AP288" i="42" s="1"/>
  <c r="AQ288" i="42" a="1"/>
  <c r="AQ288" i="42" s="1"/>
  <c r="AR288" i="42" a="1"/>
  <c r="AR288" i="42"/>
  <c r="AS288" i="42" a="1"/>
  <c r="AS288" i="42" s="1"/>
  <c r="AT288" i="42" a="1"/>
  <c r="AT288" i="42" s="1"/>
  <c r="AU288" i="42" a="1"/>
  <c r="AU288" i="42" s="1"/>
  <c r="AV288" i="42" a="1"/>
  <c r="AV288" i="42" s="1"/>
  <c r="AJ289" i="42" a="1"/>
  <c r="AJ289" i="42" s="1"/>
  <c r="AK289" i="42" a="1"/>
  <c r="AK289" i="42" s="1"/>
  <c r="AL289" i="42" a="1"/>
  <c r="AL289" i="42" s="1"/>
  <c r="AM289" i="42" a="1"/>
  <c r="AM289" i="42"/>
  <c r="AN289" i="42" a="1"/>
  <c r="AN289" i="42"/>
  <c r="AO289" i="42" a="1"/>
  <c r="AO289" i="42"/>
  <c r="AP289" i="42" a="1"/>
  <c r="AP289" i="42" s="1"/>
  <c r="AQ289" i="42" a="1"/>
  <c r="AQ289" i="42"/>
  <c r="AR289" i="42" a="1"/>
  <c r="AR289" i="42"/>
  <c r="AS289" i="42" a="1"/>
  <c r="AS289" i="42" s="1"/>
  <c r="AT289" i="42" a="1"/>
  <c r="AT289" i="42"/>
  <c r="AU289" i="42" a="1"/>
  <c r="AU289" i="42" s="1"/>
  <c r="AV289" i="42" a="1"/>
  <c r="AV289" i="42" s="1"/>
  <c r="AJ290" i="42" a="1"/>
  <c r="AJ290" i="42" s="1"/>
  <c r="AK290" i="42" a="1"/>
  <c r="AK290" i="42" s="1"/>
  <c r="AL290" i="42" a="1"/>
  <c r="AL290" i="42" s="1"/>
  <c r="AM290" i="42" a="1"/>
  <c r="AM290" i="42"/>
  <c r="AN290" i="42" a="1"/>
  <c r="AN290" i="42"/>
  <c r="AO290" i="42" a="1"/>
  <c r="AO290" i="42" s="1"/>
  <c r="AP290" i="42" a="1"/>
  <c r="AP290" i="42"/>
  <c r="AQ290" i="42" a="1"/>
  <c r="AQ290" i="42"/>
  <c r="AR290" i="42" a="1"/>
  <c r="AR290" i="42"/>
  <c r="AS290" i="42" a="1"/>
  <c r="AS290" i="42"/>
  <c r="AT290" i="42" a="1"/>
  <c r="AT290" i="42"/>
  <c r="AU290" i="42" a="1"/>
  <c r="AU290" i="42" s="1"/>
  <c r="AV290" i="42" a="1"/>
  <c r="AV290" i="42" s="1"/>
  <c r="AJ291" i="42" a="1"/>
  <c r="AJ291" i="42" s="1"/>
  <c r="AK291" i="42" a="1"/>
  <c r="AK291" i="42" s="1"/>
  <c r="AL291" i="42" a="1"/>
  <c r="AL291" i="42" s="1"/>
  <c r="AM291" i="42" a="1"/>
  <c r="AM291" i="42" s="1"/>
  <c r="AN291" i="42" a="1"/>
  <c r="AN291" i="42" s="1"/>
  <c r="AO291" i="42" a="1"/>
  <c r="AO291" i="42"/>
  <c r="AP291" i="42" a="1"/>
  <c r="AP291" i="42" s="1"/>
  <c r="AQ291" i="42" a="1"/>
  <c r="AQ291" i="42"/>
  <c r="AR291" i="42" a="1"/>
  <c r="AR291" i="42"/>
  <c r="AS291" i="42" a="1"/>
  <c r="AS291" i="42" s="1"/>
  <c r="AT291" i="42" a="1"/>
  <c r="AT291" i="42" s="1"/>
  <c r="AU291" i="42" a="1"/>
  <c r="AU291" i="42" s="1"/>
  <c r="AV291" i="42" a="1"/>
  <c r="AV291" i="42" s="1"/>
  <c r="AJ292" i="42" a="1"/>
  <c r="AJ292" i="42" s="1"/>
  <c r="AK292" i="42" a="1"/>
  <c r="AK292" i="42"/>
  <c r="AL292" i="42" a="1"/>
  <c r="AL292" i="42" s="1"/>
  <c r="AM292" i="42" a="1"/>
  <c r="AM292" i="42" s="1"/>
  <c r="AN292" i="42" a="1"/>
  <c r="AN292" i="42"/>
  <c r="AO292" i="42" a="1"/>
  <c r="AO292" i="42"/>
  <c r="AP292" i="42" a="1"/>
  <c r="AP292" i="42" s="1"/>
  <c r="AQ292" i="42" a="1"/>
  <c r="AQ292" i="42"/>
  <c r="AR292" i="42" a="1"/>
  <c r="AR292" i="42" s="1"/>
  <c r="AS292" i="42" a="1"/>
  <c r="AS292" i="42"/>
  <c r="AT292" i="42" a="1"/>
  <c r="AT292" i="42"/>
  <c r="AU292" i="42" a="1"/>
  <c r="AU292" i="42" s="1"/>
  <c r="AV292" i="42" a="1"/>
  <c r="AV292" i="42" s="1"/>
  <c r="AJ293" i="42" a="1"/>
  <c r="AJ293" i="42" s="1"/>
  <c r="AK293" i="42" a="1"/>
  <c r="AK293" i="42"/>
  <c r="AL293" i="42" a="1"/>
  <c r="AL293" i="42" s="1"/>
  <c r="AM293" i="42" a="1"/>
  <c r="AM293" i="42" s="1"/>
  <c r="AN293" i="42" a="1"/>
  <c r="AN293" i="42"/>
  <c r="AO293" i="42" a="1"/>
  <c r="AO293" i="42" s="1"/>
  <c r="AP293" i="42" a="1"/>
  <c r="AP293" i="42" s="1"/>
  <c r="AQ293" i="42" a="1"/>
  <c r="AQ293" i="42"/>
  <c r="AR293" i="42" a="1"/>
  <c r="AR293" i="42" s="1"/>
  <c r="AS293" i="42" a="1"/>
  <c r="AS293" i="42"/>
  <c r="AT293" i="42" a="1"/>
  <c r="AT293" i="42"/>
  <c r="AU293" i="42" a="1"/>
  <c r="AU293" i="42" s="1"/>
  <c r="AV293" i="42" a="1"/>
  <c r="AV293" i="42"/>
  <c r="AJ294" i="42" a="1"/>
  <c r="AJ294" i="42" s="1"/>
  <c r="AK294" i="42" a="1"/>
  <c r="AK294" i="42"/>
  <c r="AL294" i="42" a="1"/>
  <c r="AL294" i="42" s="1"/>
  <c r="AM294" i="42" a="1"/>
  <c r="AM294" i="42" s="1"/>
  <c r="AN294" i="42" a="1"/>
  <c r="AN294" i="42" s="1"/>
  <c r="AO294" i="42" a="1"/>
  <c r="AO294" i="42" s="1"/>
  <c r="AP294" i="42" a="1"/>
  <c r="AP294" i="42" s="1"/>
  <c r="AQ294" i="42" a="1"/>
  <c r="AQ294" i="42"/>
  <c r="AR294" i="42" a="1"/>
  <c r="AR294" i="42" s="1"/>
  <c r="AS294" i="42" a="1"/>
  <c r="AS294" i="42"/>
  <c r="AT294" i="42" a="1"/>
  <c r="AT294" i="42" s="1"/>
  <c r="AU294" i="42" a="1"/>
  <c r="AU294" i="42"/>
  <c r="AV294" i="42" a="1"/>
  <c r="AV294" i="42"/>
  <c r="AJ295" i="42" a="1"/>
  <c r="AJ295" i="42" s="1"/>
  <c r="AK295" i="42" a="1"/>
  <c r="AK295" i="42"/>
  <c r="AL295" i="42" a="1"/>
  <c r="AL295" i="42" s="1"/>
  <c r="AM295" i="42" a="1"/>
  <c r="AM295" i="42" s="1"/>
  <c r="AN295" i="42" a="1"/>
  <c r="AN295" i="42"/>
  <c r="AO295" i="42" a="1"/>
  <c r="AO295" i="42" s="1"/>
  <c r="AP295" i="42" a="1"/>
  <c r="AP295" i="42" s="1"/>
  <c r="AQ295" i="42" a="1"/>
  <c r="AQ295" i="42"/>
  <c r="AR295" i="42" a="1"/>
  <c r="AR295" i="42" s="1"/>
  <c r="AS295" i="42" a="1"/>
  <c r="AS295" i="42" s="1"/>
  <c r="AT295" i="42" a="1"/>
  <c r="AT295" i="42" s="1"/>
  <c r="AU295" i="42" a="1"/>
  <c r="AU295" i="42"/>
  <c r="AV295" i="42" a="1"/>
  <c r="AV295" i="42"/>
  <c r="AJ296" i="42" a="1"/>
  <c r="AJ296" i="42" s="1"/>
  <c r="AK296" i="42" a="1"/>
  <c r="AK296" i="42"/>
  <c r="AL296" i="42" a="1"/>
  <c r="AL296" i="42" s="1"/>
  <c r="AM296" i="42" a="1"/>
  <c r="AM296" i="42"/>
  <c r="AN296" i="42" a="1"/>
  <c r="AN296" i="42"/>
  <c r="AO296" i="42" a="1"/>
  <c r="AO296" i="42" s="1"/>
  <c r="AP296" i="42" a="1"/>
  <c r="AP296" i="42" s="1"/>
  <c r="AQ296" i="42" a="1"/>
  <c r="AQ296" i="42"/>
  <c r="AR296" i="42" a="1"/>
  <c r="AR296" i="42" s="1"/>
  <c r="AS296" i="42" a="1"/>
  <c r="AS296" i="42" s="1"/>
  <c r="AT296" i="42" a="1"/>
  <c r="AT296" i="42" s="1"/>
  <c r="AU296" i="42" a="1"/>
  <c r="AU296" i="42"/>
  <c r="AV296" i="42" a="1"/>
  <c r="AV296" i="42"/>
  <c r="AJ297" i="42" a="1"/>
  <c r="AJ297" i="42" s="1"/>
  <c r="AK297" i="42" a="1"/>
  <c r="AK297" i="42" s="1"/>
  <c r="AL297" i="42" a="1"/>
  <c r="AL297" i="42" s="1"/>
  <c r="AM297" i="42" a="1"/>
  <c r="AM297" i="42"/>
  <c r="AN297" i="42" a="1"/>
  <c r="AN297" i="42"/>
  <c r="AO297" i="42" a="1"/>
  <c r="AO297" i="42" s="1"/>
  <c r="AP297" i="42" a="1"/>
  <c r="AP297" i="42" s="1"/>
  <c r="AQ297" i="42" a="1"/>
  <c r="AQ297" i="42" s="1"/>
  <c r="AR297" i="42" a="1"/>
  <c r="AR297" i="42"/>
  <c r="AS297" i="42" a="1"/>
  <c r="AS297" i="42" s="1"/>
  <c r="AT297" i="42" a="1"/>
  <c r="AT297" i="42" s="1"/>
  <c r="AU297" i="42" a="1"/>
  <c r="AU297" i="42"/>
  <c r="AV297" i="42" a="1"/>
  <c r="AV297" i="42"/>
  <c r="AJ298" i="42" a="1"/>
  <c r="AJ298" i="42" s="1"/>
  <c r="AK298" i="42" a="1"/>
  <c r="AK298" i="42"/>
  <c r="AL298" i="42" a="1"/>
  <c r="AL298" i="42" s="1"/>
  <c r="AM298" i="42" a="1"/>
  <c r="AM298" i="42"/>
  <c r="AN298" i="42" a="1"/>
  <c r="AN298" i="42"/>
  <c r="AO298" i="42" a="1"/>
  <c r="AO298" i="42" s="1"/>
  <c r="AP298" i="42" a="1"/>
  <c r="AP298" i="42" s="1"/>
  <c r="AQ298" i="42" a="1"/>
  <c r="AQ298" i="42" s="1"/>
  <c r="AR298" i="42" a="1"/>
  <c r="AR298" i="42"/>
  <c r="AS298" i="42" a="1"/>
  <c r="AS298" i="42" s="1"/>
  <c r="AT298" i="42" a="1"/>
  <c r="AT298" i="42" s="1"/>
  <c r="AU298" i="42" a="1"/>
  <c r="AU298" i="42"/>
  <c r="AV298" i="42" a="1"/>
  <c r="AV298" i="42" s="1"/>
  <c r="AJ299" i="42" a="1"/>
  <c r="AJ299" i="42" s="1"/>
  <c r="AK299" i="42" a="1"/>
  <c r="AK299" i="42"/>
  <c r="AL299" i="42" a="1"/>
  <c r="AL299" i="42" s="1"/>
  <c r="AM299" i="42" a="1"/>
  <c r="AM299" i="42"/>
  <c r="AN299" i="42" a="1"/>
  <c r="AN299" i="42"/>
  <c r="AO299" i="42" a="1"/>
  <c r="AO299" i="42" s="1"/>
  <c r="AP299" i="42" a="1"/>
  <c r="AP299" i="42"/>
  <c r="AQ299" i="42" a="1"/>
  <c r="AQ299" i="42" s="1"/>
  <c r="AR299" i="42" a="1"/>
  <c r="AR299" i="42"/>
  <c r="AS299" i="42" a="1"/>
  <c r="AS299" i="42" s="1"/>
  <c r="AT299" i="42" a="1"/>
  <c r="AT299" i="42" s="1"/>
  <c r="AU299" i="42" a="1"/>
  <c r="AU299" i="42" s="1"/>
  <c r="AV299" i="42" a="1"/>
  <c r="AV299" i="42" s="1"/>
  <c r="AJ300" i="42" a="1"/>
  <c r="AJ300" i="42" s="1"/>
  <c r="AK300" i="42" a="1"/>
  <c r="AK300" i="42"/>
  <c r="AL300" i="42" a="1"/>
  <c r="AL300" i="42"/>
  <c r="AM300" i="42" a="1"/>
  <c r="AM300" i="42"/>
  <c r="AN300" i="42" a="1"/>
  <c r="AN300" i="42" s="1"/>
  <c r="AO300" i="42" a="1"/>
  <c r="AO300" i="42"/>
  <c r="AP300" i="42" a="1"/>
  <c r="AP300" i="42"/>
  <c r="AQ300" i="42" a="1"/>
  <c r="AQ300" i="42" s="1"/>
  <c r="AR300" i="42" a="1"/>
  <c r="AR300" i="42"/>
  <c r="AS300" i="42" a="1"/>
  <c r="AS300" i="42" s="1"/>
  <c r="AT300" i="42" a="1"/>
  <c r="AT300" i="42" s="1"/>
  <c r="AU300" i="42" a="1"/>
  <c r="AU300" i="42"/>
  <c r="AV300" i="42" a="1"/>
  <c r="AV300" i="42" s="1"/>
  <c r="AJ301" i="42" a="1"/>
  <c r="AJ301" i="42" s="1"/>
  <c r="AK301" i="42" a="1"/>
  <c r="AK301" i="42"/>
  <c r="AL301" i="42" a="1"/>
  <c r="AL301" i="42"/>
  <c r="AM301" i="42" a="1"/>
  <c r="AM301" i="42" s="1"/>
  <c r="AN301" i="42" a="1"/>
  <c r="AN301" i="42" s="1"/>
  <c r="AO301" i="42" a="1"/>
  <c r="AO301" i="42"/>
  <c r="AP301" i="42" a="1"/>
  <c r="AP301" i="42"/>
  <c r="AQ301" i="42" a="1"/>
  <c r="AQ301" i="42" s="1"/>
  <c r="AR301" i="42" a="1"/>
  <c r="AR301" i="42"/>
  <c r="AS301" i="42" a="1"/>
  <c r="AS301" i="42" s="1"/>
  <c r="AT301" i="42" a="1"/>
  <c r="AT301" i="42"/>
  <c r="AU301" i="42" a="1"/>
  <c r="AU301" i="42"/>
  <c r="AV301" i="42" a="1"/>
  <c r="AV301" i="42" s="1"/>
  <c r="AJ302" i="42" a="1"/>
  <c r="AJ302" i="42" s="1"/>
  <c r="AK302" i="42" a="1"/>
  <c r="AK302" i="42"/>
  <c r="AL302" i="42" a="1"/>
  <c r="AL302" i="42" s="1"/>
  <c r="AM302" i="42" a="1"/>
  <c r="AM302" i="42" s="1"/>
  <c r="AN302" i="42" a="1"/>
  <c r="AN302" i="42" s="1"/>
  <c r="AO302" i="42" a="1"/>
  <c r="AO302" i="42"/>
  <c r="AP302" i="42" a="1"/>
  <c r="AP302" i="42"/>
  <c r="AQ302" i="42" a="1"/>
  <c r="AQ302" i="42" s="1"/>
  <c r="AR302" i="42" a="1"/>
  <c r="AR302" i="42" s="1"/>
  <c r="AS302" i="42" a="1"/>
  <c r="AS302" i="42"/>
  <c r="AT302" i="42" a="1"/>
  <c r="AT302" i="42"/>
  <c r="AU302" i="42" a="1"/>
  <c r="AU302" i="42"/>
  <c r="AV302" i="42" a="1"/>
  <c r="AV302" i="42" s="1"/>
  <c r="AJ303" i="42" a="1"/>
  <c r="AJ303" i="42" s="1"/>
  <c r="AK303" i="42" a="1"/>
  <c r="AK303" i="42" s="1"/>
  <c r="AL303" i="42" a="1"/>
  <c r="AL303" i="42"/>
  <c r="AM303" i="42" a="1"/>
  <c r="AM303" i="42" s="1"/>
  <c r="AN303" i="42" a="1"/>
  <c r="AN303" i="42" s="1"/>
  <c r="AO303" i="42" a="1"/>
  <c r="AO303" i="42"/>
  <c r="AP303" i="42" a="1"/>
  <c r="AP303" i="42"/>
  <c r="AQ303" i="42" a="1"/>
  <c r="AQ303" i="42" s="1"/>
  <c r="AR303" i="42" a="1"/>
  <c r="AR303" i="42"/>
  <c r="AS303" i="42" a="1"/>
  <c r="AS303" i="42"/>
  <c r="AT303" i="42" a="1"/>
  <c r="AT303" i="42"/>
  <c r="AU303" i="42" a="1"/>
  <c r="AU303" i="42"/>
  <c r="AV303" i="42" a="1"/>
  <c r="AV303" i="42" s="1"/>
  <c r="AJ304" i="42" a="1"/>
  <c r="AJ304" i="42" s="1"/>
  <c r="AK304" i="42" a="1"/>
  <c r="AK304" i="42" s="1"/>
  <c r="AL304" i="42" a="1"/>
  <c r="AL304" i="42"/>
  <c r="AM304" i="42" a="1"/>
  <c r="AM304" i="42" s="1"/>
  <c r="AN304" i="42" a="1"/>
  <c r="AN304" i="42" s="1"/>
  <c r="AO304" i="42" a="1"/>
  <c r="AO304" i="42"/>
  <c r="AP304" i="42" a="1"/>
  <c r="AP304" i="42" s="1"/>
  <c r="AQ304" i="42" a="1"/>
  <c r="AQ304" i="42" s="1"/>
  <c r="AR304" i="42" a="1"/>
  <c r="AR304" i="42"/>
  <c r="AS304" i="42" a="1"/>
  <c r="AS304" i="42"/>
  <c r="AT304" i="42" a="1"/>
  <c r="AT304" i="42"/>
  <c r="AU304" i="42" a="1"/>
  <c r="AU304" i="42"/>
  <c r="AV304" i="42" a="1"/>
  <c r="AV304" i="42" s="1"/>
  <c r="AJ305" i="42" a="1"/>
  <c r="AJ305" i="42"/>
  <c r="AK305" i="42" a="1"/>
  <c r="AK305" i="42" s="1"/>
  <c r="AL305" i="42" a="1"/>
  <c r="AL305" i="42" s="1"/>
  <c r="AM305" i="42" a="1"/>
  <c r="AM305" i="42" s="1"/>
  <c r="AN305" i="42" a="1"/>
  <c r="AN305" i="42" s="1"/>
  <c r="AO305" i="42" a="1"/>
  <c r="AO305" i="42" s="1"/>
  <c r="AP305" i="42" a="1"/>
  <c r="AP305" i="42" s="1"/>
  <c r="AQ305" i="42" a="1"/>
  <c r="AQ305" i="42" s="1"/>
  <c r="AR305" i="42" a="1"/>
  <c r="AR305" i="42"/>
  <c r="AS305" i="42" a="1"/>
  <c r="AS305" i="42"/>
  <c r="AT305" i="42" a="1"/>
  <c r="AT305" i="42"/>
  <c r="AU305" i="42" a="1"/>
  <c r="AU305" i="42" s="1"/>
  <c r="AV305" i="42" a="1"/>
  <c r="AV305" i="42"/>
  <c r="AJ306" i="42" a="1"/>
  <c r="AJ306" i="42"/>
  <c r="AK306" i="42" a="1"/>
  <c r="AK306" i="42" s="1"/>
  <c r="AL306" i="42" a="1"/>
  <c r="AL306" i="42"/>
  <c r="AM306" i="42" a="1"/>
  <c r="AM306" i="42" s="1"/>
  <c r="AN306" i="42" a="1"/>
  <c r="AN306" i="42" s="1"/>
  <c r="AO306" i="42" a="1"/>
  <c r="AO306" i="42"/>
  <c r="AP306" i="42" a="1"/>
  <c r="AP306" i="42" s="1"/>
  <c r="AQ306" i="42" a="1"/>
  <c r="AQ306" i="42" s="1"/>
  <c r="AR306" i="42" a="1"/>
  <c r="AR306" i="42"/>
  <c r="AS306" i="42" a="1"/>
  <c r="AS306" i="42"/>
  <c r="AT306" i="42" a="1"/>
  <c r="AT306" i="42" s="1"/>
  <c r="AU306" i="42" a="1"/>
  <c r="AU306" i="42" s="1"/>
  <c r="AV306" i="42" a="1"/>
  <c r="AV306" i="42"/>
  <c r="AJ307" i="42" a="1"/>
  <c r="AJ307" i="42"/>
  <c r="AK307" i="42" a="1"/>
  <c r="AK307" i="42" s="1"/>
  <c r="AL307" i="42" a="1"/>
  <c r="AL307" i="42" s="1"/>
  <c r="AM307" i="42" a="1"/>
  <c r="AM307" i="42" s="1"/>
  <c r="AN307" i="42" a="1"/>
  <c r="AN307" i="42"/>
  <c r="AO307" i="42" a="1"/>
  <c r="AO307" i="42"/>
  <c r="AP307" i="42" a="1"/>
  <c r="AP307" i="42" s="1"/>
  <c r="AQ307" i="42" a="1"/>
  <c r="AQ307" i="42" s="1"/>
  <c r="AR307" i="42" a="1"/>
  <c r="AR307" i="42"/>
  <c r="AS307" i="42" a="1"/>
  <c r="AS307" i="42" s="1"/>
  <c r="AT307" i="42" a="1"/>
  <c r="AT307" i="42" s="1"/>
  <c r="AU307" i="42" a="1"/>
  <c r="AU307" i="42" s="1"/>
  <c r="AV307" i="42" a="1"/>
  <c r="AV307" i="42"/>
  <c r="AJ308" i="42" a="1"/>
  <c r="AJ308" i="42"/>
  <c r="AK308" i="42" a="1"/>
  <c r="AK308" i="42" s="1"/>
  <c r="AL308" i="42" a="1"/>
  <c r="AL308" i="42" s="1"/>
  <c r="AM308" i="42" a="1"/>
  <c r="AM308" i="42"/>
  <c r="AN308" i="42" a="1"/>
  <c r="AN308" i="42"/>
  <c r="AO308" i="42" a="1"/>
  <c r="AO308" i="42"/>
  <c r="AP308" i="42" a="1"/>
  <c r="AP308" i="42" s="1"/>
  <c r="AQ308" i="42" a="1"/>
  <c r="AQ308" i="42" s="1"/>
  <c r="AR308" i="42" a="1"/>
  <c r="AR308" i="42" s="1"/>
  <c r="AS308" i="42" a="1"/>
  <c r="AS308" i="42" s="1"/>
  <c r="AT308" i="42" a="1"/>
  <c r="AT308" i="42" s="1"/>
  <c r="AU308" i="42" a="1"/>
  <c r="AU308" i="42" s="1"/>
  <c r="AV308" i="42" a="1"/>
  <c r="AV308" i="42"/>
  <c r="AJ309" i="42" a="1"/>
  <c r="AJ309" i="42"/>
  <c r="AK309" i="42" a="1"/>
  <c r="AK309" i="42" s="1"/>
  <c r="AL309" i="42" a="1"/>
  <c r="AL309" i="42"/>
  <c r="AM309" i="42" a="1"/>
  <c r="AM309" i="42"/>
  <c r="AN309" i="42" a="1"/>
  <c r="AN309" i="42"/>
  <c r="AO309" i="42" a="1"/>
  <c r="AO309" i="42"/>
  <c r="AP309" i="42" a="1"/>
  <c r="AP309" i="42" s="1"/>
  <c r="AQ309" i="42" a="1"/>
  <c r="AQ309" i="42" s="1"/>
  <c r="AR309" i="42" a="1"/>
  <c r="AR309" i="42" s="1"/>
  <c r="AS309" i="42" a="1"/>
  <c r="AS309" i="42" s="1"/>
  <c r="AT309" i="42" a="1"/>
  <c r="AT309" i="42" s="1"/>
  <c r="AU309" i="42" a="1"/>
  <c r="AU309" i="42" s="1"/>
  <c r="AV309" i="42" a="1"/>
  <c r="AV309" i="42"/>
  <c r="AJ310" i="42" a="1"/>
  <c r="AJ310" i="42" s="1"/>
  <c r="AK310" i="42" a="1"/>
  <c r="AK310" i="42" s="1"/>
  <c r="AL310" i="42" a="1"/>
  <c r="AL310" i="42"/>
  <c r="AM310" i="42" a="1"/>
  <c r="AM310" i="42"/>
  <c r="AN310" i="42" a="1"/>
  <c r="AN310" i="42"/>
  <c r="AO310" i="42" a="1"/>
  <c r="AO310" i="42"/>
  <c r="AP310" i="42" a="1"/>
  <c r="AP310" i="42" s="1"/>
  <c r="AQ310" i="42" a="1"/>
  <c r="AQ310" i="42"/>
  <c r="AR310" i="42" a="1"/>
  <c r="AR310" i="42" s="1"/>
  <c r="AS310" i="42" a="1"/>
  <c r="AS310" i="42" s="1"/>
  <c r="AT310" i="42" a="1"/>
  <c r="AT310" i="42" s="1"/>
  <c r="AU310" i="42" a="1"/>
  <c r="AU310" i="42" s="1"/>
  <c r="AV310" i="42" a="1"/>
  <c r="AV310" i="42" s="1"/>
  <c r="AJ311" i="42" a="1"/>
  <c r="AJ311" i="42" s="1"/>
  <c r="AK311" i="42" a="1"/>
  <c r="AK311" i="42" s="1"/>
  <c r="AL311" i="42" a="1"/>
  <c r="AL311" i="42"/>
  <c r="AM311" i="42" a="1"/>
  <c r="AM311" i="42"/>
  <c r="AN311" i="42" a="1"/>
  <c r="AN311" i="42"/>
  <c r="AO311" i="42" a="1"/>
  <c r="AO311" i="42" s="1"/>
  <c r="AP311" i="42" a="1"/>
  <c r="AP311" i="42"/>
  <c r="AQ311" i="42" a="1"/>
  <c r="AQ311" i="42"/>
  <c r="AR311" i="42" a="1"/>
  <c r="AR311" i="42" s="1"/>
  <c r="AS311" i="42" a="1"/>
  <c r="AS311" i="42" s="1"/>
  <c r="AT311" i="42" a="1"/>
  <c r="AT311" i="42" s="1"/>
  <c r="AU311" i="42" a="1"/>
  <c r="AU311" i="42" s="1"/>
  <c r="AV311" i="42" a="1"/>
  <c r="AV311" i="42"/>
  <c r="AJ312" i="42" a="1"/>
  <c r="AJ312" i="42" s="1"/>
  <c r="AK312" i="42" a="1"/>
  <c r="AK312" i="42" s="1"/>
  <c r="AL312" i="42" a="1"/>
  <c r="AL312" i="42"/>
  <c r="AM312" i="42" a="1"/>
  <c r="AM312" i="42"/>
  <c r="AN312" i="42" a="1"/>
  <c r="AN312" i="42" s="1"/>
  <c r="AO312" i="42" a="1"/>
  <c r="AO312" i="42" s="1"/>
  <c r="AP312" i="42" a="1"/>
  <c r="AP312" i="42"/>
  <c r="AQ312" i="42" a="1"/>
  <c r="AQ312" i="42"/>
  <c r="AR312" i="42" a="1"/>
  <c r="AR312" i="42" s="1"/>
  <c r="AS312" i="42" a="1"/>
  <c r="AS312" i="42" s="1"/>
  <c r="AT312" i="42" a="1"/>
  <c r="AT312" i="42" s="1"/>
  <c r="AU312" i="42" a="1"/>
  <c r="AU312" i="42"/>
  <c r="AV312" i="42" a="1"/>
  <c r="AV312" i="42"/>
  <c r="AJ313" i="42" a="1"/>
  <c r="AJ313" i="42" s="1"/>
  <c r="AK313" i="42" a="1"/>
  <c r="AK313" i="42" s="1"/>
  <c r="AL313" i="42" a="1"/>
  <c r="AL313" i="42"/>
  <c r="AM313" i="42" a="1"/>
  <c r="AM313" i="42" s="1"/>
  <c r="AN313" i="42" a="1"/>
  <c r="AN313" i="42" s="1"/>
  <c r="AO313" i="42" a="1"/>
  <c r="AO313" i="42" s="1"/>
  <c r="AP313" i="42" a="1"/>
  <c r="AP313" i="42"/>
  <c r="AQ313" i="42" a="1"/>
  <c r="AQ313" i="42"/>
  <c r="AR313" i="42" a="1"/>
  <c r="AR313" i="42" s="1"/>
  <c r="AS313" i="42" a="1"/>
  <c r="AS313" i="42" s="1"/>
  <c r="AT313" i="42" a="1"/>
  <c r="AT313" i="42"/>
  <c r="AU313" i="42" a="1"/>
  <c r="AU313" i="42"/>
  <c r="AV313" i="42" a="1"/>
  <c r="AV313" i="42"/>
  <c r="AJ314" i="42" a="1"/>
  <c r="AJ314" i="42" s="1"/>
  <c r="AK314" i="42" a="1"/>
  <c r="AK314" i="42" s="1"/>
  <c r="AL314" i="42" a="1"/>
  <c r="AL314" i="42" s="1"/>
  <c r="AM314" i="42" a="1"/>
  <c r="AM314" i="42" s="1"/>
  <c r="AN314" i="42" a="1"/>
  <c r="AN314" i="42" s="1"/>
  <c r="AO314" i="42" a="1"/>
  <c r="AO314" i="42" s="1"/>
  <c r="AP314" i="42" a="1"/>
  <c r="AP314" i="42"/>
  <c r="AQ314" i="42" a="1"/>
  <c r="AQ314" i="42"/>
  <c r="AR314" i="42" a="1"/>
  <c r="AR314" i="42" s="1"/>
  <c r="AS314" i="42" a="1"/>
  <c r="AS314" i="42"/>
  <c r="AT314" i="42" a="1"/>
  <c r="AT314" i="42"/>
  <c r="AU314" i="42" a="1"/>
  <c r="AU314" i="42"/>
  <c r="AV314" i="42" a="1"/>
  <c r="AV314" i="42"/>
  <c r="AJ315" i="42" a="1"/>
  <c r="AJ315" i="42" s="1"/>
  <c r="AK315" i="42" a="1"/>
  <c r="AK315" i="42" s="1"/>
  <c r="AL315" i="42" a="1"/>
  <c r="AL315" i="42" s="1"/>
  <c r="AM315" i="42" a="1"/>
  <c r="AM315" i="42" s="1"/>
  <c r="AN315" i="42" a="1"/>
  <c r="AN315" i="42" s="1"/>
  <c r="AO315" i="42" a="1"/>
  <c r="AO315" i="42" s="1"/>
  <c r="AP315" i="42" a="1"/>
  <c r="AP315" i="42"/>
  <c r="AQ315" i="42" a="1"/>
  <c r="AQ315" i="42" s="1"/>
  <c r="AR315" i="42" a="1"/>
  <c r="AR315" i="42" s="1"/>
  <c r="AS315" i="42" a="1"/>
  <c r="AS315" i="42"/>
  <c r="AT315" i="42" a="1"/>
  <c r="AT315" i="42"/>
  <c r="AU315" i="42" a="1"/>
  <c r="AU315" i="42"/>
  <c r="AV315" i="42" a="1"/>
  <c r="AV315" i="42"/>
  <c r="AJ316" i="42" a="1"/>
  <c r="AJ316" i="42" s="1"/>
  <c r="AK316" i="42" a="1"/>
  <c r="AK316" i="42"/>
  <c r="AL316" i="42" a="1"/>
  <c r="AL316" i="42" s="1"/>
  <c r="AM316" i="42" a="1"/>
  <c r="AM316" i="42" s="1"/>
  <c r="AN316" i="42" a="1"/>
  <c r="AN316" i="42" s="1"/>
  <c r="AO316" i="42" a="1"/>
  <c r="AO316" i="42" s="1"/>
  <c r="AP316" i="42" a="1"/>
  <c r="AP316" i="42" s="1"/>
  <c r="AQ316" i="42" a="1"/>
  <c r="AQ316" i="42" s="1"/>
  <c r="AR316" i="42" a="1"/>
  <c r="AR316" i="42" s="1"/>
  <c r="AS316" i="42" a="1"/>
  <c r="AS316" i="42"/>
  <c r="AT316" i="42" a="1"/>
  <c r="AT316" i="42"/>
  <c r="AU316" i="42" a="1"/>
  <c r="AU316" i="42"/>
  <c r="AV316" i="42" a="1"/>
  <c r="AV316" i="42" s="1"/>
  <c r="AJ317" i="42" a="1"/>
  <c r="AJ317" i="42"/>
  <c r="AK317" i="42" a="1"/>
  <c r="AK317" i="42"/>
  <c r="AL317" i="42" a="1"/>
  <c r="AL317" i="42" s="1"/>
  <c r="AM317" i="42" a="1"/>
  <c r="AM317" i="42" s="1"/>
  <c r="AN317" i="42" a="1"/>
  <c r="AN317" i="42" s="1"/>
  <c r="AO317" i="42" a="1"/>
  <c r="AO317" i="42" s="1"/>
  <c r="AP317" i="42" a="1"/>
  <c r="AP317" i="42"/>
  <c r="AQ317" i="42" a="1"/>
  <c r="AQ317" i="42" s="1"/>
  <c r="AR317" i="42" a="1"/>
  <c r="AR317" i="42" s="1"/>
  <c r="AS317" i="42" a="1"/>
  <c r="AS317" i="42"/>
  <c r="AT317" i="42" a="1"/>
  <c r="AT317" i="42"/>
  <c r="AU317" i="42" a="1"/>
  <c r="AU317" i="42" s="1"/>
  <c r="AV317" i="42" a="1"/>
  <c r="AV317" i="42" s="1"/>
  <c r="AJ318" i="42" a="1"/>
  <c r="AJ318" i="42"/>
  <c r="AK318" i="42" a="1"/>
  <c r="AK318" i="42"/>
  <c r="AL318" i="42" a="1"/>
  <c r="AL318" i="42" s="1"/>
  <c r="AM318" i="42" a="1"/>
  <c r="AM318" i="42" s="1"/>
  <c r="AN318" i="42" a="1"/>
  <c r="AN318" i="42" s="1"/>
  <c r="AO318" i="42" a="1"/>
  <c r="AO318" i="42"/>
  <c r="AP318" i="42" a="1"/>
  <c r="AP318" i="42"/>
  <c r="AQ318" i="42" a="1"/>
  <c r="AQ318" i="42" s="1"/>
  <c r="AR318" i="42" a="1"/>
  <c r="AR318" i="42" s="1"/>
  <c r="AS318" i="42" a="1"/>
  <c r="AS318" i="42"/>
  <c r="AT318" i="42" a="1"/>
  <c r="AT318" i="42" s="1"/>
  <c r="AU318" i="42" a="1"/>
  <c r="AU318" i="42" s="1"/>
  <c r="AV318" i="42" a="1"/>
  <c r="AV318" i="42" s="1"/>
  <c r="AJ319" i="42" a="1"/>
  <c r="AJ319" i="42"/>
  <c r="AK319" i="42" a="1"/>
  <c r="AK319" i="42"/>
  <c r="AL319" i="42" a="1"/>
  <c r="AL319" i="42" s="1"/>
  <c r="AM319" i="42" a="1"/>
  <c r="AM319" i="42" s="1"/>
  <c r="AN319" i="42" a="1"/>
  <c r="AN319" i="42"/>
  <c r="AO319" i="42" a="1"/>
  <c r="AO319" i="42"/>
  <c r="AP319" i="42" a="1"/>
  <c r="AP319" i="42"/>
  <c r="AQ319" i="42" a="1"/>
  <c r="AQ319" i="42" s="1"/>
  <c r="AR319" i="42" a="1"/>
  <c r="AR319" i="42" s="1"/>
  <c r="AS319" i="42" a="1"/>
  <c r="AS319" i="42" s="1"/>
  <c r="AT319" i="42" a="1"/>
  <c r="AT319" i="42" s="1"/>
  <c r="AU319" i="42" a="1"/>
  <c r="AU319" i="42" s="1"/>
  <c r="AV319" i="42" a="1"/>
  <c r="AV319" i="42" s="1"/>
  <c r="AJ320" i="42" a="1"/>
  <c r="AJ320" i="42"/>
  <c r="AK320" i="42" a="1"/>
  <c r="AK320" i="42"/>
  <c r="AL320" i="42" a="1"/>
  <c r="AL320" i="42" s="1"/>
  <c r="AM320" i="42" a="1"/>
  <c r="AM320" i="42"/>
  <c r="AN320" i="42" a="1"/>
  <c r="AN320" i="42"/>
  <c r="AO320" i="42" a="1"/>
  <c r="AO320" i="42"/>
  <c r="AP320" i="42" a="1"/>
  <c r="AP320" i="42"/>
  <c r="AQ320" i="42" a="1"/>
  <c r="AQ320" i="42" s="1"/>
  <c r="AR320" i="42" a="1"/>
  <c r="AR320" i="42" s="1"/>
  <c r="AS320" i="42" a="1"/>
  <c r="AS320" i="42" s="1"/>
  <c r="AT320" i="42" a="1"/>
  <c r="AT320" i="42" s="1"/>
  <c r="AU320" i="42" a="1"/>
  <c r="AU320" i="42" s="1"/>
  <c r="AV320" i="42" a="1"/>
  <c r="AV320" i="42" s="1"/>
  <c r="AJ321" i="42" a="1"/>
  <c r="AJ321" i="42"/>
  <c r="AK321" i="42" a="1"/>
  <c r="AK321" i="42" s="1"/>
  <c r="AL321" i="42" a="1"/>
  <c r="AL321" i="42" s="1"/>
  <c r="AM321" i="42" a="1"/>
  <c r="AM321" i="42"/>
  <c r="AN321" i="42" a="1"/>
  <c r="AN321" i="42"/>
  <c r="AO321" i="42" a="1"/>
  <c r="AO321" i="42"/>
  <c r="AP321" i="42" a="1"/>
  <c r="AP321" i="42"/>
  <c r="AQ321" i="42" a="1"/>
  <c r="AQ321" i="42" s="1"/>
  <c r="AR321" i="42" a="1"/>
  <c r="AR321" i="42"/>
  <c r="AS321" i="42" a="1"/>
  <c r="AS321" i="42" s="1"/>
  <c r="AT321" i="42" a="1"/>
  <c r="AT321" i="42" s="1"/>
  <c r="AU321" i="42" a="1"/>
  <c r="AU321" i="42" s="1"/>
  <c r="AV321" i="42" a="1"/>
  <c r="AV321" i="42" s="1"/>
  <c r="AJ322" i="42" a="1"/>
  <c r="AJ322" i="42" s="1"/>
  <c r="AK322" i="42" a="1"/>
  <c r="AK322" i="42" s="1"/>
  <c r="AL322" i="42" a="1"/>
  <c r="AL322" i="42" s="1"/>
  <c r="AM322" i="42" a="1"/>
  <c r="AM322" i="42"/>
  <c r="AN322" i="42" a="1"/>
  <c r="AN322" i="42"/>
  <c r="AO322" i="42" a="1"/>
  <c r="AO322" i="42"/>
  <c r="AP322" i="42" a="1"/>
  <c r="AP322" i="42" s="1"/>
  <c r="AQ322" i="42" a="1"/>
  <c r="AQ322" i="42"/>
  <c r="AR322" i="42" a="1"/>
  <c r="AR322" i="42"/>
  <c r="AS322" i="42" a="1"/>
  <c r="AS322" i="42" s="1"/>
  <c r="AT322" i="42" a="1"/>
  <c r="AT322" i="42" s="1"/>
  <c r="AU322" i="42" a="1"/>
  <c r="AU322" i="42" s="1"/>
  <c r="AV322" i="42" a="1"/>
  <c r="AV322" i="42" s="1"/>
  <c r="AJ323" i="42" a="1"/>
  <c r="AJ323" i="42"/>
  <c r="AK323" i="42" a="1"/>
  <c r="AK323" i="42" s="1"/>
  <c r="AL323" i="42" a="1"/>
  <c r="AL323" i="42" s="1"/>
  <c r="AM323" i="42" a="1"/>
  <c r="AM323" i="42"/>
  <c r="AN323" i="42" a="1"/>
  <c r="AN323" i="42"/>
  <c r="AO323" i="42" a="1"/>
  <c r="AO323" i="42" s="1"/>
  <c r="AP323" i="42" a="1"/>
  <c r="AP323" i="42" s="1"/>
  <c r="AQ323" i="42" a="1"/>
  <c r="AQ323" i="42"/>
  <c r="AR323" i="42" a="1"/>
  <c r="AR323" i="42"/>
  <c r="AS323" i="42" a="1"/>
  <c r="AS323" i="42" s="1"/>
  <c r="AT323" i="42" a="1"/>
  <c r="AT323" i="42" s="1"/>
  <c r="AU323" i="42" a="1"/>
  <c r="AU323" i="42" s="1"/>
  <c r="AV323" i="42" a="1"/>
  <c r="AV323" i="42"/>
  <c r="AJ324" i="42" a="1"/>
  <c r="AJ324" i="42"/>
  <c r="AK324" i="42" a="1"/>
  <c r="AK324" i="42" s="1"/>
  <c r="AL324" i="42" a="1"/>
  <c r="AL324" i="42" s="1"/>
  <c r="AM324" i="42" a="1"/>
  <c r="AM324" i="42"/>
  <c r="AN324" i="42" a="1"/>
  <c r="AN324" i="42" s="1"/>
  <c r="AO324" i="42" a="1"/>
  <c r="AO324" i="42" s="1"/>
  <c r="AP324" i="42" a="1"/>
  <c r="AP324" i="42" s="1"/>
  <c r="AQ324" i="42" a="1"/>
  <c r="AQ324" i="42"/>
  <c r="AR324" i="42" a="1"/>
  <c r="AR324" i="42"/>
  <c r="AS324" i="42" a="1"/>
  <c r="AS324" i="42" s="1"/>
  <c r="AT324" i="42" a="1"/>
  <c r="AT324" i="42" s="1"/>
  <c r="AU324" i="42" a="1"/>
  <c r="AU324" i="42"/>
  <c r="AV324" i="42" a="1"/>
  <c r="AV324" i="42"/>
  <c r="AJ325" i="42" a="1"/>
  <c r="AJ325" i="42"/>
  <c r="AK325" i="42" a="1"/>
  <c r="AK325" i="42" s="1"/>
  <c r="AL325" i="42" a="1"/>
  <c r="AL325" i="42" s="1"/>
  <c r="AM325" i="42" a="1"/>
  <c r="AM325" i="42" s="1"/>
  <c r="AN325" i="42" a="1"/>
  <c r="AN325" i="42" s="1"/>
  <c r="AO325" i="42" a="1"/>
  <c r="AO325" i="42" s="1"/>
  <c r="AP325" i="42" a="1"/>
  <c r="AP325" i="42" s="1"/>
  <c r="AQ325" i="42" a="1"/>
  <c r="AQ325" i="42"/>
  <c r="AR325" i="42" a="1"/>
  <c r="AR325" i="42"/>
  <c r="AS325" i="42" a="1"/>
  <c r="AS325" i="42" s="1"/>
  <c r="AT325" i="42" a="1"/>
  <c r="AT325" i="42"/>
  <c r="AU325" i="42" a="1"/>
  <c r="AU325" i="42"/>
  <c r="AV325" i="42" a="1"/>
  <c r="AV325" i="42"/>
  <c r="AJ326" i="42" a="1"/>
  <c r="AJ326" i="42"/>
  <c r="AK326" i="42" a="1"/>
  <c r="AK326" i="42" s="1"/>
  <c r="AL326" i="42" a="1"/>
  <c r="AL326" i="42" s="1"/>
  <c r="AM326" i="42" a="1"/>
  <c r="AM326" i="42" s="1"/>
  <c r="AN326" i="42" a="1"/>
  <c r="AN326" i="42" s="1"/>
  <c r="AO326" i="42" a="1"/>
  <c r="AO326" i="42" s="1"/>
  <c r="AP326" i="42" a="1"/>
  <c r="AP326" i="42" s="1"/>
  <c r="AQ326" i="42" a="1"/>
  <c r="AQ326" i="42"/>
  <c r="AR326" i="42" a="1"/>
  <c r="AR326" i="42" s="1"/>
  <c r="AS326" i="42" a="1"/>
  <c r="AS326" i="42" s="1"/>
  <c r="AT326" i="42" a="1"/>
  <c r="AT326" i="42"/>
  <c r="AU326" i="42" a="1"/>
  <c r="AU326" i="42"/>
  <c r="AV326" i="42" a="1"/>
  <c r="AV326" i="42"/>
  <c r="AJ327" i="42" a="1"/>
  <c r="AJ327" i="42"/>
  <c r="AK327" i="42" a="1"/>
  <c r="AK327" i="42" s="1"/>
  <c r="AL327" i="42" a="1"/>
  <c r="AL327" i="42"/>
  <c r="AM327" i="42" a="1"/>
  <c r="AM327" i="42" s="1"/>
  <c r="AN327" i="42" a="1"/>
  <c r="AN327" i="42" s="1"/>
  <c r="AO327" i="42" a="1"/>
  <c r="AO327" i="42" s="1"/>
  <c r="AP327" i="42" a="1"/>
  <c r="AP327" i="42" s="1"/>
  <c r="AQ327" i="42" a="1"/>
  <c r="AQ327" i="42" s="1"/>
  <c r="AR327" i="42" a="1"/>
  <c r="AR327" i="42" s="1"/>
  <c r="AS327" i="42" a="1"/>
  <c r="AS327" i="42" s="1"/>
  <c r="AT327" i="42" a="1"/>
  <c r="AT327" i="42"/>
  <c r="AU327" i="42" a="1"/>
  <c r="AU327" i="42"/>
  <c r="AV327" i="42" a="1"/>
  <c r="AV327" i="42"/>
  <c r="AJ328" i="42" a="1"/>
  <c r="AJ328" i="42" s="1"/>
  <c r="AK328" i="42" a="1"/>
  <c r="AK328" i="42"/>
  <c r="AL328" i="42" a="1"/>
  <c r="AL328" i="42"/>
  <c r="AM328" i="42" a="1"/>
  <c r="AM328" i="42" s="1"/>
  <c r="AN328" i="42" a="1"/>
  <c r="AN328" i="42" s="1"/>
  <c r="AO328" i="42" a="1"/>
  <c r="AO328" i="42" s="1"/>
  <c r="AP328" i="42" a="1"/>
  <c r="AP328" i="42" s="1"/>
  <c r="AQ328" i="42" a="1"/>
  <c r="AQ328" i="42"/>
  <c r="AR328" i="42" a="1"/>
  <c r="AR328" i="42" s="1"/>
  <c r="AS328" i="42" a="1"/>
  <c r="AS328" i="42" s="1"/>
  <c r="AT328" i="42" a="1"/>
  <c r="AT328" i="42"/>
  <c r="AU328" i="42" a="1"/>
  <c r="AU328" i="42"/>
  <c r="AV328" i="42" a="1"/>
  <c r="AV328" i="42" s="1"/>
  <c r="AJ329" i="42" a="1"/>
  <c r="AJ329" i="42" s="1"/>
  <c r="AK329" i="42" a="1"/>
  <c r="AK329" i="42"/>
  <c r="AL329" i="42" a="1"/>
  <c r="AL329" i="42"/>
  <c r="AM329" i="42" a="1"/>
  <c r="AM329" i="42" s="1"/>
  <c r="AN329" i="42" a="1"/>
  <c r="AN329" i="42" s="1"/>
  <c r="AO329" i="42" a="1"/>
  <c r="AO329" i="42" s="1"/>
  <c r="AP329" i="42" a="1"/>
  <c r="AP329" i="42"/>
  <c r="AQ329" i="42" a="1"/>
  <c r="AQ329" i="42"/>
  <c r="AR329" i="42" a="1"/>
  <c r="AR329" i="42" s="1"/>
  <c r="AS329" i="42" a="1"/>
  <c r="AS329" i="42" s="1"/>
  <c r="AT329" i="42" a="1"/>
  <c r="AT329" i="42"/>
  <c r="AU329" i="42" a="1"/>
  <c r="AU329" i="42" s="1"/>
  <c r="AV329" i="42" a="1"/>
  <c r="AV329" i="42" s="1"/>
  <c r="AJ330" i="42" a="1"/>
  <c r="AJ330" i="42" s="1"/>
  <c r="AK330" i="42" a="1"/>
  <c r="AK330" i="42"/>
  <c r="AL330" i="42" a="1"/>
  <c r="AL330" i="42"/>
  <c r="AM330" i="42" a="1"/>
  <c r="AM330" i="42" s="1"/>
  <c r="AN330" i="42" a="1"/>
  <c r="AN330" i="42" s="1"/>
  <c r="AO330" i="42" a="1"/>
  <c r="AO330" i="42"/>
  <c r="AP330" i="42" a="1"/>
  <c r="AP330" i="42"/>
  <c r="AQ330" i="42" a="1"/>
  <c r="AQ330" i="42"/>
  <c r="AR330" i="42" a="1"/>
  <c r="AR330" i="42" s="1"/>
  <c r="AS330" i="42" a="1"/>
  <c r="AS330" i="42" s="1"/>
  <c r="AT330" i="42" a="1"/>
  <c r="AT330" i="42" s="1"/>
  <c r="AU330" i="42" a="1"/>
  <c r="AU330" i="42" s="1"/>
  <c r="AV330" i="42" a="1"/>
  <c r="AV330" i="42" s="1"/>
  <c r="AJ331" i="42" a="1"/>
  <c r="AJ331" i="42" s="1"/>
  <c r="AK331" i="42" a="1"/>
  <c r="AK331" i="42"/>
  <c r="AL331" i="42" a="1"/>
  <c r="AL331" i="42"/>
  <c r="AM331" i="42" a="1"/>
  <c r="AM331" i="42" s="1"/>
  <c r="AN331" i="42" a="1"/>
  <c r="AN331" i="42"/>
  <c r="AO331" i="42" a="1"/>
  <c r="AO331" i="42"/>
  <c r="AP331" i="42" a="1"/>
  <c r="AP331" i="42"/>
  <c r="AQ331" i="42" a="1"/>
  <c r="AQ331" i="42"/>
  <c r="AR331" i="42" a="1"/>
  <c r="AR331" i="42" s="1"/>
  <c r="AS331" i="42" a="1"/>
  <c r="AS331" i="42" s="1"/>
  <c r="AT331" i="42" a="1"/>
  <c r="AT331" i="42" s="1"/>
  <c r="AU331" i="42" a="1"/>
  <c r="AU331" i="42" s="1"/>
  <c r="AV331" i="42" a="1"/>
  <c r="AV331" i="42" s="1"/>
  <c r="AJ332" i="42" a="1"/>
  <c r="AJ332" i="42" s="1"/>
  <c r="AK332" i="42" a="1"/>
  <c r="AK332" i="42"/>
  <c r="AL332" i="42" a="1"/>
  <c r="AL332" i="42" s="1"/>
  <c r="AM332" i="42" a="1"/>
  <c r="AM332" i="42" s="1"/>
  <c r="AN332" i="42" a="1"/>
  <c r="AN332" i="42"/>
  <c r="AO332" i="42" a="1"/>
  <c r="AO332" i="42"/>
  <c r="AP332" i="42" a="1"/>
  <c r="AP332" i="42"/>
  <c r="AQ332" i="42" a="1"/>
  <c r="AQ332" i="42"/>
  <c r="AR332" i="42" a="1"/>
  <c r="AR332" i="42" s="1"/>
  <c r="AS332" i="42" a="1"/>
  <c r="AS332" i="42"/>
  <c r="AT332" i="42" a="1"/>
  <c r="AT332" i="42" s="1"/>
  <c r="AU332" i="42" a="1"/>
  <c r="AU332" i="42" s="1"/>
  <c r="AV332" i="42" a="1"/>
  <c r="AV332" i="42" s="1"/>
  <c r="AJ333" i="42" a="1"/>
  <c r="AJ333" i="42" s="1"/>
  <c r="AK333" i="42" a="1"/>
  <c r="AK333" i="42" s="1"/>
  <c r="AL333" i="42" a="1"/>
  <c r="AL333" i="42" s="1"/>
  <c r="AM333" i="42" a="1"/>
  <c r="AM333" i="42"/>
  <c r="AN333" i="42" a="1"/>
  <c r="AN333" i="42"/>
  <c r="AO333" i="42" a="1"/>
  <c r="AO333" i="42"/>
  <c r="AP333" i="42" a="1"/>
  <c r="AP333" i="42"/>
  <c r="AQ333" i="42" a="1"/>
  <c r="AQ333" i="42" s="1"/>
  <c r="AR333" i="42" a="1"/>
  <c r="AR333" i="42"/>
  <c r="AS333" i="42" a="1"/>
  <c r="AS333" i="42"/>
  <c r="AT333" i="42" a="1"/>
  <c r="AT333" i="42" s="1"/>
  <c r="AU333" i="42" a="1"/>
  <c r="AU333" i="42" s="1"/>
  <c r="AV333" i="42" a="1"/>
  <c r="AV333" i="42" s="1"/>
  <c r="AJ334" i="42" a="1"/>
  <c r="AJ334" i="42" s="1"/>
  <c r="AK334" i="42" a="1"/>
  <c r="AK334" i="42"/>
  <c r="AL334" i="42" a="1"/>
  <c r="AL334" i="42" s="1"/>
  <c r="AM334" i="42" a="1"/>
  <c r="AM334" i="42"/>
  <c r="AN334" i="42" a="1"/>
  <c r="AN334" i="42"/>
  <c r="AO334" i="42" a="1"/>
  <c r="AO334" i="42"/>
  <c r="AP334" i="42" a="1"/>
  <c r="AP334" i="42" s="1"/>
  <c r="AQ334" i="42" a="1"/>
  <c r="AQ334" i="42" s="1"/>
  <c r="AR334" i="42" a="1"/>
  <c r="AR334" i="42"/>
  <c r="AS334" i="42" a="1"/>
  <c r="AS334" i="42"/>
  <c r="AT334" i="42" a="1"/>
  <c r="AT334" i="42" s="1"/>
  <c r="AU334" i="42" a="1"/>
  <c r="AU334" i="42" s="1"/>
  <c r="AV334" i="42" a="1"/>
  <c r="AV334" i="42" s="1"/>
  <c r="AJ335" i="42" a="1"/>
  <c r="AJ335" i="42"/>
  <c r="AK335" i="42" a="1"/>
  <c r="AK335" i="42"/>
  <c r="AL335" i="42" a="1"/>
  <c r="AL335" i="42" s="1"/>
  <c r="AM335" i="42" a="1"/>
  <c r="AM335" i="42"/>
  <c r="AN335" i="42" a="1"/>
  <c r="AN335" i="42"/>
  <c r="AO335" i="42" a="1"/>
  <c r="AO335" i="42" s="1"/>
  <c r="AP335" i="42" a="1"/>
  <c r="AP335" i="42" s="1"/>
  <c r="AQ335" i="42" a="1"/>
  <c r="AQ335" i="42" s="1"/>
  <c r="AR335" i="42" a="1"/>
  <c r="AR335" i="42"/>
  <c r="AS335" i="42" a="1"/>
  <c r="AS335" i="42"/>
  <c r="AT335" i="42" a="1"/>
  <c r="AT335" i="42" s="1"/>
  <c r="AU335" i="42" a="1"/>
  <c r="AU335" i="42" s="1"/>
  <c r="AV335" i="42" a="1"/>
  <c r="AV335" i="42"/>
  <c r="AJ336" i="42" a="1"/>
  <c r="AJ336" i="42"/>
  <c r="AK336" i="42" a="1"/>
  <c r="AK336" i="42"/>
  <c r="AL336" i="42" a="1"/>
  <c r="AL336" i="42" s="1"/>
  <c r="AM336" i="42" a="1"/>
  <c r="AM336" i="42"/>
  <c r="AN336" i="42" a="1"/>
  <c r="AN336" i="42" s="1"/>
  <c r="AO336" i="42" a="1"/>
  <c r="AO336" i="42" s="1"/>
  <c r="AP336" i="42" a="1"/>
  <c r="AP336" i="42" s="1"/>
  <c r="AQ336" i="42" a="1"/>
  <c r="AQ336" i="42" s="1"/>
  <c r="AR336" i="42" a="1"/>
  <c r="AR336" i="42"/>
  <c r="AS336" i="42" a="1"/>
  <c r="AS336" i="42"/>
  <c r="AT336" i="42" a="1"/>
  <c r="AT336" i="42" s="1"/>
  <c r="AU336" i="42" a="1"/>
  <c r="AU336" i="42"/>
  <c r="AV336" i="42" a="1"/>
  <c r="AV336" i="42"/>
  <c r="AJ337" i="42" a="1"/>
  <c r="AJ337" i="42"/>
  <c r="AK337" i="42" a="1"/>
  <c r="AK337" i="42"/>
  <c r="AL337" i="42" a="1"/>
  <c r="AL337" i="42" s="1"/>
  <c r="AM337" i="42" a="1"/>
  <c r="AM337" i="42" s="1"/>
  <c r="AN337" i="42" a="1"/>
  <c r="AN337" i="42" s="1"/>
  <c r="AO337" i="42" a="1"/>
  <c r="AO337" i="42" s="1"/>
  <c r="AP337" i="42" a="1"/>
  <c r="AP337" i="42" s="1"/>
  <c r="AQ337" i="42" a="1"/>
  <c r="AQ337" i="42" s="1"/>
  <c r="AR337" i="42" a="1"/>
  <c r="AR337" i="42"/>
  <c r="AS337" i="42" a="1"/>
  <c r="AS337" i="42" s="1"/>
  <c r="AT337" i="42" a="1"/>
  <c r="AT337" i="42"/>
  <c r="AU337" i="42" a="1"/>
  <c r="AU337" i="42"/>
  <c r="AV337" i="42" a="1"/>
  <c r="AV337" i="42"/>
  <c r="AJ338" i="42" a="1"/>
  <c r="AJ338" i="42"/>
  <c r="AK338" i="42" a="1"/>
  <c r="AK338" i="42"/>
  <c r="AL338" i="42" a="1"/>
  <c r="AL338" i="42" s="1"/>
  <c r="AM338" i="42" a="1"/>
  <c r="AM338" i="42"/>
  <c r="AN338" i="42" a="1"/>
  <c r="AN338" i="42" s="1"/>
  <c r="AO338" i="42" a="1"/>
  <c r="AO338" i="42" s="1"/>
  <c r="AP338" i="42" a="1"/>
  <c r="AP338" i="42" s="1"/>
  <c r="AQ338" i="42" a="1"/>
  <c r="AQ338" i="42" s="1"/>
  <c r="AR338" i="42" a="1"/>
  <c r="AR338" i="42" s="1"/>
  <c r="AS338" i="42" a="1"/>
  <c r="AS338" i="42" s="1"/>
  <c r="AT338" i="42" a="1"/>
  <c r="AT338" i="42"/>
  <c r="AU338" i="42" a="1"/>
  <c r="AU338" i="42"/>
  <c r="AV338" i="42" a="1"/>
  <c r="AV338" i="42"/>
  <c r="AJ339" i="42" a="1"/>
  <c r="AJ339" i="42"/>
  <c r="AK339" i="42" a="1"/>
  <c r="AK339" i="42" s="1"/>
  <c r="AL339" i="42" a="1"/>
  <c r="AL339" i="42"/>
  <c r="AM339" i="42" a="1"/>
  <c r="AM339" i="42"/>
  <c r="AN339" i="42" a="1"/>
  <c r="AN339" i="42" s="1"/>
  <c r="AO339" i="42" a="1"/>
  <c r="AO339" i="42" s="1"/>
  <c r="AP339" i="42" a="1"/>
  <c r="AP339" i="42" s="1"/>
  <c r="AQ339" i="42" a="1"/>
  <c r="AQ339" i="42" s="1"/>
  <c r="AR339" i="42" a="1"/>
  <c r="AR339" i="42"/>
  <c r="AS339" i="42" a="1"/>
  <c r="AS339" i="42" s="1"/>
  <c r="AT339" i="42" a="1"/>
  <c r="AT339" i="42" s="1"/>
  <c r="AU339" i="42" a="1"/>
  <c r="AU339" i="42"/>
  <c r="AV339" i="42" a="1"/>
  <c r="AV339" i="42"/>
  <c r="AJ340" i="42" a="1"/>
  <c r="AJ340" i="42" s="1"/>
  <c r="AK340" i="42" a="1"/>
  <c r="AK340" i="42" s="1"/>
  <c r="AL340" i="42" a="1"/>
  <c r="AL340" i="42"/>
  <c r="AM340" i="42" a="1"/>
  <c r="AM340" i="42"/>
  <c r="AN340" i="42" a="1"/>
  <c r="AN340" i="42" s="1"/>
  <c r="AO340" i="42" a="1"/>
  <c r="AO340" i="42" s="1"/>
  <c r="AP340" i="42" a="1"/>
  <c r="AP340" i="42" s="1"/>
  <c r="AQ340" i="42" a="1"/>
  <c r="AQ340" i="42"/>
  <c r="AR340" i="42" a="1"/>
  <c r="AR340" i="42"/>
  <c r="AS340" i="42" a="1"/>
  <c r="AS340" i="42" s="1"/>
  <c r="AT340" i="42" a="1"/>
  <c r="AT340" i="42" s="1"/>
  <c r="AU340" i="42" a="1"/>
  <c r="AU340" i="42"/>
  <c r="AV340" i="42" a="1"/>
  <c r="AV340" i="42" s="1"/>
  <c r="AJ341" i="42" a="1"/>
  <c r="AJ341" i="42" s="1"/>
  <c r="AK341" i="42" a="1"/>
  <c r="AK341" i="42" s="1"/>
  <c r="AL341" i="42" a="1"/>
  <c r="AL341" i="42"/>
  <c r="AM341" i="42" a="1"/>
  <c r="AM341" i="42"/>
  <c r="AN341" i="42" a="1"/>
  <c r="AN341" i="42" s="1"/>
  <c r="AO341" i="42" a="1"/>
  <c r="AO341" i="42" s="1"/>
  <c r="AP341" i="42" a="1"/>
  <c r="AP341" i="42"/>
  <c r="AQ341" i="42" a="1"/>
  <c r="AQ341" i="42"/>
  <c r="AR341" i="42" a="1"/>
  <c r="AR341" i="42"/>
  <c r="AS341" i="42" a="1"/>
  <c r="AS341" i="42" s="1"/>
  <c r="AT341" i="42" a="1"/>
  <c r="AT341" i="42" s="1"/>
  <c r="AU341" i="42" a="1"/>
  <c r="AU341" i="42" s="1"/>
  <c r="AV341" i="42" a="1"/>
  <c r="AV341" i="42" s="1"/>
  <c r="AJ342" i="42" a="1"/>
  <c r="AJ342" i="42" s="1"/>
  <c r="AK342" i="42" a="1"/>
  <c r="AK342" i="42" s="1"/>
  <c r="AL342" i="42" a="1"/>
  <c r="AL342" i="42"/>
  <c r="AM342" i="42" a="1"/>
  <c r="AM342" i="42"/>
  <c r="AN342" i="42" a="1"/>
  <c r="AN342" i="42" s="1"/>
  <c r="AO342" i="42" a="1"/>
  <c r="AO342" i="42"/>
  <c r="AP342" i="42" a="1"/>
  <c r="AP342" i="42"/>
  <c r="AQ342" i="42" a="1"/>
  <c r="AQ342" i="42"/>
  <c r="AR342" i="42" a="1"/>
  <c r="AR342" i="42"/>
  <c r="AS342" i="42" a="1"/>
  <c r="AS342" i="42" s="1"/>
  <c r="AT342" i="42" a="1"/>
  <c r="AT342" i="42" s="1"/>
  <c r="AU342" i="42" a="1"/>
  <c r="AU342" i="42" s="1"/>
  <c r="AV342" i="42" a="1"/>
  <c r="AV342" i="42" s="1"/>
  <c r="AJ343" i="42" a="1"/>
  <c r="AJ343" i="42" s="1"/>
  <c r="AK343" i="42" a="1"/>
  <c r="AK343" i="42" s="1"/>
  <c r="AL343" i="42" a="1"/>
  <c r="AL343" i="42"/>
  <c r="AM343" i="42" a="1"/>
  <c r="AM343" i="42" s="1"/>
  <c r="AN343" i="42" a="1"/>
  <c r="AN343" i="42" s="1"/>
  <c r="AO343" i="42" a="1"/>
  <c r="AO343" i="42"/>
  <c r="AP343" i="42" a="1"/>
  <c r="AP343" i="42"/>
  <c r="AQ343" i="42" a="1"/>
  <c r="AQ343" i="42"/>
  <c r="AR343" i="42" a="1"/>
  <c r="AR343" i="42"/>
  <c r="AS343" i="42" a="1"/>
  <c r="AS343" i="42" s="1"/>
  <c r="AT343" i="42" a="1"/>
  <c r="AT343" i="42"/>
  <c r="AU343" i="42" a="1"/>
  <c r="AU343" i="42" s="1"/>
  <c r="AV343" i="42" a="1"/>
  <c r="AV343" i="42" s="1"/>
  <c r="AJ344" i="42" a="1"/>
  <c r="AJ344" i="42"/>
  <c r="AK344" i="42" a="1"/>
  <c r="AK344" i="42" s="1"/>
  <c r="AL344" i="42" a="1"/>
  <c r="AL344" i="42" s="1"/>
  <c r="AM344" i="42" a="1"/>
  <c r="AM344" i="42" s="1"/>
  <c r="AN344" i="42" a="1"/>
  <c r="AN344" i="42" s="1"/>
  <c r="AO344" i="42" a="1"/>
  <c r="AO344" i="42"/>
  <c r="AP344" i="42" a="1"/>
  <c r="AP344" i="42"/>
  <c r="AQ344" i="42" a="1"/>
  <c r="AQ344" i="42"/>
  <c r="AR344" i="42" a="1"/>
  <c r="AR344" i="42" s="1"/>
  <c r="AS344" i="42" a="1"/>
  <c r="AS344" i="42"/>
  <c r="AT344" i="42" a="1"/>
  <c r="AT344" i="42" s="1"/>
  <c r="AU344" i="42" a="1"/>
  <c r="AU344" i="42" s="1"/>
  <c r="AV344" i="42" a="1"/>
  <c r="AV344" i="42"/>
  <c r="AJ345" i="42" a="1"/>
  <c r="AJ345" i="42"/>
  <c r="AK345" i="42" a="1"/>
  <c r="AK345" i="42" s="1"/>
  <c r="AL345" i="42" a="1"/>
  <c r="AL345" i="42"/>
  <c r="AM345" i="42" a="1"/>
  <c r="AM345" i="42"/>
  <c r="AN345" i="42" a="1"/>
  <c r="AN345" i="42" s="1"/>
  <c r="AO345" i="42" a="1"/>
  <c r="AO345" i="42"/>
  <c r="AP345" i="42" a="1"/>
  <c r="AP345" i="42" s="1"/>
  <c r="AQ345" i="42" a="1"/>
  <c r="AQ345" i="42" s="1"/>
  <c r="AR345" i="42" a="1"/>
  <c r="AR345" i="42" s="1"/>
  <c r="AS345" i="42" a="1"/>
  <c r="AS345" i="42"/>
  <c r="AT345" i="42" a="1"/>
  <c r="AT345" i="42"/>
  <c r="AU345" i="42" a="1"/>
  <c r="AU345" i="42" s="1"/>
  <c r="AV345" i="42" a="1"/>
  <c r="AV345" i="42" s="1"/>
  <c r="AJ346" i="42" a="1"/>
  <c r="AJ346" i="42" s="1"/>
  <c r="AK346" i="42" a="1"/>
  <c r="AK346" i="42" s="1"/>
  <c r="AL346" i="42" a="1"/>
  <c r="AL346" i="42"/>
  <c r="AM346" i="42" a="1"/>
  <c r="AM346" i="42"/>
  <c r="AN346" i="42" a="1"/>
  <c r="AN346" i="42"/>
  <c r="AO346" i="42" a="1"/>
  <c r="AO346" i="42"/>
  <c r="AP346" i="42" a="1"/>
  <c r="AP346" i="42" s="1"/>
  <c r="AQ346" i="42" a="1"/>
  <c r="AQ346" i="42"/>
  <c r="AR346" i="42" a="1"/>
  <c r="AR346" i="42" s="1"/>
  <c r="AS346" i="42" a="1"/>
  <c r="AS346" i="42"/>
  <c r="AT346" i="42" a="1"/>
  <c r="AT346" i="42"/>
  <c r="AU346" i="42" a="1"/>
  <c r="AU346" i="42" s="1"/>
  <c r="AV346" i="42" a="1"/>
  <c r="AV346" i="42" s="1"/>
  <c r="AJ347" i="42" a="1"/>
  <c r="AJ347" i="42" s="1"/>
  <c r="AK347" i="42" a="1"/>
  <c r="AK347" i="42"/>
  <c r="AL347" i="42" a="1"/>
  <c r="AL347" i="42"/>
  <c r="AM347" i="42" a="1"/>
  <c r="AM347" i="42" s="1"/>
  <c r="AN347" i="42" a="1"/>
  <c r="AN347" i="42" s="1"/>
  <c r="AO347" i="42" a="1"/>
  <c r="AO347" i="42" s="1"/>
  <c r="AP347" i="42" a="1"/>
  <c r="AP347" i="42" s="1"/>
  <c r="AQ347" i="42" a="1"/>
  <c r="AQ347" i="42" s="1"/>
  <c r="AR347" i="42" a="1"/>
  <c r="AR347" i="42" s="1"/>
  <c r="AS347" i="42" a="1"/>
  <c r="AS347" i="42"/>
  <c r="AT347" i="42" a="1"/>
  <c r="AT347" i="42" s="1"/>
  <c r="AU347" i="42" a="1"/>
  <c r="AU347" i="42" s="1"/>
  <c r="AV347" i="42" a="1"/>
  <c r="AV347" i="42"/>
  <c r="AJ348" i="42" a="1"/>
  <c r="AJ348" i="42" s="1"/>
  <c r="AK348" i="42" a="1"/>
  <c r="AK348" i="42" s="1"/>
  <c r="AL348" i="42" a="1"/>
  <c r="AL348" i="42"/>
  <c r="AM348" i="42" a="1"/>
  <c r="AM348" i="42"/>
  <c r="AN348" i="42" a="1"/>
  <c r="AN348" i="42" s="1"/>
  <c r="AO348" i="42" a="1"/>
  <c r="AO348" i="42" s="1"/>
  <c r="AP348" i="42" a="1"/>
  <c r="AP348" i="42" s="1"/>
  <c r="AQ348" i="42" a="1"/>
  <c r="AQ348" i="42" s="1"/>
  <c r="AR348" i="42" a="1"/>
  <c r="AR348" i="42" s="1"/>
  <c r="AS348" i="42" a="1"/>
  <c r="AS348" i="42"/>
  <c r="AT348" i="42" a="1"/>
  <c r="AT348" i="42" s="1"/>
  <c r="AU348" i="42" a="1"/>
  <c r="AU348" i="42"/>
  <c r="AV348" i="42" a="1"/>
  <c r="AV348" i="42"/>
  <c r="AJ349" i="42" a="1"/>
  <c r="AJ349" i="42" s="1"/>
  <c r="AK349" i="42" a="1"/>
  <c r="AK349" i="42" s="1"/>
  <c r="AL349" i="42" a="1"/>
  <c r="AL349" i="42"/>
  <c r="AM349" i="42" a="1"/>
  <c r="AM349" i="42" s="1"/>
  <c r="AN349" i="42" a="1"/>
  <c r="AN349" i="42" s="1"/>
  <c r="AO349" i="42" a="1"/>
  <c r="AO349" i="42" s="1"/>
  <c r="AP349" i="42" a="1"/>
  <c r="AP349" i="42"/>
  <c r="AQ349" i="42" a="1"/>
  <c r="AQ349" i="42" s="1"/>
  <c r="AR349" i="42" a="1"/>
  <c r="AR349" i="42" s="1"/>
  <c r="AS349" i="42" a="1"/>
  <c r="AS349" i="42" s="1"/>
  <c r="AT349" i="42" a="1"/>
  <c r="AT349" i="42" s="1"/>
  <c r="AU349" i="42" a="1"/>
  <c r="AU349" i="42"/>
  <c r="AV349" i="42" a="1"/>
  <c r="AV349" i="42"/>
  <c r="AJ350" i="42" a="1"/>
  <c r="AJ350" i="42" s="1"/>
  <c r="AK350" i="42" a="1"/>
  <c r="AK350" i="42" s="1"/>
  <c r="AL350" i="42" a="1"/>
  <c r="AL350" i="42" s="1"/>
  <c r="AM350" i="42" a="1"/>
  <c r="AM350" i="42"/>
  <c r="AN350" i="42" a="1"/>
  <c r="AN350" i="42"/>
  <c r="AO350" i="42" a="1"/>
  <c r="AO350" i="42" s="1"/>
  <c r="AP350" i="42" a="1"/>
  <c r="AP350" i="42"/>
  <c r="AQ350" i="42" a="1"/>
  <c r="AQ350" i="42"/>
  <c r="AR350" i="42" a="1"/>
  <c r="AR350" i="42" s="1"/>
  <c r="AS350" i="42" a="1"/>
  <c r="AS350" i="42"/>
  <c r="AT350" i="42" a="1"/>
  <c r="AT350" i="42" s="1"/>
  <c r="AU350" i="42" a="1"/>
  <c r="AU350" i="42"/>
  <c r="AV350" i="42" a="1"/>
  <c r="AV350" i="42"/>
  <c r="AJ351" i="42" a="1"/>
  <c r="AJ351" i="42" s="1"/>
  <c r="AK351" i="42" a="1"/>
  <c r="AK351" i="42" s="1"/>
  <c r="AL351" i="42" a="1"/>
  <c r="AL351" i="42" s="1"/>
  <c r="AM351" i="42" a="1"/>
  <c r="AM351" i="42" s="1"/>
  <c r="AN351" i="42" a="1"/>
  <c r="AN351" i="42" s="1"/>
  <c r="AO351" i="42" a="1"/>
  <c r="AO351" i="42"/>
  <c r="AP351" i="42" a="1"/>
  <c r="AP351" i="42"/>
  <c r="AQ351" i="42" a="1"/>
  <c r="AQ351" i="42" s="1"/>
  <c r="AR351" i="42" a="1"/>
  <c r="AR351" i="42"/>
  <c r="AS351" i="42" a="1"/>
  <c r="AS351" i="42"/>
  <c r="AT351" i="42" a="1"/>
  <c r="AT351" i="42"/>
  <c r="AU351" i="42" a="1"/>
  <c r="AU351" i="42"/>
  <c r="AV351" i="42" a="1"/>
  <c r="AV351" i="42" s="1"/>
  <c r="AJ352" i="42" a="1"/>
  <c r="AJ352" i="42" s="1"/>
  <c r="AK352" i="42" a="1"/>
  <c r="AK352" i="42" s="1"/>
  <c r="AL352" i="42" a="1"/>
  <c r="AL352" i="42" s="1"/>
  <c r="AM352" i="42" a="1"/>
  <c r="AM352" i="42"/>
  <c r="AN352" i="42" a="1"/>
  <c r="AN352" i="42"/>
  <c r="AO352" i="42" a="1"/>
  <c r="AO352" i="42"/>
  <c r="AP352" i="42" a="1"/>
  <c r="AP352" i="42" s="1"/>
  <c r="AQ352" i="42" a="1"/>
  <c r="AQ352" i="42"/>
  <c r="AR352" i="42" a="1"/>
  <c r="AR352" i="42" s="1"/>
  <c r="AS352" i="42" a="1"/>
  <c r="AS352" i="42"/>
  <c r="AT352" i="42" a="1"/>
  <c r="AT352" i="42" s="1"/>
  <c r="AU352" i="42" a="1"/>
  <c r="AU352" i="42" s="1"/>
  <c r="AV352" i="42" a="1"/>
  <c r="AV352" i="42" s="1"/>
  <c r="AJ353" i="42" a="1"/>
  <c r="AJ353" i="42" s="1"/>
  <c r="AK353" i="42" a="1"/>
  <c r="AK353" i="42"/>
  <c r="AL353" i="42" a="1"/>
  <c r="AL353" i="42" s="1"/>
  <c r="AM353" i="42" a="1"/>
  <c r="AM353" i="42" s="1"/>
  <c r="AN353" i="42" a="1"/>
  <c r="AN353" i="42" s="1"/>
  <c r="AO353" i="42" a="1"/>
  <c r="AO353" i="42" s="1"/>
  <c r="AP353" i="42" a="1"/>
  <c r="AP353" i="42"/>
  <c r="AQ353" i="42" a="1"/>
  <c r="AQ353" i="42" s="1"/>
  <c r="AR353" i="42" a="1"/>
  <c r="AR353" i="42"/>
  <c r="AS353" i="42" a="1"/>
  <c r="AS353" i="42"/>
  <c r="AT353" i="42" a="1"/>
  <c r="AT353" i="42"/>
  <c r="AU353" i="42" a="1"/>
  <c r="AU353" i="42" s="1"/>
  <c r="AV353" i="42" a="1"/>
  <c r="AV353" i="42" s="1"/>
  <c r="AJ354" i="42" a="1"/>
  <c r="AJ354" i="42"/>
  <c r="AK354" i="42" a="1"/>
  <c r="AK354" i="42"/>
  <c r="AL354" i="42" a="1"/>
  <c r="AL354" i="42" s="1"/>
  <c r="AM354" i="42" a="1"/>
  <c r="AM354" i="42"/>
  <c r="AN354" i="42" a="1"/>
  <c r="AN354" i="42"/>
  <c r="AO354" i="42" a="1"/>
  <c r="AO354" i="42"/>
  <c r="AP354" i="42" a="1"/>
  <c r="AP354" i="42"/>
  <c r="AQ354" i="42" a="1"/>
  <c r="AQ354" i="42" s="1"/>
  <c r="AR354" i="42" a="1"/>
  <c r="AR354" i="42" s="1"/>
  <c r="AS354" i="42" a="1"/>
  <c r="AS354" i="42" s="1"/>
  <c r="AT354" i="42" a="1"/>
  <c r="AT354" i="42" s="1"/>
  <c r="AU354" i="42" a="1"/>
  <c r="AU354" i="42" s="1"/>
  <c r="AV354" i="42" a="1"/>
  <c r="AV354" i="42" s="1"/>
  <c r="AJ355" i="42" a="1"/>
  <c r="AJ355" i="42"/>
  <c r="AK355" i="42" a="1"/>
  <c r="AK355" i="42" s="1"/>
  <c r="AL355" i="42" a="1"/>
  <c r="AL355" i="42"/>
  <c r="AM355" i="42" a="1"/>
  <c r="AM355" i="42"/>
  <c r="AN355" i="42" a="1"/>
  <c r="AN355" i="42"/>
  <c r="AO355" i="42" a="1"/>
  <c r="AO355" i="42"/>
  <c r="AP355" i="42" a="1"/>
  <c r="AP355" i="42"/>
  <c r="AQ355" i="42" a="1"/>
  <c r="AQ355" i="42" s="1"/>
  <c r="AR355" i="42" a="1"/>
  <c r="AR355" i="42"/>
  <c r="AS355" i="42" a="1"/>
  <c r="AS355" i="42" s="1"/>
  <c r="AT355" i="42" a="1"/>
  <c r="AT355" i="42" s="1"/>
  <c r="AU355" i="42" a="1"/>
  <c r="AU355" i="42" s="1"/>
  <c r="AV355" i="42" a="1"/>
  <c r="AV355" i="42" s="1"/>
  <c r="AJ356" i="42" a="1"/>
  <c r="AJ356" i="42" s="1"/>
  <c r="AK356" i="42" a="1"/>
  <c r="AK356" i="42" s="1"/>
  <c r="AL356" i="42" a="1"/>
  <c r="AL356" i="42"/>
  <c r="AM356" i="42" a="1"/>
  <c r="AM356" i="42"/>
  <c r="AN356" i="42" a="1"/>
  <c r="AN356" i="42"/>
  <c r="AO356" i="42" a="1"/>
  <c r="AO356" i="42"/>
  <c r="AP356" i="42" a="1"/>
  <c r="AP356" i="42" s="1"/>
  <c r="AQ356" i="42" a="1"/>
  <c r="AQ356" i="42"/>
  <c r="AR356" i="42" a="1"/>
  <c r="AR356" i="42"/>
  <c r="AS356" i="42" a="1"/>
  <c r="AS356" i="42" s="1"/>
  <c r="AT356" i="42" a="1"/>
  <c r="AT356" i="42" s="1"/>
  <c r="AU356" i="42" a="1"/>
  <c r="AU356" i="42" s="1"/>
  <c r="AV356" i="42" a="1"/>
  <c r="AV356" i="42" s="1"/>
  <c r="AJ357" i="42" a="1"/>
  <c r="AJ357" i="42"/>
  <c r="AK357" i="42" a="1"/>
  <c r="AK357" i="42" s="1"/>
  <c r="AL357" i="42" a="1"/>
  <c r="AL357" i="42"/>
  <c r="AM357" i="42" a="1"/>
  <c r="AM357" i="42"/>
  <c r="AN357" i="42" a="1"/>
  <c r="AN357" i="42"/>
  <c r="AO357" i="42" a="1"/>
  <c r="AO357" i="42" s="1"/>
  <c r="AP357" i="42" a="1"/>
  <c r="AP357" i="42" s="1"/>
  <c r="AQ357" i="42" a="1"/>
  <c r="AQ357" i="42"/>
  <c r="AR357" i="42" a="1"/>
  <c r="AR357" i="42"/>
  <c r="AS357" i="42" a="1"/>
  <c r="AS357" i="42" s="1"/>
  <c r="AT357" i="42" a="1"/>
  <c r="AT357" i="42" s="1"/>
  <c r="AU357" i="42" a="1"/>
  <c r="AU357" i="42" s="1"/>
  <c r="AV357" i="42" a="1"/>
  <c r="AV357" i="42"/>
  <c r="AJ358" i="42" a="1"/>
  <c r="AJ358" i="42"/>
  <c r="AK358" i="42" a="1"/>
  <c r="AK358" i="42" s="1"/>
  <c r="AL358" i="42" a="1"/>
  <c r="AL358" i="42"/>
  <c r="AM358" i="42" a="1"/>
  <c r="AM358" i="42"/>
  <c r="AN358" i="42" a="1"/>
  <c r="AN358" i="42" s="1"/>
  <c r="AO358" i="42" a="1"/>
  <c r="AO358" i="42" s="1"/>
  <c r="AP358" i="42" a="1"/>
  <c r="AP358" i="42" s="1"/>
  <c r="AQ358" i="42" a="1"/>
  <c r="AQ358" i="42"/>
  <c r="AR358" i="42" a="1"/>
  <c r="AR358" i="42"/>
  <c r="AS358" i="42" a="1"/>
  <c r="AS358" i="42" s="1"/>
  <c r="AT358" i="42" a="1"/>
  <c r="AT358" i="42" s="1"/>
  <c r="AU358" i="42" a="1"/>
  <c r="AU358" i="42"/>
  <c r="AV358" i="42" a="1"/>
  <c r="AV358" i="42"/>
  <c r="AJ359" i="42" a="1"/>
  <c r="AJ359" i="42"/>
  <c r="AK359" i="42" a="1"/>
  <c r="AK359" i="42" s="1"/>
  <c r="AL359" i="42" a="1"/>
  <c r="AL359" i="42"/>
  <c r="AM359" i="42" a="1"/>
  <c r="AM359" i="42" s="1"/>
  <c r="AN359" i="42" a="1"/>
  <c r="AN359" i="42" s="1"/>
  <c r="AO359" i="42" a="1"/>
  <c r="AO359" i="42" s="1"/>
  <c r="AP359" i="42" a="1"/>
  <c r="AP359" i="42" s="1"/>
  <c r="AQ359" i="42" a="1"/>
  <c r="AQ359" i="42"/>
  <c r="AR359" i="42" a="1"/>
  <c r="AR359" i="42"/>
  <c r="AS359" i="42" a="1"/>
  <c r="AS359" i="42" s="1"/>
  <c r="AT359" i="42" a="1"/>
  <c r="AT359" i="42"/>
  <c r="AU359" i="42" a="1"/>
  <c r="AU359" i="42"/>
  <c r="AV359" i="42" a="1"/>
  <c r="AV359" i="42"/>
  <c r="AJ360" i="42" a="1"/>
  <c r="AJ360" i="42"/>
  <c r="AK360" i="42" a="1"/>
  <c r="AK360" i="42" s="1"/>
  <c r="AL360" i="42" a="1"/>
  <c r="AL360" i="42" s="1"/>
  <c r="AM360" i="42" a="1"/>
  <c r="AM360" i="42" s="1"/>
  <c r="AN360" i="42" a="1"/>
  <c r="AN360" i="42" s="1"/>
  <c r="AO360" i="42" a="1"/>
  <c r="AO360" i="42" s="1"/>
  <c r="AP360" i="42" a="1"/>
  <c r="AP360" i="42" s="1"/>
  <c r="AQ360" i="42" a="1"/>
  <c r="AQ360" i="42"/>
  <c r="AR360" i="42" a="1"/>
  <c r="AR360" i="42" s="1"/>
  <c r="AS360" i="42" a="1"/>
  <c r="AS360" i="42"/>
  <c r="AT360" i="42" a="1"/>
  <c r="AT360" i="42"/>
  <c r="AU360" i="42" a="1"/>
  <c r="AU360" i="42"/>
  <c r="AV360" i="42" a="1"/>
  <c r="AV360" i="42"/>
  <c r="AJ361" i="42" a="1"/>
  <c r="AJ361" i="42"/>
  <c r="AK361" i="42" a="1"/>
  <c r="AK361" i="42" s="1"/>
  <c r="AL361" i="42" a="1"/>
  <c r="AL361" i="42"/>
  <c r="AM361" i="42" a="1"/>
  <c r="AM361" i="42" s="1"/>
  <c r="AN361" i="42" a="1"/>
  <c r="AN361" i="42" s="1"/>
  <c r="AO361" i="42" a="1"/>
  <c r="AO361" i="42" s="1"/>
  <c r="AP361" i="42" a="1"/>
  <c r="AP361" i="42" s="1"/>
  <c r="AQ361" i="42" a="1"/>
  <c r="AQ361" i="42" s="1"/>
  <c r="AR361" i="42" a="1"/>
  <c r="AR361" i="42" s="1"/>
  <c r="AS361" i="42" a="1"/>
  <c r="AS361" i="42"/>
  <c r="AT361" i="42" a="1"/>
  <c r="AT361" i="42"/>
  <c r="AU361" i="42" a="1"/>
  <c r="AU361" i="42"/>
  <c r="AV361" i="42" a="1"/>
  <c r="AV361" i="42"/>
  <c r="AJ362" i="42" a="1"/>
  <c r="AJ362" i="42" s="1"/>
  <c r="AK362" i="42" a="1"/>
  <c r="AK362" i="42"/>
  <c r="AL362" i="42" a="1"/>
  <c r="AL362" i="42"/>
  <c r="AM362" i="42" a="1"/>
  <c r="AM362" i="42" s="1"/>
  <c r="AN362" i="42" a="1"/>
  <c r="AN362" i="42" s="1"/>
  <c r="AO362" i="42" a="1"/>
  <c r="AO362" i="42" s="1"/>
  <c r="AP362" i="42" a="1"/>
  <c r="AP362" i="42" s="1"/>
  <c r="AQ362" i="42" a="1"/>
  <c r="AQ362" i="42"/>
  <c r="AR362" i="42" a="1"/>
  <c r="AR362" i="42" s="1"/>
  <c r="AS362" i="42" a="1"/>
  <c r="AS362" i="42"/>
  <c r="AT362" i="42" a="1"/>
  <c r="AT362" i="42"/>
  <c r="AU362" i="42" a="1"/>
  <c r="AU362" i="42"/>
  <c r="AV362" i="42" a="1"/>
  <c r="AV362" i="42" s="1"/>
  <c r="AJ363" i="42" a="1"/>
  <c r="AJ363" i="42" s="1"/>
  <c r="AK363" i="42" a="1"/>
  <c r="AK363" i="42"/>
  <c r="AL363" i="42" a="1"/>
  <c r="AL363" i="42"/>
  <c r="AM363" i="42" a="1"/>
  <c r="AM363" i="42" s="1"/>
  <c r="AN363" i="42" a="1"/>
  <c r="AN363" i="42" s="1"/>
  <c r="AO363" i="42" a="1"/>
  <c r="AO363" i="42" s="1"/>
  <c r="AP363" i="42" a="1"/>
  <c r="AP363" i="42"/>
  <c r="AQ363" i="42" a="1"/>
  <c r="AQ363" i="42"/>
  <c r="AR363" i="42" a="1"/>
  <c r="AR363" i="42" s="1"/>
  <c r="AS363" i="42" a="1"/>
  <c r="AS363" i="42"/>
  <c r="AT363" i="42" a="1"/>
  <c r="AT363" i="42"/>
  <c r="AU363" i="42" a="1"/>
  <c r="AU363" i="42" s="1"/>
  <c r="AV363" i="42" a="1"/>
  <c r="AV363" i="42" s="1"/>
  <c r="AJ364" i="42" a="1"/>
  <c r="AJ364" i="42" s="1"/>
  <c r="AK364" i="42" a="1"/>
  <c r="AK364" i="42"/>
  <c r="AL364" i="42" a="1"/>
  <c r="AL364" i="42"/>
  <c r="AM364" i="42" a="1"/>
  <c r="AM364" i="42" s="1"/>
  <c r="AN364" i="42" a="1"/>
  <c r="AN364" i="42" s="1"/>
  <c r="AO364" i="42" a="1"/>
  <c r="AO364" i="42"/>
  <c r="AP364" i="42" a="1"/>
  <c r="AP364" i="42"/>
  <c r="AQ364" i="42" a="1"/>
  <c r="AQ364" i="42"/>
  <c r="AR364" i="42" a="1"/>
  <c r="AR364" i="42" s="1"/>
  <c r="AS364" i="42" a="1"/>
  <c r="AS364" i="42"/>
  <c r="AT364" i="42" a="1"/>
  <c r="AT364" i="42" s="1"/>
  <c r="AU364" i="42" a="1"/>
  <c r="AU364" i="42" s="1"/>
  <c r="AV364" i="42" a="1"/>
  <c r="AV364" i="42" s="1"/>
  <c r="AJ365" i="42" a="1"/>
  <c r="AJ365" i="42" s="1"/>
  <c r="AK365" i="42" a="1"/>
  <c r="AK365" i="42"/>
  <c r="AL365" i="42" a="1"/>
  <c r="AL365" i="42"/>
  <c r="AM365" i="42" a="1"/>
  <c r="AM365" i="42" s="1"/>
  <c r="AN365" i="42" a="1"/>
  <c r="AN365" i="42"/>
  <c r="AO365" i="42" a="1"/>
  <c r="AO365" i="42"/>
  <c r="AP365" i="42" a="1"/>
  <c r="AP365" i="42"/>
  <c r="AQ365" i="42" a="1"/>
  <c r="AQ365" i="42"/>
  <c r="AR365" i="42" a="1"/>
  <c r="AR365" i="42" s="1"/>
  <c r="AS365" i="42" a="1"/>
  <c r="AS365" i="42" s="1"/>
  <c r="AT365" i="42" a="1"/>
  <c r="AT365" i="42" s="1"/>
  <c r="AU365" i="42" a="1"/>
  <c r="AU365" i="42" s="1"/>
  <c r="AV365" i="42" a="1"/>
  <c r="AV365" i="42" s="1"/>
  <c r="AJ366" i="42" a="1"/>
  <c r="AJ366" i="42" s="1"/>
  <c r="AK366" i="42" a="1"/>
  <c r="AK366" i="42"/>
  <c r="AL366" i="42" a="1"/>
  <c r="AL366" i="42" s="1"/>
  <c r="AM366" i="42" a="1"/>
  <c r="AM366" i="42"/>
  <c r="AN366" i="42" a="1"/>
  <c r="AN366" i="42"/>
  <c r="AO366" i="42" a="1"/>
  <c r="AO366" i="42"/>
  <c r="AP366" i="42" a="1"/>
  <c r="AP366" i="42"/>
  <c r="AQ366" i="42" a="1"/>
  <c r="AQ366" i="42"/>
  <c r="AR366" i="42" a="1"/>
  <c r="AR366" i="42" s="1"/>
  <c r="AS366" i="42" a="1"/>
  <c r="AS366" i="42"/>
  <c r="AT366" i="42" a="1"/>
  <c r="AT366" i="42" s="1"/>
  <c r="AU366" i="42" a="1"/>
  <c r="AU366" i="42" s="1"/>
  <c r="AV366" i="42" a="1"/>
  <c r="AV366" i="42" s="1"/>
  <c r="AJ367" i="42" a="1"/>
  <c r="AJ367" i="42" s="1"/>
  <c r="AK367" i="42" a="1"/>
  <c r="AK367" i="42" s="1"/>
  <c r="AL367" i="42" a="1"/>
  <c r="AL367" i="42" s="1"/>
  <c r="AM367" i="42" a="1"/>
  <c r="AM367" i="42"/>
  <c r="AN367" i="42" a="1"/>
  <c r="AN367" i="42"/>
  <c r="AO367" i="42" a="1"/>
  <c r="AO367" i="42"/>
  <c r="AP367" i="42" a="1"/>
  <c r="AP367" i="42"/>
  <c r="AQ367" i="42" a="1"/>
  <c r="AQ367" i="42" s="1"/>
  <c r="AR367" i="42" a="1"/>
  <c r="AR367" i="42"/>
  <c r="AS367" i="42" a="1"/>
  <c r="AS367" i="42"/>
  <c r="AT367" i="42" a="1"/>
  <c r="AT367" i="42" s="1"/>
  <c r="AU367" i="42" a="1"/>
  <c r="AU367" i="42" s="1"/>
  <c r="AV367" i="42" a="1"/>
  <c r="AV367" i="42" s="1"/>
  <c r="AJ368" i="42" a="1"/>
  <c r="AJ368" i="42" s="1"/>
  <c r="AK368" i="42" a="1"/>
  <c r="AK368" i="42"/>
  <c r="AL368" i="42" a="1"/>
  <c r="AL368" i="42" s="1"/>
  <c r="AM368" i="42" a="1"/>
  <c r="AM368" i="42"/>
  <c r="AN368" i="42" a="1"/>
  <c r="AN368" i="42"/>
  <c r="AO368" i="42" a="1"/>
  <c r="AO368" i="42"/>
  <c r="AP368" i="42" a="1"/>
  <c r="AP368" i="42" s="1"/>
  <c r="AQ368" i="42" a="1"/>
  <c r="AQ368" i="42" s="1"/>
  <c r="AR368" i="42" a="1"/>
  <c r="AR368" i="42"/>
  <c r="AS368" i="42" a="1"/>
  <c r="AS368" i="42"/>
  <c r="AT368" i="42" a="1"/>
  <c r="AT368" i="42" s="1"/>
  <c r="AU368" i="42" a="1"/>
  <c r="AU368" i="42" s="1"/>
  <c r="AV368" i="42" a="1"/>
  <c r="AV368" i="42" s="1"/>
  <c r="AJ369" i="42" a="1"/>
  <c r="AJ369" i="42"/>
  <c r="AK369" i="42" a="1"/>
  <c r="AK369" i="42"/>
  <c r="AL369" i="42" a="1"/>
  <c r="AL369" i="42" s="1"/>
  <c r="AM369" i="42" a="1"/>
  <c r="AM369" i="42"/>
  <c r="AN369" i="42" a="1"/>
  <c r="AN369" i="42"/>
  <c r="AO369" i="42" a="1"/>
  <c r="AO369" i="42" s="1"/>
  <c r="AP369" i="42" a="1"/>
  <c r="AP369" i="42" s="1"/>
  <c r="AQ369" i="42" a="1"/>
  <c r="AQ369" i="42" s="1"/>
  <c r="AR369" i="42" a="1"/>
  <c r="AR369" i="42"/>
  <c r="AS369" i="42" a="1"/>
  <c r="AS369" i="42"/>
  <c r="AT369" i="42" a="1"/>
  <c r="AT369" i="42" s="1"/>
  <c r="AU369" i="42" a="1"/>
  <c r="AU369" i="42" s="1"/>
  <c r="AV369" i="42" a="1"/>
  <c r="AV369" i="42"/>
  <c r="AJ370" i="42" a="1"/>
  <c r="AJ370" i="42"/>
  <c r="AK370" i="42" a="1"/>
  <c r="AK370" i="42"/>
  <c r="AL370" i="42" a="1"/>
  <c r="AL370" i="42" s="1"/>
  <c r="AM370" i="42" a="1"/>
  <c r="AM370" i="42"/>
  <c r="AN370" i="42" a="1"/>
  <c r="AN370" i="42" s="1"/>
  <c r="AO370" i="42" a="1"/>
  <c r="AO370" i="42" s="1"/>
  <c r="AP370" i="42" a="1"/>
  <c r="AP370" i="42" s="1"/>
  <c r="AQ370" i="42" a="1"/>
  <c r="AQ370" i="42" s="1"/>
  <c r="AR370" i="42" a="1"/>
  <c r="AR370" i="42"/>
  <c r="AS370" i="42" a="1"/>
  <c r="AS370" i="42"/>
  <c r="AT370" i="42" a="1"/>
  <c r="AT370" i="42" s="1"/>
  <c r="AU370" i="42" a="1"/>
  <c r="AU370" i="42"/>
  <c r="AV370" i="42" a="1"/>
  <c r="AV370" i="42"/>
  <c r="AJ371" i="42" a="1"/>
  <c r="AJ371" i="42"/>
  <c r="AK371" i="42" a="1"/>
  <c r="AK371" i="42"/>
  <c r="AL371" i="42" a="1"/>
  <c r="AL371" i="42" s="1"/>
  <c r="AM371" i="42" a="1"/>
  <c r="AM371" i="42" s="1"/>
  <c r="AN371" i="42" a="1"/>
  <c r="AN371" i="42" s="1"/>
  <c r="AO371" i="42" a="1"/>
  <c r="AO371" i="42" s="1"/>
  <c r="AP371" i="42" a="1"/>
  <c r="AP371" i="42" s="1"/>
  <c r="AQ371" i="42" a="1"/>
  <c r="AQ371" i="42" s="1"/>
  <c r="AR371" i="42" a="1"/>
  <c r="AR371" i="42"/>
  <c r="AS371" i="42" a="1"/>
  <c r="AS371" i="42" s="1"/>
  <c r="AT371" i="42" a="1"/>
  <c r="AT371" i="42"/>
  <c r="AU371" i="42" a="1"/>
  <c r="AU371" i="42"/>
  <c r="AV371" i="42" a="1"/>
  <c r="AV371" i="42"/>
  <c r="AJ372" i="42" a="1"/>
  <c r="AJ372" i="42"/>
  <c r="AK372" i="42" a="1"/>
  <c r="AK372" i="42"/>
  <c r="AL372" i="42" a="1"/>
  <c r="AL372" i="42" s="1"/>
  <c r="AM372" i="42" a="1"/>
  <c r="AM372" i="42"/>
  <c r="AN372" i="42" a="1"/>
  <c r="AN372" i="42" s="1"/>
  <c r="AO372" i="42" a="1"/>
  <c r="AO372" i="42" s="1"/>
  <c r="AP372" i="42" a="1"/>
  <c r="AP372" i="42" s="1"/>
  <c r="AQ372" i="42" a="1"/>
  <c r="AQ372" i="42" s="1"/>
  <c r="AR372" i="42" a="1"/>
  <c r="AR372" i="42" s="1"/>
  <c r="AS372" i="42" a="1"/>
  <c r="AS372" i="42" s="1"/>
  <c r="AT372" i="42" a="1"/>
  <c r="AT372" i="42"/>
  <c r="AU372" i="42" a="1"/>
  <c r="AU372" i="42"/>
  <c r="AV372" i="42" a="1"/>
  <c r="AV372" i="42"/>
  <c r="AJ373" i="42" a="1"/>
  <c r="AJ373" i="42"/>
  <c r="AK373" i="42" a="1"/>
  <c r="AK373" i="42" s="1"/>
  <c r="AL373" i="42" a="1"/>
  <c r="AL373" i="42"/>
  <c r="AM373" i="42" a="1"/>
  <c r="AM373" i="42"/>
  <c r="AN373" i="42" a="1"/>
  <c r="AN373" i="42" s="1"/>
  <c r="AO373" i="42" a="1"/>
  <c r="AO373" i="42" s="1"/>
  <c r="AP373" i="42" a="1"/>
  <c r="AP373" i="42" s="1"/>
  <c r="AQ373" i="42" a="1"/>
  <c r="AQ373" i="42" s="1"/>
  <c r="AR373" i="42" a="1"/>
  <c r="AR373" i="42"/>
  <c r="AS373" i="42" a="1"/>
  <c r="AS373" i="42" s="1"/>
  <c r="AT373" i="42" a="1"/>
  <c r="AT373" i="42"/>
  <c r="AU373" i="42" a="1"/>
  <c r="AU373" i="42"/>
  <c r="AV373" i="42" a="1"/>
  <c r="AV373" i="42"/>
  <c r="AJ374" i="42" a="1"/>
  <c r="AJ374" i="42" s="1"/>
  <c r="AK374" i="42" a="1"/>
  <c r="AK374" i="42" s="1"/>
  <c r="AL374" i="42" a="1"/>
  <c r="AL374" i="42"/>
  <c r="AM374" i="42" a="1"/>
  <c r="AM374" i="42"/>
  <c r="AN374" i="42" a="1"/>
  <c r="AN374" i="42" s="1"/>
  <c r="AO374" i="42" a="1"/>
  <c r="AO374" i="42" s="1"/>
  <c r="AP374" i="42" a="1"/>
  <c r="AP374" i="42" s="1"/>
  <c r="AQ374" i="42" a="1"/>
  <c r="AQ374" i="42"/>
  <c r="AR374" i="42" a="1"/>
  <c r="AR374" i="42"/>
  <c r="AS374" i="42" a="1"/>
  <c r="AS374" i="42" s="1"/>
  <c r="AT374" i="42" a="1"/>
  <c r="AT374" i="42"/>
  <c r="AU374" i="42" a="1"/>
  <c r="AU374" i="42"/>
  <c r="AV374" i="42" a="1"/>
  <c r="AV374" i="42" s="1"/>
  <c r="AJ375" i="42" a="1"/>
  <c r="AJ375" i="42" s="1"/>
  <c r="AK375" i="42" a="1"/>
  <c r="AK375" i="42" s="1"/>
  <c r="AL375" i="42" a="1"/>
  <c r="AL375" i="42"/>
  <c r="AM375" i="42" a="1"/>
  <c r="AM375" i="42"/>
  <c r="AN375" i="42" a="1"/>
  <c r="AN375" i="42" s="1"/>
  <c r="AO375" i="42" a="1"/>
  <c r="AO375" i="42" s="1"/>
  <c r="AP375" i="42" a="1"/>
  <c r="AP375" i="42"/>
  <c r="AQ375" i="42" a="1"/>
  <c r="AQ375" i="42"/>
  <c r="AR375" i="42" a="1"/>
  <c r="AR375" i="42"/>
  <c r="AS375" i="42" a="1"/>
  <c r="AS375" i="42" s="1"/>
  <c r="AT375" i="42" a="1"/>
  <c r="AT375" i="42"/>
  <c r="AU375" i="42" a="1"/>
  <c r="AU375" i="42" s="1"/>
  <c r="AV375" i="42" a="1"/>
  <c r="AV375" i="42" s="1"/>
  <c r="AJ376" i="42" a="1"/>
  <c r="AJ376" i="42" s="1"/>
  <c r="AK376" i="42" a="1"/>
  <c r="AK376" i="42" s="1"/>
  <c r="AL376" i="42" a="1"/>
  <c r="AL376" i="42"/>
  <c r="AM376" i="42" a="1"/>
  <c r="AM376" i="42"/>
  <c r="AN376" i="42" a="1"/>
  <c r="AN376" i="42" s="1"/>
  <c r="AO376" i="42" a="1"/>
  <c r="AO376" i="42"/>
  <c r="AP376" i="42" a="1"/>
  <c r="AP376" i="42"/>
  <c r="AQ376" i="42" a="1"/>
  <c r="AQ376" i="42"/>
  <c r="AR376" i="42" a="1"/>
  <c r="AR376" i="42"/>
  <c r="AS376" i="42" a="1"/>
  <c r="AS376" i="42" s="1"/>
  <c r="AT376" i="42" a="1"/>
  <c r="AT376" i="42" s="1"/>
  <c r="AU376" i="42" a="1"/>
  <c r="AU376" i="42" s="1"/>
  <c r="AV376" i="42" a="1"/>
  <c r="AV376" i="42" s="1"/>
  <c r="AJ377" i="42" a="1"/>
  <c r="AJ377" i="42" s="1"/>
  <c r="AK377" i="42" a="1"/>
  <c r="AK377" i="42" s="1"/>
  <c r="AL377" i="42" a="1"/>
  <c r="AL377" i="42"/>
  <c r="AM377" i="42" a="1"/>
  <c r="AM377" i="42" s="1"/>
  <c r="AN377" i="42" a="1"/>
  <c r="AN377" i="42"/>
  <c r="AO377" i="42" a="1"/>
  <c r="AO377" i="42"/>
  <c r="AP377" i="42" a="1"/>
  <c r="AP377" i="42"/>
  <c r="AQ377" i="42" a="1"/>
  <c r="AQ377" i="42"/>
  <c r="AR377" i="42" a="1"/>
  <c r="AR377" i="42"/>
  <c r="AS377" i="42" a="1"/>
  <c r="AS377" i="42" s="1"/>
  <c r="AT377" i="42" a="1"/>
  <c r="AT377" i="42"/>
  <c r="AU377" i="42" a="1"/>
  <c r="AU377" i="42" s="1"/>
  <c r="AV377" i="42" a="1"/>
  <c r="AV377" i="42" s="1"/>
  <c r="AJ378" i="42" a="1"/>
  <c r="AJ378" i="42" s="1"/>
  <c r="AK378" i="42" a="1"/>
  <c r="AK378" i="42" s="1"/>
  <c r="AL378" i="42" a="1"/>
  <c r="AL378" i="42" s="1"/>
  <c r="AM378" i="42" a="1"/>
  <c r="AM378" i="42" s="1"/>
  <c r="AN378" i="42" a="1"/>
  <c r="AN378" i="42"/>
  <c r="AO378" i="42" a="1"/>
  <c r="AO378" i="42"/>
  <c r="AP378" i="42" a="1"/>
  <c r="AP378" i="42"/>
  <c r="AQ378" i="42" a="1"/>
  <c r="AQ378" i="42"/>
  <c r="AR378" i="42" a="1"/>
  <c r="AR378" i="42" s="1"/>
  <c r="AS378" i="42" a="1"/>
  <c r="AS378" i="42"/>
  <c r="AT378" i="42" a="1"/>
  <c r="AT378" i="42"/>
  <c r="AU378" i="42" a="1"/>
  <c r="AU378" i="42" s="1"/>
  <c r="AV378" i="42" a="1"/>
  <c r="AV378" i="42" s="1"/>
  <c r="AJ379" i="42" a="1"/>
  <c r="AJ379" i="42" s="1"/>
  <c r="AK379" i="42" a="1"/>
  <c r="AK379" i="42" s="1"/>
  <c r="AL379" i="42" a="1"/>
  <c r="AL379" i="42"/>
  <c r="AM379" i="42" a="1"/>
  <c r="AM379" i="42" s="1"/>
  <c r="AN379" i="42" a="1"/>
  <c r="AN379" i="42"/>
  <c r="AO379" i="42" a="1"/>
  <c r="AO379" i="42"/>
  <c r="AP379" i="42" a="1"/>
  <c r="AP379" i="42"/>
  <c r="AQ379" i="42" a="1"/>
  <c r="AQ379" i="42" s="1"/>
  <c r="AR379" i="42" a="1"/>
  <c r="AR379" i="42" s="1"/>
  <c r="AS379" i="42" a="1"/>
  <c r="AS379" i="42"/>
  <c r="AT379" i="42" a="1"/>
  <c r="AT379" i="42"/>
  <c r="AU379" i="42" a="1"/>
  <c r="AU379" i="42" s="1"/>
  <c r="AV379" i="42" a="1"/>
  <c r="AV379" i="42" s="1"/>
  <c r="AJ380" i="42" a="1"/>
  <c r="AJ380" i="42" s="1"/>
  <c r="AK380" i="42" a="1"/>
  <c r="AK380" i="42"/>
  <c r="AL380" i="42" a="1"/>
  <c r="AL380" i="42"/>
  <c r="AM380" i="42" a="1"/>
  <c r="AM380" i="42" s="1"/>
  <c r="AN380" i="42" a="1"/>
  <c r="AN380" i="42"/>
  <c r="AO380" i="42" a="1"/>
  <c r="AO380" i="42"/>
  <c r="AP380" i="42" a="1"/>
  <c r="AP380" i="42" s="1"/>
  <c r="AQ380" i="42" a="1"/>
  <c r="AQ380" i="42" s="1"/>
  <c r="AR380" i="42" a="1"/>
  <c r="AR380" i="42" s="1"/>
  <c r="AS380" i="42" a="1"/>
  <c r="AS380" i="42"/>
  <c r="AT380" i="42" a="1"/>
  <c r="AT380" i="42"/>
  <c r="AU380" i="42" a="1"/>
  <c r="AU380" i="42" s="1"/>
  <c r="AV380" i="42" a="1"/>
  <c r="AV380" i="42" s="1"/>
  <c r="AJ381" i="42" a="1"/>
  <c r="AJ381" i="42"/>
  <c r="AK381" i="42" a="1"/>
  <c r="AK381" i="42"/>
  <c r="AL381" i="42" a="1"/>
  <c r="AL381" i="42"/>
  <c r="AM381" i="42" a="1"/>
  <c r="AM381" i="42" s="1"/>
  <c r="AN381" i="42" a="1"/>
  <c r="AN381" i="42"/>
  <c r="AO381" i="42" a="1"/>
  <c r="AO381" i="42" s="1"/>
  <c r="AP381" i="42" a="1"/>
  <c r="AP381" i="42" s="1"/>
  <c r="AQ381" i="42" a="1"/>
  <c r="AQ381" i="42" s="1"/>
  <c r="AR381" i="42" a="1"/>
  <c r="AR381" i="42" s="1"/>
  <c r="AS381" i="42" a="1"/>
  <c r="AS381" i="42"/>
  <c r="AT381" i="42" a="1"/>
  <c r="AT381" i="42"/>
  <c r="AU381" i="42" a="1"/>
  <c r="AU381" i="42" s="1"/>
  <c r="AV381" i="42" a="1"/>
  <c r="AV381" i="42"/>
  <c r="AJ382" i="42" a="1"/>
  <c r="AJ382" i="42"/>
  <c r="AK382" i="42" a="1"/>
  <c r="AK382" i="42"/>
  <c r="AL382" i="42" a="1"/>
  <c r="AL382" i="42"/>
  <c r="AM382" i="42" a="1"/>
  <c r="AM382" i="42" s="1"/>
  <c r="AN382" i="42" a="1"/>
  <c r="AN382" i="42" s="1"/>
  <c r="AO382" i="42" a="1"/>
  <c r="AO382" i="42" s="1"/>
  <c r="AP382" i="42" a="1"/>
  <c r="AP382" i="42" s="1"/>
  <c r="AQ382" i="42" a="1"/>
  <c r="AQ382" i="42" s="1"/>
  <c r="AR382" i="42" a="1"/>
  <c r="AR382" i="42" s="1"/>
  <c r="AS382" i="42" a="1"/>
  <c r="AS382" i="42"/>
  <c r="AT382" i="42" a="1"/>
  <c r="AT382" i="42" s="1"/>
  <c r="AU382" i="42" a="1"/>
  <c r="AU382" i="42"/>
  <c r="AV382" i="42" a="1"/>
  <c r="AV382" i="42"/>
  <c r="AJ383" i="42" a="1"/>
  <c r="AJ383" i="42"/>
  <c r="AK383" i="42" a="1"/>
  <c r="AK383" i="42"/>
  <c r="AL383" i="42" a="1"/>
  <c r="AL383" i="42"/>
  <c r="AM383" i="42" a="1"/>
  <c r="AM383" i="42" s="1"/>
  <c r="AN383" i="42" a="1"/>
  <c r="AN383" i="42"/>
  <c r="AO383" i="42" a="1"/>
  <c r="AO383" i="42" s="1"/>
  <c r="AP383" i="42" a="1"/>
  <c r="AP383" i="42" s="1"/>
  <c r="AQ383" i="42" a="1"/>
  <c r="AQ383" i="42" s="1"/>
  <c r="AR383" i="42" a="1"/>
  <c r="AR383" i="42" s="1"/>
  <c r="AS383" i="42" a="1"/>
  <c r="AS383" i="42" s="1"/>
  <c r="AT383" i="42" a="1"/>
  <c r="AT383" i="42" s="1"/>
  <c r="AU383" i="42" a="1"/>
  <c r="AU383" i="42"/>
  <c r="AV383" i="42" a="1"/>
  <c r="AV383" i="42"/>
  <c r="AJ384" i="42" a="1"/>
  <c r="AJ384" i="42"/>
  <c r="AK384" i="42" a="1"/>
  <c r="AK384" i="42"/>
  <c r="AL384" i="42" a="1"/>
  <c r="AL384" i="42" s="1"/>
  <c r="AM384" i="42" a="1"/>
  <c r="AM384" i="42"/>
  <c r="AN384" i="42" a="1"/>
  <c r="AN384" i="42"/>
  <c r="AO384" i="42" a="1"/>
  <c r="AO384" i="42" s="1"/>
  <c r="AP384" i="42" a="1"/>
  <c r="AP384" i="42" s="1"/>
  <c r="AQ384" i="42" a="1"/>
  <c r="AQ384" i="42" s="1"/>
  <c r="AR384" i="42" a="1"/>
  <c r="AR384" i="42" s="1"/>
  <c r="AS384" i="42" a="1"/>
  <c r="AS384" i="42"/>
  <c r="AT384" i="42" a="1"/>
  <c r="AT384" i="42" s="1"/>
  <c r="AU384" i="42" a="1"/>
  <c r="AU384" i="42"/>
  <c r="AV384" i="42" a="1"/>
  <c r="AV384" i="42"/>
  <c r="AJ385" i="42" a="1"/>
  <c r="AJ385" i="42"/>
  <c r="AK385" i="42" a="1"/>
  <c r="AK385" i="42" s="1"/>
  <c r="AL385" i="42" a="1"/>
  <c r="AL385" i="42" s="1"/>
  <c r="AM385" i="42" a="1"/>
  <c r="AM385" i="42"/>
  <c r="AN385" i="42" a="1"/>
  <c r="AN385" i="42"/>
  <c r="AO385" i="42" a="1"/>
  <c r="AO385" i="42" s="1"/>
  <c r="AP385" i="42" a="1"/>
  <c r="AP385" i="42" s="1"/>
  <c r="AQ385" i="42" a="1"/>
  <c r="AQ385" i="42" s="1"/>
  <c r="AR385" i="42" a="1"/>
  <c r="AR385" i="42"/>
  <c r="AS385" i="42" a="1"/>
  <c r="AS385" i="42"/>
  <c r="AT385" i="42" a="1"/>
  <c r="AT385" i="42" s="1"/>
  <c r="AU385" i="42" a="1"/>
  <c r="AU385" i="42"/>
  <c r="AV385" i="42" a="1"/>
  <c r="AV385" i="42"/>
  <c r="AJ386" i="42" a="1"/>
  <c r="AJ386" i="42" s="1"/>
  <c r="AK386" i="42" a="1"/>
  <c r="AK386" i="42" s="1"/>
  <c r="AL386" i="42" a="1"/>
  <c r="AL386" i="42" s="1"/>
  <c r="AM386" i="42" a="1"/>
  <c r="AM386" i="42"/>
  <c r="AN386" i="42" a="1"/>
  <c r="AN386" i="42"/>
  <c r="AO386" i="42" a="1"/>
  <c r="AO386" i="42" s="1"/>
  <c r="AP386" i="42" a="1"/>
  <c r="AP386" i="42" s="1"/>
  <c r="AQ386" i="42" a="1"/>
  <c r="AQ386" i="42"/>
  <c r="AR386" i="42" a="1"/>
  <c r="AR386" i="42"/>
  <c r="AS386" i="42" a="1"/>
  <c r="AS386" i="42"/>
  <c r="AT386" i="42" a="1"/>
  <c r="AT386" i="42" s="1"/>
  <c r="AU386" i="42" a="1"/>
  <c r="AU386" i="42"/>
  <c r="AV386" i="42" a="1"/>
  <c r="AV386" i="42" s="1"/>
  <c r="AJ387" i="42" a="1"/>
  <c r="AJ387" i="42" s="1"/>
  <c r="AK387" i="42" a="1"/>
  <c r="AK387" i="42" s="1"/>
  <c r="AL387" i="42" a="1"/>
  <c r="AL387" i="42" s="1"/>
  <c r="AM387" i="42" a="1"/>
  <c r="AM387" i="42"/>
  <c r="AN387" i="42" a="1"/>
  <c r="AN387" i="42"/>
  <c r="AO387" i="42" a="1"/>
  <c r="AO387" i="42" s="1"/>
  <c r="AP387" i="42" a="1"/>
  <c r="AP387" i="42"/>
  <c r="AQ387" i="42" a="1"/>
  <c r="AQ387" i="42"/>
  <c r="AR387" i="42" a="1"/>
  <c r="AR387" i="42"/>
  <c r="AS387" i="42" a="1"/>
  <c r="AS387" i="42"/>
  <c r="AT387" i="42" a="1"/>
  <c r="AT387" i="42" s="1"/>
  <c r="AU387" i="42" a="1"/>
  <c r="AU387" i="42" s="1"/>
  <c r="AV387" i="42" a="1"/>
  <c r="AV387" i="42" s="1"/>
  <c r="AJ388" i="42" a="1"/>
  <c r="AJ388" i="42" s="1"/>
  <c r="AK388" i="42" a="1"/>
  <c r="AK388" i="42" s="1"/>
  <c r="AL388" i="42" a="1"/>
  <c r="AL388" i="42" s="1"/>
  <c r="AM388" i="42" a="1"/>
  <c r="AM388" i="42"/>
  <c r="AN388" i="42" a="1"/>
  <c r="AN388" i="42" s="1"/>
  <c r="AO388" i="42" a="1"/>
  <c r="AO388" i="42"/>
  <c r="AP388" i="42" a="1"/>
  <c r="AP388" i="42"/>
  <c r="AQ388" i="42" a="1"/>
  <c r="AQ388" i="42"/>
  <c r="AR388" i="42" a="1"/>
  <c r="AR388" i="42"/>
  <c r="AS388" i="42" a="1"/>
  <c r="AS388" i="42"/>
  <c r="AT388" i="42" a="1"/>
  <c r="AT388" i="42" s="1"/>
  <c r="AU388" i="42" a="1"/>
  <c r="AU388" i="42"/>
  <c r="AV388" i="42" a="1"/>
  <c r="AV388" i="42" s="1"/>
  <c r="AJ389" i="42" a="1"/>
  <c r="AJ389" i="42" s="1"/>
  <c r="AK389" i="42" a="1"/>
  <c r="AK389" i="42" s="1"/>
  <c r="AL389" i="42" a="1"/>
  <c r="AL389" i="42" s="1"/>
  <c r="AM389" i="42" a="1"/>
  <c r="AM389" i="42" s="1"/>
  <c r="AN389" i="42" a="1"/>
  <c r="AN389" i="42" s="1"/>
  <c r="AO389" i="42" a="1"/>
  <c r="AO389" i="42"/>
  <c r="AP389" i="42" a="1"/>
  <c r="AP389" i="42"/>
  <c r="AQ389" i="42" a="1"/>
  <c r="AQ389" i="42"/>
  <c r="AR389" i="42" a="1"/>
  <c r="AR389" i="42"/>
  <c r="AS389" i="42" a="1"/>
  <c r="AS389" i="42" s="1"/>
  <c r="AT389" i="42" a="1"/>
  <c r="AT389" i="42"/>
  <c r="AU389" i="42" a="1"/>
  <c r="AU389" i="42"/>
  <c r="AV389" i="42" a="1"/>
  <c r="AV389" i="42" s="1"/>
  <c r="AJ390" i="42" a="1"/>
  <c r="AJ390" i="42" s="1"/>
  <c r="AK390" i="42" a="1"/>
  <c r="AK390" i="42" s="1"/>
  <c r="AL390" i="42" a="1"/>
  <c r="AL390" i="42" s="1"/>
  <c r="AM390" i="42" a="1"/>
  <c r="AM390" i="42"/>
  <c r="AN390" i="42" a="1"/>
  <c r="AN390" i="42" s="1"/>
  <c r="AO390" i="42" a="1"/>
  <c r="AO390" i="42"/>
  <c r="AP390" i="42" a="1"/>
  <c r="AP390" i="42"/>
  <c r="AQ390" i="42" a="1"/>
  <c r="AQ390" i="42"/>
  <c r="AR390" i="42" a="1"/>
  <c r="AR390" i="42" s="1"/>
  <c r="AS390" i="42" a="1"/>
  <c r="AS390" i="42" s="1"/>
  <c r="AT390" i="42" a="1"/>
  <c r="AT390" i="42"/>
  <c r="AU390" i="42" a="1"/>
  <c r="AU390" i="42"/>
  <c r="AV390" i="42" a="1"/>
  <c r="AV390" i="42" s="1"/>
  <c r="AJ391" i="42" a="1"/>
  <c r="AJ391" i="42" s="1"/>
  <c r="AK391" i="42" a="1"/>
  <c r="AK391" i="42" s="1"/>
  <c r="AL391" i="42" a="1"/>
  <c r="AL391" i="42"/>
  <c r="AM391" i="42" a="1"/>
  <c r="AM391" i="42"/>
  <c r="AN391" i="42" a="1"/>
  <c r="AN391" i="42" s="1"/>
  <c r="AO391" i="42" a="1"/>
  <c r="AO391" i="42"/>
  <c r="AP391" i="42" a="1"/>
  <c r="AP391" i="42"/>
  <c r="AQ391" i="42" a="1"/>
  <c r="AQ391" i="42" s="1"/>
  <c r="AR391" i="42" a="1"/>
  <c r="AR391" i="42" s="1"/>
  <c r="AS391" i="42" a="1"/>
  <c r="AS391" i="42" s="1"/>
  <c r="AT391" i="42" a="1"/>
  <c r="AT391" i="42"/>
  <c r="AU391" i="42" a="1"/>
  <c r="AU391" i="42"/>
  <c r="AV391" i="42" a="1"/>
  <c r="AV391" i="42" s="1"/>
  <c r="AJ392" i="42" a="1"/>
  <c r="AJ392" i="42" s="1"/>
  <c r="AK392" i="42" a="1"/>
  <c r="AK392" i="42"/>
  <c r="AL392" i="42" a="1"/>
  <c r="AL392" i="42"/>
  <c r="AM392" i="42" a="1"/>
  <c r="AM392" i="42"/>
  <c r="AN392" i="42" a="1"/>
  <c r="AN392" i="42" s="1"/>
  <c r="AO392" i="42" a="1"/>
  <c r="AO392" i="42"/>
  <c r="AP392" i="42" a="1"/>
  <c r="AP392" i="42" s="1"/>
  <c r="AQ392" i="42" a="1"/>
  <c r="AQ392" i="42" s="1"/>
  <c r="AR392" i="42" a="1"/>
  <c r="AR392" i="42" s="1"/>
  <c r="AS392" i="42" a="1"/>
  <c r="AS392" i="42" s="1"/>
  <c r="AT392" i="42" a="1"/>
  <c r="AT392" i="42"/>
  <c r="AU392" i="42" a="1"/>
  <c r="AU392" i="42"/>
  <c r="AV392" i="42" a="1"/>
  <c r="AV392" i="42" s="1"/>
  <c r="AJ393" i="42" a="1"/>
  <c r="AJ393" i="42"/>
  <c r="AK393" i="42" a="1"/>
  <c r="AK393" i="42"/>
  <c r="AL393" i="42" a="1"/>
  <c r="AL393" i="42"/>
  <c r="AM393" i="42" a="1"/>
  <c r="AM393" i="42"/>
  <c r="AN393" i="42" a="1"/>
  <c r="AN393" i="42" s="1"/>
  <c r="AO393" i="42" a="1"/>
  <c r="AO393" i="42" s="1"/>
  <c r="AP393" i="42" a="1"/>
  <c r="AP393" i="42" s="1"/>
  <c r="AQ393" i="42" a="1"/>
  <c r="AQ393" i="42" s="1"/>
  <c r="AR393" i="42" a="1"/>
  <c r="AR393" i="42" s="1"/>
  <c r="AS393" i="42" a="1"/>
  <c r="AS393" i="42" s="1"/>
  <c r="AT393" i="42" a="1"/>
  <c r="AT393" i="42"/>
  <c r="AU393" i="42" a="1"/>
  <c r="AU393" i="42" s="1"/>
  <c r="AV393" i="42" a="1"/>
  <c r="AV393" i="42"/>
  <c r="AJ394" i="42" a="1"/>
  <c r="AJ394" i="42"/>
  <c r="AK394" i="42" a="1"/>
  <c r="AK394" i="42"/>
  <c r="AL394" i="42" a="1"/>
  <c r="AL394" i="42"/>
  <c r="AM394" i="42" a="1"/>
  <c r="AM394" i="42"/>
  <c r="AN394" i="42" a="1"/>
  <c r="AN394" i="42" s="1"/>
  <c r="AO394" i="42" a="1"/>
  <c r="AO394" i="42"/>
  <c r="AP394" i="42" a="1"/>
  <c r="AP394" i="42" s="1"/>
  <c r="AQ394" i="42" a="1"/>
  <c r="AQ394" i="42" s="1"/>
  <c r="AR394" i="42" a="1"/>
  <c r="AR394" i="42" s="1"/>
  <c r="AS394" i="42" a="1"/>
  <c r="AS394" i="42" s="1"/>
  <c r="AT394" i="42" a="1"/>
  <c r="AT394" i="42" s="1"/>
  <c r="AU394" i="42" a="1"/>
  <c r="AU394" i="42" s="1"/>
  <c r="AV394" i="42" a="1"/>
  <c r="AV394" i="42"/>
  <c r="AJ395" i="42" a="1"/>
  <c r="AJ395" i="42"/>
  <c r="AK395" i="42" a="1"/>
  <c r="AK395" i="42"/>
  <c r="AL395" i="42" a="1"/>
  <c r="AL395" i="42"/>
  <c r="AM395" i="42" a="1"/>
  <c r="AM395" i="42" s="1"/>
  <c r="AN395" i="42" a="1"/>
  <c r="AN395" i="42"/>
  <c r="AO395" i="42" a="1"/>
  <c r="AO395" i="42"/>
  <c r="AP395" i="42" a="1"/>
  <c r="AP395" i="42" s="1"/>
  <c r="AQ395" i="42" a="1"/>
  <c r="AQ395" i="42" s="1"/>
  <c r="AR395" i="42" a="1"/>
  <c r="AR395" i="42" s="1"/>
  <c r="AS395" i="42" a="1"/>
  <c r="AS395" i="42" s="1"/>
  <c r="AT395" i="42" a="1"/>
  <c r="AT395" i="42"/>
  <c r="AU395" i="42" a="1"/>
  <c r="AU395" i="42" s="1"/>
  <c r="AV395" i="42" a="1"/>
  <c r="AV395" i="42"/>
  <c r="AJ396" i="42" a="1"/>
  <c r="AJ396" i="42"/>
  <c r="AK396" i="42" a="1"/>
  <c r="AK396" i="42"/>
  <c r="AL396" i="42" a="1"/>
  <c r="AL396" i="42" s="1"/>
  <c r="AM396" i="42" a="1"/>
  <c r="AM396" i="42" s="1"/>
  <c r="AN396" i="42" a="1"/>
  <c r="AN396" i="42"/>
  <c r="AO396" i="42" a="1"/>
  <c r="AO396" i="42"/>
  <c r="AP396" i="42" a="1"/>
  <c r="AP396" i="42" s="1"/>
  <c r="AQ396" i="42" a="1"/>
  <c r="AQ396" i="42" s="1"/>
  <c r="AR396" i="42" a="1"/>
  <c r="AR396" i="42" s="1"/>
  <c r="AS396" i="42" a="1"/>
  <c r="AS396" i="42"/>
  <c r="AT396" i="42" a="1"/>
  <c r="AT396" i="42"/>
  <c r="AU396" i="42" a="1"/>
  <c r="AU396" i="42" s="1"/>
  <c r="AV396" i="42" a="1"/>
  <c r="AV396" i="42"/>
  <c r="AJ397" i="42" a="1"/>
  <c r="AJ397" i="42"/>
  <c r="AK397" i="42" a="1"/>
  <c r="AK397" i="42" s="1"/>
  <c r="AL397" i="42" a="1"/>
  <c r="AL397" i="42" s="1"/>
  <c r="AM397" i="42" a="1"/>
  <c r="AM397" i="42" s="1"/>
  <c r="AN397" i="42" a="1"/>
  <c r="AN397" i="42"/>
  <c r="AO397" i="42" a="1"/>
  <c r="AO397" i="42"/>
  <c r="AP397" i="42" a="1"/>
  <c r="AP397" i="42" s="1"/>
  <c r="AQ397" i="42" a="1"/>
  <c r="AQ397" i="42" s="1"/>
  <c r="AR397" i="42" a="1"/>
  <c r="AR397" i="42"/>
  <c r="AS397" i="42" a="1"/>
  <c r="AS397" i="42"/>
  <c r="AT397" i="42" a="1"/>
  <c r="AT397" i="42"/>
  <c r="AU397" i="42" a="1"/>
  <c r="AU397" i="42" s="1"/>
  <c r="AV397" i="42" a="1"/>
  <c r="AV397" i="42"/>
  <c r="AJ398" i="42" a="1"/>
  <c r="AJ398" i="42" s="1"/>
  <c r="AK398" i="42" a="1"/>
  <c r="AK398" i="42" s="1"/>
  <c r="AL398" i="42" a="1"/>
  <c r="AL398" i="42" s="1"/>
  <c r="AM398" i="42" a="1"/>
  <c r="AM398" i="42" s="1"/>
  <c r="AN398" i="42" a="1"/>
  <c r="AN398" i="42"/>
  <c r="AO398" i="42" a="1"/>
  <c r="AO398" i="42"/>
  <c r="AP398" i="42" a="1"/>
  <c r="AP398" i="42" s="1"/>
  <c r="AQ398" i="42" a="1"/>
  <c r="AQ398" i="42"/>
  <c r="AR398" i="42" a="1"/>
  <c r="AR398" i="42"/>
  <c r="AS398" i="42" a="1"/>
  <c r="AS398" i="42"/>
  <c r="AT398" i="42" a="1"/>
  <c r="AT398" i="42"/>
  <c r="AU398" i="42" a="1"/>
  <c r="AU398" i="42" s="1"/>
  <c r="AV398" i="42" a="1"/>
  <c r="AV398" i="42" s="1"/>
  <c r="AJ399" i="42" a="1"/>
  <c r="AJ399" i="42"/>
  <c r="AK399" i="42" a="1"/>
  <c r="AK399" i="42" s="1"/>
  <c r="AL399" i="42" a="1"/>
  <c r="AL399" i="42"/>
  <c r="AM399" i="42" a="1"/>
  <c r="AM399" i="42" s="1"/>
  <c r="AN399" i="42" a="1"/>
  <c r="AN399" i="42"/>
  <c r="AO399" i="42" a="1"/>
  <c r="AO399" i="42" s="1"/>
  <c r="AP399" i="42" a="1"/>
  <c r="AP399" i="42"/>
  <c r="AQ399" i="42" a="1"/>
  <c r="AQ399" i="42" s="1"/>
  <c r="AR399" i="42" a="1"/>
  <c r="AR399" i="42"/>
  <c r="AS399" i="42" a="1"/>
  <c r="AS399" i="42"/>
  <c r="AT399" i="42" a="1"/>
  <c r="AT399" i="42"/>
  <c r="AU399" i="42" a="1"/>
  <c r="AU399" i="42" s="1"/>
  <c r="AV399" i="42" a="1"/>
  <c r="AV399" i="42"/>
  <c r="AJ400" i="42" a="1"/>
  <c r="AJ400" i="42" s="1"/>
  <c r="AK400" i="42" a="1"/>
  <c r="AK400" i="42" s="1"/>
  <c r="AL400" i="42" a="1"/>
  <c r="AL400" i="42" s="1"/>
  <c r="AM400" i="42" a="1"/>
  <c r="AM400" i="42" s="1"/>
  <c r="AN400" i="42" a="1"/>
  <c r="AN400" i="42" s="1"/>
  <c r="AO400" i="42" a="1"/>
  <c r="AO400" i="42" s="1"/>
  <c r="AP400" i="42" a="1"/>
  <c r="AP400" i="42"/>
  <c r="AQ400" i="42" a="1"/>
  <c r="AQ400" i="42" s="1"/>
  <c r="AR400" i="42" a="1"/>
  <c r="AR400" i="42"/>
  <c r="AS400" i="42" a="1"/>
  <c r="AS400" i="42"/>
  <c r="AT400" i="42" a="1"/>
  <c r="AT400" i="42" s="1"/>
  <c r="AU400" i="42" a="1"/>
  <c r="AU400" i="42"/>
  <c r="AV400" i="42" a="1"/>
  <c r="AV400" i="42"/>
  <c r="AJ401" i="42" a="1"/>
  <c r="AJ401" i="42" s="1"/>
  <c r="AK401" i="42" a="1"/>
  <c r="AK401" i="42" s="1"/>
  <c r="AL401" i="42" a="1"/>
  <c r="AL401" i="42" s="1"/>
  <c r="AM401" i="42" a="1"/>
  <c r="AM401" i="42" s="1"/>
  <c r="AN401" i="42" a="1"/>
  <c r="AN401" i="42"/>
  <c r="AO401" i="42" a="1"/>
  <c r="AO401" i="42" s="1"/>
  <c r="AP401" i="42" a="1"/>
  <c r="AP401" i="42" s="1"/>
  <c r="AQ401" i="42" a="1"/>
  <c r="AQ401" i="42"/>
  <c r="AR401" i="42" a="1"/>
  <c r="AR401" i="42"/>
  <c r="AS401" i="42" a="1"/>
  <c r="AS401" i="42" s="1"/>
  <c r="AT401" i="42" a="1"/>
  <c r="AT401" i="42" s="1"/>
  <c r="AU401" i="42" a="1"/>
  <c r="AU401" i="42"/>
  <c r="AV401" i="42" a="1"/>
  <c r="AV401" i="42"/>
  <c r="AJ402" i="42" a="1"/>
  <c r="AJ402" i="42" s="1"/>
  <c r="AK402" i="42" a="1"/>
  <c r="AK402" i="42"/>
  <c r="AL402" i="42" a="1"/>
  <c r="AL402" i="42" s="1"/>
  <c r="AM402" i="42" a="1"/>
  <c r="AM402" i="42"/>
  <c r="AN402" i="42" a="1"/>
  <c r="AN402" i="42"/>
  <c r="AO402" i="42" a="1"/>
  <c r="AO402" i="42" s="1"/>
  <c r="AP402" i="42" a="1"/>
  <c r="AP402" i="42"/>
  <c r="AQ402" i="42" a="1"/>
  <c r="AQ402" i="42" s="1"/>
  <c r="AR402" i="42" a="1"/>
  <c r="AR402" i="42" s="1"/>
  <c r="AS402" i="42" a="1"/>
  <c r="AS402" i="42" s="1"/>
  <c r="AT402" i="42" a="1"/>
  <c r="AT402" i="42" s="1"/>
  <c r="AU402" i="42" a="1"/>
  <c r="AU402" i="42" s="1"/>
  <c r="AV402" i="42" a="1"/>
  <c r="AV402" i="42" s="1"/>
  <c r="AJ403" i="42" a="1"/>
  <c r="AJ403" i="42"/>
  <c r="AK403" i="42" a="1"/>
  <c r="AK403" i="42" s="1"/>
  <c r="AL403" i="42" a="1"/>
  <c r="AL403" i="42" s="1"/>
  <c r="AM403" i="42" a="1"/>
  <c r="AM403" i="42" s="1"/>
  <c r="AN403" i="42" a="1"/>
  <c r="AN403" i="42" s="1"/>
  <c r="AO403" i="42" a="1"/>
  <c r="AO403" i="42"/>
  <c r="AP403" i="42" a="1"/>
  <c r="AP403" i="42"/>
  <c r="AQ403" i="42" a="1"/>
  <c r="AQ403" i="42" s="1"/>
  <c r="AR403" i="42" a="1"/>
  <c r="AR403" i="42"/>
  <c r="AS403" i="42" a="1"/>
  <c r="AS403" i="42" s="1"/>
  <c r="AT403" i="42" a="1"/>
  <c r="AT403" i="42"/>
  <c r="AU403" i="42" a="1"/>
  <c r="AU403" i="42" s="1"/>
  <c r="AV403" i="42" a="1"/>
  <c r="AV403" i="42" s="1"/>
  <c r="AJ404" i="42" a="1"/>
  <c r="AJ404" i="42"/>
  <c r="AK404" i="42" a="1"/>
  <c r="AK404" i="42" s="1"/>
  <c r="AL404" i="42" a="1"/>
  <c r="AL404" i="42" s="1"/>
  <c r="AM404" i="42" a="1"/>
  <c r="AM404" i="42" s="1"/>
  <c r="AN404" i="42" a="1"/>
  <c r="AN404" i="42" s="1"/>
  <c r="AO404" i="42" a="1"/>
  <c r="AO404" i="42"/>
  <c r="AP404" i="42" a="1"/>
  <c r="AP404" i="42"/>
  <c r="AQ404" i="42" a="1"/>
  <c r="AQ404" i="42" s="1"/>
  <c r="AR404" i="42" a="1"/>
  <c r="AR404" i="42" s="1"/>
  <c r="AS404" i="42" a="1"/>
  <c r="AS404" i="42" s="1"/>
  <c r="AT404" i="42" a="1"/>
  <c r="AT404" i="42"/>
  <c r="AU404" i="42" a="1"/>
  <c r="AU404" i="42" s="1"/>
  <c r="AV404" i="42" a="1"/>
  <c r="AV404" i="42" s="1"/>
  <c r="AJ405" i="42" a="1"/>
  <c r="AJ405" i="42"/>
  <c r="AK405" i="42" a="1"/>
  <c r="AK405" i="42" s="1"/>
  <c r="AL405" i="42" a="1"/>
  <c r="AL405" i="42"/>
  <c r="AM405" i="42" a="1"/>
  <c r="AM405" i="42" s="1"/>
  <c r="AN405" i="42" a="1"/>
  <c r="AN405" i="42" s="1"/>
  <c r="AO405" i="42" a="1"/>
  <c r="AO405" i="42"/>
  <c r="AP405" i="42" a="1"/>
  <c r="AP405" i="42"/>
  <c r="AQ405" i="42" a="1"/>
  <c r="AQ405" i="42" s="1"/>
  <c r="AR405" i="42" a="1"/>
  <c r="AR405" i="42" s="1"/>
  <c r="AS405" i="42" a="1"/>
  <c r="AS405" i="42" s="1"/>
  <c r="AT405" i="42" a="1"/>
  <c r="AT405" i="42"/>
  <c r="AU405" i="42" a="1"/>
  <c r="AU405" i="42" s="1"/>
  <c r="AV405" i="42" a="1"/>
  <c r="AV405" i="42" s="1"/>
  <c r="AJ406" i="42" a="1"/>
  <c r="AJ406" i="42" s="1"/>
  <c r="AK406" i="42" a="1"/>
  <c r="AK406" i="42" s="1"/>
  <c r="AL406" i="42" a="1"/>
  <c r="AL406" i="42"/>
  <c r="AM406" i="42" a="1"/>
  <c r="AM406" i="42" s="1"/>
  <c r="AN406" i="42" a="1"/>
  <c r="AN406" i="42" s="1"/>
  <c r="AO406" i="42" a="1"/>
  <c r="AO406" i="42"/>
  <c r="AP406" i="42" a="1"/>
  <c r="AP406" i="42" s="1"/>
  <c r="AQ406" i="42" a="1"/>
  <c r="AQ406" i="42"/>
  <c r="AR406" i="42" a="1"/>
  <c r="AR406" i="42" s="1"/>
  <c r="AS406" i="42" a="1"/>
  <c r="AS406" i="42" s="1"/>
  <c r="AT406" i="42" a="1"/>
  <c r="AT406" i="42"/>
  <c r="AU406" i="42" a="1"/>
  <c r="AU406" i="42" s="1"/>
  <c r="AV406" i="42" a="1"/>
  <c r="AV406" i="42" s="1"/>
  <c r="AJ407" i="42" a="1"/>
  <c r="AJ407" i="42"/>
  <c r="AK407" i="42" a="1"/>
  <c r="AK407" i="42" s="1"/>
  <c r="AL407" i="42" a="1"/>
  <c r="AL407" i="42"/>
  <c r="AM407" i="42" a="1"/>
  <c r="AM407" i="42" s="1"/>
  <c r="AN407" i="42" a="1"/>
  <c r="AN407" i="42" s="1"/>
  <c r="AO407" i="42" a="1"/>
  <c r="AO407" i="42" s="1"/>
  <c r="AP407" i="42" a="1"/>
  <c r="AP407" i="42" s="1"/>
  <c r="AQ407" i="42" a="1"/>
  <c r="AQ407" i="42"/>
  <c r="AR407" i="42" a="1"/>
  <c r="AR407" i="42" s="1"/>
  <c r="AS407" i="42" a="1"/>
  <c r="AS407" i="42" s="1"/>
  <c r="AT407" i="42" a="1"/>
  <c r="AT407" i="42"/>
  <c r="AU407" i="42" a="1"/>
  <c r="AU407" i="42" s="1"/>
  <c r="AV407" i="42" a="1"/>
  <c r="AV407" i="42"/>
  <c r="AJ408" i="42" a="1"/>
  <c r="AJ408" i="42"/>
  <c r="AK408" i="42" a="1"/>
  <c r="AK408" i="42" s="1"/>
  <c r="AL408" i="42" a="1"/>
  <c r="AL408" i="42"/>
  <c r="AM408" i="42" a="1"/>
  <c r="AM408" i="42" s="1"/>
  <c r="AN408" i="42" a="1"/>
  <c r="AN408" i="42" s="1"/>
  <c r="AO408" i="42" a="1"/>
  <c r="AO408" i="42" s="1"/>
  <c r="AP408" i="42" a="1"/>
  <c r="AP408" i="42" s="1"/>
  <c r="AQ408" i="42" a="1"/>
  <c r="AQ408" i="42"/>
  <c r="AR408" i="42" a="1"/>
  <c r="AR408" i="42" s="1"/>
  <c r="AS408" i="42" a="1"/>
  <c r="AS408" i="42" s="1"/>
  <c r="AT408" i="42" a="1"/>
  <c r="AT408" i="42" s="1"/>
  <c r="AU408" i="42" a="1"/>
  <c r="AU408" i="42" s="1"/>
  <c r="AV408" i="42" a="1"/>
  <c r="AV408" i="42"/>
  <c r="AJ409" i="42" a="1"/>
  <c r="AJ409" i="42"/>
  <c r="AK409" i="42" a="1"/>
  <c r="AK409" i="42" s="1"/>
  <c r="AL409" i="42" a="1"/>
  <c r="AL409" i="42"/>
  <c r="AM409" i="42" a="1"/>
  <c r="AM409" i="42" s="1"/>
  <c r="AN409" i="42" a="1"/>
  <c r="AN409" i="42"/>
  <c r="AO409" i="42" a="1"/>
  <c r="AO409" i="42" s="1"/>
  <c r="AP409" i="42" a="1"/>
  <c r="AP409" i="42" s="1"/>
  <c r="AQ409" i="42" a="1"/>
  <c r="AQ409" i="42"/>
  <c r="AR409" i="42" a="1"/>
  <c r="AR409" i="42" s="1"/>
  <c r="AS409" i="42" a="1"/>
  <c r="AS409" i="42" s="1"/>
  <c r="AT409" i="42" a="1"/>
  <c r="AT409" i="42" s="1"/>
  <c r="AU409" i="42" a="1"/>
  <c r="AU409" i="42" s="1"/>
  <c r="AV409" i="42" a="1"/>
  <c r="AV409" i="42"/>
  <c r="AJ410" i="42" a="1"/>
  <c r="AJ410" i="42"/>
  <c r="AK410" i="42" a="1"/>
  <c r="AK410" i="42" s="1"/>
  <c r="AL410" i="42" a="1"/>
  <c r="AL410" i="42" s="1"/>
  <c r="AM410" i="42" a="1"/>
  <c r="AM410" i="42" s="1"/>
  <c r="AN410" i="42" a="1"/>
  <c r="AN410" i="42"/>
  <c r="AO410" i="42" a="1"/>
  <c r="AO410" i="42" s="1"/>
  <c r="AP410" i="42" a="1"/>
  <c r="AP410" i="42" s="1"/>
  <c r="AQ410" i="42" a="1"/>
  <c r="AQ410" i="42"/>
  <c r="AR410" i="42" a="1"/>
  <c r="AR410" i="42" s="1"/>
  <c r="AS410" i="42" a="1"/>
  <c r="AS410" i="42"/>
  <c r="AT410" i="42" a="1"/>
  <c r="AT410" i="42" s="1"/>
  <c r="AU410" i="42" a="1"/>
  <c r="AU410" i="42" s="1"/>
  <c r="AV410" i="42" a="1"/>
  <c r="AV410" i="42"/>
  <c r="AJ411" i="42" a="1"/>
  <c r="AJ411" i="42"/>
  <c r="AK411" i="42" a="1"/>
  <c r="AK411" i="42" s="1"/>
  <c r="AL411" i="42" a="1"/>
  <c r="AL411" i="42" s="1"/>
  <c r="AM411" i="42" a="1"/>
  <c r="AM411" i="42" s="1"/>
  <c r="AN411" i="42" a="1"/>
  <c r="AN411" i="42"/>
  <c r="AO411" i="42" a="1"/>
  <c r="AO411" i="42" s="1"/>
  <c r="AP411" i="42" a="1"/>
  <c r="AP411" i="42" s="1"/>
  <c r="AQ411" i="42" a="1"/>
  <c r="AQ411" i="42" s="1"/>
  <c r="AR411" i="42" a="1"/>
  <c r="AR411" i="42" s="1"/>
  <c r="AS411" i="42" a="1"/>
  <c r="AS411" i="42"/>
  <c r="AT411" i="42" a="1"/>
  <c r="AT411" i="42" s="1"/>
  <c r="AU411" i="42" a="1"/>
  <c r="AU411" i="42" s="1"/>
  <c r="AV411" i="42" a="1"/>
  <c r="AV411" i="42"/>
  <c r="AJ412" i="42" a="1"/>
  <c r="AJ412" i="42" s="1"/>
  <c r="AK412" i="42" a="1"/>
  <c r="AK412" i="42"/>
  <c r="AL412" i="42" a="1"/>
  <c r="AL412" i="42" s="1"/>
  <c r="AM412" i="42" a="1"/>
  <c r="AM412" i="42" s="1"/>
  <c r="AN412" i="42" a="1"/>
  <c r="AN412" i="42"/>
  <c r="AO412" i="42" a="1"/>
  <c r="AO412" i="42" s="1"/>
  <c r="AP412" i="42" a="1"/>
  <c r="AP412" i="42" s="1"/>
  <c r="AQ412" i="42" a="1"/>
  <c r="AQ412" i="42"/>
  <c r="AR412" i="42" a="1"/>
  <c r="AR412" i="42" s="1"/>
  <c r="AS412" i="42" a="1"/>
  <c r="AS412" i="42"/>
  <c r="AT412" i="42" a="1"/>
  <c r="AT412" i="42" s="1"/>
  <c r="AU412" i="42" a="1"/>
  <c r="AU412" i="42" s="1"/>
  <c r="AV412" i="42" a="1"/>
  <c r="AV412" i="42" s="1"/>
  <c r="AJ413" i="42" a="1"/>
  <c r="AJ413" i="42" s="1"/>
  <c r="AK413" i="42" a="1"/>
  <c r="AK413" i="42"/>
  <c r="AL413" i="42" a="1"/>
  <c r="AL413" i="42" s="1"/>
  <c r="AM413" i="42" a="1"/>
  <c r="AM413" i="42" s="1"/>
  <c r="AN413" i="42" a="1"/>
  <c r="AN413" i="42"/>
  <c r="AO413" i="42" a="1"/>
  <c r="AO413" i="42" s="1"/>
  <c r="AP413" i="42" a="1"/>
  <c r="AP413" i="42"/>
  <c r="AQ413" i="42" a="1"/>
  <c r="AQ413" i="42"/>
  <c r="AR413" i="42" a="1"/>
  <c r="AR413" i="42" s="1"/>
  <c r="AS413" i="42" a="1"/>
  <c r="AS413" i="42"/>
  <c r="AT413" i="42" a="1"/>
  <c r="AT413" i="42" s="1"/>
  <c r="AU413" i="42" a="1"/>
  <c r="AU413" i="42" s="1"/>
  <c r="AV413" i="42" a="1"/>
  <c r="AV413" i="42" s="1"/>
  <c r="AJ414" i="42" a="1"/>
  <c r="AJ414" i="42" s="1"/>
  <c r="AK414" i="42" a="1"/>
  <c r="AK414" i="42"/>
  <c r="AL414" i="42" a="1"/>
  <c r="AL414" i="42" s="1"/>
  <c r="AM414" i="42" a="1"/>
  <c r="AM414" i="42" s="1"/>
  <c r="AN414" i="42" a="1"/>
  <c r="AN414" i="42" s="1"/>
  <c r="AO414" i="42" a="1"/>
  <c r="AO414" i="42" s="1"/>
  <c r="AP414" i="42" a="1"/>
  <c r="AP414" i="42"/>
  <c r="AQ414" i="42" a="1"/>
  <c r="AQ414" i="42"/>
  <c r="AR414" i="42" a="1"/>
  <c r="AR414" i="42" s="1"/>
  <c r="AS414" i="42" a="1"/>
  <c r="AS414" i="42"/>
  <c r="AT414" i="42" a="1"/>
  <c r="AT414" i="42" s="1"/>
  <c r="AU414" i="42" a="1"/>
  <c r="AU414" i="42"/>
  <c r="AV414" i="42" a="1"/>
  <c r="AV414" i="42" s="1"/>
  <c r="AJ415" i="42" a="1"/>
  <c r="AJ415" i="42" s="1"/>
  <c r="AK415" i="42" a="1"/>
  <c r="AK415" i="42"/>
  <c r="AL415" i="42" a="1"/>
  <c r="AL415" i="42" s="1"/>
  <c r="AM415" i="42" a="1"/>
  <c r="AM415" i="42" s="1"/>
  <c r="AN415" i="42" a="1"/>
  <c r="AN415" i="42" s="1"/>
  <c r="AO415" i="42" a="1"/>
  <c r="AO415" i="42"/>
  <c r="AP415" i="42" a="1"/>
  <c r="AP415" i="42"/>
  <c r="AQ415" i="42" a="1"/>
  <c r="AQ415" i="42"/>
  <c r="AR415" i="42" a="1"/>
  <c r="AR415" i="42" s="1"/>
  <c r="AS415" i="42" a="1"/>
  <c r="AS415" i="42" s="1"/>
  <c r="AT415" i="42" a="1"/>
  <c r="AT415" i="42" s="1"/>
  <c r="AU415" i="42" a="1"/>
  <c r="AU415" i="42"/>
  <c r="AV415" i="42" a="1"/>
  <c r="AV415" i="42" s="1"/>
  <c r="AJ416" i="42" a="1"/>
  <c r="AJ416" i="42" s="1"/>
  <c r="AK416" i="42" a="1"/>
  <c r="AK416" i="42"/>
  <c r="AL416" i="42" a="1"/>
  <c r="AL416" i="42" s="1"/>
  <c r="AM416" i="42" a="1"/>
  <c r="AM416" i="42"/>
  <c r="AN416" i="42" a="1"/>
  <c r="AN416" i="42" s="1"/>
  <c r="AO416" i="42" a="1"/>
  <c r="AO416" i="42"/>
  <c r="AP416" i="42" a="1"/>
  <c r="AP416" i="42"/>
  <c r="AQ416" i="42" a="1"/>
  <c r="AQ416" i="42"/>
  <c r="AR416" i="42" a="1"/>
  <c r="AR416" i="42" s="1"/>
  <c r="AS416" i="42" a="1"/>
  <c r="AS416" i="42" s="1"/>
  <c r="AT416" i="42" a="1"/>
  <c r="AT416" i="42" s="1"/>
  <c r="AU416" i="42" a="1"/>
  <c r="AU416" i="42"/>
  <c r="AV416" i="42" a="1"/>
  <c r="AV416" i="42" s="1"/>
  <c r="AJ417" i="42" a="1"/>
  <c r="AJ417" i="42" s="1"/>
  <c r="AK417" i="42" a="1"/>
  <c r="AK417" i="42" s="1"/>
  <c r="AL417" i="42" a="1"/>
  <c r="AL417" i="42" s="1"/>
  <c r="AM417" i="42" a="1"/>
  <c r="AM417" i="42"/>
  <c r="AN417" i="42" a="1"/>
  <c r="AN417" i="42" s="1"/>
  <c r="AO417" i="42" a="1"/>
  <c r="AO417" i="42"/>
  <c r="AP417" i="42" a="1"/>
  <c r="AP417" i="42"/>
  <c r="AQ417" i="42" a="1"/>
  <c r="AQ417" i="42" s="1"/>
  <c r="AR417" i="42" a="1"/>
  <c r="AR417" i="42"/>
  <c r="AS417" i="42" a="1"/>
  <c r="AS417" i="42" s="1"/>
  <c r="AT417" i="42" a="1"/>
  <c r="AT417" i="42" s="1"/>
  <c r="AU417" i="42" a="1"/>
  <c r="AU417" i="42"/>
  <c r="AV417" i="42" a="1"/>
  <c r="AV417" i="42" s="1"/>
  <c r="AJ418" i="42" a="1"/>
  <c r="AJ418" i="42" s="1"/>
  <c r="AK418" i="42" a="1"/>
  <c r="AK418" i="42"/>
  <c r="AL418" i="42" a="1"/>
  <c r="AL418" i="42" s="1"/>
  <c r="AM418" i="42" a="1"/>
  <c r="AM418" i="42"/>
  <c r="AN418" i="42" a="1"/>
  <c r="AN418" i="42" s="1"/>
  <c r="AO418" i="42" a="1"/>
  <c r="AO418" i="42"/>
  <c r="AP418" i="42" a="1"/>
  <c r="AP418" i="42" s="1"/>
  <c r="AQ418" i="42" a="1"/>
  <c r="AQ418" i="42" s="1"/>
  <c r="AR418" i="42" a="1"/>
  <c r="AR418" i="42"/>
  <c r="AS418" i="42" a="1"/>
  <c r="AS418" i="42" s="1"/>
  <c r="AT418" i="42" a="1"/>
  <c r="AT418" i="42" s="1"/>
  <c r="AU418" i="42" a="1"/>
  <c r="AU418" i="42"/>
  <c r="AV418" i="42" a="1"/>
  <c r="AV418" i="42" s="1"/>
  <c r="AJ419" i="42" a="1"/>
  <c r="AJ419" i="42"/>
  <c r="AK419" i="42" a="1"/>
  <c r="AK419" i="42"/>
  <c r="AL419" i="42" a="1"/>
  <c r="AL419" i="42" s="1"/>
  <c r="AM419" i="42" a="1"/>
  <c r="AM419" i="42"/>
  <c r="AN419" i="42" a="1"/>
  <c r="AN419" i="42" s="1"/>
  <c r="AO419" i="42" a="1"/>
  <c r="AO419" i="42" s="1"/>
  <c r="AP419" i="42" a="1"/>
  <c r="AP419" i="42" s="1"/>
  <c r="AQ419" i="42" a="1"/>
  <c r="AQ419" i="42" s="1"/>
  <c r="AR419" i="42" a="1"/>
  <c r="AR419" i="42"/>
  <c r="AS419" i="42" a="1"/>
  <c r="AS419" i="42" s="1"/>
  <c r="AT419" i="42" a="1"/>
  <c r="AT419" i="42" s="1"/>
  <c r="AU419" i="42" a="1"/>
  <c r="AU419" i="42" s="1"/>
  <c r="AV419" i="42" a="1"/>
  <c r="AV419" i="42"/>
  <c r="AJ420" i="42" a="1"/>
  <c r="AJ420" i="42"/>
  <c r="AK420" i="42" a="1"/>
  <c r="AK420" i="42"/>
  <c r="AL420" i="42" a="1"/>
  <c r="AL420" i="42" s="1"/>
  <c r="AM420" i="42" a="1"/>
  <c r="AM420" i="42"/>
  <c r="AN420" i="42" a="1"/>
  <c r="AN420" i="42" s="1"/>
  <c r="AO420" i="42" a="1"/>
  <c r="AO420" i="42"/>
  <c r="AP420" i="42" a="1"/>
  <c r="AP420" i="42" s="1"/>
  <c r="AQ420" i="42" a="1"/>
  <c r="AQ420" i="42" s="1"/>
  <c r="AR420" i="42" a="1"/>
  <c r="AR420" i="42"/>
  <c r="AS420" i="42" a="1"/>
  <c r="AS420" i="42" s="1"/>
  <c r="AT420" i="42" a="1"/>
  <c r="AT420" i="42" s="1"/>
  <c r="AU420" i="42" a="1"/>
  <c r="AU420" i="42" s="1"/>
  <c r="AV420" i="42" a="1"/>
  <c r="AV420" i="42"/>
  <c r="AJ421" i="42" a="1"/>
  <c r="AJ421" i="42"/>
  <c r="AK421" i="42" a="1"/>
  <c r="AK421" i="42"/>
  <c r="AL421" i="42" a="1"/>
  <c r="AL421" i="42" s="1"/>
  <c r="AM421" i="42" a="1"/>
  <c r="AM421" i="42" s="1"/>
  <c r="AN421" i="42" a="1"/>
  <c r="AN421" i="42" s="1"/>
  <c r="AO421" i="42" a="1"/>
  <c r="AO421" i="42"/>
  <c r="AP421" i="42" a="1"/>
  <c r="AP421" i="42" s="1"/>
  <c r="AQ421" i="42" a="1"/>
  <c r="AQ421" i="42" s="1"/>
  <c r="AR421" i="42" a="1"/>
  <c r="AR421" i="42"/>
  <c r="AS421" i="42" a="1"/>
  <c r="AS421" i="42" s="1"/>
  <c r="AT421" i="42" a="1"/>
  <c r="AT421" i="42"/>
  <c r="AU421" i="42" a="1"/>
  <c r="AU421" i="42" s="1"/>
  <c r="AV421" i="42" a="1"/>
  <c r="AV421" i="42"/>
  <c r="AJ422" i="42" a="1"/>
  <c r="AJ422" i="42"/>
  <c r="AK422" i="42" a="1"/>
  <c r="AK422" i="42"/>
  <c r="AL422" i="42" a="1"/>
  <c r="AL422" i="42" s="1"/>
  <c r="AM422" i="42" a="1"/>
  <c r="AM422" i="42" s="1"/>
  <c r="AN422" i="42" a="1"/>
  <c r="AN422" i="42" s="1"/>
  <c r="AO422" i="42" a="1"/>
  <c r="AO422" i="42"/>
  <c r="AP422" i="42" a="1"/>
  <c r="AP422" i="42" s="1"/>
  <c r="AQ422" i="42" a="1"/>
  <c r="AQ422" i="42" s="1"/>
  <c r="AR422" i="42" a="1"/>
  <c r="AR422" i="42" s="1"/>
  <c r="AS422" i="42" a="1"/>
  <c r="AS422" i="42" s="1"/>
  <c r="AT422" i="42" a="1"/>
  <c r="AT422" i="42"/>
  <c r="AU422" i="42" a="1"/>
  <c r="AU422" i="42" s="1"/>
  <c r="AV422" i="42" a="1"/>
  <c r="AV422" i="42"/>
  <c r="AJ423" i="42" a="1"/>
  <c r="AJ423" i="42"/>
  <c r="AK423" i="42" a="1"/>
  <c r="AK423" i="42" s="1"/>
  <c r="AL423" i="42" a="1"/>
  <c r="AL423" i="42"/>
  <c r="AM423" i="42" a="1"/>
  <c r="AM423" i="42" s="1"/>
  <c r="AN423" i="42" a="1"/>
  <c r="AN423" i="42" s="1"/>
  <c r="AO423" i="42" a="1"/>
  <c r="AO423" i="42"/>
  <c r="AP423" i="42" a="1"/>
  <c r="AP423" i="42" s="1"/>
  <c r="AQ423" i="42" a="1"/>
  <c r="AQ423" i="42" s="1"/>
  <c r="AR423" i="42" a="1"/>
  <c r="AR423" i="42"/>
  <c r="AS423" i="42" a="1"/>
  <c r="AS423" i="42" s="1"/>
  <c r="AT423" i="42" a="1"/>
  <c r="AT423" i="42"/>
  <c r="AU423" i="42" a="1"/>
  <c r="AU423" i="42" s="1"/>
  <c r="AV423" i="42" a="1"/>
  <c r="AV423" i="42"/>
  <c r="AJ424" i="42" a="1"/>
  <c r="AJ424" i="42" s="1"/>
  <c r="AK424" i="42" a="1"/>
  <c r="AK424" i="42" s="1"/>
  <c r="AL424" i="42" a="1"/>
  <c r="AL424" i="42"/>
  <c r="AM424" i="42" a="1"/>
  <c r="AM424" i="42" s="1"/>
  <c r="AN424" i="42" a="1"/>
  <c r="AN424" i="42" s="1"/>
  <c r="AO424" i="42" a="1"/>
  <c r="AO424" i="42"/>
  <c r="AP424" i="42" a="1"/>
  <c r="AP424" i="42" s="1"/>
  <c r="AQ424" i="42" a="1"/>
  <c r="AQ424" i="42"/>
  <c r="AR424" i="42" a="1"/>
  <c r="AR424" i="42"/>
  <c r="AS424" i="42" a="1"/>
  <c r="AS424" i="42" s="1"/>
  <c r="AT424" i="42" a="1"/>
  <c r="AT424" i="42"/>
  <c r="AU424" i="42" a="1"/>
  <c r="AU424" i="42" s="1"/>
  <c r="AV424" i="42" a="1"/>
  <c r="AV424" i="42" s="1"/>
  <c r="AJ425" i="42" a="1"/>
  <c r="AJ425" i="42" s="1"/>
  <c r="AK425" i="42" a="1"/>
  <c r="AK425" i="42" s="1"/>
  <c r="AL425" i="42" a="1"/>
  <c r="AL425" i="42"/>
  <c r="AM425" i="42" a="1"/>
  <c r="AM425" i="42" s="1"/>
  <c r="AN425" i="42" a="1"/>
  <c r="AN425" i="42" s="1"/>
  <c r="AO425" i="42" a="1"/>
  <c r="AO425" i="42" s="1"/>
  <c r="AP425" i="42" a="1"/>
  <c r="AP425" i="42"/>
  <c r="AQ425" i="42" a="1"/>
  <c r="AQ425" i="42"/>
  <c r="AR425" i="42" a="1"/>
  <c r="AR425" i="42"/>
  <c r="AS425" i="42" a="1"/>
  <c r="AS425" i="42" s="1"/>
  <c r="AT425" i="42" a="1"/>
  <c r="AT425" i="42"/>
  <c r="AU425" i="42" a="1"/>
  <c r="AU425" i="42" s="1"/>
  <c r="AV425" i="42" a="1"/>
  <c r="AV425" i="42"/>
  <c r="AJ426" i="42" a="1"/>
  <c r="AJ426" i="42" s="1"/>
  <c r="AK426" i="42" a="1"/>
  <c r="AK426" i="42" s="1"/>
  <c r="AL426" i="42" a="1"/>
  <c r="AL426" i="42"/>
  <c r="AM426" i="42" a="1"/>
  <c r="AM426" i="42" s="1"/>
  <c r="AN426" i="42" a="1"/>
  <c r="AN426" i="42" s="1"/>
  <c r="AO426" i="42" a="1"/>
  <c r="AO426" i="42" s="1"/>
  <c r="AP426" i="42" a="1"/>
  <c r="AP426" i="42"/>
  <c r="AQ426" i="42" a="1"/>
  <c r="AQ426" i="42"/>
  <c r="AR426" i="42" a="1"/>
  <c r="AR426" i="42"/>
  <c r="AS426" i="42" a="1"/>
  <c r="AS426" i="42" s="1"/>
  <c r="AT426" i="42" a="1"/>
  <c r="AT426" i="42" s="1"/>
  <c r="AU426" i="42" a="1"/>
  <c r="AU426" i="42" s="1"/>
  <c r="AV426" i="42" a="1"/>
  <c r="AV426" i="42"/>
  <c r="AJ427" i="42" a="1"/>
  <c r="AJ427" i="42" s="1"/>
  <c r="AK427" i="42" a="1"/>
  <c r="AK427" i="42" s="1"/>
  <c r="AL427" i="42" a="1"/>
  <c r="AL427" i="42"/>
  <c r="AM427" i="42" a="1"/>
  <c r="AM427" i="42" s="1"/>
  <c r="AN427" i="42" a="1"/>
  <c r="AN427" i="42"/>
  <c r="AO427" i="42" a="1"/>
  <c r="AO427" i="42" s="1"/>
  <c r="AP427" i="42" a="1"/>
  <c r="AP427" i="42"/>
  <c r="AQ427" i="42" a="1"/>
  <c r="AQ427" i="42"/>
  <c r="AR427" i="42" a="1"/>
  <c r="AR427" i="42"/>
  <c r="AS427" i="42" a="1"/>
  <c r="AS427" i="42" s="1"/>
  <c r="AT427" i="42" a="1"/>
  <c r="AT427" i="42" s="1"/>
  <c r="AU427" i="42" a="1"/>
  <c r="AU427" i="42" s="1"/>
  <c r="AV427" i="42" a="1"/>
  <c r="AV427" i="42"/>
  <c r="AJ428" i="42" a="1"/>
  <c r="AJ428" i="42" s="1"/>
  <c r="AK428" i="42" a="1"/>
  <c r="AK428" i="42" s="1"/>
  <c r="AL428" i="42" a="1"/>
  <c r="AL428" i="42" s="1"/>
  <c r="AM428" i="42" a="1"/>
  <c r="AM428" i="42" s="1"/>
  <c r="AN428" i="42" a="1"/>
  <c r="AN428" i="42"/>
  <c r="AO428" i="42" a="1"/>
  <c r="AO428" i="42" s="1"/>
  <c r="AP428" i="42" a="1"/>
  <c r="AP428" i="42"/>
  <c r="AQ428" i="42" a="1"/>
  <c r="AQ428" i="42"/>
  <c r="AR428" i="42" a="1"/>
  <c r="AR428" i="42" s="1"/>
  <c r="AS428" i="42" a="1"/>
  <c r="AS428" i="42"/>
  <c r="AT428" i="42" a="1"/>
  <c r="AT428" i="42" s="1"/>
  <c r="AU428" i="42" a="1"/>
  <c r="AU428" i="42" s="1"/>
  <c r="AV428" i="42" a="1"/>
  <c r="AV428" i="42"/>
  <c r="AJ429" i="42" a="1"/>
  <c r="AJ429" i="42" s="1"/>
  <c r="AK429" i="42" a="1"/>
  <c r="AK429" i="42" s="1"/>
  <c r="AL429" i="42" a="1"/>
  <c r="AL429" i="42"/>
  <c r="AM429" i="42" a="1"/>
  <c r="AM429" i="42" s="1"/>
  <c r="AN429" i="42" a="1"/>
  <c r="AN429" i="42"/>
  <c r="AO429" i="42" a="1"/>
  <c r="AO429" i="42" s="1"/>
  <c r="AP429" i="42" a="1"/>
  <c r="AP429" i="42"/>
  <c r="AQ429" i="42" a="1"/>
  <c r="AQ429" i="42" s="1"/>
  <c r="AR429" i="42" a="1"/>
  <c r="AR429" i="42" s="1"/>
  <c r="AS429" i="42" a="1"/>
  <c r="AS429" i="42"/>
  <c r="AT429" i="42" a="1"/>
  <c r="AT429" i="42" s="1"/>
  <c r="AU429" i="42" a="1"/>
  <c r="AU429" i="42" s="1"/>
  <c r="AV429" i="42" a="1"/>
  <c r="AV429" i="42"/>
  <c r="AJ430" i="42" a="1"/>
  <c r="AJ430" i="42" s="1"/>
  <c r="AK430" i="42" a="1"/>
  <c r="AK430" i="42"/>
  <c r="AL430" i="42" a="1"/>
  <c r="AL430" i="42"/>
  <c r="AM430" i="42" a="1"/>
  <c r="AM430" i="42" s="1"/>
  <c r="AN430" i="42" a="1"/>
  <c r="AN430" i="42"/>
  <c r="AO430" i="42" a="1"/>
  <c r="AO430" i="42" s="1"/>
  <c r="AP430" i="42" a="1"/>
  <c r="AP430" i="42" s="1"/>
  <c r="AQ430" i="42" a="1"/>
  <c r="AQ430" i="42" s="1"/>
  <c r="AR430" i="42" a="1"/>
  <c r="AR430" i="42" s="1"/>
  <c r="AS430" i="42" a="1"/>
  <c r="AS430" i="42"/>
  <c r="AT430" i="42" a="1"/>
  <c r="AT430" i="42" s="1"/>
  <c r="AU430" i="42" a="1"/>
  <c r="AU430" i="42" s="1"/>
  <c r="AV430" i="42" a="1"/>
  <c r="AV430" i="42" s="1"/>
  <c r="AJ431" i="42" a="1"/>
  <c r="AJ431" i="42"/>
  <c r="AK431" i="42" a="1"/>
  <c r="AK431" i="42"/>
  <c r="AL431" i="42" a="1"/>
  <c r="AL431" i="42"/>
  <c r="AM431" i="42" a="1"/>
  <c r="AM431" i="42" s="1"/>
  <c r="AN431" i="42" a="1"/>
  <c r="AN431" i="42"/>
  <c r="AO431" i="42" a="1"/>
  <c r="AO431" i="42" s="1"/>
  <c r="AP431" i="42" a="1"/>
  <c r="AP431" i="42"/>
  <c r="AQ431" i="42" a="1"/>
  <c r="AQ431" i="42" s="1"/>
  <c r="AR431" i="42" a="1"/>
  <c r="AR431" i="42" s="1"/>
  <c r="AS431" i="42" a="1"/>
  <c r="AS431" i="42"/>
  <c r="AT431" i="42" a="1"/>
  <c r="AT431" i="42" s="1"/>
  <c r="AU431" i="42" a="1"/>
  <c r="AU431" i="42" s="1"/>
  <c r="AV431" i="42" a="1"/>
  <c r="AV431" i="42" s="1"/>
  <c r="AJ432" i="42" a="1"/>
  <c r="AJ432" i="42"/>
  <c r="AK432" i="42" a="1"/>
  <c r="AK432" i="42"/>
  <c r="AL432" i="42" a="1"/>
  <c r="AL432" i="42"/>
  <c r="AM432" i="42" a="1"/>
  <c r="AM432" i="42" s="1"/>
  <c r="AN432" i="42" a="1"/>
  <c r="AN432" i="42" s="1"/>
  <c r="AO432" i="42" a="1"/>
  <c r="AO432" i="42" s="1"/>
  <c r="AP432" i="42" a="1"/>
  <c r="AP432" i="42"/>
  <c r="AQ432" i="42" a="1"/>
  <c r="AQ432" i="42" s="1"/>
  <c r="AR432" i="42" a="1"/>
  <c r="AR432" i="42" s="1"/>
  <c r="AS432" i="42" a="1"/>
  <c r="AS432" i="42"/>
  <c r="AT432" i="42" a="1"/>
  <c r="AT432" i="42" s="1"/>
  <c r="AU432" i="42" a="1"/>
  <c r="AU432" i="42"/>
  <c r="AV432" i="42" a="1"/>
  <c r="AV432" i="42" s="1"/>
  <c r="AJ433" i="42" a="1"/>
  <c r="AJ433" i="42"/>
  <c r="AK433" i="42" a="1"/>
  <c r="AK433" i="42"/>
  <c r="AL433" i="42" a="1"/>
  <c r="AL433" i="42"/>
  <c r="AM433" i="42" a="1"/>
  <c r="AM433" i="42" s="1"/>
  <c r="AN433" i="42" a="1"/>
  <c r="AN433" i="42" s="1"/>
  <c r="AO433" i="42" a="1"/>
  <c r="AO433" i="42" s="1"/>
  <c r="AP433" i="42" a="1"/>
  <c r="AP433" i="42"/>
  <c r="AQ433" i="42" a="1"/>
  <c r="AQ433" i="42" s="1"/>
  <c r="AR433" i="42" a="1"/>
  <c r="AR433" i="42" s="1"/>
  <c r="AS433" i="42" a="1"/>
  <c r="AS433" i="42" s="1"/>
  <c r="AT433" i="42" a="1"/>
  <c r="AT433" i="42" s="1"/>
  <c r="AU433" i="42" a="1"/>
  <c r="AU433" i="42"/>
  <c r="AV433" i="42" a="1"/>
  <c r="AV433" i="42" s="1"/>
  <c r="AJ434" i="42" a="1"/>
  <c r="AJ434" i="42"/>
  <c r="AK434" i="42" a="1"/>
  <c r="AK434" i="42"/>
  <c r="AL434" i="42" a="1"/>
  <c r="AL434" i="42" s="1"/>
  <c r="AM434" i="42" a="1"/>
  <c r="AM434" i="42"/>
  <c r="AN434" i="42" a="1"/>
  <c r="AN434" i="42" s="1"/>
  <c r="AO434" i="42" a="1"/>
  <c r="AO434" i="42" s="1"/>
  <c r="AP434" i="42" a="1"/>
  <c r="AP434" i="42"/>
  <c r="AQ434" i="42" a="1"/>
  <c r="AQ434" i="42" s="1"/>
  <c r="AR434" i="42" a="1"/>
  <c r="AR434" i="42" s="1"/>
  <c r="AS434" i="42" a="1"/>
  <c r="AS434" i="42"/>
  <c r="AT434" i="42" a="1"/>
  <c r="AT434" i="42" s="1"/>
  <c r="AU434" i="42" a="1"/>
  <c r="AU434" i="42"/>
  <c r="AV434" i="42" a="1"/>
  <c r="AV434" i="42" s="1"/>
  <c r="AJ435" i="42" a="1"/>
  <c r="AJ435" i="42"/>
  <c r="AK435" i="42" a="1"/>
  <c r="AK435" i="42" s="1"/>
  <c r="AL435" i="42" a="1"/>
  <c r="AL435" i="42" s="1"/>
  <c r="AM435" i="42" a="1"/>
  <c r="AM435" i="42"/>
  <c r="AN435" i="42" a="1"/>
  <c r="AN435" i="42" s="1"/>
  <c r="AO435" i="42" a="1"/>
  <c r="AO435" i="42" s="1"/>
  <c r="AP435" i="42" a="1"/>
  <c r="AP435" i="42"/>
  <c r="AQ435" i="42" a="1"/>
  <c r="AQ435" i="42" s="1"/>
  <c r="AR435" i="42" a="1"/>
  <c r="AR435" i="42"/>
  <c r="AS435" i="42" a="1"/>
  <c r="AS435" i="42"/>
  <c r="AT435" i="42" a="1"/>
  <c r="AT435" i="42" s="1"/>
  <c r="AU435" i="42" a="1"/>
  <c r="AU435" i="42"/>
  <c r="AV435" i="42" a="1"/>
  <c r="AV435" i="42" s="1"/>
  <c r="AJ436" i="42" a="1"/>
  <c r="AJ436" i="42" s="1"/>
  <c r="AK436" i="42" a="1"/>
  <c r="AK436" i="42" s="1"/>
  <c r="AL436" i="42" a="1"/>
  <c r="AL436" i="42" s="1"/>
  <c r="AM436" i="42" a="1"/>
  <c r="AM436" i="42"/>
  <c r="AN436" i="42" a="1"/>
  <c r="AN436" i="42" s="1"/>
  <c r="AO436" i="42" a="1"/>
  <c r="AO436" i="42" s="1"/>
  <c r="AP436" i="42" a="1"/>
  <c r="AP436" i="42" s="1"/>
  <c r="AQ436" i="42" a="1"/>
  <c r="AQ436" i="42"/>
  <c r="AR436" i="42" a="1"/>
  <c r="AR436" i="42"/>
  <c r="AS436" i="42" a="1"/>
  <c r="AS436" i="42"/>
  <c r="AT436" i="42" a="1"/>
  <c r="AT436" i="42" s="1"/>
  <c r="AU436" i="42" a="1"/>
  <c r="AU436" i="42"/>
  <c r="AV436" i="42" a="1"/>
  <c r="AV436" i="42" s="1"/>
  <c r="AJ437" i="42" a="1"/>
  <c r="AJ437" i="42"/>
  <c r="AK437" i="42" a="1"/>
  <c r="AK437" i="42" s="1"/>
  <c r="AL437" i="42" a="1"/>
  <c r="AL437" i="42" s="1"/>
  <c r="AM437" i="42" a="1"/>
  <c r="AM437" i="42"/>
  <c r="AN437" i="42" a="1"/>
  <c r="AN437" i="42" s="1"/>
  <c r="AO437" i="42" a="1"/>
  <c r="AO437" i="42" s="1"/>
  <c r="AP437" i="42" a="1"/>
  <c r="AP437" i="42" s="1"/>
  <c r="AQ437" i="42" a="1"/>
  <c r="AQ437" i="42"/>
  <c r="AR437" i="42" a="1"/>
  <c r="AR437" i="42"/>
  <c r="AS437" i="42" a="1"/>
  <c r="AS437" i="42"/>
  <c r="AT437" i="42" a="1"/>
  <c r="AT437" i="42" s="1"/>
  <c r="AU437" i="42" a="1"/>
  <c r="AU437" i="42" s="1"/>
  <c r="AV437" i="42" a="1"/>
  <c r="AV437" i="42" s="1"/>
  <c r="AJ438" i="42" a="1"/>
  <c r="AJ438" i="42"/>
  <c r="AK438" i="42" a="1"/>
  <c r="AK438" i="42" s="1"/>
  <c r="AL438" i="42" a="1"/>
  <c r="AL438" i="42" s="1"/>
  <c r="AM438" i="42" a="1"/>
  <c r="AM438" i="42"/>
  <c r="AN438" i="42" a="1"/>
  <c r="AN438" i="42" s="1"/>
  <c r="AO438" i="42" a="1"/>
  <c r="AO438" i="42"/>
  <c r="AP438" i="42" a="1"/>
  <c r="AP438" i="42" s="1"/>
  <c r="AQ438" i="42" a="1"/>
  <c r="AQ438" i="42"/>
  <c r="AR438" i="42" a="1"/>
  <c r="AR438" i="42"/>
  <c r="AS438" i="42" a="1"/>
  <c r="AS438" i="42"/>
  <c r="AT438" i="42" a="1"/>
  <c r="AT438" i="42" s="1"/>
  <c r="AU438" i="42" a="1"/>
  <c r="AU438" i="42" s="1"/>
  <c r="AV438" i="42" a="1"/>
  <c r="AV438" i="42" s="1"/>
  <c r="AJ439" i="42" a="1"/>
  <c r="AJ439" i="42"/>
  <c r="AK439" i="42" a="1"/>
  <c r="AK439" i="42" s="1"/>
  <c r="AL439" i="42" a="1"/>
  <c r="AL439" i="42" s="1"/>
  <c r="AM439" i="42" a="1"/>
  <c r="AM439" i="42" s="1"/>
  <c r="AN439" i="42" a="1"/>
  <c r="AN439" i="42" s="1"/>
  <c r="AO439" i="42" a="1"/>
  <c r="AO439" i="42"/>
  <c r="AP439" i="42" a="1"/>
  <c r="AP439" i="42" s="1"/>
  <c r="AQ439" i="42" a="1"/>
  <c r="AQ439" i="42"/>
  <c r="AR439" i="42" a="1"/>
  <c r="AR439" i="42"/>
  <c r="AS439" i="42" a="1"/>
  <c r="AS439" i="42" s="1"/>
  <c r="AT439" i="42" a="1"/>
  <c r="AT439" i="42"/>
  <c r="AU439" i="42" a="1"/>
  <c r="AU439" i="42" s="1"/>
  <c r="AV439" i="42" a="1"/>
  <c r="AV439" i="42" s="1"/>
  <c r="AJ440" i="42" a="1"/>
  <c r="AJ440" i="42"/>
  <c r="AK440" i="42" a="1"/>
  <c r="AK440" i="42" s="1"/>
  <c r="AL440" i="42" a="1"/>
  <c r="AL440" i="42" s="1"/>
  <c r="AM440" i="42" a="1"/>
  <c r="AM440" i="42"/>
  <c r="AN440" i="42" a="1"/>
  <c r="AN440" i="42" s="1"/>
  <c r="AO440" i="42" a="1"/>
  <c r="AO440" i="42"/>
  <c r="AP440" i="42" a="1"/>
  <c r="AP440" i="42" s="1"/>
  <c r="AQ440" i="42" a="1"/>
  <c r="AQ440" i="42"/>
  <c r="AR440" i="42" a="1"/>
  <c r="AR440" i="42" s="1"/>
  <c r="AS440" i="42" a="1"/>
  <c r="AS440" i="42" s="1"/>
  <c r="AT440" i="42" a="1"/>
  <c r="AT440" i="42"/>
  <c r="AU440" i="42" a="1"/>
  <c r="AU440" i="42" s="1"/>
  <c r="AV440" i="42" a="1"/>
  <c r="AV440" i="42" s="1"/>
  <c r="AJ441" i="42" a="1"/>
  <c r="AJ441" i="42"/>
  <c r="AK441" i="42" a="1"/>
  <c r="AK441" i="42" s="1"/>
  <c r="AL441" i="42" a="1"/>
  <c r="AL441" i="42"/>
  <c r="AM441" i="42" a="1"/>
  <c r="AM441" i="42"/>
  <c r="AN441" i="42" a="1"/>
  <c r="AN441" i="42" s="1"/>
  <c r="AO441" i="42" a="1"/>
  <c r="AO441" i="42"/>
  <c r="AP441" i="42" a="1"/>
  <c r="AP441" i="42" s="1"/>
  <c r="AQ441" i="42" a="1"/>
  <c r="AQ441" i="42" s="1"/>
  <c r="AR441" i="42" a="1"/>
  <c r="AR441" i="42" s="1"/>
  <c r="AS441" i="42" a="1"/>
  <c r="AS441" i="42" s="1"/>
  <c r="AT441" i="42" a="1"/>
  <c r="AT441" i="42"/>
  <c r="AU441" i="42" a="1"/>
  <c r="AU441" i="42" s="1"/>
  <c r="AV441" i="42" a="1"/>
  <c r="AV441" i="42" s="1"/>
  <c r="AJ442" i="42" a="1"/>
  <c r="AJ442" i="42" s="1"/>
  <c r="AK442" i="42" a="1"/>
  <c r="AK442" i="42"/>
  <c r="AL442" i="42" a="1"/>
  <c r="AL442" i="42"/>
  <c r="AM442" i="42" a="1"/>
  <c r="AM442" i="42"/>
  <c r="AN442" i="42" a="1"/>
  <c r="AN442" i="42" s="1"/>
  <c r="AO442" i="42" a="1"/>
  <c r="AO442" i="42"/>
  <c r="AP442" i="42" a="1"/>
  <c r="AP442" i="42" s="1"/>
  <c r="AQ442" i="42" a="1"/>
  <c r="AQ442" i="42"/>
  <c r="AR442" i="42" a="1"/>
  <c r="AR442" i="42" s="1"/>
  <c r="AS442" i="42" a="1"/>
  <c r="AS442" i="42" s="1"/>
  <c r="AT442" i="42" a="1"/>
  <c r="AT442" i="42"/>
  <c r="AU442" i="42" a="1"/>
  <c r="AU442" i="42" s="1"/>
  <c r="AV442" i="42" a="1"/>
  <c r="AV442" i="42" s="1"/>
  <c r="AJ443" i="42" a="1"/>
  <c r="AJ443" i="42" s="1"/>
  <c r="AK443" i="42" a="1"/>
  <c r="AK443" i="42"/>
  <c r="AL443" i="42" a="1"/>
  <c r="AL443" i="42"/>
  <c r="AM443" i="42" a="1"/>
  <c r="AM443" i="42"/>
  <c r="AN443" i="42" a="1"/>
  <c r="AN443" i="42" s="1"/>
  <c r="AO443" i="42" a="1"/>
  <c r="AO443" i="42" s="1"/>
  <c r="AP443" i="42" a="1"/>
  <c r="AP443" i="42" s="1"/>
  <c r="AQ443" i="42" a="1"/>
  <c r="AQ443" i="42"/>
  <c r="AR443" i="42" a="1"/>
  <c r="AR443" i="42" s="1"/>
  <c r="AS443" i="42" a="1"/>
  <c r="AS443" i="42" s="1"/>
  <c r="AT443" i="42" a="1"/>
  <c r="AT443" i="42"/>
  <c r="AU443" i="42" a="1"/>
  <c r="AU443" i="42" s="1"/>
  <c r="AV443" i="42" a="1"/>
  <c r="AV443" i="42"/>
  <c r="AJ444" i="42" a="1"/>
  <c r="AJ444" i="42" s="1"/>
  <c r="AK444" i="42" a="1"/>
  <c r="AK444" i="42"/>
  <c r="AL444" i="42" a="1"/>
  <c r="AL444" i="42"/>
  <c r="AM444" i="42" a="1"/>
  <c r="AM444" i="42"/>
  <c r="AN444" i="42" a="1"/>
  <c r="AN444" i="42" s="1"/>
  <c r="AO444" i="42" a="1"/>
  <c r="AO444" i="42" s="1"/>
  <c r="AP444" i="42" a="1"/>
  <c r="AP444" i="42" s="1"/>
  <c r="AQ444" i="42" a="1"/>
  <c r="AQ444" i="42"/>
  <c r="AR444" i="42" a="1"/>
  <c r="AR444" i="42" s="1"/>
  <c r="AS444" i="42" a="1"/>
  <c r="AS444" i="42" s="1"/>
  <c r="AT444" i="42" a="1"/>
  <c r="AT444" i="42" s="1"/>
  <c r="AU444" i="42" a="1"/>
  <c r="AU444" i="42" s="1"/>
  <c r="AV444" i="42" a="1"/>
  <c r="AV444" i="42"/>
  <c r="AJ445" i="42" a="1"/>
  <c r="AJ445" i="42" s="1"/>
  <c r="AK445" i="42" a="1"/>
  <c r="AK445" i="42"/>
  <c r="AL445" i="42" a="1"/>
  <c r="AL445" i="42"/>
  <c r="AM445" i="42" a="1"/>
  <c r="AM445" i="42" s="1"/>
  <c r="AN445" i="42" a="1"/>
  <c r="AN445" i="42"/>
  <c r="AO445" i="42" a="1"/>
  <c r="AO445" i="42" s="1"/>
  <c r="AP445" i="42" a="1"/>
  <c r="AP445" i="42" s="1"/>
  <c r="AQ445" i="42" a="1"/>
  <c r="AQ445" i="42"/>
  <c r="AR445" i="42" a="1"/>
  <c r="AR445" i="42" s="1"/>
  <c r="AS445" i="42" a="1"/>
  <c r="AS445" i="42" s="1"/>
  <c r="AT445" i="42" a="1"/>
  <c r="AT445" i="42"/>
  <c r="AU445" i="42" a="1"/>
  <c r="AU445" i="42" s="1"/>
  <c r="AV445" i="42" a="1"/>
  <c r="AV445" i="42"/>
  <c r="AJ446" i="42" a="1"/>
  <c r="AJ446" i="42" s="1"/>
  <c r="AK446" i="42" a="1"/>
  <c r="AK446" i="42"/>
  <c r="AL446" i="42" a="1"/>
  <c r="AL446" i="42" s="1"/>
  <c r="AM446" i="42" a="1"/>
  <c r="AM446" i="42" s="1"/>
  <c r="AN446" i="42" a="1"/>
  <c r="AN446" i="42"/>
  <c r="AO446" i="42" a="1"/>
  <c r="AO446" i="42" s="1"/>
  <c r="AP446" i="42" a="1"/>
  <c r="AP446" i="42" s="1"/>
  <c r="AQ446" i="42" a="1"/>
  <c r="AQ446" i="42"/>
  <c r="AR446" i="42" a="1"/>
  <c r="AR446" i="42" s="1"/>
  <c r="AS446" i="42" a="1"/>
  <c r="AS446" i="42"/>
  <c r="AT446" i="42" a="1"/>
  <c r="AT446" i="42"/>
  <c r="AU446" i="42" a="1"/>
  <c r="AU446" i="42" s="1"/>
  <c r="AV446" i="42" a="1"/>
  <c r="AV446" i="42"/>
  <c r="AJ447" i="42" a="1"/>
  <c r="AJ447" i="42" s="1"/>
  <c r="AK447" i="42" a="1"/>
  <c r="AK447" i="42" s="1"/>
  <c r="AL447" i="42" a="1"/>
  <c r="AL447" i="42" s="1"/>
  <c r="AM447" i="42" a="1"/>
  <c r="AM447" i="42" s="1"/>
  <c r="AN447" i="42" a="1"/>
  <c r="AN447" i="42"/>
  <c r="AO447" i="42" a="1"/>
  <c r="AO447" i="42" s="1"/>
  <c r="AP447" i="42" a="1"/>
  <c r="AP447" i="42" s="1"/>
  <c r="AQ447" i="42" a="1"/>
  <c r="AQ447" i="42" s="1"/>
  <c r="AR447" i="42" a="1"/>
  <c r="AR447" i="42"/>
  <c r="AS447" i="42" a="1"/>
  <c r="AS447" i="42"/>
  <c r="AT447" i="42" a="1"/>
  <c r="AT447" i="42"/>
  <c r="AU447" i="42" a="1"/>
  <c r="AU447" i="42" s="1"/>
  <c r="AV447" i="42" a="1"/>
  <c r="AV447" i="42"/>
  <c r="AJ448" i="42" a="1"/>
  <c r="AJ448" i="42" s="1"/>
  <c r="AK448" i="42" a="1"/>
  <c r="AK448" i="42"/>
  <c r="AL448" i="42" a="1"/>
  <c r="AL448" i="42" s="1"/>
  <c r="AM448" i="42" a="1"/>
  <c r="AM448" i="42" s="1"/>
  <c r="AN448" i="42" a="1"/>
  <c r="AN448" i="42"/>
  <c r="AO448" i="42" a="1"/>
  <c r="AO448" i="42" s="1"/>
  <c r="AP448" i="42" a="1"/>
  <c r="AP448" i="42" s="1"/>
  <c r="AQ448" i="42" a="1"/>
  <c r="AQ448" i="42" s="1"/>
  <c r="AR448" i="42" a="1"/>
  <c r="AR448" i="42"/>
  <c r="AS448" i="42" a="1"/>
  <c r="AS448" i="42"/>
  <c r="AT448" i="42" a="1"/>
  <c r="AT448" i="42"/>
  <c r="AU448" i="42" a="1"/>
  <c r="AU448" i="42" s="1"/>
  <c r="AV448" i="42" a="1"/>
  <c r="AV448" i="42" s="1"/>
  <c r="AJ449" i="42" a="1"/>
  <c r="AJ449" i="42" s="1"/>
  <c r="AK449" i="42" a="1"/>
  <c r="AK449" i="42"/>
  <c r="AL449" i="42" a="1"/>
  <c r="AL449" i="42" s="1"/>
  <c r="AM449" i="42" a="1"/>
  <c r="AM449" i="42" s="1"/>
  <c r="AN449" i="42" a="1"/>
  <c r="AN449" i="42"/>
  <c r="AO449" i="42" a="1"/>
  <c r="AO449" i="42" s="1"/>
  <c r="AP449" i="42" a="1"/>
  <c r="AP449" i="42"/>
  <c r="AQ449" i="42" a="1"/>
  <c r="AQ449" i="42" s="1"/>
  <c r="AR449" i="42" a="1"/>
  <c r="AR449" i="42"/>
  <c r="AS449" i="42" a="1"/>
  <c r="AS449" i="42"/>
  <c r="AT449" i="42" a="1"/>
  <c r="AT449" i="42"/>
  <c r="AU449" i="42" a="1"/>
  <c r="AU449" i="42" s="1"/>
  <c r="AV449" i="42" a="1"/>
  <c r="AV449" i="42" s="1"/>
  <c r="AJ450" i="42" a="1"/>
  <c r="AJ450" i="42" s="1"/>
  <c r="AK450" i="42" a="1"/>
  <c r="AK450" i="42"/>
  <c r="AL450" i="42" a="1"/>
  <c r="AL450" i="42" s="1"/>
  <c r="AM450" i="42" a="1"/>
  <c r="AM450" i="42" s="1"/>
  <c r="AN450" i="42" a="1"/>
  <c r="AN450" i="42" s="1"/>
  <c r="AO450" i="42" a="1"/>
  <c r="AO450" i="42" s="1"/>
  <c r="AP450" i="42" a="1"/>
  <c r="AP450" i="42"/>
  <c r="AQ450" i="42" a="1"/>
  <c r="AQ450" i="42" s="1"/>
  <c r="AR450" i="42" a="1"/>
  <c r="AR450" i="42"/>
  <c r="AS450" i="42" a="1"/>
  <c r="AS450" i="42"/>
  <c r="AT450" i="42" a="1"/>
  <c r="AT450" i="42" s="1"/>
  <c r="AU450" i="42" a="1"/>
  <c r="AU450" i="42"/>
  <c r="AV450" i="42" a="1"/>
  <c r="AV450" i="42" s="1"/>
  <c r="AJ451" i="42" a="1"/>
  <c r="AJ451" i="42" s="1"/>
  <c r="AK451" i="42" a="1"/>
  <c r="AK451" i="42"/>
  <c r="AL451" i="42" a="1"/>
  <c r="AL451" i="42" s="1"/>
  <c r="AM451" i="42" a="1"/>
  <c r="AM451" i="42" s="1"/>
  <c r="AN451" i="42" a="1"/>
  <c r="AN451" i="42"/>
  <c r="AO451" i="42" a="1"/>
  <c r="AO451" i="42" s="1"/>
  <c r="AP451" i="42" a="1"/>
  <c r="AP451" i="42"/>
  <c r="AQ451" i="42" a="1"/>
  <c r="AQ451" i="42" s="1"/>
  <c r="AR451" i="42" a="1"/>
  <c r="AR451" i="42"/>
  <c r="AS451" i="42" a="1"/>
  <c r="AS451" i="42" s="1"/>
  <c r="AT451" i="42" a="1"/>
  <c r="AT451" i="42" s="1"/>
  <c r="AU451" i="42" a="1"/>
  <c r="AU451" i="42"/>
  <c r="AV451" i="42" a="1"/>
  <c r="AV451" i="42" s="1"/>
  <c r="AJ452" i="42" a="1"/>
  <c r="AJ452" i="42" s="1"/>
  <c r="AK452" i="42" a="1"/>
  <c r="AK452" i="42"/>
  <c r="AL452" i="42" a="1"/>
  <c r="AL452" i="42" s="1"/>
  <c r="AM452" i="42" a="1"/>
  <c r="AM452" i="42"/>
  <c r="AN452" i="42" a="1"/>
  <c r="AN452" i="42"/>
  <c r="AO452" i="42" a="1"/>
  <c r="AO452" i="42" s="1"/>
  <c r="AP452" i="42" a="1"/>
  <c r="AP452" i="42"/>
  <c r="AQ452" i="42" a="1"/>
  <c r="AQ452" i="42" s="1"/>
  <c r="AR452" i="42" a="1"/>
  <c r="AR452" i="42" s="1"/>
  <c r="AS452" i="42" a="1"/>
  <c r="AS452" i="42" s="1"/>
  <c r="AT452" i="42" a="1"/>
  <c r="AT452" i="42" s="1"/>
  <c r="AU452" i="42" a="1"/>
  <c r="AU452" i="42"/>
  <c r="AV452" i="42" a="1"/>
  <c r="AV452" i="42" s="1"/>
  <c r="AJ453" i="42" a="1"/>
  <c r="AJ453" i="42" s="1"/>
  <c r="AK453" i="42" a="1"/>
  <c r="AK453" i="42" s="1"/>
  <c r="AL453" i="42" a="1"/>
  <c r="AL453" i="42" s="1"/>
  <c r="AM453" i="42" a="1"/>
  <c r="AM453" i="42"/>
  <c r="AN453" i="42" a="1"/>
  <c r="AN453" i="42"/>
  <c r="AO453" i="42" a="1"/>
  <c r="AO453" i="42" s="1"/>
  <c r="AP453" i="42" a="1"/>
  <c r="AP453" i="42"/>
  <c r="AQ453" i="42" a="1"/>
  <c r="AQ453" i="42" s="1"/>
  <c r="AR453" i="42" a="1"/>
  <c r="AR453" i="42"/>
  <c r="AS453" i="42" a="1"/>
  <c r="AS453" i="42" s="1"/>
  <c r="AT453" i="42" a="1"/>
  <c r="AT453" i="42" s="1"/>
  <c r="AU453" i="42" a="1"/>
  <c r="AU453" i="42"/>
  <c r="AV453" i="42" a="1"/>
  <c r="AV453" i="42" s="1"/>
  <c r="AJ454" i="42" a="1"/>
  <c r="AJ454" i="42" s="1"/>
  <c r="AK454" i="42" a="1"/>
  <c r="AK454" i="42" s="1"/>
  <c r="AL454" i="42" a="1"/>
  <c r="AL454" i="42" s="1"/>
  <c r="AM454" i="42" a="1"/>
  <c r="AM454" i="42"/>
  <c r="AN454" i="42" a="1"/>
  <c r="AN454" i="42"/>
  <c r="AO454" i="42" a="1"/>
  <c r="AO454" i="42" s="1"/>
  <c r="AP454" i="42" a="1"/>
  <c r="AP454" i="42" s="1"/>
  <c r="AQ454" i="42" a="1"/>
  <c r="AQ454" i="42"/>
  <c r="AR454" i="42" a="1"/>
  <c r="AR454" i="42"/>
  <c r="AS454" i="42" a="1"/>
  <c r="AS454" i="42" s="1"/>
  <c r="AT454" i="42" a="1"/>
  <c r="AT454" i="42" s="1"/>
  <c r="AU454" i="42" a="1"/>
  <c r="AU454" i="42" s="1"/>
  <c r="AV454" i="42" a="1"/>
  <c r="AV454" i="42" s="1"/>
  <c r="AJ455" i="42" a="1"/>
  <c r="AJ455" i="42"/>
  <c r="AK455" i="42" a="1"/>
  <c r="AK455" i="42" s="1"/>
  <c r="AL455" i="42" a="1"/>
  <c r="AL455" i="42"/>
  <c r="AM455" i="42" a="1"/>
  <c r="AM455" i="42"/>
  <c r="AN455" i="42" a="1"/>
  <c r="AN455" i="42"/>
  <c r="AO455" i="42" a="1"/>
  <c r="AO455" i="42" s="1"/>
  <c r="AP455" i="42" a="1"/>
  <c r="AP455" i="42" s="1"/>
  <c r="AQ455" i="42" a="1"/>
  <c r="AQ455" i="42" s="1"/>
  <c r="AR455" i="42" a="1"/>
  <c r="AR455" i="42"/>
  <c r="AS455" i="42" a="1"/>
  <c r="AS455" i="42" s="1"/>
  <c r="AT455" i="42" a="1"/>
  <c r="AT455" i="42" s="1"/>
  <c r="AU455" i="42" a="1"/>
  <c r="AU455" i="42" s="1"/>
  <c r="AV455" i="42" a="1"/>
  <c r="AV455" i="42" s="1"/>
  <c r="AJ456" i="42" a="1"/>
  <c r="AJ456" i="42" s="1"/>
  <c r="AK456" i="42" a="1"/>
  <c r="AK456" i="42" s="1"/>
  <c r="AL456" i="42" a="1"/>
  <c r="AL456" i="42" s="1"/>
  <c r="AM456" i="42" a="1"/>
  <c r="AM456" i="42"/>
  <c r="AN456" i="42" a="1"/>
  <c r="AN456" i="42" s="1"/>
  <c r="AO456" i="42" a="1"/>
  <c r="AO456" i="42" s="1"/>
  <c r="AP456" i="42" a="1"/>
  <c r="AP456" i="42" s="1"/>
  <c r="AQ456" i="42" a="1"/>
  <c r="AQ456" i="42" s="1"/>
  <c r="AR456" i="42" a="1"/>
  <c r="AR456" i="42"/>
  <c r="AS456" i="42" a="1"/>
  <c r="AS456" i="42" s="1"/>
  <c r="AT456" i="42" a="1"/>
  <c r="AT456" i="42" s="1"/>
  <c r="AU456" i="42" a="1"/>
  <c r="AU456" i="42"/>
  <c r="AV456" i="42" a="1"/>
  <c r="AV456" i="42" s="1"/>
  <c r="AJ457" i="42" a="1"/>
  <c r="AJ457" i="42" s="1"/>
  <c r="AK457" i="42" a="1"/>
  <c r="AK457" i="42" s="1"/>
  <c r="AL457" i="42" a="1"/>
  <c r="AL457" i="42" s="1"/>
  <c r="AM457" i="42" a="1"/>
  <c r="AM457" i="42"/>
  <c r="AN457" i="42" a="1"/>
  <c r="AN457" i="42" s="1"/>
  <c r="AO457" i="42" a="1"/>
  <c r="AO457" i="42"/>
  <c r="AP457" i="42" a="1"/>
  <c r="AP457" i="42" s="1"/>
  <c r="AQ457" i="42" a="1"/>
  <c r="AQ457" i="42" s="1"/>
  <c r="AR457" i="42" a="1"/>
  <c r="AR457" i="42" s="1"/>
  <c r="AS457" i="42" a="1"/>
  <c r="AS457" i="42"/>
  <c r="AT457" i="42" a="1"/>
  <c r="AT457" i="42" s="1"/>
  <c r="AU457" i="42" a="1"/>
  <c r="AU457" i="42"/>
  <c r="AV457" i="42" a="1"/>
  <c r="AV457" i="42" s="1"/>
  <c r="AJ458" i="42" a="1"/>
  <c r="AJ458" i="42" s="1"/>
  <c r="AK458" i="42" a="1"/>
  <c r="AK458" i="42"/>
  <c r="AL458" i="42" a="1"/>
  <c r="AL458" i="42"/>
  <c r="AM458" i="42" a="1"/>
  <c r="AM458" i="42" s="1"/>
  <c r="AN458" i="42" a="1"/>
  <c r="AN458" i="42" s="1"/>
  <c r="AO458" i="42" a="1"/>
  <c r="AO458" i="42"/>
  <c r="AP458" i="42" a="1"/>
  <c r="AP458" i="42" s="1"/>
  <c r="AQ458" i="42" a="1"/>
  <c r="AQ458" i="42" s="1"/>
  <c r="AR458" i="42" a="1"/>
  <c r="AR458" i="42"/>
  <c r="AS458" i="42" a="1"/>
  <c r="AS458" i="42"/>
  <c r="AT458" i="42" a="1"/>
  <c r="AT458" i="42" s="1"/>
  <c r="AU458" i="42" a="1"/>
  <c r="AU458" i="42"/>
  <c r="AV458" i="42" a="1"/>
  <c r="AV458" i="42" s="1"/>
  <c r="AJ459" i="42" a="1"/>
  <c r="AJ459" i="42" s="1"/>
  <c r="AK459" i="42" a="1"/>
  <c r="AK459" i="42"/>
  <c r="AL459" i="42" a="1"/>
  <c r="AL459" i="42" s="1"/>
  <c r="AM459" i="42" a="1"/>
  <c r="AM459" i="42" s="1"/>
  <c r="AN459" i="42" a="1"/>
  <c r="AN459" i="42" s="1"/>
  <c r="AO459" i="42" a="1"/>
  <c r="AO459" i="42" s="1"/>
  <c r="AP459" i="42" a="1"/>
  <c r="AP459" i="42" s="1"/>
  <c r="AQ459" i="42" a="1"/>
  <c r="AQ459" i="42"/>
  <c r="AR459" i="42" a="1"/>
  <c r="AR459" i="42" s="1"/>
  <c r="AS459" i="42" a="1"/>
  <c r="AS459" i="42"/>
  <c r="AT459" i="42" a="1"/>
  <c r="AT459" i="42" s="1"/>
  <c r="AU459" i="42" a="1"/>
  <c r="AU459" i="42" s="1"/>
  <c r="AV459" i="42" a="1"/>
  <c r="AV459" i="42"/>
  <c r="AJ460" i="42" a="1"/>
  <c r="AJ460" i="42"/>
  <c r="AK460" i="42" a="1"/>
  <c r="AK460" i="42"/>
  <c r="AL460" i="42" a="1"/>
  <c r="AL460" i="42" s="1"/>
  <c r="AM460" i="42" a="1"/>
  <c r="AM460" i="42" s="1"/>
  <c r="AN460" i="42" a="1"/>
  <c r="AN460" i="42" s="1"/>
  <c r="AO460" i="42" a="1"/>
  <c r="AO460" i="42"/>
  <c r="AP460" i="42" a="1"/>
  <c r="AP460" i="42"/>
  <c r="AQ460" i="42" a="1"/>
  <c r="AQ460" i="42" s="1"/>
  <c r="AR460" i="42" a="1"/>
  <c r="AR460" i="42" s="1"/>
  <c r="AS460" i="42" a="1"/>
  <c r="AS460" i="42"/>
  <c r="AT460" i="42" a="1"/>
  <c r="AT460" i="42" s="1"/>
  <c r="AU460" i="42" a="1"/>
  <c r="AU460" i="42" s="1"/>
  <c r="AV460" i="42" a="1"/>
  <c r="AV460" i="42" s="1"/>
  <c r="AJ461" i="42" a="1"/>
  <c r="AJ461" i="42" s="1"/>
  <c r="AK461" i="42" a="1"/>
  <c r="AK461" i="42"/>
  <c r="AL461" i="42" a="1"/>
  <c r="AL461" i="42" s="1"/>
  <c r="AM461" i="42" a="1"/>
  <c r="AM461" i="42" s="1"/>
  <c r="AN461" i="42" a="1"/>
  <c r="AN461" i="42" s="1"/>
  <c r="AO461" i="42" a="1"/>
  <c r="AO461" i="42"/>
  <c r="AP461" i="42" a="1"/>
  <c r="AP461" i="42" s="1"/>
  <c r="AQ461" i="42" a="1"/>
  <c r="AQ461" i="42" s="1"/>
  <c r="AR461" i="42" a="1"/>
  <c r="AR461" i="42" s="1"/>
  <c r="AS461" i="42" a="1"/>
  <c r="AS461" i="42" s="1"/>
  <c r="AT461" i="42" a="1"/>
  <c r="AT461" i="42" s="1"/>
  <c r="AU461" i="42" a="1"/>
  <c r="AU461" i="42" s="1"/>
  <c r="AV461" i="42" a="1"/>
  <c r="AV461" i="42" s="1"/>
  <c r="AJ462" i="42" a="1"/>
  <c r="AJ462" i="42" s="1"/>
  <c r="AK462" i="42" a="1"/>
  <c r="AK462" i="42"/>
  <c r="AL462" i="42" a="1"/>
  <c r="AL462" i="42" s="1"/>
  <c r="AM462" i="42" a="1"/>
  <c r="AM462" i="42"/>
  <c r="AN462" i="42" a="1"/>
  <c r="AN462" i="42" s="1"/>
  <c r="AO462" i="42" a="1"/>
  <c r="AO462" i="42"/>
  <c r="AP462" i="42" a="1"/>
  <c r="AP462" i="42" s="1"/>
  <c r="AQ462" i="42" a="1"/>
  <c r="AQ462" i="42" s="1"/>
  <c r="AR462" i="42" a="1"/>
  <c r="AR462" i="42" s="1"/>
  <c r="AS462" i="42" a="1"/>
  <c r="AS462" i="42" s="1"/>
  <c r="AT462" i="42" a="1"/>
  <c r="AT462" i="42" s="1"/>
  <c r="AU462" i="42" a="1"/>
  <c r="AU462" i="42" s="1"/>
  <c r="AV462" i="42" a="1"/>
  <c r="AV462" i="42" s="1"/>
  <c r="AJ463" i="42" a="1"/>
  <c r="AJ463" i="42" s="1"/>
  <c r="AK463" i="42" a="1"/>
  <c r="AK463" i="42" s="1"/>
  <c r="AL463" i="42" a="1"/>
  <c r="AL463" i="42" s="1"/>
  <c r="AM463" i="42" a="1"/>
  <c r="AM463" i="42"/>
  <c r="AN463" i="42" a="1"/>
  <c r="AN463" i="42" s="1"/>
  <c r="AO463" i="42" a="1"/>
  <c r="AO463" i="42"/>
  <c r="AP463" i="42" a="1"/>
  <c r="AP463" i="42" s="1"/>
  <c r="AQ463" i="42" a="1"/>
  <c r="AQ463" i="42" s="1"/>
  <c r="AR463" i="42" a="1"/>
  <c r="AR463" i="42"/>
  <c r="AS463" i="42" a="1"/>
  <c r="AS463" i="42" s="1"/>
  <c r="AT463" i="42" a="1"/>
  <c r="AT463" i="42" s="1"/>
  <c r="AU463" i="42" a="1"/>
  <c r="AU463" i="42" s="1"/>
  <c r="AV463" i="42" a="1"/>
  <c r="AV463" i="42" s="1"/>
  <c r="AJ464" i="42" a="1"/>
  <c r="AJ464" i="42" s="1"/>
  <c r="AK464" i="42" a="1"/>
  <c r="AK464" i="42" s="1"/>
  <c r="AL464" i="42" a="1"/>
  <c r="AL464" i="42" s="1"/>
  <c r="AM464" i="42" a="1"/>
  <c r="AM464" i="42"/>
  <c r="AN464" i="42" a="1"/>
  <c r="AN464" i="42" s="1"/>
  <c r="AO464" i="42" a="1"/>
  <c r="AO464" i="42"/>
  <c r="AP464" i="42" a="1"/>
  <c r="AP464" i="42" s="1"/>
  <c r="AQ464" i="42" a="1"/>
  <c r="AQ464" i="42" s="1"/>
  <c r="AR464" i="42" a="1"/>
  <c r="AR464" i="42"/>
  <c r="AS464" i="42" a="1"/>
  <c r="AS464" i="42" s="1"/>
  <c r="AT464" i="42" a="1"/>
  <c r="AT464" i="42" s="1"/>
  <c r="AU464" i="42" a="1"/>
  <c r="AU464" i="42" s="1"/>
  <c r="AV464" i="42" a="1"/>
  <c r="AV464" i="42" s="1"/>
  <c r="AJ465" i="42" a="1"/>
  <c r="AJ465" i="42" s="1"/>
  <c r="AK465" i="42" a="1"/>
  <c r="AK465" i="42" s="1"/>
  <c r="AL465" i="42" a="1"/>
  <c r="AL465" i="42" s="1"/>
  <c r="AM465" i="42" a="1"/>
  <c r="AM465" i="42"/>
  <c r="AN465" i="42" a="1"/>
  <c r="AN465" i="42" s="1"/>
  <c r="AO465" i="42" a="1"/>
  <c r="AO465" i="42" s="1"/>
  <c r="AP465" i="42" a="1"/>
  <c r="AP465" i="42" s="1"/>
  <c r="AQ465" i="42" a="1"/>
  <c r="AQ465" i="42" s="1"/>
  <c r="AR465" i="42" a="1"/>
  <c r="AR465" i="42"/>
  <c r="AS465" i="42" a="1"/>
  <c r="AS465" i="42" s="1"/>
  <c r="AT465" i="42" a="1"/>
  <c r="AT465" i="42" s="1"/>
  <c r="AU465" i="42" a="1"/>
  <c r="AU465" i="42" s="1"/>
  <c r="AV465" i="42" a="1"/>
  <c r="AV465" i="42"/>
  <c r="AJ466" i="42" a="1"/>
  <c r="AJ466" i="42" s="1"/>
  <c r="AK466" i="42" a="1"/>
  <c r="AK466" i="42" s="1"/>
  <c r="AL466" i="42" a="1"/>
  <c r="AL466" i="42" s="1"/>
  <c r="AM466" i="42" a="1"/>
  <c r="AM466" i="42"/>
  <c r="AN466" i="42" a="1"/>
  <c r="AN466" i="42" s="1"/>
  <c r="AO466" i="42" a="1"/>
  <c r="AO466" i="42" s="1"/>
  <c r="AP466" i="42" a="1"/>
  <c r="AP466" i="42" s="1"/>
  <c r="AQ466" i="42" a="1"/>
  <c r="AQ466" i="42" s="1"/>
  <c r="AR466" i="42" a="1"/>
  <c r="AR466" i="42"/>
  <c r="AS466" i="42" a="1"/>
  <c r="AS466" i="42" s="1"/>
  <c r="AT466" i="42" a="1"/>
  <c r="AT466" i="42" s="1"/>
  <c r="AU466" i="42" a="1"/>
  <c r="AU466" i="42" s="1"/>
  <c r="AV466" i="42" a="1"/>
  <c r="AV466" i="42"/>
  <c r="AJ467" i="42" a="1"/>
  <c r="AJ467" i="42" s="1"/>
  <c r="AK467" i="42" a="1"/>
  <c r="AK467" i="42" s="1"/>
  <c r="AL467" i="42" a="1"/>
  <c r="AL467" i="42" s="1"/>
  <c r="AM467" i="42" a="1"/>
  <c r="AM467" i="42" s="1"/>
  <c r="AN467" i="42" a="1"/>
  <c r="AN467" i="42" s="1"/>
  <c r="AO467" i="42" a="1"/>
  <c r="AO467" i="42" s="1"/>
  <c r="AP467" i="42" a="1"/>
  <c r="AP467" i="42" s="1"/>
  <c r="AQ467" i="42" a="1"/>
  <c r="AQ467" i="42" s="1"/>
  <c r="AR467" i="42" a="1"/>
  <c r="AR467" i="42"/>
  <c r="AS467" i="42" a="1"/>
  <c r="AS467" i="42" s="1"/>
  <c r="AT467" i="42" a="1"/>
  <c r="AT467" i="42"/>
  <c r="AU467" i="42" a="1"/>
  <c r="AU467" i="42" s="1"/>
  <c r="AV467" i="42" a="1"/>
  <c r="AV467" i="42"/>
  <c r="AJ468" i="42" a="1"/>
  <c r="AJ468" i="42" s="1"/>
  <c r="AK468" i="42" a="1"/>
  <c r="AK468" i="42" s="1"/>
  <c r="AL468" i="42" a="1"/>
  <c r="AL468" i="42" s="1"/>
  <c r="AM468" i="42" a="1"/>
  <c r="AM468" i="42" s="1"/>
  <c r="AN468" i="42" a="1"/>
  <c r="AN468" i="42"/>
  <c r="AO468" i="42" a="1"/>
  <c r="AO468" i="42" s="1"/>
  <c r="AP468" i="42" a="1"/>
  <c r="AP468" i="42" s="1"/>
  <c r="AQ468" i="42" a="1"/>
  <c r="AQ468" i="42" s="1"/>
  <c r="AR468" i="42" a="1"/>
  <c r="AR468" i="42" s="1"/>
  <c r="AS468" i="42" a="1"/>
  <c r="AS468" i="42" s="1"/>
  <c r="AT468" i="42" a="1"/>
  <c r="AT468" i="42"/>
  <c r="AU468" i="42" a="1"/>
  <c r="AU468" i="42"/>
  <c r="AV468" i="42" a="1"/>
  <c r="AV468" i="42"/>
  <c r="AJ469" i="42" a="1"/>
  <c r="AJ469" i="42"/>
  <c r="AK469" i="42" a="1"/>
  <c r="AK469" i="42" s="1"/>
  <c r="AL469" i="42" a="1"/>
  <c r="AL469" i="42"/>
  <c r="AM469" i="42" a="1"/>
  <c r="AM469" i="42" s="1"/>
  <c r="AN469" i="42" a="1"/>
  <c r="AN469" i="42" s="1"/>
  <c r="AO469" i="42" a="1"/>
  <c r="AO469" i="42" s="1"/>
  <c r="AP469" i="42" a="1"/>
  <c r="AP469" i="42"/>
  <c r="AQ469" i="42" a="1"/>
  <c r="AQ469" i="42" s="1"/>
  <c r="AR469" i="42" a="1"/>
  <c r="AR469" i="42" s="1"/>
  <c r="AS469" i="42" a="1"/>
  <c r="AS469" i="42" s="1"/>
  <c r="AT469" i="42" a="1"/>
  <c r="AT469" i="42"/>
  <c r="AU469" i="42" a="1"/>
  <c r="AU469" i="42"/>
  <c r="AV469" i="42" a="1"/>
  <c r="AV469" i="42"/>
  <c r="AJ470" i="42" a="1"/>
  <c r="AJ470" i="42" s="1"/>
  <c r="AK470" i="42" a="1"/>
  <c r="AK470" i="42" s="1"/>
  <c r="AL470" i="42" a="1"/>
  <c r="AL470" i="42"/>
  <c r="AM470" i="42" a="1"/>
  <c r="AM470" i="42" s="1"/>
  <c r="AN470" i="42" a="1"/>
  <c r="AN470" i="42" s="1"/>
  <c r="AO470" i="42" a="1"/>
  <c r="AO470" i="42" s="1"/>
  <c r="AP470" i="42" a="1"/>
  <c r="AP470" i="42" s="1"/>
  <c r="AQ470" i="42" a="1"/>
  <c r="AQ470" i="42" s="1"/>
  <c r="AR470" i="42" a="1"/>
  <c r="AR470" i="42" s="1"/>
  <c r="AS470" i="42" a="1"/>
  <c r="AS470" i="42" s="1"/>
  <c r="AT470" i="42" a="1"/>
  <c r="AT470" i="42"/>
  <c r="AU470" i="42" a="1"/>
  <c r="AU470" i="42" s="1"/>
  <c r="AV470" i="42" a="1"/>
  <c r="AV470" i="42" s="1"/>
  <c r="AJ471" i="42" a="1"/>
  <c r="AJ471" i="42"/>
  <c r="AK471" i="42" a="1"/>
  <c r="AK471" i="42" s="1"/>
  <c r="AL471" i="42" a="1"/>
  <c r="AL471" i="42"/>
  <c r="AM471" i="42" a="1"/>
  <c r="AM471" i="42"/>
  <c r="AN471" i="42" a="1"/>
  <c r="AN471" i="42"/>
  <c r="AO471" i="42" a="1"/>
  <c r="AO471" i="42" s="1"/>
  <c r="AP471" i="42" a="1"/>
  <c r="AP471" i="42"/>
  <c r="AQ471" i="42" a="1"/>
  <c r="AQ471" i="42"/>
  <c r="AR471" i="42" a="1"/>
  <c r="AR471" i="42" s="1"/>
  <c r="AS471" i="42" a="1"/>
  <c r="AS471" i="42"/>
  <c r="AT471" i="42" a="1"/>
  <c r="AT471" i="42"/>
  <c r="AU471" i="42" a="1"/>
  <c r="AU471" i="42" s="1"/>
  <c r="AV471" i="42" a="1"/>
  <c r="AV471" i="42" s="1"/>
  <c r="AJ472" i="42" a="1"/>
  <c r="AJ472" i="42" s="1"/>
  <c r="AK472" i="42" a="1"/>
  <c r="AK472" i="42"/>
  <c r="AL472" i="42" a="1"/>
  <c r="AL472" i="42"/>
  <c r="AM472" i="42" a="1"/>
  <c r="AM472" i="42"/>
  <c r="AN472" i="42" a="1"/>
  <c r="AN472" i="42" s="1"/>
  <c r="AO472" i="42" a="1"/>
  <c r="AO472" i="42" s="1"/>
  <c r="AP472" i="42" a="1"/>
  <c r="AP472" i="42"/>
  <c r="AQ472" i="42" a="1"/>
  <c r="AQ472" i="42"/>
  <c r="AR472" i="42" a="1"/>
  <c r="AR472" i="42" s="1"/>
  <c r="AS472" i="42" a="1"/>
  <c r="AS472" i="42" s="1"/>
  <c r="AT472" i="42" a="1"/>
  <c r="AT472" i="42" s="1"/>
  <c r="AU472" i="42" a="1"/>
  <c r="AU472" i="42" s="1"/>
  <c r="AV472" i="42" a="1"/>
  <c r="AV472" i="42" s="1"/>
  <c r="AJ473" i="42" a="1"/>
  <c r="AJ473" i="42"/>
  <c r="AK473" i="42" a="1"/>
  <c r="AK473" i="42" s="1"/>
  <c r="AL473" i="42" a="1"/>
  <c r="AL473" i="42"/>
  <c r="AM473" i="42" a="1"/>
  <c r="AM473" i="42" s="1"/>
  <c r="AN473" i="42" a="1"/>
  <c r="AN473" i="42"/>
  <c r="AO473" i="42" a="1"/>
  <c r="AO473" i="42" s="1"/>
  <c r="AP473" i="42" a="1"/>
  <c r="AP473" i="42" s="1"/>
  <c r="AQ473" i="42" a="1"/>
  <c r="AQ473" i="42" s="1"/>
  <c r="AR473" i="42" a="1"/>
  <c r="AR473" i="42"/>
  <c r="AS473" i="42" a="1"/>
  <c r="AS473" i="42" s="1"/>
  <c r="AT473" i="42" a="1"/>
  <c r="AT473" i="42"/>
  <c r="AU473" i="42" a="1"/>
  <c r="AU473" i="42" s="1"/>
  <c r="AV473" i="42" a="1"/>
  <c r="AV473" i="42" s="1"/>
  <c r="AJ474" i="42" a="1"/>
  <c r="AJ474" i="42"/>
  <c r="AK474" i="42" a="1"/>
  <c r="AK474" i="42" s="1"/>
  <c r="AL474" i="42" a="1"/>
  <c r="AL474" i="42"/>
  <c r="AM474" i="42" a="1"/>
  <c r="AM474" i="42" s="1"/>
  <c r="AN474" i="42" a="1"/>
  <c r="AN474" i="42" s="1"/>
  <c r="AO474" i="42" a="1"/>
  <c r="AO474" i="42" s="1"/>
  <c r="AP474" i="42" a="1"/>
  <c r="AP474" i="42" s="1"/>
  <c r="AQ474" i="42" a="1"/>
  <c r="AQ474" i="42" s="1"/>
  <c r="AR474" i="42" a="1"/>
  <c r="AR474" i="42" s="1"/>
  <c r="AS474" i="42" a="1"/>
  <c r="AS474" i="42" s="1"/>
  <c r="AT474" i="42" a="1"/>
  <c r="AT474" i="42" s="1"/>
  <c r="AU474" i="42" a="1"/>
  <c r="AU474" i="42"/>
  <c r="AV474" i="42" a="1"/>
  <c r="AV474" i="42" s="1"/>
  <c r="AJ475" i="42" a="1"/>
  <c r="AJ475" i="42"/>
  <c r="AK475" i="42" a="1"/>
  <c r="AK475" i="42" s="1"/>
  <c r="AL475" i="42" a="1"/>
  <c r="AL475" i="42"/>
  <c r="AM475" i="42" a="1"/>
  <c r="AM475" i="42" s="1"/>
  <c r="AN475" i="42" a="1"/>
  <c r="AN475" i="42"/>
  <c r="AO475" i="42" a="1"/>
  <c r="AO475" i="42" s="1"/>
  <c r="AP475" i="42" a="1"/>
  <c r="AP475" i="42" s="1"/>
  <c r="AQ475" i="42" a="1"/>
  <c r="AQ475" i="42" s="1"/>
  <c r="AR475" i="42" a="1"/>
  <c r="AR475" i="42" s="1"/>
  <c r="AS475" i="42" a="1"/>
  <c r="AS475" i="42" s="1"/>
  <c r="AT475" i="42" a="1"/>
  <c r="AT475" i="42" s="1"/>
  <c r="AU475" i="42" a="1"/>
  <c r="AU475" i="42"/>
  <c r="AV475" i="42" a="1"/>
  <c r="AV475" i="42" s="1"/>
  <c r="AJ476" i="42" a="1"/>
  <c r="AJ476" i="42"/>
  <c r="AK476" i="42" a="1"/>
  <c r="AK476" i="42" s="1"/>
  <c r="AL476" i="42" a="1"/>
  <c r="AL476" i="42" s="1"/>
  <c r="AM476" i="42" a="1"/>
  <c r="AM476" i="42" s="1"/>
  <c r="AN476" i="42" a="1"/>
  <c r="AN476" i="42"/>
  <c r="AO476" i="42" a="1"/>
  <c r="AO476" i="42" s="1"/>
  <c r="AP476" i="42" a="1"/>
  <c r="AP476" i="42" s="1"/>
  <c r="AQ476" i="42" a="1"/>
  <c r="AQ476" i="42" s="1"/>
  <c r="AR476" i="42" a="1"/>
  <c r="AR476" i="42" s="1"/>
  <c r="AS476" i="42" a="1"/>
  <c r="AS476" i="42"/>
  <c r="AT476" i="42" a="1"/>
  <c r="AT476" i="42" s="1"/>
  <c r="AU476" i="42" a="1"/>
  <c r="AU476" i="42"/>
  <c r="AV476" i="42" a="1"/>
  <c r="AV476" i="42" s="1"/>
  <c r="AJ477" i="42" a="1"/>
  <c r="AJ477" i="42"/>
  <c r="AK477" i="42" a="1"/>
  <c r="AK477" i="42" s="1"/>
  <c r="AL477" i="42" a="1"/>
  <c r="AL477" i="42" s="1"/>
  <c r="AM477" i="42" a="1"/>
  <c r="AM477" i="42" s="1"/>
  <c r="AN477" i="42" a="1"/>
  <c r="AN477" i="42"/>
  <c r="AO477" i="42" a="1"/>
  <c r="AO477" i="42" s="1"/>
  <c r="AP477" i="42" a="1"/>
  <c r="AP477" i="42" s="1"/>
  <c r="AQ477" i="42" a="1"/>
  <c r="AQ477" i="42" s="1"/>
  <c r="AR477" i="42" a="1"/>
  <c r="AR477" i="42" s="1"/>
  <c r="AS477" i="42" a="1"/>
  <c r="AS477" i="42"/>
  <c r="AT477" i="42" a="1"/>
  <c r="AT477" i="42" s="1"/>
  <c r="AU477" i="42" a="1"/>
  <c r="AU477" i="42"/>
  <c r="AV477" i="42" a="1"/>
  <c r="AV477" i="42" s="1"/>
  <c r="AJ478" i="42" a="1"/>
  <c r="AJ478" i="42" s="1"/>
  <c r="AK478" i="42" a="1"/>
  <c r="AK478" i="42" s="1"/>
  <c r="AL478" i="42" a="1"/>
  <c r="AL478" i="42" s="1"/>
  <c r="AM478" i="42" a="1"/>
  <c r="AM478" i="42" s="1"/>
  <c r="AN478" i="42" a="1"/>
  <c r="AN478" i="42"/>
  <c r="AO478" i="42" a="1"/>
  <c r="AO478" i="42" s="1"/>
  <c r="AP478" i="42" a="1"/>
  <c r="AP478" i="42" s="1"/>
  <c r="AQ478" i="42" a="1"/>
  <c r="AQ478" i="42"/>
  <c r="AR478" i="42" a="1"/>
  <c r="AR478" i="42" s="1"/>
  <c r="AS478" i="42" a="1"/>
  <c r="AS478" i="42"/>
  <c r="AT478" i="42" a="1"/>
  <c r="AT478" i="42" s="1"/>
  <c r="AU478" i="42" a="1"/>
  <c r="AU478" i="42"/>
  <c r="AV478" i="42" a="1"/>
  <c r="AV478" i="42" s="1"/>
  <c r="AJ479" i="42" a="1"/>
  <c r="AJ479" i="42" s="1"/>
  <c r="AK479" i="42" a="1"/>
  <c r="AK479" i="42" s="1"/>
  <c r="AL479" i="42" a="1"/>
  <c r="AL479" i="42" s="1"/>
  <c r="AM479" i="42" a="1"/>
  <c r="AM479" i="42"/>
  <c r="AN479" i="42" a="1"/>
  <c r="AN479" i="42"/>
  <c r="AO479" i="42" a="1"/>
  <c r="AO479" i="42" s="1"/>
  <c r="AP479" i="42" a="1"/>
  <c r="AP479" i="42" s="1"/>
  <c r="AQ479" i="42" a="1"/>
  <c r="AQ479" i="42"/>
  <c r="AR479" i="42" a="1"/>
  <c r="AR479" i="42" s="1"/>
  <c r="AS479" i="42" a="1"/>
  <c r="AS479" i="42"/>
  <c r="AT479" i="42" a="1"/>
  <c r="AT479" i="42" s="1"/>
  <c r="AU479" i="42" a="1"/>
  <c r="AU479" i="42" s="1"/>
  <c r="AV479" i="42" a="1"/>
  <c r="AV479" i="42" s="1"/>
  <c r="AJ480" i="42" a="1"/>
  <c r="AJ480" i="42" s="1"/>
  <c r="AK480" i="42" a="1"/>
  <c r="AK480" i="42" s="1"/>
  <c r="AL480" i="42" a="1"/>
  <c r="AL480" i="42" s="1"/>
  <c r="AM480" i="42" a="1"/>
  <c r="AM480" i="42" s="1"/>
  <c r="AN480" i="42" a="1"/>
  <c r="AN480" i="42" s="1"/>
  <c r="AO480" i="42" a="1"/>
  <c r="AO480" i="42"/>
  <c r="AP480" i="42" a="1"/>
  <c r="AP480" i="42" s="1"/>
  <c r="AQ480" i="42" a="1"/>
  <c r="AQ480" i="42"/>
  <c r="AR480" i="42" a="1"/>
  <c r="AR480" i="42" s="1"/>
  <c r="AS480" i="42" a="1"/>
  <c r="AS480" i="42"/>
  <c r="AT480" i="42" a="1"/>
  <c r="AT480" i="42" s="1"/>
  <c r="AU480" i="42" a="1"/>
  <c r="AU480" i="42"/>
  <c r="AV480" i="42" a="1"/>
  <c r="AV480" i="42" s="1"/>
  <c r="AJ481" i="42" a="1"/>
  <c r="AJ481" i="42" s="1"/>
  <c r="AK481" i="42" a="1"/>
  <c r="AK481" i="42" s="1"/>
  <c r="AL481" i="42" a="1"/>
  <c r="AL481" i="42" s="1"/>
  <c r="AM481" i="42" a="1"/>
  <c r="AM481" i="42" s="1"/>
  <c r="AN481" i="42" a="1"/>
  <c r="AN481" i="42" s="1"/>
  <c r="AO481" i="42" a="1"/>
  <c r="AO481" i="42"/>
  <c r="AP481" i="42" a="1"/>
  <c r="AP481" i="42" s="1"/>
  <c r="AQ481" i="42" a="1"/>
  <c r="AQ481" i="42"/>
  <c r="AR481" i="42" a="1"/>
  <c r="AR481" i="42" s="1"/>
  <c r="AS481" i="42" a="1"/>
  <c r="AS481" i="42" s="1"/>
  <c r="AT481" i="42" a="1"/>
  <c r="AT481" i="42" s="1"/>
  <c r="AU481" i="42" a="1"/>
  <c r="AU481" i="42"/>
  <c r="AV481" i="42" a="1"/>
  <c r="AV481" i="42" s="1"/>
  <c r="AJ482" i="42" a="1"/>
  <c r="AJ482" i="42" s="1"/>
  <c r="AK482" i="42" a="1"/>
  <c r="AK482" i="42" s="1"/>
  <c r="AL482" i="42" a="1"/>
  <c r="AL482" i="42" s="1"/>
  <c r="AM482" i="42" a="1"/>
  <c r="AM482" i="42"/>
  <c r="AN482" i="42" a="1"/>
  <c r="AN482" i="42" s="1"/>
  <c r="AO482" i="42" a="1"/>
  <c r="AO482" i="42"/>
  <c r="AP482" i="42" a="1"/>
  <c r="AP482" i="42" s="1"/>
  <c r="AQ482" i="42" a="1"/>
  <c r="AQ482" i="42"/>
  <c r="AR482" i="42" a="1"/>
  <c r="AR482" i="42" s="1"/>
  <c r="AS482" i="42" a="1"/>
  <c r="AS482" i="42" s="1"/>
  <c r="AT482" i="42" a="1"/>
  <c r="AT482" i="42"/>
  <c r="AU482" i="42" a="1"/>
  <c r="AU482" i="42"/>
  <c r="AV482" i="42" a="1"/>
  <c r="AV482" i="42" s="1"/>
  <c r="AJ483" i="42" a="1"/>
  <c r="AJ483" i="42" s="1"/>
  <c r="AK483" i="42" a="1"/>
  <c r="AK483" i="42" s="1"/>
  <c r="AL483" i="42" a="1"/>
  <c r="AL483" i="42"/>
  <c r="AM483" i="42" a="1"/>
  <c r="AM483" i="42"/>
  <c r="AN483" i="42" a="1"/>
  <c r="AN483" i="42" s="1"/>
  <c r="AO483" i="42" a="1"/>
  <c r="AO483" i="42"/>
  <c r="AP483" i="42" a="1"/>
  <c r="AP483" i="42" s="1"/>
  <c r="AQ483" i="42" a="1"/>
  <c r="AQ483" i="42" s="1"/>
  <c r="AR483" i="42" a="1"/>
  <c r="AR483" i="42" s="1"/>
  <c r="AS483" i="42" a="1"/>
  <c r="AS483" i="42" s="1"/>
  <c r="AT483" i="42" a="1"/>
  <c r="AT483" i="42" s="1"/>
  <c r="AU483" i="42" a="1"/>
  <c r="AU483" i="42"/>
  <c r="AV483" i="42" a="1"/>
  <c r="AV483" i="42" s="1"/>
  <c r="AJ484" i="42" a="1"/>
  <c r="AJ484" i="42" s="1"/>
  <c r="AK484" i="42" a="1"/>
  <c r="AK484" i="42"/>
  <c r="AL484" i="42" a="1"/>
  <c r="AL484" i="42"/>
  <c r="AM484" i="42" a="1"/>
  <c r="AM484" i="42"/>
  <c r="AN484" i="42" a="1"/>
  <c r="AN484" i="42" s="1"/>
  <c r="AO484" i="42" a="1"/>
  <c r="AO484" i="42"/>
  <c r="AP484" i="42" a="1"/>
  <c r="AP484" i="42" s="1"/>
  <c r="AQ484" i="42" a="1"/>
  <c r="AQ484" i="42" s="1"/>
  <c r="AR484" i="42" a="1"/>
  <c r="AR484" i="42" s="1"/>
  <c r="AS484" i="42" a="1"/>
  <c r="AS484" i="42" s="1"/>
  <c r="AT484" i="42" a="1"/>
  <c r="AT484" i="42" s="1"/>
  <c r="AU484" i="42" a="1"/>
  <c r="AU484" i="42"/>
  <c r="AV484" i="42" a="1"/>
  <c r="AV484" i="42" s="1"/>
  <c r="AJ485" i="42" a="1"/>
  <c r="AJ485" i="42" s="1"/>
  <c r="AK485" i="42" a="1"/>
  <c r="AK485" i="42"/>
  <c r="AL485" i="42" a="1"/>
  <c r="AL485" i="42"/>
  <c r="AM485" i="42" a="1"/>
  <c r="AM485" i="42"/>
  <c r="AN485" i="42" a="1"/>
  <c r="AN485" i="42" s="1"/>
  <c r="AO485" i="42" a="1"/>
  <c r="AO485" i="42" s="1"/>
  <c r="AP485" i="42" a="1"/>
  <c r="AP485" i="42" s="1"/>
  <c r="AQ485" i="42" a="1"/>
  <c r="AQ485" i="42" s="1"/>
  <c r="AR485" i="42" a="1"/>
  <c r="AR485" i="42" s="1"/>
  <c r="AS485" i="42" a="1"/>
  <c r="AS485" i="42" s="1"/>
  <c r="AT485" i="42" a="1"/>
  <c r="AT485" i="42"/>
  <c r="AU485" i="42" a="1"/>
  <c r="AU485" i="42" s="1"/>
  <c r="AV485" i="42" a="1"/>
  <c r="AV485" i="42"/>
  <c r="AJ486" i="42" a="1"/>
  <c r="AJ486" i="42" s="1"/>
  <c r="AK486" i="42" a="1"/>
  <c r="AK486" i="42"/>
  <c r="AL486" i="42" a="1"/>
  <c r="AL486" i="42"/>
  <c r="AM486" i="42" a="1"/>
  <c r="AM486" i="42"/>
  <c r="AN486" i="42" a="1"/>
  <c r="AN486" i="42" s="1"/>
  <c r="AO486" i="42" a="1"/>
  <c r="AO486" i="42"/>
  <c r="AP486" i="42" a="1"/>
  <c r="AP486" i="42" s="1"/>
  <c r="AQ486" i="42" a="1"/>
  <c r="AQ486" i="42" s="1"/>
  <c r="AR486" i="42" a="1"/>
  <c r="AR486" i="42" s="1"/>
  <c r="AS486" i="42" a="1"/>
  <c r="AS486" i="42" s="1"/>
  <c r="AT486" i="42" a="1"/>
  <c r="AT486" i="42" s="1"/>
  <c r="AU486" i="42" a="1"/>
  <c r="AU486" i="42" s="1"/>
  <c r="AV486" i="42" a="1"/>
  <c r="AV486" i="42"/>
  <c r="AJ487" i="42" a="1"/>
  <c r="AJ487" i="42" s="1"/>
  <c r="AK487" i="42" a="1"/>
  <c r="AK487" i="42"/>
  <c r="AL487" i="42" a="1"/>
  <c r="AL487" i="42"/>
  <c r="AM487" i="42" a="1"/>
  <c r="AM487" i="42" s="1"/>
  <c r="AN487" i="42" a="1"/>
  <c r="AN487" i="42"/>
  <c r="AO487" i="42" a="1"/>
  <c r="AO487" i="42"/>
  <c r="AP487" i="42" a="1"/>
  <c r="AP487" i="42" s="1"/>
  <c r="AQ487" i="42" a="1"/>
  <c r="AQ487" i="42" s="1"/>
  <c r="AR487" i="42" a="1"/>
  <c r="AR487" i="42" s="1"/>
  <c r="AS487" i="42" a="1"/>
  <c r="AS487" i="42" s="1"/>
  <c r="AT487" i="42" a="1"/>
  <c r="AT487" i="42"/>
  <c r="AU487" i="42" a="1"/>
  <c r="AU487" i="42" s="1"/>
  <c r="AV487" i="42" a="1"/>
  <c r="AV487" i="42"/>
  <c r="AJ488" i="42" a="1"/>
  <c r="AJ488" i="42" s="1"/>
  <c r="AK488" i="42" a="1"/>
  <c r="AK488" i="42"/>
  <c r="AL488" i="42" a="1"/>
  <c r="AL488" i="42" s="1"/>
  <c r="AM488" i="42" a="1"/>
  <c r="AM488" i="42" s="1"/>
  <c r="AN488" i="42" a="1"/>
  <c r="AN488" i="42" s="1"/>
  <c r="AO488" i="42" a="1"/>
  <c r="AO488" i="42"/>
  <c r="AP488" i="42" a="1"/>
  <c r="AP488" i="42" s="1"/>
  <c r="AQ488" i="42" a="1"/>
  <c r="AQ488" i="42" s="1"/>
  <c r="AR488" i="42" a="1"/>
  <c r="AR488" i="42" s="1"/>
  <c r="AS488" i="42" a="1"/>
  <c r="AS488" i="42"/>
  <c r="AT488" i="42" a="1"/>
  <c r="AT488" i="42"/>
  <c r="AU488" i="42" a="1"/>
  <c r="AU488" i="42" s="1"/>
  <c r="AV488" i="42" a="1"/>
  <c r="AV488" i="42"/>
  <c r="AJ489" i="42" a="1"/>
  <c r="AJ489" i="42" s="1"/>
  <c r="AK489" i="42" a="1"/>
  <c r="AK489" i="42" s="1"/>
  <c r="AL489" i="42" a="1"/>
  <c r="AL489" i="42" s="1"/>
  <c r="AM489" i="42" a="1"/>
  <c r="AM489" i="42" s="1"/>
  <c r="AN489" i="42" a="1"/>
  <c r="AN489" i="42"/>
  <c r="AO489" i="42" a="1"/>
  <c r="AO489" i="42"/>
  <c r="AP489" i="42" a="1"/>
  <c r="AP489" i="42" s="1"/>
  <c r="AQ489" i="42" a="1"/>
  <c r="AQ489" i="42" s="1"/>
  <c r="AR489" i="42" a="1"/>
  <c r="AR489" i="42"/>
  <c r="AS489" i="42" a="1"/>
  <c r="AS489" i="42"/>
  <c r="AT489" i="42" a="1"/>
  <c r="AT489" i="42"/>
  <c r="AU489" i="42" a="1"/>
  <c r="AU489" i="42" s="1"/>
  <c r="AV489" i="42" a="1"/>
  <c r="AV489" i="42"/>
  <c r="AJ490" i="42" a="1"/>
  <c r="AJ490" i="42" s="1"/>
  <c r="AK490" i="42" a="1"/>
  <c r="AK490" i="42" s="1"/>
  <c r="AL490" i="42" a="1"/>
  <c r="AL490" i="42" s="1"/>
  <c r="AM490" i="42" a="1"/>
  <c r="AM490" i="42" s="1"/>
  <c r="AN490" i="42" a="1"/>
  <c r="AN490" i="42"/>
  <c r="AO490" i="42" a="1"/>
  <c r="AO490" i="42"/>
  <c r="AP490" i="42" a="1"/>
  <c r="AP490" i="42" s="1"/>
  <c r="AQ490" i="42" a="1"/>
  <c r="AQ490" i="42" s="1"/>
  <c r="AR490" i="42" a="1"/>
  <c r="AR490" i="42"/>
  <c r="AS490" i="42" a="1"/>
  <c r="AS490" i="42"/>
  <c r="AT490" i="42" a="1"/>
  <c r="AT490" i="42"/>
  <c r="AU490" i="42" a="1"/>
  <c r="AU490" i="42" s="1"/>
  <c r="AV490" i="42" a="1"/>
  <c r="AV490" i="42" s="1"/>
  <c r="AJ491" i="42" a="1"/>
  <c r="AJ491" i="42" s="1"/>
  <c r="AK491" i="42" a="1"/>
  <c r="AK491" i="42" s="1"/>
  <c r="AL491" i="42" a="1"/>
  <c r="AL491" i="42" s="1"/>
  <c r="AM491" i="42" a="1"/>
  <c r="AM491" i="42" s="1"/>
  <c r="AN491" i="42" a="1"/>
  <c r="AN491" i="42" s="1"/>
  <c r="AO491" i="42" a="1"/>
  <c r="AO491" i="42" s="1"/>
  <c r="AP491" i="42" a="1"/>
  <c r="AP491" i="42"/>
  <c r="AQ491" i="42" a="1"/>
  <c r="AQ491" i="42" s="1"/>
  <c r="AR491" i="42" a="1"/>
  <c r="AR491" i="42"/>
  <c r="AS491" i="42" a="1"/>
  <c r="AS491" i="42"/>
  <c r="AT491" i="42" a="1"/>
  <c r="AT491" i="42"/>
  <c r="AU491" i="42" a="1"/>
  <c r="AU491" i="42" s="1"/>
  <c r="AV491" i="42" a="1"/>
  <c r="AV491" i="42"/>
  <c r="AJ492" i="42" a="1"/>
  <c r="AJ492" i="42" s="1"/>
  <c r="AK492" i="42" a="1"/>
  <c r="AK492" i="42" s="1"/>
  <c r="AL492" i="42" a="1"/>
  <c r="AL492" i="42" s="1"/>
  <c r="AM492" i="42" a="1"/>
  <c r="AM492" i="42" s="1"/>
  <c r="AN492" i="42" a="1"/>
  <c r="AN492" i="42" s="1"/>
  <c r="AO492" i="42" a="1"/>
  <c r="AO492" i="42" s="1"/>
  <c r="AP492" i="42" a="1"/>
  <c r="AP492" i="42"/>
  <c r="AQ492" i="42" a="1"/>
  <c r="AQ492" i="42" s="1"/>
  <c r="AR492" i="42" a="1"/>
  <c r="AR492" i="42"/>
  <c r="AS492" i="42" a="1"/>
  <c r="AS492" i="42"/>
  <c r="AT492" i="42" a="1"/>
  <c r="AT492" i="42" s="1"/>
  <c r="AU492" i="42" a="1"/>
  <c r="AU492" i="42" s="1"/>
  <c r="AV492" i="42" a="1"/>
  <c r="AV492" i="42"/>
  <c r="AJ493" i="42" a="1"/>
  <c r="AJ493" i="42" s="1"/>
  <c r="AK493" i="42" a="1"/>
  <c r="AK493" i="42" s="1"/>
  <c r="AL493" i="42" a="1"/>
  <c r="AL493" i="42" s="1"/>
  <c r="AM493" i="42" a="1"/>
  <c r="AM493" i="42" s="1"/>
  <c r="AN493" i="42" a="1"/>
  <c r="AN493" i="42"/>
  <c r="AO493" i="42" a="1"/>
  <c r="AO493" i="42" s="1"/>
  <c r="AP493" i="42" a="1"/>
  <c r="AP493" i="42"/>
  <c r="AQ493" i="42" a="1"/>
  <c r="AQ493" i="42" s="1"/>
  <c r="AR493" i="42" a="1"/>
  <c r="AR493" i="42"/>
  <c r="AS493" i="42" a="1"/>
  <c r="AS493" i="42" s="1"/>
  <c r="AT493" i="42" a="1"/>
  <c r="AT493" i="42" s="1"/>
  <c r="AU493" i="42" a="1"/>
  <c r="AU493" i="42"/>
  <c r="AV493" i="42" a="1"/>
  <c r="AV493" i="42"/>
  <c r="AJ494" i="42" a="1"/>
  <c r="AJ494" i="42" s="1"/>
  <c r="AK494" i="42" a="1"/>
  <c r="AK494" i="42" s="1"/>
  <c r="AL494" i="42" a="1"/>
  <c r="AL494" i="42" s="1"/>
  <c r="AM494" i="42" a="1"/>
  <c r="AM494" i="42"/>
  <c r="AN494" i="42" a="1"/>
  <c r="AN494" i="42"/>
  <c r="AO494" i="42" a="1"/>
  <c r="AO494" i="42" s="1"/>
  <c r="AP494" i="42" a="1"/>
  <c r="AP494" i="42"/>
  <c r="AQ494" i="42" a="1"/>
  <c r="AQ494" i="42" s="1"/>
  <c r="AR494" i="42" a="1"/>
  <c r="AR494" i="42" s="1"/>
  <c r="AS494" i="42" a="1"/>
  <c r="AS494" i="42" s="1"/>
  <c r="AT494" i="42" a="1"/>
  <c r="AT494" i="42" s="1"/>
  <c r="AU494" i="42" a="1"/>
  <c r="AU494" i="42" s="1"/>
  <c r="AV494" i="42" a="1"/>
  <c r="AV494" i="42"/>
  <c r="AJ495" i="42" a="1"/>
  <c r="AJ495" i="42" s="1"/>
  <c r="AK495" i="42" a="1"/>
  <c r="AK495" i="42" s="1"/>
  <c r="AL495" i="42" a="1"/>
  <c r="AL495" i="42"/>
  <c r="AM495" i="42" a="1"/>
  <c r="AM495" i="42"/>
  <c r="AN495" i="42" a="1"/>
  <c r="AN495" i="42"/>
  <c r="AO495" i="42" a="1"/>
  <c r="AO495" i="42" s="1"/>
  <c r="AP495" i="42" a="1"/>
  <c r="AP495" i="42"/>
  <c r="AQ495" i="42" a="1"/>
  <c r="AQ495" i="42" s="1"/>
  <c r="AR495" i="42" a="1"/>
  <c r="AR495" i="42" s="1"/>
  <c r="AS495" i="42" a="1"/>
  <c r="AS495" i="42" s="1"/>
  <c r="AT495" i="42" a="1"/>
  <c r="AT495" i="42" s="1"/>
  <c r="AU495" i="42" a="1"/>
  <c r="AU495" i="42" s="1"/>
  <c r="AV495" i="42" a="1"/>
  <c r="AV495" i="42"/>
  <c r="AJ496" i="42" a="1"/>
  <c r="AJ496" i="42" s="1"/>
  <c r="AK496" i="42" a="1"/>
  <c r="AK496" i="42" s="1"/>
  <c r="AL496" i="42" a="1"/>
  <c r="AL496" i="42"/>
  <c r="AM496" i="42" a="1"/>
  <c r="AM496" i="42"/>
  <c r="AN496" i="42" a="1"/>
  <c r="AN496" i="42"/>
  <c r="AO496" i="42" a="1"/>
  <c r="AO496" i="42" s="1"/>
  <c r="AP496" i="42" a="1"/>
  <c r="AP496" i="42" s="1"/>
  <c r="AQ496" i="42" a="1"/>
  <c r="AQ496" i="42" s="1"/>
  <c r="AR496" i="42" a="1"/>
  <c r="AR496" i="42" s="1"/>
  <c r="AS496" i="42" a="1"/>
  <c r="AS496" i="42" s="1"/>
  <c r="AT496" i="42" a="1"/>
  <c r="AT496" i="42" s="1"/>
  <c r="AU496" i="42" a="1"/>
  <c r="AU496" i="42"/>
  <c r="AV496" i="42" a="1"/>
  <c r="AV496" i="42" s="1"/>
  <c r="AJ497" i="42" a="1"/>
  <c r="AJ497" i="42"/>
  <c r="AK497" i="42" a="1"/>
  <c r="AK497" i="42" s="1"/>
  <c r="AL497" i="42" a="1"/>
  <c r="AL497" i="42"/>
  <c r="AM497" i="42" a="1"/>
  <c r="AM497" i="42"/>
  <c r="AN497" i="42" a="1"/>
  <c r="AN497" i="42"/>
  <c r="AO497" i="42" a="1"/>
  <c r="AO497" i="42" s="1"/>
  <c r="AP497" i="42" a="1"/>
  <c r="AP497" i="42"/>
  <c r="AQ497" i="42" a="1"/>
  <c r="AQ497" i="42" s="1"/>
  <c r="AR497" i="42" a="1"/>
  <c r="AR497" i="42" s="1"/>
  <c r="AS497" i="42" a="1"/>
  <c r="AS497" i="42" s="1"/>
  <c r="AT497" i="42" a="1"/>
  <c r="AT497" i="42" s="1"/>
  <c r="AU497" i="42" a="1"/>
  <c r="AU497" i="42" s="1"/>
  <c r="AV497" i="42" a="1"/>
  <c r="AV497" i="42" s="1"/>
  <c r="AJ498" i="42" a="1"/>
  <c r="AJ498" i="42"/>
  <c r="AK498" i="42" a="1"/>
  <c r="AK498" i="42" s="1"/>
  <c r="AL498" i="42" a="1"/>
  <c r="AL498" i="42"/>
  <c r="AM498" i="42" a="1"/>
  <c r="AM498" i="42"/>
  <c r="AN498" i="42" a="1"/>
  <c r="AN498" i="42" s="1"/>
  <c r="AO498" i="42" a="1"/>
  <c r="AO498" i="42"/>
  <c r="AP498" i="42" a="1"/>
  <c r="AP498" i="42"/>
  <c r="AQ498" i="42" a="1"/>
  <c r="AQ498" i="42" s="1"/>
  <c r="AR498" i="42" a="1"/>
  <c r="AR498" i="42" s="1"/>
  <c r="AS498" i="42" a="1"/>
  <c r="AS498" i="42" s="1"/>
  <c r="AT498" i="42" a="1"/>
  <c r="AT498" i="42" s="1"/>
  <c r="AU498" i="42" a="1"/>
  <c r="AU498" i="42"/>
  <c r="AV498" i="42" a="1"/>
  <c r="AV498" i="42" s="1"/>
  <c r="AJ499" i="42" a="1"/>
  <c r="AJ499" i="42"/>
  <c r="AK499" i="42" a="1"/>
  <c r="AK499" i="42" s="1"/>
  <c r="AL499" i="42" a="1"/>
  <c r="AL499" i="42"/>
  <c r="AM499" i="42" a="1"/>
  <c r="AM499" i="42" s="1"/>
  <c r="AN499" i="42" a="1"/>
  <c r="AN499" i="42" s="1"/>
  <c r="AO499" i="42" a="1"/>
  <c r="AO499" i="42" s="1"/>
  <c r="AP499" i="42" a="1"/>
  <c r="AP499" i="42"/>
  <c r="AQ499" i="42" a="1"/>
  <c r="AQ499" i="42" s="1"/>
  <c r="AR499" i="42" a="1"/>
  <c r="AR499" i="42" s="1"/>
  <c r="AS499" i="42" a="1"/>
  <c r="AS499" i="42" s="1"/>
  <c r="AT499" i="42" a="1"/>
  <c r="AT499" i="42"/>
  <c r="AU499" i="42" a="1"/>
  <c r="AU499" i="42"/>
  <c r="AV499" i="42" a="1"/>
  <c r="AV499" i="42" s="1"/>
  <c r="AJ500" i="42" a="1"/>
  <c r="AJ500" i="42"/>
  <c r="AK500" i="42" a="1"/>
  <c r="AK500" i="42" s="1"/>
  <c r="AL500" i="42" a="1"/>
  <c r="AL500" i="42" s="1"/>
  <c r="AM500" i="42" a="1"/>
  <c r="AM500" i="42" s="1"/>
  <c r="AN500" i="42" a="1"/>
  <c r="AN500" i="42" s="1"/>
  <c r="AO500" i="42" a="1"/>
  <c r="AO500" i="42"/>
  <c r="AP500" i="42" a="1"/>
  <c r="AP500" i="42"/>
  <c r="AQ500" i="42" a="1"/>
  <c r="AQ500" i="42" s="1"/>
  <c r="AR500" i="42" a="1"/>
  <c r="AR500" i="42" s="1"/>
  <c r="AS500" i="42" a="1"/>
  <c r="AS500" i="42"/>
  <c r="AT500" i="42" a="1"/>
  <c r="AT500" i="42"/>
  <c r="AU500" i="42" a="1"/>
  <c r="AU500" i="42"/>
  <c r="AV500" i="42" a="1"/>
  <c r="AV500" i="42" s="1"/>
  <c r="AJ501" i="42" a="1"/>
  <c r="AJ501" i="42"/>
  <c r="AK501" i="42" a="1"/>
  <c r="AK501" i="42" s="1"/>
  <c r="AL501" i="42" a="1"/>
  <c r="AL501" i="42" s="1"/>
  <c r="AM501" i="42" a="1"/>
  <c r="AM501" i="42" s="1"/>
  <c r="AN501" i="42" a="1"/>
  <c r="AN501" i="42" s="1"/>
  <c r="AO501" i="42" a="1"/>
  <c r="AO501" i="42"/>
  <c r="AP501" i="42" a="1"/>
  <c r="AP501" i="42"/>
  <c r="AQ501" i="42" a="1"/>
  <c r="AQ501" i="42" s="1"/>
  <c r="AR501" i="42" a="1"/>
  <c r="AR501" i="42" s="1"/>
  <c r="AS501" i="42" a="1"/>
  <c r="AS501" i="42"/>
  <c r="AT501" i="42" a="1"/>
  <c r="AT501" i="42"/>
  <c r="AU501" i="42" a="1"/>
  <c r="AU501" i="42"/>
  <c r="AV501" i="42" a="1"/>
  <c r="AV501" i="42" s="1"/>
  <c r="AJ502" i="42" a="1"/>
  <c r="AJ502" i="42" s="1"/>
  <c r="AK502" i="42" a="1"/>
  <c r="AK502" i="42" s="1"/>
  <c r="AL502" i="42" a="1"/>
  <c r="AL502" i="42" s="1"/>
  <c r="AM502" i="42" a="1"/>
  <c r="AM502" i="42" s="1"/>
  <c r="AN502" i="42" a="1"/>
  <c r="AN502" i="42" s="1"/>
  <c r="AO502" i="42" a="1"/>
  <c r="AO502" i="42" s="1"/>
  <c r="AP502" i="42" a="1"/>
  <c r="AP502" i="42" s="1"/>
  <c r="AQ502" i="42" a="1"/>
  <c r="AQ502" i="42"/>
  <c r="AR502" i="42" a="1"/>
  <c r="AR502" i="42" s="1"/>
  <c r="AS502" i="42" a="1"/>
  <c r="AS502" i="42"/>
  <c r="AT502" i="42" a="1"/>
  <c r="AT502" i="42"/>
  <c r="AU502" i="42" a="1"/>
  <c r="AU502" i="42"/>
  <c r="AV502" i="42" a="1"/>
  <c r="AV502" i="42" s="1"/>
  <c r="AJ503" i="42" a="1"/>
  <c r="AJ503" i="42"/>
  <c r="AK503" i="42" a="1"/>
  <c r="AK503" i="42" s="1"/>
  <c r="AL503" i="42" a="1"/>
  <c r="AL503" i="42" s="1"/>
  <c r="AM503" i="42" a="1"/>
  <c r="AM503" i="42" s="1"/>
  <c r="AN503" i="42" a="1"/>
  <c r="AN503" i="42" s="1"/>
  <c r="AO503" i="42" a="1"/>
  <c r="AO503" i="42" s="1"/>
  <c r="AP503" i="42" a="1"/>
  <c r="AP503" i="42" s="1"/>
  <c r="AQ503" i="42" a="1"/>
  <c r="AQ503" i="42"/>
  <c r="AR503" i="42" a="1"/>
  <c r="AR503" i="42" s="1"/>
  <c r="AS503" i="42" a="1"/>
  <c r="AS503" i="42"/>
  <c r="AT503" i="42" a="1"/>
  <c r="AT503" i="42"/>
  <c r="AU503" i="42" a="1"/>
  <c r="AU503" i="42" s="1"/>
  <c r="AV503" i="42" a="1"/>
  <c r="AV503" i="42" s="1"/>
  <c r="AJ504" i="42" a="1"/>
  <c r="AJ504" i="42"/>
  <c r="AK504" i="42" a="1"/>
  <c r="AK504" i="42" s="1"/>
  <c r="AL504" i="42" a="1"/>
  <c r="AL504" i="42" s="1"/>
  <c r="AM504" i="42" a="1"/>
  <c r="AM504" i="42" s="1"/>
  <c r="AN504" i="42" a="1"/>
  <c r="AN504" i="42" s="1"/>
  <c r="AO504" i="42" a="1"/>
  <c r="AO504" i="42"/>
  <c r="AP504" i="42" a="1"/>
  <c r="AP504" i="42" s="1"/>
  <c r="AQ504" i="42" a="1"/>
  <c r="AQ504" i="42"/>
  <c r="AR504" i="42" a="1"/>
  <c r="AR504" i="42" s="1"/>
  <c r="AS504" i="42" a="1"/>
  <c r="AS504" i="42"/>
  <c r="AT504" i="42" a="1"/>
  <c r="AT504" i="42" s="1"/>
  <c r="AU504" i="42" a="1"/>
  <c r="AU504" i="42" s="1"/>
  <c r="AV504" i="42" a="1"/>
  <c r="AV504" i="42"/>
  <c r="AJ505" i="42" a="1"/>
  <c r="AJ505" i="42"/>
  <c r="AK505" i="42" a="1"/>
  <c r="AK505" i="42" s="1"/>
  <c r="AL505" i="42" a="1"/>
  <c r="AL505" i="42" s="1"/>
  <c r="AM505" i="42" a="1"/>
  <c r="AM505" i="42" s="1"/>
  <c r="AN505" i="42" a="1"/>
  <c r="AN505" i="42"/>
  <c r="AO505" i="42" a="1"/>
  <c r="AO505" i="42"/>
  <c r="AP505" i="42" a="1"/>
  <c r="AP505" i="42" s="1"/>
  <c r="AQ505" i="42" a="1"/>
  <c r="AQ505" i="42"/>
  <c r="AR505" i="42" a="1"/>
  <c r="AR505" i="42" s="1"/>
  <c r="AS505" i="42" a="1"/>
  <c r="AS505" i="42" s="1"/>
  <c r="AT505" i="42" a="1"/>
  <c r="AT505" i="42" s="1"/>
  <c r="AU505" i="42" a="1"/>
  <c r="AU505" i="42" s="1"/>
  <c r="AV505" i="42" a="1"/>
  <c r="AV505" i="42" s="1"/>
  <c r="AJ506" i="42" a="1"/>
  <c r="AJ506" i="42"/>
  <c r="AK506" i="42" a="1"/>
  <c r="AK506" i="42" s="1"/>
  <c r="AL506" i="42" a="1"/>
  <c r="AL506" i="42" s="1"/>
  <c r="AM506" i="42" a="1"/>
  <c r="AM506" i="42"/>
  <c r="AN506" i="42" a="1"/>
  <c r="AN506" i="42"/>
  <c r="AO506" i="42" a="1"/>
  <c r="AO506" i="42"/>
  <c r="AP506" i="42" a="1"/>
  <c r="AP506" i="42" s="1"/>
  <c r="AQ506" i="42" a="1"/>
  <c r="AQ506" i="42"/>
  <c r="AR506" i="42" a="1"/>
  <c r="AR506" i="42" s="1"/>
  <c r="AS506" i="42" a="1"/>
  <c r="AS506" i="42" s="1"/>
  <c r="AT506" i="42" a="1"/>
  <c r="AT506" i="42" s="1"/>
  <c r="AU506" i="42" a="1"/>
  <c r="AU506" i="42" s="1"/>
  <c r="AV506" i="42" a="1"/>
  <c r="AV506" i="42" s="1"/>
  <c r="AJ507" i="42" a="1"/>
  <c r="AJ507" i="42"/>
  <c r="AK507" i="42" a="1"/>
  <c r="AK507" i="42" s="1"/>
  <c r="AL507" i="42" a="1"/>
  <c r="AL507" i="42" s="1"/>
  <c r="AM507" i="42" a="1"/>
  <c r="AM507" i="42"/>
  <c r="AN507" i="42" a="1"/>
  <c r="AN507" i="42"/>
  <c r="AO507" i="42" a="1"/>
  <c r="AO507" i="42"/>
  <c r="AP507" i="42" a="1"/>
  <c r="AP507" i="42" s="1"/>
  <c r="AQ507" i="42" a="1"/>
  <c r="AQ507" i="42" s="1"/>
  <c r="AR507" i="42" a="1"/>
  <c r="AR507" i="42" s="1"/>
  <c r="AS507" i="42" a="1"/>
  <c r="AS507" i="42" s="1"/>
  <c r="AT507" i="42" a="1"/>
  <c r="AT507" i="42" s="1"/>
  <c r="AU507" i="42" a="1"/>
  <c r="AU507" i="42" s="1"/>
  <c r="AV507" i="42" a="1"/>
  <c r="AV507" i="42"/>
  <c r="AJ508" i="42" a="1"/>
  <c r="AJ508" i="42" s="1"/>
  <c r="AK508" i="42" a="1"/>
  <c r="AK508" i="42"/>
  <c r="AL508" i="42" a="1"/>
  <c r="AL508" i="42" s="1"/>
  <c r="AM508" i="42" a="1"/>
  <c r="AM508" i="42"/>
  <c r="AN508" i="42" a="1"/>
  <c r="AN508" i="42"/>
  <c r="AO508" i="42" a="1"/>
  <c r="AO508" i="42"/>
  <c r="AP508" i="42" a="1"/>
  <c r="AP508" i="42" s="1"/>
  <c r="AQ508" i="42" a="1"/>
  <c r="AQ508" i="42"/>
  <c r="AR508" i="42" a="1"/>
  <c r="AR508" i="42" s="1"/>
  <c r="AS508" i="42" a="1"/>
  <c r="AS508" i="42" s="1"/>
  <c r="AT508" i="42" a="1"/>
  <c r="AT508" i="42" s="1"/>
  <c r="AU508" i="42" a="1"/>
  <c r="AU508" i="42" s="1"/>
  <c r="AV508" i="42" a="1"/>
  <c r="AV508" i="42" s="1"/>
  <c r="AJ509" i="42" a="1"/>
  <c r="AJ509" i="42" s="1"/>
  <c r="AK509" i="42" a="1"/>
  <c r="AK509" i="42"/>
  <c r="AL509" i="42" a="1"/>
  <c r="AL509" i="42" s="1"/>
  <c r="AM509" i="42" a="1"/>
  <c r="AM509" i="42"/>
  <c r="AN509" i="42" a="1"/>
  <c r="AN509" i="42"/>
  <c r="AO509" i="42" a="1"/>
  <c r="AO509" i="42" s="1"/>
  <c r="AP509" i="42" a="1"/>
  <c r="AP509" i="42"/>
  <c r="AQ509" i="42" a="1"/>
  <c r="AQ509" i="42"/>
  <c r="AR509" i="42" a="1"/>
  <c r="AR509" i="42" s="1"/>
  <c r="AS509" i="42" a="1"/>
  <c r="AS509" i="42" s="1"/>
  <c r="AT509" i="42" a="1"/>
  <c r="AT509" i="42" s="1"/>
  <c r="AU509" i="42" a="1"/>
  <c r="AU509" i="42" s="1"/>
  <c r="AV509" i="42" a="1"/>
  <c r="AV509" i="42"/>
  <c r="AJ510" i="42" a="1"/>
  <c r="AJ510" i="42" s="1"/>
  <c r="AK510" i="42" a="1"/>
  <c r="AK510" i="42"/>
  <c r="AL510" i="42" a="1"/>
  <c r="AL510" i="42" s="1"/>
  <c r="AM510" i="42" a="1"/>
  <c r="AM510" i="42"/>
  <c r="AN510" i="42" a="1"/>
  <c r="AN510" i="42" s="1"/>
  <c r="AO510" i="42" a="1"/>
  <c r="AO510" i="42" s="1"/>
  <c r="AP510" i="42" a="1"/>
  <c r="AP510" i="42" s="1"/>
  <c r="AQ510" i="42" a="1"/>
  <c r="AQ510" i="42"/>
  <c r="AR510" i="42" a="1"/>
  <c r="AR510" i="42" s="1"/>
  <c r="AS510" i="42" a="1"/>
  <c r="AS510" i="42" s="1"/>
  <c r="AT510" i="42" a="1"/>
  <c r="AT510" i="42" s="1"/>
  <c r="AU510" i="42" a="1"/>
  <c r="AU510" i="42"/>
  <c r="AV510" i="42" a="1"/>
  <c r="AV510" i="42"/>
  <c r="AJ511" i="42" a="1"/>
  <c r="AJ511" i="42" s="1"/>
  <c r="AK511" i="42" a="1"/>
  <c r="AK511" i="42"/>
  <c r="AL511" i="42" a="1"/>
  <c r="AL511" i="42" s="1"/>
  <c r="AM511" i="42" a="1"/>
  <c r="AM511" i="42" s="1"/>
  <c r="AN511" i="42" a="1"/>
  <c r="AN511" i="42" s="1"/>
  <c r="AO511" i="42" a="1"/>
  <c r="AO511" i="42" s="1"/>
  <c r="AP511" i="42" a="1"/>
  <c r="AP511" i="42"/>
  <c r="AQ511" i="42" a="1"/>
  <c r="AQ511" i="42"/>
  <c r="AR511" i="42" a="1"/>
  <c r="AR511" i="42" s="1"/>
  <c r="AS511" i="42" a="1"/>
  <c r="AS511" i="42" s="1"/>
  <c r="AT511" i="42" a="1"/>
  <c r="AT511" i="42"/>
  <c r="AU511" i="42" a="1"/>
  <c r="AU511" i="42"/>
  <c r="AV511" i="42" a="1"/>
  <c r="AV511" i="42"/>
  <c r="AJ512" i="42" a="1"/>
  <c r="AJ512" i="42" s="1"/>
  <c r="AK512" i="42" a="1"/>
  <c r="AK512" i="42"/>
  <c r="AL512" i="42" a="1"/>
  <c r="AL512" i="42" s="1"/>
  <c r="AM512" i="42" a="1"/>
  <c r="AM512" i="42" s="1"/>
  <c r="AN512" i="42" a="1"/>
  <c r="AN512" i="42" s="1"/>
  <c r="AO512" i="42" a="1"/>
  <c r="AO512" i="42" s="1"/>
  <c r="AP512" i="42" a="1"/>
  <c r="AP512" i="42"/>
  <c r="AQ512" i="42" a="1"/>
  <c r="AQ512" i="42"/>
  <c r="AR512" i="42" a="1"/>
  <c r="AR512" i="42" s="1"/>
  <c r="AS512" i="42" a="1"/>
  <c r="AS512" i="42" s="1"/>
  <c r="AT512" i="42" a="1"/>
  <c r="AT512" i="42"/>
  <c r="AU512" i="42" a="1"/>
  <c r="AU512" i="42"/>
  <c r="AV512" i="42" a="1"/>
  <c r="AV512" i="42"/>
  <c r="AJ513" i="42" a="1"/>
  <c r="AJ513" i="42" s="1"/>
  <c r="AK513" i="42" a="1"/>
  <c r="AK513" i="42" s="1"/>
  <c r="AL513" i="42" a="1"/>
  <c r="AL513" i="42" s="1"/>
  <c r="AM513" i="42" a="1"/>
  <c r="AM513" i="42" s="1"/>
  <c r="AN513" i="42" a="1"/>
  <c r="AN513" i="42" s="1"/>
  <c r="AO513" i="42" a="1"/>
  <c r="AO513" i="42" s="1"/>
  <c r="AP513" i="42" a="1"/>
  <c r="AP513" i="42" s="1"/>
  <c r="AQ513" i="42" a="1"/>
  <c r="AQ513" i="42" s="1"/>
  <c r="AR513" i="42" a="1"/>
  <c r="AR513" i="42"/>
  <c r="AS513" i="42" a="1"/>
  <c r="AS513" i="42" s="1"/>
  <c r="AT513" i="42" a="1"/>
  <c r="AT513" i="42"/>
  <c r="AU513" i="42" a="1"/>
  <c r="AU513" i="42"/>
  <c r="AV513" i="42" a="1"/>
  <c r="AV513" i="42"/>
  <c r="AJ514" i="42" a="1"/>
  <c r="AJ514" i="42" s="1"/>
  <c r="AK514" i="42" a="1"/>
  <c r="AK514" i="42"/>
  <c r="AL514" i="42" a="1"/>
  <c r="AL514" i="42" s="1"/>
  <c r="AM514" i="42" a="1"/>
  <c r="AM514" i="42" s="1"/>
  <c r="AN514" i="42" a="1"/>
  <c r="AN514" i="42" s="1"/>
  <c r="AO514" i="42" a="1"/>
  <c r="AO514" i="42" s="1"/>
  <c r="AP514" i="42" a="1"/>
  <c r="AP514" i="42" s="1"/>
  <c r="AQ514" i="42" a="1"/>
  <c r="AQ514" i="42" s="1"/>
  <c r="AR514" i="42" a="1"/>
  <c r="AR514" i="42"/>
  <c r="AS514" i="42" a="1"/>
  <c r="AS514" i="42" s="1"/>
  <c r="AT514" i="42" a="1"/>
  <c r="AT514" i="42"/>
  <c r="AU514" i="42" a="1"/>
  <c r="AU514" i="42"/>
  <c r="AV514" i="42" a="1"/>
  <c r="AV514" i="42" s="1"/>
  <c r="AJ515" i="42" a="1"/>
  <c r="AJ515" i="42" s="1"/>
  <c r="AK515" i="42" a="1"/>
  <c r="AK515" i="42"/>
  <c r="AL515" i="42" a="1"/>
  <c r="AL515" i="42" s="1"/>
  <c r="AM515" i="42" a="1"/>
  <c r="AM515" i="42" s="1"/>
  <c r="AN515" i="42" a="1"/>
  <c r="AN515" i="42" s="1"/>
  <c r="AO515" i="42" a="1"/>
  <c r="AO515" i="42" s="1"/>
  <c r="AP515" i="42" a="1"/>
  <c r="AP515" i="42"/>
  <c r="AQ515" i="42" a="1"/>
  <c r="AQ515" i="42" s="1"/>
  <c r="AR515" i="42" a="1"/>
  <c r="AR515" i="42"/>
  <c r="AS515" i="42" a="1"/>
  <c r="AS515" i="42" s="1"/>
  <c r="AT515" i="42" a="1"/>
  <c r="AT515" i="42"/>
  <c r="AU515" i="42" a="1"/>
  <c r="AU515" i="42" s="1"/>
  <c r="AV515" i="42" a="1"/>
  <c r="AV515" i="42" s="1"/>
  <c r="AJ516" i="42" a="1"/>
  <c r="AJ516" i="42"/>
  <c r="AK516" i="42" a="1"/>
  <c r="AK516" i="42"/>
  <c r="AL516" i="42" a="1"/>
  <c r="AL516" i="42" s="1"/>
  <c r="AM516" i="42" a="1"/>
  <c r="AM516" i="42" s="1"/>
  <c r="AN516" i="42" a="1"/>
  <c r="AN516" i="42" s="1"/>
  <c r="AO516" i="42" a="1"/>
  <c r="AO516" i="42"/>
  <c r="AP516" i="42" a="1"/>
  <c r="AP516" i="42"/>
  <c r="AQ516" i="42" a="1"/>
  <c r="AQ516" i="42" s="1"/>
  <c r="AR516" i="42" a="1"/>
  <c r="AR516" i="42"/>
  <c r="AS516" i="42" a="1"/>
  <c r="AS516" i="42" s="1"/>
  <c r="AT516" i="42" a="1"/>
  <c r="AT516" i="42" s="1"/>
  <c r="AU516" i="42" a="1"/>
  <c r="AU516" i="42" s="1"/>
  <c r="AV516" i="42" a="1"/>
  <c r="AV516" i="42" s="1"/>
  <c r="AJ517" i="42" a="1"/>
  <c r="AJ517" i="42" s="1"/>
  <c r="AK517" i="42" a="1"/>
  <c r="AK517" i="42"/>
  <c r="AL517" i="42" a="1"/>
  <c r="AL517" i="42" s="1"/>
  <c r="AM517" i="42" a="1"/>
  <c r="AM517" i="42" s="1"/>
  <c r="AN517" i="42" a="1"/>
  <c r="AN517" i="42"/>
  <c r="AO517" i="42" a="1"/>
  <c r="AO517" i="42"/>
  <c r="AP517" i="42" a="1"/>
  <c r="AP517" i="42"/>
  <c r="AQ517" i="42" a="1"/>
  <c r="AQ517" i="42" s="1"/>
  <c r="AR517" i="42" a="1"/>
  <c r="AR517" i="42"/>
  <c r="AS517" i="42" a="1"/>
  <c r="AS517" i="42" s="1"/>
  <c r="AT517" i="42" a="1"/>
  <c r="AT517" i="42" s="1"/>
  <c r="AU517" i="42" a="1"/>
  <c r="AU517" i="42" s="1"/>
  <c r="AV517" i="42" a="1"/>
  <c r="AV517" i="42" s="1"/>
  <c r="AJ518" i="42" a="1"/>
  <c r="AJ518" i="42" s="1"/>
  <c r="AK518" i="42" a="1"/>
  <c r="AK518" i="42"/>
  <c r="AL518" i="42" a="1"/>
  <c r="AL518" i="42" s="1"/>
  <c r="AM518" i="42" a="1"/>
  <c r="AM518" i="42" s="1"/>
  <c r="AN518" i="42" a="1"/>
  <c r="AN518" i="42"/>
  <c r="AO518" i="42" a="1"/>
  <c r="AO518" i="42"/>
  <c r="AP518" i="42" a="1"/>
  <c r="AP518" i="42"/>
  <c r="AQ518" i="42" a="1"/>
  <c r="AQ518" i="42" s="1"/>
  <c r="AR518" i="42" a="1"/>
  <c r="AR518" i="42" s="1"/>
  <c r="AS518" i="42" a="1"/>
  <c r="AS518" i="42" s="1"/>
  <c r="AT518" i="42" a="1"/>
  <c r="AT518" i="42" s="1"/>
  <c r="AU518" i="42" a="1"/>
  <c r="AU518" i="42" s="1"/>
  <c r="AV518" i="42" a="1"/>
  <c r="AV518" i="42" s="1"/>
  <c r="AR519" i="42" a="1"/>
  <c r="AR519" i="42"/>
  <c r="AS519" i="42" a="1"/>
  <c r="AS519" i="42" s="1"/>
  <c r="AT519" i="42" a="1"/>
  <c r="AT519" i="42" s="1"/>
  <c r="AU519" i="42" a="1"/>
  <c r="AU519" i="42" s="1"/>
  <c r="AV519" i="42" a="1"/>
  <c r="AV519" i="42" s="1"/>
  <c r="AR520" i="42" a="1"/>
  <c r="AR520" i="42"/>
  <c r="AS520" i="42" a="1"/>
  <c r="AS520" i="42" s="1"/>
  <c r="AT520" i="42" a="1"/>
  <c r="AT520" i="42" s="1"/>
  <c r="AU520" i="42" a="1"/>
  <c r="AU520" i="42" s="1"/>
  <c r="AV520" i="42" a="1"/>
  <c r="AV520" i="42" s="1"/>
  <c r="AR521" i="42" a="1"/>
  <c r="AR521" i="42"/>
  <c r="AS521" i="42" a="1"/>
  <c r="AS521" i="42" s="1"/>
  <c r="AT521" i="42" a="1"/>
  <c r="AT521" i="42" s="1"/>
  <c r="AU521" i="42" a="1"/>
  <c r="AU521" i="42" s="1"/>
  <c r="AV521" i="42" a="1"/>
  <c r="AV521" i="42"/>
  <c r="AR522" i="42" a="1"/>
  <c r="AR522" i="42"/>
  <c r="AS522" i="42" a="1"/>
  <c r="AS522" i="42" s="1"/>
  <c r="AT522" i="42" a="1"/>
  <c r="AT522" i="42" s="1"/>
  <c r="AU522" i="42" a="1"/>
  <c r="AU522" i="42"/>
  <c r="AV522" i="42" a="1"/>
  <c r="AV522" i="42"/>
  <c r="AR523" i="42" a="1"/>
  <c r="AR523" i="42"/>
  <c r="AS523" i="42" a="1"/>
  <c r="AS523" i="42" s="1"/>
  <c r="AT523" i="42" a="1"/>
  <c r="AT523" i="42" s="1"/>
  <c r="AU523" i="42" a="1"/>
  <c r="AU523" i="42"/>
  <c r="AV523" i="42" a="1"/>
  <c r="AV523" i="42"/>
  <c r="AR524" i="42" a="1"/>
  <c r="AR524" i="42" s="1"/>
  <c r="AS524" i="42" a="1"/>
  <c r="AS524" i="42"/>
  <c r="AT524" i="42" a="1"/>
  <c r="AT524" i="42" s="1"/>
  <c r="AU524" i="42" a="1"/>
  <c r="AU524" i="42"/>
  <c r="AV524" i="42" a="1"/>
  <c r="AV524" i="42"/>
  <c r="AR525" i="42" a="1"/>
  <c r="AR525" i="42" s="1"/>
  <c r="AS525" i="42" a="1"/>
  <c r="AS525" i="42"/>
  <c r="AT525" i="42" a="1"/>
  <c r="AT525" i="42" s="1"/>
  <c r="AU525" i="42" a="1"/>
  <c r="AU525" i="42"/>
  <c r="AV525" i="42" a="1"/>
  <c r="AV525" i="42"/>
  <c r="AR526" i="42" a="1"/>
  <c r="AR526" i="42" s="1"/>
  <c r="AS526" i="42" a="1"/>
  <c r="AS526" i="42"/>
  <c r="AT526" i="42" a="1"/>
  <c r="AT526" i="42" s="1"/>
  <c r="AU526" i="42" a="1"/>
  <c r="AU526" i="42"/>
  <c r="AV526" i="42" a="1"/>
  <c r="AV526" i="42" s="1"/>
  <c r="AR527" i="42" a="1"/>
  <c r="AR527" i="42" s="1"/>
  <c r="AS527" i="42" a="1"/>
  <c r="AS527" i="42"/>
  <c r="AT527" i="42" a="1"/>
  <c r="AT527" i="42" s="1"/>
  <c r="AU527" i="42" a="1"/>
  <c r="AU527" i="42" s="1"/>
  <c r="AV527" i="42" a="1"/>
  <c r="AV527" i="42" s="1"/>
  <c r="AR528" i="42" a="1"/>
  <c r="AR528" i="42" s="1"/>
  <c r="AS528" i="42" a="1"/>
  <c r="AS528" i="42"/>
  <c r="AT528" i="42" a="1"/>
  <c r="AT528" i="42" s="1"/>
  <c r="AU528" i="42" a="1"/>
  <c r="AU528" i="42" s="1"/>
  <c r="AV528" i="42" a="1"/>
  <c r="AV528" i="42" s="1"/>
  <c r="AR529" i="42" a="1"/>
  <c r="AR529" i="42" s="1"/>
  <c r="AS529" i="42" a="1"/>
  <c r="AS529" i="42" s="1"/>
  <c r="AT529" i="42" a="1"/>
  <c r="AT529" i="42" s="1"/>
  <c r="AU529" i="42" a="1"/>
  <c r="AU529" i="42" s="1"/>
  <c r="AV529" i="42" a="1"/>
  <c r="AV529" i="42" s="1"/>
  <c r="AR530" i="42" a="1"/>
  <c r="AR530" i="42" s="1"/>
  <c r="AS530" i="42" a="1"/>
  <c r="AS530" i="42"/>
  <c r="AT530" i="42" a="1"/>
  <c r="AT530" i="42" s="1"/>
  <c r="AU530" i="42" a="1"/>
  <c r="AU530" i="42" s="1"/>
  <c r="AV530" i="42" a="1"/>
  <c r="AV530" i="42" s="1"/>
  <c r="AR531" i="42" a="1"/>
  <c r="AR531" i="42"/>
  <c r="AS531" i="42" a="1"/>
  <c r="AS531" i="42"/>
  <c r="AT531" i="42" a="1"/>
  <c r="AT531" i="42" s="1"/>
  <c r="AU531" i="42" a="1"/>
  <c r="AU531" i="42" s="1"/>
  <c r="AV531" i="42" a="1"/>
  <c r="AV531" i="42" s="1"/>
  <c r="AR532" i="42" a="1"/>
  <c r="AR532" i="42" s="1"/>
  <c r="AS532" i="42" a="1"/>
  <c r="AS532" i="42"/>
  <c r="AT532" i="42" a="1"/>
  <c r="AT532" i="42" s="1"/>
  <c r="AU532" i="42" a="1"/>
  <c r="AU532" i="42" s="1"/>
  <c r="AV532" i="42" a="1"/>
  <c r="AV532" i="42" s="1"/>
  <c r="AR533" i="42" a="1"/>
  <c r="AR533" i="42" s="1"/>
  <c r="AS533" i="42" a="1"/>
  <c r="AS533" i="42"/>
  <c r="AT533" i="42" a="1"/>
  <c r="AT533" i="42" s="1"/>
  <c r="AU533" i="42" a="1"/>
  <c r="AU533" i="42" s="1"/>
  <c r="AV533" i="42" a="1"/>
  <c r="AV533" i="42"/>
  <c r="AR534" i="42" a="1"/>
  <c r="AR534" i="42" s="1"/>
  <c r="AS534" i="42" a="1"/>
  <c r="AS534" i="42"/>
  <c r="AT534" i="42" a="1"/>
  <c r="AT534" i="42" s="1"/>
  <c r="AU534" i="42" a="1"/>
  <c r="AU534" i="42" s="1"/>
  <c r="AV534" i="42" a="1"/>
  <c r="AV534" i="42"/>
  <c r="AJ535" i="42" a="1"/>
  <c r="AJ535" i="42"/>
  <c r="AK535" i="42" a="1"/>
  <c r="AK535" i="42"/>
  <c r="AL535" i="42" a="1"/>
  <c r="AL535" i="42" s="1"/>
  <c r="AM535" i="42" a="1"/>
  <c r="AM535" i="42" s="1"/>
  <c r="AN535" i="42" a="1"/>
  <c r="AN535" i="42" s="1"/>
  <c r="AO535" i="42" a="1"/>
  <c r="AO535" i="42" s="1"/>
  <c r="AP535" i="42" a="1"/>
  <c r="AP535" i="42" s="1"/>
  <c r="AQ535" i="42" a="1"/>
  <c r="AQ535" i="42" s="1"/>
  <c r="AR535" i="42" a="1"/>
  <c r="AR535" i="42"/>
  <c r="AS535" i="42" a="1"/>
  <c r="AS535" i="42" s="1"/>
  <c r="AT535" i="42" a="1"/>
  <c r="AT535" i="42"/>
  <c r="AU535" i="42" a="1"/>
  <c r="AU535" i="42" s="1"/>
  <c r="AV535" i="42" a="1"/>
  <c r="AV535" i="42"/>
  <c r="AJ536" i="42" a="1"/>
  <c r="AJ536" i="42"/>
  <c r="AK536" i="42" a="1"/>
  <c r="AK536" i="42"/>
  <c r="AL536" i="42" a="1"/>
  <c r="AL536" i="42" s="1"/>
  <c r="AM536" i="42" a="1"/>
  <c r="AM536" i="42"/>
  <c r="AN536" i="42" a="1"/>
  <c r="AN536" i="42" s="1"/>
  <c r="AO536" i="42" a="1"/>
  <c r="AO536" i="42" s="1"/>
  <c r="AP536" i="42" a="1"/>
  <c r="AP536" i="42" s="1"/>
  <c r="AQ536" i="42" a="1"/>
  <c r="AQ536" i="42" s="1"/>
  <c r="AR536" i="42" a="1"/>
  <c r="AR536" i="42" s="1"/>
  <c r="AS536" i="42" a="1"/>
  <c r="AS536" i="42" s="1"/>
  <c r="AT536" i="42" a="1"/>
  <c r="AT536" i="42"/>
  <c r="AU536" i="42" a="1"/>
  <c r="AU536" i="42" s="1"/>
  <c r="AV536" i="42" a="1"/>
  <c r="AV536" i="42"/>
  <c r="AJ537" i="42" a="1"/>
  <c r="AJ537" i="42"/>
  <c r="AK537" i="42" a="1"/>
  <c r="AK537" i="42" s="1"/>
  <c r="AL537" i="42" a="1"/>
  <c r="AL537" i="42"/>
  <c r="AM537" i="42" a="1"/>
  <c r="AM537" i="42"/>
  <c r="AN537" i="42" a="1"/>
  <c r="AN537" i="42" s="1"/>
  <c r="AO537" i="42" a="1"/>
  <c r="AO537" i="42" s="1"/>
  <c r="AP537" i="42" a="1"/>
  <c r="AP537" i="42" s="1"/>
  <c r="AQ537" i="42" a="1"/>
  <c r="AQ537" i="42" s="1"/>
  <c r="AR537" i="42" a="1"/>
  <c r="AR537" i="42"/>
  <c r="AS537" i="42" a="1"/>
  <c r="AS537" i="42" s="1"/>
  <c r="AT537" i="42" a="1"/>
  <c r="AT537" i="42"/>
  <c r="AU537" i="42" a="1"/>
  <c r="AU537" i="42" s="1"/>
  <c r="AV537" i="42" a="1"/>
  <c r="AV537" i="42"/>
  <c r="AJ538" i="42" a="1"/>
  <c r="AJ538" i="42" s="1"/>
  <c r="AK538" i="42" a="1"/>
  <c r="AK538" i="42" s="1"/>
  <c r="AL538" i="42" a="1"/>
  <c r="AL538" i="42" s="1"/>
  <c r="AM538" i="42" a="1"/>
  <c r="AM538" i="42"/>
  <c r="AN538" i="42" a="1"/>
  <c r="AN538" i="42" s="1"/>
  <c r="AO538" i="42" a="1"/>
  <c r="AO538" i="42" s="1"/>
  <c r="AP538" i="42" a="1"/>
  <c r="AP538" i="42" s="1"/>
  <c r="AQ538" i="42" a="1"/>
  <c r="AQ538" i="42"/>
  <c r="AR538" i="42" a="1"/>
  <c r="AR538" i="42"/>
  <c r="AS538" i="42" a="1"/>
  <c r="AS538" i="42" s="1"/>
  <c r="AT538" i="42" a="1"/>
  <c r="AT538" i="42"/>
  <c r="AU538" i="42" a="1"/>
  <c r="AU538" i="42" s="1"/>
  <c r="AV538" i="42" a="1"/>
  <c r="AV538" i="42" s="1"/>
  <c r="AJ539" i="42" a="1"/>
  <c r="AJ539" i="42" s="1"/>
  <c r="AK539" i="42" a="1"/>
  <c r="AK539" i="42" s="1"/>
  <c r="AL539" i="42" a="1"/>
  <c r="AL539" i="42" s="1"/>
  <c r="AM539" i="42" a="1"/>
  <c r="AM539" i="42"/>
  <c r="AN539" i="42" a="1"/>
  <c r="AN539" i="42" s="1"/>
  <c r="AO539" i="42" a="1"/>
  <c r="AO539" i="42" s="1"/>
  <c r="AP539" i="42" a="1"/>
  <c r="AP539" i="42"/>
  <c r="AQ539" i="42" a="1"/>
  <c r="AQ539" i="42"/>
  <c r="AR539" i="42" a="1"/>
  <c r="AR539" i="42"/>
  <c r="AS539" i="42" a="1"/>
  <c r="AS539" i="42" s="1"/>
  <c r="AT539" i="42" a="1"/>
  <c r="AT539" i="42"/>
  <c r="AU539" i="42" a="1"/>
  <c r="AU539" i="42" s="1"/>
  <c r="AV539" i="42" a="1"/>
  <c r="AV539" i="42" s="1"/>
  <c r="AJ540" i="42" a="1"/>
  <c r="AJ540" i="42" s="1"/>
  <c r="AK540" i="42" a="1"/>
  <c r="AK540" i="42" s="1"/>
  <c r="AL540" i="42" a="1"/>
  <c r="AL540" i="42"/>
  <c r="AM540" i="42" a="1"/>
  <c r="AM540" i="42"/>
  <c r="AN540" i="42" a="1"/>
  <c r="AN540" i="42" s="1"/>
  <c r="AO540" i="42" a="1"/>
  <c r="AO540" i="42" s="1"/>
  <c r="AP540" i="42" a="1"/>
  <c r="AP540" i="42"/>
  <c r="AQ540" i="42" a="1"/>
  <c r="AQ540" i="42"/>
  <c r="AR540" i="42" a="1"/>
  <c r="AR540" i="42"/>
  <c r="AS540" i="42" a="1"/>
  <c r="AS540" i="42" s="1"/>
  <c r="AT540" i="42" a="1"/>
  <c r="AT540" i="42" s="1"/>
  <c r="AU540" i="42" a="1"/>
  <c r="AU540" i="42" s="1"/>
  <c r="AV540" i="42" a="1"/>
  <c r="AV540" i="42" s="1"/>
  <c r="AJ541" i="42" a="1"/>
  <c r="AJ541" i="42" s="1"/>
  <c r="AK541" i="42" a="1"/>
  <c r="AK541" i="42" s="1"/>
  <c r="AL541" i="42" a="1"/>
  <c r="AL541" i="42" s="1"/>
  <c r="AM541" i="42" a="1"/>
  <c r="AM541" i="42" s="1"/>
  <c r="AN541" i="42" a="1"/>
  <c r="AN541" i="42"/>
  <c r="AO541" i="42" a="1"/>
  <c r="AO541" i="42" s="1"/>
  <c r="AP541" i="42" a="1"/>
  <c r="AP541" i="42"/>
  <c r="AQ541" i="42" a="1"/>
  <c r="AQ541" i="42"/>
  <c r="AR541" i="42" a="1"/>
  <c r="AR541" i="42"/>
  <c r="AS541" i="42" a="1"/>
  <c r="AS541" i="42" s="1"/>
  <c r="AT541" i="42" a="1"/>
  <c r="AT541" i="42"/>
  <c r="AU541" i="42" a="1"/>
  <c r="AU541" i="42" s="1"/>
  <c r="AV541" i="42" a="1"/>
  <c r="AV541" i="42" s="1"/>
  <c r="AJ542" i="42" a="1"/>
  <c r="AJ542" i="42" s="1"/>
  <c r="AK542" i="42" a="1"/>
  <c r="AK542" i="42" s="1"/>
  <c r="AL542" i="42" a="1"/>
  <c r="AL542" i="42" s="1"/>
  <c r="AM542" i="42" a="1"/>
  <c r="AM542" i="42" s="1"/>
  <c r="AN542" i="42" a="1"/>
  <c r="AN542" i="42"/>
  <c r="AO542" i="42" a="1"/>
  <c r="AO542" i="42" s="1"/>
  <c r="AP542" i="42" a="1"/>
  <c r="AP542" i="42"/>
  <c r="AQ542" i="42" a="1"/>
  <c r="AQ542" i="42"/>
  <c r="AR542" i="42" a="1"/>
  <c r="AR542" i="42" s="1"/>
  <c r="AS542" i="42" a="1"/>
  <c r="AS542" i="42" s="1"/>
  <c r="AT542" i="42" a="1"/>
  <c r="AT542" i="42"/>
  <c r="AU542" i="42" a="1"/>
  <c r="AU542" i="42" s="1"/>
  <c r="AV542" i="42" a="1"/>
  <c r="AV542" i="42" s="1"/>
  <c r="AJ543" i="42" a="1"/>
  <c r="AJ543" i="42" s="1"/>
  <c r="AK543" i="42" a="1"/>
  <c r="AK543" i="42" s="1"/>
  <c r="AL543" i="42" a="1"/>
  <c r="AL543" i="42"/>
  <c r="AM543" i="42" a="1"/>
  <c r="AM543" i="42" s="1"/>
  <c r="AN543" i="42" a="1"/>
  <c r="AN543" i="42"/>
  <c r="AO543" i="42" a="1"/>
  <c r="AO543" i="42" s="1"/>
  <c r="AP543" i="42" a="1"/>
  <c r="AP543" i="42"/>
  <c r="AQ543" i="42" a="1"/>
  <c r="AQ543" i="42" s="1"/>
  <c r="AR543" i="42" a="1"/>
  <c r="AR543" i="42" s="1"/>
  <c r="AS543" i="42" a="1"/>
  <c r="AS543" i="42" s="1"/>
  <c r="AT543" i="42" a="1"/>
  <c r="AT543" i="42"/>
  <c r="AU543" i="42" a="1"/>
  <c r="AU543" i="42" s="1"/>
  <c r="AV543" i="42" a="1"/>
  <c r="AV543" i="42" s="1"/>
  <c r="AJ544" i="42" a="1"/>
  <c r="AJ544" i="42" s="1"/>
  <c r="AK544" i="42" a="1"/>
  <c r="AK544" i="42"/>
  <c r="AL544" i="42" a="1"/>
  <c r="AL544" i="42"/>
  <c r="AM544" i="42" a="1"/>
  <c r="AM544" i="42" s="1"/>
  <c r="AN544" i="42" a="1"/>
  <c r="AN544" i="42"/>
  <c r="AO544" i="42" a="1"/>
  <c r="AO544" i="42" s="1"/>
  <c r="AP544" i="42" a="1"/>
  <c r="AP544" i="42" s="1"/>
  <c r="AQ544" i="42" a="1"/>
  <c r="AQ544" i="42" s="1"/>
  <c r="AR544" i="42" a="1"/>
  <c r="AR544" i="42" s="1"/>
  <c r="AS544" i="42" a="1"/>
  <c r="AS544" i="42" s="1"/>
  <c r="AT544" i="42" a="1"/>
  <c r="AT544" i="42"/>
  <c r="AU544" i="42" a="1"/>
  <c r="AU544" i="42" s="1"/>
  <c r="AV544" i="42" a="1"/>
  <c r="AV544" i="42" s="1"/>
  <c r="AJ545" i="42" a="1"/>
  <c r="AJ545" i="42"/>
  <c r="AK545" i="42" a="1"/>
  <c r="AK545" i="42"/>
  <c r="AL545" i="42" a="1"/>
  <c r="AL545" i="42"/>
  <c r="AM545" i="42" a="1"/>
  <c r="AM545" i="42" s="1"/>
  <c r="AN545" i="42" a="1"/>
  <c r="AN545" i="42"/>
  <c r="AO545" i="42" a="1"/>
  <c r="AO545" i="42" s="1"/>
  <c r="AP545" i="42" a="1"/>
  <c r="AP545" i="42" s="1"/>
  <c r="AQ545" i="42" a="1"/>
  <c r="AQ545" i="42" s="1"/>
  <c r="AR545" i="42" a="1"/>
  <c r="AR545" i="42" s="1"/>
  <c r="AS545" i="42" a="1"/>
  <c r="AS545" i="42" s="1"/>
  <c r="AT545" i="42" a="1"/>
  <c r="AT545" i="42"/>
  <c r="AU545" i="42" a="1"/>
  <c r="AU545" i="42" s="1"/>
  <c r="AV545" i="42" a="1"/>
  <c r="AV545" i="42" s="1"/>
  <c r="AJ546" i="42" a="1"/>
  <c r="AJ546" i="42"/>
  <c r="AK546" i="42" a="1"/>
  <c r="AK546" i="42"/>
  <c r="AL546" i="42" a="1"/>
  <c r="AL546" i="42"/>
  <c r="AM546" i="42" a="1"/>
  <c r="AM546" i="42" s="1"/>
  <c r="AN546" i="42" a="1"/>
  <c r="AN546" i="42" s="1"/>
  <c r="AO546" i="42" a="1"/>
  <c r="AO546" i="42" s="1"/>
  <c r="AP546" i="42" a="1"/>
  <c r="AP546" i="42" s="1"/>
  <c r="AQ546" i="42" a="1"/>
  <c r="AQ546" i="42" s="1"/>
  <c r="AR546" i="42" a="1"/>
  <c r="AR546" i="42" s="1"/>
  <c r="AS546" i="42" a="1"/>
  <c r="AS546" i="42" s="1"/>
  <c r="AT546" i="42" a="1"/>
  <c r="AT546" i="42" s="1"/>
  <c r="AU546" i="42" a="1"/>
  <c r="AU546" i="42"/>
  <c r="AV546" i="42" a="1"/>
  <c r="AV546" i="42" s="1"/>
  <c r="AJ547" i="42" a="1"/>
  <c r="AJ547" i="42"/>
  <c r="AK547" i="42" a="1"/>
  <c r="AK547" i="42"/>
  <c r="AL547" i="42" a="1"/>
  <c r="AL547" i="42"/>
  <c r="AM547" i="42" a="1"/>
  <c r="AM547" i="42" s="1"/>
  <c r="AN547" i="42" a="1"/>
  <c r="AN547" i="42"/>
  <c r="AO547" i="42" a="1"/>
  <c r="AO547" i="42" s="1"/>
  <c r="AP547" i="42" a="1"/>
  <c r="AP547" i="42" s="1"/>
  <c r="AQ547" i="42" a="1"/>
  <c r="AQ547" i="42" s="1"/>
  <c r="AR547" i="42" a="1"/>
  <c r="AR547" i="42" s="1"/>
  <c r="AS547" i="42" a="1"/>
  <c r="AS547" i="42" s="1"/>
  <c r="AT547" i="42" a="1"/>
  <c r="AT547" i="42" s="1"/>
  <c r="AU547" i="42" a="1"/>
  <c r="AU547" i="42"/>
  <c r="AV547" i="42" a="1"/>
  <c r="AV547" i="42" s="1"/>
  <c r="AJ548" i="42" a="1"/>
  <c r="AJ548" i="42"/>
  <c r="AK548" i="42" a="1"/>
  <c r="AK548" i="42"/>
  <c r="AL548" i="42" a="1"/>
  <c r="AL548" i="42" s="1"/>
  <c r="AM548" i="42" a="1"/>
  <c r="AM548" i="42" s="1"/>
  <c r="AN548" i="42" a="1"/>
  <c r="AN548" i="42"/>
  <c r="AO548" i="42" a="1"/>
  <c r="AO548" i="42" s="1"/>
  <c r="AP548" i="42" a="1"/>
  <c r="AP548" i="42" s="1"/>
  <c r="AQ548" i="42" a="1"/>
  <c r="AQ548" i="42" s="1"/>
  <c r="AR548" i="42" a="1"/>
  <c r="AR548" i="42" s="1"/>
  <c r="AS548" i="42" a="1"/>
  <c r="AS548" i="42"/>
  <c r="AT548" i="42" a="1"/>
  <c r="AT548" i="42" s="1"/>
  <c r="AU548" i="42" a="1"/>
  <c r="AU548" i="42"/>
  <c r="AV548" i="42" a="1"/>
  <c r="AV548" i="42" s="1"/>
  <c r="AJ549" i="42" a="1"/>
  <c r="AJ549" i="42"/>
  <c r="AK549" i="42" a="1"/>
  <c r="AK549" i="42" s="1"/>
  <c r="AL549" i="42" a="1"/>
  <c r="AL549" i="42" s="1"/>
  <c r="AM549" i="42" a="1"/>
  <c r="AM549" i="42" s="1"/>
  <c r="AN549" i="42" a="1"/>
  <c r="AN549" i="42"/>
  <c r="AO549" i="42" a="1"/>
  <c r="AO549" i="42" s="1"/>
  <c r="AP549" i="42" a="1"/>
  <c r="AP549" i="42" s="1"/>
  <c r="AQ549" i="42" a="1"/>
  <c r="AQ549" i="42" s="1"/>
  <c r="AR549" i="42" a="1"/>
  <c r="AR549" i="42"/>
  <c r="AS549" i="42" a="1"/>
  <c r="AS549" i="42"/>
  <c r="AT549" i="42" a="1"/>
  <c r="AT549" i="42" s="1"/>
  <c r="AU549" i="42" a="1"/>
  <c r="AU549" i="42"/>
  <c r="AV549" i="42" a="1"/>
  <c r="AV549" i="42" s="1"/>
  <c r="AJ550" i="42" a="1"/>
  <c r="AJ550" i="42" s="1"/>
  <c r="AK550" i="42" a="1"/>
  <c r="AK550" i="42" s="1"/>
  <c r="AL550" i="42" a="1"/>
  <c r="AL550" i="42" s="1"/>
  <c r="AM550" i="42" a="1"/>
  <c r="AM550" i="42" s="1"/>
  <c r="AN550" i="42" a="1"/>
  <c r="AN550" i="42"/>
  <c r="AO550" i="42" a="1"/>
  <c r="AO550" i="42" s="1"/>
  <c r="AP550" i="42" a="1"/>
  <c r="AP550" i="42" s="1"/>
  <c r="AQ550" i="42" a="1"/>
  <c r="AQ550" i="42"/>
  <c r="AR550" i="42" a="1"/>
  <c r="AR550" i="42"/>
  <c r="AS550" i="42" a="1"/>
  <c r="AS550" i="42"/>
  <c r="AT550" i="42" a="1"/>
  <c r="AT550" i="42" s="1"/>
  <c r="AU550" i="42" a="1"/>
  <c r="AU550" i="42"/>
  <c r="AV550" i="42" a="1"/>
  <c r="AV550" i="42" s="1"/>
  <c r="AJ551" i="42" a="1"/>
  <c r="AJ551" i="42" s="1"/>
  <c r="AK551" i="42" a="1"/>
  <c r="AK551" i="42" s="1"/>
  <c r="AL551" i="42" a="1"/>
  <c r="AL551" i="42" s="1"/>
  <c r="AM551" i="42" a="1"/>
  <c r="AM551" i="42" s="1"/>
  <c r="AN551" i="42" a="1"/>
  <c r="AN551" i="42"/>
  <c r="AO551" i="42" a="1"/>
  <c r="AO551" i="42" s="1"/>
  <c r="AP551" i="42" a="1"/>
  <c r="AP551" i="42" s="1"/>
  <c r="AQ551" i="42" a="1"/>
  <c r="AQ551" i="42"/>
  <c r="AR551" i="42" a="1"/>
  <c r="AR551" i="42"/>
  <c r="AS551" i="42" a="1"/>
  <c r="AS551" i="42"/>
  <c r="AT551" i="42" a="1"/>
  <c r="AT551" i="42" s="1"/>
  <c r="AU551" i="42" a="1"/>
  <c r="AU551" i="42" s="1"/>
  <c r="AV551" i="42" a="1"/>
  <c r="AV551" i="42" s="1"/>
  <c r="AJ552" i="42" a="1"/>
  <c r="AJ552" i="42" s="1"/>
  <c r="AK552" i="42" a="1"/>
  <c r="AK552" i="42" s="1"/>
  <c r="AL552" i="42" a="1"/>
  <c r="AL552" i="42" s="1"/>
  <c r="AM552" i="42" a="1"/>
  <c r="AM552" i="42" s="1"/>
  <c r="AN552" i="42" a="1"/>
  <c r="AN552" i="42" s="1"/>
  <c r="AO552" i="42" a="1"/>
  <c r="AO552" i="42"/>
  <c r="AP552" i="42" a="1"/>
  <c r="AP552" i="42" s="1"/>
  <c r="AQ552" i="42" a="1"/>
  <c r="AQ552" i="42"/>
  <c r="AR552" i="42" a="1"/>
  <c r="AR552" i="42"/>
  <c r="AS552" i="42" a="1"/>
  <c r="AS552" i="42"/>
  <c r="AT552" i="42" a="1"/>
  <c r="AT552" i="42" s="1"/>
  <c r="AU552" i="42" a="1"/>
  <c r="AU552" i="42"/>
  <c r="AV552" i="42" a="1"/>
  <c r="AV552" i="42"/>
  <c r="AJ553" i="42" a="1"/>
  <c r="AJ553" i="42" s="1"/>
  <c r="AK553" i="42" a="1"/>
  <c r="AK553" i="42" s="1"/>
  <c r="AL553" i="42" a="1"/>
  <c r="AL553" i="42" s="1"/>
  <c r="AM553" i="42" a="1"/>
  <c r="AM553" i="42" s="1"/>
  <c r="AN553" i="42" a="1"/>
  <c r="AN553" i="42" s="1"/>
  <c r="AO553" i="42" a="1"/>
  <c r="AO553" i="42"/>
  <c r="AP553" i="42" a="1"/>
  <c r="AP553" i="42" s="1"/>
  <c r="AQ553" i="42" a="1"/>
  <c r="AQ553" i="42"/>
  <c r="AR553" i="42" a="1"/>
  <c r="AR553" i="42"/>
  <c r="AS553" i="42" a="1"/>
  <c r="AS553" i="42" s="1"/>
  <c r="AT553" i="42" a="1"/>
  <c r="AT553" i="42" s="1"/>
  <c r="AU553" i="42" a="1"/>
  <c r="AU553" i="42"/>
  <c r="AV553" i="42" a="1"/>
  <c r="AV553" i="42"/>
  <c r="AJ554" i="42" a="1"/>
  <c r="AJ554" i="42" s="1"/>
  <c r="AK554" i="42" a="1"/>
  <c r="AK554" i="42" s="1"/>
  <c r="AL554" i="42" a="1"/>
  <c r="AL554" i="42" s="1"/>
  <c r="AM554" i="42" a="1"/>
  <c r="AM554" i="42"/>
  <c r="AN554" i="42" a="1"/>
  <c r="AN554" i="42" s="1"/>
  <c r="AO554" i="42" a="1"/>
  <c r="AO554" i="42"/>
  <c r="AP554" i="42" a="1"/>
  <c r="AP554" i="42" s="1"/>
  <c r="AQ554" i="42" a="1"/>
  <c r="AQ554" i="42"/>
  <c r="AR554" i="42" a="1"/>
  <c r="AR554" i="42" s="1"/>
  <c r="AS554" i="42" a="1"/>
  <c r="AS554" i="42" s="1"/>
  <c r="AT554" i="42" a="1"/>
  <c r="AT554" i="42"/>
  <c r="AU554" i="42" a="1"/>
  <c r="AU554" i="42"/>
  <c r="AV554" i="42" a="1"/>
  <c r="AV554" i="42" s="1"/>
  <c r="AJ555" i="42" a="1"/>
  <c r="AJ555" i="42" s="1"/>
  <c r="AK555" i="42" a="1"/>
  <c r="AK555" i="42" s="1"/>
  <c r="AL555" i="42" a="1"/>
  <c r="AL555" i="42"/>
  <c r="AM555" i="42" a="1"/>
  <c r="AM555" i="42"/>
  <c r="AN555" i="42" a="1"/>
  <c r="AN555" i="42" s="1"/>
  <c r="AO555" i="42" a="1"/>
  <c r="AO555" i="42"/>
  <c r="AP555" i="42" a="1"/>
  <c r="AP555" i="42" s="1"/>
  <c r="AQ555" i="42" a="1"/>
  <c r="AQ555" i="42" s="1"/>
  <c r="AR555" i="42" a="1"/>
  <c r="AR555" i="42" s="1"/>
  <c r="AS555" i="42" a="1"/>
  <c r="AS555" i="42" s="1"/>
  <c r="AT555" i="42" a="1"/>
  <c r="AT555" i="42"/>
  <c r="AU555" i="42" a="1"/>
  <c r="AU555" i="42"/>
  <c r="AV555" i="42" a="1"/>
  <c r="AV555" i="42" s="1"/>
  <c r="AJ556" i="42" a="1"/>
  <c r="AJ556" i="42" s="1"/>
  <c r="AK556" i="42" a="1"/>
  <c r="AK556" i="42"/>
  <c r="AL556" i="42" a="1"/>
  <c r="AL556" i="42"/>
  <c r="AM556" i="42" a="1"/>
  <c r="AM556" i="42"/>
  <c r="AN556" i="42" a="1"/>
  <c r="AN556" i="42" s="1"/>
  <c r="AO556" i="42" a="1"/>
  <c r="AO556" i="42"/>
  <c r="AP556" i="42" a="1"/>
  <c r="AP556" i="42" s="1"/>
  <c r="AQ556" i="42" a="1"/>
  <c r="AQ556" i="42" s="1"/>
  <c r="AR556" i="42" a="1"/>
  <c r="AR556" i="42" s="1"/>
  <c r="AS556" i="42" a="1"/>
  <c r="AS556" i="42" s="1"/>
  <c r="AT556" i="42" a="1"/>
  <c r="AT556" i="42" s="1"/>
  <c r="AU556" i="42" a="1"/>
  <c r="AU556" i="42"/>
  <c r="AV556" i="42" a="1"/>
  <c r="AV556" i="42" s="1"/>
  <c r="AJ557" i="42" a="1"/>
  <c r="AJ557" i="42" s="1"/>
  <c r="AK557" i="42" a="1"/>
  <c r="AK557" i="42"/>
  <c r="AL557" i="42" a="1"/>
  <c r="AL557" i="42"/>
  <c r="AM557" i="42" a="1"/>
  <c r="AM557" i="42"/>
  <c r="AN557" i="42" a="1"/>
  <c r="AN557" i="42" s="1"/>
  <c r="AO557" i="42" a="1"/>
  <c r="AO557" i="42" s="1"/>
  <c r="AP557" i="42" a="1"/>
  <c r="AP557" i="42"/>
  <c r="AQ557" i="42" a="1"/>
  <c r="AQ557" i="42" s="1"/>
  <c r="AR557" i="42" a="1"/>
  <c r="AR557" i="42" s="1"/>
  <c r="AS557" i="42" a="1"/>
  <c r="AS557" i="42" s="1"/>
  <c r="AT557" i="42" a="1"/>
  <c r="AT557" i="42" s="1"/>
  <c r="AU557" i="42" a="1"/>
  <c r="AU557" i="42" s="1"/>
  <c r="AV557" i="42" a="1"/>
  <c r="AV557" i="42"/>
  <c r="AJ558" i="42" a="1"/>
  <c r="AJ558" i="42" s="1"/>
  <c r="AK558" i="42" a="1"/>
  <c r="AK558" i="42"/>
  <c r="AL558" i="42" a="1"/>
  <c r="AL558" i="42"/>
  <c r="AM558" i="42" a="1"/>
  <c r="AM558" i="42"/>
  <c r="AN558" i="42" a="1"/>
  <c r="AN558" i="42" s="1"/>
  <c r="AO558" i="42" a="1"/>
  <c r="AO558" i="42"/>
  <c r="AP558" i="42" a="1"/>
  <c r="AP558" i="42" s="1"/>
  <c r="AQ558" i="42" a="1"/>
  <c r="AQ558" i="42" s="1"/>
  <c r="AR558" i="42" a="1"/>
  <c r="AR558" i="42" s="1"/>
  <c r="AS558" i="42" a="1"/>
  <c r="AS558" i="42" s="1"/>
  <c r="AT558" i="42" a="1"/>
  <c r="AT558" i="42" s="1"/>
  <c r="AU558" i="42" a="1"/>
  <c r="AU558" i="42" s="1"/>
  <c r="AV558" i="42" a="1"/>
  <c r="AV558" i="42" s="1"/>
  <c r="AJ559" i="42" a="1"/>
  <c r="AJ559" i="42" s="1"/>
  <c r="AK559" i="42" a="1"/>
  <c r="AK559" i="42"/>
  <c r="AL559" i="42" a="1"/>
  <c r="AL559" i="42"/>
  <c r="AM559" i="42" a="1"/>
  <c r="AM559" i="42" s="1"/>
  <c r="AN559" i="42" a="1"/>
  <c r="AN559" i="42"/>
  <c r="AO559" i="42" a="1"/>
  <c r="AO559" i="42"/>
  <c r="AP559" i="42" a="1"/>
  <c r="AP559" i="42" s="1"/>
  <c r="AQ559" i="42" a="1"/>
  <c r="AQ559" i="42" s="1"/>
  <c r="AR559" i="42" a="1"/>
  <c r="AR559" i="42" s="1"/>
  <c r="AS559" i="42" a="1"/>
  <c r="AS559" i="42" s="1"/>
  <c r="AT559" i="42" a="1"/>
  <c r="AT559" i="42"/>
  <c r="AU559" i="42" a="1"/>
  <c r="AU559" i="42" s="1"/>
  <c r="AV559" i="42" a="1"/>
  <c r="AV559" i="42"/>
  <c r="AJ560" i="42" a="1"/>
  <c r="AJ560" i="42"/>
  <c r="AK560" i="42" a="1"/>
  <c r="AK560" i="42"/>
  <c r="AL560" i="42" a="1"/>
  <c r="AL560" i="42" s="1"/>
  <c r="AM560" i="42" a="1"/>
  <c r="AM560" i="42" s="1"/>
  <c r="AN560" i="42" a="1"/>
  <c r="AN560" i="42" s="1"/>
  <c r="AO560" i="42" a="1"/>
  <c r="AO560" i="42"/>
  <c r="AP560" i="42" a="1"/>
  <c r="AP560" i="42"/>
  <c r="AQ560" i="42" a="1"/>
  <c r="AQ560" i="42" s="1"/>
  <c r="AR560" i="42" a="1"/>
  <c r="AR560" i="42" s="1"/>
  <c r="AS560" i="42" a="1"/>
  <c r="AS560" i="42"/>
  <c r="AT560" i="42" a="1"/>
  <c r="AT560" i="42"/>
  <c r="AU560" i="42" a="1"/>
  <c r="AU560" i="42" s="1"/>
  <c r="AV560" i="42" a="1"/>
  <c r="AV560" i="42" s="1"/>
  <c r="AJ561" i="42" a="1"/>
  <c r="AJ561" i="42"/>
  <c r="AK561" i="42" a="1"/>
  <c r="AK561" i="42" s="1"/>
  <c r="AL561" i="42" a="1"/>
  <c r="AL561" i="42" s="1"/>
  <c r="AM561" i="42" a="1"/>
  <c r="AM561" i="42" s="1"/>
  <c r="AN561" i="42" a="1"/>
  <c r="AN561" i="42" s="1"/>
  <c r="AO561" i="42" a="1"/>
  <c r="AO561" i="42"/>
  <c r="AP561" i="42" a="1"/>
  <c r="AP561" i="42" s="1"/>
  <c r="AQ561" i="42" a="1"/>
  <c r="AQ561" i="42" s="1"/>
  <c r="AR561" i="42" a="1"/>
  <c r="AR561" i="42"/>
  <c r="AS561" i="42" a="1"/>
  <c r="AS561" i="42"/>
  <c r="AT561" i="42" a="1"/>
  <c r="AT561" i="42"/>
  <c r="AU561" i="42" a="1"/>
  <c r="AU561" i="42" s="1"/>
  <c r="AV561" i="42" a="1"/>
  <c r="AV561" i="42"/>
  <c r="AJ562" i="42" a="1"/>
  <c r="AJ562" i="42" s="1"/>
  <c r="AK562" i="42" a="1"/>
  <c r="AK562" i="42" s="1"/>
  <c r="AL562" i="42" a="1"/>
  <c r="AL562" i="42" s="1"/>
  <c r="AM562" i="42" a="1"/>
  <c r="AM562" i="42" s="1"/>
  <c r="AN562" i="42" a="1"/>
  <c r="AN562" i="42"/>
  <c r="AO562" i="42" a="1"/>
  <c r="AO562" i="42"/>
  <c r="AP562" i="42" a="1"/>
  <c r="AP562" i="42" s="1"/>
  <c r="AQ562" i="42" a="1"/>
  <c r="AQ562" i="42" s="1"/>
  <c r="AR562" i="42" a="1"/>
  <c r="AR562" i="42"/>
  <c r="AS562" i="42" a="1"/>
  <c r="AS562" i="42"/>
  <c r="AT562" i="42" a="1"/>
  <c r="AT562" i="42"/>
  <c r="AU562" i="42" a="1"/>
  <c r="AU562" i="42" s="1"/>
  <c r="AV562" i="42" a="1"/>
  <c r="AV562" i="42" s="1"/>
  <c r="AJ563" i="42" a="1"/>
  <c r="AJ563" i="42" s="1"/>
  <c r="AK563" i="42" a="1"/>
  <c r="AK563" i="42" s="1"/>
  <c r="AL563" i="42" a="1"/>
  <c r="AL563" i="42" s="1"/>
  <c r="AM563" i="42" a="1"/>
  <c r="AM563" i="42" s="1"/>
  <c r="AN563" i="42" a="1"/>
  <c r="AN563" i="42" s="1"/>
  <c r="AO563" i="42" a="1"/>
  <c r="AO563" i="42" s="1"/>
  <c r="AP563" i="42" a="1"/>
  <c r="AP563" i="42"/>
  <c r="AQ563" i="42" a="1"/>
  <c r="AQ563" i="42"/>
  <c r="AR563" i="42" a="1"/>
  <c r="AR563" i="42"/>
  <c r="AS563" i="42" a="1"/>
  <c r="AS563" i="42" s="1"/>
  <c r="AT563" i="42" a="1"/>
  <c r="AT563" i="42"/>
  <c r="AU563" i="42" a="1"/>
  <c r="AU563" i="42" s="1"/>
  <c r="AV563" i="42" a="1"/>
  <c r="AV563" i="42"/>
  <c r="AJ564" i="42" a="1"/>
  <c r="AJ564" i="42" s="1"/>
  <c r="AK564" i="42" a="1"/>
  <c r="AK564" i="42" s="1"/>
  <c r="AL564" i="42" a="1"/>
  <c r="AL564" i="42" s="1"/>
  <c r="AM564" i="42" a="1"/>
  <c r="AM564" i="42" s="1"/>
  <c r="AN564" i="42" a="1"/>
  <c r="AN564" i="42" s="1"/>
  <c r="AO564" i="42" a="1"/>
  <c r="AO564" i="42" s="1"/>
  <c r="AP564" i="42" a="1"/>
  <c r="AP564" i="42" s="1"/>
  <c r="AQ564" i="42" a="1"/>
  <c r="AQ564" i="42"/>
  <c r="AR564" i="42" a="1"/>
  <c r="AR564" i="42"/>
  <c r="AS564" i="42" a="1"/>
  <c r="AS564" i="42" s="1"/>
  <c r="AT564" i="42" a="1"/>
  <c r="AT564" i="42" s="1"/>
  <c r="AU564" i="42" a="1"/>
  <c r="AU564" i="42" s="1"/>
  <c r="AV564" i="42" a="1"/>
  <c r="AV564" i="42"/>
  <c r="AJ565" i="42" a="1"/>
  <c r="AJ565" i="42" s="1"/>
  <c r="AK565" i="42" a="1"/>
  <c r="AK565" i="42" s="1"/>
  <c r="AL565" i="42" a="1"/>
  <c r="AL565" i="42" s="1"/>
  <c r="AM565" i="42" a="1"/>
  <c r="AM565" i="42" s="1"/>
  <c r="AN565" i="42" a="1"/>
  <c r="AN565" i="42"/>
  <c r="AO565" i="42" a="1"/>
  <c r="AO565" i="42" s="1"/>
  <c r="AP565" i="42" a="1"/>
  <c r="AP565" i="42"/>
  <c r="AQ565" i="42" a="1"/>
  <c r="AQ565" i="42" s="1"/>
  <c r="AR565" i="42" a="1"/>
  <c r="AR565" i="42"/>
  <c r="AS565" i="42" a="1"/>
  <c r="AS565" i="42" s="1"/>
  <c r="AT565" i="42" a="1"/>
  <c r="AT565" i="42"/>
  <c r="AU565" i="42" a="1"/>
  <c r="AU565" i="42" s="1"/>
  <c r="AV565" i="42" a="1"/>
  <c r="AV565" i="42"/>
  <c r="AJ566" i="42" a="1"/>
  <c r="AJ566" i="42" s="1"/>
  <c r="AK566" i="42" a="1"/>
  <c r="AK566" i="42" s="1"/>
  <c r="AL566" i="42" a="1"/>
  <c r="AL566" i="42" s="1"/>
  <c r="AM566" i="42" a="1"/>
  <c r="AM566" i="42"/>
  <c r="AN566" i="42" a="1"/>
  <c r="AN566" i="42"/>
  <c r="AO566" i="42" a="1"/>
  <c r="AO566" i="42" s="1"/>
  <c r="AP566" i="42" a="1"/>
  <c r="AP566" i="42" s="1"/>
  <c r="AQ566" i="42" a="1"/>
  <c r="AQ566" i="42"/>
  <c r="AR566" i="42" a="1"/>
  <c r="AR566" i="42" s="1"/>
  <c r="AS566" i="42" a="1"/>
  <c r="AS566" i="42" s="1"/>
  <c r="AT566" i="42" a="1"/>
  <c r="AT566" i="42"/>
  <c r="AU566" i="42" a="1"/>
  <c r="AU566" i="42"/>
  <c r="AV566" i="42" a="1"/>
  <c r="AV566" i="42"/>
  <c r="AJ567" i="42" a="1"/>
  <c r="AJ567" i="42" s="1"/>
  <c r="AK567" i="42" a="1"/>
  <c r="AK567" i="42" s="1"/>
  <c r="AL567" i="42" a="1"/>
  <c r="AL567" i="42" s="1"/>
  <c r="AM567" i="42" a="1"/>
  <c r="AM567" i="42"/>
  <c r="AN567" i="42" a="1"/>
  <c r="AN567" i="42" s="1"/>
  <c r="AO567" i="42" a="1"/>
  <c r="AO567" i="42" s="1"/>
  <c r="AP567" i="42" a="1"/>
  <c r="AP567" i="42" s="1"/>
  <c r="AQ567" i="42" a="1"/>
  <c r="AQ567" i="42" s="1"/>
  <c r="AR567" i="42" a="1"/>
  <c r="AR567" i="42" s="1"/>
  <c r="AS567" i="42" a="1"/>
  <c r="AS567" i="42" s="1"/>
  <c r="AT567" i="42" a="1"/>
  <c r="AT567" i="42"/>
  <c r="AU567" i="42" a="1"/>
  <c r="AU567" i="42"/>
  <c r="AV567" i="42" a="1"/>
  <c r="AV567" i="42" s="1"/>
  <c r="AJ568" i="42" a="1"/>
  <c r="AJ568" i="42" s="1"/>
  <c r="AK568" i="42" a="1"/>
  <c r="AK568" i="42"/>
  <c r="AL568" i="42" a="1"/>
  <c r="AL568" i="42" s="1"/>
  <c r="AM568" i="42" a="1"/>
  <c r="AM568" i="42"/>
  <c r="AN568" i="42" a="1"/>
  <c r="AN568" i="42" s="1"/>
  <c r="AO568" i="42" a="1"/>
  <c r="AO568" i="42" s="1"/>
  <c r="AP568" i="42" a="1"/>
  <c r="AP568" i="42" s="1"/>
  <c r="AQ568" i="42" a="1"/>
  <c r="AQ568" i="42" s="1"/>
  <c r="AR568" i="42" a="1"/>
  <c r="AR568" i="42" s="1"/>
  <c r="AS568" i="42" a="1"/>
  <c r="AS568" i="42" s="1"/>
  <c r="AT568" i="42" a="1"/>
  <c r="AT568" i="42"/>
  <c r="AU568" i="42" a="1"/>
  <c r="AU568" i="42"/>
  <c r="AV568" i="42" a="1"/>
  <c r="AV568" i="42" s="1"/>
  <c r="AJ569" i="42" a="1"/>
  <c r="AJ569" i="42" s="1"/>
  <c r="AK569" i="42" a="1"/>
  <c r="AK569" i="42"/>
  <c r="AL569" i="42" a="1"/>
  <c r="AL569" i="42" s="1"/>
  <c r="AM569" i="42" a="1"/>
  <c r="AM569" i="42"/>
  <c r="AN569" i="42" a="1"/>
  <c r="AN569" i="42" s="1"/>
  <c r="AO569" i="42" a="1"/>
  <c r="AO569" i="42" s="1"/>
  <c r="AP569" i="42" a="1"/>
  <c r="AP569" i="42" s="1"/>
  <c r="AQ569" i="42" a="1"/>
  <c r="AQ569" i="42" s="1"/>
  <c r="AR569" i="42" a="1"/>
  <c r="AR569" i="42" s="1"/>
  <c r="AS569" i="42" a="1"/>
  <c r="AS569" i="42" s="1"/>
  <c r="AT569" i="42" a="1"/>
  <c r="AT569" i="42"/>
  <c r="AU569" i="42" a="1"/>
  <c r="AU569" i="42" s="1"/>
  <c r="AV569" i="42" a="1"/>
  <c r="AV569" i="42" s="1"/>
  <c r="AJ570" i="42" a="1"/>
  <c r="AJ570" i="42" s="1"/>
  <c r="AK570" i="42" a="1"/>
  <c r="AK570" i="42"/>
  <c r="AL570" i="42" a="1"/>
  <c r="AL570" i="42" s="1"/>
  <c r="AM570" i="42" a="1"/>
  <c r="AM570" i="42"/>
  <c r="AN570" i="42" a="1"/>
  <c r="AN570" i="42" s="1"/>
  <c r="AO570" i="42" a="1"/>
  <c r="AO570" i="42"/>
  <c r="AP570" i="42" a="1"/>
  <c r="AP570" i="42" s="1"/>
  <c r="AQ570" i="42" a="1"/>
  <c r="AQ570" i="42" s="1"/>
  <c r="AR570" i="42" a="1"/>
  <c r="AR570" i="42" s="1"/>
  <c r="AS570" i="42" a="1"/>
  <c r="AS570" i="42" s="1"/>
  <c r="AT570" i="42" a="1"/>
  <c r="AT570" i="42" s="1"/>
  <c r="AU570" i="42" a="1"/>
  <c r="AU570" i="42" s="1"/>
  <c r="AV570" i="42" a="1"/>
  <c r="AV570" i="42" s="1"/>
  <c r="AJ571" i="42" a="1"/>
  <c r="AJ571" i="42" s="1"/>
  <c r="AK571" i="42" a="1"/>
  <c r="AK571" i="42"/>
  <c r="AL571" i="42" a="1"/>
  <c r="AL571" i="42" s="1"/>
  <c r="AM571" i="42" a="1"/>
  <c r="AM571" i="42" s="1"/>
  <c r="AN571" i="42" a="1"/>
  <c r="AN571" i="42"/>
  <c r="AO571" i="42" a="1"/>
  <c r="AO571" i="42"/>
  <c r="AP571" i="42" a="1"/>
  <c r="AP571" i="42" s="1"/>
  <c r="AQ571" i="42" a="1"/>
  <c r="AQ571" i="42" s="1"/>
  <c r="AR571" i="42" a="1"/>
  <c r="AR571" i="42" s="1"/>
  <c r="AS571" i="42" a="1"/>
  <c r="AS571" i="42" s="1"/>
  <c r="AT571" i="42" a="1"/>
  <c r="AT571" i="42"/>
  <c r="AU571" i="42" a="1"/>
  <c r="AU571" i="42" s="1"/>
  <c r="AV571" i="42" a="1"/>
  <c r="AV571" i="42" s="1"/>
  <c r="AJ572" i="42" a="1"/>
  <c r="AJ572" i="42" s="1"/>
  <c r="AK572" i="42" a="1"/>
  <c r="AK572" i="42"/>
  <c r="AL572" i="42" a="1"/>
  <c r="AL572" i="42" s="1"/>
  <c r="AM572" i="42" a="1"/>
  <c r="AM572" i="42" s="1"/>
  <c r="AN572" i="42" a="1"/>
  <c r="AN572" i="42"/>
  <c r="AO572" i="42" a="1"/>
  <c r="AO572" i="42"/>
  <c r="AP572" i="42" a="1"/>
  <c r="AP572" i="42" s="1"/>
  <c r="AQ572" i="42" a="1"/>
  <c r="AQ572" i="42" s="1"/>
  <c r="AR572" i="42" a="1"/>
  <c r="AR572" i="42" s="1"/>
  <c r="AS572" i="42" a="1"/>
  <c r="AS572" i="42" s="1"/>
  <c r="AT572" i="42" a="1"/>
  <c r="AT572" i="42"/>
  <c r="AU572" i="42" a="1"/>
  <c r="AU572" i="42" s="1"/>
  <c r="AV572" i="42" a="1"/>
  <c r="AV572" i="42" s="1"/>
  <c r="AJ573" i="42" a="1"/>
  <c r="AJ573" i="42" s="1"/>
  <c r="AK573" i="42" a="1"/>
  <c r="AK573" i="42" s="1"/>
  <c r="AL573" i="42" a="1"/>
  <c r="AL573" i="42" s="1"/>
  <c r="AM573" i="42" a="1"/>
  <c r="AM573" i="42" s="1"/>
  <c r="AN573" i="42" a="1"/>
  <c r="AN573" i="42"/>
  <c r="AO573" i="42" a="1"/>
  <c r="AO573" i="42"/>
  <c r="AP573" i="42" a="1"/>
  <c r="AP573" i="42" s="1"/>
  <c r="AQ573" i="42" a="1"/>
  <c r="AQ573" i="42" s="1"/>
  <c r="AR573" i="42" a="1"/>
  <c r="AR573" i="42"/>
  <c r="AS573" i="42" a="1"/>
  <c r="AS573" i="42" s="1"/>
  <c r="AT573" i="42" a="1"/>
  <c r="AT573" i="42"/>
  <c r="AU573" i="42" a="1"/>
  <c r="AU573" i="42" s="1"/>
  <c r="AV573" i="42" a="1"/>
  <c r="AV573" i="42" s="1"/>
  <c r="AJ574" i="42" a="1"/>
  <c r="AJ574" i="42" s="1"/>
  <c r="AK574" i="42" a="1"/>
  <c r="AK574" i="42" s="1"/>
  <c r="AL574" i="42" a="1"/>
  <c r="AL574" i="42" s="1"/>
  <c r="AM574" i="42" a="1"/>
  <c r="AM574" i="42" s="1"/>
  <c r="AN574" i="42" a="1"/>
  <c r="AN574" i="42"/>
  <c r="AO574" i="42" a="1"/>
  <c r="AO574" i="42"/>
  <c r="AP574" i="42" a="1"/>
  <c r="AP574" i="42" s="1"/>
  <c r="AQ574" i="42" a="1"/>
  <c r="AQ574" i="42" s="1"/>
  <c r="AR574" i="42" a="1"/>
  <c r="AR574" i="42"/>
  <c r="AS574" i="42" a="1"/>
  <c r="AS574" i="42" s="1"/>
  <c r="AT574" i="42" a="1"/>
  <c r="AT574" i="42"/>
  <c r="AU574" i="42" a="1"/>
  <c r="AU574" i="42" s="1"/>
  <c r="AV574" i="42" a="1"/>
  <c r="AV574" i="42" s="1"/>
  <c r="AJ575" i="42" a="1"/>
  <c r="AJ575" i="42" s="1"/>
  <c r="AK575" i="42" a="1"/>
  <c r="AK575" i="42" s="1"/>
  <c r="AL575" i="42" a="1"/>
  <c r="AL575" i="42" s="1"/>
  <c r="AM575" i="42" a="1"/>
  <c r="AM575" i="42" s="1"/>
  <c r="AN575" i="42" a="1"/>
  <c r="AN575" i="42"/>
  <c r="AO575" i="42" a="1"/>
  <c r="AO575" i="42" s="1"/>
  <c r="AP575" i="42" a="1"/>
  <c r="AP575" i="42" s="1"/>
  <c r="AQ575" i="42" a="1"/>
  <c r="AQ575" i="42" s="1"/>
  <c r="AR575" i="42" a="1"/>
  <c r="AR575" i="42"/>
  <c r="AS575" i="42" a="1"/>
  <c r="AS575" i="42" s="1"/>
  <c r="AT575" i="42" a="1"/>
  <c r="AT575" i="42"/>
  <c r="AU575" i="42" a="1"/>
  <c r="AU575" i="42" s="1"/>
  <c r="AV575" i="42" a="1"/>
  <c r="AV575" i="42"/>
  <c r="AJ576" i="42" a="1"/>
  <c r="AJ576" i="42" s="1"/>
  <c r="AK576" i="42" a="1"/>
  <c r="AK576" i="42" s="1"/>
  <c r="AL576" i="42" a="1"/>
  <c r="AL576" i="42" s="1"/>
  <c r="AM576" i="42" a="1"/>
  <c r="AM576" i="42" s="1"/>
  <c r="AN576" i="42" a="1"/>
  <c r="AN576" i="42" s="1"/>
  <c r="AO576" i="42" a="1"/>
  <c r="AO576" i="42" s="1"/>
  <c r="AP576" i="42" a="1"/>
  <c r="AP576" i="42" s="1"/>
  <c r="AQ576" i="42" a="1"/>
  <c r="AQ576" i="42" s="1"/>
  <c r="AR576" i="42" a="1"/>
  <c r="AR576" i="42"/>
  <c r="AS576" i="42" a="1"/>
  <c r="AS576" i="42" s="1"/>
  <c r="AT576" i="42" a="1"/>
  <c r="AT576" i="42" s="1"/>
  <c r="AU576" i="42" a="1"/>
  <c r="AU576" i="42"/>
  <c r="AV576" i="42" a="1"/>
  <c r="AV576" i="42"/>
  <c r="AJ577" i="42" a="1"/>
  <c r="AJ577" i="42" s="1"/>
  <c r="AK577" i="42" a="1"/>
  <c r="AK577" i="42" s="1"/>
  <c r="AL577" i="42" a="1"/>
  <c r="AL577" i="42" s="1"/>
  <c r="AM577" i="42" a="1"/>
  <c r="AM577" i="42" s="1"/>
  <c r="AN577" i="42" a="1"/>
  <c r="AN577" i="42"/>
  <c r="AO577" i="42" a="1"/>
  <c r="AO577" i="42" s="1"/>
  <c r="AP577" i="42" a="1"/>
  <c r="AP577" i="42" s="1"/>
  <c r="AQ577" i="42" a="1"/>
  <c r="AQ577" i="42" s="1"/>
  <c r="AR577" i="42" a="1"/>
  <c r="AR577" i="42"/>
  <c r="AS577" i="42" a="1"/>
  <c r="AS577" i="42" s="1"/>
  <c r="AT577" i="42" a="1"/>
  <c r="AT577" i="42" s="1"/>
  <c r="AU577" i="42" a="1"/>
  <c r="AU577" i="42"/>
  <c r="AV577" i="42" a="1"/>
  <c r="AV577" i="42"/>
  <c r="AJ578" i="42" a="1"/>
  <c r="AJ578" i="42" s="1"/>
  <c r="AK578" i="42" a="1"/>
  <c r="AK578" i="42" s="1"/>
  <c r="AL578" i="42" a="1"/>
  <c r="AL578" i="42" s="1"/>
  <c r="AM578" i="42" a="1"/>
  <c r="AM578" i="42" s="1"/>
  <c r="AN578" i="42" a="1"/>
  <c r="AN578" i="42"/>
  <c r="AO578" i="42" a="1"/>
  <c r="AO578" i="42" s="1"/>
  <c r="AP578" i="42" a="1"/>
  <c r="AP578" i="42" s="1"/>
  <c r="AQ578" i="42" a="1"/>
  <c r="AQ578" i="42" s="1"/>
  <c r="AR578" i="42" a="1"/>
  <c r="AR578" i="42" s="1"/>
  <c r="AS578" i="42" a="1"/>
  <c r="AS578" i="42" s="1"/>
  <c r="AT578" i="42" a="1"/>
  <c r="AT578" i="42" s="1"/>
  <c r="AU578" i="42" a="1"/>
  <c r="AU578" i="42"/>
  <c r="AV578" i="42" a="1"/>
  <c r="AV578" i="42"/>
  <c r="AJ579" i="42" a="1"/>
  <c r="AJ579" i="42" s="1"/>
  <c r="AK579" i="42" a="1"/>
  <c r="AK579" i="42" s="1"/>
  <c r="AL579" i="42" a="1"/>
  <c r="AL579" i="42"/>
  <c r="AM579" i="42" a="1"/>
  <c r="AM579" i="42"/>
  <c r="AN579" i="42" a="1"/>
  <c r="AN579" i="42"/>
  <c r="AO579" i="42" a="1"/>
  <c r="AO579" i="42" s="1"/>
  <c r="AP579" i="42" a="1"/>
  <c r="AP579" i="42" s="1"/>
  <c r="AQ579" i="42" a="1"/>
  <c r="AQ579" i="42" s="1"/>
  <c r="AR579" i="42" a="1"/>
  <c r="AR579" i="42" s="1"/>
  <c r="AS579" i="42" a="1"/>
  <c r="AS579" i="42" s="1"/>
  <c r="AT579" i="42" a="1"/>
  <c r="AT579" i="42" s="1"/>
  <c r="AU579" i="42" a="1"/>
  <c r="AU579" i="42"/>
  <c r="AV579" i="42" a="1"/>
  <c r="AV579" i="42"/>
  <c r="AJ580" i="42" a="1"/>
  <c r="AJ580" i="42" s="1"/>
  <c r="AK580" i="42" a="1"/>
  <c r="AK580" i="42" s="1"/>
  <c r="AL580" i="42" a="1"/>
  <c r="AL580" i="42"/>
  <c r="AM580" i="42" a="1"/>
  <c r="AM580" i="42"/>
  <c r="AN580" i="42" a="1"/>
  <c r="AN580" i="42"/>
  <c r="AO580" i="42" a="1"/>
  <c r="AO580" i="42" s="1"/>
  <c r="AP580" i="42" a="1"/>
  <c r="AP580" i="42" s="1"/>
  <c r="AQ580" i="42" a="1"/>
  <c r="AQ580" i="42"/>
  <c r="AR580" i="42" a="1"/>
  <c r="AR580" i="42" s="1"/>
  <c r="AS580" i="42" a="1"/>
  <c r="AS580" i="42" s="1"/>
  <c r="AT580" i="42" a="1"/>
  <c r="AT580" i="42" s="1"/>
  <c r="AU580" i="42" a="1"/>
  <c r="AU580" i="42"/>
  <c r="AV580" i="42" a="1"/>
  <c r="AV580" i="42" s="1"/>
  <c r="AJ581" i="42" a="1"/>
  <c r="AJ581" i="42" s="1"/>
  <c r="AK581" i="42" a="1"/>
  <c r="AK581" i="42" s="1"/>
  <c r="AL581" i="42" a="1"/>
  <c r="AL581" i="42"/>
  <c r="AM581" i="42" a="1"/>
  <c r="AM581" i="42"/>
  <c r="AN581" i="42" a="1"/>
  <c r="AN581" i="42"/>
  <c r="AO581" i="42" a="1"/>
  <c r="AO581" i="42" s="1"/>
  <c r="AP581" i="42" a="1"/>
  <c r="AP581" i="42"/>
  <c r="AQ581" i="42" a="1"/>
  <c r="AQ581" i="42"/>
  <c r="AR581" i="42" a="1"/>
  <c r="AR581" i="42" s="1"/>
  <c r="AS581" i="42" a="1"/>
  <c r="AS581" i="42" s="1"/>
  <c r="AT581" i="42" a="1"/>
  <c r="AT581" i="42" s="1"/>
  <c r="AU581" i="42" a="1"/>
  <c r="AU581" i="42" s="1"/>
  <c r="AV581" i="42" a="1"/>
  <c r="AV581" i="42" s="1"/>
  <c r="AJ582" i="42" a="1"/>
  <c r="AJ582" i="42" s="1"/>
  <c r="AK582" i="42" a="1"/>
  <c r="AK582" i="42" s="1"/>
  <c r="AL582" i="42" a="1"/>
  <c r="AL582" i="42"/>
  <c r="AM582" i="42" a="1"/>
  <c r="AM582" i="42"/>
  <c r="AN582" i="42" a="1"/>
  <c r="AN582" i="42" s="1"/>
  <c r="AO582" i="42" a="1"/>
  <c r="AO582" i="42"/>
  <c r="AP582" i="42" a="1"/>
  <c r="AP582" i="42"/>
  <c r="AQ582" i="42" a="1"/>
  <c r="AQ582" i="42"/>
  <c r="AR582" i="42" a="1"/>
  <c r="AR582" i="42" s="1"/>
  <c r="AS582" i="42" a="1"/>
  <c r="AS582" i="42" s="1"/>
  <c r="AT582" i="42" a="1"/>
  <c r="AT582" i="42" s="1"/>
  <c r="AU582" i="42" a="1"/>
  <c r="AU582" i="42"/>
  <c r="AV582" i="42" a="1"/>
  <c r="AV582" i="42" s="1"/>
  <c r="AJ583" i="42" a="1"/>
  <c r="AJ583" i="42" s="1"/>
  <c r="AK583" i="42" a="1"/>
  <c r="AK583" i="42" s="1"/>
  <c r="AL583" i="42" a="1"/>
  <c r="AL583" i="42"/>
  <c r="AM583" i="42" a="1"/>
  <c r="AM583" i="42" s="1"/>
  <c r="AN583" i="42" a="1"/>
  <c r="AN583" i="42" s="1"/>
  <c r="AO583" i="42" a="1"/>
  <c r="AO583" i="42"/>
  <c r="AP583" i="42" a="1"/>
  <c r="AP583" i="42"/>
  <c r="AQ583" i="42" a="1"/>
  <c r="AQ583" i="42"/>
  <c r="AR583" i="42" a="1"/>
  <c r="AR583" i="42" s="1"/>
  <c r="AS583" i="42" a="1"/>
  <c r="AS583" i="42" s="1"/>
  <c r="AT583" i="42" a="1"/>
  <c r="AT583" i="42"/>
  <c r="AU583" i="42" a="1"/>
  <c r="AU583" i="42"/>
  <c r="AV583" i="42" a="1"/>
  <c r="AV583" i="42" s="1"/>
  <c r="AJ584" i="42" a="1"/>
  <c r="AJ584" i="42" s="1"/>
  <c r="AK584" i="42" a="1"/>
  <c r="AK584" i="42" s="1"/>
  <c r="AL584" i="42" a="1"/>
  <c r="AL584" i="42" s="1"/>
  <c r="AM584" i="42" a="1"/>
  <c r="AM584" i="42" s="1"/>
  <c r="AN584" i="42" a="1"/>
  <c r="AN584" i="42" s="1"/>
  <c r="AO584" i="42" a="1"/>
  <c r="AO584" i="42"/>
  <c r="AP584" i="42" a="1"/>
  <c r="AP584" i="42"/>
  <c r="AQ584" i="42" a="1"/>
  <c r="AQ584" i="42"/>
  <c r="AR584" i="42" a="1"/>
  <c r="AR584" i="42" s="1"/>
  <c r="AS584" i="42" a="1"/>
  <c r="AS584" i="42"/>
  <c r="AT584" i="42" a="1"/>
  <c r="AT584" i="42"/>
  <c r="AU584" i="42" a="1"/>
  <c r="AU584" i="42"/>
  <c r="AV584" i="42" a="1"/>
  <c r="AV584" i="42" s="1"/>
  <c r="AJ585" i="42" a="1"/>
  <c r="AJ585" i="42" s="1"/>
  <c r="AK585" i="42" a="1"/>
  <c r="AK585" i="42" s="1"/>
  <c r="AL585" i="42" a="1"/>
  <c r="AL585" i="42" s="1"/>
  <c r="AM585" i="42" a="1"/>
  <c r="AM585" i="42" s="1"/>
  <c r="AN585" i="42" a="1"/>
  <c r="AN585" i="42" s="1"/>
  <c r="AO585" i="42" a="1"/>
  <c r="AO585" i="42"/>
  <c r="AP585" i="42" a="1"/>
  <c r="AP585" i="42"/>
  <c r="AQ585" i="42" a="1"/>
  <c r="AQ585" i="42" s="1"/>
  <c r="AR585" i="42" a="1"/>
  <c r="AR585" i="42" s="1"/>
  <c r="AS585" i="42" a="1"/>
  <c r="AS585" i="42"/>
  <c r="AT585" i="42" a="1"/>
  <c r="AT585" i="42"/>
  <c r="AU585" i="42" a="1"/>
  <c r="AU585" i="42"/>
  <c r="AV585" i="42" a="1"/>
  <c r="AV585" i="42" s="1"/>
  <c r="AJ586" i="42" a="1"/>
  <c r="AJ586" i="42" s="1"/>
  <c r="AK586" i="42" a="1"/>
  <c r="AK586" i="42"/>
  <c r="AL586" i="42" a="1"/>
  <c r="AL586" i="42" s="1"/>
  <c r="AM586" i="42" a="1"/>
  <c r="AM586" i="42" s="1"/>
  <c r="AN586" i="42" a="1"/>
  <c r="AN586" i="42" s="1"/>
  <c r="AO586" i="42" a="1"/>
  <c r="AO586" i="42"/>
  <c r="AP586" i="42" a="1"/>
  <c r="AP586" i="42" s="1"/>
  <c r="AQ586" i="42" a="1"/>
  <c r="AQ586" i="42" s="1"/>
  <c r="AR586" i="42" a="1"/>
  <c r="AR586" i="42" s="1"/>
  <c r="AS586" i="42" a="1"/>
  <c r="AS586" i="42"/>
  <c r="AT586" i="42" a="1"/>
  <c r="AT586" i="42"/>
  <c r="AU586" i="42" a="1"/>
  <c r="AU586" i="42"/>
  <c r="AV586" i="42" a="1"/>
  <c r="AV586" i="42" s="1"/>
  <c r="AJ587" i="42" a="1"/>
  <c r="AJ587" i="42"/>
  <c r="AK587" i="42" a="1"/>
  <c r="AK587" i="42"/>
  <c r="AL587" i="42" a="1"/>
  <c r="AL587" i="42" s="1"/>
  <c r="AM587" i="42" a="1"/>
  <c r="AM587" i="42" s="1"/>
  <c r="AN587" i="42" a="1"/>
  <c r="AN587" i="42" s="1"/>
  <c r="AO587" i="42" a="1"/>
  <c r="AO587" i="42" s="1"/>
  <c r="AP587" i="42" a="1"/>
  <c r="AP587" i="42" s="1"/>
  <c r="AQ587" i="42" a="1"/>
  <c r="AQ587" i="42" s="1"/>
  <c r="AR587" i="42" a="1"/>
  <c r="AR587" i="42" s="1"/>
  <c r="AS587" i="42" a="1"/>
  <c r="AS587" i="42"/>
  <c r="AT587" i="42" a="1"/>
  <c r="AT587" i="42"/>
  <c r="AU587" i="42" a="1"/>
  <c r="AU587" i="42" s="1"/>
  <c r="AV587" i="42" a="1"/>
  <c r="AV587" i="42"/>
  <c r="AJ588" i="42" a="1"/>
  <c r="AJ588" i="42"/>
  <c r="AK588" i="42" a="1"/>
  <c r="AK588" i="42"/>
  <c r="AL588" i="42" a="1"/>
  <c r="AL588" i="42" s="1"/>
  <c r="AM588" i="42" a="1"/>
  <c r="AM588" i="42" s="1"/>
  <c r="AN588" i="42" a="1"/>
  <c r="AN588" i="42" s="1"/>
  <c r="AO588" i="42" a="1"/>
  <c r="AO588" i="42"/>
  <c r="AP588" i="42" a="1"/>
  <c r="AP588" i="42" s="1"/>
  <c r="AQ588" i="42" a="1"/>
  <c r="AQ588" i="42" s="1"/>
  <c r="AR588" i="42" a="1"/>
  <c r="AR588" i="42" s="1"/>
  <c r="AS588" i="42" a="1"/>
  <c r="AS588" i="42"/>
  <c r="AT588" i="42" a="1"/>
  <c r="AT588" i="42" s="1"/>
  <c r="AU588" i="42" a="1"/>
  <c r="AU588" i="42" s="1"/>
  <c r="AV588" i="42" a="1"/>
  <c r="AV588" i="42"/>
  <c r="AJ589" i="42" a="1"/>
  <c r="AJ589" i="42"/>
  <c r="AK589" i="42" a="1"/>
  <c r="AK589" i="42"/>
  <c r="AL589" i="42" a="1"/>
  <c r="AL589" i="42" s="1"/>
  <c r="AM589" i="42" a="1"/>
  <c r="AM589" i="42" s="1"/>
  <c r="AN589" i="42" a="1"/>
  <c r="AN589" i="42"/>
  <c r="AO589" i="42" a="1"/>
  <c r="AO589" i="42"/>
  <c r="AP589" i="42" a="1"/>
  <c r="AP589" i="42" s="1"/>
  <c r="AQ589" i="42" a="1"/>
  <c r="AQ589" i="42" s="1"/>
  <c r="AR589" i="42" a="1"/>
  <c r="AR589" i="42" s="1"/>
  <c r="AS589" i="42" a="1"/>
  <c r="AS589" i="42" s="1"/>
  <c r="AT589" i="42" a="1"/>
  <c r="AT589" i="42" s="1"/>
  <c r="AU589" i="42" a="1"/>
  <c r="AU589" i="42" s="1"/>
  <c r="AV589" i="42" a="1"/>
  <c r="AV589" i="42"/>
  <c r="AJ590" i="42" a="1"/>
  <c r="AJ590" i="42"/>
  <c r="AK590" i="42" a="1"/>
  <c r="AK590" i="42"/>
  <c r="AL590" i="42" a="1"/>
  <c r="AL590" i="42" s="1"/>
  <c r="AM590" i="42" a="1"/>
  <c r="AM590" i="42"/>
  <c r="AN590" i="42" a="1"/>
  <c r="AN590" i="42"/>
  <c r="AO590" i="42" a="1"/>
  <c r="AO590" i="42"/>
  <c r="AP590" i="42" a="1"/>
  <c r="AP590" i="42" s="1"/>
  <c r="AQ590" i="42" a="1"/>
  <c r="AQ590" i="42" s="1"/>
  <c r="AR590" i="42" a="1"/>
  <c r="AR590" i="42" s="1"/>
  <c r="AS590" i="42" a="1"/>
  <c r="AS590" i="42" s="1"/>
  <c r="AT590" i="42" a="1"/>
  <c r="AT590" i="42" s="1"/>
  <c r="AU590" i="42" a="1"/>
  <c r="AU590" i="42" s="1"/>
  <c r="AV590" i="42" a="1"/>
  <c r="AV590" i="42"/>
  <c r="AJ591" i="42" a="1"/>
  <c r="AJ591" i="42"/>
  <c r="AK591" i="42" a="1"/>
  <c r="AK591" i="42" s="1"/>
  <c r="AL591" i="42" a="1"/>
  <c r="AL591" i="42" s="1"/>
  <c r="AM591" i="42" a="1"/>
  <c r="AM591" i="42"/>
  <c r="AN591" i="42" a="1"/>
  <c r="AN591" i="42"/>
  <c r="AO591" i="42" a="1"/>
  <c r="AO591" i="42"/>
  <c r="AP591" i="42" a="1"/>
  <c r="AP591" i="42" s="1"/>
  <c r="AQ591" i="42" a="1"/>
  <c r="AQ591" i="42" s="1"/>
  <c r="AR591" i="42" a="1"/>
  <c r="AR591" i="42"/>
  <c r="AS591" i="42" a="1"/>
  <c r="AS591" i="42" s="1"/>
  <c r="AT591" i="42" a="1"/>
  <c r="AT591" i="42" s="1"/>
  <c r="AU591" i="42" a="1"/>
  <c r="AU591" i="42" s="1"/>
  <c r="AV591" i="42" a="1"/>
  <c r="AV591" i="42"/>
  <c r="AJ592" i="42" a="1"/>
  <c r="AJ592" i="42" s="1"/>
  <c r="AK592" i="42" a="1"/>
  <c r="AK592" i="42" s="1"/>
  <c r="AL592" i="42" a="1"/>
  <c r="AL592" i="42" s="1"/>
  <c r="AM592" i="42" a="1"/>
  <c r="AM592" i="42"/>
  <c r="AN592" i="42" a="1"/>
  <c r="AN592" i="42"/>
  <c r="AO592" i="42" a="1"/>
  <c r="AO592" i="42"/>
  <c r="AP592" i="42" a="1"/>
  <c r="AP592" i="42" s="1"/>
  <c r="AQ592" i="42" a="1"/>
  <c r="AQ592" i="42"/>
  <c r="AR592" i="42" a="1"/>
  <c r="AR592" i="42"/>
  <c r="AS592" i="42" a="1"/>
  <c r="AS592" i="42" s="1"/>
  <c r="AT592" i="42" a="1"/>
  <c r="AT592" i="42" s="1"/>
  <c r="AU592" i="42" a="1"/>
  <c r="AU592" i="42" s="1"/>
  <c r="AV592" i="42" a="1"/>
  <c r="AV592" i="42" s="1"/>
  <c r="AJ593" i="42" a="1"/>
  <c r="AJ593" i="42" s="1"/>
  <c r="AK593" i="42" a="1"/>
  <c r="AK593" i="42" s="1"/>
  <c r="AL593" i="42" a="1"/>
  <c r="AL593" i="42" s="1"/>
  <c r="AM593" i="42" a="1"/>
  <c r="AM593" i="42"/>
  <c r="AN593" i="42" a="1"/>
  <c r="AN593" i="42"/>
  <c r="AO593" i="42" a="1"/>
  <c r="AO593" i="42" s="1"/>
  <c r="AP593" i="42" a="1"/>
  <c r="AP593" i="42"/>
  <c r="AQ593" i="42" a="1"/>
  <c r="AQ593" i="42"/>
  <c r="AR593" i="42" a="1"/>
  <c r="AR593" i="42"/>
  <c r="AS593" i="42" a="1"/>
  <c r="AS593" i="42" s="1"/>
  <c r="AT593" i="42" a="1"/>
  <c r="AT593" i="42" s="1"/>
  <c r="AU593" i="42" a="1"/>
  <c r="AU593" i="42" s="1"/>
  <c r="AV593" i="42" a="1"/>
  <c r="AV593" i="42"/>
  <c r="AJ594" i="42" a="1"/>
  <c r="AJ594" i="42" s="1"/>
  <c r="AK594" i="42" a="1"/>
  <c r="AK594" i="42" s="1"/>
  <c r="AL594" i="42" a="1"/>
  <c r="AL594" i="42" s="1"/>
  <c r="AM594" i="42" a="1"/>
  <c r="AM594" i="42"/>
  <c r="AN594" i="42" a="1"/>
  <c r="AN594" i="42" s="1"/>
  <c r="AO594" i="42" a="1"/>
  <c r="AO594" i="42" s="1"/>
  <c r="AP594" i="42" a="1"/>
  <c r="AP594" i="42"/>
  <c r="AQ594" i="42" a="1"/>
  <c r="AQ594" i="42"/>
  <c r="AR594" i="42" a="1"/>
  <c r="AR594" i="42"/>
  <c r="AS594" i="42" a="1"/>
  <c r="AS594" i="42" s="1"/>
  <c r="AT594" i="42" a="1"/>
  <c r="AT594" i="42" s="1"/>
  <c r="AU594" i="42" a="1"/>
  <c r="AU594" i="42"/>
  <c r="AV594" i="42" a="1"/>
  <c r="AV594" i="42"/>
  <c r="AJ595" i="42" a="1"/>
  <c r="AJ595" i="42" s="1"/>
  <c r="AK595" i="42" a="1"/>
  <c r="AK595" i="42" s="1"/>
  <c r="AL595" i="42" a="1"/>
  <c r="AL595" i="42" s="1"/>
  <c r="AM595" i="42" a="1"/>
  <c r="AM595" i="42" s="1"/>
  <c r="AN595" i="42" a="1"/>
  <c r="AN595" i="42" s="1"/>
  <c r="AO595" i="42" a="1"/>
  <c r="AO595" i="42" s="1"/>
  <c r="AP595" i="42" a="1"/>
  <c r="AP595" i="42"/>
  <c r="AQ595" i="42" a="1"/>
  <c r="AQ595" i="42"/>
  <c r="AR595" i="42" a="1"/>
  <c r="AR595" i="42"/>
  <c r="AS595" i="42" a="1"/>
  <c r="AS595" i="42" s="1"/>
  <c r="AT595" i="42" a="1"/>
  <c r="AT595" i="42"/>
  <c r="AU595" i="42" a="1"/>
  <c r="AU595" i="42"/>
  <c r="AV595" i="42" a="1"/>
  <c r="AV595" i="42"/>
  <c r="AJ596" i="42" a="1"/>
  <c r="AJ596" i="42" s="1"/>
  <c r="AK596" i="42" a="1"/>
  <c r="AK596" i="42" s="1"/>
  <c r="AL596" i="42" a="1"/>
  <c r="AL596" i="42" s="1"/>
  <c r="AM596" i="42" a="1"/>
  <c r="AM596" i="42" s="1"/>
  <c r="AN596" i="42" a="1"/>
  <c r="AN596" i="42" s="1"/>
  <c r="AO596" i="42" a="1"/>
  <c r="AO596" i="42" s="1"/>
  <c r="AP596" i="42" a="1"/>
  <c r="AP596" i="42"/>
  <c r="AQ596" i="42" a="1"/>
  <c r="AQ596" i="42"/>
  <c r="AR596" i="42" a="1"/>
  <c r="AR596" i="42" s="1"/>
  <c r="AS596" i="42" a="1"/>
  <c r="AS596" i="42" s="1"/>
  <c r="AT596" i="42" a="1"/>
  <c r="AT596" i="42"/>
  <c r="AU596" i="42" a="1"/>
  <c r="AU596" i="42"/>
  <c r="AV596" i="42" a="1"/>
  <c r="AV596" i="42"/>
  <c r="AJ597" i="42" a="1"/>
  <c r="AJ597" i="42" s="1"/>
  <c r="AK597" i="42" a="1"/>
  <c r="AK597" i="42" s="1"/>
  <c r="AL597" i="42" a="1"/>
  <c r="AL597" i="42"/>
  <c r="AM597" i="42" a="1"/>
  <c r="AM597" i="42" s="1"/>
  <c r="AN597" i="42" a="1"/>
  <c r="AN597" i="42" s="1"/>
  <c r="AO597" i="42" a="1"/>
  <c r="AO597" i="42" s="1"/>
  <c r="AP597" i="42" a="1"/>
  <c r="AP597" i="42"/>
  <c r="AQ597" i="42" a="1"/>
  <c r="AQ597" i="42" s="1"/>
  <c r="AR597" i="42" a="1"/>
  <c r="AR597" i="42" s="1"/>
  <c r="AS597" i="42" a="1"/>
  <c r="AS597" i="42" s="1"/>
  <c r="AT597" i="42" a="1"/>
  <c r="AT597" i="42"/>
  <c r="AU597" i="42" a="1"/>
  <c r="AU597" i="42"/>
  <c r="AV597" i="42" a="1"/>
  <c r="AV597" i="42"/>
  <c r="AJ598" i="42" a="1"/>
  <c r="AJ598" i="42" s="1"/>
  <c r="AK598" i="42" a="1"/>
  <c r="AK598" i="42"/>
  <c r="AL598" i="42" a="1"/>
  <c r="AL598" i="42"/>
  <c r="AM598" i="42" a="1"/>
  <c r="AM598" i="42" s="1"/>
  <c r="AN598" i="42" a="1"/>
  <c r="AN598" i="42" s="1"/>
  <c r="AO598" i="42" a="1"/>
  <c r="AO598" i="42" s="1"/>
  <c r="AP598" i="42" a="1"/>
  <c r="AP598" i="42" s="1"/>
  <c r="AQ598" i="42" a="1"/>
  <c r="AQ598" i="42" s="1"/>
  <c r="AR598" i="42" a="1"/>
  <c r="AR598" i="42" s="1"/>
  <c r="AS598" i="42" a="1"/>
  <c r="AS598" i="42" s="1"/>
  <c r="AT598" i="42" a="1"/>
  <c r="AT598" i="42"/>
  <c r="AU598" i="42" a="1"/>
  <c r="AU598" i="42"/>
  <c r="AV598" i="42" a="1"/>
  <c r="AV598" i="42" s="1"/>
  <c r="AJ599" i="42" a="1"/>
  <c r="AJ599" i="42"/>
  <c r="AK599" i="42" a="1"/>
  <c r="AK599" i="42"/>
  <c r="AL599" i="42" a="1"/>
  <c r="AL599" i="42"/>
  <c r="AM599" i="42" a="1"/>
  <c r="AM599" i="42" s="1"/>
  <c r="AN599" i="42" a="1"/>
  <c r="AN599" i="42" s="1"/>
  <c r="AO599" i="42" a="1"/>
  <c r="AO599" i="42" s="1"/>
  <c r="AP599" i="42" a="1"/>
  <c r="AP599" i="42"/>
  <c r="AQ599" i="42" a="1"/>
  <c r="AQ599" i="42" s="1"/>
  <c r="AR599" i="42" a="1"/>
  <c r="AR599" i="42" s="1"/>
  <c r="AS599" i="42" a="1"/>
  <c r="AS599" i="42" s="1"/>
  <c r="AT599" i="42" a="1"/>
  <c r="AT599" i="42"/>
  <c r="AU599" i="42" a="1"/>
  <c r="AU599" i="42" s="1"/>
  <c r="AV599" i="42" a="1"/>
  <c r="AV599" i="42" s="1"/>
  <c r="AJ600" i="42" a="1"/>
  <c r="AJ600" i="42"/>
  <c r="AK600" i="42" a="1"/>
  <c r="AK600" i="42"/>
  <c r="AL600" i="42" a="1"/>
  <c r="AL600" i="42"/>
  <c r="AM600" i="42" a="1"/>
  <c r="AM600" i="42" s="1"/>
  <c r="AN600" i="42" a="1"/>
  <c r="AN600" i="42" s="1"/>
  <c r="AO600" i="42" a="1"/>
  <c r="AO600" i="42"/>
  <c r="AP600" i="42" a="1"/>
  <c r="AP600" i="42"/>
  <c r="AQ600" i="42" a="1"/>
  <c r="AQ600" i="42" s="1"/>
  <c r="AR600" i="42" a="1"/>
  <c r="AR600" i="42" s="1"/>
  <c r="AS600" i="42" a="1"/>
  <c r="AS600" i="42" s="1"/>
  <c r="AT600" i="42" a="1"/>
  <c r="AT600" i="42" s="1"/>
  <c r="AU600" i="42" a="1"/>
  <c r="AU600" i="42" s="1"/>
  <c r="AV600" i="42" a="1"/>
  <c r="AV600" i="42" s="1"/>
  <c r="AJ601" i="42" a="1"/>
  <c r="AJ601" i="42"/>
  <c r="AK601" i="42" a="1"/>
  <c r="AK601" i="42"/>
  <c r="AL601" i="42" a="1"/>
  <c r="AL601" i="42"/>
  <c r="AM601" i="42" a="1"/>
  <c r="AM601" i="42" s="1"/>
  <c r="AN601" i="42" a="1"/>
  <c r="AN601" i="42"/>
  <c r="AO601" i="42" a="1"/>
  <c r="AO601" i="42"/>
  <c r="AP601" i="42" a="1"/>
  <c r="AP601" i="42"/>
  <c r="AQ601" i="42" a="1"/>
  <c r="AQ601" i="42" s="1"/>
  <c r="AR601" i="42" a="1"/>
  <c r="AR601" i="42" s="1"/>
  <c r="AS601" i="42" a="1"/>
  <c r="AS601" i="42" s="1"/>
  <c r="AT601" i="42" a="1"/>
  <c r="AT601" i="42" s="1"/>
  <c r="AU601" i="42" a="1"/>
  <c r="AU601" i="42" s="1"/>
  <c r="AV601" i="42" a="1"/>
  <c r="AV601" i="42" s="1"/>
  <c r="AJ602" i="42" a="1"/>
  <c r="AJ602" i="42"/>
  <c r="AK602" i="42" a="1"/>
  <c r="AK602" i="42"/>
  <c r="AL602" i="42" a="1"/>
  <c r="AL602" i="42" s="1"/>
  <c r="AM602" i="42" a="1"/>
  <c r="AM602" i="42" s="1"/>
  <c r="AN602" i="42" a="1"/>
  <c r="AN602" i="42"/>
  <c r="AO602" i="42" a="1"/>
  <c r="AO602" i="42"/>
  <c r="AP602" i="42" a="1"/>
  <c r="AP602" i="42"/>
  <c r="AQ602" i="42" a="1"/>
  <c r="AQ602" i="42" s="1"/>
  <c r="AR602" i="42" a="1"/>
  <c r="AR602" i="42" s="1"/>
  <c r="AS602" i="42" a="1"/>
  <c r="AS602" i="42"/>
  <c r="AT602" i="42" a="1"/>
  <c r="AT602" i="42" s="1"/>
  <c r="AU602" i="42" a="1"/>
  <c r="AU602" i="42" s="1"/>
  <c r="AV602" i="42" a="1"/>
  <c r="AV602" i="42" s="1"/>
  <c r="AJ603" i="42" a="1"/>
  <c r="AJ603" i="42"/>
  <c r="AK603" i="42" a="1"/>
  <c r="AK603" i="42" s="1"/>
  <c r="AL603" i="42" a="1"/>
  <c r="AL603" i="42" s="1"/>
  <c r="AM603" i="42" a="1"/>
  <c r="AM603" i="42" s="1"/>
  <c r="AN603" i="42" a="1"/>
  <c r="AN603" i="42"/>
  <c r="AO603" i="42" a="1"/>
  <c r="AO603" i="42"/>
  <c r="AP603" i="42" a="1"/>
  <c r="AP603" i="42"/>
  <c r="AQ603" i="42" a="1"/>
  <c r="AQ603" i="42" s="1"/>
  <c r="AR603" i="42" a="1"/>
  <c r="AR603" i="42"/>
  <c r="AS603" i="42" a="1"/>
  <c r="AS603" i="42"/>
  <c r="AT603" i="42" a="1"/>
  <c r="AT603" i="42" s="1"/>
  <c r="AU603" i="42" a="1"/>
  <c r="AU603" i="42" s="1"/>
  <c r="AV603" i="42" a="1"/>
  <c r="AV603" i="42" s="1"/>
  <c r="AJ604" i="42" a="1"/>
  <c r="AJ604" i="42" s="1"/>
  <c r="AK604" i="42" a="1"/>
  <c r="AK604" i="42" s="1"/>
  <c r="AL604" i="42" a="1"/>
  <c r="AL604" i="42" s="1"/>
  <c r="AM604" i="42" a="1"/>
  <c r="AM604" i="42" s="1"/>
  <c r="AN604" i="42" a="1"/>
  <c r="AN604" i="42"/>
  <c r="AO604" i="42" a="1"/>
  <c r="AO604" i="42"/>
  <c r="AP604" i="42" a="1"/>
  <c r="AP604" i="42" s="1"/>
  <c r="AQ604" i="42" a="1"/>
  <c r="AQ604" i="42"/>
  <c r="AR604" i="42" a="1"/>
  <c r="AR604" i="42"/>
  <c r="AS604" i="42" a="1"/>
  <c r="AS604" i="42"/>
  <c r="AT604" i="42" a="1"/>
  <c r="AT604" i="42" s="1"/>
  <c r="AU604" i="42" a="1"/>
  <c r="AU604" i="42" s="1"/>
  <c r="AV604" i="42" a="1"/>
  <c r="AV604" i="42" s="1"/>
  <c r="AJ605" i="42" a="1"/>
  <c r="AJ605" i="42"/>
  <c r="AK605" i="42" a="1"/>
  <c r="AK605" i="42" s="1"/>
  <c r="AL605" i="42" a="1"/>
  <c r="AL605" i="42" s="1"/>
  <c r="AM605" i="42" a="1"/>
  <c r="AM605" i="42" s="1"/>
  <c r="AN605" i="42" a="1"/>
  <c r="AN605" i="42"/>
  <c r="AO605" i="42" a="1"/>
  <c r="AO605" i="42" s="1"/>
  <c r="AP605" i="42" a="1"/>
  <c r="AP605" i="42" s="1"/>
  <c r="AQ605" i="42" a="1"/>
  <c r="AQ605" i="42"/>
  <c r="AR605" i="42" a="1"/>
  <c r="AR605" i="42"/>
  <c r="AS605" i="42" a="1"/>
  <c r="AS605" i="42"/>
  <c r="AT605" i="42" a="1"/>
  <c r="AT605" i="42" s="1"/>
  <c r="AU605" i="42" a="1"/>
  <c r="AU605" i="42" s="1"/>
  <c r="AV605" i="42" a="1"/>
  <c r="AV605" i="42"/>
  <c r="AJ606" i="42" a="1"/>
  <c r="AJ606" i="42"/>
  <c r="AK606" i="42" a="1"/>
  <c r="AK606" i="42" s="1"/>
  <c r="AL606" i="42" a="1"/>
  <c r="AL606" i="42" s="1"/>
  <c r="AM606" i="42" a="1"/>
  <c r="AM606" i="42" s="1"/>
  <c r="AN606" i="42" a="1"/>
  <c r="AN606" i="42" s="1"/>
  <c r="AO606" i="42" a="1"/>
  <c r="AO606" i="42" s="1"/>
  <c r="AP606" i="42" a="1"/>
  <c r="AP606" i="42" s="1"/>
  <c r="AQ606" i="42" a="1"/>
  <c r="AQ606" i="42"/>
  <c r="AR606" i="42" a="1"/>
  <c r="AR606" i="42"/>
  <c r="AS606" i="42" a="1"/>
  <c r="AS606" i="42"/>
  <c r="AT606" i="42" a="1"/>
  <c r="AT606" i="42" s="1"/>
  <c r="AU606" i="42" a="1"/>
  <c r="AU606" i="42"/>
  <c r="AV606" i="42" a="1"/>
  <c r="AV606" i="42"/>
  <c r="AJ607" i="42" a="1"/>
  <c r="AJ607" i="42"/>
  <c r="AK607" i="42" a="1"/>
  <c r="AK607" i="42" s="1"/>
  <c r="AL607" i="42" a="1"/>
  <c r="AL607" i="42" s="1"/>
  <c r="AM607" i="42" a="1"/>
  <c r="AM607" i="42" s="1"/>
  <c r="AN607" i="42" a="1"/>
  <c r="AN607" i="42" s="1"/>
  <c r="AO607" i="42" a="1"/>
  <c r="AO607" i="42" s="1"/>
  <c r="AP607" i="42" a="1"/>
  <c r="AP607" i="42" s="1"/>
  <c r="AQ607" i="42" a="1"/>
  <c r="AQ607" i="42"/>
  <c r="AR607" i="42" a="1"/>
  <c r="AR607" i="42"/>
  <c r="AS607" i="42" a="1"/>
  <c r="AS607" i="42" s="1"/>
  <c r="AT607" i="42" a="1"/>
  <c r="AT607" i="42" s="1"/>
  <c r="AU607" i="42" a="1"/>
  <c r="AU607" i="42"/>
  <c r="AV607" i="42" a="1"/>
  <c r="AV607" i="42"/>
  <c r="AJ608" i="42" a="1"/>
  <c r="AJ608" i="42"/>
  <c r="AK608" i="42" a="1"/>
  <c r="AK608" i="42" s="1"/>
  <c r="AL608" i="42" a="1"/>
  <c r="AL608" i="42" s="1"/>
  <c r="AM608" i="42" a="1"/>
  <c r="AM608" i="42"/>
  <c r="AN608" i="42" a="1"/>
  <c r="AN608" i="42" s="1"/>
  <c r="AO608" i="42" a="1"/>
  <c r="AO608" i="42" s="1"/>
  <c r="AP608" i="42" a="1"/>
  <c r="AP608" i="42" s="1"/>
  <c r="AQ608" i="42" a="1"/>
  <c r="AQ608" i="42"/>
  <c r="AR608" i="42" a="1"/>
  <c r="AR608" i="42" s="1"/>
  <c r="AS608" i="42" a="1"/>
  <c r="AS608" i="42" s="1"/>
  <c r="AT608" i="42" a="1"/>
  <c r="AT608" i="42" s="1"/>
  <c r="AU608" i="42" a="1"/>
  <c r="AU608" i="42"/>
  <c r="AV608" i="42" a="1"/>
  <c r="AV608" i="42"/>
  <c r="AJ609" i="42" a="1"/>
  <c r="AJ609" i="42"/>
  <c r="AK609" i="42" a="1"/>
  <c r="AK609" i="42" s="1"/>
  <c r="AL609" i="42" a="1"/>
  <c r="AL609" i="42"/>
  <c r="AM609" i="42" a="1"/>
  <c r="AM609" i="42"/>
  <c r="AN609" i="42" a="1"/>
  <c r="AN609" i="42" s="1"/>
  <c r="AO609" i="42" a="1"/>
  <c r="AO609" i="42" s="1"/>
  <c r="AP609" i="42" a="1"/>
  <c r="AP609" i="42" s="1"/>
  <c r="AQ609" i="42" a="1"/>
  <c r="AQ609" i="42" s="1"/>
  <c r="AR609" i="42" a="1"/>
  <c r="AR609" i="42" s="1"/>
  <c r="AS609" i="42" a="1"/>
  <c r="AS609" i="42" s="1"/>
  <c r="AT609" i="42" a="1"/>
  <c r="AT609" i="42" s="1"/>
  <c r="AU609" i="42" a="1"/>
  <c r="AU609" i="42"/>
  <c r="AV609" i="42" a="1"/>
  <c r="AV609" i="42"/>
  <c r="AJ610" i="42" a="1"/>
  <c r="AJ610" i="42" s="1"/>
  <c r="AK610" i="42" a="1"/>
  <c r="AK610" i="42"/>
  <c r="AL610" i="42" a="1"/>
  <c r="AL610" i="42"/>
  <c r="AM610" i="42" a="1"/>
  <c r="AM610" i="42"/>
  <c r="AN610" i="42" a="1"/>
  <c r="AN610" i="42" s="1"/>
  <c r="AO610" i="42" a="1"/>
  <c r="AO610" i="42" s="1"/>
  <c r="AP610" i="42" a="1"/>
  <c r="AP610" i="42" s="1"/>
  <c r="AQ610" i="42" a="1"/>
  <c r="AQ610" i="42"/>
  <c r="AR610" i="42" a="1"/>
  <c r="AR610" i="42" s="1"/>
  <c r="AS610" i="42" a="1"/>
  <c r="AS610" i="42" s="1"/>
  <c r="AT610" i="42" a="1"/>
  <c r="AT610" i="42" s="1"/>
  <c r="AU610" i="42" a="1"/>
  <c r="AU610" i="42"/>
  <c r="AV610" i="42" a="1"/>
  <c r="AV610" i="42" s="1"/>
  <c r="AJ611" i="42" a="1"/>
  <c r="AJ611" i="42" s="1"/>
  <c r="AK611" i="42" a="1"/>
  <c r="AK611" i="42"/>
  <c r="AL611" i="42" a="1"/>
  <c r="AL611" i="42"/>
  <c r="AM611" i="42" a="1"/>
  <c r="AM611" i="42"/>
  <c r="AN611" i="42" a="1"/>
  <c r="AN611" i="42" s="1"/>
  <c r="AO611" i="42" a="1"/>
  <c r="AO611" i="42" s="1"/>
  <c r="AP611" i="42" a="1"/>
  <c r="AP611" i="42"/>
  <c r="AQ611" i="42" a="1"/>
  <c r="AQ611" i="42"/>
  <c r="AR611" i="42" a="1"/>
  <c r="AR611" i="42" s="1"/>
  <c r="AS611" i="42" a="1"/>
  <c r="AS611" i="42" s="1"/>
  <c r="AT611" i="42" a="1"/>
  <c r="AT611" i="42" s="1"/>
  <c r="AU611" i="42" a="1"/>
  <c r="AU611" i="42" s="1"/>
  <c r="AV611" i="42" a="1"/>
  <c r="AV611" i="42" s="1"/>
  <c r="AJ612" i="42" a="1"/>
  <c r="AJ612" i="42" s="1"/>
  <c r="AK612" i="42" a="1"/>
  <c r="AK612" i="42"/>
  <c r="AL612" i="42" a="1"/>
  <c r="AL612" i="42"/>
  <c r="AM612" i="42" a="1"/>
  <c r="AM612" i="42"/>
  <c r="AN612" i="42" a="1"/>
  <c r="AN612" i="42" s="1"/>
  <c r="AO612" i="42" a="1"/>
  <c r="AO612" i="42"/>
  <c r="AP612" i="42" a="1"/>
  <c r="AP612" i="42"/>
  <c r="AQ612" i="42" a="1"/>
  <c r="AQ612" i="42"/>
  <c r="AR612" i="42" a="1"/>
  <c r="AR612" i="42" s="1"/>
  <c r="AS612" i="42" a="1"/>
  <c r="AS612" i="42" s="1"/>
  <c r="AT612" i="42" a="1"/>
  <c r="AT612" i="42" s="1"/>
  <c r="AU612" i="42" a="1"/>
  <c r="AU612" i="42" s="1"/>
  <c r="AV612" i="42" a="1"/>
  <c r="AV612" i="42" s="1"/>
  <c r="AJ613" i="42" a="1"/>
  <c r="AJ613" i="42" s="1"/>
  <c r="AK613" i="42" a="1"/>
  <c r="AK613" i="42"/>
  <c r="AL613" i="42" a="1"/>
  <c r="AL613" i="42"/>
  <c r="AM613" i="42" a="1"/>
  <c r="AM613" i="42" s="1"/>
  <c r="AN613" i="42" a="1"/>
  <c r="AN613" i="42" s="1"/>
  <c r="AO613" i="42" a="1"/>
  <c r="AO613" i="42"/>
  <c r="AP613" i="42" a="1"/>
  <c r="AP613" i="42"/>
  <c r="AQ613" i="42" a="1"/>
  <c r="AQ613" i="42"/>
  <c r="AR613" i="42" a="1"/>
  <c r="AR613" i="42" s="1"/>
  <c r="AS613" i="42" a="1"/>
  <c r="AS613" i="42" s="1"/>
  <c r="AT613" i="42" a="1"/>
  <c r="AT613" i="42"/>
  <c r="AU613" i="42" a="1"/>
  <c r="AU613" i="42" s="1"/>
  <c r="AV613" i="42" a="1"/>
  <c r="AV613" i="42" s="1"/>
  <c r="AJ614" i="42" a="1"/>
  <c r="AJ614" i="42" s="1"/>
  <c r="AK614" i="42" a="1"/>
  <c r="AK614" i="42"/>
  <c r="AL614" i="42" a="1"/>
  <c r="AL614" i="42" s="1"/>
  <c r="AM614" i="42" a="1"/>
  <c r="AM614" i="42" s="1"/>
  <c r="AN614" i="42" a="1"/>
  <c r="AN614" i="42" s="1"/>
  <c r="AO614" i="42" a="1"/>
  <c r="AO614" i="42"/>
  <c r="AP614" i="42" a="1"/>
  <c r="AP614" i="42"/>
  <c r="AQ614" i="42" a="1"/>
  <c r="AQ614" i="42"/>
  <c r="AR614" i="42" a="1"/>
  <c r="AR614" i="42" s="1"/>
  <c r="AS614" i="42" a="1"/>
  <c r="AS614" i="42"/>
  <c r="AT614" i="42" a="1"/>
  <c r="AT614" i="42"/>
  <c r="AU614" i="42" a="1"/>
  <c r="AU614" i="42" s="1"/>
  <c r="AV614" i="42" a="1"/>
  <c r="AV614" i="42" s="1"/>
  <c r="AJ615" i="42" a="1"/>
  <c r="AJ615" i="42" s="1"/>
  <c r="AK615" i="42" a="1"/>
  <c r="AK615" i="42" s="1"/>
  <c r="AL615" i="42" a="1"/>
  <c r="AL615" i="42" s="1"/>
  <c r="AM615" i="42" a="1"/>
  <c r="AM615" i="42" s="1"/>
  <c r="AN615" i="42" a="1"/>
  <c r="AN615" i="42" s="1"/>
  <c r="AO615" i="42" a="1"/>
  <c r="AO615" i="42"/>
  <c r="AP615" i="42" a="1"/>
  <c r="AP615" i="42"/>
  <c r="AQ615" i="42" a="1"/>
  <c r="AQ615" i="42" s="1"/>
  <c r="AR615" i="42" a="1"/>
  <c r="AR615" i="42"/>
  <c r="AS615" i="42" a="1"/>
  <c r="AS615" i="42"/>
  <c r="AT615" i="42" a="1"/>
  <c r="AT615" i="42"/>
  <c r="AU615" i="42" a="1"/>
  <c r="AU615" i="42" s="1"/>
  <c r="AV615" i="42" a="1"/>
  <c r="AV615" i="42" s="1"/>
  <c r="AJ616" i="42" a="1"/>
  <c r="AJ616" i="42" s="1"/>
  <c r="AK616" i="42" a="1"/>
  <c r="AK616" i="42"/>
  <c r="AL616" i="42" a="1"/>
  <c r="AL616" i="42" s="1"/>
  <c r="AM616" i="42" a="1"/>
  <c r="AM616" i="42" s="1"/>
  <c r="AN616" i="42" a="1"/>
  <c r="AN616" i="42" s="1"/>
  <c r="AO616" i="42" a="1"/>
  <c r="AO616" i="42"/>
  <c r="AP616" i="42" a="1"/>
  <c r="AP616" i="42" s="1"/>
  <c r="AQ616" i="42" a="1"/>
  <c r="AQ616" i="42" s="1"/>
  <c r="AR616" i="42" a="1"/>
  <c r="AR616" i="42"/>
  <c r="AS616" i="42" a="1"/>
  <c r="AS616" i="42"/>
  <c r="AT616" i="42" a="1"/>
  <c r="AT616" i="42"/>
  <c r="AU616" i="42" a="1"/>
  <c r="AU616" i="42" s="1"/>
  <c r="AV616" i="42" a="1"/>
  <c r="AV616" i="42" s="1"/>
  <c r="AJ617" i="42" a="1"/>
  <c r="AJ617" i="42"/>
  <c r="AK617" i="42" a="1"/>
  <c r="AK617" i="42"/>
  <c r="AL617" i="42" a="1"/>
  <c r="AL617" i="42" s="1"/>
  <c r="AM617" i="42" a="1"/>
  <c r="AM617" i="42" s="1"/>
  <c r="AN617" i="42" a="1"/>
  <c r="AN617" i="42" s="1"/>
  <c r="AO617" i="42" a="1"/>
  <c r="AO617" i="42" s="1"/>
  <c r="AP617" i="42" a="1"/>
  <c r="AP617" i="42" s="1"/>
  <c r="AQ617" i="42" a="1"/>
  <c r="AQ617" i="42" s="1"/>
  <c r="AR617" i="42" a="1"/>
  <c r="AR617" i="42"/>
  <c r="AS617" i="42" a="1"/>
  <c r="AS617" i="42"/>
  <c r="AT617" i="42" a="1"/>
  <c r="AT617" i="42"/>
  <c r="AU617" i="42" a="1"/>
  <c r="AU617" i="42" s="1"/>
  <c r="AV617" i="42" a="1"/>
  <c r="AV617" i="42"/>
  <c r="AJ618" i="42" a="1"/>
  <c r="AJ618" i="42"/>
  <c r="AK618" i="42" a="1"/>
  <c r="AK618" i="42"/>
  <c r="AL618" i="42" a="1"/>
  <c r="AL618" i="42" s="1"/>
  <c r="AM618" i="42" a="1"/>
  <c r="AM618" i="42" s="1"/>
  <c r="AN618" i="42" a="1"/>
  <c r="AN618" i="42" s="1"/>
  <c r="AO618" i="42" a="1"/>
  <c r="AO618" i="42" s="1"/>
  <c r="AP618" i="42" a="1"/>
  <c r="AP618" i="42" s="1"/>
  <c r="AQ618" i="42" a="1"/>
  <c r="AQ618" i="42" s="1"/>
  <c r="AR618" i="42" a="1"/>
  <c r="AR618" i="42" s="1"/>
  <c r="AS618" i="42" a="1"/>
  <c r="AS618" i="42"/>
  <c r="AT618" i="42" a="1"/>
  <c r="AT618" i="42" s="1"/>
  <c r="AU618" i="42" a="1"/>
  <c r="AU618" i="42" s="1"/>
  <c r="AV618" i="42" a="1"/>
  <c r="AV618" i="42"/>
  <c r="AJ619" i="42" a="1"/>
  <c r="AJ619" i="42"/>
  <c r="AK619" i="42" a="1"/>
  <c r="AK619" i="42"/>
  <c r="AL619" i="42" a="1"/>
  <c r="AL619" i="42" s="1"/>
  <c r="AM619" i="42" a="1"/>
  <c r="AM619" i="42" s="1"/>
  <c r="AN619" i="42" a="1"/>
  <c r="AN619" i="42"/>
  <c r="AO619" i="42" a="1"/>
  <c r="AO619" i="42" s="1"/>
  <c r="AP619" i="42" a="1"/>
  <c r="AP619" i="42" s="1"/>
  <c r="AQ619" i="42" a="1"/>
  <c r="AQ619" i="42" s="1"/>
  <c r="AR619" i="42" a="1"/>
  <c r="AR619" i="42" s="1"/>
  <c r="AS619" i="42" a="1"/>
  <c r="AS619" i="42" s="1"/>
  <c r="AT619" i="42" a="1"/>
  <c r="AT619" i="42" s="1"/>
  <c r="AU619" i="42" a="1"/>
  <c r="AU619" i="42" s="1"/>
  <c r="AV619" i="42" a="1"/>
  <c r="AV619" i="42"/>
  <c r="AJ620" i="42" a="1"/>
  <c r="AJ620" i="42"/>
  <c r="AK620" i="42" a="1"/>
  <c r="AK620" i="42"/>
  <c r="AL620" i="42" a="1"/>
  <c r="AL620" i="42" s="1"/>
  <c r="AM620" i="42" a="1"/>
  <c r="AM620" i="42"/>
  <c r="AN620" i="42" a="1"/>
  <c r="AN620" i="42"/>
  <c r="AO620" i="42" a="1"/>
  <c r="AO620" i="42" s="1"/>
  <c r="AP620" i="42" a="1"/>
  <c r="AP620" i="42" s="1"/>
  <c r="AQ620" i="42" a="1"/>
  <c r="AQ620" i="42" s="1"/>
  <c r="AR620" i="42" a="1"/>
  <c r="AR620" i="42" s="1"/>
  <c r="AS620" i="42" a="1"/>
  <c r="AS620" i="42" s="1"/>
  <c r="AT620" i="42" a="1"/>
  <c r="AT620" i="42" s="1"/>
  <c r="AU620" i="42" a="1"/>
  <c r="AU620" i="42" s="1"/>
  <c r="AV620" i="42" a="1"/>
  <c r="AV620" i="42"/>
  <c r="AJ621" i="42" a="1"/>
  <c r="AJ621" i="42"/>
  <c r="AK621" i="42" a="1"/>
  <c r="AK621" i="42" s="1"/>
  <c r="AL621" i="42" a="1"/>
  <c r="AL621" i="42" s="1"/>
  <c r="AM621" i="42" a="1"/>
  <c r="AM621" i="42"/>
  <c r="AN621" i="42" a="1"/>
  <c r="AN621" i="42"/>
  <c r="AO621" i="42" a="1"/>
  <c r="AO621" i="42" s="1"/>
  <c r="AP621" i="42" a="1"/>
  <c r="AP621" i="42" s="1"/>
  <c r="AQ621" i="42" a="1"/>
  <c r="AQ621" i="42" s="1"/>
  <c r="AR621" i="42" a="1"/>
  <c r="AR621" i="42"/>
  <c r="AS621" i="42" a="1"/>
  <c r="AS621" i="42" s="1"/>
  <c r="AT621" i="42" a="1"/>
  <c r="AT621" i="42" s="1"/>
  <c r="AU621" i="42" a="1"/>
  <c r="AU621" i="42" s="1"/>
  <c r="AV621" i="42" a="1"/>
  <c r="AV621" i="42"/>
  <c r="AJ622" i="42" a="1"/>
  <c r="AJ622" i="42" s="1"/>
  <c r="AK622" i="42" a="1"/>
  <c r="AK622" i="42" s="1"/>
  <c r="AL622" i="42" a="1"/>
  <c r="AL622" i="42" s="1"/>
  <c r="AM622" i="42" a="1"/>
  <c r="AM622" i="42"/>
  <c r="AN622" i="42" a="1"/>
  <c r="AN622" i="42" s="1"/>
  <c r="AO622" i="42" a="1"/>
  <c r="AO622" i="42" s="1"/>
  <c r="AP622" i="42" a="1"/>
  <c r="AP622" i="42" s="1"/>
  <c r="AQ622" i="42" a="1"/>
  <c r="AQ622" i="42"/>
  <c r="AR622" i="42" a="1"/>
  <c r="AR622" i="42" s="1"/>
  <c r="AS622" i="42" a="1"/>
  <c r="AS622" i="42" s="1"/>
  <c r="AT622" i="42" a="1"/>
  <c r="AT622" i="42"/>
  <c r="AU622" i="42" a="1"/>
  <c r="AU622" i="42" s="1"/>
  <c r="AV622" i="42" a="1"/>
  <c r="AV622" i="42" s="1"/>
  <c r="AJ623" i="42" a="1"/>
  <c r="AJ623" i="42"/>
  <c r="AK623" i="42" a="1"/>
  <c r="AK623" i="42" s="1"/>
  <c r="AL623" i="42" a="1"/>
  <c r="AL623" i="42" s="1"/>
  <c r="AM623" i="42" a="1"/>
  <c r="AM623" i="42"/>
  <c r="AN623" i="42" a="1"/>
  <c r="AN623" i="42"/>
  <c r="AO623" i="42" a="1"/>
  <c r="AO623" i="42" s="1"/>
  <c r="AP623" i="42" a="1"/>
  <c r="AP623" i="42"/>
  <c r="AQ623" i="42" a="1"/>
  <c r="AQ623" i="42"/>
  <c r="AR623" i="42" a="1"/>
  <c r="AR623" i="42" s="1"/>
  <c r="AS623" i="42" a="1"/>
  <c r="AS623" i="42" s="1"/>
  <c r="AT623" i="42" a="1"/>
  <c r="AT623" i="42"/>
  <c r="AU623" i="42" a="1"/>
  <c r="AU623" i="42" s="1"/>
  <c r="AV623" i="42" a="1"/>
  <c r="AV623" i="42"/>
  <c r="AJ624" i="42" a="1"/>
  <c r="AJ624" i="42" s="1"/>
  <c r="AK624" i="42" a="1"/>
  <c r="AK624" i="42"/>
  <c r="AL624" i="42" a="1"/>
  <c r="AL624" i="42" s="1"/>
  <c r="AM624" i="42" a="1"/>
  <c r="AM624" i="42" s="1"/>
  <c r="AN624" i="42" a="1"/>
  <c r="AN624" i="42" s="1"/>
  <c r="AO624" i="42" a="1"/>
  <c r="AO624" i="42"/>
  <c r="AP624" i="42" a="1"/>
  <c r="AP624" i="42"/>
  <c r="AQ624" i="42" a="1"/>
  <c r="AQ624" i="42" s="1"/>
  <c r="AR624" i="42" a="1"/>
  <c r="AR624" i="42" s="1"/>
  <c r="AS624" i="42" a="1"/>
  <c r="AS624" i="42" s="1"/>
  <c r="AT624" i="42" a="1"/>
  <c r="AT624" i="42" s="1"/>
  <c r="AU624" i="42" a="1"/>
  <c r="AU624" i="42"/>
  <c r="AV624" i="42" a="1"/>
  <c r="AV624" i="42" s="1"/>
  <c r="AJ625" i="42" a="1"/>
  <c r="AJ625" i="42"/>
  <c r="AK625" i="42" a="1"/>
  <c r="AK625" i="42" s="1"/>
  <c r="AL625" i="42" a="1"/>
  <c r="AL625" i="42"/>
  <c r="AM625" i="42" a="1"/>
  <c r="AM625" i="42" s="1"/>
  <c r="AN625" i="42" a="1"/>
  <c r="AN625" i="42"/>
  <c r="AO625" i="42" a="1"/>
  <c r="AO625" i="42" s="1"/>
  <c r="AP625" i="42" a="1"/>
  <c r="AP625" i="42" s="1"/>
  <c r="AQ625" i="42" a="1"/>
  <c r="AQ625" i="42" s="1"/>
  <c r="AR625" i="42" a="1"/>
  <c r="AR625" i="42" s="1"/>
  <c r="AS625" i="42" a="1"/>
  <c r="AS625" i="42" s="1"/>
  <c r="AT625" i="42" a="1"/>
  <c r="AT625" i="42"/>
  <c r="AU625" i="42" a="1"/>
  <c r="AU625" i="42"/>
  <c r="AV625" i="42" a="1"/>
  <c r="AV625" i="42" s="1"/>
  <c r="AJ626" i="42" a="1"/>
  <c r="AJ626" i="42" s="1"/>
  <c r="AK626" i="42" a="1"/>
  <c r="AK626" i="42"/>
  <c r="AL626" i="42" a="1"/>
  <c r="AL626" i="42" s="1"/>
  <c r="AM626" i="42" a="1"/>
  <c r="AM626" i="42" s="1"/>
  <c r="AN626" i="42" a="1"/>
  <c r="AN626" i="42"/>
  <c r="AO626" i="42" a="1"/>
  <c r="AO626" i="42"/>
  <c r="AP626" i="42" a="1"/>
  <c r="AP626" i="42" s="1"/>
  <c r="AQ626" i="42" a="1"/>
  <c r="AQ626" i="42"/>
  <c r="AR626" i="42" a="1"/>
  <c r="AR626" i="42" s="1"/>
  <c r="AS626" i="42" a="1"/>
  <c r="AS626" i="42"/>
  <c r="AT626" i="42" a="1"/>
  <c r="AT626" i="42" s="1"/>
  <c r="AU626" i="42" a="1"/>
  <c r="AU626" i="42"/>
  <c r="AV626" i="42" a="1"/>
  <c r="AV626" i="42" s="1"/>
  <c r="AJ627" i="42" a="1"/>
  <c r="AJ627" i="42" s="1"/>
  <c r="AK627" i="42" a="1"/>
  <c r="AK627" i="42" s="1"/>
  <c r="AL627" i="42" a="1"/>
  <c r="AL627" i="42" s="1"/>
  <c r="AM627" i="42" a="1"/>
  <c r="AM627" i="42"/>
  <c r="AN627" i="42" a="1"/>
  <c r="AN627" i="42" s="1"/>
  <c r="AO627" i="42" a="1"/>
  <c r="AO627" i="42" s="1"/>
  <c r="AP627" i="42" a="1"/>
  <c r="AP627" i="42" s="1"/>
  <c r="AQ627" i="42" a="1"/>
  <c r="AQ627" i="42" s="1"/>
  <c r="AR627" i="42" a="1"/>
  <c r="AR627" i="42" s="1"/>
  <c r="AS627" i="42" a="1"/>
  <c r="AS627" i="42" s="1"/>
  <c r="AT627" i="42" a="1"/>
  <c r="AT627" i="42"/>
  <c r="AU627" i="42" a="1"/>
  <c r="AU627" i="42" s="1"/>
  <c r="AV627" i="42" a="1"/>
  <c r="AV627" i="42"/>
  <c r="AJ628" i="42" a="1"/>
  <c r="AJ628" i="42" s="1"/>
  <c r="AK628" i="42" a="1"/>
  <c r="AK628" i="42"/>
  <c r="AL628" i="42" a="1"/>
  <c r="AL628" i="42" s="1"/>
  <c r="AM628" i="42" a="1"/>
  <c r="AM628" i="42" s="1"/>
  <c r="AN628" i="42" a="1"/>
  <c r="AN628" i="42" s="1"/>
  <c r="AO628" i="42" a="1"/>
  <c r="AO628" i="42" s="1"/>
  <c r="AP628" i="42" a="1"/>
  <c r="AP628" i="42" s="1"/>
  <c r="AQ628" i="42" a="1"/>
  <c r="AQ628" i="42"/>
  <c r="AR628" i="42" a="1"/>
  <c r="AR628" i="42" s="1"/>
  <c r="AS628" i="42" a="1"/>
  <c r="AS628" i="42" s="1"/>
  <c r="AT628" i="42" a="1"/>
  <c r="AT628" i="42" s="1"/>
  <c r="AU628" i="42" a="1"/>
  <c r="AU628" i="42"/>
  <c r="AV628" i="42" a="1"/>
  <c r="AV628" i="42" s="1"/>
  <c r="AJ629" i="42" a="1"/>
  <c r="AJ629" i="42" s="1"/>
  <c r="AK629" i="42" a="1"/>
  <c r="AK629" i="42"/>
  <c r="AL629" i="42" a="1"/>
  <c r="AL629" i="42" s="1"/>
  <c r="AM629" i="42" a="1"/>
  <c r="AM629" i="42" s="1"/>
  <c r="AN629" i="42" a="1"/>
  <c r="AN629" i="42"/>
  <c r="AO629" i="42" a="1"/>
  <c r="AO629" i="42" s="1"/>
  <c r="AP629" i="42" a="1"/>
  <c r="AP629" i="42"/>
  <c r="AQ629" i="42" a="1"/>
  <c r="AQ629" i="42" s="1"/>
  <c r="AR629" i="42" a="1"/>
  <c r="AR629" i="42"/>
  <c r="AS629" i="42" a="1"/>
  <c r="AS629" i="42" s="1"/>
  <c r="AT629" i="42" a="1"/>
  <c r="AT629" i="42" s="1"/>
  <c r="AU629" i="42" a="1"/>
  <c r="AU629" i="42" s="1"/>
  <c r="AV629" i="42" a="1"/>
  <c r="AV629" i="42" s="1"/>
  <c r="AJ630" i="42" a="1"/>
  <c r="AJ630" i="42"/>
  <c r="AK630" i="42" a="1"/>
  <c r="AK630" i="42" s="1"/>
  <c r="AL630" i="42" a="1"/>
  <c r="AL630" i="42" s="1"/>
  <c r="AM630" i="42" a="1"/>
  <c r="AM630" i="42"/>
  <c r="AN630" i="42" a="1"/>
  <c r="AN630" i="42" s="1"/>
  <c r="AO630" i="42" a="1"/>
  <c r="AO630" i="42" s="1"/>
  <c r="AP630" i="42" a="1"/>
  <c r="AP630" i="42" s="1"/>
  <c r="AQ630" i="42" a="1"/>
  <c r="AQ630" i="42"/>
  <c r="AR630" i="42" a="1"/>
  <c r="AR630" i="42" s="1"/>
  <c r="AS630" i="42" a="1"/>
  <c r="AS630" i="42"/>
  <c r="AT630" i="42" a="1"/>
  <c r="AT630" i="42" s="1"/>
  <c r="AU630" i="42" a="1"/>
  <c r="AU630" i="42" s="1"/>
  <c r="AV630" i="42" a="1"/>
  <c r="AV630" i="42" s="1"/>
  <c r="AJ631" i="42" a="1"/>
  <c r="AJ631" i="42" s="1"/>
  <c r="AK631" i="42" a="1"/>
  <c r="AK631" i="42" s="1"/>
  <c r="AL631" i="42" a="1"/>
  <c r="AL631" i="42" s="1"/>
  <c r="AM631" i="42" a="1"/>
  <c r="AM631" i="42" s="1"/>
  <c r="AN631" i="42" a="1"/>
  <c r="AN631" i="42"/>
  <c r="AO631" i="42" a="1"/>
  <c r="AO631" i="42"/>
  <c r="AP631" i="42" a="1"/>
  <c r="AP631" i="42" s="1"/>
  <c r="AQ631" i="42" a="1"/>
  <c r="AQ631" i="42" s="1"/>
  <c r="AR631" i="42" a="1"/>
  <c r="AR631" i="42"/>
  <c r="AS631" i="42" a="1"/>
  <c r="AS631" i="42" s="1"/>
  <c r="AT631" i="42" a="1"/>
  <c r="AT631" i="42" s="1"/>
  <c r="AU631" i="42" a="1"/>
  <c r="AU631" i="42"/>
  <c r="AV631" i="42" a="1"/>
  <c r="AV631" i="42"/>
  <c r="AJ632" i="42" a="1"/>
  <c r="AJ632" i="42" s="1"/>
  <c r="AK632" i="42" a="1"/>
  <c r="AK632" i="42"/>
  <c r="AL632" i="42" a="1"/>
  <c r="AL632" i="42" s="1"/>
  <c r="AM632" i="42" a="1"/>
  <c r="AM632" i="42"/>
  <c r="AN632" i="42" a="1"/>
  <c r="AN632" i="42" s="1"/>
  <c r="AO632" i="42" a="1"/>
  <c r="AO632" i="42"/>
  <c r="AP632" i="42" a="1"/>
  <c r="AP632" i="42" s="1"/>
  <c r="AQ632" i="42" a="1"/>
  <c r="AQ632" i="42" s="1"/>
  <c r="AR632" i="42" a="1"/>
  <c r="AR632" i="42" s="1"/>
  <c r="AS632" i="42" a="1"/>
  <c r="AS632" i="42" s="1"/>
  <c r="AT632" i="42" a="1"/>
  <c r="AT632" i="42"/>
  <c r="AU632" i="42" a="1"/>
  <c r="AU632" i="42" s="1"/>
  <c r="AV632" i="42" a="1"/>
  <c r="AV632" i="42" s="1"/>
  <c r="AJ633" i="42" a="1"/>
  <c r="AJ633" i="42" s="1"/>
  <c r="AK633" i="42" a="1"/>
  <c r="AK633" i="42" s="1"/>
  <c r="AL633" i="42" a="1"/>
  <c r="AL633" i="42" s="1"/>
  <c r="AM633" i="42" a="1"/>
  <c r="AM633" i="42" s="1"/>
  <c r="AN633" i="42" a="1"/>
  <c r="AN633" i="42"/>
  <c r="AO633" i="42" a="1"/>
  <c r="AO633" i="42" s="1"/>
  <c r="AP633" i="42" a="1"/>
  <c r="AP633" i="42"/>
  <c r="AQ633" i="42" a="1"/>
  <c r="AQ633" i="42" s="1"/>
  <c r="AR633" i="42" a="1"/>
  <c r="AR633" i="42"/>
  <c r="AS633" i="42" a="1"/>
  <c r="AS633" i="42" s="1"/>
  <c r="AT633" i="42" a="1"/>
  <c r="AT633" i="42" s="1"/>
  <c r="AU633" i="42" a="1"/>
  <c r="AU633" i="42" s="1"/>
  <c r="AV633" i="42" a="1"/>
  <c r="AV633" i="42" s="1"/>
  <c r="AJ634" i="42" a="1"/>
  <c r="AJ634" i="42" s="1"/>
  <c r="AK634" i="42" a="1"/>
  <c r="AK634" i="42"/>
  <c r="AL634" i="42" a="1"/>
  <c r="AL634" i="42" s="1"/>
  <c r="AM634" i="42" a="1"/>
  <c r="AM634" i="42" s="1"/>
  <c r="AN634" i="42" a="1"/>
  <c r="AN634" i="42" s="1"/>
  <c r="AO634" i="42" a="1"/>
  <c r="AO634" i="42"/>
  <c r="AP634" i="42" a="1"/>
  <c r="AP634" i="42" s="1"/>
  <c r="AQ634" i="42" a="1"/>
  <c r="AQ634" i="42" s="1"/>
  <c r="AR634" i="42" a="1"/>
  <c r="AR634" i="42"/>
  <c r="AS634" i="42" a="1"/>
  <c r="AS634" i="42" s="1"/>
  <c r="AT634" i="42" a="1"/>
  <c r="AT634" i="42" s="1"/>
  <c r="AU634" i="42" a="1"/>
  <c r="AU634" i="42"/>
  <c r="AV634" i="42" a="1"/>
  <c r="AV634" i="42" s="1"/>
  <c r="AJ635" i="42" a="1"/>
  <c r="AJ635" i="42"/>
  <c r="AK635" i="42" a="1"/>
  <c r="AK635" i="42" s="1"/>
  <c r="AL635" i="42" a="1"/>
  <c r="AL635" i="42"/>
  <c r="AM635" i="42" a="1"/>
  <c r="AM635" i="42" s="1"/>
  <c r="AN635" i="42" a="1"/>
  <c r="AN635" i="42" s="1"/>
  <c r="AO635" i="42" a="1"/>
  <c r="AO635" i="42" s="1"/>
  <c r="AP635" i="42" a="1"/>
  <c r="AP635" i="42" s="1"/>
  <c r="AQ635" i="42" a="1"/>
  <c r="AQ635" i="42"/>
  <c r="AR635" i="42" a="1"/>
  <c r="AR635" i="42" s="1"/>
  <c r="AS635" i="42" a="1"/>
  <c r="AS635" i="42" s="1"/>
  <c r="AT635" i="42" a="1"/>
  <c r="AT635" i="42"/>
  <c r="AU635" i="42" a="1"/>
  <c r="AU635" i="42" s="1"/>
  <c r="AV635" i="42" a="1"/>
  <c r="AV635" i="42" s="1"/>
  <c r="AJ636" i="42" a="1"/>
  <c r="AJ636" i="42" s="1"/>
  <c r="AK636" i="42" a="1"/>
  <c r="AK636" i="42"/>
  <c r="AL636" i="42" a="1"/>
  <c r="AL636" i="42" s="1"/>
  <c r="AM636" i="42" a="1"/>
  <c r="AM636" i="42"/>
  <c r="AN636" i="42" a="1"/>
  <c r="AN636" i="42" s="1"/>
  <c r="AO636" i="42" a="1"/>
  <c r="AO636" i="42" s="1"/>
  <c r="AP636" i="42" a="1"/>
  <c r="AP636" i="42" s="1"/>
  <c r="AQ636" i="42" a="1"/>
  <c r="AQ636" i="42" s="1"/>
  <c r="AR636" i="42" a="1"/>
  <c r="AR636" i="42" s="1"/>
  <c r="AS636" i="42" a="1"/>
  <c r="AS636" i="42" s="1"/>
  <c r="AT636" i="42" a="1"/>
  <c r="AT636" i="42" s="1"/>
  <c r="AU636" i="42" a="1"/>
  <c r="AU636" i="42"/>
  <c r="AV636" i="42" a="1"/>
  <c r="AV636" i="42"/>
  <c r="AJ637" i="42" a="1"/>
  <c r="AJ637" i="42" s="1"/>
  <c r="AK637" i="42" a="1"/>
  <c r="AK637" i="42" s="1"/>
  <c r="AL637" i="42" a="1"/>
  <c r="AL637" i="42"/>
  <c r="AM637" i="42" a="1"/>
  <c r="AM637" i="42" s="1"/>
  <c r="AN637" i="42" a="1"/>
  <c r="AN637" i="42" s="1"/>
  <c r="AO637" i="42" a="1"/>
  <c r="AO637" i="42"/>
  <c r="AP637" i="42" a="1"/>
  <c r="AP637" i="42"/>
  <c r="AQ637" i="42" a="1"/>
  <c r="AQ637" i="42" s="1"/>
  <c r="AR637" i="42" a="1"/>
  <c r="AR637" i="42"/>
  <c r="AS637" i="42" a="1"/>
  <c r="AS637" i="42" s="1"/>
  <c r="AT637" i="42" a="1"/>
  <c r="AT637" i="42"/>
  <c r="AU637" i="42" a="1"/>
  <c r="AU637" i="42" s="1"/>
  <c r="AV637" i="42" a="1"/>
  <c r="AV637" i="42"/>
  <c r="AJ638" i="42" a="1"/>
  <c r="AJ638" i="42" s="1"/>
  <c r="AK638" i="42" a="1"/>
  <c r="AK638" i="42" s="1"/>
  <c r="AL638" i="42" a="1"/>
  <c r="AL638" i="42" s="1"/>
  <c r="AM638" i="42" a="1"/>
  <c r="AM638" i="42" s="1"/>
  <c r="AN638" i="42" a="1"/>
  <c r="AN638" i="42"/>
  <c r="AO638" i="42" a="1"/>
  <c r="AO638" i="42" s="1"/>
  <c r="AP638" i="42" a="1"/>
  <c r="AP638" i="42" s="1"/>
  <c r="AQ638" i="42" a="1"/>
  <c r="AQ638" i="42" s="1"/>
  <c r="AR638" i="42" a="1"/>
  <c r="AR638" i="42" s="1"/>
  <c r="AS638" i="42" a="1"/>
  <c r="AS638" i="42" s="1"/>
  <c r="AT638" i="42" a="1"/>
  <c r="AT638" i="42" s="1"/>
  <c r="AU638" i="42" a="1"/>
  <c r="AU638" i="42"/>
  <c r="AV638" i="42" a="1"/>
  <c r="AV638" i="42" s="1"/>
  <c r="AJ639" i="42" a="1"/>
  <c r="AJ639" i="42"/>
  <c r="AK639" i="42" a="1"/>
  <c r="AK639" i="42" s="1"/>
  <c r="AL639" i="42" a="1"/>
  <c r="AL639" i="42"/>
  <c r="AM639" i="42" a="1"/>
  <c r="AM639" i="42" s="1"/>
  <c r="AN639" i="42" a="1"/>
  <c r="AN639" i="42" s="1"/>
  <c r="AO639" i="42" a="1"/>
  <c r="AO639" i="42" s="1"/>
  <c r="AP639" i="42" a="1"/>
  <c r="AP639" i="42" s="1"/>
  <c r="AQ639" i="42" a="1"/>
  <c r="AQ639" i="42" s="1"/>
  <c r="AR639" i="42" a="1"/>
  <c r="AR639" i="42"/>
  <c r="AS639" i="42" a="1"/>
  <c r="AS639" i="42" s="1"/>
  <c r="AT639" i="42" a="1"/>
  <c r="AT639" i="42" s="1"/>
  <c r="AU639" i="42" a="1"/>
  <c r="AU639" i="42" s="1"/>
  <c r="AV639" i="42" a="1"/>
  <c r="AV639" i="42"/>
  <c r="AJ640" i="42" a="1"/>
  <c r="AJ640" i="42" s="1"/>
  <c r="AK640" i="42" a="1"/>
  <c r="AK640" i="42" s="1"/>
  <c r="AL640" i="42" a="1"/>
  <c r="AL640" i="42"/>
  <c r="AM640" i="42" a="1"/>
  <c r="AM640" i="42" s="1"/>
  <c r="AN640" i="42" a="1"/>
  <c r="AN640" i="42" s="1"/>
  <c r="AO640" i="42" a="1"/>
  <c r="AO640" i="42"/>
  <c r="AP640" i="42" a="1"/>
  <c r="AP640" i="42" s="1"/>
  <c r="AQ640" i="42" a="1"/>
  <c r="AQ640" i="42"/>
  <c r="AR640" i="42" a="1"/>
  <c r="AR640" i="42" s="1"/>
  <c r="AS640" i="42" a="1"/>
  <c r="AS640" i="42"/>
  <c r="AT640" i="42" a="1"/>
  <c r="AT640" i="42" s="1"/>
  <c r="AU640" i="42" a="1"/>
  <c r="AU640" i="42" s="1"/>
  <c r="AV640" i="42" a="1"/>
  <c r="AV640" i="42" s="1"/>
  <c r="AJ641" i="42" a="1"/>
  <c r="AJ641" i="42" s="1"/>
  <c r="AK641" i="42" a="1"/>
  <c r="AK641" i="42"/>
  <c r="AL641" i="42" a="1"/>
  <c r="AL641" i="42" s="1"/>
  <c r="AM641" i="42" a="1"/>
  <c r="AM641" i="42" s="1"/>
  <c r="AN641" i="42" a="1"/>
  <c r="AN641" i="42"/>
  <c r="AO641" i="42" a="1"/>
  <c r="AO641" i="42" s="1"/>
  <c r="AP641" i="42" a="1"/>
  <c r="AP641" i="42" s="1"/>
  <c r="AQ641" i="42" a="1"/>
  <c r="AQ641" i="42" s="1"/>
  <c r="AR641" i="42" a="1"/>
  <c r="AR641" i="42"/>
  <c r="AS641" i="42" a="1"/>
  <c r="AS641" i="42" s="1"/>
  <c r="AT641" i="42" a="1"/>
  <c r="AT641" i="42"/>
  <c r="AU641" i="42" a="1"/>
  <c r="AU641" i="42" s="1"/>
  <c r="AV641" i="42" a="1"/>
  <c r="AV641" i="42" s="1"/>
  <c r="AJ642" i="42" a="1"/>
  <c r="AJ642" i="42" s="1"/>
  <c r="AK642" i="42" a="1"/>
  <c r="AK642" i="42" s="1"/>
  <c r="AL642" i="42" a="1"/>
  <c r="AL642" i="42" s="1"/>
  <c r="AM642" i="42" a="1"/>
  <c r="AM642" i="42" s="1"/>
  <c r="AN642" i="42" a="1"/>
  <c r="AN642" i="42" s="1"/>
  <c r="AO642" i="42" a="1"/>
  <c r="AO642" i="42"/>
  <c r="AP642" i="42" a="1"/>
  <c r="AP642" i="42"/>
  <c r="AQ642" i="42" a="1"/>
  <c r="AQ642" i="42" s="1"/>
  <c r="AR642" i="42" a="1"/>
  <c r="AR642" i="42" s="1"/>
  <c r="AS642" i="42" a="1"/>
  <c r="AS642" i="42"/>
  <c r="AT642" i="42" a="1"/>
  <c r="AT642" i="42" s="1"/>
  <c r="AU642" i="42" a="1"/>
  <c r="AU642" i="42" s="1"/>
  <c r="AV642" i="42" a="1"/>
  <c r="AV642" i="42"/>
  <c r="AJ643" i="42" a="1"/>
  <c r="AJ643" i="42"/>
  <c r="AK643" i="42" a="1"/>
  <c r="AK643" i="42" s="1"/>
  <c r="AL643" i="42" a="1"/>
  <c r="AL643" i="42"/>
  <c r="AM643" i="42" a="1"/>
  <c r="AM643" i="42" s="1"/>
  <c r="AN643" i="42" a="1"/>
  <c r="AN643" i="42"/>
  <c r="AO643" i="42" a="1"/>
  <c r="AO643" i="42" s="1"/>
  <c r="AP643" i="42" a="1"/>
  <c r="AP643" i="42"/>
  <c r="AQ643" i="42" a="1"/>
  <c r="AQ643" i="42" s="1"/>
  <c r="AR643" i="42" a="1"/>
  <c r="AR643" i="42" s="1"/>
  <c r="AS643" i="42" a="1"/>
  <c r="AS643" i="42" s="1"/>
  <c r="AT643" i="42" a="1"/>
  <c r="AT643" i="42" s="1"/>
  <c r="AU643" i="42" a="1"/>
  <c r="AU643" i="42"/>
  <c r="AV643" i="42" a="1"/>
  <c r="AV643" i="42" s="1"/>
  <c r="AJ644" i="42" a="1"/>
  <c r="AJ644" i="42" s="1"/>
  <c r="AK644" i="42" a="1"/>
  <c r="AK644" i="42" s="1"/>
  <c r="AL644" i="42" a="1"/>
  <c r="AL644" i="42" s="1"/>
  <c r="AM644" i="42" a="1"/>
  <c r="AM644" i="42" s="1"/>
  <c r="AN644" i="42" a="1"/>
  <c r="AN644" i="42" s="1"/>
  <c r="AO644" i="42" a="1"/>
  <c r="AO644" i="42"/>
  <c r="AP644" i="42" a="1"/>
  <c r="AP644" i="42" s="1"/>
  <c r="AQ644" i="42" a="1"/>
  <c r="AQ644" i="42"/>
  <c r="AR644" i="42" a="1"/>
  <c r="AR644" i="42" s="1"/>
  <c r="AS644" i="42" a="1"/>
  <c r="AS644" i="42"/>
  <c r="AT644" i="42" a="1"/>
  <c r="AT644" i="42" s="1"/>
  <c r="AU644" i="42" a="1"/>
  <c r="AU644" i="42" s="1"/>
  <c r="AV644" i="42" a="1"/>
  <c r="AV644" i="42" s="1"/>
  <c r="AJ645" i="42" a="1"/>
  <c r="AJ645" i="42" s="1"/>
  <c r="AK645" i="42" a="1"/>
  <c r="AK645" i="42" s="1"/>
  <c r="AL645" i="42" a="1"/>
  <c r="AL645" i="42"/>
  <c r="AM645" i="42" a="1"/>
  <c r="AM645" i="42" s="1"/>
  <c r="AN645" i="42" a="1"/>
  <c r="AN645" i="42" s="1"/>
  <c r="AO645" i="42" a="1"/>
  <c r="AO645" i="42" s="1"/>
  <c r="AP645" i="42" a="1"/>
  <c r="AP645" i="42"/>
  <c r="AQ645" i="42" a="1"/>
  <c r="AQ645" i="42" s="1"/>
  <c r="AR645" i="42" a="1"/>
  <c r="AR645" i="42" s="1"/>
  <c r="AS645" i="42" a="1"/>
  <c r="AS645" i="42"/>
  <c r="AT645" i="42" a="1"/>
  <c r="AT645" i="42" s="1"/>
  <c r="AU645" i="42" a="1"/>
  <c r="AU645" i="42" s="1"/>
  <c r="AV645" i="42" a="1"/>
  <c r="AV645" i="42"/>
  <c r="AJ646" i="42" a="1"/>
  <c r="AJ646" i="42" s="1"/>
  <c r="AK646" i="42" a="1"/>
  <c r="AK646" i="42"/>
  <c r="AL646" i="42" a="1"/>
  <c r="AL646" i="42" s="1"/>
  <c r="AM646" i="42" a="1"/>
  <c r="AM646" i="42"/>
  <c r="AN646" i="42" a="1"/>
  <c r="AN646" i="42" s="1"/>
  <c r="AO646" i="42" a="1"/>
  <c r="AO646" i="42" s="1"/>
  <c r="AP646" i="42" a="1"/>
  <c r="AP646" i="42" s="1"/>
  <c r="AQ646" i="42" a="1"/>
  <c r="AQ646" i="42" s="1"/>
  <c r="AR646" i="42" a="1"/>
  <c r="AR646" i="42"/>
  <c r="AS646" i="42" a="1"/>
  <c r="AS646" i="42" s="1"/>
  <c r="AT646" i="42" a="1"/>
  <c r="AT646" i="42" s="1"/>
  <c r="AU646" i="42" a="1"/>
  <c r="AU646" i="42"/>
  <c r="AV646" i="42" a="1"/>
  <c r="AV646" i="42" s="1"/>
  <c r="AJ647" i="42" a="1"/>
  <c r="AJ647" i="42" s="1"/>
  <c r="AK647" i="42" a="1"/>
  <c r="AK647" i="42" s="1"/>
  <c r="AL647" i="42" a="1"/>
  <c r="AL647" i="42" s="1"/>
  <c r="AM647" i="42" a="1"/>
  <c r="AM647" i="42" s="1"/>
  <c r="AN647" i="42" a="1"/>
  <c r="AN647" i="42"/>
  <c r="AO647" i="42" a="1"/>
  <c r="AO647" i="42" s="1"/>
  <c r="AP647" i="42" a="1"/>
  <c r="AP647" i="42"/>
  <c r="AQ647" i="42" a="1"/>
  <c r="AQ647" i="42" s="1"/>
  <c r="AR647" i="42" a="1"/>
  <c r="AR647" i="42" s="1"/>
  <c r="AS647" i="42" a="1"/>
  <c r="AS647" i="42" s="1"/>
  <c r="AT647" i="42" a="1"/>
  <c r="AT647" i="42" s="1"/>
  <c r="AU647" i="42" a="1"/>
  <c r="AU647" i="42" s="1"/>
  <c r="AV647" i="42" a="1"/>
  <c r="AV647" i="42"/>
  <c r="AJ648" i="42" a="1"/>
  <c r="AJ648" i="42" s="1"/>
  <c r="AK648" i="42" a="1"/>
  <c r="AK648" i="42" s="1"/>
  <c r="AL648" i="42" a="1"/>
  <c r="AL648" i="42" s="1"/>
  <c r="AM648" i="42" a="1"/>
  <c r="AM648" i="42"/>
  <c r="AN648" i="42" a="1"/>
  <c r="AN648" i="42" s="1"/>
  <c r="AO648" i="42" a="1"/>
  <c r="AO648" i="42" s="1"/>
  <c r="AP648" i="42" a="1"/>
  <c r="AP648" i="42"/>
  <c r="AQ648" i="42" a="1"/>
  <c r="AQ648" i="42" s="1"/>
  <c r="AR648" i="42" a="1"/>
  <c r="AR648" i="42" s="1"/>
  <c r="AS648" i="42" a="1"/>
  <c r="AS648" i="42"/>
  <c r="AT648" i="42" a="1"/>
  <c r="AT648" i="42" s="1"/>
  <c r="AU648" i="42" a="1"/>
  <c r="AU648" i="42"/>
  <c r="AV648" i="42" a="1"/>
  <c r="AV648" i="42" s="1"/>
  <c r="AJ649" i="42" a="1"/>
  <c r="AJ649" i="42"/>
  <c r="AK649" i="42" a="1"/>
  <c r="AK649" i="42" s="1"/>
  <c r="AL649" i="42" a="1"/>
  <c r="AL649" i="42" s="1"/>
  <c r="AM649" i="42" a="1"/>
  <c r="AM649" i="42" s="1"/>
  <c r="AN649" i="42" a="1"/>
  <c r="AN649" i="42" s="1"/>
  <c r="AO649" i="42" a="1"/>
  <c r="AO649" i="42" s="1"/>
  <c r="AP649" i="42" a="1"/>
  <c r="AP649" i="42" s="1"/>
  <c r="AQ649" i="42" a="1"/>
  <c r="AQ649" i="42" s="1"/>
  <c r="AR649" i="42" a="1"/>
  <c r="AR649" i="42" s="1"/>
  <c r="AS649" i="42" a="1"/>
  <c r="AS649" i="42" s="1"/>
  <c r="AT649" i="42" a="1"/>
  <c r="AT649" i="42" s="1"/>
  <c r="AU649" i="42" a="1"/>
  <c r="AU649" i="42" s="1"/>
  <c r="AV649" i="42" a="1"/>
  <c r="AV649" i="42" s="1"/>
  <c r="AJ650" i="42" a="1"/>
  <c r="AJ650" i="42" s="1"/>
  <c r="AK650" i="42" a="1"/>
  <c r="AK650" i="42"/>
  <c r="AL650" i="42" a="1"/>
  <c r="AL650" i="42" s="1"/>
  <c r="AM650" i="42" a="1"/>
  <c r="AM650" i="42" s="1"/>
  <c r="AN650" i="42" a="1"/>
  <c r="AN650" i="42" s="1"/>
  <c r="AO650" i="42" a="1"/>
  <c r="AO650" i="42" s="1"/>
  <c r="AP650" i="42" a="1"/>
  <c r="AP650" i="42" s="1"/>
  <c r="AQ650" i="42" a="1"/>
  <c r="AQ650" i="42"/>
  <c r="AR650" i="42" a="1"/>
  <c r="AR650" i="42" s="1"/>
  <c r="AS650" i="42" a="1"/>
  <c r="AS650" i="42"/>
  <c r="AT650" i="42" a="1"/>
  <c r="AT650" i="42" s="1"/>
  <c r="AU650" i="42" a="1"/>
  <c r="AU650" i="42" s="1"/>
  <c r="AV650" i="42" a="1"/>
  <c r="AV650" i="42" s="1"/>
  <c r="AJ651" i="42" a="1"/>
  <c r="AJ651" i="42"/>
  <c r="AK651" i="42" a="1"/>
  <c r="AK651" i="42" s="1"/>
  <c r="AL651" i="42" a="1"/>
  <c r="AL651" i="42" s="1"/>
  <c r="AM651" i="42" a="1"/>
  <c r="AM651" i="42"/>
  <c r="AN651" i="42" a="1"/>
  <c r="AN651" i="42" s="1"/>
  <c r="AO651" i="42" a="1"/>
  <c r="AO651" i="42" s="1"/>
  <c r="AP651" i="42" a="1"/>
  <c r="AP651" i="42"/>
  <c r="AQ651" i="42" a="1"/>
  <c r="AQ651" i="42" s="1"/>
  <c r="AR651" i="42" a="1"/>
  <c r="AR651" i="42" s="1"/>
  <c r="AS651" i="42" a="1"/>
  <c r="AS651" i="42" s="1"/>
  <c r="AT651" i="42" a="1"/>
  <c r="AT651" i="42"/>
  <c r="AU651" i="42" a="1"/>
  <c r="AU651" i="42" s="1"/>
  <c r="AV651" i="42" a="1"/>
  <c r="AV651" i="42" s="1"/>
  <c r="AJ652" i="42" a="1"/>
  <c r="AJ652" i="42" s="1"/>
  <c r="AK652" i="42" a="1"/>
  <c r="AK652" i="42" s="1"/>
  <c r="AL652" i="42" a="1"/>
  <c r="AL652" i="42" s="1"/>
  <c r="AM652" i="42" a="1"/>
  <c r="AM652" i="42" s="1"/>
  <c r="AN652" i="42" a="1"/>
  <c r="AN652" i="42" s="1"/>
  <c r="AO652" i="42" a="1"/>
  <c r="AO652" i="42"/>
  <c r="AP652" i="42" a="1"/>
  <c r="AP652" i="42" s="1"/>
  <c r="AQ652" i="42" a="1"/>
  <c r="AQ652" i="42" s="1"/>
  <c r="AR652" i="42" a="1"/>
  <c r="AR652" i="42" s="1"/>
  <c r="AS652" i="42" a="1"/>
  <c r="AS652" i="42" s="1"/>
  <c r="AT652" i="42" a="1"/>
  <c r="AT652" i="42" s="1"/>
  <c r="AU652" i="42" a="1"/>
  <c r="AU652" i="42"/>
  <c r="AV652" i="42" a="1"/>
  <c r="AV652" i="42" s="1"/>
  <c r="AJ653" i="42" a="1"/>
  <c r="AJ653" i="42"/>
  <c r="AK653" i="42" a="1"/>
  <c r="AK653" i="42" s="1"/>
  <c r="AL653" i="42" a="1"/>
  <c r="AL653" i="42" s="1"/>
  <c r="AM653" i="42" a="1"/>
  <c r="AM653" i="42" s="1"/>
  <c r="AN653" i="42" a="1"/>
  <c r="AN653" i="42"/>
  <c r="AO653" i="42" a="1"/>
  <c r="AO653" i="42" s="1"/>
  <c r="AP653" i="42" a="1"/>
  <c r="AP653" i="42"/>
  <c r="AQ653" i="42" a="1"/>
  <c r="AQ653" i="42"/>
  <c r="AR653" i="42" a="1"/>
  <c r="AR653" i="42" s="1"/>
  <c r="AS653" i="42" a="1"/>
  <c r="AS653" i="42" s="1"/>
  <c r="AT653" i="42" a="1"/>
  <c r="AT653" i="42"/>
  <c r="AU653" i="42" a="1"/>
  <c r="AU653" i="42" s="1"/>
  <c r="AV653" i="42" a="1"/>
  <c r="AV653" i="42" s="1"/>
  <c r="AJ654" i="42" a="1"/>
  <c r="AJ654" i="42"/>
  <c r="AK654" i="42" a="1"/>
  <c r="AK654" i="42"/>
  <c r="AL654" i="42" a="1"/>
  <c r="AL654" i="42" s="1"/>
  <c r="AM654" i="42" a="1"/>
  <c r="AM654" i="42"/>
  <c r="AN654" i="42" a="1"/>
  <c r="AN654" i="42" s="1"/>
  <c r="AO654" i="42" a="1"/>
  <c r="AO654" i="42" s="1"/>
  <c r="AP654" i="42" a="1"/>
  <c r="AP654" i="42" s="1"/>
  <c r="AQ654" i="42" a="1"/>
  <c r="AQ654" i="42"/>
  <c r="AR654" i="42" a="1"/>
  <c r="AR654" i="42" s="1"/>
  <c r="AS654" i="42" a="1"/>
  <c r="AS654" i="42" s="1"/>
  <c r="AT654" i="42" a="1"/>
  <c r="AT654" i="42" s="1"/>
  <c r="AU654" i="42" a="1"/>
  <c r="AU654" i="42" s="1"/>
  <c r="AV654" i="42" a="1"/>
  <c r="AV654" i="42" s="1"/>
  <c r="AJ655" i="42" a="1"/>
  <c r="AJ655" i="42" s="1"/>
  <c r="AK655" i="42" a="1"/>
  <c r="AK655" i="42" s="1"/>
  <c r="AL655" i="42" a="1"/>
  <c r="AL655" i="42" s="1"/>
  <c r="AM655" i="42" a="1"/>
  <c r="AM655" i="42" s="1"/>
  <c r="AN655" i="42" a="1"/>
  <c r="AN655" i="42" s="1"/>
  <c r="AO655" i="42" a="1"/>
  <c r="AO655" i="42" s="1"/>
  <c r="AP655" i="42" a="1"/>
  <c r="AP655" i="42" s="1"/>
  <c r="AQ655" i="42" a="1"/>
  <c r="AQ655" i="42" s="1"/>
  <c r="AR655" i="42" a="1"/>
  <c r="AR655" i="42"/>
  <c r="AS655" i="42" a="1"/>
  <c r="AS655" i="42" s="1"/>
  <c r="AT655" i="42" a="1"/>
  <c r="AT655" i="42" s="1"/>
  <c r="AU655" i="42" a="1"/>
  <c r="AU655" i="42" s="1"/>
  <c r="AV655" i="42" a="1"/>
  <c r="AV655" i="42" s="1"/>
  <c r="AJ656" i="42" a="1"/>
  <c r="AJ656" i="42" s="1"/>
  <c r="AK656" i="42" a="1"/>
  <c r="AK656" i="42"/>
  <c r="AL656" i="42" a="1"/>
  <c r="AL656" i="42" s="1"/>
  <c r="AM656" i="42" a="1"/>
  <c r="AM656" i="42"/>
  <c r="AN656" i="42" a="1"/>
  <c r="AN656" i="42" s="1"/>
  <c r="AO656" i="42" a="1"/>
  <c r="AO656" i="42" s="1"/>
  <c r="AP656" i="42" a="1"/>
  <c r="AP656" i="42" s="1"/>
  <c r="AQ656" i="42" a="1"/>
  <c r="AQ656" i="42"/>
  <c r="AR656" i="42" a="1"/>
  <c r="AR656" i="42" s="1"/>
  <c r="AS656" i="42" a="1"/>
  <c r="AS656" i="42" s="1"/>
  <c r="AT656" i="42" a="1"/>
  <c r="AT656" i="42"/>
  <c r="AU656" i="42" a="1"/>
  <c r="AU656" i="42" s="1"/>
  <c r="AV656" i="42" a="1"/>
  <c r="AV656" i="42" s="1"/>
  <c r="AJ657" i="42" a="1"/>
  <c r="AJ657" i="42"/>
  <c r="AK657" i="42" a="1"/>
  <c r="AK657" i="42" s="1"/>
  <c r="AL657" i="42" a="1"/>
  <c r="AL657" i="42" s="1"/>
  <c r="AM657" i="42" a="1"/>
  <c r="AM657" i="42" s="1"/>
  <c r="AN657" i="42" a="1"/>
  <c r="AN657" i="42"/>
  <c r="AO657" i="42" a="1"/>
  <c r="AO657" i="42" s="1"/>
  <c r="AP657" i="42" a="1"/>
  <c r="AP657" i="42" s="1"/>
  <c r="AQ657" i="42" a="1"/>
  <c r="AQ657" i="42" s="1"/>
  <c r="AR657" i="42" a="1"/>
  <c r="AR657" i="42" s="1"/>
  <c r="AS657" i="42" a="1"/>
  <c r="AS657" i="42" s="1"/>
  <c r="AT657" i="42" a="1"/>
  <c r="AT657" i="42" s="1"/>
  <c r="AU657" i="42" a="1"/>
  <c r="AU657" i="42" s="1"/>
  <c r="AV657" i="42" a="1"/>
  <c r="AV657" i="42"/>
  <c r="AJ658" i="42" a="1"/>
  <c r="AJ658" i="42" s="1"/>
  <c r="AK658" i="42" a="1"/>
  <c r="AK658" i="42" s="1"/>
  <c r="AL658" i="42" a="1"/>
  <c r="AL658" i="42" s="1"/>
  <c r="AM658" i="42" a="1"/>
  <c r="AM658" i="42" s="1"/>
  <c r="AN658" i="42" a="1"/>
  <c r="AN658" i="42" s="1"/>
  <c r="AO658" i="42" a="1"/>
  <c r="AO658" i="42"/>
  <c r="AP658" i="42" a="1"/>
  <c r="AP658" i="42" s="1"/>
  <c r="AQ658" i="42" a="1"/>
  <c r="AQ658" i="42"/>
  <c r="AR658" i="42" a="1"/>
  <c r="AR658" i="42" s="1"/>
  <c r="AS658" i="42" a="1"/>
  <c r="AS658" i="42" s="1"/>
  <c r="AT658" i="42" a="1"/>
  <c r="AT658" i="42" s="1"/>
  <c r="AU658" i="42" a="1"/>
  <c r="AU658" i="42"/>
  <c r="AV658" i="42" a="1"/>
  <c r="AV658" i="42" s="1"/>
  <c r="AJ659" i="42" a="1"/>
  <c r="AJ659" i="42"/>
  <c r="AK659" i="42" a="1"/>
  <c r="AK659" i="42"/>
  <c r="AL659" i="42" a="1"/>
  <c r="AL659" i="42" s="1"/>
  <c r="AM659" i="42" a="1"/>
  <c r="AM659" i="42" s="1"/>
  <c r="AN659" i="42" a="1"/>
  <c r="AN659" i="42"/>
  <c r="AO659" i="42" a="1"/>
  <c r="AO659" i="42" s="1"/>
  <c r="AP659" i="42" a="1"/>
  <c r="AP659" i="42" s="1"/>
  <c r="AQ659" i="42" a="1"/>
  <c r="AQ659" i="42"/>
  <c r="AR659" i="42" a="1"/>
  <c r="AR659" i="42"/>
  <c r="AS659" i="42" a="1"/>
  <c r="AS659" i="42" s="1"/>
  <c r="AT659" i="42" a="1"/>
  <c r="AT659" i="42"/>
  <c r="AU659" i="42" a="1"/>
  <c r="AU659" i="42" s="1"/>
  <c r="AV659" i="42" a="1"/>
  <c r="AV659" i="42" s="1"/>
  <c r="AJ660" i="42" a="1"/>
  <c r="AJ660" i="42" s="1"/>
  <c r="AK660" i="42" a="1"/>
  <c r="AK660" i="42"/>
  <c r="AL660" i="42" a="1"/>
  <c r="AL660" i="42" s="1"/>
  <c r="AM660" i="42" a="1"/>
  <c r="AM660" i="42" s="1"/>
  <c r="AN660" i="42" a="1"/>
  <c r="AN660" i="42" s="1"/>
  <c r="AO660" i="42" a="1"/>
  <c r="AO660" i="42" s="1"/>
  <c r="AP660" i="42" a="1"/>
  <c r="AP660" i="42" s="1"/>
  <c r="AQ660" i="42" a="1"/>
  <c r="AQ660" i="42" s="1"/>
  <c r="AR660" i="42" a="1"/>
  <c r="AR660" i="42" s="1"/>
  <c r="AS660" i="42" a="1"/>
  <c r="AS660" i="42" s="1"/>
  <c r="AT660" i="42" a="1"/>
  <c r="AT660" i="42" s="1"/>
  <c r="AU660" i="42" a="1"/>
  <c r="AU660" i="42" s="1"/>
  <c r="AV660" i="42" a="1"/>
  <c r="AV660" i="42" s="1"/>
  <c r="AJ661" i="42" a="1"/>
  <c r="AJ661" i="42" s="1"/>
  <c r="AK661" i="42" a="1"/>
  <c r="AK661" i="42" s="1"/>
  <c r="AL661" i="42" a="1"/>
  <c r="AL661" i="42"/>
  <c r="AM661" i="42" a="1"/>
  <c r="AM661" i="42" s="1"/>
  <c r="AN661" i="42" a="1"/>
  <c r="AN661" i="42" s="1"/>
  <c r="AO661" i="42" a="1"/>
  <c r="AO661" i="42" s="1"/>
  <c r="AP661" i="42" a="1"/>
  <c r="AP661" i="42" s="1"/>
  <c r="AQ661" i="42" a="1"/>
  <c r="AQ661" i="42" s="1"/>
  <c r="AR661" i="42" a="1"/>
  <c r="AR661" i="42"/>
  <c r="AS661" i="42" a="1"/>
  <c r="AS661" i="42" s="1"/>
  <c r="AT661" i="42" a="1"/>
  <c r="AT661" i="42"/>
  <c r="AU661" i="42" a="1"/>
  <c r="AU661" i="42"/>
  <c r="AV661" i="42" a="1"/>
  <c r="AV661" i="42" s="1"/>
  <c r="AJ662" i="42" a="1"/>
  <c r="AJ662" i="42" s="1"/>
  <c r="AK662" i="42" a="1"/>
  <c r="AK662" i="42"/>
  <c r="AL662" i="42" a="1"/>
  <c r="AL662" i="42" s="1"/>
  <c r="AM662" i="42" a="1"/>
  <c r="AM662" i="42" s="1"/>
  <c r="AN662" i="42" a="1"/>
  <c r="AN662" i="42"/>
  <c r="AO662" i="42" a="1"/>
  <c r="AO662" i="42" s="1"/>
  <c r="AP662" i="42" a="1"/>
  <c r="AP662" i="42" s="1"/>
  <c r="AQ662" i="42" a="1"/>
  <c r="AQ662" i="42"/>
  <c r="AR662" i="42" a="1"/>
  <c r="AR662" i="42" s="1"/>
  <c r="AS662" i="42" a="1"/>
  <c r="AS662" i="42" s="1"/>
  <c r="AT662" i="42" a="1"/>
  <c r="AT662" i="42" s="1"/>
  <c r="AU662" i="42" a="1"/>
  <c r="AU662" i="42"/>
  <c r="AV662" i="42" a="1"/>
  <c r="AV662" i="42" s="1"/>
  <c r="AJ663" i="42" a="1"/>
  <c r="AJ663" i="42" s="1"/>
  <c r="AK663" i="42" a="1"/>
  <c r="AK663" i="42" s="1"/>
  <c r="AL663" i="42" a="1"/>
  <c r="AL663" i="42" s="1"/>
  <c r="AM663" i="42" a="1"/>
  <c r="AM663" i="42" s="1"/>
  <c r="AN663" i="42" a="1"/>
  <c r="AN663" i="42" s="1"/>
  <c r="AO663" i="42" a="1"/>
  <c r="AO663" i="42" s="1"/>
  <c r="AP663" i="42" a="1"/>
  <c r="AP663" i="42"/>
  <c r="AQ663" i="42" a="1"/>
  <c r="AQ663" i="42" s="1"/>
  <c r="AR663" i="42" a="1"/>
  <c r="AR663" i="42" s="1"/>
  <c r="AS663" i="42" a="1"/>
  <c r="AS663" i="42" s="1"/>
  <c r="AT663" i="42" a="1"/>
  <c r="AT663" i="42" s="1"/>
  <c r="AU663" i="42" a="1"/>
  <c r="AU663" i="42" s="1"/>
  <c r="AV663" i="42" a="1"/>
  <c r="AV663" i="42"/>
  <c r="AJ664" i="42" a="1"/>
  <c r="AJ664" i="42" s="1"/>
  <c r="AK664" i="42" a="1"/>
  <c r="AK664" i="42"/>
  <c r="AL664" i="42" a="1"/>
  <c r="AL664" i="42" s="1"/>
  <c r="AM664" i="42" a="1"/>
  <c r="AM664" i="42" s="1"/>
  <c r="AN664" i="42" a="1"/>
  <c r="AN664" i="42" s="1"/>
  <c r="AO664" i="42" a="1"/>
  <c r="AO664" i="42"/>
  <c r="AP664" i="42" a="1"/>
  <c r="AP664" i="42" s="1"/>
  <c r="AQ664" i="42" a="1"/>
  <c r="AQ664" i="42"/>
  <c r="AR664" i="42" a="1"/>
  <c r="AR664" i="42"/>
  <c r="AS664" i="42" a="1"/>
  <c r="AS664" i="42" s="1"/>
  <c r="AT664" i="42" a="1"/>
  <c r="AT664" i="42" s="1"/>
  <c r="AU664" i="42" a="1"/>
  <c r="AU664" i="42"/>
  <c r="AV664" i="42" a="1"/>
  <c r="AV664" i="42" s="1"/>
  <c r="AJ665" i="42" a="1"/>
  <c r="AJ665" i="42" s="1"/>
  <c r="AK665" i="42" a="1"/>
  <c r="AK665" i="42"/>
  <c r="AL665" i="42" a="1"/>
  <c r="AL665" i="42"/>
  <c r="AM665" i="42" a="1"/>
  <c r="AM665" i="42" s="1"/>
  <c r="AN665" i="42" a="1"/>
  <c r="AN665" i="42"/>
  <c r="AO665" i="42" a="1"/>
  <c r="AO665" i="42" s="1"/>
  <c r="AP665" i="42" a="1"/>
  <c r="AP665" i="42" s="1"/>
  <c r="AQ665" i="42" a="1"/>
  <c r="AQ665" i="42" s="1"/>
  <c r="AR665" i="42" a="1"/>
  <c r="AR665" i="42"/>
  <c r="AS665" i="42" a="1"/>
  <c r="AS665" i="42" s="1"/>
  <c r="AT665" i="42" a="1"/>
  <c r="AT665" i="42" s="1"/>
  <c r="AU665" i="42" a="1"/>
  <c r="AU665" i="42" s="1"/>
  <c r="AV665" i="42" a="1"/>
  <c r="AV665" i="42" s="1"/>
  <c r="AJ666" i="42" a="1"/>
  <c r="AJ666" i="42" s="1"/>
  <c r="AK666" i="42" a="1"/>
  <c r="AK666" i="42" s="1"/>
  <c r="AL666" i="42" a="1"/>
  <c r="AL666" i="42" s="1"/>
  <c r="AM666" i="42" a="1"/>
  <c r="AM666" i="42" s="1"/>
  <c r="AN666" i="42" a="1"/>
  <c r="AN666" i="42" s="1"/>
  <c r="AO666" i="42" a="1"/>
  <c r="AO666" i="42" s="1"/>
  <c r="AP666" i="42" a="1"/>
  <c r="AP666" i="42" s="1"/>
  <c r="AQ666" i="42" a="1"/>
  <c r="AQ666" i="42" s="1"/>
  <c r="AR666" i="42" a="1"/>
  <c r="AR666" i="42" s="1"/>
  <c r="AS666" i="42" a="1"/>
  <c r="AS666" i="42"/>
  <c r="AT666" i="42" a="1"/>
  <c r="AT666" i="42" s="1"/>
  <c r="AU666" i="42" a="1"/>
  <c r="AU666" i="42"/>
  <c r="AV666" i="42" a="1"/>
  <c r="AV666" i="42" s="1"/>
  <c r="AJ667" i="42" a="1"/>
  <c r="AJ667" i="42" s="1"/>
  <c r="AK667" i="42" a="1"/>
  <c r="AK667" i="42" s="1"/>
  <c r="AL667" i="42" a="1"/>
  <c r="AL667" i="42"/>
  <c r="AM667" i="42" a="1"/>
  <c r="AM667" i="42" s="1"/>
  <c r="AN667" i="42" a="1"/>
  <c r="AN667" i="42"/>
  <c r="AO667" i="42" a="1"/>
  <c r="AO667" i="42"/>
  <c r="AP667" i="42" a="1"/>
  <c r="AP667" i="42" s="1"/>
  <c r="AQ667" i="42" a="1"/>
  <c r="AQ667" i="42" s="1"/>
  <c r="AR667" i="42" a="1"/>
  <c r="AR667" i="42"/>
  <c r="AS667" i="42" a="1"/>
  <c r="AS667" i="42" s="1"/>
  <c r="AT667" i="42" a="1"/>
  <c r="AT667" i="42" s="1"/>
  <c r="AU667" i="42" a="1"/>
  <c r="AU667" i="42"/>
  <c r="AV667" i="42" a="1"/>
  <c r="AV667" i="42" s="1"/>
  <c r="AJ668" i="42" a="1"/>
  <c r="AJ668" i="42" s="1"/>
  <c r="AK668" i="42" a="1"/>
  <c r="AK668" i="42"/>
  <c r="AL668" i="42" a="1"/>
  <c r="AL668" i="42" s="1"/>
  <c r="AM668" i="42" a="1"/>
  <c r="AM668" i="42" s="1"/>
  <c r="AN668" i="42" a="1"/>
  <c r="AN668" i="42" s="1"/>
  <c r="AO668" i="42" a="1"/>
  <c r="AO668" i="42"/>
  <c r="AP668" i="42" a="1"/>
  <c r="AP668" i="42" s="1"/>
  <c r="AQ668" i="42" a="1"/>
  <c r="AQ668" i="42" s="1"/>
  <c r="AR668" i="42" a="1"/>
  <c r="AR668" i="42" s="1"/>
  <c r="AS668" i="42" a="1"/>
  <c r="AS668" i="42" s="1"/>
  <c r="AT668" i="42" a="1"/>
  <c r="AT668" i="42" s="1"/>
  <c r="AU668" i="42" a="1"/>
  <c r="AU668" i="42" s="1"/>
  <c r="AV668" i="42" a="1"/>
  <c r="AV668" i="42" s="1"/>
  <c r="AJ669" i="42" a="1"/>
  <c r="AJ669" i="42"/>
  <c r="AK669" i="42" a="1"/>
  <c r="AK669" i="42" s="1"/>
  <c r="AL669" i="42" a="1"/>
  <c r="AL669" i="42" s="1"/>
  <c r="AM669" i="42" a="1"/>
  <c r="AM669" i="42" s="1"/>
  <c r="AN669" i="42" a="1"/>
  <c r="AN669" i="42" s="1"/>
  <c r="AO669" i="42" a="1"/>
  <c r="AO669" i="42" s="1"/>
  <c r="AP669" i="42" a="1"/>
  <c r="AP669" i="42"/>
  <c r="AQ669" i="42" a="1"/>
  <c r="AQ669" i="42" s="1"/>
  <c r="AR669" i="42" a="1"/>
  <c r="AR669" i="42"/>
  <c r="AS669" i="42" a="1"/>
  <c r="AS669" i="42" s="1"/>
  <c r="AT669" i="42" a="1"/>
  <c r="AT669" i="42" s="1"/>
  <c r="AU669" i="42" a="1"/>
  <c r="AU669" i="42" s="1"/>
  <c r="AV669" i="42" a="1"/>
  <c r="AV669" i="42"/>
  <c r="AJ670" i="42" a="1"/>
  <c r="AJ670" i="42" s="1"/>
  <c r="AK670" i="42" a="1"/>
  <c r="AK670" i="42"/>
  <c r="AL670" i="42" a="1"/>
  <c r="AL670" i="42"/>
  <c r="AM670" i="42" a="1"/>
  <c r="AM670" i="42" s="1"/>
  <c r="AN670" i="42" a="1"/>
  <c r="AN670" i="42" s="1"/>
  <c r="AO670" i="42" a="1"/>
  <c r="AO670" i="42"/>
  <c r="AP670" i="42" a="1"/>
  <c r="AP670" i="42" s="1"/>
  <c r="AQ670" i="42" a="1"/>
  <c r="AQ670" i="42" s="1"/>
  <c r="AR670" i="42" a="1"/>
  <c r="AR670" i="42"/>
  <c r="AS670" i="42" a="1"/>
  <c r="AS670" i="42"/>
  <c r="AT670" i="42" a="1"/>
  <c r="AT670" i="42" s="1"/>
  <c r="AU670" i="42" a="1"/>
  <c r="AU670" i="42"/>
  <c r="AV670" i="42" a="1"/>
  <c r="AV670" i="42" s="1"/>
  <c r="AJ671" i="42" a="1"/>
  <c r="AJ671" i="42" s="1"/>
  <c r="AK671" i="42" a="1"/>
  <c r="AK671" i="42" s="1"/>
  <c r="AL671" i="42" a="1"/>
  <c r="AL671" i="42"/>
  <c r="AM671" i="42" a="1"/>
  <c r="AM671" i="42" s="1"/>
  <c r="AN671" i="42" a="1"/>
  <c r="AN671" i="42" s="1"/>
  <c r="AO671" i="42" a="1"/>
  <c r="AO671" i="42" s="1"/>
  <c r="AP671" i="42" a="1"/>
  <c r="AP671" i="42" s="1"/>
  <c r="AQ671" i="42" a="1"/>
  <c r="AQ671" i="42" s="1"/>
  <c r="AR671" i="42" a="1"/>
  <c r="AR671" i="42" s="1"/>
  <c r="AS671" i="42" a="1"/>
  <c r="AS671" i="42" s="1"/>
  <c r="AT671" i="42" a="1"/>
  <c r="AT671" i="42"/>
  <c r="AU671" i="42" a="1"/>
  <c r="AU671" i="42" s="1"/>
  <c r="AV671" i="42" a="1"/>
  <c r="AV671" i="42" s="1"/>
  <c r="AJ672" i="42" a="1"/>
  <c r="AJ672" i="42" s="1"/>
  <c r="AK672" i="42" a="1"/>
  <c r="AK672" i="42" s="1"/>
  <c r="AL672" i="42" a="1"/>
  <c r="AL672" i="42" s="1"/>
  <c r="AM672" i="42" a="1"/>
  <c r="AM672" i="42"/>
  <c r="AN672" i="42" a="1"/>
  <c r="AN672" i="42" s="1"/>
  <c r="AO672" i="42" a="1"/>
  <c r="AO672" i="42" s="1"/>
  <c r="AP672" i="42" a="1"/>
  <c r="AP672" i="42" s="1"/>
  <c r="AQ672" i="42" a="1"/>
  <c r="AQ672" i="42" s="1"/>
  <c r="AR672" i="42" a="1"/>
  <c r="AR672" i="42" s="1"/>
  <c r="AS672" i="42" a="1"/>
  <c r="AS672" i="42"/>
  <c r="AT672" i="42" a="1"/>
  <c r="AT672" i="42" s="1"/>
  <c r="AU672" i="42" a="1"/>
  <c r="AU672" i="42"/>
  <c r="AV672" i="42" a="1"/>
  <c r="AV672" i="42" s="1"/>
  <c r="AJ673" i="42" a="1"/>
  <c r="AJ673" i="42" s="1"/>
  <c r="AK673" i="42" a="1"/>
  <c r="AK673" i="42" s="1"/>
  <c r="AL673" i="42" a="1"/>
  <c r="AL673" i="42"/>
  <c r="AM673" i="42" a="1"/>
  <c r="AM673" i="42" s="1"/>
  <c r="AN673" i="42" a="1"/>
  <c r="AN673" i="42" s="1"/>
  <c r="AO673" i="42" a="1"/>
  <c r="AO673" i="42"/>
  <c r="AP673" i="42" a="1"/>
  <c r="AP673" i="42" s="1"/>
  <c r="AQ673" i="42" a="1"/>
  <c r="AQ673" i="42" s="1"/>
  <c r="AR673" i="42" a="1"/>
  <c r="AR673" i="42"/>
  <c r="AS673" i="42" a="1"/>
  <c r="AS673" i="42" s="1"/>
  <c r="AT673" i="42" a="1"/>
  <c r="AT673" i="42" s="1"/>
  <c r="AU673" i="42" a="1"/>
  <c r="AU673" i="42" s="1"/>
  <c r="AV673" i="42" a="1"/>
  <c r="AV673" i="42"/>
  <c r="AJ674" i="42" a="1"/>
  <c r="AJ674" i="42" s="1"/>
  <c r="AK674" i="42" a="1"/>
  <c r="AK674" i="42" s="1"/>
  <c r="AL674" i="42" a="1"/>
  <c r="AL674" i="42" s="1"/>
  <c r="AM674" i="42" a="1"/>
  <c r="AM674" i="42" s="1"/>
  <c r="AN674" i="42" a="1"/>
  <c r="AN674" i="42" s="1"/>
  <c r="AO674" i="42" a="1"/>
  <c r="AO674" i="42" s="1"/>
  <c r="AP674" i="42" a="1"/>
  <c r="AP674" i="42" s="1"/>
  <c r="AQ674" i="42" a="1"/>
  <c r="AQ674" i="42"/>
  <c r="AR674" i="42" a="1"/>
  <c r="AR674" i="42" s="1"/>
  <c r="AS674" i="42" a="1"/>
  <c r="AS674" i="42" s="1"/>
  <c r="AT674" i="42" a="1"/>
  <c r="AT674" i="42" s="1"/>
  <c r="AU674" i="42" a="1"/>
  <c r="AU674" i="42" s="1"/>
  <c r="AV674" i="42" a="1"/>
  <c r="AV674" i="42" s="1"/>
  <c r="AJ675" i="42" a="1"/>
  <c r="AJ675" i="42"/>
  <c r="AK675" i="42" a="1"/>
  <c r="AK675" i="42" s="1"/>
  <c r="AL675" i="42" a="1"/>
  <c r="AL675" i="42"/>
  <c r="AM675" i="42" a="1"/>
  <c r="AM675" i="42" s="1"/>
  <c r="AN675" i="42" a="1"/>
  <c r="AN675" i="42" s="1"/>
  <c r="AO675" i="42" a="1"/>
  <c r="AO675" i="42" s="1"/>
  <c r="AP675" i="42" a="1"/>
  <c r="AP675" i="42"/>
  <c r="AQ675" i="42" a="1"/>
  <c r="AQ675" i="42" s="1"/>
  <c r="AR675" i="42" a="1"/>
  <c r="AR675" i="42"/>
  <c r="AS675" i="42" a="1"/>
  <c r="AS675" i="42"/>
  <c r="AT675" i="42" a="1"/>
  <c r="AT675" i="42" s="1"/>
  <c r="AU675" i="42" a="1"/>
  <c r="AU675" i="42" s="1"/>
  <c r="AV675" i="42" a="1"/>
  <c r="AV675" i="42"/>
  <c r="AJ676" i="42" a="1"/>
  <c r="AJ676" i="42" s="1"/>
  <c r="AK676" i="42" a="1"/>
  <c r="AK676" i="42" s="1"/>
  <c r="AL676" i="42" a="1"/>
  <c r="AL676" i="42"/>
  <c r="AM676" i="42" a="1"/>
  <c r="AM676" i="42"/>
  <c r="AN676" i="42" a="1"/>
  <c r="AN676" i="42" s="1"/>
  <c r="AO676" i="42" a="1"/>
  <c r="AO676" i="42"/>
  <c r="AP676" i="42" a="1"/>
  <c r="AP676" i="42" s="1"/>
  <c r="AQ676" i="42" a="1"/>
  <c r="AQ676" i="42" s="1"/>
  <c r="AR676" i="42" a="1"/>
  <c r="AR676" i="42" s="1"/>
  <c r="AS676" i="42" a="1"/>
  <c r="AS676" i="42"/>
  <c r="AT676" i="42" a="1"/>
  <c r="AT676" i="42" s="1"/>
  <c r="AU676" i="42" a="1"/>
  <c r="AU676" i="42" s="1"/>
  <c r="AV676" i="42" a="1"/>
  <c r="AV676" i="42" s="1"/>
  <c r="AJ677" i="42" a="1"/>
  <c r="AJ677" i="42" s="1"/>
  <c r="AK677" i="42" a="1"/>
  <c r="AK677" i="42" s="1"/>
  <c r="AL677" i="42" a="1"/>
  <c r="AL677" i="42" s="1"/>
  <c r="AM677" i="42" a="1"/>
  <c r="AM677" i="42" s="1"/>
  <c r="AN677" i="42" a="1"/>
  <c r="AN677" i="42" s="1"/>
  <c r="AO677" i="42" a="1"/>
  <c r="AO677" i="42" s="1"/>
  <c r="AP677" i="42" a="1"/>
  <c r="AP677" i="42" s="1"/>
  <c r="AQ677" i="42" a="1"/>
  <c r="AQ677" i="42" s="1"/>
  <c r="AR677" i="42" a="1"/>
  <c r="AR677" i="42" s="1"/>
  <c r="AS677" i="42" a="1"/>
  <c r="AS677" i="42" s="1"/>
  <c r="AT677" i="42" a="1"/>
  <c r="AT677" i="42"/>
  <c r="AU677" i="42" a="1"/>
  <c r="AU677" i="42" s="1"/>
  <c r="AV677" i="42" a="1"/>
  <c r="AV677" i="42" s="1"/>
  <c r="AJ678" i="42" a="1"/>
  <c r="AJ678" i="42" s="1"/>
  <c r="AK678" i="42" a="1"/>
  <c r="AK678" i="42" s="1"/>
  <c r="AL678" i="42" a="1"/>
  <c r="AL678" i="42" s="1"/>
  <c r="AM678" i="42" a="1"/>
  <c r="AM678" i="42"/>
  <c r="AN678" i="42" a="1"/>
  <c r="AN678" i="42" s="1"/>
  <c r="AO678" i="42" a="1"/>
  <c r="AO678" i="42"/>
  <c r="AP678" i="42" a="1"/>
  <c r="AP678" i="42" s="1"/>
  <c r="AQ678" i="42" a="1"/>
  <c r="AQ678" i="42" s="1"/>
  <c r="AR678" i="42" a="1"/>
  <c r="AR678" i="42" s="1"/>
  <c r="AS678" i="42" a="1"/>
  <c r="AS678" i="42"/>
  <c r="AT678" i="42" a="1"/>
  <c r="AT678" i="42" s="1"/>
  <c r="AU678" i="42" a="1"/>
  <c r="AU678" i="42" s="1"/>
  <c r="AV678" i="42" a="1"/>
  <c r="AV678" i="42"/>
  <c r="AJ679" i="42" a="1"/>
  <c r="AJ679" i="42" s="1"/>
  <c r="AK679" i="42" a="1"/>
  <c r="AK679" i="42" s="1"/>
  <c r="AL679" i="42" a="1"/>
  <c r="AL679" i="42"/>
  <c r="AM679" i="42" a="1"/>
  <c r="AM679" i="42" s="1"/>
  <c r="AN679" i="42" a="1"/>
  <c r="AN679" i="42" s="1"/>
  <c r="AO679" i="42" a="1"/>
  <c r="AO679" i="42" s="1"/>
  <c r="AP679" i="42" a="1"/>
  <c r="AP679" i="42"/>
  <c r="AQ679" i="42" a="1"/>
  <c r="AQ679" i="42" s="1"/>
  <c r="AR679" i="42" a="1"/>
  <c r="AR679" i="42" s="1"/>
  <c r="AS679" i="42" a="1"/>
  <c r="AS679" i="42" s="1"/>
  <c r="AT679" i="42" a="1"/>
  <c r="AT679" i="42" s="1"/>
  <c r="AU679" i="42" a="1"/>
  <c r="AU679" i="42" s="1"/>
  <c r="AV679" i="42" a="1"/>
  <c r="AV679" i="42" s="1"/>
  <c r="AJ680" i="42" a="1"/>
  <c r="AJ680" i="42" s="1"/>
  <c r="AK680" i="42" a="1"/>
  <c r="AK680" i="42"/>
  <c r="AL680" i="42" a="1"/>
  <c r="AL680" i="42" s="1"/>
  <c r="AM680" i="42" a="1"/>
  <c r="AM680" i="42" s="1"/>
  <c r="AN680" i="42" a="1"/>
  <c r="AN680" i="42" s="1"/>
  <c r="AO680" i="42" a="1"/>
  <c r="AO680" i="42" s="1"/>
  <c r="AP680" i="42" a="1"/>
  <c r="AP680" i="42" s="1"/>
  <c r="AQ680" i="42" a="1"/>
  <c r="AQ680" i="42"/>
  <c r="AR680" i="42" a="1"/>
  <c r="AR680" i="42" s="1"/>
  <c r="AS680" i="42" a="1"/>
  <c r="AS680" i="42"/>
  <c r="AT680" i="42" a="1"/>
  <c r="AT680" i="42" s="1"/>
  <c r="AU680" i="42" a="1"/>
  <c r="AU680" i="42" s="1"/>
  <c r="AV680" i="42" a="1"/>
  <c r="AV680" i="42" s="1"/>
  <c r="AJ681" i="42" a="1"/>
  <c r="AJ681" i="42"/>
  <c r="AK681" i="42" a="1"/>
  <c r="AK681" i="42" s="1"/>
  <c r="AL681" i="42" a="1"/>
  <c r="AL681" i="42"/>
  <c r="AM681" i="42" a="1"/>
  <c r="AM681" i="42"/>
  <c r="AN681" i="42" a="1"/>
  <c r="AN681" i="42" s="1"/>
  <c r="AO681" i="42" a="1"/>
  <c r="AO681" i="42" s="1"/>
  <c r="AP681" i="42" a="1"/>
  <c r="AP681" i="42"/>
  <c r="AQ681" i="42" a="1"/>
  <c r="AQ681" i="42" s="1"/>
  <c r="AR681" i="42" a="1"/>
  <c r="AR681" i="42" s="1"/>
  <c r="AS681" i="42" a="1"/>
  <c r="AS681" i="42"/>
  <c r="AT681" i="42" a="1"/>
  <c r="AT681" i="42"/>
  <c r="AU681" i="42" a="1"/>
  <c r="AU681" i="42" s="1"/>
  <c r="AV681" i="42" a="1"/>
  <c r="AV681" i="42"/>
  <c r="AJ682" i="42" a="1"/>
  <c r="AJ682" i="42" s="1"/>
  <c r="AK682" i="42" a="1"/>
  <c r="AK682" i="42" s="1"/>
  <c r="AL682" i="42" a="1"/>
  <c r="AL682" i="42" s="1"/>
  <c r="AM682" i="42" a="1"/>
  <c r="AM682" i="42" s="1"/>
  <c r="AN682" i="42" a="1"/>
  <c r="AN682" i="42" s="1"/>
  <c r="AO682" i="42" a="1"/>
  <c r="AO682" i="42" s="1"/>
  <c r="AP682" i="42" a="1"/>
  <c r="AP682" i="42" s="1"/>
  <c r="AQ682" i="42" a="1"/>
  <c r="AQ682" i="42" s="1"/>
  <c r="AR682" i="42" a="1"/>
  <c r="AR682" i="42" s="1"/>
  <c r="AS682" i="42" a="1"/>
  <c r="AS682" i="42" s="1"/>
  <c r="AT682" i="42" a="1"/>
  <c r="AT682" i="42" s="1"/>
  <c r="AU682" i="42" a="1"/>
  <c r="AU682" i="42" s="1"/>
  <c r="AV682" i="42" a="1"/>
  <c r="AV682" i="42" s="1"/>
  <c r="AJ683" i="42" a="1"/>
  <c r="AJ683" i="42" s="1"/>
  <c r="AK683" i="42" a="1"/>
  <c r="AK683" i="42" s="1"/>
  <c r="AL683" i="42" a="1"/>
  <c r="AL683" i="42" s="1"/>
  <c r="AM683" i="42" a="1"/>
  <c r="AM683" i="42" s="1"/>
  <c r="AN683" i="42" a="1"/>
  <c r="AN683" i="42"/>
  <c r="AO683" i="42" a="1"/>
  <c r="AO683" i="42" s="1"/>
  <c r="AP683" i="42" a="1"/>
  <c r="AP683" i="42" s="1"/>
  <c r="AQ683" i="42" a="1"/>
  <c r="AQ683" i="42" s="1"/>
  <c r="AR683" i="42" a="1"/>
  <c r="AR683" i="42" s="1"/>
  <c r="AS683" i="42" a="1"/>
  <c r="AS683" i="42" s="1"/>
  <c r="AT683" i="42" a="1"/>
  <c r="AT683" i="42"/>
  <c r="AU683" i="42" a="1"/>
  <c r="AU683" i="42" s="1"/>
  <c r="AV683" i="42" a="1"/>
  <c r="AV683" i="42" s="1"/>
  <c r="AJ684" i="42" a="1"/>
  <c r="AJ684" i="42" s="1"/>
  <c r="AK684" i="42" a="1"/>
  <c r="AK684" i="42" s="1"/>
  <c r="AL684" i="42" a="1"/>
  <c r="AL684" i="42" s="1"/>
  <c r="AM684" i="42" a="1"/>
  <c r="AM684" i="42"/>
  <c r="AN684" i="42" a="1"/>
  <c r="AN684" i="42" s="1"/>
  <c r="AO684" i="42" a="1"/>
  <c r="AO684" i="42" s="1"/>
  <c r="AP684" i="42" a="1"/>
  <c r="AP684" i="42"/>
  <c r="AQ684" i="42" a="1"/>
  <c r="AQ684" i="42" s="1"/>
  <c r="AR684" i="42" a="1"/>
  <c r="AR684" i="42" s="1"/>
  <c r="AS684" i="42" a="1"/>
  <c r="AS684" i="42"/>
  <c r="AT684" i="42" a="1"/>
  <c r="AT684" i="42" s="1"/>
  <c r="AU684" i="42" a="1"/>
  <c r="AU684" i="42" s="1"/>
  <c r="AV684" i="42" a="1"/>
  <c r="AV684" i="42" s="1"/>
  <c r="AJ685" i="42" a="1"/>
  <c r="AJ685" i="42" s="1"/>
  <c r="AK685" i="42" a="1"/>
  <c r="AK685" i="42" s="1"/>
  <c r="AL685" i="42" a="1"/>
  <c r="AL685" i="42" s="1"/>
  <c r="AM685" i="42" a="1"/>
  <c r="AM685" i="42" s="1"/>
  <c r="AN685" i="42" a="1"/>
  <c r="AN685" i="42" s="1"/>
  <c r="AO685" i="42" a="1"/>
  <c r="AO685" i="42" s="1"/>
  <c r="AP685" i="42" a="1"/>
  <c r="AP685" i="42" s="1"/>
  <c r="AQ685" i="42" a="1"/>
  <c r="AQ685" i="42" s="1"/>
  <c r="AR685" i="42" a="1"/>
  <c r="AR685" i="42"/>
  <c r="AS685" i="42" a="1"/>
  <c r="AS685" i="42" s="1"/>
  <c r="AT685" i="42" a="1"/>
  <c r="AT685" i="42" s="1"/>
  <c r="AU685" i="42" a="1"/>
  <c r="AU685" i="42" s="1"/>
  <c r="AV685" i="42" a="1"/>
  <c r="AV685" i="42" s="1"/>
  <c r="AJ686" i="42" a="1"/>
  <c r="AJ686" i="42" s="1"/>
  <c r="AK686" i="42" a="1"/>
  <c r="AK686" i="42"/>
  <c r="AL686" i="42" a="1"/>
  <c r="AL686" i="42" s="1"/>
  <c r="AM686" i="42" a="1"/>
  <c r="AM686" i="42"/>
  <c r="AN686" i="42" a="1"/>
  <c r="AN686" i="42" s="1"/>
  <c r="AO686" i="42" a="1"/>
  <c r="AO686" i="42" s="1"/>
  <c r="AP686" i="42" a="1"/>
  <c r="AP686" i="42" s="1"/>
  <c r="AQ686" i="42" a="1"/>
  <c r="AQ686" i="42"/>
  <c r="AR686" i="42" a="1"/>
  <c r="AR686" i="42" s="1"/>
  <c r="AS686" i="42" a="1"/>
  <c r="AS686" i="42"/>
  <c r="AT686" i="42" a="1"/>
  <c r="AT686" i="42"/>
  <c r="AU686" i="42" a="1"/>
  <c r="AU686" i="42" s="1"/>
  <c r="AV686" i="42" a="1"/>
  <c r="AV686" i="42" s="1"/>
  <c r="AJ687" i="42" a="1"/>
  <c r="AJ687" i="42"/>
  <c r="AK687" i="42" a="1"/>
  <c r="AK687" i="42" s="1"/>
  <c r="AL687" i="42" a="1"/>
  <c r="AL687" i="42" s="1"/>
  <c r="AM687" i="42" a="1"/>
  <c r="AM687" i="42"/>
  <c r="AN687" i="42" a="1"/>
  <c r="AN687" i="42"/>
  <c r="AO687" i="42" a="1"/>
  <c r="AO687" i="42" s="1"/>
  <c r="AP687" i="42" a="1"/>
  <c r="AP687" i="42"/>
  <c r="AQ687" i="42" a="1"/>
  <c r="AQ687" i="42" s="1"/>
  <c r="AR687" i="42" a="1"/>
  <c r="AR687" i="42" s="1"/>
  <c r="AS687" i="42" a="1"/>
  <c r="AS687" i="42" s="1"/>
  <c r="AT687" i="42" a="1"/>
  <c r="AT687" i="42"/>
  <c r="AU687" i="42" a="1"/>
  <c r="AU687" i="42" s="1"/>
  <c r="AV687" i="42" a="1"/>
  <c r="AV687" i="42" s="1"/>
  <c r="AJ688" i="42" a="1"/>
  <c r="AJ688" i="42" s="1"/>
  <c r="AK688" i="42" a="1"/>
  <c r="AK688" i="42" s="1"/>
  <c r="AL688" i="42" a="1"/>
  <c r="AL688" i="42" s="1"/>
  <c r="AM688" i="42" a="1"/>
  <c r="AM688" i="42" s="1"/>
  <c r="AN688" i="42" a="1"/>
  <c r="AN688" i="42" s="1"/>
  <c r="AO688" i="42" a="1"/>
  <c r="AO688" i="42" s="1"/>
  <c r="AP688" i="42" a="1"/>
  <c r="AP688" i="42" s="1"/>
  <c r="AQ688" i="42" a="1"/>
  <c r="AQ688" i="42" s="1"/>
  <c r="AR688" i="42" a="1"/>
  <c r="AR688" i="42" s="1"/>
  <c r="AS688" i="42" a="1"/>
  <c r="AS688" i="42" s="1"/>
  <c r="AT688" i="42" a="1"/>
  <c r="AT688" i="42" s="1"/>
  <c r="AU688" i="42" a="1"/>
  <c r="AU688" i="42"/>
  <c r="AV688" i="42" a="1"/>
  <c r="AV688" i="42" s="1"/>
  <c r="AJ689" i="42" a="1"/>
  <c r="AJ689" i="42" s="1"/>
  <c r="AK689" i="42" a="1"/>
  <c r="AK689" i="42" s="1"/>
  <c r="AL689" i="42" a="1"/>
  <c r="AL689" i="42" s="1"/>
  <c r="AM689" i="42" a="1"/>
  <c r="AM689" i="42" s="1"/>
  <c r="AN689" i="42" a="1"/>
  <c r="AN689" i="42"/>
  <c r="AO689" i="42" a="1"/>
  <c r="AO689" i="42" s="1"/>
  <c r="AP689" i="42" a="1"/>
  <c r="AP689" i="42" s="1"/>
  <c r="AQ689" i="42" a="1"/>
  <c r="AQ689" i="42" s="1"/>
  <c r="AR689" i="42" a="1"/>
  <c r="AR689" i="42" s="1"/>
  <c r="AS689" i="42" a="1"/>
  <c r="AS689" i="42" s="1"/>
  <c r="AT689" i="42" a="1"/>
  <c r="AT689" i="42"/>
  <c r="AU689" i="42" a="1"/>
  <c r="AU689" i="42" s="1"/>
  <c r="AV689" i="42" a="1"/>
  <c r="AV689" i="42" s="1"/>
  <c r="AJ690" i="42" a="1"/>
  <c r="AJ690" i="42" s="1"/>
  <c r="AK690" i="42" a="1"/>
  <c r="AK690" i="42" s="1"/>
  <c r="AL690" i="42" a="1"/>
  <c r="AL690" i="42" s="1"/>
  <c r="AM690" i="42" a="1"/>
  <c r="AM690" i="42"/>
  <c r="AN690" i="42" a="1"/>
  <c r="AN690" i="42" s="1"/>
  <c r="AO690" i="42" a="1"/>
  <c r="AO690" i="42" s="1"/>
  <c r="AP690" i="42" a="1"/>
  <c r="AP690" i="42" s="1"/>
  <c r="AQ690" i="42" a="1"/>
  <c r="AQ690" i="42" s="1"/>
  <c r="AR690" i="42" a="1"/>
  <c r="AR690" i="42" s="1"/>
  <c r="AS690" i="42" a="1"/>
  <c r="AS690" i="42" s="1"/>
  <c r="AT690" i="42" a="1"/>
  <c r="AT690" i="42" s="1"/>
  <c r="AU690" i="42" a="1"/>
  <c r="AU690" i="42" s="1"/>
  <c r="AV690" i="42" a="1"/>
  <c r="AV690" i="42" s="1"/>
  <c r="AJ691" i="42" a="1"/>
  <c r="AJ691" i="42" s="1"/>
  <c r="AK691" i="42" a="1"/>
  <c r="AK691" i="42" s="1"/>
  <c r="AL691" i="42" a="1"/>
  <c r="AL691" i="42"/>
  <c r="AM691" i="42" a="1"/>
  <c r="AM691" i="42" s="1"/>
  <c r="AN691" i="42" a="1"/>
  <c r="AN691" i="42" s="1"/>
  <c r="AO691" i="42" a="1"/>
  <c r="AO691" i="42" s="1"/>
  <c r="AP691" i="42" a="1"/>
  <c r="AP691" i="42" s="1"/>
  <c r="AQ691" i="42" a="1"/>
  <c r="AQ691" i="42" s="1"/>
  <c r="AR691" i="42" a="1"/>
  <c r="AR691" i="42"/>
  <c r="AS691" i="42" a="1"/>
  <c r="AS691" i="42" s="1"/>
  <c r="AT691" i="42" a="1"/>
  <c r="AT691" i="42"/>
  <c r="AU691" i="42" a="1"/>
  <c r="AU691" i="42" s="1"/>
  <c r="AV691" i="42" a="1"/>
  <c r="AV691" i="42" s="1"/>
  <c r="AJ692" i="42" a="1"/>
  <c r="AJ692" i="42" s="1"/>
  <c r="AK692" i="42" a="1"/>
  <c r="AK692" i="42"/>
  <c r="AL692" i="42" a="1"/>
  <c r="AL692" i="42" s="1"/>
  <c r="AM692" i="42" a="1"/>
  <c r="AM692" i="42"/>
  <c r="AN692" i="42" a="1"/>
  <c r="AN692" i="42"/>
  <c r="AO692" i="42" a="1"/>
  <c r="AO692" i="42" s="1"/>
  <c r="AP692" i="42" a="1"/>
  <c r="AP692" i="42" s="1"/>
  <c r="AQ692" i="42" a="1"/>
  <c r="AQ692" i="42"/>
  <c r="AR692" i="42" a="1"/>
  <c r="AR692" i="42" s="1"/>
  <c r="AS692" i="42" a="1"/>
  <c r="AS692" i="42" s="1"/>
  <c r="AT692" i="42" a="1"/>
  <c r="AT692" i="42"/>
  <c r="AU692" i="42" a="1"/>
  <c r="AU692" i="42" s="1"/>
  <c r="AV692" i="42" a="1"/>
  <c r="AV692" i="42" s="1"/>
  <c r="AJ693" i="42" a="1"/>
  <c r="AJ693" i="42"/>
  <c r="AK693" i="42" a="1"/>
  <c r="AK693" i="42" s="1"/>
  <c r="AL693" i="42" a="1"/>
  <c r="AL693" i="42" s="1"/>
  <c r="AM693" i="42" a="1"/>
  <c r="AM693" i="42" s="1"/>
  <c r="AN693" i="42" a="1"/>
  <c r="AN693" i="42"/>
  <c r="AO693" i="42" a="1"/>
  <c r="AO693" i="42" s="1"/>
  <c r="AP693" i="42" a="1"/>
  <c r="AP693" i="42" s="1"/>
  <c r="AQ693" i="42" a="1"/>
  <c r="AQ693" i="42" s="1"/>
  <c r="AR693" i="42" a="1"/>
  <c r="AR693" i="42" s="1"/>
  <c r="AS693" i="42" a="1"/>
  <c r="AS693" i="42" s="1"/>
  <c r="AT693" i="42" a="1"/>
  <c r="AT693" i="42" s="1"/>
  <c r="AU693" i="42" a="1"/>
  <c r="AU693" i="42" s="1"/>
  <c r="AV693" i="42" a="1"/>
  <c r="AV693" i="42" s="1"/>
  <c r="AJ694" i="42" a="1"/>
  <c r="AJ694" i="42" s="1"/>
  <c r="AK694" i="42" a="1"/>
  <c r="AK694" i="42" s="1"/>
  <c r="AL694" i="42" a="1"/>
  <c r="AL694" i="42" s="1"/>
  <c r="AM694" i="42" a="1"/>
  <c r="AM694" i="42" s="1"/>
  <c r="AN694" i="42" a="1"/>
  <c r="AN694" i="42" s="1"/>
  <c r="AO694" i="42" a="1"/>
  <c r="AO694" i="42"/>
  <c r="AP694" i="42" a="1"/>
  <c r="AP694" i="42" s="1"/>
  <c r="AQ694" i="42" a="1"/>
  <c r="AQ694" i="42" s="1"/>
  <c r="AR694" i="42" a="1"/>
  <c r="AR694" i="42" s="1"/>
  <c r="AS694" i="42" a="1"/>
  <c r="AS694" i="42" s="1"/>
  <c r="AT694" i="42" a="1"/>
  <c r="AT694" i="42" s="1"/>
  <c r="AU694" i="42" a="1"/>
  <c r="AU694" i="42"/>
  <c r="AV694" i="42" a="1"/>
  <c r="AV694" i="42" s="1"/>
  <c r="AJ695" i="42" a="1"/>
  <c r="AJ695" i="42" s="1"/>
  <c r="AK695" i="42" a="1"/>
  <c r="AK695" i="42" s="1"/>
  <c r="AL695" i="42" a="1"/>
  <c r="AL695" i="42" s="1"/>
  <c r="AM695" i="42" a="1"/>
  <c r="AM695" i="42" s="1"/>
  <c r="AN695" i="42" a="1"/>
  <c r="AN695" i="42"/>
  <c r="AO695" i="42" a="1"/>
  <c r="AO695" i="42" s="1"/>
  <c r="AP695" i="42" a="1"/>
  <c r="AP695" i="42" s="1"/>
  <c r="AQ695" i="42" a="1"/>
  <c r="AQ695" i="42" s="1"/>
  <c r="AR695" i="42" a="1"/>
  <c r="AR695" i="42" s="1"/>
  <c r="AS695" i="42" a="1"/>
  <c r="AS695" i="42" s="1"/>
  <c r="AT695" i="42" a="1"/>
  <c r="AT695" i="42"/>
  <c r="AU695" i="42" a="1"/>
  <c r="AU695" i="42" s="1"/>
  <c r="AV695" i="42" a="1"/>
  <c r="AV695" i="42" s="1"/>
  <c r="AJ696" i="42" a="1"/>
  <c r="AJ696" i="42" s="1"/>
  <c r="AK696" i="42" a="1"/>
  <c r="AK696" i="42" s="1"/>
  <c r="AL696" i="42" a="1"/>
  <c r="AL696" i="42" s="1"/>
  <c r="AM696" i="42" a="1"/>
  <c r="AM696" i="42" s="1"/>
  <c r="AN696" i="42" a="1"/>
  <c r="AN696" i="42" s="1"/>
  <c r="AO696" i="42" a="1"/>
  <c r="AO696" i="42" s="1"/>
  <c r="AP696" i="42" a="1"/>
  <c r="AP696" i="42" s="1"/>
  <c r="AQ696" i="42" a="1"/>
  <c r="AQ696" i="42" s="1"/>
  <c r="AR696" i="42" a="1"/>
  <c r="AR696" i="42" s="1"/>
  <c r="AS696" i="42" a="1"/>
  <c r="AS696" i="42"/>
  <c r="AT696" i="42" a="1"/>
  <c r="AT696" i="42" s="1"/>
  <c r="AU696" i="42" a="1"/>
  <c r="AU696" i="42" s="1"/>
  <c r="AV696" i="42" a="1"/>
  <c r="AV696" i="42" s="1"/>
  <c r="AJ697" i="42" a="1"/>
  <c r="AJ697" i="42" s="1"/>
  <c r="AK697" i="42" a="1"/>
  <c r="AK697" i="42" s="1"/>
  <c r="AL697" i="42" a="1"/>
  <c r="AL697" i="42"/>
  <c r="AM697" i="42" a="1"/>
  <c r="AM697" i="42" s="1"/>
  <c r="AN697" i="42" a="1"/>
  <c r="AN697" i="42"/>
  <c r="AO697" i="42" a="1"/>
  <c r="AO697" i="42" s="1"/>
  <c r="AP697" i="42" a="1"/>
  <c r="AP697" i="42" s="1"/>
  <c r="AQ697" i="42" a="1"/>
  <c r="AQ697" i="42" s="1"/>
  <c r="AR697" i="42" a="1"/>
  <c r="AR697" i="42"/>
  <c r="AS697" i="42" a="1"/>
  <c r="AS697" i="42" s="1"/>
  <c r="AT697" i="42" a="1"/>
  <c r="AT697" i="42" s="1"/>
  <c r="AU697" i="42" a="1"/>
  <c r="AU697" i="42"/>
  <c r="AV697" i="42" a="1"/>
  <c r="AV697" i="42" s="1"/>
  <c r="AJ698" i="42" a="1"/>
  <c r="AJ698" i="42" s="1"/>
  <c r="AK698" i="42" a="1"/>
  <c r="AK698" i="42"/>
  <c r="AL698" i="42" a="1"/>
  <c r="AL698" i="42" s="1"/>
  <c r="AM698" i="42" a="1"/>
  <c r="AM698" i="42" s="1"/>
  <c r="AN698" i="42" a="1"/>
  <c r="AN698" i="42"/>
  <c r="AO698" i="42" a="1"/>
  <c r="AO698" i="42" s="1"/>
  <c r="AP698" i="42" a="1"/>
  <c r="AP698" i="42" s="1"/>
  <c r="AQ698" i="42" a="1"/>
  <c r="AQ698" i="42"/>
  <c r="AR698" i="42" a="1"/>
  <c r="AR698" i="42" s="1"/>
  <c r="AS698" i="42" a="1"/>
  <c r="AS698" i="42" s="1"/>
  <c r="AT698" i="42" a="1"/>
  <c r="AT698" i="42" s="1"/>
  <c r="AU698" i="42" a="1"/>
  <c r="AU698" i="42"/>
  <c r="AV698" i="42" a="1"/>
  <c r="AV698" i="42" s="1"/>
  <c r="AJ699" i="42" a="1"/>
  <c r="AJ699" i="42" s="1"/>
  <c r="AK699" i="42" a="1"/>
  <c r="AK699" i="42" s="1"/>
  <c r="AL699" i="42" a="1"/>
  <c r="AL699" i="42" s="1"/>
  <c r="AM699" i="42" a="1"/>
  <c r="AM699" i="42" s="1"/>
  <c r="AN699" i="42" a="1"/>
  <c r="AN699" i="42" s="1"/>
  <c r="AO699" i="42" a="1"/>
  <c r="AO699" i="42" s="1"/>
  <c r="AP699" i="42" a="1"/>
  <c r="AP699" i="42" s="1"/>
  <c r="AQ699" i="42" a="1"/>
  <c r="AQ699" i="42" s="1"/>
  <c r="AR699" i="42" a="1"/>
  <c r="AR699" i="42" s="1"/>
  <c r="AS699" i="42" a="1"/>
  <c r="AS699" i="42" s="1"/>
  <c r="AT699" i="42" a="1"/>
  <c r="AT699" i="42" s="1"/>
  <c r="AU699" i="42" a="1"/>
  <c r="AU699" i="42" s="1"/>
  <c r="AV699" i="42" a="1"/>
  <c r="AV699" i="42"/>
  <c r="AJ700" i="42" a="1"/>
  <c r="AJ700" i="42" s="1"/>
  <c r="AK700" i="42" a="1"/>
  <c r="AK700" i="42" s="1"/>
  <c r="AL700" i="42" a="1"/>
  <c r="AL700" i="42" s="1"/>
  <c r="AM700" i="42" a="1"/>
  <c r="AM700" i="42" s="1"/>
  <c r="AN700" i="42" a="1"/>
  <c r="AN700" i="42" s="1"/>
  <c r="AO700" i="42" a="1"/>
  <c r="AO700" i="42"/>
  <c r="AP700" i="42" a="1"/>
  <c r="AP700" i="42" s="1"/>
  <c r="AQ700" i="42" a="1"/>
  <c r="AQ700" i="42" s="1"/>
  <c r="AR700" i="42" a="1"/>
  <c r="AR700" i="42" s="1"/>
  <c r="AS700" i="42" a="1"/>
  <c r="AS700" i="42" s="1"/>
  <c r="AT700" i="42" a="1"/>
  <c r="AT700" i="42" s="1"/>
  <c r="AU700" i="42" a="1"/>
  <c r="AU700" i="42"/>
  <c r="AV700" i="42" a="1"/>
  <c r="AV700" i="42" s="1"/>
  <c r="AJ701" i="42" a="1"/>
  <c r="AJ701" i="42" s="1"/>
  <c r="AK701" i="42" a="1"/>
  <c r="AK701" i="42" s="1"/>
  <c r="AL701" i="42" a="1"/>
  <c r="AL701" i="42" s="1"/>
  <c r="AM701" i="42" a="1"/>
  <c r="AM701" i="42" s="1"/>
  <c r="AN701" i="42" a="1"/>
  <c r="AN701" i="42"/>
  <c r="AO701" i="42" a="1"/>
  <c r="AO701" i="42" s="1"/>
  <c r="AP701" i="42" a="1"/>
  <c r="AP701" i="42" s="1"/>
  <c r="AQ701" i="42" a="1"/>
  <c r="AQ701" i="42" s="1"/>
  <c r="AR701" i="42" a="1"/>
  <c r="AR701" i="42" s="1"/>
  <c r="AS701" i="42" a="1"/>
  <c r="AS701" i="42" s="1"/>
  <c r="AT701" i="42" a="1"/>
  <c r="AT701" i="42" s="1"/>
  <c r="AU701" i="42" a="1"/>
  <c r="AU701" i="42" s="1"/>
  <c r="AV701" i="42" a="1"/>
  <c r="AV701" i="42" s="1"/>
  <c r="AJ702" i="42" a="1"/>
  <c r="AJ702" i="42" s="1"/>
  <c r="AK702" i="42" a="1"/>
  <c r="AK702" i="42" s="1"/>
  <c r="AL702" i="42" a="1"/>
  <c r="AL702" i="42" s="1"/>
  <c r="AM702" i="42" a="1"/>
  <c r="AM702" i="42"/>
  <c r="AN702" i="42" a="1"/>
  <c r="AN702" i="42" s="1"/>
  <c r="AO702" i="42" a="1"/>
  <c r="AO702" i="42" s="1"/>
  <c r="AP702" i="42" a="1"/>
  <c r="AP702" i="42" s="1"/>
  <c r="AQ702" i="42" a="1"/>
  <c r="AQ702" i="42" s="1"/>
  <c r="AR702" i="42" a="1"/>
  <c r="AR702" i="42" s="1"/>
  <c r="AS702" i="42" a="1"/>
  <c r="AS702" i="42"/>
  <c r="AT702" i="42" a="1"/>
  <c r="AT702" i="42" s="1"/>
  <c r="AU702" i="42" a="1"/>
  <c r="AU702" i="42"/>
  <c r="AV702" i="42" a="1"/>
  <c r="AV702" i="42" s="1"/>
  <c r="AJ703" i="42" a="1"/>
  <c r="AJ703" i="42" s="1"/>
  <c r="AK703" i="42" a="1"/>
  <c r="AK703" i="42" s="1"/>
  <c r="AL703" i="42" a="1"/>
  <c r="AL703" i="42"/>
  <c r="AM703" i="42" a="1"/>
  <c r="AM703" i="42" s="1"/>
  <c r="AN703" i="42" a="1"/>
  <c r="AN703" i="42"/>
  <c r="AO703" i="42" a="1"/>
  <c r="AO703" i="42"/>
  <c r="AP703" i="42" a="1"/>
  <c r="AP703" i="42" s="1"/>
  <c r="AQ703" i="42" a="1"/>
  <c r="AQ703" i="42" s="1"/>
  <c r="AR703" i="42" a="1"/>
  <c r="AR703" i="42"/>
  <c r="AS703" i="42" a="1"/>
  <c r="AS703" i="42" s="1"/>
  <c r="AT703" i="42" a="1"/>
  <c r="AT703" i="42" s="1"/>
  <c r="AU703" i="42" a="1"/>
  <c r="AU703" i="42"/>
  <c r="AV703" i="42" a="1"/>
  <c r="AV703" i="42"/>
  <c r="AJ704" i="42" a="1"/>
  <c r="AJ704" i="42" s="1"/>
  <c r="AK704" i="42" a="1"/>
  <c r="AK704" i="42"/>
  <c r="AL704" i="42" a="1"/>
  <c r="AL704" i="42" s="1"/>
  <c r="AM704" i="42" a="1"/>
  <c r="AM704" i="42" s="1"/>
  <c r="AN704" i="42" a="1"/>
  <c r="AN704" i="42" s="1"/>
  <c r="AO704" i="42" a="1"/>
  <c r="AO704" i="42"/>
  <c r="AP704" i="42" a="1"/>
  <c r="AP704" i="42" s="1"/>
  <c r="AQ704" i="42" a="1"/>
  <c r="AQ704" i="42" s="1"/>
  <c r="AR704" i="42" a="1"/>
  <c r="AR704" i="42" s="1"/>
  <c r="AS704" i="42" a="1"/>
  <c r="AS704" i="42" s="1"/>
  <c r="AT704" i="42" a="1"/>
  <c r="AT704" i="42" s="1"/>
  <c r="AU704" i="42" a="1"/>
  <c r="AU704" i="42" s="1"/>
  <c r="AV704" i="42" a="1"/>
  <c r="AV704" i="42" s="1"/>
  <c r="AJ705" i="42" a="1"/>
  <c r="AJ705" i="42"/>
  <c r="AK705" i="42" a="1"/>
  <c r="AK705" i="42" s="1"/>
  <c r="AL705" i="42" a="1"/>
  <c r="AL705" i="42" s="1"/>
  <c r="AM705" i="42" a="1"/>
  <c r="AM705" i="42" s="1"/>
  <c r="AN705" i="42" a="1"/>
  <c r="AN705" i="42" s="1"/>
  <c r="AO705" i="42" a="1"/>
  <c r="AO705" i="42" s="1"/>
  <c r="AP705" i="42" a="1"/>
  <c r="AP705" i="42"/>
  <c r="AQ705" i="42" a="1"/>
  <c r="AQ705" i="42" s="1"/>
  <c r="AR705" i="42" a="1"/>
  <c r="AR705" i="42"/>
  <c r="AS705" i="42" a="1"/>
  <c r="AS705" i="42" s="1"/>
  <c r="AT705" i="42" a="1"/>
  <c r="AT705" i="42" s="1"/>
  <c r="AU705" i="42" a="1"/>
  <c r="AU705" i="42" s="1"/>
  <c r="AV705" i="42" a="1"/>
  <c r="AV705" i="42"/>
  <c r="AJ706" i="42" a="1"/>
  <c r="AJ706" i="42" s="1"/>
  <c r="AK706" i="42" a="1"/>
  <c r="AK706" i="42"/>
  <c r="AL706" i="42" a="1"/>
  <c r="AL706" i="42" s="1"/>
  <c r="AM706" i="42" a="1"/>
  <c r="AM706" i="42" s="1"/>
  <c r="AN706" i="42" a="1"/>
  <c r="AN706" i="42" s="1"/>
  <c r="AO706" i="42" a="1"/>
  <c r="AO706" i="42"/>
  <c r="AP706" i="42" a="1"/>
  <c r="AP706" i="42" s="1"/>
  <c r="AQ706" i="42" a="1"/>
  <c r="AQ706" i="42" s="1"/>
  <c r="AR706" i="42" a="1"/>
  <c r="AR706" i="42"/>
  <c r="AS706" i="42" a="1"/>
  <c r="AS706" i="42"/>
  <c r="AT706" i="42" a="1"/>
  <c r="AT706" i="42" s="1"/>
  <c r="AU706" i="42" a="1"/>
  <c r="AU706" i="42"/>
  <c r="AV706" i="42" a="1"/>
  <c r="AV706" i="42" s="1"/>
  <c r="AJ707" i="42" a="1"/>
  <c r="AJ707" i="42" s="1"/>
  <c r="AK707" i="42" a="1"/>
  <c r="AK707" i="42" s="1"/>
  <c r="AL707" i="42" a="1"/>
  <c r="AL707" i="42"/>
  <c r="AM707" i="42" a="1"/>
  <c r="AM707" i="42" s="1"/>
  <c r="AN707" i="42" a="1"/>
  <c r="AN707" i="42" s="1"/>
  <c r="AO707" i="42" a="1"/>
  <c r="AO707" i="42" s="1"/>
  <c r="AP707" i="42" a="1"/>
  <c r="AP707" i="42" s="1"/>
  <c r="AQ707" i="42" a="1"/>
  <c r="AQ707" i="42" s="1"/>
  <c r="AR707" i="42" a="1"/>
  <c r="AR707" i="42" s="1"/>
  <c r="AS707" i="42" a="1"/>
  <c r="AS707" i="42" s="1"/>
  <c r="AT707" i="42" a="1"/>
  <c r="AT707" i="42"/>
  <c r="AU707" i="42" a="1"/>
  <c r="AU707" i="42" s="1"/>
  <c r="AV707" i="42" a="1"/>
  <c r="AV707" i="42" s="1"/>
  <c r="AJ708" i="42" a="1"/>
  <c r="AJ708" i="42" s="1"/>
  <c r="AK708" i="42" a="1"/>
  <c r="AK708" i="42" s="1"/>
  <c r="AL708" i="42" a="1"/>
  <c r="AL708" i="42" s="1"/>
  <c r="AM708" i="42" a="1"/>
  <c r="AM708" i="42"/>
  <c r="AN708" i="42" a="1"/>
  <c r="AN708" i="42" s="1"/>
  <c r="AO708" i="42" a="1"/>
  <c r="AO708" i="42" s="1"/>
  <c r="AP708" i="42" a="1"/>
  <c r="AP708" i="42" s="1"/>
  <c r="AQ708" i="42" a="1"/>
  <c r="AQ708" i="42" s="1"/>
  <c r="AR708" i="42" a="1"/>
  <c r="AR708" i="42" s="1"/>
  <c r="AS708" i="42" a="1"/>
  <c r="AS708" i="42"/>
  <c r="AT708" i="42" a="1"/>
  <c r="AT708" i="42" s="1"/>
  <c r="AU708" i="42" a="1"/>
  <c r="AU708" i="42"/>
  <c r="AV708" i="42" a="1"/>
  <c r="AV708" i="42" s="1"/>
  <c r="AJ709" i="42" a="1"/>
  <c r="AJ709" i="42" s="1"/>
  <c r="AK709" i="42" a="1"/>
  <c r="AK709" i="42" s="1"/>
  <c r="AL709" i="42" a="1"/>
  <c r="AL709" i="42"/>
  <c r="AM709" i="42" a="1"/>
  <c r="AM709" i="42" s="1"/>
  <c r="AN709" i="42" a="1"/>
  <c r="AN709" i="42" s="1"/>
  <c r="AO709" i="42" a="1"/>
  <c r="AO709" i="42"/>
  <c r="AP709" i="42" a="1"/>
  <c r="AP709" i="42"/>
  <c r="AQ709" i="42" a="1"/>
  <c r="AQ709" i="42" s="1"/>
  <c r="AR709" i="42" a="1"/>
  <c r="AR709" i="42"/>
  <c r="AS709" i="42" a="1"/>
  <c r="AS709" i="42" s="1"/>
  <c r="AT709" i="42" a="1"/>
  <c r="AT709" i="42" s="1"/>
  <c r="AU709" i="42" a="1"/>
  <c r="AU709" i="42" s="1"/>
  <c r="AV709" i="42" a="1"/>
  <c r="AV709" i="42"/>
  <c r="AJ710" i="42" a="1"/>
  <c r="AJ710" i="42" s="1"/>
  <c r="AK710" i="42" a="1"/>
  <c r="AK710" i="42" s="1"/>
  <c r="AL710" i="42" a="1"/>
  <c r="AL710" i="42" s="1"/>
  <c r="AM710" i="42" a="1"/>
  <c r="AM710" i="42" s="1"/>
  <c r="AN710" i="42" a="1"/>
  <c r="AN710" i="42" s="1"/>
  <c r="AO710" i="42" a="1"/>
  <c r="AO710" i="42" s="1"/>
  <c r="AP710" i="42" a="1"/>
  <c r="AP710" i="42" s="1"/>
  <c r="AQ710" i="42" a="1"/>
  <c r="AQ710" i="42"/>
  <c r="AR710" i="42" a="1"/>
  <c r="AR710" i="42" s="1"/>
  <c r="AS710" i="42" a="1"/>
  <c r="AS710" i="42" s="1"/>
  <c r="AT710" i="42" a="1"/>
  <c r="AT710" i="42" s="1"/>
  <c r="AU710" i="42" a="1"/>
  <c r="AU710" i="42" s="1"/>
  <c r="AV710" i="42" a="1"/>
  <c r="AV710" i="42" s="1"/>
  <c r="AJ711" i="42" a="1"/>
  <c r="AJ711" i="42"/>
  <c r="AK711" i="42" a="1"/>
  <c r="AK711" i="42" s="1"/>
  <c r="AL711" i="42" a="1"/>
  <c r="AL711" i="42" s="1"/>
  <c r="AM711" i="42" a="1"/>
  <c r="AM711" i="42" s="1"/>
  <c r="AN711" i="42" a="1"/>
  <c r="AN711" i="42" s="1"/>
  <c r="AO711" i="42" a="1"/>
  <c r="AO711" i="42" s="1"/>
  <c r="AP711" i="42" a="1"/>
  <c r="AP711" i="42"/>
  <c r="AQ711" i="42" a="1"/>
  <c r="AQ711" i="42" s="1"/>
  <c r="AR711" i="42" a="1"/>
  <c r="AR711" i="42"/>
  <c r="AS711" i="42" a="1"/>
  <c r="AS711" i="42" s="1"/>
  <c r="AT711" i="42" a="1"/>
  <c r="AT711" i="42" s="1"/>
  <c r="AU711" i="42" a="1"/>
  <c r="AU711" i="42" s="1"/>
  <c r="AV711" i="42" a="1"/>
  <c r="AV711" i="42"/>
  <c r="AJ712" i="42" a="1"/>
  <c r="AJ712" i="42" s="1"/>
  <c r="AK712" i="42" a="1"/>
  <c r="AK712" i="42" s="1"/>
  <c r="AL712" i="42" a="1"/>
  <c r="AL712" i="42"/>
  <c r="AM712" i="42" a="1"/>
  <c r="AM712" i="42"/>
  <c r="AN712" i="42" a="1"/>
  <c r="AN712" i="42" s="1"/>
  <c r="AO712" i="42" a="1"/>
  <c r="AO712" i="42"/>
  <c r="AP712" i="42" a="1"/>
  <c r="AP712" i="42" s="1"/>
  <c r="AQ712" i="42" a="1"/>
  <c r="AQ712" i="42"/>
  <c r="AR712" i="42" a="1"/>
  <c r="AR712" i="42" s="1"/>
  <c r="AS712" i="42" a="1"/>
  <c r="AS712" i="42" s="1"/>
  <c r="AT712" i="42" a="1"/>
  <c r="AT712" i="42" s="1"/>
  <c r="AU712" i="42" a="1"/>
  <c r="AU712" i="42"/>
  <c r="AV712" i="42" a="1"/>
  <c r="AV712" i="42" s="1"/>
  <c r="AJ713" i="42" a="1"/>
  <c r="AJ713" i="42" s="1"/>
  <c r="AK713" i="42" a="1"/>
  <c r="AK713" i="42" s="1"/>
  <c r="AL713" i="42" a="1"/>
  <c r="AL713" i="42" s="1"/>
  <c r="AM713" i="42" a="1"/>
  <c r="AM713" i="42" s="1"/>
  <c r="AN713" i="42" a="1"/>
  <c r="AN713" i="42"/>
  <c r="AO713" i="42" a="1"/>
  <c r="AO713" i="42" s="1"/>
  <c r="AP713" i="42" a="1"/>
  <c r="AP713" i="42" s="1"/>
  <c r="AQ713" i="42" a="1"/>
  <c r="AQ713" i="42" s="1"/>
  <c r="AR713" i="42" a="1"/>
  <c r="AR713" i="42" s="1"/>
  <c r="AS713" i="42" a="1"/>
  <c r="AS713" i="42" s="1"/>
  <c r="AT713" i="42" a="1"/>
  <c r="AT713" i="42"/>
  <c r="AU713" i="42" a="1"/>
  <c r="AU713" i="42" s="1"/>
  <c r="AV713" i="42" a="1"/>
  <c r="AV713" i="42" s="1"/>
  <c r="AJ714" i="42" a="1"/>
  <c r="AJ714" i="42" s="1"/>
  <c r="AK714" i="42" a="1"/>
  <c r="AK714" i="42" s="1"/>
  <c r="AL714" i="42" a="1"/>
  <c r="AL714" i="42" s="1"/>
  <c r="AM714" i="42" a="1"/>
  <c r="AM714" i="42"/>
  <c r="AN714" i="42" a="1"/>
  <c r="AN714" i="42" s="1"/>
  <c r="AO714" i="42" a="1"/>
  <c r="AO714" i="42"/>
  <c r="AP714" i="42" a="1"/>
  <c r="AP714" i="42"/>
  <c r="AQ714" i="42" a="1"/>
  <c r="AQ714" i="42" s="1"/>
  <c r="AR714" i="42" a="1"/>
  <c r="AR714" i="42" s="1"/>
  <c r="AS714" i="42" a="1"/>
  <c r="AS714" i="42"/>
  <c r="AT714" i="42" a="1"/>
  <c r="AT714" i="42" s="1"/>
  <c r="AU714" i="42" a="1"/>
  <c r="AU714" i="42" s="1"/>
  <c r="AV714" i="42" a="1"/>
  <c r="AV714" i="42" s="1"/>
  <c r="AJ715" i="42" a="1"/>
  <c r="AJ715" i="42" s="1"/>
  <c r="AK715" i="42" a="1"/>
  <c r="AK715" i="42" s="1"/>
  <c r="AL715" i="42" a="1"/>
  <c r="AL715" i="42"/>
  <c r="AM715" i="42" a="1"/>
  <c r="AM715" i="42" s="1"/>
  <c r="AN715" i="42" a="1"/>
  <c r="AN715" i="42" s="1"/>
  <c r="AO715" i="42" a="1"/>
  <c r="AO715" i="42" s="1"/>
  <c r="AP715" i="42" a="1"/>
  <c r="AP715" i="42"/>
  <c r="AQ715" i="42" a="1"/>
  <c r="AQ715" i="42" s="1"/>
  <c r="AR715" i="42" a="1"/>
  <c r="AR715" i="42" s="1"/>
  <c r="AS715" i="42" a="1"/>
  <c r="AS715" i="42" s="1"/>
  <c r="AT715" i="42" a="1"/>
  <c r="AT715" i="42" s="1"/>
  <c r="AU715" i="42" a="1"/>
  <c r="AU715" i="42" s="1"/>
  <c r="AV715" i="42" a="1"/>
  <c r="AV715" i="42" s="1"/>
  <c r="AJ716" i="42" a="1"/>
  <c r="AJ716" i="42" s="1"/>
  <c r="AK716" i="42" a="1"/>
  <c r="AK716" i="42" s="1"/>
  <c r="AL716" i="42" a="1"/>
  <c r="AL716" i="42" s="1"/>
  <c r="AM716" i="42" a="1"/>
  <c r="AM716" i="42" s="1"/>
  <c r="AN716" i="42" a="1"/>
  <c r="AN716" i="42" s="1"/>
  <c r="AO716" i="42" a="1"/>
  <c r="AO716" i="42" s="1"/>
  <c r="AP716" i="42" a="1"/>
  <c r="AP716" i="42" s="1"/>
  <c r="AQ716" i="42" a="1"/>
  <c r="AQ716" i="42"/>
  <c r="AR716" i="42" a="1"/>
  <c r="AR716" i="42" s="1"/>
  <c r="AS716" i="42" a="1"/>
  <c r="AS716" i="42"/>
  <c r="AT716" i="42" a="1"/>
  <c r="AT716" i="42" s="1"/>
  <c r="AU716" i="42" a="1"/>
  <c r="AU716" i="42" s="1"/>
  <c r="AV716" i="42" a="1"/>
  <c r="AV716" i="42" s="1"/>
  <c r="AJ717" i="42" a="1"/>
  <c r="AJ717" i="42" s="1"/>
  <c r="AK717" i="42" a="1"/>
  <c r="AK717" i="42" s="1"/>
  <c r="AL717" i="42" a="1"/>
  <c r="AL717" i="42"/>
  <c r="AM717" i="42" a="1"/>
  <c r="AM717" i="42"/>
  <c r="AN717" i="42" a="1"/>
  <c r="AN717" i="42" s="1"/>
  <c r="AO717" i="42" a="1"/>
  <c r="AO717" i="42" s="1"/>
  <c r="AP717" i="42" a="1"/>
  <c r="AP717" i="42"/>
  <c r="AQ717" i="42" a="1"/>
  <c r="AQ717" i="42" s="1"/>
  <c r="AR717" i="42" a="1"/>
  <c r="AR717" i="42" s="1"/>
  <c r="AS717" i="42" a="1"/>
  <c r="AS717" i="42" s="1"/>
  <c r="AT717" i="42" a="1"/>
  <c r="AT717" i="42"/>
  <c r="AU717" i="42" a="1"/>
  <c r="AU717" i="42" s="1"/>
  <c r="AV717" i="42" a="1"/>
  <c r="AV717" i="42"/>
  <c r="AJ718" i="42" a="1"/>
  <c r="AJ718" i="42" s="1"/>
  <c r="AK718" i="42" a="1"/>
  <c r="AK718" i="42"/>
  <c r="AL718" i="42" a="1"/>
  <c r="AL718" i="42" s="1"/>
  <c r="AM718" i="42" a="1"/>
  <c r="AM718" i="42" s="1"/>
  <c r="AN718" i="42" a="1"/>
  <c r="AN718" i="42" s="1"/>
  <c r="AO718" i="42" a="1"/>
  <c r="AO718" i="42"/>
  <c r="AP718" i="42" a="1"/>
  <c r="AP718" i="42" s="1"/>
  <c r="AQ718" i="42" a="1"/>
  <c r="AQ718" i="42" s="1"/>
  <c r="AR718" i="42" a="1"/>
  <c r="AR718" i="42"/>
  <c r="AS718" i="42" a="1"/>
  <c r="AS718" i="42" s="1"/>
  <c r="AT718" i="42" a="1"/>
  <c r="AT718" i="42" s="1"/>
  <c r="AU718" i="42" a="1"/>
  <c r="AU718" i="42" s="1"/>
  <c r="AV718" i="42" a="1"/>
  <c r="AV718" i="42" s="1"/>
  <c r="AJ719" i="42" a="1"/>
  <c r="AJ719" i="42" s="1"/>
  <c r="AK719" i="42" a="1"/>
  <c r="AK719" i="42" s="1"/>
  <c r="AL719" i="42" a="1"/>
  <c r="AL719" i="42" s="1"/>
  <c r="AM719" i="42" a="1"/>
  <c r="AM719" i="42" s="1"/>
  <c r="AN719" i="42" a="1"/>
  <c r="AN719" i="42"/>
  <c r="AO719" i="42" a="1"/>
  <c r="AO719" i="42" s="1"/>
  <c r="AP719" i="42" a="1"/>
  <c r="AP719" i="42" s="1"/>
  <c r="AQ719" i="42" a="1"/>
  <c r="AQ719" i="42" s="1"/>
  <c r="AR719" i="42" a="1"/>
  <c r="AR719" i="42" s="1"/>
  <c r="AS719" i="42" a="1"/>
  <c r="AS719" i="42" s="1"/>
  <c r="AT719" i="42" a="1"/>
  <c r="AT719" i="42"/>
  <c r="AU719" i="42" a="1"/>
  <c r="AU719" i="42" s="1"/>
  <c r="AV719" i="42" a="1"/>
  <c r="AV719" i="42" s="1"/>
  <c r="AJ720" i="42" a="1"/>
  <c r="AJ720" i="42" s="1"/>
  <c r="AK720" i="42" a="1"/>
  <c r="AK720" i="42" s="1"/>
  <c r="AL720" i="42" a="1"/>
  <c r="AL720" i="42" s="1"/>
  <c r="AM720" i="42" a="1"/>
  <c r="AM720" i="42"/>
  <c r="AN720" i="42" a="1"/>
  <c r="AN720" i="42" s="1"/>
  <c r="AO720" i="42" a="1"/>
  <c r="AO720" i="42" s="1"/>
  <c r="AP720" i="42" a="1"/>
  <c r="AP720" i="42" s="1"/>
  <c r="AQ720" i="42" a="1"/>
  <c r="AQ720" i="42" s="1"/>
  <c r="AR720" i="42" a="1"/>
  <c r="AR720" i="42" s="1"/>
  <c r="AS720" i="42" a="1"/>
  <c r="AS720" i="42"/>
  <c r="AT720" i="42" a="1"/>
  <c r="AT720" i="42" s="1"/>
  <c r="AU720" i="42" a="1"/>
  <c r="AU720" i="42" s="1"/>
  <c r="AV720" i="42" a="1"/>
  <c r="AV720" i="42" s="1"/>
  <c r="AJ721" i="42" a="1"/>
  <c r="AJ721" i="42"/>
  <c r="AK721" i="42" a="1"/>
  <c r="AK721" i="42" s="1"/>
  <c r="AL721" i="42" a="1"/>
  <c r="AL721" i="42" s="1"/>
  <c r="AM721" i="42" a="1"/>
  <c r="AM721" i="42" s="1"/>
  <c r="AN721" i="42" a="1"/>
  <c r="AN721" i="42" s="1"/>
  <c r="AO721" i="42" a="1"/>
  <c r="AO721" i="42" s="1"/>
  <c r="AP721" i="42" a="1"/>
  <c r="AP721" i="42" s="1"/>
  <c r="AQ721" i="42" a="1"/>
  <c r="AQ721" i="42" s="1"/>
  <c r="AR721" i="42" a="1"/>
  <c r="AR721" i="42"/>
  <c r="AS721" i="42" a="1"/>
  <c r="AS721" i="42" s="1"/>
  <c r="AT721" i="42" a="1"/>
  <c r="AT721" i="42" s="1"/>
  <c r="AU721" i="42" a="1"/>
  <c r="AU721" i="42" s="1"/>
  <c r="AV721" i="42" a="1"/>
  <c r="AV721" i="42"/>
  <c r="AJ722" i="42" a="1"/>
  <c r="AJ722" i="42" s="1"/>
  <c r="AK722" i="42" a="1"/>
  <c r="AK722" i="42"/>
  <c r="AL722" i="42" a="1"/>
  <c r="AL722" i="42" s="1"/>
  <c r="AM722" i="42" a="1"/>
  <c r="AM722" i="42" s="1"/>
  <c r="AN722" i="42" a="1"/>
  <c r="AN722" i="42" s="1"/>
  <c r="AO722" i="42" a="1"/>
  <c r="AO722" i="42" s="1"/>
  <c r="AP722" i="42" a="1"/>
  <c r="AP722" i="42" s="1"/>
  <c r="AQ722" i="42" a="1"/>
  <c r="AQ722" i="42" s="1"/>
  <c r="AR722" i="42" a="1"/>
  <c r="AR722" i="42" s="1"/>
  <c r="AS722" i="42" a="1"/>
  <c r="AS722" i="42"/>
  <c r="AT722" i="42" a="1"/>
  <c r="AT722" i="42"/>
  <c r="AU722" i="42" a="1"/>
  <c r="AU722" i="42" s="1"/>
  <c r="AV722" i="42" a="1"/>
  <c r="AV722" i="42" s="1"/>
  <c r="AJ723" i="42" a="1"/>
  <c r="AJ723" i="42"/>
  <c r="AK723" i="42" a="1"/>
  <c r="AK723" i="42" s="1"/>
  <c r="AL723" i="42" a="1"/>
  <c r="AL723" i="42" s="1"/>
  <c r="AM723" i="42" a="1"/>
  <c r="AM723" i="42"/>
  <c r="AN723" i="42" a="1"/>
  <c r="AN723" i="42"/>
  <c r="AO723" i="42" a="1"/>
  <c r="AO723" i="42" s="1"/>
  <c r="AP723" i="42" a="1"/>
  <c r="AP723" i="42"/>
  <c r="AQ723" i="42" a="1"/>
  <c r="AQ723" i="42" s="1"/>
  <c r="AR723" i="42" a="1"/>
  <c r="AR723" i="42"/>
  <c r="AS723" i="42" a="1"/>
  <c r="AS723" i="42" s="1"/>
  <c r="AT723" i="42" a="1"/>
  <c r="AT723" i="42" s="1"/>
  <c r="AU723" i="42" a="1"/>
  <c r="AU723" i="42" s="1"/>
  <c r="AV723" i="42" a="1"/>
  <c r="AV723" i="42"/>
  <c r="AJ724" i="42" a="1"/>
  <c r="AJ724" i="42" s="1"/>
  <c r="AK724" i="42" a="1"/>
  <c r="AK724" i="42" s="1"/>
  <c r="AL724" i="42" a="1"/>
  <c r="AL724" i="42" s="1"/>
  <c r="AM724" i="42" a="1"/>
  <c r="AM724" i="42" s="1"/>
  <c r="AN724" i="42" a="1"/>
  <c r="AN724" i="42" s="1"/>
  <c r="AO724" i="42" a="1"/>
  <c r="AO724" i="42"/>
  <c r="AP724" i="42" a="1"/>
  <c r="AP724" i="42" s="1"/>
  <c r="AQ724" i="42" a="1"/>
  <c r="AQ724" i="42" s="1"/>
  <c r="AR724" i="42" a="1"/>
  <c r="AR724" i="42" s="1"/>
  <c r="AS724" i="42" a="1"/>
  <c r="AS724" i="42" s="1"/>
  <c r="AT724" i="42" a="1"/>
  <c r="AT724" i="42" s="1"/>
  <c r="AU724" i="42" a="1"/>
  <c r="AU724" i="42"/>
  <c r="AV724" i="42" a="1"/>
  <c r="AV724" i="42" s="1"/>
  <c r="AJ725" i="42" a="1"/>
  <c r="AJ725" i="42" s="1"/>
  <c r="AK725" i="42" a="1"/>
  <c r="AK725" i="42" s="1"/>
  <c r="AL725" i="42" a="1"/>
  <c r="AL725" i="42" s="1"/>
  <c r="AM725" i="42" a="1"/>
  <c r="AM725" i="42" s="1"/>
  <c r="AN725" i="42" a="1"/>
  <c r="AN725" i="42"/>
  <c r="AO725" i="42" a="1"/>
  <c r="AO725" i="42" s="1"/>
  <c r="AP725" i="42" a="1"/>
  <c r="AP725" i="42" s="1"/>
  <c r="AQ725" i="42" a="1"/>
  <c r="AQ725" i="42"/>
  <c r="AR725" i="42" a="1"/>
  <c r="AR725" i="42" s="1"/>
  <c r="AS725" i="42" a="1"/>
  <c r="AS725" i="42" s="1"/>
  <c r="AT725" i="42" a="1"/>
  <c r="AT725" i="42"/>
  <c r="AU725" i="42" a="1"/>
  <c r="AU725" i="42" s="1"/>
  <c r="AV725" i="42" a="1"/>
  <c r="AV725" i="42" s="1"/>
  <c r="AJ726" i="42" a="1"/>
  <c r="AJ726" i="42" s="1"/>
  <c r="AK726" i="42" a="1"/>
  <c r="AK726" i="42" s="1"/>
  <c r="AL726" i="42" a="1"/>
  <c r="AL726" i="42" s="1"/>
  <c r="AM726" i="42" a="1"/>
  <c r="AM726" i="42"/>
  <c r="AN726" i="42" a="1"/>
  <c r="AN726" i="42" s="1"/>
  <c r="AO726" i="42" a="1"/>
  <c r="AO726" i="42" s="1"/>
  <c r="AP726" i="42" a="1"/>
  <c r="AP726" i="42" s="1"/>
  <c r="AQ726" i="42" a="1"/>
  <c r="AQ726" i="42"/>
  <c r="AR726" i="42" a="1"/>
  <c r="AR726" i="42" s="1"/>
  <c r="AS726" i="42" a="1"/>
  <c r="AS726" i="42" s="1"/>
  <c r="AT726" i="42" a="1"/>
  <c r="AT726" i="42" s="1"/>
  <c r="AU726" i="42" a="1"/>
  <c r="AU726" i="42" s="1"/>
  <c r="AV726" i="42" a="1"/>
  <c r="AV726" i="42" s="1"/>
  <c r="AJ727" i="42" a="1"/>
  <c r="AJ727" i="42" s="1"/>
  <c r="AK727" i="42" a="1"/>
  <c r="AK727" i="42" s="1"/>
  <c r="AL727" i="42" a="1"/>
  <c r="AL727" i="42" s="1"/>
  <c r="AM727" i="42" a="1"/>
  <c r="AM727" i="42" s="1"/>
  <c r="AN727" i="42" a="1"/>
  <c r="AN727" i="42" s="1"/>
  <c r="AO727" i="42" a="1"/>
  <c r="AO727" i="42" s="1"/>
  <c r="AP727" i="42" a="1"/>
  <c r="AP727" i="42" s="1"/>
  <c r="AQ727" i="42" a="1"/>
  <c r="AQ727" i="42" s="1"/>
  <c r="AR727" i="42" a="1"/>
  <c r="AR727" i="42"/>
  <c r="AS727" i="42" a="1"/>
  <c r="AS727" i="42" s="1"/>
  <c r="AT727" i="42" a="1"/>
  <c r="AT727" i="42"/>
  <c r="AU727" i="42" a="1"/>
  <c r="AU727" i="42" s="1"/>
  <c r="AV727" i="42" a="1"/>
  <c r="AV727" i="42" s="1"/>
  <c r="AJ728" i="42" a="1"/>
  <c r="AJ728" i="42" s="1"/>
  <c r="AK728" i="42" a="1"/>
  <c r="AK728" i="42" s="1"/>
  <c r="AL728" i="42" a="1"/>
  <c r="AL728" i="42" s="1"/>
  <c r="AM728" i="42" a="1"/>
  <c r="AM728" i="42"/>
  <c r="AN728" i="42" a="1"/>
  <c r="AN728" i="42"/>
  <c r="AO728" i="42" a="1"/>
  <c r="AO728" i="42" s="1"/>
  <c r="AP728" i="42" a="1"/>
  <c r="AP728" i="42" s="1"/>
  <c r="AQ728" i="42" a="1"/>
  <c r="AQ728" i="42"/>
  <c r="AR728" i="42" a="1"/>
  <c r="AR728" i="42" s="1"/>
  <c r="AS728" i="42" a="1"/>
  <c r="AS728" i="42" s="1"/>
  <c r="AT728" i="42" a="1"/>
  <c r="AT728" i="42" s="1"/>
  <c r="AU728" i="42" a="1"/>
  <c r="AU728" i="42"/>
  <c r="AV728" i="42" a="1"/>
  <c r="AV728" i="42" s="1"/>
  <c r="AJ729" i="42" a="1"/>
  <c r="AJ729" i="42"/>
  <c r="AK729" i="42" a="1"/>
  <c r="AK729" i="42" s="1"/>
  <c r="AL729" i="42" a="1"/>
  <c r="AL729" i="42"/>
  <c r="AM729" i="42" a="1"/>
  <c r="AM729" i="42" s="1"/>
  <c r="AN729" i="42" a="1"/>
  <c r="AN729" i="42" s="1"/>
  <c r="AO729" i="42" a="1"/>
  <c r="AO729" i="42" s="1"/>
  <c r="AP729" i="42" a="1"/>
  <c r="AP729" i="42"/>
  <c r="AQ729" i="42" a="1"/>
  <c r="AQ729" i="42" s="1"/>
  <c r="AR729" i="42" a="1"/>
  <c r="AR729" i="42" s="1"/>
  <c r="AS729" i="42" a="1"/>
  <c r="AS729" i="42"/>
  <c r="AT729" i="42" a="1"/>
  <c r="AT729" i="42" s="1"/>
  <c r="AU729" i="42" a="1"/>
  <c r="AU729" i="42" s="1"/>
  <c r="AV729" i="42" a="1"/>
  <c r="AV729" i="42"/>
  <c r="AJ730" i="42" a="1"/>
  <c r="AJ730" i="42" s="1"/>
  <c r="AK730" i="42" a="1"/>
  <c r="AK730" i="42" s="1"/>
  <c r="AL730" i="42" a="1"/>
  <c r="AL730" i="42" s="1"/>
  <c r="AM730" i="42" a="1"/>
  <c r="AM730" i="42" s="1"/>
  <c r="AN730" i="42" a="1"/>
  <c r="AN730" i="42" s="1"/>
  <c r="AO730" i="42" a="1"/>
  <c r="AO730" i="42"/>
  <c r="AP730" i="42" a="1"/>
  <c r="AP730" i="42" s="1"/>
  <c r="AQ730" i="42" a="1"/>
  <c r="AQ730" i="42" s="1"/>
  <c r="AR730" i="42" a="1"/>
  <c r="AR730" i="42" s="1"/>
  <c r="AS730" i="42" a="1"/>
  <c r="AS730" i="42" s="1"/>
  <c r="AT730" i="42" a="1"/>
  <c r="AT730" i="42" s="1"/>
  <c r="AU730" i="42" a="1"/>
  <c r="AU730" i="42"/>
  <c r="AV730" i="42" a="1"/>
  <c r="AV730" i="42" s="1"/>
  <c r="AJ731" i="42" a="1"/>
  <c r="AJ731" i="42" s="1"/>
  <c r="AK731" i="42" a="1"/>
  <c r="AK731" i="42" s="1"/>
  <c r="AL731" i="42" a="1"/>
  <c r="AL731" i="42" s="1"/>
  <c r="AM731" i="42" a="1"/>
  <c r="AM731" i="42" s="1"/>
  <c r="AN731" i="42" a="1"/>
  <c r="AN731" i="42"/>
  <c r="AO731" i="42" a="1"/>
  <c r="AO731" i="42" s="1"/>
  <c r="AP731" i="42" a="1"/>
  <c r="AP731" i="42" s="1"/>
  <c r="AQ731" i="42" a="1"/>
  <c r="AQ731" i="42" s="1"/>
  <c r="AR731" i="42" a="1"/>
  <c r="AR731" i="42" s="1"/>
  <c r="AS731" i="42" a="1"/>
  <c r="AS731" i="42" s="1"/>
  <c r="AT731" i="42" a="1"/>
  <c r="AT731" i="42"/>
  <c r="AU731" i="42" a="1"/>
  <c r="AU731" i="42" s="1"/>
  <c r="AV731" i="42" a="1"/>
  <c r="AV731" i="42" s="1"/>
  <c r="AJ732" i="42" a="1"/>
  <c r="AJ732" i="42" s="1"/>
  <c r="AK732" i="42" a="1"/>
  <c r="AK732" i="42"/>
  <c r="AL732" i="42" a="1"/>
  <c r="AL732" i="42" s="1"/>
  <c r="AM732" i="42" a="1"/>
  <c r="AM732" i="42" s="1"/>
  <c r="AN732" i="42" a="1"/>
  <c r="AN732" i="42" s="1"/>
  <c r="AO732" i="42" a="1"/>
  <c r="AO732" i="42" s="1"/>
  <c r="AP732" i="42" a="1"/>
  <c r="AP732" i="42" s="1"/>
  <c r="AQ732" i="42" a="1"/>
  <c r="AQ732" i="42" s="1"/>
  <c r="AR732" i="42" a="1"/>
  <c r="AR732" i="42" s="1"/>
  <c r="AS732" i="42" a="1"/>
  <c r="AS732" i="42"/>
  <c r="AT732" i="42" a="1"/>
  <c r="AT732" i="42" s="1"/>
  <c r="AU732" i="42" a="1"/>
  <c r="AU732" i="42" s="1"/>
  <c r="AV732" i="42" a="1"/>
  <c r="AV732" i="42" s="1"/>
  <c r="AJ733" i="42" a="1"/>
  <c r="AJ733" i="42"/>
  <c r="AK733" i="42" a="1"/>
  <c r="AK733" i="42" s="1"/>
  <c r="AL733" i="42" a="1"/>
  <c r="AL733" i="42"/>
  <c r="AM733" i="42" a="1"/>
  <c r="AM733" i="42" s="1"/>
  <c r="AN733" i="42" a="1"/>
  <c r="AN733" i="42"/>
  <c r="AO733" i="42" a="1"/>
  <c r="AO733" i="42" s="1"/>
  <c r="AP733" i="42" a="1"/>
  <c r="AP733" i="42" s="1"/>
  <c r="AQ733" i="42" a="1"/>
  <c r="AQ733" i="42" s="1"/>
  <c r="AR733" i="42" a="1"/>
  <c r="AR733" i="42" s="1"/>
  <c r="AS733" i="42" a="1"/>
  <c r="AS733" i="42" s="1"/>
  <c r="AT733" i="42" a="1"/>
  <c r="AT733" i="42"/>
  <c r="AU733" i="42" a="1"/>
  <c r="AU733" i="42"/>
  <c r="AV733" i="42" a="1"/>
  <c r="AV733" i="42" s="1"/>
  <c r="AJ734" i="42" a="1"/>
  <c r="AJ734" i="42" s="1"/>
  <c r="AK734" i="42" a="1"/>
  <c r="AK734" i="42"/>
  <c r="AL734" i="42" a="1"/>
  <c r="AL734" i="42" s="1"/>
  <c r="AM734" i="42" a="1"/>
  <c r="AM734" i="42" s="1"/>
  <c r="AN734" i="42" a="1"/>
  <c r="AN734" i="42"/>
  <c r="AO734" i="42" a="1"/>
  <c r="AO734" i="42"/>
  <c r="AP734" i="42" a="1"/>
  <c r="AP734" i="42" s="1"/>
  <c r="AQ734" i="42" a="1"/>
  <c r="AQ734" i="42"/>
  <c r="AR734" i="42" a="1"/>
  <c r="AR734" i="42" s="1"/>
  <c r="AS734" i="42" a="1"/>
  <c r="AS734" i="42"/>
  <c r="AT734" i="42" a="1"/>
  <c r="AT734" i="42" s="1"/>
  <c r="AU734" i="42" a="1"/>
  <c r="AU734" i="42" s="1"/>
  <c r="AV734" i="42" a="1"/>
  <c r="AV734" i="42" s="1"/>
  <c r="AJ735" i="42" a="1"/>
  <c r="AJ735" i="42"/>
  <c r="AK735" i="42" a="1"/>
  <c r="AK735" i="42" s="1"/>
  <c r="AL735" i="42" a="1"/>
  <c r="AL735" i="42" s="1"/>
  <c r="AM735" i="42" a="1"/>
  <c r="AM735" i="42" s="1"/>
  <c r="AN735" i="42" a="1"/>
  <c r="AN735" i="42" s="1"/>
  <c r="AO735" i="42" a="1"/>
  <c r="AO735" i="42" s="1"/>
  <c r="AP735" i="42" a="1"/>
  <c r="AP735" i="42"/>
  <c r="AQ735" i="42" a="1"/>
  <c r="AQ735" i="42" s="1"/>
  <c r="AR735" i="42" a="1"/>
  <c r="AR735" i="42" s="1"/>
  <c r="AS735" i="42" a="1"/>
  <c r="AS735" i="42" s="1"/>
  <c r="AT735" i="42" a="1"/>
  <c r="AT735" i="42" s="1"/>
  <c r="AU735" i="42" a="1"/>
  <c r="AU735" i="42" s="1"/>
  <c r="AV735" i="42" a="1"/>
  <c r="AV735" i="42"/>
  <c r="AJ736" i="42" a="1"/>
  <c r="AJ736" i="42" s="1"/>
  <c r="AK736" i="42" a="1"/>
  <c r="AK736" i="42" s="1"/>
  <c r="AL736" i="42" a="1"/>
  <c r="AL736" i="42" s="1"/>
  <c r="AM736" i="42" a="1"/>
  <c r="AM736" i="42" s="1"/>
  <c r="AN736" i="42" a="1"/>
  <c r="AN736" i="42" s="1"/>
  <c r="AO736" i="42" a="1"/>
  <c r="AO736" i="42"/>
  <c r="AP736" i="42" a="1"/>
  <c r="AP736" i="42" s="1"/>
  <c r="AQ736" i="42" a="1"/>
  <c r="AQ736" i="42" s="1"/>
  <c r="AR736" i="42" a="1"/>
  <c r="AR736" i="42"/>
  <c r="AS736" i="42" a="1"/>
  <c r="AS736" i="42" s="1"/>
  <c r="AT736" i="42" a="1"/>
  <c r="AT736" i="42" s="1"/>
  <c r="AU736" i="42" a="1"/>
  <c r="AU736" i="42"/>
  <c r="AV736" i="42" a="1"/>
  <c r="AV736" i="42" s="1"/>
  <c r="AJ737" i="42" a="1"/>
  <c r="AJ737" i="42" s="1"/>
  <c r="AK737" i="42" a="1"/>
  <c r="AK737" i="42" s="1"/>
  <c r="AL737" i="42" a="1"/>
  <c r="AL737" i="42" s="1"/>
  <c r="AM737" i="42" a="1"/>
  <c r="AM737" i="42" s="1"/>
  <c r="AN737" i="42" a="1"/>
  <c r="AN737" i="42"/>
  <c r="AO737" i="42" a="1"/>
  <c r="AO737" i="42" s="1"/>
  <c r="AP737" i="42" a="1"/>
  <c r="AP737" i="42" s="1"/>
  <c r="AQ737" i="42" a="1"/>
  <c r="AQ737" i="42" s="1"/>
  <c r="AR737" i="42" a="1"/>
  <c r="AR737" i="42"/>
  <c r="AS737" i="42" a="1"/>
  <c r="AS737" i="42" s="1"/>
  <c r="AT737" i="42" a="1"/>
  <c r="AT737" i="42" s="1"/>
  <c r="AU737" i="42" a="1"/>
  <c r="AU737" i="42" s="1"/>
  <c r="AV737" i="42" a="1"/>
  <c r="AV737" i="42" s="1"/>
  <c r="AJ738" i="42" a="1"/>
  <c r="AJ738" i="42" s="1"/>
  <c r="AK738" i="42" a="1"/>
  <c r="AK738" i="42" s="1"/>
  <c r="AL738" i="42" a="1"/>
  <c r="AL738" i="42" s="1"/>
  <c r="AM738" i="42" a="1"/>
  <c r="AM738" i="42" s="1"/>
  <c r="AN738" i="42" a="1"/>
  <c r="AN738" i="42" s="1"/>
  <c r="AO738" i="42" a="1"/>
  <c r="AO738" i="42" s="1"/>
  <c r="AP738" i="42" a="1"/>
  <c r="AP738" i="42" s="1"/>
  <c r="AQ738" i="42" a="1"/>
  <c r="AQ738" i="42"/>
  <c r="AR738" i="42" a="1"/>
  <c r="AR738" i="42" s="1"/>
  <c r="AS738" i="42" a="1"/>
  <c r="AS738" i="42"/>
  <c r="AT738" i="42" a="1"/>
  <c r="AT738" i="42" s="1"/>
  <c r="AU738" i="42" a="1"/>
  <c r="AU738" i="42"/>
  <c r="AV738" i="42" a="1"/>
  <c r="AV738" i="42" s="1"/>
  <c r="AJ739" i="42" a="1"/>
  <c r="AJ739" i="42" s="1"/>
  <c r="AK739" i="42" a="1"/>
  <c r="AK739" i="42" s="1"/>
  <c r="AL739" i="42" a="1"/>
  <c r="AL739" i="42" s="1"/>
  <c r="AM739" i="42" a="1"/>
  <c r="AM739" i="42" s="1"/>
  <c r="AN739" i="42" a="1"/>
  <c r="AN739" i="42"/>
  <c r="AO739" i="42" a="1"/>
  <c r="AO739" i="42"/>
  <c r="AP739" i="42" a="1"/>
  <c r="AP739" i="42" s="1"/>
  <c r="AQ739" i="42" a="1"/>
  <c r="AQ739" i="42" s="1"/>
  <c r="AR739" i="42" a="1"/>
  <c r="AR739" i="42"/>
  <c r="AS739" i="42" a="1"/>
  <c r="AS739" i="42" s="1"/>
  <c r="AT739" i="42" a="1"/>
  <c r="AT739" i="42" s="1"/>
  <c r="AU739" i="42" a="1"/>
  <c r="AU739" i="42" s="1"/>
  <c r="AV739" i="42" a="1"/>
  <c r="AV739" i="42"/>
  <c r="AJ740" i="42" a="1"/>
  <c r="AJ740" i="42" s="1"/>
  <c r="AK740" i="42" a="1"/>
  <c r="AK740" i="42"/>
  <c r="AL740" i="42" a="1"/>
  <c r="AL740" i="42" s="1"/>
  <c r="AM740" i="42" a="1"/>
  <c r="AM740" i="42"/>
  <c r="AN740" i="42" a="1"/>
  <c r="AN740" i="42" s="1"/>
  <c r="AO740" i="42" a="1"/>
  <c r="AO740" i="42" s="1"/>
  <c r="AP740" i="42" a="1"/>
  <c r="AP740" i="42" s="1"/>
  <c r="AQ740" i="42" a="1"/>
  <c r="AQ740" i="42"/>
  <c r="AR740" i="42" a="1"/>
  <c r="AR740" i="42" s="1"/>
  <c r="AS740" i="42" a="1"/>
  <c r="AS740" i="42" s="1"/>
  <c r="AT740" i="42" a="1"/>
  <c r="AT740" i="42"/>
  <c r="AU740" i="42" a="1"/>
  <c r="AU740" i="42" s="1"/>
  <c r="AV740" i="42" a="1"/>
  <c r="AV740" i="42" s="1"/>
  <c r="AJ741" i="42" a="1"/>
  <c r="AJ741" i="42"/>
  <c r="AK741" i="42" a="1"/>
  <c r="AK741" i="42" s="1"/>
  <c r="AL741" i="42" a="1"/>
  <c r="AL741" i="42" s="1"/>
  <c r="AM741" i="42" a="1"/>
  <c r="AM741" i="42" s="1"/>
  <c r="AN741" i="42" a="1"/>
  <c r="AN741" i="42" s="1"/>
  <c r="AO741" i="42" a="1"/>
  <c r="AO741" i="42" s="1"/>
  <c r="AP741" i="42" a="1"/>
  <c r="AP741" i="42"/>
  <c r="AQ741" i="42" a="1"/>
  <c r="AQ741" i="42" s="1"/>
  <c r="AR741" i="42" a="1"/>
  <c r="AR741" i="42" s="1"/>
  <c r="AS741" i="42" a="1"/>
  <c r="AS741" i="42" s="1"/>
  <c r="AT741" i="42" a="1"/>
  <c r="AT741" i="42" s="1"/>
  <c r="AU741" i="42" a="1"/>
  <c r="AU741" i="42" s="1"/>
  <c r="AV741" i="42" a="1"/>
  <c r="AV741" i="42"/>
  <c r="AJ742" i="42" a="1"/>
  <c r="AJ742" i="42" s="1"/>
  <c r="AK742" i="42" a="1"/>
  <c r="AK742" i="42" s="1"/>
  <c r="AL742" i="42" a="1"/>
  <c r="AL742" i="42" s="1"/>
  <c r="AM742" i="42" a="1"/>
  <c r="AM742" i="42" s="1"/>
  <c r="AN742" i="42" a="1"/>
  <c r="AN742" i="42" s="1"/>
  <c r="AO742" i="42" a="1"/>
  <c r="AO742" i="42"/>
  <c r="AP742" i="42" a="1"/>
  <c r="AP742" i="42" s="1"/>
  <c r="AQ742" i="42" a="1"/>
  <c r="AQ742" i="42" s="1"/>
  <c r="AR742" i="42" a="1"/>
  <c r="AR742" i="42" s="1"/>
  <c r="AS742" i="42" a="1"/>
  <c r="AS742" i="42" s="1"/>
  <c r="AT742" i="42" a="1"/>
  <c r="AT742" i="42" s="1"/>
  <c r="AU742" i="42" a="1"/>
  <c r="AU742" i="42"/>
  <c r="AV742" i="42" a="1"/>
  <c r="AV742" i="42" s="1"/>
  <c r="AJ743" i="42" a="1"/>
  <c r="AJ743" i="42" s="1"/>
  <c r="AK743" i="42" a="1"/>
  <c r="AK743" i="42" s="1"/>
  <c r="AL743" i="42" a="1"/>
  <c r="AL743" i="42"/>
  <c r="AM743" i="42" a="1"/>
  <c r="AM743" i="42" s="1"/>
  <c r="AN743" i="42" a="1"/>
  <c r="AN743" i="42" s="1"/>
  <c r="AO743" i="42" a="1"/>
  <c r="AO743" i="42" s="1"/>
  <c r="AP743" i="42" a="1"/>
  <c r="AP743" i="42" s="1"/>
  <c r="AQ743" i="42" a="1"/>
  <c r="AQ743" i="42" s="1"/>
  <c r="AR743" i="42" a="1"/>
  <c r="AR743" i="42" s="1"/>
  <c r="AS743" i="42" a="1"/>
  <c r="AS743" i="42" s="1"/>
  <c r="AT743" i="42" a="1"/>
  <c r="AT743" i="42"/>
  <c r="AU743" i="42" a="1"/>
  <c r="AU743" i="42" s="1"/>
  <c r="AV743" i="42" a="1"/>
  <c r="AV743" i="42" s="1"/>
  <c r="AJ744" i="42" a="1"/>
  <c r="AJ744" i="42" s="1"/>
  <c r="AK744" i="42" a="1"/>
  <c r="AK744" i="42"/>
  <c r="AL744" i="42" a="1"/>
  <c r="AL744" i="42" s="1"/>
  <c r="AM744" i="42" a="1"/>
  <c r="AM744" i="42"/>
  <c r="AN744" i="42" a="1"/>
  <c r="AN744" i="42" s="1"/>
  <c r="AO744" i="42" a="1"/>
  <c r="AO744" i="42"/>
  <c r="AP744" i="42" a="1"/>
  <c r="AP744" i="42" s="1"/>
  <c r="AQ744" i="42" a="1"/>
  <c r="AQ744" i="42" s="1"/>
  <c r="AR744" i="42" a="1"/>
  <c r="AR744" i="42" s="1"/>
  <c r="AS744" i="42" a="1"/>
  <c r="AS744" i="42" s="1"/>
  <c r="AT744" i="42" a="1"/>
  <c r="AT744" i="42" s="1"/>
  <c r="AU744" i="42" a="1"/>
  <c r="AU744" i="42"/>
  <c r="AV744" i="42" a="1"/>
  <c r="AV744" i="42"/>
  <c r="AJ745" i="42" a="1"/>
  <c r="AJ745" i="42" s="1"/>
  <c r="AK745" i="42" a="1"/>
  <c r="AK745" i="42" s="1"/>
  <c r="AL745" i="42" a="1"/>
  <c r="AL745" i="42"/>
  <c r="AM745" i="42" a="1"/>
  <c r="AM745" i="42" s="1"/>
  <c r="AN745" i="42" a="1"/>
  <c r="AN745" i="42" s="1"/>
  <c r="AO745" i="42" a="1"/>
  <c r="AO745" i="42"/>
  <c r="AP745" i="42" a="1"/>
  <c r="AP745" i="42"/>
  <c r="AQ745" i="42" a="1"/>
  <c r="AQ745" i="42" s="1"/>
  <c r="AR745" i="42" a="1"/>
  <c r="AR745" i="42"/>
  <c r="AS745" i="42" a="1"/>
  <c r="AS745" i="42" s="1"/>
  <c r="AT745" i="42" a="1"/>
  <c r="AT745" i="42"/>
  <c r="AU745" i="42" a="1"/>
  <c r="AU745" i="42" s="1"/>
  <c r="AV745" i="42" a="1"/>
  <c r="AV745" i="42" s="1"/>
  <c r="AJ746" i="42" a="1"/>
  <c r="AJ746" i="42" s="1"/>
  <c r="AK746" i="42" a="1"/>
  <c r="AK746" i="42"/>
  <c r="AL746" i="42" a="1"/>
  <c r="AL746" i="42" s="1"/>
  <c r="AM746" i="42" a="1"/>
  <c r="AM746" i="42" s="1"/>
  <c r="AN746" i="42" a="1"/>
  <c r="AN746" i="42" s="1"/>
  <c r="AO746" i="42" a="1"/>
  <c r="AO746" i="42" s="1"/>
  <c r="AP746" i="42" a="1"/>
  <c r="AP746" i="42" s="1"/>
  <c r="AQ746" i="42" a="1"/>
  <c r="AQ746" i="42"/>
  <c r="AR746" i="42" a="1"/>
  <c r="AR746" i="42" s="1"/>
  <c r="AS746" i="42" a="1"/>
  <c r="AS746" i="42" s="1"/>
  <c r="AT746" i="42" a="1"/>
  <c r="AT746" i="42" s="1"/>
  <c r="AU746" i="42" a="1"/>
  <c r="AU746" i="42" s="1"/>
  <c r="AV746" i="42" a="1"/>
  <c r="AV746" i="42" s="1"/>
  <c r="AJ747" i="42" a="1"/>
  <c r="AJ747" i="42"/>
  <c r="AK747" i="42" a="1"/>
  <c r="AK747" i="42" s="1"/>
  <c r="AL747" i="42" a="1"/>
  <c r="AL747" i="42" s="1"/>
  <c r="AM747" i="42" a="1"/>
  <c r="AM747" i="42" s="1"/>
  <c r="AN747" i="42" a="1"/>
  <c r="AN747" i="42" s="1"/>
  <c r="AO747" i="42" a="1"/>
  <c r="AO747" i="42" s="1"/>
  <c r="AP747" i="42" a="1"/>
  <c r="AP747" i="42"/>
  <c r="AQ747" i="42" a="1"/>
  <c r="AQ747" i="42" s="1"/>
  <c r="AR747" i="42" a="1"/>
  <c r="AR747" i="42" s="1"/>
  <c r="AS747" i="42" a="1"/>
  <c r="AS747" i="42"/>
  <c r="AT747" i="42" a="1"/>
  <c r="AT747" i="42" s="1"/>
  <c r="AU747" i="42" a="1"/>
  <c r="AU747" i="42" s="1"/>
  <c r="AV747" i="42" a="1"/>
  <c r="AV747" i="42"/>
  <c r="AJ748" i="42" a="1"/>
  <c r="AJ748" i="42" s="1"/>
  <c r="AK748" i="42" a="1"/>
  <c r="AK748" i="42" s="1"/>
  <c r="AL748" i="42" a="1"/>
  <c r="AL748" i="42" s="1"/>
  <c r="AM748" i="42" a="1"/>
  <c r="AM748" i="42" s="1"/>
  <c r="AN748" i="42" a="1"/>
  <c r="AN748" i="42" s="1"/>
  <c r="AO748" i="42" a="1"/>
  <c r="AO748" i="42"/>
  <c r="AP748" i="42" a="1"/>
  <c r="AP748" i="42" s="1"/>
  <c r="AQ748" i="42" a="1"/>
  <c r="AQ748" i="42" s="1"/>
  <c r="AR748" i="42" a="1"/>
  <c r="AR748" i="42" s="1"/>
  <c r="AS748" i="42" a="1"/>
  <c r="AS748" i="42"/>
  <c r="AT748" i="42" a="1"/>
  <c r="AT748" i="42" s="1"/>
  <c r="AU748" i="42" a="1"/>
  <c r="AU748" i="42" s="1"/>
  <c r="AV748" i="42" a="1"/>
  <c r="AV748" i="42" s="1"/>
  <c r="AJ749" i="42" a="1"/>
  <c r="AJ749" i="42" s="1"/>
  <c r="AK749" i="42" a="1"/>
  <c r="AK749" i="42" s="1"/>
  <c r="AL749" i="42" a="1"/>
  <c r="AL749" i="42" s="1"/>
  <c r="AM749" i="42" a="1"/>
  <c r="AM749" i="42" s="1"/>
  <c r="AN749" i="42" a="1"/>
  <c r="AN749" i="42" s="1"/>
  <c r="AO749" i="42" a="1"/>
  <c r="AO749" i="42" s="1"/>
  <c r="AP749" i="42" a="1"/>
  <c r="AP749" i="42" s="1"/>
  <c r="AQ749" i="42" a="1"/>
  <c r="AQ749" i="42" s="1"/>
  <c r="AR749" i="42" a="1"/>
  <c r="AR749" i="42"/>
  <c r="AS749" i="42" a="1"/>
  <c r="AS749" i="42" s="1"/>
  <c r="AT749" i="42" a="1"/>
  <c r="AT749" i="42"/>
  <c r="AU749" i="42" a="1"/>
  <c r="AU749" i="42" s="1"/>
  <c r="AV749" i="42" a="1"/>
  <c r="AV749" i="42"/>
  <c r="AJ750" i="42" a="1"/>
  <c r="AJ750" i="42" s="1"/>
  <c r="AK750" i="42" a="1"/>
  <c r="AK750" i="42" s="1"/>
  <c r="AL750" i="42" a="1"/>
  <c r="AL750" i="42" s="1"/>
  <c r="AM750" i="42" a="1"/>
  <c r="AM750" i="42" s="1"/>
  <c r="AN750" i="42" a="1"/>
  <c r="AN750" i="42" s="1"/>
  <c r="AO750" i="42" a="1"/>
  <c r="AO750" i="42"/>
  <c r="AP750" i="42" a="1"/>
  <c r="AP750" i="42"/>
  <c r="AQ750" i="42" a="1"/>
  <c r="AQ750" i="42" s="1"/>
  <c r="AR750" i="42" a="1"/>
  <c r="AR750" i="42" s="1"/>
  <c r="AS750" i="42" a="1"/>
  <c r="AS750" i="42"/>
  <c r="AT750" i="42" a="1"/>
  <c r="AT750" i="42" s="1"/>
  <c r="AU750" i="42" a="1"/>
  <c r="AU750" i="42" s="1"/>
  <c r="AV750" i="42" a="1"/>
  <c r="AV750" i="42" s="1"/>
  <c r="AJ751" i="42" a="1"/>
  <c r="AJ751" i="42"/>
  <c r="AK751" i="42" a="1"/>
  <c r="AK751" i="42" s="1"/>
  <c r="AL751" i="42" a="1"/>
  <c r="AL751" i="42"/>
  <c r="AM751" i="42" a="1"/>
  <c r="AM751" i="42" s="1"/>
  <c r="AN751" i="42" a="1"/>
  <c r="AN751" i="42"/>
  <c r="AO751" i="42" a="1"/>
  <c r="AO751" i="42" s="1"/>
  <c r="AP751" i="42" a="1"/>
  <c r="AP751" i="42" s="1"/>
  <c r="AQ751" i="42" a="1"/>
  <c r="AQ751" i="42" s="1"/>
  <c r="AR751" i="42" a="1"/>
  <c r="AR751" i="42"/>
  <c r="AS751" i="42" a="1"/>
  <c r="AS751" i="42" s="1"/>
  <c r="AT751" i="42" a="1"/>
  <c r="AT751" i="42" s="1"/>
  <c r="AU751" i="42" a="1"/>
  <c r="AU751" i="42"/>
  <c r="AV751" i="42" a="1"/>
  <c r="AV751" i="42" s="1"/>
  <c r="AJ752" i="42" a="1"/>
  <c r="AJ752" i="42" s="1"/>
  <c r="AK752" i="42" a="1"/>
  <c r="AK752" i="42"/>
  <c r="AL752" i="42" a="1"/>
  <c r="AL752" i="42" s="1"/>
  <c r="AM752" i="42" a="1"/>
  <c r="AM752" i="42" s="1"/>
  <c r="AN752" i="42" a="1"/>
  <c r="AN752" i="42" s="1"/>
  <c r="AO752" i="42" a="1"/>
  <c r="AO752" i="42" s="1"/>
  <c r="AP752" i="42" a="1"/>
  <c r="AP752" i="42" s="1"/>
  <c r="AQ752" i="42" a="1"/>
  <c r="AQ752" i="42"/>
  <c r="AR752" i="42" a="1"/>
  <c r="AR752" i="42" s="1"/>
  <c r="AS752" i="42" a="1"/>
  <c r="AS752" i="42" s="1"/>
  <c r="AT752" i="42" a="1"/>
  <c r="AT752" i="42" s="1"/>
  <c r="AU752" i="42" a="1"/>
  <c r="AU752" i="42" s="1"/>
  <c r="AV752" i="42" a="1"/>
  <c r="AV752" i="42" s="1"/>
  <c r="AJ753" i="42" a="1"/>
  <c r="AJ753" i="42"/>
  <c r="AK753" i="42" a="1"/>
  <c r="AK753" i="42" s="1"/>
  <c r="AL753" i="42" a="1"/>
  <c r="AL753" i="42" s="1"/>
  <c r="AM753" i="42" a="1"/>
  <c r="AM753" i="42" s="1"/>
  <c r="AN753" i="42" a="1"/>
  <c r="AN753" i="42" s="1"/>
  <c r="AO753" i="42" a="1"/>
  <c r="AO753" i="42" s="1"/>
  <c r="AP753" i="42" a="1"/>
  <c r="AP753" i="42"/>
  <c r="AQ753" i="42" a="1"/>
  <c r="AQ753" i="42" s="1"/>
  <c r="AR753" i="42" a="1"/>
  <c r="AR753" i="42" s="1"/>
  <c r="AS753" i="42" a="1"/>
  <c r="AS753" i="42" s="1"/>
  <c r="AT753" i="42" a="1"/>
  <c r="AT753" i="42" s="1"/>
  <c r="AU753" i="42" a="1"/>
  <c r="AU753" i="42" s="1"/>
  <c r="AV753" i="42" a="1"/>
  <c r="AV753" i="42"/>
  <c r="AJ754" i="42" a="1"/>
  <c r="AJ754" i="42" s="1"/>
  <c r="AK754" i="42" a="1"/>
  <c r="AK754" i="42" s="1"/>
  <c r="AL754" i="42" a="1"/>
  <c r="AL754" i="42" s="1"/>
  <c r="AM754" i="42" a="1"/>
  <c r="AM754" i="42"/>
  <c r="AN754" i="42" a="1"/>
  <c r="AN754" i="42" s="1"/>
  <c r="AO754" i="42" a="1"/>
  <c r="AO754" i="42" s="1"/>
  <c r="AP754" i="42" a="1"/>
  <c r="AP754" i="42"/>
  <c r="AQ754" i="42" a="1"/>
  <c r="AQ754" i="42"/>
  <c r="AR754" i="42" a="1"/>
  <c r="AR754" i="42" s="1"/>
  <c r="AS754" i="42" a="1"/>
  <c r="AS754" i="42"/>
  <c r="AT754" i="42" a="1"/>
  <c r="AT754" i="42" s="1"/>
  <c r="AU754" i="42" a="1"/>
  <c r="AU754" i="42"/>
  <c r="AV754" i="42" a="1"/>
  <c r="AV754" i="42" s="1"/>
  <c r="AJ755" i="42" a="1"/>
  <c r="AJ755" i="42" s="1"/>
  <c r="AK755" i="42" a="1"/>
  <c r="AK755" i="42"/>
  <c r="AL755" i="42" a="1"/>
  <c r="AL755" i="42" s="1"/>
  <c r="AM755" i="42" a="1"/>
  <c r="AM755" i="42" s="1"/>
  <c r="AN755" i="42" a="1"/>
  <c r="AN755" i="42"/>
  <c r="AO755" i="42" a="1"/>
  <c r="AO755" i="42"/>
  <c r="AP755" i="42" a="1"/>
  <c r="AP755" i="42"/>
  <c r="AQ755" i="42" a="1"/>
  <c r="AQ755" i="42"/>
  <c r="AR755" i="42" a="1"/>
  <c r="AR755" i="42"/>
  <c r="AS755" i="42" a="1"/>
  <c r="AS755" i="42" s="1"/>
  <c r="AT755" i="42" a="1"/>
  <c r="AT755" i="42" s="1"/>
  <c r="AU755" i="42" a="1"/>
  <c r="AU755" i="42"/>
  <c r="AV755" i="42" a="1"/>
  <c r="AV755" i="42" s="1"/>
  <c r="AJ756" i="42" a="1"/>
  <c r="AJ756" i="42" s="1"/>
  <c r="AK756" i="42" a="1"/>
  <c r="AK756" i="42" s="1"/>
  <c r="AL756" i="42" a="1"/>
  <c r="AL756" i="42" s="1"/>
  <c r="AM756" i="42" a="1"/>
  <c r="AM756" i="42"/>
  <c r="AN756" i="42" a="1"/>
  <c r="AN756" i="42"/>
  <c r="AO756" i="42" a="1"/>
  <c r="AO756" i="42"/>
  <c r="AP756" i="42" a="1"/>
  <c r="AP756" i="42"/>
  <c r="AQ756" i="42" a="1"/>
  <c r="AQ756" i="42"/>
  <c r="AR756" i="42" a="1"/>
  <c r="AR756" i="42" s="1"/>
  <c r="AS756" i="42" a="1"/>
  <c r="AS756" i="42" s="1"/>
  <c r="AT756" i="42" a="1"/>
  <c r="AT756" i="42"/>
  <c r="AU756" i="42" a="1"/>
  <c r="AU756" i="42"/>
  <c r="AV756" i="42" a="1"/>
  <c r="AV756" i="42" s="1"/>
  <c r="AJ757" i="42" a="1"/>
  <c r="AJ757" i="42" s="1"/>
  <c r="AK757" i="42" a="1"/>
  <c r="AK757" i="42" s="1"/>
  <c r="AL757" i="42" a="1"/>
  <c r="AL757" i="42" s="1"/>
  <c r="AM757" i="42" a="1"/>
  <c r="AM757" i="42"/>
  <c r="AN757" i="42" a="1"/>
  <c r="AN757" i="42" s="1"/>
  <c r="AO757" i="42" a="1"/>
  <c r="AO757" i="42" s="1"/>
  <c r="AP757" i="42" a="1"/>
  <c r="AP757" i="42"/>
  <c r="AQ757" i="42" a="1"/>
  <c r="AQ757" i="42" s="1"/>
  <c r="AR757" i="42" a="1"/>
  <c r="AR757" i="42"/>
  <c r="AS757" i="42" a="1"/>
  <c r="AS757" i="42" s="1"/>
  <c r="AT757" i="42" a="1"/>
  <c r="AT757" i="42" s="1"/>
  <c r="AU757" i="42" a="1"/>
  <c r="AU757" i="42" s="1"/>
  <c r="AV757" i="42" a="1"/>
  <c r="AV757" i="42" s="1"/>
  <c r="AJ758" i="42" a="1"/>
  <c r="AJ758" i="42" s="1"/>
  <c r="AK758" i="42" a="1"/>
  <c r="AK758" i="42"/>
  <c r="AL758" i="42" a="1"/>
  <c r="AL758" i="42"/>
  <c r="AM758" i="42" a="1"/>
  <c r="AM758" i="42"/>
  <c r="AN758" i="42" a="1"/>
  <c r="AN758" i="42" s="1"/>
  <c r="AO758" i="42" a="1"/>
  <c r="AO758" i="42" s="1"/>
  <c r="AP758" i="42" a="1"/>
  <c r="AP758" i="42" s="1"/>
  <c r="AQ758" i="42" a="1"/>
  <c r="AQ758" i="42" s="1"/>
  <c r="AR758" i="42" a="1"/>
  <c r="AR758" i="42" s="1"/>
  <c r="AS758" i="42" a="1"/>
  <c r="AS758" i="42" s="1"/>
  <c r="AT758" i="42" a="1"/>
  <c r="AT758" i="42"/>
  <c r="AU758" i="42" a="1"/>
  <c r="AU758" i="42"/>
  <c r="AV758" i="42" a="1"/>
  <c r="AV758" i="42" s="1"/>
  <c r="AJ759" i="42" a="1"/>
  <c r="AJ759" i="42"/>
  <c r="AK759" i="42" a="1"/>
  <c r="AK759" i="42"/>
  <c r="AL759" i="42" a="1"/>
  <c r="AL759" i="42" s="1"/>
  <c r="AM759" i="42" a="1"/>
  <c r="AM759" i="42"/>
  <c r="AN759" i="42" a="1"/>
  <c r="AN759" i="42" s="1"/>
  <c r="AO759" i="42" a="1"/>
  <c r="AO759" i="42" s="1"/>
  <c r="AP759" i="42" a="1"/>
  <c r="AP759" i="42" s="1"/>
  <c r="AQ759" i="42" a="1"/>
  <c r="AQ759" i="42" s="1"/>
  <c r="AR759" i="42" a="1"/>
  <c r="AR759" i="42"/>
  <c r="AS759" i="42" a="1"/>
  <c r="AS759" i="42" s="1"/>
  <c r="AT759" i="42" a="1"/>
  <c r="AT759" i="42" s="1"/>
  <c r="AU759" i="42" a="1"/>
  <c r="AU759" i="42" s="1"/>
  <c r="AV759" i="42" a="1"/>
  <c r="AV759" i="42"/>
  <c r="AJ760" i="42" a="1"/>
  <c r="AJ760" i="42"/>
  <c r="AK760" i="42" a="1"/>
  <c r="AK760" i="42"/>
  <c r="AL760" i="42" a="1"/>
  <c r="AL760" i="42"/>
  <c r="AM760" i="42" a="1"/>
  <c r="AM760" i="42"/>
  <c r="AN760" i="42" a="1"/>
  <c r="AN760" i="42" s="1"/>
  <c r="AO760" i="42" a="1"/>
  <c r="AO760" i="42"/>
  <c r="AP760" i="42" a="1"/>
  <c r="AP760" i="42" s="1"/>
  <c r="AQ760" i="42" a="1"/>
  <c r="AQ760" i="42" s="1"/>
  <c r="AR760" i="42" a="1"/>
  <c r="AR760" i="42" s="1"/>
  <c r="AS760" i="42" a="1"/>
  <c r="AS760" i="42" s="1"/>
  <c r="AT760" i="42" a="1"/>
  <c r="AT760" i="42" s="1"/>
  <c r="AU760" i="42" a="1"/>
  <c r="AU760" i="42" s="1"/>
  <c r="AV760" i="42" a="1"/>
  <c r="AV760" i="42" s="1"/>
  <c r="AJ761" i="42" a="1"/>
  <c r="AJ761" i="42"/>
  <c r="AK761" i="42" a="1"/>
  <c r="AK761" i="42"/>
  <c r="AL761" i="42" a="1"/>
  <c r="AL761" i="42" s="1"/>
  <c r="AM761" i="42" a="1"/>
  <c r="AM761" i="42" s="1"/>
  <c r="AN761" i="42" a="1"/>
  <c r="AN761" i="42"/>
  <c r="AO761" i="42" a="1"/>
  <c r="AO761" i="42"/>
  <c r="AP761" i="42" a="1"/>
  <c r="AP761" i="42" s="1"/>
  <c r="AQ761" i="42" a="1"/>
  <c r="AQ761" i="42" s="1"/>
  <c r="AR761" i="42" a="1"/>
  <c r="AR761" i="42"/>
  <c r="AS761" i="42" a="1"/>
  <c r="AS761" i="42" s="1"/>
  <c r="AT761" i="42" a="1"/>
  <c r="AT761" i="42"/>
  <c r="AU761" i="42" a="1"/>
  <c r="AU761" i="42" s="1"/>
  <c r="AV761" i="42" a="1"/>
  <c r="AV761" i="42" s="1"/>
  <c r="AJ762" i="42" a="1"/>
  <c r="AJ762" i="42"/>
  <c r="AK762" i="42" a="1"/>
  <c r="AK762" i="42"/>
  <c r="AL762" i="42" a="1"/>
  <c r="AL762" i="42" s="1"/>
  <c r="AM762" i="42" a="1"/>
  <c r="AM762" i="42" s="1"/>
  <c r="AN762" i="42" a="1"/>
  <c r="AN762" i="42" s="1"/>
  <c r="AO762" i="42" a="1"/>
  <c r="AO762" i="42" s="1"/>
  <c r="AP762" i="42" a="1"/>
  <c r="AP762" i="42" s="1"/>
  <c r="AQ762" i="42" a="1"/>
  <c r="AQ762" i="42" s="1"/>
  <c r="AR762" i="42" a="1"/>
  <c r="AR762" i="42" s="1"/>
  <c r="AS762" i="42" a="1"/>
  <c r="AS762" i="42"/>
  <c r="AT762" i="42" a="1"/>
  <c r="AT762" i="42"/>
  <c r="AU762" i="42" a="1"/>
  <c r="AU762" i="42"/>
  <c r="AV762" i="42" a="1"/>
  <c r="AV762" i="42"/>
  <c r="AJ763" i="42" a="1"/>
  <c r="AJ763" i="42"/>
  <c r="AK763" i="42" a="1"/>
  <c r="AK763" i="42" s="1"/>
  <c r="AL763" i="42" a="1"/>
  <c r="AL763" i="42" s="1"/>
  <c r="AM763" i="42" a="1"/>
  <c r="AM763" i="42" s="1"/>
  <c r="AN763" i="42" a="1"/>
  <c r="AN763" i="42"/>
  <c r="AO763" i="42" a="1"/>
  <c r="AO763" i="42"/>
  <c r="AP763" i="42" a="1"/>
  <c r="AP763" i="42" s="1"/>
  <c r="AQ763" i="42" a="1"/>
  <c r="AQ763" i="42" s="1"/>
  <c r="AR763" i="42" a="1"/>
  <c r="AR763" i="42"/>
  <c r="AS763" i="42" a="1"/>
  <c r="AS763" i="42"/>
  <c r="AT763" i="42" a="1"/>
  <c r="AT763" i="42"/>
  <c r="AU763" i="42" a="1"/>
  <c r="AU763" i="42"/>
  <c r="AV763" i="42" a="1"/>
  <c r="AV763" i="42"/>
  <c r="AJ764" i="42" a="1"/>
  <c r="AJ764" i="42" s="1"/>
  <c r="AK764" i="42" a="1"/>
  <c r="AK764" i="42" s="1"/>
  <c r="AL764" i="42" a="1"/>
  <c r="AL764" i="42"/>
  <c r="AM764" i="42" a="1"/>
  <c r="AM764" i="42" s="1"/>
  <c r="AN764" i="42" a="1"/>
  <c r="AN764" i="42" s="1"/>
  <c r="AO764" i="42" a="1"/>
  <c r="AO764" i="42"/>
  <c r="AP764" i="42" a="1"/>
  <c r="AP764" i="42" s="1"/>
  <c r="AQ764" i="42" a="1"/>
  <c r="AQ764" i="42"/>
  <c r="AR764" i="42" a="1"/>
  <c r="AR764" i="42"/>
  <c r="AS764" i="42" a="1"/>
  <c r="AS764" i="42"/>
  <c r="AT764" i="42" a="1"/>
  <c r="AT764" i="42"/>
  <c r="AU764" i="42" a="1"/>
  <c r="AU764" i="42"/>
  <c r="AV764" i="42" a="1"/>
  <c r="AV764" i="42" s="1"/>
  <c r="AJ765" i="42" a="1"/>
  <c r="AJ765" i="42" s="1"/>
  <c r="AK765" i="42" a="1"/>
  <c r="AK765" i="42" s="1"/>
  <c r="AL765" i="42" a="1"/>
  <c r="AL765" i="42" s="1"/>
  <c r="AM765" i="42" a="1"/>
  <c r="AM765" i="42" s="1"/>
  <c r="AN765" i="42" a="1"/>
  <c r="AN765" i="42"/>
  <c r="AO765" i="42" a="1"/>
  <c r="AO765" i="42" s="1"/>
  <c r="AP765" i="42" a="1"/>
  <c r="AP765" i="42" s="1"/>
  <c r="AQ765" i="42" a="1"/>
  <c r="AQ765" i="42"/>
  <c r="AR765" i="42" a="1"/>
  <c r="AR765" i="42"/>
  <c r="AS765" i="42" a="1"/>
  <c r="AS765" i="42" s="1"/>
  <c r="AT765" i="42" a="1"/>
  <c r="AT765" i="42"/>
  <c r="AU765" i="42" a="1"/>
  <c r="AU765" i="42" s="1"/>
  <c r="AV765" i="42" a="1"/>
  <c r="AV765" i="42"/>
  <c r="AJ766" i="42" a="1"/>
  <c r="AJ766" i="42" s="1"/>
  <c r="AK766" i="42" a="1"/>
  <c r="AK766" i="42" s="1"/>
  <c r="AL766" i="42" a="1"/>
  <c r="AL766" i="42"/>
  <c r="AM766" i="42" a="1"/>
  <c r="AM766" i="42"/>
  <c r="AN766" i="42" a="1"/>
  <c r="AN766" i="42" s="1"/>
  <c r="AO766" i="42" a="1"/>
  <c r="AO766" i="42" s="1"/>
  <c r="AP766" i="42" a="1"/>
  <c r="AP766" i="42" s="1"/>
  <c r="AQ766" i="42" a="1"/>
  <c r="AQ766" i="42"/>
  <c r="AR766" i="42" a="1"/>
  <c r="AR766" i="42"/>
  <c r="AS766" i="42" a="1"/>
  <c r="AS766" i="42" s="1"/>
  <c r="AT766" i="42" a="1"/>
  <c r="AT766" i="42" s="1"/>
  <c r="AU766" i="42" a="1"/>
  <c r="AU766" i="42"/>
  <c r="AV766" i="42" a="1"/>
  <c r="AV766" i="42"/>
  <c r="AJ767" i="42" a="1"/>
  <c r="AJ767" i="42" s="1"/>
  <c r="AK767" i="42" a="1"/>
  <c r="AK767" i="42" s="1"/>
  <c r="AL767" i="42" a="1"/>
  <c r="AL767" i="42"/>
  <c r="AM767" i="42" a="1"/>
  <c r="AM767" i="42" s="1"/>
  <c r="AN767" i="42" a="1"/>
  <c r="AN767" i="42" s="1"/>
  <c r="AO767" i="42" a="1"/>
  <c r="AO767" i="42" s="1"/>
  <c r="AP767" i="42" a="1"/>
  <c r="AP767" i="42" s="1"/>
  <c r="AQ767" i="42" a="1"/>
  <c r="AQ767" i="42"/>
  <c r="AR767" i="42" a="1"/>
  <c r="AR767" i="42"/>
  <c r="AS767" i="42" a="1"/>
  <c r="AS767" i="42" s="1"/>
  <c r="AT767" i="42" a="1"/>
  <c r="AT767" i="42"/>
  <c r="AU767" i="42" a="1"/>
  <c r="AU767" i="42"/>
  <c r="AV767" i="42" a="1"/>
  <c r="AV767" i="42"/>
  <c r="AJ768" i="42" a="1"/>
  <c r="AJ768" i="42" s="1"/>
  <c r="AK768" i="42" a="1"/>
  <c r="AK768" i="42" s="1"/>
  <c r="AL768" i="42" a="1"/>
  <c r="AL768" i="42" s="1"/>
  <c r="AM768" i="42" a="1"/>
  <c r="AM768" i="42" s="1"/>
  <c r="AN768" i="42" a="1"/>
  <c r="AN768" i="42"/>
  <c r="AO768" i="42" a="1"/>
  <c r="AO768" i="42" s="1"/>
  <c r="AP768" i="42" a="1"/>
  <c r="AP768" i="42" s="1"/>
  <c r="AQ768" i="42" a="1"/>
  <c r="AQ768" i="42"/>
  <c r="AR768" i="42" a="1"/>
  <c r="AR768" i="42" s="1"/>
  <c r="AS768" i="42" a="1"/>
  <c r="AS768" i="42"/>
  <c r="AT768" i="42" a="1"/>
  <c r="AT768" i="42"/>
  <c r="AU768" i="42" a="1"/>
  <c r="AU768" i="42"/>
  <c r="AV768" i="42" a="1"/>
  <c r="AV768" i="42"/>
  <c r="AJ769" i="42" a="1"/>
  <c r="AJ769" i="42" s="1"/>
  <c r="AK769" i="42" a="1"/>
  <c r="AK769" i="42" s="1"/>
  <c r="AL769" i="42" a="1"/>
  <c r="AL769" i="42"/>
  <c r="AM769" i="42" a="1"/>
  <c r="AM769" i="42"/>
  <c r="AN769" i="42" a="1"/>
  <c r="AN769" i="42"/>
  <c r="AO769" i="42" a="1"/>
  <c r="AO769" i="42"/>
  <c r="AP769" i="42" a="1"/>
  <c r="AP769" i="42" s="1"/>
  <c r="AQ769" i="42" a="1"/>
  <c r="AQ769" i="42" s="1"/>
  <c r="AR769" i="42" a="1"/>
  <c r="AR769" i="42"/>
  <c r="AS769" i="42" a="1"/>
  <c r="AS769" i="42"/>
  <c r="AT769" i="42" a="1"/>
  <c r="AT769" i="42"/>
  <c r="AU769" i="42" a="1"/>
  <c r="AU769" i="42"/>
  <c r="AV769" i="42" a="1"/>
  <c r="AV769" i="42" s="1"/>
  <c r="AJ770" i="42" a="1"/>
  <c r="AJ770" i="42" s="1"/>
  <c r="AK770" i="42" a="1"/>
  <c r="AK770" i="42"/>
  <c r="AL770" i="42" a="1"/>
  <c r="AL770" i="42"/>
  <c r="AM770" i="42" a="1"/>
  <c r="AM770" i="42"/>
  <c r="AN770" i="42" a="1"/>
  <c r="AN770" i="42"/>
  <c r="AO770" i="42" a="1"/>
  <c r="AO770" i="42" s="1"/>
  <c r="AP770" i="42" a="1"/>
  <c r="AP770" i="42" s="1"/>
  <c r="AQ770" i="42" a="1"/>
  <c r="AQ770" i="42"/>
  <c r="AR770" i="42" a="1"/>
  <c r="AR770" i="42"/>
  <c r="AS770" i="42" a="1"/>
  <c r="AS770" i="42"/>
  <c r="AT770" i="42" a="1"/>
  <c r="AT770" i="42"/>
  <c r="AU770" i="42" a="1"/>
  <c r="AU770" i="42" s="1"/>
  <c r="AV770" i="42" a="1"/>
  <c r="AV770" i="42" s="1"/>
  <c r="AJ771" i="42" a="1"/>
  <c r="AJ771" i="42"/>
  <c r="AK771" i="42" a="1"/>
  <c r="AK771" i="42" s="1"/>
  <c r="AL771" i="42" a="1"/>
  <c r="AL771" i="42"/>
  <c r="AM771" i="42" a="1"/>
  <c r="AM771" i="42"/>
  <c r="AN771" i="42" a="1"/>
  <c r="AN771" i="42" s="1"/>
  <c r="AO771" i="42" a="1"/>
  <c r="AO771" i="42" s="1"/>
  <c r="AP771" i="42" a="1"/>
  <c r="AP771" i="42"/>
  <c r="AQ771" i="42" a="1"/>
  <c r="AQ771" i="42" s="1"/>
  <c r="AR771" i="42" a="1"/>
  <c r="AR771" i="42" s="1"/>
  <c r="AS771" i="42" a="1"/>
  <c r="AS771" i="42"/>
  <c r="AT771" i="42" a="1"/>
  <c r="AT771" i="42" s="1"/>
  <c r="AU771" i="42" a="1"/>
  <c r="AU771" i="42" s="1"/>
  <c r="AV771" i="42" a="1"/>
  <c r="AV771" i="42"/>
  <c r="AJ772" i="42" a="1"/>
  <c r="AJ772" i="42"/>
  <c r="AK772" i="42" a="1"/>
  <c r="AK772" i="42" s="1"/>
  <c r="AL772" i="42" a="1"/>
  <c r="AL772" i="42" s="1"/>
  <c r="AM772" i="42" a="1"/>
  <c r="AM772" i="42" s="1"/>
  <c r="AN772" i="42" a="1"/>
  <c r="AN772" i="42" s="1"/>
  <c r="AO772" i="42" a="1"/>
  <c r="AO772" i="42"/>
  <c r="AP772" i="42" a="1"/>
  <c r="AP772" i="42"/>
  <c r="AQ772" i="42" a="1"/>
  <c r="AQ772" i="42"/>
  <c r="AR772" i="42" a="1"/>
  <c r="AR772" i="42" s="1"/>
  <c r="AS772" i="42" a="1"/>
  <c r="AS772" i="42" s="1"/>
  <c r="AT772" i="42" a="1"/>
  <c r="AT772" i="42" s="1"/>
  <c r="AU772" i="42" a="1"/>
  <c r="AU772" i="42"/>
  <c r="AV772" i="42" a="1"/>
  <c r="AV772" i="42"/>
  <c r="AJ773" i="42" a="1"/>
  <c r="AJ773" i="42"/>
  <c r="AK773" i="42" a="1"/>
  <c r="AK773" i="42"/>
  <c r="AL773" i="42" a="1"/>
  <c r="AL773" i="42" s="1"/>
  <c r="AM773" i="42" a="1"/>
  <c r="AM773" i="42" s="1"/>
  <c r="AN773" i="42" a="1"/>
  <c r="AN773" i="42" s="1"/>
  <c r="AO773" i="42" a="1"/>
  <c r="AO773" i="42"/>
  <c r="AP773" i="42" a="1"/>
  <c r="AP773" i="42"/>
  <c r="AQ773" i="42" a="1"/>
  <c r="AQ773" i="42"/>
  <c r="AR773" i="42" a="1"/>
  <c r="AR773" i="42" s="1"/>
  <c r="AS773" i="42" a="1"/>
  <c r="AS773" i="42" s="1"/>
  <c r="AT773" i="42" a="1"/>
  <c r="AT773" i="42" s="1"/>
  <c r="AU773" i="42" a="1"/>
  <c r="AU773" i="42" s="1"/>
  <c r="AV773" i="42" a="1"/>
  <c r="AV773" i="42"/>
  <c r="AJ774" i="42" a="1"/>
  <c r="AJ774" i="42"/>
  <c r="AK774" i="42" a="1"/>
  <c r="AK774" i="42" s="1"/>
  <c r="AL774" i="42" a="1"/>
  <c r="AL774" i="42" s="1"/>
  <c r="AM774" i="42" a="1"/>
  <c r="AM774" i="42"/>
  <c r="AN774" i="42" a="1"/>
  <c r="AN774" i="42" s="1"/>
  <c r="AO774" i="42" a="1"/>
  <c r="AO774" i="42" s="1"/>
  <c r="AP774" i="42" a="1"/>
  <c r="AP774" i="42"/>
  <c r="AQ774" i="42" a="1"/>
  <c r="AQ774" i="42" s="1"/>
  <c r="AR774" i="42" a="1"/>
  <c r="AR774" i="42" s="1"/>
  <c r="AS774" i="42" a="1"/>
  <c r="AS774" i="42"/>
  <c r="AT774" i="42" a="1"/>
  <c r="AT774" i="42"/>
  <c r="AU774" i="42" a="1"/>
  <c r="AU774" i="42" s="1"/>
  <c r="AV774" i="42" a="1"/>
  <c r="AV774" i="42" s="1"/>
  <c r="AJ775" i="42" a="1"/>
  <c r="AJ775" i="42" s="1"/>
  <c r="AK775" i="42" a="1"/>
  <c r="AK775" i="42" s="1"/>
  <c r="AL775" i="42" a="1"/>
  <c r="AL775" i="42"/>
  <c r="AM775" i="42" a="1"/>
  <c r="AM775" i="42"/>
  <c r="AN775" i="42" a="1"/>
  <c r="AN775" i="42" s="1"/>
  <c r="AO775" i="42" a="1"/>
  <c r="AO775" i="42" s="1"/>
  <c r="AP775" i="42" a="1"/>
  <c r="AP775" i="42" s="1"/>
  <c r="AQ775" i="42" a="1"/>
  <c r="AQ775" i="42" s="1"/>
  <c r="AR775" i="42" a="1"/>
  <c r="AR775" i="42"/>
  <c r="AS775" i="42" a="1"/>
  <c r="AS775" i="42"/>
  <c r="AT775" i="42" a="1"/>
  <c r="AT775" i="42"/>
  <c r="AU775" i="42" a="1"/>
  <c r="AU775" i="42" s="1"/>
  <c r="AV775" i="42" a="1"/>
  <c r="AV775" i="42" s="1"/>
  <c r="AJ776" i="42" a="1"/>
  <c r="AJ776" i="42" s="1"/>
  <c r="AK776" i="42" a="1"/>
  <c r="AK776" i="42" s="1"/>
  <c r="AL776" i="42" a="1"/>
  <c r="AL776" i="42"/>
  <c r="AM776" i="42" a="1"/>
  <c r="AM776" i="42"/>
  <c r="AN776" i="42" a="1"/>
  <c r="AN776" i="42"/>
  <c r="AO776" i="42" a="1"/>
  <c r="AO776" i="42" s="1"/>
  <c r="AP776" i="42" a="1"/>
  <c r="AP776" i="42" s="1"/>
  <c r="AQ776" i="42" a="1"/>
  <c r="AQ776" i="42"/>
  <c r="AR776" i="42" a="1"/>
  <c r="AR776" i="42"/>
  <c r="AS776" i="42" a="1"/>
  <c r="AS776" i="42" s="1"/>
  <c r="AT776" i="42" a="1"/>
  <c r="AT776" i="42" s="1"/>
  <c r="AU776" i="42" a="1"/>
  <c r="AU776" i="42" s="1"/>
  <c r="AV776" i="42" a="1"/>
  <c r="AV776" i="42" s="1"/>
  <c r="AJ777" i="42" a="1"/>
  <c r="AJ777" i="42" s="1"/>
  <c r="AK777" i="42" a="1"/>
  <c r="AK777" i="42" s="1"/>
  <c r="AL777" i="42" a="1"/>
  <c r="AL777" i="42"/>
  <c r="AM777" i="42" a="1"/>
  <c r="AM777" i="42"/>
  <c r="AN777" i="42" a="1"/>
  <c r="AN777" i="42" s="1"/>
  <c r="AO777" i="42" a="1"/>
  <c r="AO777" i="42" s="1"/>
  <c r="AP777" i="42" a="1"/>
  <c r="AP777" i="42" s="1"/>
  <c r="AQ777" i="42" a="1"/>
  <c r="AQ777" i="42"/>
  <c r="AR777" i="42" a="1"/>
  <c r="AR777" i="42"/>
  <c r="AS777" i="42" a="1"/>
  <c r="AS777" i="42" s="1"/>
  <c r="AT777" i="42" a="1"/>
  <c r="AT777" i="42" s="1"/>
  <c r="AU777" i="42" a="1"/>
  <c r="AU777" i="42"/>
  <c r="AV777" i="42" a="1"/>
  <c r="AV777" i="42" s="1"/>
  <c r="AJ778" i="42" a="1"/>
  <c r="AJ778" i="42" s="1"/>
  <c r="AK778" i="42" a="1"/>
  <c r="AK778" i="42" s="1"/>
  <c r="AL778" i="42" a="1"/>
  <c r="AL778" i="42"/>
  <c r="AM778" i="42" a="1"/>
  <c r="AM778" i="42" s="1"/>
  <c r="AN778" i="42" a="1"/>
  <c r="AN778" i="42" s="1"/>
  <c r="AO778" i="42" a="1"/>
  <c r="AO778" i="42" s="1"/>
  <c r="AP778" i="42" a="1"/>
  <c r="AP778" i="42" s="1"/>
  <c r="AQ778" i="42" a="1"/>
  <c r="AQ778" i="42"/>
  <c r="AR778" i="42" a="1"/>
  <c r="AR778" i="42"/>
  <c r="AS778" i="42" a="1"/>
  <c r="AS778" i="42" s="1"/>
  <c r="AT778" i="42" a="1"/>
  <c r="AT778" i="42"/>
  <c r="AU778" i="42" a="1"/>
  <c r="AU778" i="42"/>
  <c r="AV778" i="42" a="1"/>
  <c r="AV778" i="42" s="1"/>
  <c r="AJ779" i="42" a="1"/>
  <c r="AJ779" i="42" s="1"/>
  <c r="AK779" i="42" a="1"/>
  <c r="AK779" i="42" s="1"/>
  <c r="AL779" i="42" a="1"/>
  <c r="AL779" i="42" s="1"/>
  <c r="AM779" i="42" a="1"/>
  <c r="AM779" i="42" s="1"/>
  <c r="AN779" i="42" a="1"/>
  <c r="AN779" i="42" s="1"/>
  <c r="AO779" i="42" a="1"/>
  <c r="AO779" i="42" s="1"/>
  <c r="AP779" i="42" a="1"/>
  <c r="AP779" i="42" s="1"/>
  <c r="AQ779" i="42" a="1"/>
  <c r="AQ779" i="42"/>
  <c r="AR779" i="42" a="1"/>
  <c r="AR779" i="42" s="1"/>
  <c r="AS779" i="42" a="1"/>
  <c r="AS779" i="42"/>
  <c r="AT779" i="42" a="1"/>
  <c r="AT779" i="42"/>
  <c r="AU779" i="42" a="1"/>
  <c r="AU779" i="42"/>
  <c r="AV779" i="42" a="1"/>
  <c r="AV779" i="42" s="1"/>
  <c r="AJ780" i="42" a="1"/>
  <c r="AJ780" i="42" s="1"/>
  <c r="AK780" i="42" a="1"/>
  <c r="AK780" i="42" s="1"/>
  <c r="AL780" i="42" a="1"/>
  <c r="AL780" i="42"/>
  <c r="AM780" i="42" a="1"/>
  <c r="AM780" i="42" s="1"/>
  <c r="AN780" i="42" a="1"/>
  <c r="AN780" i="42" s="1"/>
  <c r="AO780" i="42" a="1"/>
  <c r="AO780" i="42" s="1"/>
  <c r="AP780" i="42" a="1"/>
  <c r="AP780" i="42" s="1"/>
  <c r="AQ780" i="42" a="1"/>
  <c r="AQ780" i="42" s="1"/>
  <c r="AR780" i="42" a="1"/>
  <c r="AR780" i="42" s="1"/>
  <c r="AS780" i="42" a="1"/>
  <c r="AS780" i="42"/>
  <c r="AT780" i="42" a="1"/>
  <c r="AT780" i="42"/>
  <c r="AU780" i="42" a="1"/>
  <c r="AU780" i="42"/>
  <c r="AV780" i="42" a="1"/>
  <c r="AV780" i="42" s="1"/>
  <c r="AJ781" i="42" a="1"/>
  <c r="AJ781" i="42" s="1"/>
  <c r="AK781" i="42" a="1"/>
  <c r="AK781" i="42"/>
  <c r="AL781" i="42" a="1"/>
  <c r="AL781" i="42"/>
  <c r="AM781" i="42" a="1"/>
  <c r="AM781" i="42" s="1"/>
  <c r="AN781" i="42" a="1"/>
  <c r="AN781" i="42" s="1"/>
  <c r="AO781" i="42" a="1"/>
  <c r="AO781" i="42" s="1"/>
  <c r="AP781" i="42" a="1"/>
  <c r="AP781" i="42" s="1"/>
  <c r="AQ781" i="42" a="1"/>
  <c r="AQ781" i="42" s="1"/>
  <c r="AR781" i="42" a="1"/>
  <c r="AR781" i="42" s="1"/>
  <c r="AS781" i="42" a="1"/>
  <c r="AS781" i="42"/>
  <c r="AT781" i="42" a="1"/>
  <c r="AT781" i="42"/>
  <c r="AU781" i="42" a="1"/>
  <c r="AU781" i="42"/>
  <c r="AV781" i="42" a="1"/>
  <c r="AV781" i="42" s="1"/>
  <c r="AJ782" i="42" a="1"/>
  <c r="AJ782" i="42" s="1"/>
  <c r="AK782" i="42" a="1"/>
  <c r="AK782" i="42"/>
  <c r="AL782" i="42" a="1"/>
  <c r="AL782" i="42"/>
  <c r="AM782" i="42" a="1"/>
  <c r="AM782" i="42" s="1"/>
  <c r="AN782" i="42" a="1"/>
  <c r="AN782" i="42" s="1"/>
  <c r="AO782" i="42" a="1"/>
  <c r="AO782" i="42" s="1"/>
  <c r="AP782" i="42" a="1"/>
  <c r="AP782" i="42" s="1"/>
  <c r="AQ782" i="42" a="1"/>
  <c r="AQ782" i="42" s="1"/>
  <c r="AR782" i="42" a="1"/>
  <c r="AR782" i="42" s="1"/>
  <c r="AS782" i="42" a="1"/>
  <c r="AS782" i="42"/>
  <c r="AT782" i="42" a="1"/>
  <c r="AT782" i="42"/>
  <c r="AU782" i="42" a="1"/>
  <c r="AU782" i="42" s="1"/>
  <c r="AV782" i="42" a="1"/>
  <c r="AV782" i="42" s="1"/>
  <c r="AJ783" i="42" a="1"/>
  <c r="AJ783" i="42" s="1"/>
  <c r="AK783" i="42" a="1"/>
  <c r="AK783" i="42"/>
  <c r="AL783" i="42" a="1"/>
  <c r="AL783" i="42"/>
  <c r="AM783" i="42" a="1"/>
  <c r="AM783" i="42" s="1"/>
  <c r="AN783" i="42" a="1"/>
  <c r="AN783" i="42" s="1"/>
  <c r="AO783" i="42" a="1"/>
  <c r="AO783" i="42"/>
  <c r="AP783" i="42" a="1"/>
  <c r="AP783" i="42" s="1"/>
  <c r="AQ783" i="42" a="1"/>
  <c r="AQ783" i="42" s="1"/>
  <c r="AR783" i="42" a="1"/>
  <c r="AR783" i="42" s="1"/>
  <c r="AS783" i="42" a="1"/>
  <c r="AS783" i="42"/>
  <c r="AT783" i="42" a="1"/>
  <c r="AT783" i="42" s="1"/>
  <c r="AU783" i="42" a="1"/>
  <c r="AU783" i="42" s="1"/>
  <c r="AV783" i="42" a="1"/>
  <c r="AV783" i="42" s="1"/>
  <c r="AJ784" i="42" a="1"/>
  <c r="AJ784" i="42" s="1"/>
  <c r="AK784" i="42" a="1"/>
  <c r="AK784" i="42"/>
  <c r="AL784" i="42" a="1"/>
  <c r="AL784" i="42"/>
  <c r="AM784" i="42" a="1"/>
  <c r="AM784" i="42" s="1"/>
  <c r="AN784" i="42" a="1"/>
  <c r="AN784" i="42"/>
  <c r="AO784" i="42" a="1"/>
  <c r="AO784" i="42"/>
  <c r="AP784" i="42" a="1"/>
  <c r="AP784" i="42" s="1"/>
  <c r="AQ784" i="42" a="1"/>
  <c r="AQ784" i="42" s="1"/>
  <c r="AR784" i="42" a="1"/>
  <c r="AR784" i="42" s="1"/>
  <c r="AS784" i="42" a="1"/>
  <c r="AS784" i="42" s="1"/>
  <c r="AT784" i="42" a="1"/>
  <c r="AT784" i="42" s="1"/>
  <c r="AU784" i="42" a="1"/>
  <c r="AU784" i="42" s="1"/>
  <c r="AV784" i="42" a="1"/>
  <c r="AV784" i="42" s="1"/>
  <c r="AJ785" i="42" a="1"/>
  <c r="AJ785" i="42" s="1"/>
  <c r="AK785" i="42" a="1"/>
  <c r="AK785" i="42"/>
  <c r="AL785" i="42" a="1"/>
  <c r="AL785" i="42" s="1"/>
  <c r="AM785" i="42" a="1"/>
  <c r="AM785" i="42"/>
  <c r="AN785" i="42" a="1"/>
  <c r="AN785" i="42"/>
  <c r="AO785" i="42" a="1"/>
  <c r="AO785" i="42"/>
  <c r="AP785" i="42" a="1"/>
  <c r="AP785" i="42" s="1"/>
  <c r="AQ785" i="42" a="1"/>
  <c r="AQ785" i="42" s="1"/>
  <c r="AR785" i="42" a="1"/>
  <c r="AR785" i="42" s="1"/>
  <c r="AS785" i="42" a="1"/>
  <c r="AS785" i="42"/>
  <c r="AT785" i="42" a="1"/>
  <c r="AT785" i="42" s="1"/>
  <c r="AU785" i="42" a="1"/>
  <c r="AU785" i="42" s="1"/>
  <c r="AV785" i="42" a="1"/>
  <c r="AV785" i="42" s="1"/>
  <c r="AJ786" i="42" a="1"/>
  <c r="AJ786" i="42" s="1"/>
  <c r="AK786" i="42" a="1"/>
  <c r="AK786" i="42" s="1"/>
  <c r="AL786" i="42" a="1"/>
  <c r="AL786" i="42" s="1"/>
  <c r="AM786" i="42" a="1"/>
  <c r="AM786" i="42"/>
  <c r="AN786" i="42" a="1"/>
  <c r="AN786" i="42"/>
  <c r="AO786" i="42" a="1"/>
  <c r="AO786" i="42"/>
  <c r="AP786" i="42" a="1"/>
  <c r="AP786" i="42" s="1"/>
  <c r="AQ786" i="42" a="1"/>
  <c r="AQ786" i="42" s="1"/>
  <c r="AR786" i="42" a="1"/>
  <c r="AR786" i="42"/>
  <c r="AS786" i="42" a="1"/>
  <c r="AS786" i="42"/>
  <c r="AT786" i="42" a="1"/>
  <c r="AT786" i="42" s="1"/>
  <c r="AU786" i="42" a="1"/>
  <c r="AU786" i="42" s="1"/>
  <c r="AV786" i="42" a="1"/>
  <c r="AV786" i="42" s="1"/>
  <c r="AJ787" i="42" a="1"/>
  <c r="AJ787" i="42" s="1"/>
  <c r="AK787" i="42" a="1"/>
  <c r="AK787" i="42" s="1"/>
  <c r="AL787" i="42" a="1"/>
  <c r="AL787" i="42" s="1"/>
  <c r="AM787" i="42" a="1"/>
  <c r="AM787" i="42"/>
  <c r="AN787" i="42" a="1"/>
  <c r="AN787" i="42"/>
  <c r="AO787" i="42" a="1"/>
  <c r="AO787" i="42"/>
  <c r="AP787" i="42" a="1"/>
  <c r="AP787" i="42" s="1"/>
  <c r="AQ787" i="42" a="1"/>
  <c r="AQ787" i="42" s="1"/>
  <c r="AR787" i="42" a="1"/>
  <c r="AR787" i="42"/>
  <c r="AS787" i="42" a="1"/>
  <c r="AS787" i="42"/>
  <c r="AT787" i="42" a="1"/>
  <c r="AT787" i="42" s="1"/>
  <c r="AU787" i="42" a="1"/>
  <c r="AU787" i="42" s="1"/>
  <c r="AV787" i="42" a="1"/>
  <c r="AV787" i="42" s="1"/>
  <c r="AJ788" i="42" a="1"/>
  <c r="AJ788" i="42" s="1"/>
  <c r="AK788" i="42" a="1"/>
  <c r="AK788" i="42" s="1"/>
  <c r="AL788" i="42" a="1"/>
  <c r="AL788" i="42" s="1"/>
  <c r="AM788" i="42" a="1"/>
  <c r="AM788" i="42"/>
  <c r="AN788" i="42" a="1"/>
  <c r="AN788" i="42"/>
  <c r="AO788" i="42" a="1"/>
  <c r="AO788" i="42" s="1"/>
  <c r="AP788" i="42" a="1"/>
  <c r="AP788" i="42" s="1"/>
  <c r="AQ788" i="42" a="1"/>
  <c r="AQ788" i="42" s="1"/>
  <c r="AR788" i="42" a="1"/>
  <c r="AR788" i="42"/>
  <c r="AS788" i="42" a="1"/>
  <c r="AS788" i="42"/>
  <c r="AT788" i="42" a="1"/>
  <c r="AT788" i="42" s="1"/>
  <c r="AU788" i="42" a="1"/>
  <c r="AU788" i="42" s="1"/>
  <c r="AV788" i="42" a="1"/>
  <c r="AV788" i="42"/>
  <c r="AJ789" i="42" a="1"/>
  <c r="AJ789" i="42" s="1"/>
  <c r="AK789" i="42" a="1"/>
  <c r="AK789" i="42" s="1"/>
  <c r="AL789" i="42" a="1"/>
  <c r="AL789" i="42" s="1"/>
  <c r="AM789" i="42" a="1"/>
  <c r="AM789" i="42"/>
  <c r="AN789" i="42" a="1"/>
  <c r="AN789" i="42" s="1"/>
  <c r="AO789" i="42" a="1"/>
  <c r="AO789" i="42" s="1"/>
  <c r="AP789" i="42" a="1"/>
  <c r="AP789" i="42" s="1"/>
  <c r="AQ789" i="42" a="1"/>
  <c r="AQ789" i="42" s="1"/>
  <c r="AR789" i="42" a="1"/>
  <c r="AR789" i="42"/>
  <c r="AS789" i="42" a="1"/>
  <c r="AS789" i="42"/>
  <c r="AT789" i="42" a="1"/>
  <c r="AT789" i="42" s="1"/>
  <c r="AU789" i="42" a="1"/>
  <c r="AU789" i="42"/>
  <c r="AV789" i="42" a="1"/>
  <c r="AV789" i="42"/>
  <c r="AJ790" i="42" a="1"/>
  <c r="AJ790" i="42" s="1"/>
  <c r="AK790" i="42" a="1"/>
  <c r="AK790" i="42" s="1"/>
  <c r="AL790" i="42" a="1"/>
  <c r="AL790" i="42" s="1"/>
  <c r="AM790" i="42" a="1"/>
  <c r="AM790" i="42" s="1"/>
  <c r="AN790" i="42" a="1"/>
  <c r="AN790" i="42" s="1"/>
  <c r="AO790" i="42" a="1"/>
  <c r="AO790" i="42" s="1"/>
  <c r="AP790" i="42" a="1"/>
  <c r="AP790" i="42" s="1"/>
  <c r="AQ790" i="42" a="1"/>
  <c r="AQ790" i="42" s="1"/>
  <c r="AR790" i="42" a="1"/>
  <c r="AR790" i="42"/>
  <c r="AS790" i="42" a="1"/>
  <c r="AS790" i="42" s="1"/>
  <c r="AT790" i="42" a="1"/>
  <c r="AT790" i="42"/>
  <c r="AU790" i="42" a="1"/>
  <c r="AU790" i="42"/>
  <c r="AV790" i="42" a="1"/>
  <c r="AV790" i="42"/>
  <c r="AJ791" i="42" a="1"/>
  <c r="AJ791" i="42" s="1"/>
  <c r="AK791" i="42" a="1"/>
  <c r="AK791" i="42" s="1"/>
  <c r="AL791" i="42" a="1"/>
  <c r="AL791" i="42" s="1"/>
  <c r="AM791" i="42" a="1"/>
  <c r="AM791" i="42"/>
  <c r="AN791" i="42" a="1"/>
  <c r="AN791" i="42" s="1"/>
  <c r="AO791" i="42" a="1"/>
  <c r="AO791" i="42" s="1"/>
  <c r="AP791" i="42" a="1"/>
  <c r="AP791" i="42" s="1"/>
  <c r="AQ791" i="42" a="1"/>
  <c r="AQ791" i="42" s="1"/>
  <c r="AR791" i="42" a="1"/>
  <c r="AR791" i="42" s="1"/>
  <c r="AS791" i="42" a="1"/>
  <c r="AS791" i="42" s="1"/>
  <c r="AT791" i="42" a="1"/>
  <c r="AT791" i="42"/>
  <c r="AU791" i="42" a="1"/>
  <c r="AU791" i="42"/>
  <c r="AV791" i="42" a="1"/>
  <c r="AV791" i="42"/>
  <c r="AJ792" i="42" a="1"/>
  <c r="AJ792" i="42" s="1"/>
  <c r="AK792" i="42" a="1"/>
  <c r="AK792" i="42" s="1"/>
  <c r="AL792" i="42" a="1"/>
  <c r="AL792" i="42"/>
  <c r="AM792" i="42" a="1"/>
  <c r="AM792" i="42"/>
  <c r="AN792" i="42" a="1"/>
  <c r="AN792" i="42" s="1"/>
  <c r="AO792" i="42" a="1"/>
  <c r="AO792" i="42" s="1"/>
  <c r="AP792" i="42" a="1"/>
  <c r="AP792" i="42" s="1"/>
  <c r="AQ792" i="42" a="1"/>
  <c r="AQ792" i="42" s="1"/>
  <c r="AR792" i="42" a="1"/>
  <c r="AR792" i="42" s="1"/>
  <c r="AS792" i="42" a="1"/>
  <c r="AS792" i="42" s="1"/>
  <c r="AT792" i="42" a="1"/>
  <c r="AT792" i="42"/>
  <c r="AU792" i="42" a="1"/>
  <c r="AU792" i="42"/>
  <c r="AV792" i="42" a="1"/>
  <c r="AV792" i="42"/>
  <c r="AJ793" i="42" a="1"/>
  <c r="AJ793" i="42" s="1"/>
  <c r="AK793" i="42" a="1"/>
  <c r="AK793" i="42" s="1"/>
  <c r="AL793" i="42" a="1"/>
  <c r="AL793" i="42"/>
  <c r="AM793" i="42" a="1"/>
  <c r="AM793" i="42"/>
  <c r="AN793" i="42" a="1"/>
  <c r="AN793" i="42" s="1"/>
  <c r="AO793" i="42" a="1"/>
  <c r="AO793" i="42" s="1"/>
  <c r="AP793" i="42" a="1"/>
  <c r="AP793" i="42" s="1"/>
  <c r="AQ793" i="42" a="1"/>
  <c r="AQ793" i="42" s="1"/>
  <c r="AR793" i="42" a="1"/>
  <c r="AR793" i="42" s="1"/>
  <c r="AS793" i="42" a="1"/>
  <c r="AS793" i="42" s="1"/>
  <c r="AT793" i="42" a="1"/>
  <c r="AT793" i="42"/>
  <c r="AU793" i="42" a="1"/>
  <c r="AU793" i="42"/>
  <c r="AV793" i="42" a="1"/>
  <c r="AV793" i="42" s="1"/>
  <c r="AJ794" i="42" a="1"/>
  <c r="AJ794" i="42" s="1"/>
  <c r="AK794" i="42" a="1"/>
  <c r="AK794" i="42" s="1"/>
  <c r="AL794" i="42" a="1"/>
  <c r="AL794" i="42"/>
  <c r="AM794" i="42" a="1"/>
  <c r="AM794" i="42"/>
  <c r="AN794" i="42" a="1"/>
  <c r="AN794" i="42" s="1"/>
  <c r="AO794" i="42" a="1"/>
  <c r="AO794" i="42" s="1"/>
  <c r="AP794" i="42" a="1"/>
  <c r="AP794" i="42"/>
  <c r="AQ794" i="42" a="1"/>
  <c r="AQ794" i="42" s="1"/>
  <c r="AR794" i="42" a="1"/>
  <c r="AR794" i="42" s="1"/>
  <c r="AS794" i="42" a="1"/>
  <c r="AS794" i="42" s="1"/>
  <c r="AT794" i="42" a="1"/>
  <c r="AT794" i="42"/>
  <c r="AU794" i="42" a="1"/>
  <c r="AU794" i="42" s="1"/>
  <c r="AV794" i="42" a="1"/>
  <c r="AV794" i="42" s="1"/>
  <c r="AJ795" i="42" a="1"/>
  <c r="AJ795" i="42" s="1"/>
  <c r="AK795" i="42" a="1"/>
  <c r="AK795" i="42" s="1"/>
  <c r="AL795" i="42" a="1"/>
  <c r="AL795" i="42"/>
  <c r="AM795" i="42" a="1"/>
  <c r="AM795" i="42"/>
  <c r="AN795" i="42" a="1"/>
  <c r="AN795" i="42" s="1"/>
  <c r="AO795" i="42" a="1"/>
  <c r="AO795" i="42"/>
  <c r="AP795" i="42" a="1"/>
  <c r="AP795" i="42"/>
  <c r="AQ795" i="42" a="1"/>
  <c r="AQ795" i="42" s="1"/>
  <c r="AR795" i="42" a="1"/>
  <c r="AR795" i="42" s="1"/>
  <c r="AS795" i="42" a="1"/>
  <c r="AS795" i="42" s="1"/>
  <c r="AT795" i="42" a="1"/>
  <c r="AT795" i="42" s="1"/>
  <c r="AU795" i="42" a="1"/>
  <c r="AU795" i="42" s="1"/>
  <c r="AV795" i="42" a="1"/>
  <c r="AV795" i="42" s="1"/>
  <c r="AJ796" i="42" a="1"/>
  <c r="AJ796" i="42" s="1"/>
  <c r="AK796" i="42" a="1"/>
  <c r="AK796" i="42" s="1"/>
  <c r="AL796" i="42" a="1"/>
  <c r="AL796" i="42"/>
  <c r="AM796" i="42" a="1"/>
  <c r="AM796" i="42" s="1"/>
  <c r="AN796" i="42" a="1"/>
  <c r="AN796" i="42"/>
  <c r="AO796" i="42" a="1"/>
  <c r="AO796" i="42"/>
  <c r="AP796" i="42" a="1"/>
  <c r="AP796" i="42"/>
  <c r="AQ796" i="42" a="1"/>
  <c r="AQ796" i="42" s="1"/>
  <c r="AR796" i="42" a="1"/>
  <c r="AR796" i="42" s="1"/>
  <c r="AS796" i="42" a="1"/>
  <c r="AS796" i="42" s="1"/>
  <c r="AT796" i="42" a="1"/>
  <c r="AT796" i="42"/>
  <c r="AU796" i="42" a="1"/>
  <c r="AU796" i="42" s="1"/>
  <c r="AV796" i="42" a="1"/>
  <c r="AV796" i="42" s="1"/>
  <c r="AJ797" i="42" a="1"/>
  <c r="AJ797" i="42" s="1"/>
  <c r="AK797" i="42" a="1"/>
  <c r="AK797" i="42" s="1"/>
  <c r="AL797" i="42" a="1"/>
  <c r="AL797" i="42" s="1"/>
  <c r="AM797" i="42" a="1"/>
  <c r="AM797" i="42" s="1"/>
  <c r="AN797" i="42" a="1"/>
  <c r="AN797" i="42"/>
  <c r="AO797" i="42" a="1"/>
  <c r="AO797" i="42"/>
  <c r="AP797" i="42" a="1"/>
  <c r="AP797" i="42"/>
  <c r="AQ797" i="42" a="1"/>
  <c r="AQ797" i="42" s="1"/>
  <c r="AR797" i="42" a="1"/>
  <c r="AR797" i="42" s="1"/>
  <c r="AS797" i="42" a="1"/>
  <c r="AS797" i="42"/>
  <c r="AT797" i="42" a="1"/>
  <c r="AT797" i="42"/>
  <c r="AU797" i="42" a="1"/>
  <c r="AU797" i="42" s="1"/>
  <c r="AV797" i="42" a="1"/>
  <c r="AV797" i="42" s="1"/>
  <c r="AJ798" i="42" a="1"/>
  <c r="AJ798" i="42" s="1"/>
  <c r="AK798" i="42" a="1"/>
  <c r="AK798" i="42" s="1"/>
  <c r="AL798" i="42" a="1"/>
  <c r="AL798" i="42" s="1"/>
  <c r="AM798" i="42" a="1"/>
  <c r="AM798" i="42" s="1"/>
  <c r="AN798" i="42" a="1"/>
  <c r="AN798" i="42"/>
  <c r="AO798" i="42" a="1"/>
  <c r="AO798" i="42"/>
  <c r="AP798" i="42" a="1"/>
  <c r="AP798" i="42"/>
  <c r="AQ798" i="42" a="1"/>
  <c r="AQ798" i="42" s="1"/>
  <c r="AR798" i="42" a="1"/>
  <c r="AR798" i="42" s="1"/>
  <c r="AS798" i="42" a="1"/>
  <c r="AS798" i="42"/>
  <c r="AT798" i="42" a="1"/>
  <c r="AT798" i="42"/>
  <c r="AU798" i="42" a="1"/>
  <c r="AU798" i="42" s="1"/>
  <c r="AV798" i="42" a="1"/>
  <c r="AV798" i="42" s="1"/>
  <c r="AJ799" i="42" a="1"/>
  <c r="AJ799" i="42" s="1"/>
  <c r="AK799" i="42" a="1"/>
  <c r="AK799" i="42" s="1"/>
  <c r="AL799" i="42" a="1"/>
  <c r="AL799" i="42" s="1"/>
  <c r="AM799" i="42" a="1"/>
  <c r="AM799" i="42" s="1"/>
  <c r="AN799" i="42" a="1"/>
  <c r="AN799" i="42"/>
  <c r="AO799" i="42" a="1"/>
  <c r="AO799" i="42"/>
  <c r="AP799" i="42" a="1"/>
  <c r="AP799" i="42" s="1"/>
  <c r="AQ799" i="42" a="1"/>
  <c r="AQ799" i="42" s="1"/>
  <c r="AR799" i="42" a="1"/>
  <c r="AR799" i="42" s="1"/>
  <c r="AS799" i="42" a="1"/>
  <c r="AS799" i="42"/>
  <c r="AT799" i="42" a="1"/>
  <c r="AT799" i="42"/>
  <c r="AU799" i="42" a="1"/>
  <c r="AU799" i="42" s="1"/>
  <c r="AV799" i="42" a="1"/>
  <c r="AV799" i="42" s="1"/>
  <c r="AJ800" i="42" a="1"/>
  <c r="AJ800" i="42"/>
  <c r="AK800" i="42" a="1"/>
  <c r="AK800" i="42" s="1"/>
  <c r="AL800" i="42" a="1"/>
  <c r="AL800" i="42" s="1"/>
  <c r="AM800" i="42" a="1"/>
  <c r="AM800" i="42" s="1"/>
  <c r="AN800" i="42" a="1"/>
  <c r="AN800" i="42"/>
  <c r="AO800" i="42" a="1"/>
  <c r="AO800" i="42" s="1"/>
  <c r="AP800" i="42" a="1"/>
  <c r="AP800" i="42" s="1"/>
  <c r="AQ800" i="42" a="1"/>
  <c r="AQ800" i="42" s="1"/>
  <c r="AR800" i="42" a="1"/>
  <c r="AR800" i="42" s="1"/>
  <c r="AS800" i="42" a="1"/>
  <c r="AS800" i="42"/>
  <c r="AT800" i="42" a="1"/>
  <c r="AT800" i="42"/>
  <c r="AU800" i="42" a="1"/>
  <c r="AU800" i="42" s="1"/>
  <c r="AV800" i="42" a="1"/>
  <c r="AV800" i="42"/>
  <c r="AJ801" i="42" a="1"/>
  <c r="AJ801" i="42"/>
  <c r="AK801" i="42" a="1"/>
  <c r="AK801" i="42" s="1"/>
  <c r="AL801" i="42" a="1"/>
  <c r="AL801" i="42" s="1"/>
  <c r="AM801" i="42" a="1"/>
  <c r="AM801" i="42" s="1"/>
  <c r="AN801" i="42" a="1"/>
  <c r="AN801" i="42" s="1"/>
  <c r="AO801" i="42" a="1"/>
  <c r="AO801" i="42" s="1"/>
  <c r="AP801" i="42" a="1"/>
  <c r="AP801" i="42" s="1"/>
  <c r="AQ801" i="42" a="1"/>
  <c r="AQ801" i="42" s="1"/>
  <c r="AR801" i="42" a="1"/>
  <c r="AR801" i="42" s="1"/>
  <c r="AS801" i="42" a="1"/>
  <c r="AS801" i="42"/>
  <c r="AT801" i="42" a="1"/>
  <c r="AT801" i="42" s="1"/>
  <c r="AU801" i="42" a="1"/>
  <c r="AU801" i="42"/>
  <c r="AV801" i="42" a="1"/>
  <c r="AV801" i="42"/>
  <c r="AJ802" i="42" a="1"/>
  <c r="AJ802" i="42"/>
  <c r="AK802" i="42" a="1"/>
  <c r="AK802" i="42" s="1"/>
  <c r="AL802" i="42" a="1"/>
  <c r="AL802" i="42" s="1"/>
  <c r="AM802" i="42" a="1"/>
  <c r="AM802" i="42" s="1"/>
  <c r="AN802" i="42" a="1"/>
  <c r="AN802" i="42"/>
  <c r="AO802" i="42" a="1"/>
  <c r="AO802" i="42" s="1"/>
  <c r="AP802" i="42" a="1"/>
  <c r="AP802" i="42" s="1"/>
  <c r="AQ802" i="42" a="1"/>
  <c r="AQ802" i="42" s="1"/>
  <c r="AR802" i="42" a="1"/>
  <c r="AR802" i="42" s="1"/>
  <c r="AS802" i="42" a="1"/>
  <c r="AS802" i="42" s="1"/>
  <c r="AT802" i="42" a="1"/>
  <c r="AT802" i="42" s="1"/>
  <c r="AU802" i="42" a="1"/>
  <c r="AU802" i="42" s="1"/>
  <c r="AV802" i="42" a="1"/>
  <c r="AV802" i="42"/>
  <c r="AJ803" i="42" a="1"/>
  <c r="AJ803" i="42"/>
  <c r="AK803" i="42" a="1"/>
  <c r="AK803" i="42" s="1"/>
  <c r="AL803" i="42" a="1"/>
  <c r="AL803" i="42" s="1"/>
  <c r="AM803" i="42" a="1"/>
  <c r="AM803" i="42"/>
  <c r="AN803" i="42" a="1"/>
  <c r="AN803" i="42"/>
  <c r="AO803" i="42" a="1"/>
  <c r="AO803" i="42" s="1"/>
  <c r="AP803" i="42" a="1"/>
  <c r="AP803" i="42" s="1"/>
  <c r="AQ803" i="42" a="1"/>
  <c r="AQ803" i="42" s="1"/>
  <c r="AR803" i="42" a="1"/>
  <c r="AR803" i="42" s="1"/>
  <c r="AS803" i="42" a="1"/>
  <c r="AS803" i="42" s="1"/>
  <c r="AT803" i="42" a="1"/>
  <c r="AT803" i="42" s="1"/>
  <c r="AU803" i="42" a="1"/>
  <c r="AU803" i="42"/>
  <c r="AV803" i="42" a="1"/>
  <c r="AV803" i="42"/>
  <c r="AJ804" i="42" a="1"/>
  <c r="AJ804" i="42"/>
  <c r="AK804" i="42" a="1"/>
  <c r="AK804" i="42" s="1"/>
  <c r="AL804" i="42" a="1"/>
  <c r="AL804" i="42" s="1"/>
  <c r="AM804" i="42" a="1"/>
  <c r="AM804" i="42"/>
  <c r="AN804" i="42" a="1"/>
  <c r="AN804" i="42"/>
  <c r="AO804" i="42" a="1"/>
  <c r="AO804" i="42" s="1"/>
  <c r="AP804" i="42" a="1"/>
  <c r="AP804" i="42" s="1"/>
  <c r="AQ804" i="42" a="1"/>
  <c r="AQ804" i="42" s="1"/>
  <c r="AR804" i="42" a="1"/>
  <c r="AR804" i="42" s="1"/>
  <c r="AS804" i="42" a="1"/>
  <c r="AS804" i="42" s="1"/>
  <c r="AT804" i="42" a="1"/>
  <c r="AT804" i="42" s="1"/>
  <c r="AU804" i="42" a="1"/>
  <c r="AU804" i="42" s="1"/>
  <c r="AV804" i="42" a="1"/>
  <c r="AV804" i="42"/>
  <c r="AJ805" i="42" a="1"/>
  <c r="AJ805" i="42" s="1"/>
  <c r="AK805" i="42" a="1"/>
  <c r="AK805" i="42" s="1"/>
  <c r="AL805" i="42" a="1"/>
  <c r="AL805" i="42" s="1"/>
  <c r="AM805" i="42" a="1"/>
  <c r="AM805" i="42"/>
  <c r="AN805" i="42" a="1"/>
  <c r="AN805" i="42" s="1"/>
  <c r="AO805" i="42" a="1"/>
  <c r="AO805" i="42" s="1"/>
  <c r="AP805" i="42" a="1"/>
  <c r="AP805" i="42" s="1"/>
  <c r="AQ805" i="42" a="1"/>
  <c r="AQ805" i="42"/>
  <c r="AR805" i="42" a="1"/>
  <c r="AR805" i="42" s="1"/>
  <c r="AS805" i="42" a="1"/>
  <c r="AS805" i="42" s="1"/>
  <c r="AT805" i="42" a="1"/>
  <c r="AT805" i="42"/>
  <c r="AU805" i="42" a="1"/>
  <c r="AU805" i="42" s="1"/>
  <c r="AV805" i="42" a="1"/>
  <c r="AV805" i="42" s="1"/>
  <c r="AJ806" i="42" a="1"/>
  <c r="AJ806" i="42" s="1"/>
  <c r="AK806" i="42" a="1"/>
  <c r="AK806" i="42" s="1"/>
  <c r="AL806" i="42" a="1"/>
  <c r="AL806" i="42" s="1"/>
  <c r="AM806" i="42" a="1"/>
  <c r="AM806" i="42"/>
  <c r="AN806" i="42" a="1"/>
  <c r="AN806" i="42"/>
  <c r="AO806" i="42" a="1"/>
  <c r="AO806" i="42" s="1"/>
  <c r="AP806" i="42" a="1"/>
  <c r="AP806" i="42"/>
  <c r="AQ806" i="42" a="1"/>
  <c r="AQ806" i="42"/>
  <c r="AR806" i="42" a="1"/>
  <c r="AR806" i="42" s="1"/>
  <c r="AS806" i="42" a="1"/>
  <c r="AS806" i="42" s="1"/>
  <c r="AT806" i="42" a="1"/>
  <c r="AT806" i="42" s="1"/>
  <c r="AU806" i="42" a="1"/>
  <c r="AU806" i="42" s="1"/>
  <c r="AV806" i="42" a="1"/>
  <c r="AV806" i="42" s="1"/>
  <c r="AJ807" i="42" a="1"/>
  <c r="AJ807" i="42" s="1"/>
  <c r="AK807" i="42" a="1"/>
  <c r="AK807" i="42" s="1"/>
  <c r="AL807" i="42" a="1"/>
  <c r="AL807" i="42" s="1"/>
  <c r="AM807" i="42" a="1"/>
  <c r="AM807" i="42"/>
  <c r="AN807" i="42" a="1"/>
  <c r="AN807" i="42" s="1"/>
  <c r="AO807" i="42" a="1"/>
  <c r="AO807" i="42" s="1"/>
  <c r="AP807" i="42" a="1"/>
  <c r="AP807" i="42"/>
  <c r="AQ807" i="42" a="1"/>
  <c r="AQ807" i="42"/>
  <c r="AR807" i="42" a="1"/>
  <c r="AR807" i="42" s="1"/>
  <c r="AS807" i="42" a="1"/>
  <c r="AS807" i="42" s="1"/>
  <c r="AT807" i="42" a="1"/>
  <c r="AT807" i="42" s="1"/>
  <c r="AU807" i="42" a="1"/>
  <c r="AU807" i="42" s="1"/>
  <c r="AV807" i="42" a="1"/>
  <c r="AV807" i="42" s="1"/>
  <c r="AJ808" i="42" a="1"/>
  <c r="AJ808" i="42" s="1"/>
  <c r="AK808" i="42" a="1"/>
  <c r="AK808" i="42" s="1"/>
  <c r="AL808" i="42" a="1"/>
  <c r="AL808" i="42" s="1"/>
  <c r="AM808" i="42" a="1"/>
  <c r="AM808" i="42" s="1"/>
  <c r="AN808" i="42" a="1"/>
  <c r="AN808" i="42" s="1"/>
  <c r="AO808" i="42" a="1"/>
  <c r="AO808" i="42"/>
  <c r="AP808" i="42" a="1"/>
  <c r="AP808" i="42"/>
  <c r="AQ808" i="42" a="1"/>
  <c r="AQ808" i="42"/>
  <c r="AR808" i="42" a="1"/>
  <c r="AR808" i="42" s="1"/>
  <c r="AS808" i="42" a="1"/>
  <c r="AS808" i="42" s="1"/>
  <c r="AT808" i="42" a="1"/>
  <c r="AT808" i="42"/>
  <c r="AU808" i="42" a="1"/>
  <c r="AU808" i="42" s="1"/>
  <c r="AV808" i="42" a="1"/>
  <c r="AV808" i="42" s="1"/>
  <c r="AJ809" i="42" a="1"/>
  <c r="AJ809" i="42" s="1"/>
  <c r="AK809" i="42" a="1"/>
  <c r="AK809" i="42" s="1"/>
  <c r="AL809" i="42" a="1"/>
  <c r="AL809" i="42" s="1"/>
  <c r="AM809" i="42" a="1"/>
  <c r="AM809" i="42" s="1"/>
  <c r="AN809" i="42" a="1"/>
  <c r="AN809" i="42" s="1"/>
  <c r="AO809" i="42" a="1"/>
  <c r="AO809" i="42" s="1"/>
  <c r="AP809" i="42" a="1"/>
  <c r="AP809" i="42"/>
  <c r="AQ809" i="42" a="1"/>
  <c r="AQ809" i="42"/>
  <c r="AR809" i="42" a="1"/>
  <c r="AR809" i="42" s="1"/>
  <c r="AS809" i="42" a="1"/>
  <c r="AS809" i="42" s="1"/>
  <c r="AT809" i="42" a="1"/>
  <c r="AT809" i="42"/>
  <c r="AU809" i="42" a="1"/>
  <c r="AU809" i="42" s="1"/>
  <c r="AV809" i="42" a="1"/>
  <c r="AV809" i="42" s="1"/>
  <c r="AJ810" i="42" a="1"/>
  <c r="AJ810" i="42" s="1"/>
  <c r="AK810" i="42" a="1"/>
  <c r="AK810" i="42" s="1"/>
  <c r="AL810" i="42" a="1"/>
  <c r="AL810" i="42" s="1"/>
  <c r="AM810" i="42" a="1"/>
  <c r="AM810" i="42" s="1"/>
  <c r="AN810" i="42" a="1"/>
  <c r="AN810" i="42"/>
  <c r="AO810" i="42" a="1"/>
  <c r="AO810" i="42" s="1"/>
  <c r="AP810" i="42" a="1"/>
  <c r="AP810" i="42"/>
  <c r="AQ810" i="42" a="1"/>
  <c r="AQ810" i="42" s="1"/>
  <c r="AR810" i="42" a="1"/>
  <c r="AR810" i="42" s="1"/>
  <c r="AS810" i="42" a="1"/>
  <c r="AS810" i="42" s="1"/>
  <c r="AT810" i="42" a="1"/>
  <c r="AT810" i="42"/>
  <c r="AU810" i="42" a="1"/>
  <c r="AU810" i="42"/>
  <c r="AV810" i="42" a="1"/>
  <c r="AV810" i="42" s="1"/>
  <c r="AJ811" i="42" a="1"/>
  <c r="AJ811" i="42" s="1"/>
  <c r="AK811" i="42" a="1"/>
  <c r="AK811" i="42"/>
  <c r="AL811" i="42" a="1"/>
  <c r="AL811" i="42" s="1"/>
  <c r="AM811" i="42" a="1"/>
  <c r="AM811" i="42" s="1"/>
  <c r="AN811" i="42" a="1"/>
  <c r="AN811" i="42" s="1"/>
  <c r="AO811" i="42" a="1"/>
  <c r="AO811" i="42" s="1"/>
  <c r="AP811" i="42" a="1"/>
  <c r="AP811" i="42" s="1"/>
  <c r="AQ811" i="42" a="1"/>
  <c r="AQ811" i="42"/>
  <c r="AR811" i="42" a="1"/>
  <c r="AR811" i="42" s="1"/>
  <c r="AS811" i="42" a="1"/>
  <c r="AS811" i="42" s="1"/>
  <c r="AT811" i="42" a="1"/>
  <c r="AT811" i="42"/>
  <c r="AU811" i="42" a="1"/>
  <c r="AU811" i="42" s="1"/>
  <c r="AV811" i="42" a="1"/>
  <c r="AV811" i="42" s="1"/>
  <c r="AJ812" i="42" a="1"/>
  <c r="AJ812" i="42"/>
  <c r="AK812" i="42" a="1"/>
  <c r="AK812" i="42"/>
  <c r="AL812" i="42" a="1"/>
  <c r="AL812" i="42" s="1"/>
  <c r="AM812" i="42" a="1"/>
  <c r="AM812" i="42" s="1"/>
  <c r="AN812" i="42" a="1"/>
  <c r="AN812" i="42"/>
  <c r="AO812" i="42" a="1"/>
  <c r="AO812" i="42" s="1"/>
  <c r="AP812" i="42" a="1"/>
  <c r="AP812" i="42" s="1"/>
  <c r="AQ812" i="42" a="1"/>
  <c r="AQ812" i="42" s="1"/>
  <c r="AR812" i="42" a="1"/>
  <c r="AR812" i="42" s="1"/>
  <c r="AS812" i="42" a="1"/>
  <c r="AS812" i="42" s="1"/>
  <c r="AT812" i="42" a="1"/>
  <c r="AT812" i="42"/>
  <c r="AU812" i="42" a="1"/>
  <c r="AU812" i="42" s="1"/>
  <c r="AV812" i="42" a="1"/>
  <c r="AV812" i="42" s="1"/>
  <c r="AJ813" i="42" a="1"/>
  <c r="AJ813" i="42"/>
  <c r="AK813" i="42" a="1"/>
  <c r="AK813" i="42" s="1"/>
  <c r="AL813" i="42" a="1"/>
  <c r="AL813" i="42" s="1"/>
  <c r="AM813" i="42" a="1"/>
  <c r="AM813" i="42" s="1"/>
  <c r="AN813" i="42" a="1"/>
  <c r="AN813" i="42" s="1"/>
  <c r="AO813" i="42" a="1"/>
  <c r="AO813" i="42" s="1"/>
  <c r="AP813" i="42" a="1"/>
  <c r="AP813" i="42" s="1"/>
  <c r="AQ813" i="42" a="1"/>
  <c r="AQ813" i="42"/>
  <c r="AR813" i="42" a="1"/>
  <c r="AR813" i="42"/>
  <c r="AS813" i="42" a="1"/>
  <c r="AS813" i="42" s="1"/>
  <c r="AT813" i="42" a="1"/>
  <c r="AT813" i="42" s="1"/>
  <c r="AU813" i="42" a="1"/>
  <c r="AU813" i="42" s="1"/>
  <c r="AV813" i="42" a="1"/>
  <c r="AV813" i="42" s="1"/>
  <c r="AJ814" i="42" a="1"/>
  <c r="AJ814" i="42" s="1"/>
  <c r="AK814" i="42" a="1"/>
  <c r="AK814" i="42"/>
  <c r="AL814" i="42" a="1"/>
  <c r="AL814" i="42" s="1"/>
  <c r="AM814" i="42" a="1"/>
  <c r="AM814" i="42" s="1"/>
  <c r="AN814" i="42" a="1"/>
  <c r="AN814" i="42"/>
  <c r="AO814" i="42" a="1"/>
  <c r="AO814" i="42" s="1"/>
  <c r="AP814" i="42" a="1"/>
  <c r="AP814" i="42" s="1"/>
  <c r="AQ814" i="42" a="1"/>
  <c r="AQ814" i="42" s="1"/>
  <c r="AR814" i="42" a="1"/>
  <c r="AR814" i="42"/>
  <c r="AS814" i="42" a="1"/>
  <c r="AS814" i="42" s="1"/>
  <c r="AT814" i="42" a="1"/>
  <c r="AT814" i="42" s="1"/>
  <c r="AU814" i="42" a="1"/>
  <c r="AU814" i="42" s="1"/>
  <c r="AV814" i="42" a="1"/>
  <c r="AV814" i="42" s="1"/>
  <c r="AJ815" i="42" a="1"/>
  <c r="AJ815" i="42" s="1"/>
  <c r="AK815" i="42" a="1"/>
  <c r="AK815" i="42" s="1"/>
  <c r="AL815" i="42" a="1"/>
  <c r="AL815" i="42" s="1"/>
  <c r="AM815" i="42" a="1"/>
  <c r="AM815" i="42" s="1"/>
  <c r="AN815" i="42" a="1"/>
  <c r="AN815" i="42"/>
  <c r="AO815" i="42" a="1"/>
  <c r="AO815" i="42" s="1"/>
  <c r="AP815" i="42" a="1"/>
  <c r="AP815" i="42" s="1"/>
  <c r="AQ815" i="42" a="1"/>
  <c r="AQ815" i="42" s="1"/>
  <c r="AR815" i="42" a="1"/>
  <c r="AR815" i="42" s="1"/>
  <c r="AS815" i="42" a="1"/>
  <c r="AS815" i="42" s="1"/>
  <c r="AT815" i="42" a="1"/>
  <c r="AT815" i="42" s="1"/>
  <c r="AU815" i="42" a="1"/>
  <c r="AU815" i="42" s="1"/>
  <c r="AV815" i="42" a="1"/>
  <c r="AV815" i="42" s="1"/>
  <c r="AJ816" i="42" a="1"/>
  <c r="AJ816" i="42" s="1"/>
  <c r="AK816" i="42" a="1"/>
  <c r="AK816" i="42" s="1"/>
  <c r="AL816" i="42" a="1"/>
  <c r="AL816" i="42"/>
  <c r="AM816" i="42" a="1"/>
  <c r="AM816" i="42" s="1"/>
  <c r="AN816" i="42" a="1"/>
  <c r="AN816" i="42"/>
  <c r="AO816" i="42" a="1"/>
  <c r="AO816" i="42" s="1"/>
  <c r="AP816" i="42" a="1"/>
  <c r="AP816" i="42" s="1"/>
  <c r="AQ816" i="42" a="1"/>
  <c r="AQ816" i="42" s="1"/>
  <c r="AR816" i="42" a="1"/>
  <c r="AR816" i="42"/>
  <c r="AS816" i="42" a="1"/>
  <c r="AS816" i="42"/>
  <c r="AT816" i="42" a="1"/>
  <c r="AT816" i="42" s="1"/>
  <c r="AU816" i="42" a="1"/>
  <c r="AU816" i="42"/>
  <c r="AV816" i="42" a="1"/>
  <c r="AV816" i="42" s="1"/>
  <c r="AJ817" i="42" a="1"/>
  <c r="AJ817" i="42" s="1"/>
  <c r="AK817" i="42" a="1"/>
  <c r="AK817" i="42"/>
  <c r="AL817" i="42" a="1"/>
  <c r="AL817" i="42"/>
  <c r="AM817" i="42" a="1"/>
  <c r="AM817" i="42" s="1"/>
  <c r="AN817" i="42" a="1"/>
  <c r="AN817" i="42"/>
  <c r="AO817" i="42" a="1"/>
  <c r="AO817" i="42"/>
  <c r="AP817" i="42" a="1"/>
  <c r="AP817" i="42" s="1"/>
  <c r="AQ817" i="42" a="1"/>
  <c r="AQ817" i="42"/>
  <c r="AR817" i="42" a="1"/>
  <c r="AR817" i="42"/>
  <c r="AS817" i="42" a="1"/>
  <c r="AS817" i="42"/>
  <c r="AT817" i="42" a="1"/>
  <c r="AT817" i="42" s="1"/>
  <c r="AU817" i="42" a="1"/>
  <c r="AU817" i="42" s="1"/>
  <c r="AV817" i="42" a="1"/>
  <c r="AV817" i="42" s="1"/>
  <c r="AJ818" i="42" a="1"/>
  <c r="AJ818" i="42"/>
  <c r="AK818" i="42" a="1"/>
  <c r="AK818" i="42"/>
  <c r="AL818" i="42" a="1"/>
  <c r="AL818" i="42"/>
  <c r="AM818" i="42" a="1"/>
  <c r="AM818" i="42" s="1"/>
  <c r="AN818" i="42" a="1"/>
  <c r="AN818" i="42"/>
  <c r="AO818" i="42" a="1"/>
  <c r="AO818" i="42" s="1"/>
  <c r="AP818" i="42" a="1"/>
  <c r="AP818" i="42" s="1"/>
  <c r="AQ818" i="42" a="1"/>
  <c r="AQ818" i="42"/>
  <c r="AR818" i="42" a="1"/>
  <c r="AR818" i="42"/>
  <c r="AS818" i="42" a="1"/>
  <c r="AS818" i="42"/>
  <c r="AT818" i="42" a="1"/>
  <c r="AT818" i="42" s="1"/>
  <c r="AU818" i="42" a="1"/>
  <c r="AU818" i="42" s="1"/>
  <c r="AV818" i="42" a="1"/>
  <c r="AV818" i="42"/>
  <c r="AJ819" i="42" a="1"/>
  <c r="AJ819" i="42" s="1"/>
  <c r="AK819" i="42" a="1"/>
  <c r="AK819" i="42" s="1"/>
  <c r="AL819" i="42" a="1"/>
  <c r="AL819" i="42"/>
  <c r="AM819" i="42" a="1"/>
  <c r="AM819" i="42" s="1"/>
  <c r="AN819" i="42" a="1"/>
  <c r="AN819" i="42" s="1"/>
  <c r="AO819" i="42" a="1"/>
  <c r="AO819" i="42"/>
  <c r="AP819" i="42" a="1"/>
  <c r="AP819" i="42"/>
  <c r="AQ819" i="42" a="1"/>
  <c r="AQ819" i="42" s="1"/>
  <c r="AR819" i="42" a="1"/>
  <c r="AR819" i="42"/>
  <c r="AS819" i="42" a="1"/>
  <c r="AS819" i="42" s="1"/>
  <c r="AT819" i="42" a="1"/>
  <c r="AT819" i="42" s="1"/>
  <c r="AU819" i="42" a="1"/>
  <c r="AU819" i="42"/>
  <c r="AV819" i="42" a="1"/>
  <c r="AV819" i="42" s="1"/>
  <c r="AJ820" i="42" a="1"/>
  <c r="AJ820" i="42" s="1"/>
  <c r="AK820" i="42" a="1"/>
  <c r="AK820" i="42"/>
  <c r="AL820" i="42" a="1"/>
  <c r="AL820" i="42" s="1"/>
  <c r="AM820" i="42" a="1"/>
  <c r="AM820" i="42" s="1"/>
  <c r="AN820" i="42" a="1"/>
  <c r="AN820" i="42" s="1"/>
  <c r="AO820" i="42" a="1"/>
  <c r="AO820" i="42" s="1"/>
  <c r="AP820" i="42" a="1"/>
  <c r="AP820" i="42" s="1"/>
  <c r="AQ820" i="42" a="1"/>
  <c r="AQ820" i="42" s="1"/>
  <c r="AR820" i="42" a="1"/>
  <c r="AR820" i="42"/>
  <c r="AS820" i="42" a="1"/>
  <c r="AS820" i="42" s="1"/>
  <c r="AT820" i="42" a="1"/>
  <c r="AT820" i="42" s="1"/>
  <c r="AU820" i="42" a="1"/>
  <c r="AU820" i="42"/>
  <c r="AV820" i="42" a="1"/>
  <c r="AV820" i="42" s="1"/>
  <c r="AJ821" i="42" a="1"/>
  <c r="AJ821" i="42" s="1"/>
  <c r="AK821" i="42" a="1"/>
  <c r="AK821" i="42" s="1"/>
  <c r="AL821" i="42" a="1"/>
  <c r="AL821" i="42" s="1"/>
  <c r="AM821" i="42" a="1"/>
  <c r="AM821" i="42" s="1"/>
  <c r="AN821" i="42" a="1"/>
  <c r="AN821" i="42" s="1"/>
  <c r="AO821" i="42" a="1"/>
  <c r="AO821" i="42" s="1"/>
  <c r="AP821" i="42" a="1"/>
  <c r="AP821" i="42" s="1"/>
  <c r="AQ821" i="42" a="1"/>
  <c r="AQ821" i="42" s="1"/>
  <c r="AR821" i="42" a="1"/>
  <c r="AR821" i="42" s="1"/>
  <c r="AS821" i="42" a="1"/>
  <c r="AS821" i="42" s="1"/>
  <c r="AT821" i="42" a="1"/>
  <c r="AT821" i="42" s="1"/>
  <c r="AU821" i="42" a="1"/>
  <c r="AU821" i="42"/>
  <c r="AV821" i="42" a="1"/>
  <c r="AV821" i="42" s="1"/>
  <c r="AJ822" i="42" a="1"/>
  <c r="AJ822" i="42" s="1"/>
  <c r="AK822" i="42" a="1"/>
  <c r="AK822" i="42" s="1"/>
  <c r="AL822" i="42" a="1"/>
  <c r="AL822" i="42"/>
  <c r="AM822" i="42" a="1"/>
  <c r="AM822" i="42" s="1"/>
  <c r="AN822" i="42" a="1"/>
  <c r="AN822" i="42" s="1"/>
  <c r="AO822" i="42" a="1"/>
  <c r="AO822" i="42"/>
  <c r="AP822" i="42" a="1"/>
  <c r="AP822" i="42" s="1"/>
  <c r="AQ822" i="42" a="1"/>
  <c r="AQ822" i="42" s="1"/>
  <c r="AR822" i="42" a="1"/>
  <c r="AR822" i="42"/>
  <c r="AS822" i="42" a="1"/>
  <c r="AS822" i="42" s="1"/>
  <c r="AT822" i="42" a="1"/>
  <c r="AT822" i="42" s="1"/>
  <c r="AU822" i="42" a="1"/>
  <c r="AU822" i="42"/>
  <c r="AV822" i="42" a="1"/>
  <c r="AV822" i="42" s="1"/>
  <c r="AJ823" i="42" a="1"/>
  <c r="AJ823" i="42"/>
  <c r="AK823" i="42" a="1"/>
  <c r="AK823" i="42"/>
  <c r="AL823" i="42" a="1"/>
  <c r="AL823" i="42"/>
  <c r="AM823" i="42" a="1"/>
  <c r="AM823" i="42" s="1"/>
  <c r="AN823" i="42" a="1"/>
  <c r="AN823" i="42"/>
  <c r="AO823" i="42" a="1"/>
  <c r="AO823" i="42" s="1"/>
  <c r="AP823" i="42" a="1"/>
  <c r="AP823" i="42"/>
  <c r="AQ823" i="42" a="1"/>
  <c r="AQ823" i="42"/>
  <c r="AR823" i="42" a="1"/>
  <c r="AR823" i="42"/>
  <c r="AS823" i="42" a="1"/>
  <c r="AS823" i="42" s="1"/>
  <c r="AT823" i="42" a="1"/>
  <c r="AT823" i="42"/>
  <c r="AU823" i="42" a="1"/>
  <c r="AU823" i="42"/>
  <c r="AV823" i="42" a="1"/>
  <c r="AV823" i="42"/>
  <c r="AJ824" i="42" a="1"/>
  <c r="AJ824" i="42"/>
  <c r="AK824" i="42" a="1"/>
  <c r="AK824" i="42" s="1"/>
  <c r="AL824" i="42" a="1"/>
  <c r="AL824" i="42" s="1"/>
  <c r="AM824" i="42" a="1"/>
  <c r="AM824" i="42"/>
  <c r="AN824" i="42" a="1"/>
  <c r="AN824" i="42"/>
  <c r="AO824" i="42" a="1"/>
  <c r="AO824" i="42"/>
  <c r="AP824" i="42" a="1"/>
  <c r="AP824" i="42"/>
  <c r="AQ824" i="42" a="1"/>
  <c r="AQ824" i="42"/>
  <c r="AR824" i="42" a="1"/>
  <c r="AR824" i="42" s="1"/>
  <c r="AS824" i="42" a="1"/>
  <c r="AS824" i="42"/>
  <c r="AT824" i="42" a="1"/>
  <c r="AT824" i="42" s="1"/>
  <c r="AU824" i="42" a="1"/>
  <c r="AU824" i="42"/>
  <c r="AV824" i="42" a="1"/>
  <c r="AV824" i="42"/>
  <c r="AJ825" i="42" a="1"/>
  <c r="AJ825" i="42" s="1"/>
  <c r="AK825" i="42" a="1"/>
  <c r="AK825" i="42" s="1"/>
  <c r="AL825" i="42" a="1"/>
  <c r="AL825" i="42"/>
  <c r="AM825" i="42" a="1"/>
  <c r="AM825" i="42" s="1"/>
  <c r="AN825" i="42" a="1"/>
  <c r="AN825" i="42"/>
  <c r="AO825" i="42" a="1"/>
  <c r="AO825" i="42"/>
  <c r="AP825" i="42" a="1"/>
  <c r="AP825" i="42"/>
  <c r="AQ825" i="42" a="1"/>
  <c r="AQ825" i="42" s="1"/>
  <c r="AR825" i="42" a="1"/>
  <c r="AR825" i="42"/>
  <c r="AS825" i="42" a="1"/>
  <c r="AS825" i="42"/>
  <c r="AT825" i="42" a="1"/>
  <c r="AT825" i="42"/>
  <c r="AU825" i="42" a="1"/>
  <c r="AU825" i="42"/>
  <c r="AV825" i="42" a="1"/>
  <c r="AV825" i="42" s="1"/>
  <c r="AJ826" i="42" a="1"/>
  <c r="AJ826" i="42" s="1"/>
  <c r="AK826" i="42" a="1"/>
  <c r="AK826" i="42"/>
  <c r="AL826" i="42" a="1"/>
  <c r="AL826" i="42"/>
  <c r="AM826" i="42" a="1"/>
  <c r="AM826" i="42" s="1"/>
  <c r="AN826" i="42" a="1"/>
  <c r="AN826" i="42"/>
  <c r="AO826" i="42" a="1"/>
  <c r="AO826" i="42" s="1"/>
  <c r="AP826" i="42" a="1"/>
  <c r="AP826" i="42" s="1"/>
  <c r="AQ826" i="42" a="1"/>
  <c r="AQ826" i="42" s="1"/>
  <c r="AR826" i="42" a="1"/>
  <c r="AR826" i="42" s="1"/>
  <c r="AS826" i="42" a="1"/>
  <c r="AS826" i="42"/>
  <c r="AT826" i="42" a="1"/>
  <c r="AT826" i="42"/>
  <c r="AU826" i="42" a="1"/>
  <c r="AU826" i="42"/>
  <c r="AV826" i="42" a="1"/>
  <c r="AV826" i="42" s="1"/>
  <c r="AJ827" i="42" a="1"/>
  <c r="AJ827" i="42"/>
  <c r="AK827" i="42" a="1"/>
  <c r="AK827" i="42"/>
  <c r="AL827" i="42" a="1"/>
  <c r="AL827" i="42"/>
  <c r="AM827" i="42" a="1"/>
  <c r="AM827" i="42"/>
  <c r="AN827" i="42" a="1"/>
  <c r="AN827" i="42"/>
  <c r="AO827" i="42" a="1"/>
  <c r="AO827" i="42" s="1"/>
  <c r="AP827" i="42" a="1"/>
  <c r="AP827" i="42" s="1"/>
  <c r="AQ827" i="42" a="1"/>
  <c r="AQ827" i="42" s="1"/>
  <c r="AR827" i="42" a="1"/>
  <c r="AR827" i="42" s="1"/>
  <c r="AS827" i="42" a="1"/>
  <c r="AS827" i="42"/>
  <c r="AT827" i="42" a="1"/>
  <c r="AT827" i="42" s="1"/>
  <c r="AU827" i="42" a="1"/>
  <c r="AU827" i="42" s="1"/>
  <c r="AV827" i="42" a="1"/>
  <c r="AV827" i="42" s="1"/>
  <c r="AJ828" i="42" a="1"/>
  <c r="AJ828" i="42"/>
  <c r="AK828" i="42" a="1"/>
  <c r="AK828" i="42"/>
  <c r="AL828" i="42" a="1"/>
  <c r="AL828" i="42"/>
  <c r="AM828" i="42" a="1"/>
  <c r="AM828" i="42" s="1"/>
  <c r="AN828" i="42" a="1"/>
  <c r="AN828" i="42" s="1"/>
  <c r="AO828" i="42" a="1"/>
  <c r="AO828" i="42"/>
  <c r="AP828" i="42" a="1"/>
  <c r="AP828" i="42" s="1"/>
  <c r="AQ828" i="42" a="1"/>
  <c r="AQ828" i="42" s="1"/>
  <c r="AR828" i="42" a="1"/>
  <c r="AR828" i="42"/>
  <c r="AS828" i="42" a="1"/>
  <c r="AS828" i="42"/>
  <c r="AT828" i="42" a="1"/>
  <c r="AT828" i="42" s="1"/>
  <c r="AU828" i="42" a="1"/>
  <c r="AU828" i="42"/>
  <c r="AV828" i="42" a="1"/>
  <c r="AV828" i="42" s="1"/>
  <c r="AJ829" i="42" a="1"/>
  <c r="AJ829" i="42"/>
  <c r="AK829" i="42" a="1"/>
  <c r="AK829" i="42" s="1"/>
  <c r="AL829" i="42" a="1"/>
  <c r="AL829" i="42"/>
  <c r="AM829" i="42" a="1"/>
  <c r="AM829" i="42" s="1"/>
  <c r="AN829" i="42" a="1"/>
  <c r="AN829" i="42" s="1"/>
  <c r="AO829" i="42" a="1"/>
  <c r="AO829" i="42"/>
  <c r="AP829" i="42" a="1"/>
  <c r="AP829" i="42" s="1"/>
  <c r="AQ829" i="42" a="1"/>
  <c r="AQ829" i="42" s="1"/>
  <c r="AR829" i="42" a="1"/>
  <c r="AR829" i="42" s="1"/>
  <c r="AS829" i="42" a="1"/>
  <c r="AS829" i="42" s="1"/>
  <c r="AT829" i="42" a="1"/>
  <c r="AT829" i="42" s="1"/>
  <c r="AU829" i="42" a="1"/>
  <c r="AU829" i="42"/>
  <c r="AV829" i="42" a="1"/>
  <c r="AV829" i="42" s="1"/>
  <c r="AJ830" i="42" a="1"/>
  <c r="AJ830" i="42"/>
  <c r="AK830" i="42" a="1"/>
  <c r="AK830" i="42" s="1"/>
  <c r="AL830" i="42" a="1"/>
  <c r="AL830" i="42" s="1"/>
  <c r="AM830" i="42" a="1"/>
  <c r="AM830" i="42"/>
  <c r="AN830" i="42" a="1"/>
  <c r="AN830" i="42" s="1"/>
  <c r="AO830" i="42" a="1"/>
  <c r="AO830" i="42"/>
  <c r="AP830" i="42" a="1"/>
  <c r="AP830" i="42" s="1"/>
  <c r="AQ830" i="42" a="1"/>
  <c r="AQ830" i="42" s="1"/>
  <c r="AR830" i="42" a="1"/>
  <c r="AR830" i="42" s="1"/>
  <c r="AS830" i="42" a="1"/>
  <c r="AS830" i="42"/>
  <c r="AT830" i="42" a="1"/>
  <c r="AT830" i="42" s="1"/>
  <c r="AU830" i="42" a="1"/>
  <c r="AU830" i="42"/>
  <c r="AV830" i="42" a="1"/>
  <c r="AV830" i="42" s="1"/>
  <c r="AJ831" i="42" a="1"/>
  <c r="AJ831" i="42"/>
  <c r="AK831" i="42" a="1"/>
  <c r="AK831" i="42" s="1"/>
  <c r="AL831" i="42" a="1"/>
  <c r="AL831" i="42" s="1"/>
  <c r="AM831" i="42" a="1"/>
  <c r="AM831" i="42"/>
  <c r="AN831" i="42" a="1"/>
  <c r="AN831" i="42"/>
  <c r="AO831" i="42" a="1"/>
  <c r="AO831" i="42"/>
  <c r="AP831" i="42" a="1"/>
  <c r="AP831" i="42" s="1"/>
  <c r="AQ831" i="42" a="1"/>
  <c r="AQ831" i="42" s="1"/>
  <c r="AR831" i="42" a="1"/>
  <c r="AR831" i="42" s="1"/>
  <c r="AS831" i="42" a="1"/>
  <c r="AS831" i="42"/>
  <c r="AT831" i="42" a="1"/>
  <c r="AT831" i="42" s="1"/>
  <c r="AU831" i="42" a="1"/>
  <c r="AU831" i="42"/>
  <c r="AV831" i="42" a="1"/>
  <c r="AV831" i="42" s="1"/>
  <c r="AJ832" i="42" a="1"/>
  <c r="AJ832" i="42" s="1"/>
  <c r="AK832" i="42" a="1"/>
  <c r="AK832" i="42" s="1"/>
  <c r="AL832" i="42" a="1"/>
  <c r="AL832" i="42" s="1"/>
  <c r="AM832" i="42" a="1"/>
  <c r="AM832" i="42"/>
  <c r="AN832" i="42" a="1"/>
  <c r="AN832" i="42"/>
  <c r="AO832" i="42" a="1"/>
  <c r="AO832" i="42"/>
  <c r="AP832" i="42" a="1"/>
  <c r="AP832" i="42" s="1"/>
  <c r="AQ832" i="42" a="1"/>
  <c r="AQ832" i="42"/>
  <c r="AR832" i="42" a="1"/>
  <c r="AR832" i="42" s="1"/>
  <c r="AS832" i="42" a="1"/>
  <c r="AS832" i="42"/>
  <c r="AT832" i="42" a="1"/>
  <c r="AT832" i="42" s="1"/>
  <c r="AU832" i="42" a="1"/>
  <c r="AU832" i="42"/>
  <c r="AV832" i="42" a="1"/>
  <c r="AV832" i="42" s="1"/>
  <c r="AJ833" i="42" a="1"/>
  <c r="AJ833" i="42" s="1"/>
  <c r="AK833" i="42" a="1"/>
  <c r="AK833" i="42" s="1"/>
  <c r="AL833" i="42" a="1"/>
  <c r="AL833" i="42" s="1"/>
  <c r="AM833" i="42" a="1"/>
  <c r="AM833" i="42"/>
  <c r="AN833" i="42" a="1"/>
  <c r="AN833" i="42"/>
  <c r="AO833" i="42" a="1"/>
  <c r="AO833" i="42" s="1"/>
  <c r="AP833" i="42" a="1"/>
  <c r="AP833" i="42" s="1"/>
  <c r="AQ833" i="42" a="1"/>
  <c r="AQ833" i="42"/>
  <c r="AR833" i="42" a="1"/>
  <c r="AR833" i="42" s="1"/>
  <c r="AS833" i="42" a="1"/>
  <c r="AS833" i="42"/>
  <c r="AT833" i="42" a="1"/>
  <c r="AT833" i="42" s="1"/>
  <c r="AU833" i="42" a="1"/>
  <c r="AU833" i="42" s="1"/>
  <c r="AV833" i="42" a="1"/>
  <c r="AV833" i="42"/>
  <c r="AJ834" i="42" a="1"/>
  <c r="AJ834" i="42" s="1"/>
  <c r="AK834" i="42" a="1"/>
  <c r="AK834" i="42" s="1"/>
  <c r="AL834" i="42" a="1"/>
  <c r="AL834" i="42" s="1"/>
  <c r="AM834" i="42" a="1"/>
  <c r="AM834" i="42"/>
  <c r="AN834" i="42" a="1"/>
  <c r="AN834" i="42" s="1"/>
  <c r="AO834" i="42" a="1"/>
  <c r="AO834" i="42"/>
  <c r="AP834" i="42" a="1"/>
  <c r="AP834" i="42" s="1"/>
  <c r="AQ834" i="42" a="1"/>
  <c r="AQ834" i="42"/>
  <c r="AR834" i="42" a="1"/>
  <c r="AR834" i="42" s="1"/>
  <c r="AS834" i="42" a="1"/>
  <c r="AS834" i="42"/>
  <c r="AT834" i="42" a="1"/>
  <c r="AT834" i="42" s="1"/>
  <c r="AU834" i="42" a="1"/>
  <c r="AU834" i="42"/>
  <c r="AV834" i="42" a="1"/>
  <c r="AV834" i="42"/>
  <c r="AJ835" i="42" a="1"/>
  <c r="AJ835" i="42" s="1"/>
  <c r="AK835" i="42" a="1"/>
  <c r="AK835" i="42" s="1"/>
  <c r="AL835" i="42" a="1"/>
  <c r="AL835" i="42" s="1"/>
  <c r="AM835" i="42" a="1"/>
  <c r="AM835" i="42" s="1"/>
  <c r="AN835" i="42" a="1"/>
  <c r="AN835" i="42" s="1"/>
  <c r="AO835" i="42" a="1"/>
  <c r="AO835" i="42"/>
  <c r="AP835" i="42" a="1"/>
  <c r="AP835" i="42" s="1"/>
  <c r="AQ835" i="42" a="1"/>
  <c r="AQ835" i="42"/>
  <c r="AR835" i="42" a="1"/>
  <c r="AR835" i="42" s="1"/>
  <c r="AS835" i="42" a="1"/>
  <c r="AS835" i="42" s="1"/>
  <c r="AT835" i="42" a="1"/>
  <c r="AT835" i="42"/>
  <c r="AU835" i="42" a="1"/>
  <c r="AU835" i="42"/>
  <c r="AV835" i="42" a="1"/>
  <c r="AV835" i="42"/>
  <c r="AJ836" i="42" a="1"/>
  <c r="AJ836" i="42" s="1"/>
  <c r="AK836" i="42" a="1"/>
  <c r="AK836" i="42" s="1"/>
  <c r="AL836" i="42" a="1"/>
  <c r="AL836" i="42" s="1"/>
  <c r="AM836" i="42" a="1"/>
  <c r="AM836" i="42"/>
  <c r="AN836" i="42" a="1"/>
  <c r="AN836" i="42" s="1"/>
  <c r="AO836" i="42" a="1"/>
  <c r="AO836" i="42"/>
  <c r="AP836" i="42" a="1"/>
  <c r="AP836" i="42" s="1"/>
  <c r="AQ836" i="42" a="1"/>
  <c r="AQ836" i="42"/>
  <c r="AR836" i="42" a="1"/>
  <c r="AR836" i="42" s="1"/>
  <c r="AS836" i="42" a="1"/>
  <c r="AS836" i="42" s="1"/>
  <c r="AT836" i="42" a="1"/>
  <c r="AT836" i="42"/>
  <c r="AU836" i="42" a="1"/>
  <c r="AU836" i="42"/>
  <c r="AV836" i="42" a="1"/>
  <c r="AV836" i="42"/>
  <c r="AJ837" i="42" a="1"/>
  <c r="AJ837" i="42" s="1"/>
  <c r="AK837" i="42" a="1"/>
  <c r="AK837" i="42" s="1"/>
  <c r="AL837" i="42" a="1"/>
  <c r="AL837" i="42" s="1"/>
  <c r="AM837" i="42" a="1"/>
  <c r="AM837" i="42"/>
  <c r="AN837" i="42" a="1"/>
  <c r="AN837" i="42" s="1"/>
  <c r="AO837" i="42" a="1"/>
  <c r="AO837" i="42"/>
  <c r="AP837" i="42" a="1"/>
  <c r="AP837" i="42" s="1"/>
  <c r="AQ837" i="42" a="1"/>
  <c r="AQ837" i="42" s="1"/>
  <c r="AR837" i="42" a="1"/>
  <c r="AR837" i="42" s="1"/>
  <c r="AS837" i="42" a="1"/>
  <c r="AS837" i="42" s="1"/>
  <c r="AT837" i="42" a="1"/>
  <c r="AT837" i="42"/>
  <c r="AU837" i="42" a="1"/>
  <c r="AU837" i="42"/>
  <c r="AV837" i="42" a="1"/>
  <c r="AV837" i="42"/>
  <c r="AJ838" i="42" a="1"/>
  <c r="AJ838" i="42" s="1"/>
  <c r="AK838" i="42" a="1"/>
  <c r="AK838" i="42"/>
  <c r="AL838" i="42" a="1"/>
  <c r="AL838" i="42" s="1"/>
  <c r="AM838" i="42" a="1"/>
  <c r="AM838" i="42"/>
  <c r="AN838" i="42" a="1"/>
  <c r="AN838" i="42" s="1"/>
  <c r="AO838" i="42" a="1"/>
  <c r="AO838" i="42"/>
  <c r="AP838" i="42" a="1"/>
  <c r="AP838" i="42" s="1"/>
  <c r="AQ838" i="42" a="1"/>
  <c r="AQ838" i="42" s="1"/>
  <c r="AR838" i="42" a="1"/>
  <c r="AR838" i="42" s="1"/>
  <c r="AS838" i="42" a="1"/>
  <c r="AS838" i="42" s="1"/>
  <c r="AT838" i="42" a="1"/>
  <c r="AT838" i="42"/>
  <c r="AU838" i="42" a="1"/>
  <c r="AU838" i="42"/>
  <c r="AV838" i="42" a="1"/>
  <c r="AV838" i="42" s="1"/>
  <c r="AJ839" i="42" a="1"/>
  <c r="AJ839" i="42" s="1"/>
  <c r="AK839" i="42" a="1"/>
  <c r="AK839" i="42"/>
  <c r="AL839" i="42" a="1"/>
  <c r="AL839" i="42" s="1"/>
  <c r="AM839" i="42" a="1"/>
  <c r="AM839" i="42"/>
  <c r="AN839" i="42" a="1"/>
  <c r="AN839" i="42" s="1"/>
  <c r="AO839" i="42" a="1"/>
  <c r="AO839" i="42" s="1"/>
  <c r="AP839" i="42" a="1"/>
  <c r="AP839" i="42"/>
  <c r="AQ839" i="42" a="1"/>
  <c r="AQ839" i="42" s="1"/>
  <c r="AR839" i="42" a="1"/>
  <c r="AR839" i="42" s="1"/>
  <c r="AS839" i="42" a="1"/>
  <c r="AS839" i="42" s="1"/>
  <c r="AT839" i="42" a="1"/>
  <c r="AT839" i="42"/>
  <c r="AU839" i="42" a="1"/>
  <c r="AU839" i="42" s="1"/>
  <c r="AV839" i="42" a="1"/>
  <c r="AV839" i="42" s="1"/>
  <c r="AJ840" i="42" a="1"/>
  <c r="AJ840" i="42" s="1"/>
  <c r="AK840" i="42" a="1"/>
  <c r="AK840" i="42"/>
  <c r="AL840" i="42" a="1"/>
  <c r="AL840" i="42" s="1"/>
  <c r="AM840" i="42" a="1"/>
  <c r="AM840" i="42"/>
  <c r="AN840" i="42" a="1"/>
  <c r="AN840" i="42" s="1"/>
  <c r="AO840" i="42" a="1"/>
  <c r="AO840" i="42"/>
  <c r="AP840" i="42" a="1"/>
  <c r="AP840" i="42"/>
  <c r="AQ840" i="42" a="1"/>
  <c r="AQ840" i="42" s="1"/>
  <c r="AR840" i="42" a="1"/>
  <c r="AR840" i="42" s="1"/>
  <c r="AS840" i="42" a="1"/>
  <c r="AS840" i="42" s="1"/>
  <c r="AT840" i="42" a="1"/>
  <c r="AT840" i="42" s="1"/>
  <c r="AU840" i="42" a="1"/>
  <c r="AU840" i="42" s="1"/>
  <c r="AV840" i="42" a="1"/>
  <c r="AV840" i="42" s="1"/>
  <c r="AJ841" i="42" a="1"/>
  <c r="AJ841" i="42" s="1"/>
  <c r="AK841" i="42" a="1"/>
  <c r="AK841" i="42"/>
  <c r="AL841" i="42" a="1"/>
  <c r="AL841" i="42" s="1"/>
  <c r="AM841" i="42" a="1"/>
  <c r="AM841" i="42" s="1"/>
  <c r="AN841" i="42" a="1"/>
  <c r="AN841" i="42"/>
  <c r="AO841" i="42" a="1"/>
  <c r="AO841" i="42"/>
  <c r="AP841" i="42" a="1"/>
  <c r="AP841" i="42"/>
  <c r="AQ841" i="42" a="1"/>
  <c r="AQ841" i="42" s="1"/>
  <c r="AR841" i="42" a="1"/>
  <c r="AR841" i="42" s="1"/>
  <c r="AS841" i="42" a="1"/>
  <c r="AS841" i="42" s="1"/>
  <c r="AT841" i="42" a="1"/>
  <c r="AT841" i="42"/>
  <c r="AU841" i="42" a="1"/>
  <c r="AU841" i="42" s="1"/>
  <c r="AV841" i="42" a="1"/>
  <c r="AV841" i="42" s="1"/>
  <c r="AJ842" i="42" a="1"/>
  <c r="AJ842" i="42" s="1"/>
  <c r="AK842" i="42" a="1"/>
  <c r="AK842" i="42"/>
  <c r="AL842" i="42" a="1"/>
  <c r="AL842" i="42" s="1"/>
  <c r="AM842" i="42" a="1"/>
  <c r="AM842" i="42" s="1"/>
  <c r="AN842" i="42" a="1"/>
  <c r="AN842" i="42"/>
  <c r="AO842" i="42" a="1"/>
  <c r="AO842" i="42"/>
  <c r="AP842" i="42" a="1"/>
  <c r="AP842" i="42"/>
  <c r="AQ842" i="42" a="1"/>
  <c r="AQ842" i="42" s="1"/>
  <c r="AR842" i="42" a="1"/>
  <c r="AR842" i="42" s="1"/>
  <c r="AS842" i="42" a="1"/>
  <c r="AS842" i="42" s="1"/>
  <c r="AT842" i="42" a="1"/>
  <c r="AT842" i="42"/>
  <c r="AU842" i="42" a="1"/>
  <c r="AU842" i="42" s="1"/>
  <c r="AV842" i="42" a="1"/>
  <c r="AV842" i="42" s="1"/>
  <c r="AJ843" i="42" a="1"/>
  <c r="AJ843" i="42" s="1"/>
  <c r="AK843" i="42" a="1"/>
  <c r="AK843" i="42" s="1"/>
  <c r="AL843" i="42" a="1"/>
  <c r="AL843" i="42" s="1"/>
  <c r="AM843" i="42" a="1"/>
  <c r="AM843" i="42" s="1"/>
  <c r="AN843" i="42" a="1"/>
  <c r="AN843" i="42"/>
  <c r="AO843" i="42" a="1"/>
  <c r="AO843" i="42"/>
  <c r="AP843" i="42" a="1"/>
  <c r="AP843" i="42"/>
  <c r="AQ843" i="42" a="1"/>
  <c r="AQ843" i="42" s="1"/>
  <c r="AR843" i="42" a="1"/>
  <c r="AR843" i="42"/>
  <c r="AS843" i="42" a="1"/>
  <c r="AS843" i="42" s="1"/>
  <c r="AT843" i="42" a="1"/>
  <c r="AT843" i="42"/>
  <c r="AU843" i="42" a="1"/>
  <c r="AU843" i="42" s="1"/>
  <c r="AV843" i="42" a="1"/>
  <c r="AV843" i="42" s="1"/>
  <c r="AJ844" i="42" a="1"/>
  <c r="AJ844" i="42" s="1"/>
  <c r="AK844" i="42" a="1"/>
  <c r="AK844" i="42" s="1"/>
  <c r="AL844" i="42" a="1"/>
  <c r="AL844" i="42" s="1"/>
  <c r="AM844" i="42" a="1"/>
  <c r="AM844" i="42" s="1"/>
  <c r="AN844" i="42" a="1"/>
  <c r="AN844" i="42"/>
  <c r="AO844" i="42" a="1"/>
  <c r="AO844" i="42"/>
  <c r="AP844" i="42" a="1"/>
  <c r="AP844" i="42" s="1"/>
  <c r="AQ844" i="42" a="1"/>
  <c r="AQ844" i="42" s="1"/>
  <c r="AR844" i="42" a="1"/>
  <c r="AR844" i="42"/>
  <c r="AS844" i="42" a="1"/>
  <c r="AS844" i="42" s="1"/>
  <c r="AT844" i="42" a="1"/>
  <c r="AT844" i="42"/>
  <c r="AU844" i="42" a="1"/>
  <c r="AU844" i="42" s="1"/>
  <c r="AV844" i="42" a="1"/>
  <c r="AV844" i="42" s="1"/>
  <c r="AJ845" i="42" a="1"/>
  <c r="AJ845" i="42"/>
  <c r="AK845" i="42" a="1"/>
  <c r="AK845" i="42" s="1"/>
  <c r="AL845" i="42" a="1"/>
  <c r="AL845" i="42" s="1"/>
  <c r="AM845" i="42" a="1"/>
  <c r="AM845" i="42" s="1"/>
  <c r="AN845" i="42" a="1"/>
  <c r="AN845" i="42"/>
  <c r="AO845" i="42" a="1"/>
  <c r="AO845" i="42" s="1"/>
  <c r="AP845" i="42" a="1"/>
  <c r="AP845" i="42" s="1"/>
  <c r="AQ845" i="42" a="1"/>
  <c r="AQ845" i="42" s="1"/>
  <c r="AR845" i="42" a="1"/>
  <c r="AR845" i="42"/>
  <c r="AS845" i="42" a="1"/>
  <c r="AS845" i="42" s="1"/>
  <c r="AT845" i="42" a="1"/>
  <c r="AT845" i="42" s="1"/>
  <c r="AU845" i="42" a="1"/>
  <c r="AU845" i="42" s="1"/>
  <c r="AV845" i="42" a="1"/>
  <c r="AV845" i="42"/>
  <c r="AJ846" i="42" a="1"/>
  <c r="AJ846" i="42"/>
  <c r="AK846" i="42" a="1"/>
  <c r="AK846" i="42" s="1"/>
  <c r="AL846" i="42" a="1"/>
  <c r="AL846" i="42" s="1"/>
  <c r="AM846" i="42" a="1"/>
  <c r="AM846" i="42" s="1"/>
  <c r="AN846" i="42" a="1"/>
  <c r="AN846" i="42" s="1"/>
  <c r="AO846" i="42" a="1"/>
  <c r="AO846" i="42" s="1"/>
  <c r="AP846" i="42" a="1"/>
  <c r="AP846" i="42" s="1"/>
  <c r="AQ846" i="42" a="1"/>
  <c r="AQ846" i="42" s="1"/>
  <c r="AR846" i="42" a="1"/>
  <c r="AR846" i="42"/>
  <c r="AS846" i="42" a="1"/>
  <c r="AS846" i="42" s="1"/>
  <c r="AT846" i="42" a="1"/>
  <c r="AT846" i="42" s="1"/>
  <c r="AU846" i="42" a="1"/>
  <c r="AU846" i="42"/>
  <c r="AV846" i="42" a="1"/>
  <c r="AV846" i="42"/>
  <c r="AJ847" i="42" a="1"/>
  <c r="AJ847" i="42"/>
  <c r="AK847" i="42" a="1"/>
  <c r="AK847" i="42" s="1"/>
  <c r="AL847" i="42" a="1"/>
  <c r="AL847" i="42" s="1"/>
  <c r="AM847" i="42" a="1"/>
  <c r="AM847" i="42" s="1"/>
  <c r="AN847" i="42" a="1"/>
  <c r="AN847" i="42" s="1"/>
  <c r="AO847" i="42" a="1"/>
  <c r="AO847" i="42" s="1"/>
  <c r="AP847" i="42" a="1"/>
  <c r="AP847" i="42" s="1"/>
  <c r="AQ847" i="42" a="1"/>
  <c r="AQ847" i="42" s="1"/>
  <c r="AR847" i="42" a="1"/>
  <c r="AR847" i="42"/>
  <c r="AS847" i="42" a="1"/>
  <c r="AS847" i="42" s="1"/>
  <c r="AT847" i="42" a="1"/>
  <c r="AT847" i="42" s="1"/>
  <c r="AU847" i="42" a="1"/>
  <c r="AU847" i="42"/>
  <c r="AV847" i="42" a="1"/>
  <c r="AV847" i="42"/>
  <c r="AJ848" i="42" a="1"/>
  <c r="AJ848" i="42"/>
  <c r="AK848" i="42" a="1"/>
  <c r="AK848" i="42" s="1"/>
  <c r="AL848" i="42" a="1"/>
  <c r="AL848" i="42" s="1"/>
  <c r="AM848" i="42" a="1"/>
  <c r="AM848" i="42" s="1"/>
  <c r="AN848" i="42" a="1"/>
  <c r="AN848" i="42" s="1"/>
  <c r="AO848" i="42" a="1"/>
  <c r="AO848" i="42" s="1"/>
  <c r="AP848" i="42" a="1"/>
  <c r="AP848" i="42" s="1"/>
  <c r="AQ848" i="42" a="1"/>
  <c r="AQ848" i="42" s="1"/>
  <c r="AR848" i="42" a="1"/>
  <c r="AR848" i="42" s="1"/>
  <c r="AS848" i="42" a="1"/>
  <c r="AS848" i="42" s="1"/>
  <c r="AT848" i="42" a="1"/>
  <c r="AT848" i="42" s="1"/>
  <c r="AU848" i="42" a="1"/>
  <c r="AU848" i="42"/>
  <c r="AV848" i="42" a="1"/>
  <c r="AV848" i="42"/>
  <c r="AJ849" i="42" a="1"/>
  <c r="AJ849" i="42"/>
  <c r="AK849" i="42" a="1"/>
  <c r="AK849" i="42" s="1"/>
  <c r="AL849" i="42" a="1"/>
  <c r="AL849" i="42"/>
  <c r="AM849" i="42" a="1"/>
  <c r="AM849" i="42" s="1"/>
  <c r="AN849" i="42" a="1"/>
  <c r="AN849" i="42" s="1"/>
  <c r="AO849" i="42" a="1"/>
  <c r="AO849" i="42" s="1"/>
  <c r="AP849" i="42" a="1"/>
  <c r="AP849" i="42" s="1"/>
  <c r="AQ849" i="42" a="1"/>
  <c r="AQ849" i="42" s="1"/>
  <c r="AR849" i="42" a="1"/>
  <c r="AR849" i="42" s="1"/>
  <c r="AS849" i="42" a="1"/>
  <c r="AS849" i="42" s="1"/>
  <c r="AT849" i="42" a="1"/>
  <c r="AT849" i="42" s="1"/>
  <c r="AU849" i="42" a="1"/>
  <c r="AU849" i="42"/>
  <c r="AV849" i="42" a="1"/>
  <c r="AV849" i="42"/>
  <c r="AJ850" i="42" a="1"/>
  <c r="AJ850" i="42" s="1"/>
  <c r="AK850" i="42" a="1"/>
  <c r="AK850" i="42" s="1"/>
  <c r="AL850" i="42" a="1"/>
  <c r="AL850" i="42"/>
  <c r="AM850" i="42" a="1"/>
  <c r="AM850" i="42" s="1"/>
  <c r="AN850" i="42" a="1"/>
  <c r="AN850" i="42" s="1"/>
  <c r="AO850" i="42" a="1"/>
  <c r="AO850" i="42" s="1"/>
  <c r="AP850" i="42" a="1"/>
  <c r="AP850" i="42" s="1"/>
  <c r="AQ850" i="42" a="1"/>
  <c r="AQ850" i="42"/>
  <c r="AR850" i="42" a="1"/>
  <c r="AR850" i="42" s="1"/>
  <c r="AS850" i="42" a="1"/>
  <c r="AS850" i="42" s="1"/>
  <c r="AT850" i="42" a="1"/>
  <c r="AT850" i="42" s="1"/>
  <c r="AU850" i="42" a="1"/>
  <c r="AU850" i="42"/>
  <c r="AV850" i="42" a="1"/>
  <c r="AV850" i="42" s="1"/>
  <c r="AJ851" i="42" a="1"/>
  <c r="AJ851" i="42" s="1"/>
  <c r="AK851" i="42" a="1"/>
  <c r="AK851" i="42" s="1"/>
  <c r="AL851" i="42" a="1"/>
  <c r="AL851" i="42"/>
  <c r="AM851" i="42" a="1"/>
  <c r="AM851" i="42" s="1"/>
  <c r="AN851" i="42" a="1"/>
  <c r="AN851" i="42" s="1"/>
  <c r="AO851" i="42" a="1"/>
  <c r="AO851" i="42" s="1"/>
  <c r="AP851" i="42" a="1"/>
  <c r="AP851" i="42"/>
  <c r="AQ851" i="42" a="1"/>
  <c r="AQ851" i="42"/>
  <c r="AR851" i="42" a="1"/>
  <c r="AR851" i="42" s="1"/>
  <c r="AS851" i="42" a="1"/>
  <c r="AS851" i="42" s="1"/>
  <c r="AT851" i="42" a="1"/>
  <c r="AT851" i="42" s="1"/>
  <c r="AU851" i="42" a="1"/>
  <c r="AU851" i="42" s="1"/>
  <c r="AV851" i="42" a="1"/>
  <c r="AV851" i="42" s="1"/>
  <c r="AJ852" i="42" a="1"/>
  <c r="AJ852" i="42" s="1"/>
  <c r="AK852" i="42" a="1"/>
  <c r="AK852" i="42" s="1"/>
  <c r="AL852" i="42" a="1"/>
  <c r="AL852" i="42"/>
  <c r="AM852" i="42" a="1"/>
  <c r="AM852" i="42" s="1"/>
  <c r="AN852" i="42" a="1"/>
  <c r="AN852" i="42" s="1"/>
  <c r="AO852" i="42" a="1"/>
  <c r="AO852" i="42"/>
  <c r="AP852" i="42" a="1"/>
  <c r="AP852" i="42"/>
  <c r="AQ852" i="42" a="1"/>
  <c r="AQ852" i="42"/>
  <c r="AR852" i="42" a="1"/>
  <c r="AR852" i="42" s="1"/>
  <c r="AS852" i="42" a="1"/>
  <c r="AS852" i="42" s="1"/>
  <c r="AT852" i="42" a="1"/>
  <c r="AT852" i="42" s="1"/>
  <c r="AU852" i="42" a="1"/>
  <c r="AU852" i="42" s="1"/>
  <c r="AV852" i="42" a="1"/>
  <c r="AV852" i="42" s="1"/>
  <c r="AJ853" i="42" a="1"/>
  <c r="AJ853" i="42" s="1"/>
  <c r="AK853" i="42" a="1"/>
  <c r="AK853" i="42" s="1"/>
  <c r="AL853" i="42" a="1"/>
  <c r="AL853" i="42"/>
  <c r="AM853" i="42" a="1"/>
  <c r="AM853" i="42" s="1"/>
  <c r="AN853" i="42" a="1"/>
  <c r="AN853" i="42" s="1"/>
  <c r="AO853" i="42" a="1"/>
  <c r="AO853" i="42"/>
  <c r="AP853" i="42" a="1"/>
  <c r="AP853" i="42"/>
  <c r="AQ853" i="42" a="1"/>
  <c r="AQ853" i="42"/>
  <c r="AR853" i="42" a="1"/>
  <c r="AR853" i="42" s="1"/>
  <c r="AS853" i="42" a="1"/>
  <c r="AS853" i="42" s="1"/>
  <c r="AT853" i="42" a="1"/>
  <c r="AT853" i="42" s="1"/>
  <c r="AU853" i="42" a="1"/>
  <c r="AU853" i="42" s="1"/>
  <c r="AV853" i="42" a="1"/>
  <c r="AV853" i="42" s="1"/>
  <c r="AJ854" i="42" a="1"/>
  <c r="AJ854" i="42" s="1"/>
  <c r="AK854" i="42" a="1"/>
  <c r="AK854" i="42" s="1"/>
  <c r="AL854" i="42" a="1"/>
  <c r="AL854" i="42" s="1"/>
  <c r="AM854" i="42" a="1"/>
  <c r="AM854" i="42" s="1"/>
  <c r="AN854" i="42" a="1"/>
  <c r="AN854" i="42" s="1"/>
  <c r="AO854" i="42" a="1"/>
  <c r="AO854" i="42"/>
  <c r="AP854" i="42" a="1"/>
  <c r="AP854" i="42"/>
  <c r="AQ854" i="42" a="1"/>
  <c r="AQ854" i="42"/>
  <c r="AR854" i="42" a="1"/>
  <c r="AR854" i="42" s="1"/>
  <c r="AS854" i="42" a="1"/>
  <c r="AS854" i="42"/>
  <c r="AT854" i="42" a="1"/>
  <c r="AT854" i="42" s="1"/>
  <c r="AU854" i="42" a="1"/>
  <c r="AU854" i="42" s="1"/>
  <c r="AV854" i="42" a="1"/>
  <c r="AV854" i="42" s="1"/>
  <c r="AJ855" i="42" a="1"/>
  <c r="AJ855" i="42" s="1"/>
  <c r="AK855" i="42" a="1"/>
  <c r="AK855" i="42" s="1"/>
  <c r="AL855" i="42" a="1"/>
  <c r="AL855" i="42" s="1"/>
  <c r="AM855" i="42" a="1"/>
  <c r="AM855" i="42" s="1"/>
  <c r="AN855" i="42" a="1"/>
  <c r="AN855" i="42" s="1"/>
  <c r="AO855" i="42" a="1"/>
  <c r="AO855" i="42"/>
  <c r="AP855" i="42" a="1"/>
  <c r="AP855" i="42"/>
  <c r="AQ855" i="42" a="1"/>
  <c r="AQ855" i="42" s="1"/>
  <c r="AR855" i="42" a="1"/>
  <c r="AR855" i="42" s="1"/>
  <c r="AS855" i="42" a="1"/>
  <c r="AS855" i="42"/>
  <c r="AT855" i="42" a="1"/>
  <c r="AT855" i="42" s="1"/>
  <c r="AU855" i="42" a="1"/>
  <c r="AU855" i="42" s="1"/>
  <c r="AV855" i="42" a="1"/>
  <c r="AV855" i="42" s="1"/>
  <c r="AJ856" i="42" a="1"/>
  <c r="AJ856" i="42" s="1"/>
  <c r="AK856" i="42" a="1"/>
  <c r="AK856" i="42"/>
  <c r="AL856" i="42" a="1"/>
  <c r="AL856" i="42" s="1"/>
  <c r="AM856" i="42" a="1"/>
  <c r="AM856" i="42" s="1"/>
  <c r="AN856" i="42" a="1"/>
  <c r="AN856" i="42" s="1"/>
  <c r="AO856" i="42" a="1"/>
  <c r="AO856" i="42"/>
  <c r="AP856" i="42" a="1"/>
  <c r="AP856" i="42" s="1"/>
  <c r="AQ856" i="42" a="1"/>
  <c r="AQ856" i="42" s="1"/>
  <c r="AR856" i="42" a="1"/>
  <c r="AR856" i="42" s="1"/>
  <c r="AS856" i="42" a="1"/>
  <c r="AS856" i="42"/>
  <c r="AT856" i="42" a="1"/>
  <c r="AT856" i="42" s="1"/>
  <c r="AU856" i="42" a="1"/>
  <c r="AU856" i="42" s="1"/>
  <c r="AV856" i="42" a="1"/>
  <c r="AV856" i="42" s="1"/>
  <c r="AJ857" i="42" a="1"/>
  <c r="AJ857" i="42"/>
  <c r="AK857" i="42" a="1"/>
  <c r="AK857" i="42"/>
  <c r="AL857" i="42" a="1"/>
  <c r="AL857" i="42" s="1"/>
  <c r="AM857" i="42" a="1"/>
  <c r="AM857" i="42" s="1"/>
  <c r="AN857" i="42" a="1"/>
  <c r="AN857" i="42" s="1"/>
  <c r="AO857" i="42" a="1"/>
  <c r="AO857" i="42" s="1"/>
  <c r="AP857" i="42" a="1"/>
  <c r="AP857" i="42" s="1"/>
  <c r="AQ857" i="42" a="1"/>
  <c r="AQ857" i="42" s="1"/>
  <c r="AR857" i="42" a="1"/>
  <c r="AR857" i="42" s="1"/>
  <c r="AS857" i="42" a="1"/>
  <c r="AS857" i="42"/>
  <c r="AT857" i="42" a="1"/>
  <c r="AT857" i="42" s="1"/>
  <c r="AU857" i="42" a="1"/>
  <c r="AU857" i="42" s="1"/>
  <c r="AV857" i="42" a="1"/>
  <c r="AV857" i="42"/>
  <c r="AJ858" i="42" a="1"/>
  <c r="AJ858" i="42"/>
  <c r="AK858" i="42" a="1"/>
  <c r="AK858" i="42"/>
  <c r="AL858" i="42" a="1"/>
  <c r="AL858" i="42" s="1"/>
  <c r="AM858" i="42" a="1"/>
  <c r="AM858" i="42" s="1"/>
  <c r="AN858" i="42" a="1"/>
  <c r="AN858" i="42" s="1"/>
  <c r="AO858" i="42" a="1"/>
  <c r="AO858" i="42" s="1"/>
  <c r="AP858" i="42" a="1"/>
  <c r="AP858" i="42" s="1"/>
  <c r="AQ858" i="42" a="1"/>
  <c r="AQ858" i="42" s="1"/>
  <c r="AR858" i="42" a="1"/>
  <c r="AR858" i="42" s="1"/>
  <c r="AS858" i="42" a="1"/>
  <c r="AS858" i="42"/>
  <c r="AT858" i="42" a="1"/>
  <c r="AT858" i="42" s="1"/>
  <c r="AU858" i="42" a="1"/>
  <c r="AU858" i="42"/>
  <c r="AV858" i="42" a="1"/>
  <c r="AV858" i="42"/>
  <c r="AJ859" i="42" a="1"/>
  <c r="AJ859" i="42"/>
  <c r="AK859" i="42" a="1"/>
  <c r="AK859" i="42"/>
  <c r="AL859" i="42" a="1"/>
  <c r="AL859" i="42" s="1"/>
  <c r="AM859" i="42" a="1"/>
  <c r="AM859" i="42" s="1"/>
  <c r="AN859" i="42" a="1"/>
  <c r="AN859" i="42" s="1"/>
  <c r="AO859" i="42" a="1"/>
  <c r="AO859" i="42" s="1"/>
  <c r="AP859" i="42" a="1"/>
  <c r="AP859" i="42" s="1"/>
  <c r="AQ859" i="42" a="1"/>
  <c r="AQ859" i="42" s="1"/>
  <c r="AR859" i="42" a="1"/>
  <c r="AR859" i="42" s="1"/>
  <c r="AS859" i="42" a="1"/>
  <c r="AS859" i="42" s="1"/>
  <c r="AT859" i="42" a="1"/>
  <c r="AT859" i="42" s="1"/>
  <c r="AU859" i="42" a="1"/>
  <c r="AU859" i="42"/>
  <c r="AV859" i="42" a="1"/>
  <c r="AV859" i="42"/>
  <c r="AJ860" i="42" a="1"/>
  <c r="AJ860" i="42"/>
  <c r="AK860" i="42" a="1"/>
  <c r="AK860" i="42"/>
  <c r="AL860" i="42" a="1"/>
  <c r="AL860" i="42" s="1"/>
  <c r="AM860" i="42" a="1"/>
  <c r="AM860" i="42"/>
  <c r="AN860" i="42" a="1"/>
  <c r="AN860" i="42" s="1"/>
  <c r="AO860" i="42" a="1"/>
  <c r="AO860" i="42" s="1"/>
  <c r="AP860" i="42" a="1"/>
  <c r="AP860" i="42" s="1"/>
  <c r="AQ860" i="42" a="1"/>
  <c r="AQ860" i="42" s="1"/>
  <c r="AR860" i="42" a="1"/>
  <c r="AR860" i="42" s="1"/>
  <c r="AS860" i="42" a="1"/>
  <c r="AS860" i="42" s="1"/>
  <c r="AT860" i="42" a="1"/>
  <c r="AT860" i="42" s="1"/>
  <c r="AU860" i="42" a="1"/>
  <c r="AU860" i="42"/>
  <c r="AV860" i="42" a="1"/>
  <c r="AV860" i="42"/>
  <c r="AJ861" i="42" a="1"/>
  <c r="AJ861" i="42"/>
  <c r="AK861" i="42" a="1"/>
  <c r="AK861" i="42" s="1"/>
  <c r="AL861" i="42" a="1"/>
  <c r="AL861" i="42" s="1"/>
  <c r="AM861" i="42" a="1"/>
  <c r="AM861" i="42"/>
  <c r="AN861" i="42" a="1"/>
  <c r="AN861" i="42" s="1"/>
  <c r="AO861" i="42" a="1"/>
  <c r="AO861" i="42" s="1"/>
  <c r="AP861" i="42" a="1"/>
  <c r="AP861" i="42" s="1"/>
  <c r="AQ861" i="42" a="1"/>
  <c r="AQ861" i="42" s="1"/>
  <c r="AR861" i="42" a="1"/>
  <c r="AR861" i="42"/>
  <c r="AS861" i="42" a="1"/>
  <c r="AS861" i="42" s="1"/>
  <c r="AT861" i="42" a="1"/>
  <c r="AT861" i="42" s="1"/>
  <c r="AU861" i="42" a="1"/>
  <c r="AU861" i="42"/>
  <c r="AV861" i="42" a="1"/>
  <c r="AV861" i="42"/>
  <c r="AJ862" i="42" a="1"/>
  <c r="AJ862" i="42" s="1"/>
  <c r="AK862" i="42" a="1"/>
  <c r="AK862" i="42" s="1"/>
  <c r="AL862" i="42" a="1"/>
  <c r="AL862" i="42" s="1"/>
  <c r="AM862" i="42" a="1"/>
  <c r="AM862" i="42"/>
  <c r="AN862" i="42" a="1"/>
  <c r="AN862" i="42" s="1"/>
  <c r="AO862" i="42" a="1"/>
  <c r="AO862" i="42" s="1"/>
  <c r="AP862" i="42" a="1"/>
  <c r="AP862" i="42" s="1"/>
  <c r="AQ862" i="42" a="1"/>
  <c r="AQ862" i="42"/>
  <c r="AR862" i="42" a="1"/>
  <c r="AR862" i="42"/>
  <c r="AS862" i="42" a="1"/>
  <c r="AS862" i="42" s="1"/>
  <c r="AT862" i="42" a="1"/>
  <c r="AT862" i="42" s="1"/>
  <c r="AU862" i="42" a="1"/>
  <c r="AU862" i="42"/>
  <c r="AV862" i="42" a="1"/>
  <c r="AV862" i="42" s="1"/>
  <c r="AJ863" i="42" a="1"/>
  <c r="AJ863" i="42" s="1"/>
  <c r="AK863" i="42" a="1"/>
  <c r="AK863" i="42" s="1"/>
  <c r="AL863" i="42" a="1"/>
  <c r="AL863" i="42" s="1"/>
  <c r="AM863" i="42" a="1"/>
  <c r="AM863" i="42"/>
  <c r="AN863" i="42" a="1"/>
  <c r="AN863" i="42" s="1"/>
  <c r="AO863" i="42" a="1"/>
  <c r="AO863" i="42" s="1"/>
  <c r="AP863" i="42" a="1"/>
  <c r="AP863" i="42"/>
  <c r="AQ863" i="42" a="1"/>
  <c r="AQ863" i="42"/>
  <c r="AR863" i="42" a="1"/>
  <c r="AR863" i="42"/>
  <c r="AS863" i="42" a="1"/>
  <c r="AS863" i="42" s="1"/>
  <c r="AT863" i="42" a="1"/>
  <c r="AT863" i="42" s="1"/>
  <c r="AU863" i="42" a="1"/>
  <c r="AU863" i="42" s="1"/>
  <c r="AV863" i="42" a="1"/>
  <c r="AV863" i="42" s="1"/>
  <c r="AJ864" i="42" a="1"/>
  <c r="AJ864" i="42" s="1"/>
  <c r="AK864" i="42" a="1"/>
  <c r="AK864" i="42" s="1"/>
  <c r="AL864" i="42" a="1"/>
  <c r="AL864" i="42" s="1"/>
  <c r="AM864" i="42" a="1"/>
  <c r="AM864" i="42"/>
  <c r="AN864" i="42" a="1"/>
  <c r="AN864" i="42" s="1"/>
  <c r="AO864" i="42" a="1"/>
  <c r="AO864" i="42"/>
  <c r="AP864" i="42" a="1"/>
  <c r="AP864" i="42"/>
  <c r="AQ864" i="42" a="1"/>
  <c r="AQ864" i="42"/>
  <c r="AR864" i="42" a="1"/>
  <c r="AR864" i="42"/>
  <c r="AS864" i="42" a="1"/>
  <c r="AS864" i="42" s="1"/>
  <c r="AT864" i="42" a="1"/>
  <c r="AT864" i="42" s="1"/>
  <c r="AU864" i="42" a="1"/>
  <c r="AU864" i="42" s="1"/>
  <c r="AV864" i="42" a="1"/>
  <c r="AV864" i="42" s="1"/>
  <c r="AJ865" i="42" a="1"/>
  <c r="AJ865" i="42" s="1"/>
  <c r="AK865" i="42" a="1"/>
  <c r="AK865" i="42" s="1"/>
  <c r="AL865" i="42" a="1"/>
  <c r="AL865" i="42" s="1"/>
  <c r="AM865" i="42" a="1"/>
  <c r="AM865" i="42" s="1"/>
  <c r="AN865" i="42" a="1"/>
  <c r="AN865" i="42" s="1"/>
  <c r="AO865" i="42" a="1"/>
  <c r="AO865" i="42"/>
  <c r="AP865" i="42" a="1"/>
  <c r="AP865" i="42"/>
  <c r="AQ865" i="42" a="1"/>
  <c r="AQ865" i="42"/>
  <c r="AR865" i="42" a="1"/>
  <c r="AR865" i="42"/>
  <c r="AS865" i="42" a="1"/>
  <c r="AS865" i="42" s="1"/>
  <c r="AT865" i="42" a="1"/>
  <c r="AT865" i="42"/>
  <c r="AU865" i="42" a="1"/>
  <c r="AU865" i="42" s="1"/>
  <c r="AV865" i="42" a="1"/>
  <c r="AV865" i="42" s="1"/>
  <c r="AJ866" i="42" a="1"/>
  <c r="AJ866" i="42" s="1"/>
  <c r="AK866" i="42" a="1"/>
  <c r="AK866" i="42" s="1"/>
  <c r="AL866" i="42" a="1"/>
  <c r="AL866" i="42" s="1"/>
  <c r="AM866" i="42" a="1"/>
  <c r="AM866" i="42" s="1"/>
  <c r="AN866" i="42" a="1"/>
  <c r="AN866" i="42" s="1"/>
  <c r="AO866" i="42" a="1"/>
  <c r="AO866" i="42"/>
  <c r="AP866" i="42" a="1"/>
  <c r="AP866" i="42"/>
  <c r="AQ866" i="42" a="1"/>
  <c r="AQ866" i="42"/>
  <c r="AR866" i="42" a="1"/>
  <c r="AR866" i="42" s="1"/>
  <c r="AS866" i="42" a="1"/>
  <c r="AS866" i="42" s="1"/>
  <c r="AT866" i="42" a="1"/>
  <c r="AT866" i="42"/>
  <c r="AU866" i="42" a="1"/>
  <c r="AU866" i="42" s="1"/>
  <c r="AV866" i="42" a="1"/>
  <c r="AV866" i="42" s="1"/>
  <c r="AJ867" i="42" a="1"/>
  <c r="AJ867" i="42" s="1"/>
  <c r="AK867" i="42" a="1"/>
  <c r="AK867" i="42" s="1"/>
  <c r="AL867" i="42" a="1"/>
  <c r="AL867" i="42"/>
  <c r="AM867" i="42" a="1"/>
  <c r="AM867" i="42" s="1"/>
  <c r="AN867" i="42" a="1"/>
  <c r="AN867" i="42" s="1"/>
  <c r="AO867" i="42" a="1"/>
  <c r="AO867" i="42"/>
  <c r="AP867" i="42" a="1"/>
  <c r="AP867" i="42"/>
  <c r="AQ867" i="42" a="1"/>
  <c r="AQ867" i="42" s="1"/>
  <c r="AR867" i="42" a="1"/>
  <c r="AR867" i="42" s="1"/>
  <c r="AS867" i="42" a="1"/>
  <c r="AS867" i="42" s="1"/>
  <c r="AT867" i="42" a="1"/>
  <c r="AT867" i="42"/>
  <c r="AU867" i="42" a="1"/>
  <c r="AU867" i="42" s="1"/>
  <c r="AV867" i="42" a="1"/>
  <c r="AV867" i="42" s="1"/>
  <c r="AJ868" i="42" a="1"/>
  <c r="AJ868" i="42" s="1"/>
  <c r="AK868" i="42" a="1"/>
  <c r="AK868" i="42"/>
  <c r="AL868" i="42" a="1"/>
  <c r="AL868" i="42"/>
  <c r="AM868" i="42" a="1"/>
  <c r="AM868" i="42" s="1"/>
  <c r="AN868" i="42" a="1"/>
  <c r="AN868" i="42" s="1"/>
  <c r="AO868" i="42" a="1"/>
  <c r="AO868" i="42"/>
  <c r="AP868" i="42" a="1"/>
  <c r="AP868" i="42" s="1"/>
  <c r="AQ868" i="42" a="1"/>
  <c r="AQ868" i="42" s="1"/>
  <c r="AR868" i="42" a="1"/>
  <c r="AR868" i="42" s="1"/>
  <c r="AS868" i="42" a="1"/>
  <c r="AS868" i="42" s="1"/>
  <c r="AT868" i="42" a="1"/>
  <c r="AT868" i="42"/>
  <c r="AU868" i="42" a="1"/>
  <c r="AU868" i="42" s="1"/>
  <c r="AV868" i="42" a="1"/>
  <c r="AV868" i="42" s="1"/>
  <c r="AJ869" i="42" a="1"/>
  <c r="AJ869" i="42"/>
  <c r="AK869" i="42" a="1"/>
  <c r="AK869" i="42"/>
  <c r="AL869" i="42" a="1"/>
  <c r="AL869" i="42"/>
  <c r="AM869" i="42" a="1"/>
  <c r="AM869" i="42" s="1"/>
  <c r="AN869" i="42" a="1"/>
  <c r="AN869" i="42" s="1"/>
  <c r="AO869" i="42" a="1"/>
  <c r="AO869" i="42" s="1"/>
  <c r="AP869" i="42" a="1"/>
  <c r="AP869" i="42" s="1"/>
  <c r="AQ869" i="42" a="1"/>
  <c r="AQ869" i="42" s="1"/>
  <c r="AR869" i="42" a="1"/>
  <c r="AR869" i="42" s="1"/>
  <c r="AS869" i="42" a="1"/>
  <c r="AS869" i="42" s="1"/>
  <c r="AT869" i="42" a="1"/>
  <c r="AT869" i="42"/>
  <c r="AU869" i="42" a="1"/>
  <c r="AU869" i="42" s="1"/>
  <c r="AV869" i="42" a="1"/>
  <c r="AV869" i="42"/>
  <c r="AJ870" i="42" a="1"/>
  <c r="AJ870" i="42"/>
  <c r="AK870" i="42" a="1"/>
  <c r="AK870" i="42"/>
  <c r="AL870" i="42" a="1"/>
  <c r="AL870" i="42"/>
  <c r="AM870" i="42" a="1"/>
  <c r="AM870" i="42" s="1"/>
  <c r="AN870" i="42" a="1"/>
  <c r="AN870" i="42" s="1"/>
  <c r="AO870" i="42" a="1"/>
  <c r="AO870" i="42" s="1"/>
  <c r="AP870" i="42" a="1"/>
  <c r="AP870" i="42" s="1"/>
  <c r="AQ870" i="42" a="1"/>
  <c r="AQ870" i="42" s="1"/>
  <c r="AR870" i="42" a="1"/>
  <c r="AR870" i="42" s="1"/>
  <c r="AS870" i="42" a="1"/>
  <c r="AS870" i="42" s="1"/>
  <c r="AT870" i="42" a="1"/>
  <c r="AT870" i="42" s="1"/>
  <c r="AU870" i="42" a="1"/>
  <c r="AU870" i="42" s="1"/>
  <c r="AV870" i="42" a="1"/>
  <c r="AV870" i="42"/>
  <c r="AJ871" i="42" a="1"/>
  <c r="AJ871" i="42"/>
  <c r="AK871" i="42" a="1"/>
  <c r="AK871" i="42"/>
  <c r="AL871" i="42" a="1"/>
  <c r="AL871" i="42"/>
  <c r="AM871" i="42" a="1"/>
  <c r="AM871" i="42" s="1"/>
  <c r="AN871" i="42" a="1"/>
  <c r="AN871" i="42"/>
  <c r="AO871" i="42" a="1"/>
  <c r="AO871" i="42" s="1"/>
  <c r="AP871" i="42" a="1"/>
  <c r="AP871" i="42" s="1"/>
  <c r="AQ871" i="42" a="1"/>
  <c r="AQ871" i="42" s="1"/>
  <c r="AR871" i="42" a="1"/>
  <c r="AR871" i="42" s="1"/>
  <c r="AS871" i="42" a="1"/>
  <c r="AS871" i="42" s="1"/>
  <c r="AT871" i="42" a="1"/>
  <c r="AT871" i="42" s="1"/>
  <c r="AU871" i="42" a="1"/>
  <c r="AU871" i="42" s="1"/>
  <c r="AV871" i="42" a="1"/>
  <c r="AV871" i="42"/>
  <c r="AJ872" i="42" a="1"/>
  <c r="AJ872" i="42"/>
  <c r="AK872" i="42" a="1"/>
  <c r="AK872" i="42"/>
  <c r="AL872" i="42" a="1"/>
  <c r="AL872" i="42" s="1"/>
  <c r="AM872" i="42" a="1"/>
  <c r="AM872" i="42" s="1"/>
  <c r="AN872" i="42" a="1"/>
  <c r="AN872" i="42"/>
  <c r="AO872" i="42" a="1"/>
  <c r="AO872" i="42" s="1"/>
  <c r="AP872" i="42" a="1"/>
  <c r="AP872" i="42" s="1"/>
  <c r="AQ872" i="42" a="1"/>
  <c r="AQ872" i="42" s="1"/>
  <c r="AR872" i="42" a="1"/>
  <c r="AR872" i="42" s="1"/>
  <c r="AS872" i="42" a="1"/>
  <c r="AS872" i="42"/>
  <c r="AT872" i="42" a="1"/>
  <c r="AT872" i="42" s="1"/>
  <c r="AU872" i="42" a="1"/>
  <c r="AU872" i="42" s="1"/>
  <c r="AV872" i="42" a="1"/>
  <c r="AV872" i="42"/>
  <c r="AJ873" i="42" a="1"/>
  <c r="AJ873" i="42"/>
  <c r="AK873" i="42" a="1"/>
  <c r="AK873" i="42" s="1"/>
  <c r="AL873" i="42" a="1"/>
  <c r="AL873" i="42" s="1"/>
  <c r="AM873" i="42" a="1"/>
  <c r="AM873" i="42" s="1"/>
  <c r="AN873" i="42" a="1"/>
  <c r="AN873" i="42"/>
  <c r="AO873" i="42" a="1"/>
  <c r="AO873" i="42" s="1"/>
  <c r="AP873" i="42" a="1"/>
  <c r="AP873" i="42" s="1"/>
  <c r="AQ873" i="42" a="1"/>
  <c r="AQ873" i="42" s="1"/>
  <c r="AR873" i="42" a="1"/>
  <c r="AR873" i="42"/>
  <c r="AS873" i="42" a="1"/>
  <c r="AS873" i="42"/>
  <c r="AT873" i="42" a="1"/>
  <c r="AT873" i="42" s="1"/>
  <c r="AU873" i="42" a="1"/>
  <c r="AU873" i="42" s="1"/>
  <c r="AV873" i="42" a="1"/>
  <c r="AV873" i="42"/>
  <c r="AJ874" i="42" a="1"/>
  <c r="AJ874" i="42" s="1"/>
  <c r="AK874" i="42" a="1"/>
  <c r="AK874" i="42" s="1"/>
  <c r="AL874" i="42" a="1"/>
  <c r="AL874" i="42" s="1"/>
  <c r="AM874" i="42" a="1"/>
  <c r="AM874" i="42" s="1"/>
  <c r="AN874" i="42" a="1"/>
  <c r="AN874" i="42"/>
  <c r="AO874" i="42" a="1"/>
  <c r="AO874" i="42" s="1"/>
  <c r="AP874" i="42" a="1"/>
  <c r="AP874" i="42" s="1"/>
  <c r="AQ874" i="42" a="1"/>
  <c r="AQ874" i="42"/>
  <c r="AR874" i="42" a="1"/>
  <c r="AR874" i="42"/>
  <c r="AS874" i="42" a="1"/>
  <c r="AS874" i="42"/>
  <c r="AT874" i="42" a="1"/>
  <c r="AT874" i="42" s="1"/>
  <c r="AU874" i="42" a="1"/>
  <c r="AU874" i="42" s="1"/>
  <c r="AV874" i="42" a="1"/>
  <c r="AV874" i="42" s="1"/>
  <c r="AJ875" i="42" a="1"/>
  <c r="AJ875" i="42" s="1"/>
  <c r="AK875" i="42" a="1"/>
  <c r="AK875" i="42" s="1"/>
  <c r="AL875" i="42" a="1"/>
  <c r="AL875" i="42" s="1"/>
  <c r="AM875" i="42" a="1"/>
  <c r="AM875" i="42" s="1"/>
  <c r="AN875" i="42" a="1"/>
  <c r="AN875" i="42"/>
  <c r="AO875" i="42" a="1"/>
  <c r="AO875" i="42" s="1"/>
  <c r="AP875" i="42" a="1"/>
  <c r="AP875" i="42"/>
  <c r="AQ875" i="42" a="1"/>
  <c r="AQ875" i="42"/>
  <c r="AR875" i="42" a="1"/>
  <c r="AR875" i="42"/>
  <c r="AS875" i="42" a="1"/>
  <c r="AS875" i="42"/>
  <c r="AT875" i="42" a="1"/>
  <c r="AT875" i="42" s="1"/>
  <c r="AU875" i="42" a="1"/>
  <c r="AU875" i="42" s="1"/>
  <c r="AV875" i="42" a="1"/>
  <c r="AV875" i="42" s="1"/>
  <c r="AJ876" i="42" a="1"/>
  <c r="AJ876" i="42" s="1"/>
  <c r="AK876" i="42" a="1"/>
  <c r="AK876" i="42" s="1"/>
  <c r="AL876" i="42" a="1"/>
  <c r="AL876" i="42" s="1"/>
  <c r="AM876" i="42" a="1"/>
  <c r="AM876" i="42" s="1"/>
  <c r="AN876" i="42" a="1"/>
  <c r="AN876" i="42" s="1"/>
  <c r="AO876" i="42" a="1"/>
  <c r="AO876" i="42" s="1"/>
  <c r="AP876" i="42" a="1"/>
  <c r="AP876" i="42"/>
  <c r="AQ876" i="42" a="1"/>
  <c r="AQ876" i="42"/>
  <c r="AR876" i="42" a="1"/>
  <c r="AR876" i="42"/>
  <c r="AS876" i="42" a="1"/>
  <c r="AS876" i="42"/>
  <c r="AT876" i="42" a="1"/>
  <c r="AT876" i="42" s="1"/>
  <c r="AU876" i="42" a="1"/>
  <c r="AU876" i="42"/>
  <c r="AV876" i="42" a="1"/>
  <c r="AV876" i="42" s="1"/>
  <c r="AJ877" i="42" a="1"/>
  <c r="AJ877" i="42" s="1"/>
  <c r="AK877" i="42" a="1"/>
  <c r="AK877" i="42" s="1"/>
  <c r="AL877" i="42" a="1"/>
  <c r="AL877" i="42" s="1"/>
  <c r="AM877" i="42" a="1"/>
  <c r="AM877" i="42" s="1"/>
  <c r="AN877" i="42" a="1"/>
  <c r="AN877" i="42" s="1"/>
  <c r="AO877" i="42" a="1"/>
  <c r="AO877" i="42" s="1"/>
  <c r="AP877" i="42" a="1"/>
  <c r="AP877" i="42"/>
  <c r="AQ877" i="42" a="1"/>
  <c r="AQ877" i="42"/>
  <c r="AR877" i="42" a="1"/>
  <c r="AR877" i="42"/>
  <c r="AS877" i="42" a="1"/>
  <c r="AS877" i="42" s="1"/>
  <c r="AT877" i="42" a="1"/>
  <c r="AT877" i="42" s="1"/>
  <c r="AU877" i="42" a="1"/>
  <c r="AU877" i="42"/>
  <c r="AV877" i="42" a="1"/>
  <c r="AV877" i="42" s="1"/>
  <c r="AJ878" i="42" a="1"/>
  <c r="AJ878" i="42" s="1"/>
  <c r="AK878" i="42" a="1"/>
  <c r="AK878" i="42" s="1"/>
  <c r="AL878" i="42" a="1"/>
  <c r="AL878" i="42" s="1"/>
  <c r="AM878" i="42" a="1"/>
  <c r="AM878" i="42"/>
  <c r="AN878" i="42" a="1"/>
  <c r="AN878" i="42" s="1"/>
  <c r="AO878" i="42" a="1"/>
  <c r="AO878" i="42" s="1"/>
  <c r="AP878" i="42" a="1"/>
  <c r="AP878" i="42"/>
  <c r="AQ878" i="42" a="1"/>
  <c r="AQ878" i="42"/>
  <c r="AR878" i="42" a="1"/>
  <c r="AR878" i="42" s="1"/>
  <c r="AS878" i="42" a="1"/>
  <c r="AS878" i="42" s="1"/>
  <c r="AT878" i="42" a="1"/>
  <c r="AT878" i="42" s="1"/>
  <c r="AU878" i="42" a="1"/>
  <c r="AU878" i="42"/>
  <c r="AV878" i="42" a="1"/>
  <c r="AV878" i="42" s="1"/>
  <c r="AJ879" i="42" a="1"/>
  <c r="AJ879" i="42" s="1"/>
  <c r="AK879" i="42" a="1"/>
  <c r="AK879" i="42" s="1"/>
  <c r="AL879" i="42" a="1"/>
  <c r="AL879" i="42"/>
  <c r="AM879" i="42" a="1"/>
  <c r="AM879" i="42"/>
  <c r="AN879" i="42" a="1"/>
  <c r="AN879" i="42" s="1"/>
  <c r="AO879" i="42" a="1"/>
  <c r="AO879" i="42" s="1"/>
  <c r="AP879" i="42" a="1"/>
  <c r="AP879" i="42"/>
  <c r="AQ879" i="42" a="1"/>
  <c r="AQ879" i="42" s="1"/>
  <c r="AR879" i="42" a="1"/>
  <c r="AR879" i="42" s="1"/>
  <c r="AS879" i="42" a="1"/>
  <c r="AS879" i="42" s="1"/>
  <c r="AT879" i="42" a="1"/>
  <c r="AT879" i="42" s="1"/>
  <c r="AU879" i="42" a="1"/>
  <c r="AU879" i="42"/>
  <c r="AV879" i="42" a="1"/>
  <c r="AV879" i="42" s="1"/>
  <c r="AJ880" i="42" a="1"/>
  <c r="AJ880" i="42" s="1"/>
  <c r="AK880" i="42" a="1"/>
  <c r="AK880" i="42"/>
  <c r="AL880" i="42" a="1"/>
  <c r="AL880" i="42"/>
  <c r="AM880" i="42" a="1"/>
  <c r="AM880" i="42"/>
  <c r="AN880" i="42" a="1"/>
  <c r="AN880" i="42" s="1"/>
  <c r="AO880" i="42" a="1"/>
  <c r="AO880" i="42" s="1"/>
  <c r="AP880" i="42" a="1"/>
  <c r="AP880" i="42" s="1"/>
  <c r="AQ880" i="42" a="1"/>
  <c r="AQ880" i="42" s="1"/>
  <c r="AR880" i="42" a="1"/>
  <c r="AR880" i="42" s="1"/>
  <c r="AS880" i="42" a="1"/>
  <c r="AS880" i="42" s="1"/>
  <c r="AT880" i="42" a="1"/>
  <c r="AT880" i="42" s="1"/>
  <c r="AU880" i="42" a="1"/>
  <c r="AU880" i="42"/>
  <c r="AV880" i="42" a="1"/>
  <c r="AV880" i="42" s="1"/>
  <c r="AJ881" i="42" a="1"/>
  <c r="AJ881" i="42"/>
  <c r="AK881" i="42" a="1"/>
  <c r="AK881" i="42"/>
  <c r="AL881" i="42" a="1"/>
  <c r="AL881" i="42"/>
  <c r="AM881" i="42" a="1"/>
  <c r="AM881" i="42"/>
  <c r="AN881" i="42" a="1"/>
  <c r="AN881" i="42" s="1"/>
  <c r="AO881" i="42" a="1"/>
  <c r="AO881" i="42" s="1"/>
  <c r="AP881" i="42" a="1"/>
  <c r="AP881" i="42" s="1"/>
  <c r="AQ881" i="42" a="1"/>
  <c r="AQ881" i="42" s="1"/>
  <c r="AR881" i="42" a="1"/>
  <c r="AR881" i="42" s="1"/>
  <c r="AS881" i="42" a="1"/>
  <c r="AS881" i="42" s="1"/>
  <c r="AT881" i="42" a="1"/>
  <c r="AT881" i="42" s="1"/>
  <c r="AU881" i="42" a="1"/>
  <c r="AU881" i="42" s="1"/>
  <c r="AV881" i="42" a="1"/>
  <c r="AV881" i="42" s="1"/>
  <c r="AJ882" i="42" a="1"/>
  <c r="AJ882" i="42"/>
  <c r="AK882" i="42" a="1"/>
  <c r="AK882" i="42"/>
  <c r="AL882" i="42" a="1"/>
  <c r="AL882" i="42"/>
  <c r="AM882" i="42" a="1"/>
  <c r="AM882" i="42"/>
  <c r="AN882" i="42" a="1"/>
  <c r="AN882" i="42" s="1"/>
  <c r="AO882" i="42" a="1"/>
  <c r="AO882" i="42"/>
  <c r="AP882" i="42" a="1"/>
  <c r="AP882" i="42" s="1"/>
  <c r="AQ882" i="42" a="1"/>
  <c r="AQ882" i="42" s="1"/>
  <c r="AR882" i="42" a="1"/>
  <c r="AR882" i="42" s="1"/>
  <c r="AS882" i="42" a="1"/>
  <c r="AS882" i="42" s="1"/>
  <c r="AT882" i="42" a="1"/>
  <c r="AT882" i="42" s="1"/>
  <c r="AU882" i="42" a="1"/>
  <c r="AU882" i="42" s="1"/>
  <c r="AV882" i="42" a="1"/>
  <c r="AV882" i="42" s="1"/>
  <c r="AJ883" i="42" a="1"/>
  <c r="AJ883" i="42"/>
  <c r="AK883" i="42" a="1"/>
  <c r="AK883" i="42"/>
  <c r="AL883" i="42" a="1"/>
  <c r="AL883" i="42"/>
  <c r="AM883" i="42" a="1"/>
  <c r="AM883" i="42" s="1"/>
  <c r="AN883" i="42" a="1"/>
  <c r="AN883" i="42" s="1"/>
  <c r="AO883" i="42" a="1"/>
  <c r="AO883" i="42"/>
  <c r="AP883" i="42" a="1"/>
  <c r="AP883" i="42" s="1"/>
  <c r="AQ883" i="42" a="1"/>
  <c r="AQ883" i="42" s="1"/>
  <c r="AR883" i="42" a="1"/>
  <c r="AR883" i="42" s="1"/>
  <c r="AS883" i="42" a="1"/>
  <c r="AS883" i="42" s="1"/>
  <c r="AT883" i="42" a="1"/>
  <c r="AT883" i="42"/>
  <c r="AU883" i="42" a="1"/>
  <c r="AU883" i="42" s="1"/>
  <c r="AV883" i="42" a="1"/>
  <c r="AV883" i="42" s="1"/>
  <c r="AJ884" i="42" a="1"/>
  <c r="AJ884" i="42"/>
  <c r="AK884" i="42" a="1"/>
  <c r="AK884" i="42"/>
  <c r="AL884" i="42" a="1"/>
  <c r="AL884" i="42" s="1"/>
  <c r="AM884" i="42" a="1"/>
  <c r="AM884" i="42" s="1"/>
  <c r="AN884" i="42" a="1"/>
  <c r="AN884" i="42" s="1"/>
  <c r="AO884" i="42" a="1"/>
  <c r="AO884" i="42"/>
  <c r="AP884" i="42" a="1"/>
  <c r="AP884" i="42"/>
  <c r="AQ884" i="42" a="1"/>
  <c r="AQ884" i="42" s="1"/>
  <c r="AR884" i="42" a="1"/>
  <c r="AR884" i="42" s="1"/>
  <c r="AS884" i="42" a="1"/>
  <c r="AS884" i="42"/>
  <c r="AT884" i="42" a="1"/>
  <c r="AT884" i="42"/>
  <c r="AU884" i="42" a="1"/>
  <c r="AU884" i="42" s="1"/>
  <c r="AV884" i="42" a="1"/>
  <c r="AV884" i="42" s="1"/>
  <c r="AJ885" i="42" a="1"/>
  <c r="AJ885" i="42"/>
  <c r="AK885" i="42" a="1"/>
  <c r="AK885" i="42" s="1"/>
  <c r="AL885" i="42" a="1"/>
  <c r="AL885" i="42" s="1"/>
  <c r="AM885" i="42" a="1"/>
  <c r="AM885" i="42" s="1"/>
  <c r="AN885" i="42" a="1"/>
  <c r="AN885" i="42" s="1"/>
  <c r="AO885" i="42" a="1"/>
  <c r="AO885" i="42"/>
  <c r="AP885" i="42" a="1"/>
  <c r="AP885" i="42"/>
  <c r="AQ885" i="42" a="1"/>
  <c r="AQ885" i="42" s="1"/>
  <c r="AR885" i="42" a="1"/>
  <c r="AR885" i="42"/>
  <c r="AS885" i="42" a="1"/>
  <c r="AS885" i="42"/>
  <c r="AT885" i="42" a="1"/>
  <c r="AT885" i="42"/>
  <c r="AU885" i="42" a="1"/>
  <c r="AU885" i="42" s="1"/>
  <c r="AV885" i="42" a="1"/>
  <c r="AV885" i="42" s="1"/>
  <c r="AJ886" i="42" a="1"/>
  <c r="AJ886" i="42" s="1"/>
  <c r="AK886" i="42" a="1"/>
  <c r="AK886" i="42" s="1"/>
  <c r="AL886" i="42" a="1"/>
  <c r="AL886" i="42" s="1"/>
  <c r="AM886" i="42" a="1"/>
  <c r="AM886" i="42" s="1"/>
  <c r="AN886" i="42" a="1"/>
  <c r="AN886" i="42" s="1"/>
  <c r="AO886" i="42" a="1"/>
  <c r="AO886" i="42"/>
  <c r="AP886" i="42" a="1"/>
  <c r="AP886" i="42" s="1"/>
  <c r="AQ886" i="42" a="1"/>
  <c r="AQ886" i="42"/>
  <c r="AR886" i="42" a="1"/>
  <c r="AR886" i="42"/>
  <c r="AS886" i="42" a="1"/>
  <c r="AS886" i="42"/>
  <c r="AT886" i="42" a="1"/>
  <c r="AT886" i="42"/>
  <c r="AU886" i="42" a="1"/>
  <c r="AU886" i="42" s="1"/>
  <c r="AV886" i="42" a="1"/>
  <c r="AV886" i="42" s="1"/>
  <c r="AJ887" i="42" a="1"/>
  <c r="AJ887" i="42"/>
  <c r="AK887" i="42" a="1"/>
  <c r="AK887" i="42" s="1"/>
  <c r="AL887" i="42" a="1"/>
  <c r="AL887" i="42" s="1"/>
  <c r="AM887" i="42" a="1"/>
  <c r="AM887" i="42" s="1"/>
  <c r="AN887" i="42" a="1"/>
  <c r="AN887" i="42" s="1"/>
  <c r="AO887" i="42" a="1"/>
  <c r="AO887" i="42" s="1"/>
  <c r="AP887" i="42" a="1"/>
  <c r="AP887" i="42" s="1"/>
  <c r="AQ887" i="42" a="1"/>
  <c r="AQ887" i="42"/>
  <c r="AR887" i="42" a="1"/>
  <c r="AR887" i="42"/>
  <c r="AS887" i="42" a="1"/>
  <c r="AS887" i="42"/>
  <c r="AT887" i="42" a="1"/>
  <c r="AT887" i="42"/>
  <c r="AU887" i="42" a="1"/>
  <c r="AU887" i="42" s="1"/>
  <c r="AV887" i="42" a="1"/>
  <c r="AV887" i="42"/>
  <c r="AJ888" i="42" a="1"/>
  <c r="AJ888" i="42"/>
  <c r="AK888" i="42" a="1"/>
  <c r="AK888" i="42" s="1"/>
  <c r="AL888" i="42" a="1"/>
  <c r="AL888" i="42" s="1"/>
  <c r="AM888" i="42" a="1"/>
  <c r="AM888" i="42" s="1"/>
  <c r="AN888" i="42" a="1"/>
  <c r="AN888" i="42" s="1"/>
  <c r="AO888" i="42" a="1"/>
  <c r="AO888" i="42" s="1"/>
  <c r="AP888" i="42" a="1"/>
  <c r="AP888" i="42" s="1"/>
  <c r="AQ888" i="42" a="1"/>
  <c r="AQ888" i="42"/>
  <c r="AR888" i="42" a="1"/>
  <c r="AR888" i="42"/>
  <c r="AS888" i="42" a="1"/>
  <c r="AS888" i="42"/>
  <c r="AT888" i="42" a="1"/>
  <c r="AT888" i="42" s="1"/>
  <c r="AU888" i="42" a="1"/>
  <c r="AU888" i="42" s="1"/>
  <c r="AV888" i="42" a="1"/>
  <c r="AV888" i="42"/>
  <c r="AJ889" i="42" a="1"/>
  <c r="AJ889" i="42" s="1"/>
  <c r="AK889" i="42" a="1"/>
  <c r="AK889" i="42" s="1"/>
  <c r="AL889" i="42" a="1"/>
  <c r="AL889" i="42" s="1"/>
  <c r="AM889" i="42" a="1"/>
  <c r="AM889" i="42" s="1"/>
  <c r="AN889" i="42" a="1"/>
  <c r="AN889" i="42"/>
  <c r="AO889" i="42" a="1"/>
  <c r="AO889" i="42" s="1"/>
  <c r="AP889" i="42" a="1"/>
  <c r="AP889" i="42" s="1"/>
  <c r="AQ889" i="42" a="1"/>
  <c r="AQ889" i="42"/>
  <c r="AR889" i="42" a="1"/>
  <c r="AR889" i="42"/>
  <c r="AS889" i="42" a="1"/>
  <c r="AS889" i="42" s="1"/>
  <c r="AT889" i="42" a="1"/>
  <c r="AT889" i="42" s="1"/>
  <c r="AU889" i="42" a="1"/>
  <c r="AU889" i="42" s="1"/>
  <c r="AV889" i="42" a="1"/>
  <c r="AV889" i="42"/>
  <c r="AJ890" i="42" a="1"/>
  <c r="AJ890" i="42" s="1"/>
  <c r="AK890" i="42" a="1"/>
  <c r="AK890" i="42" s="1"/>
  <c r="AL890" i="42" a="1"/>
  <c r="AL890" i="42" s="1"/>
  <c r="AM890" i="42" a="1"/>
  <c r="AM890" i="42"/>
  <c r="AN890" i="42" a="1"/>
  <c r="AN890" i="42"/>
  <c r="AO890" i="42" a="1"/>
  <c r="AO890" i="42" s="1"/>
  <c r="AP890" i="42" a="1"/>
  <c r="AP890" i="42" s="1"/>
  <c r="AQ890" i="42" a="1"/>
  <c r="AQ890" i="42"/>
  <c r="AR890" i="42" a="1"/>
  <c r="AR890" i="42" s="1"/>
  <c r="AS890" i="42" a="1"/>
  <c r="AS890" i="42" s="1"/>
  <c r="AT890" i="42" a="1"/>
  <c r="AT890" i="42" s="1"/>
  <c r="AU890" i="42" a="1"/>
  <c r="AU890" i="42" s="1"/>
  <c r="AV890" i="42" a="1"/>
  <c r="AV890" i="42"/>
  <c r="AJ891" i="42" a="1"/>
  <c r="AJ891" i="42" s="1"/>
  <c r="AK891" i="42" a="1"/>
  <c r="AK891" i="42" s="1"/>
  <c r="AL891" i="42" a="1"/>
  <c r="AL891" i="42"/>
  <c r="AM891" i="42" a="1"/>
  <c r="AM891" i="42"/>
  <c r="AN891" i="42" a="1"/>
  <c r="AN891" i="42"/>
  <c r="AO891" i="42" a="1"/>
  <c r="AO891" i="42" s="1"/>
  <c r="AP891" i="42" a="1"/>
  <c r="AP891" i="42" s="1"/>
  <c r="AQ891" i="42" a="1"/>
  <c r="AQ891" i="42" s="1"/>
  <c r="AR891" i="42" a="1"/>
  <c r="AR891" i="42" s="1"/>
  <c r="AS891" i="42" a="1"/>
  <c r="AS891" i="42" s="1"/>
  <c r="AT891" i="42" a="1"/>
  <c r="AT891" i="42" s="1"/>
  <c r="AU891" i="42" a="1"/>
  <c r="AU891" i="42" s="1"/>
  <c r="AV891" i="42" a="1"/>
  <c r="AV891" i="42"/>
  <c r="AJ892" i="42" a="1"/>
  <c r="AJ892" i="42" s="1"/>
  <c r="AK892" i="42" a="1"/>
  <c r="AK892" i="42"/>
  <c r="AL892" i="42" a="1"/>
  <c r="AL892" i="42"/>
  <c r="AM892" i="42" a="1"/>
  <c r="AM892" i="42"/>
  <c r="AN892" i="42" a="1"/>
  <c r="AN892" i="42"/>
  <c r="AO892" i="42" a="1"/>
  <c r="AO892" i="42" s="1"/>
  <c r="AP892" i="42" a="1"/>
  <c r="AP892" i="42" s="1"/>
  <c r="AQ892" i="42" a="1"/>
  <c r="AQ892" i="42" s="1"/>
  <c r="AR892" i="42" a="1"/>
  <c r="AR892" i="42" s="1"/>
  <c r="AS892" i="42" a="1"/>
  <c r="AS892" i="42" s="1"/>
  <c r="AT892" i="42" a="1"/>
  <c r="AT892" i="42" s="1"/>
  <c r="AU892" i="42" a="1"/>
  <c r="AU892" i="42" s="1"/>
  <c r="AV892" i="42" a="1"/>
  <c r="AV892" i="42" s="1"/>
  <c r="AJ893" i="42" a="1"/>
  <c r="AJ893" i="42" s="1"/>
  <c r="AK893" i="42" a="1"/>
  <c r="AK893" i="42"/>
  <c r="AL893" i="42" a="1"/>
  <c r="AL893" i="42"/>
  <c r="AM893" i="42" a="1"/>
  <c r="AM893" i="42"/>
  <c r="AN893" i="42" a="1"/>
  <c r="AN893" i="42"/>
  <c r="AO893" i="42" a="1"/>
  <c r="AO893" i="42" s="1"/>
  <c r="AP893" i="42" a="1"/>
  <c r="AP893" i="42"/>
  <c r="AQ893" i="42" a="1"/>
  <c r="AQ893" i="42" s="1"/>
  <c r="AR893" i="42" a="1"/>
  <c r="AR893" i="42" s="1"/>
  <c r="AS893" i="42" a="1"/>
  <c r="AS893" i="42" s="1"/>
  <c r="AT893" i="42" a="1"/>
  <c r="AT893" i="42" s="1"/>
  <c r="AU893" i="42" a="1"/>
  <c r="AU893" i="42" s="1"/>
  <c r="AV893" i="42" a="1"/>
  <c r="AV893" i="42" s="1"/>
  <c r="AJ894" i="42" a="1"/>
  <c r="AJ894" i="42" s="1"/>
  <c r="AK894" i="42" a="1"/>
  <c r="AK894" i="42"/>
  <c r="AL894" i="42" a="1"/>
  <c r="AL894" i="42"/>
  <c r="AM894" i="42" a="1"/>
  <c r="AM894" i="42"/>
  <c r="AN894" i="42" a="1"/>
  <c r="AN894" i="42" s="1"/>
  <c r="AO894" i="42" a="1"/>
  <c r="AO894" i="42" s="1"/>
  <c r="AP894" i="42" a="1"/>
  <c r="AP894" i="42"/>
  <c r="AQ894" i="42" a="1"/>
  <c r="AQ894" i="42" s="1"/>
  <c r="AR894" i="42" a="1"/>
  <c r="AR894" i="42" s="1"/>
  <c r="AS894" i="42" a="1"/>
  <c r="AS894" i="42" s="1"/>
  <c r="AT894" i="42" a="1"/>
  <c r="AT894" i="42" s="1"/>
  <c r="AU894" i="42" a="1"/>
  <c r="AU894" i="42"/>
  <c r="AV894" i="42" a="1"/>
  <c r="AV894" i="42" s="1"/>
  <c r="AJ895" i="42" a="1"/>
  <c r="AJ895" i="42" s="1"/>
  <c r="AK895" i="42" a="1"/>
  <c r="AK895" i="42"/>
  <c r="AL895" i="42" a="1"/>
  <c r="AL895" i="42"/>
  <c r="AM895" i="42" a="1"/>
  <c r="AM895" i="42" s="1"/>
  <c r="AN895" i="42" a="1"/>
  <c r="AN895" i="42" s="1"/>
  <c r="AO895" i="42" a="1"/>
  <c r="AO895" i="42" s="1"/>
  <c r="AP895" i="42" a="1"/>
  <c r="AP895" i="42"/>
  <c r="AQ895" i="42" a="1"/>
  <c r="AQ895" i="42" s="1"/>
  <c r="AR895" i="42" a="1"/>
  <c r="AR895" i="42" s="1"/>
  <c r="AS895" i="42" a="1"/>
  <c r="AS895" i="42" s="1"/>
  <c r="AT895" i="42" a="1"/>
  <c r="AT895" i="42"/>
  <c r="AU895" i="42" a="1"/>
  <c r="AU895" i="42"/>
  <c r="AV895" i="42" a="1"/>
  <c r="AV895" i="42" s="1"/>
  <c r="AJ896" i="42" a="1"/>
  <c r="AJ896" i="42" s="1"/>
  <c r="AK896" i="42" a="1"/>
  <c r="AK896" i="42"/>
  <c r="AL896" i="42" a="1"/>
  <c r="AL896" i="42" s="1"/>
  <c r="AM896" i="42" a="1"/>
  <c r="AM896" i="42" s="1"/>
  <c r="AN896" i="42" a="1"/>
  <c r="AN896" i="42" s="1"/>
  <c r="AO896" i="42" a="1"/>
  <c r="AO896" i="42" s="1"/>
  <c r="AP896" i="42" a="1"/>
  <c r="AP896" i="42"/>
  <c r="AQ896" i="42" a="1"/>
  <c r="AQ896" i="42" s="1"/>
  <c r="AR896" i="42" a="1"/>
  <c r="AR896" i="42" s="1"/>
  <c r="AS896" i="42" a="1"/>
  <c r="AS896" i="42" s="1"/>
  <c r="AT896" i="42" a="1"/>
  <c r="AT896" i="42"/>
  <c r="AU896" i="42" a="1"/>
  <c r="AU896" i="42"/>
  <c r="AV896" i="42" a="1"/>
  <c r="AV896" i="42" s="1"/>
  <c r="AJ897" i="42" a="1"/>
  <c r="AJ897" i="42" s="1"/>
  <c r="AK897" i="42" a="1"/>
  <c r="AK897" i="42" s="1"/>
  <c r="AL897" i="42" a="1"/>
  <c r="AL897" i="42" s="1"/>
  <c r="AM897" i="42" a="1"/>
  <c r="AM897" i="42" s="1"/>
  <c r="AN897" i="42" a="1"/>
  <c r="AN897" i="42" s="1"/>
  <c r="AO897" i="42" a="1"/>
  <c r="AO897" i="42" s="1"/>
  <c r="AP897" i="42" a="1"/>
  <c r="AP897" i="42"/>
  <c r="AQ897" i="42" a="1"/>
  <c r="AQ897" i="42" s="1"/>
  <c r="AR897" i="42" a="1"/>
  <c r="AR897" i="42"/>
  <c r="AS897" i="42" a="1"/>
  <c r="AS897" i="42" s="1"/>
  <c r="AT897" i="42" a="1"/>
  <c r="AT897" i="42"/>
  <c r="AU897" i="42" a="1"/>
  <c r="AU897" i="42"/>
  <c r="AV897" i="42" a="1"/>
  <c r="AV897" i="42" s="1"/>
  <c r="AJ898" i="42" a="1"/>
  <c r="AJ898" i="42" s="1"/>
  <c r="AK898" i="42" a="1"/>
  <c r="AK898" i="42" s="1"/>
  <c r="AL898" i="42" a="1"/>
  <c r="AL898" i="42" s="1"/>
  <c r="AM898" i="42" a="1"/>
  <c r="AM898" i="42" s="1"/>
  <c r="AN898" i="42" a="1"/>
  <c r="AN898" i="42" s="1"/>
  <c r="AO898" i="42" a="1"/>
  <c r="AO898" i="42" s="1"/>
  <c r="AP898" i="42" a="1"/>
  <c r="AP898" i="42" s="1"/>
  <c r="AQ898" i="42" a="1"/>
  <c r="AQ898" i="42" s="1"/>
  <c r="AR898" i="42" a="1"/>
  <c r="AR898" i="42"/>
  <c r="AS898" i="42" a="1"/>
  <c r="AS898" i="42" s="1"/>
  <c r="AT898" i="42" a="1"/>
  <c r="AT898" i="42"/>
  <c r="AU898" i="42" a="1"/>
  <c r="AU898" i="42"/>
  <c r="AV898" i="42" a="1"/>
  <c r="AV898" i="42" s="1"/>
  <c r="AJ899" i="42" a="1"/>
  <c r="AJ899" i="42"/>
  <c r="AK899" i="42" a="1"/>
  <c r="AK899" i="42" s="1"/>
  <c r="AL899" i="42" a="1"/>
  <c r="AL899" i="42" s="1"/>
  <c r="AM899" i="42" a="1"/>
  <c r="AM899" i="42" s="1"/>
  <c r="AN899" i="42" a="1"/>
  <c r="AN899" i="42" s="1"/>
  <c r="AO899" i="42" a="1"/>
  <c r="AO899" i="42" s="1"/>
  <c r="AP899" i="42" a="1"/>
  <c r="AP899" i="42" s="1"/>
  <c r="AQ899" i="42" a="1"/>
  <c r="AQ899" i="42" s="1"/>
  <c r="AR899" i="42" a="1"/>
  <c r="AR899" i="42"/>
  <c r="AS899" i="42" a="1"/>
  <c r="AS899" i="42" s="1"/>
  <c r="AT899" i="42" a="1"/>
  <c r="AT899" i="42"/>
  <c r="AU899" i="42" a="1"/>
  <c r="AU899" i="42" s="1"/>
  <c r="AV899" i="42" a="1"/>
  <c r="AV899" i="42" s="1"/>
  <c r="AJ900" i="42" a="1"/>
  <c r="AJ900" i="42"/>
  <c r="AK900" i="42" a="1"/>
  <c r="AK900" i="42" s="1"/>
  <c r="AL900" i="42" a="1"/>
  <c r="AL900" i="42" s="1"/>
  <c r="AM900" i="42" a="1"/>
  <c r="AM900" i="42" s="1"/>
  <c r="AN900" i="42" a="1"/>
  <c r="AN900" i="42" s="1"/>
  <c r="AO900" i="42" a="1"/>
  <c r="AO900" i="42"/>
  <c r="AP900" i="42" a="1"/>
  <c r="AP900" i="42" s="1"/>
  <c r="AQ900" i="42" a="1"/>
  <c r="AQ900" i="42" s="1"/>
  <c r="AR900" i="42" a="1"/>
  <c r="AR900" i="42"/>
  <c r="AS900" i="42" a="1"/>
  <c r="AS900" i="42" s="1"/>
  <c r="AT900" i="42" a="1"/>
  <c r="AT900" i="42" s="1"/>
  <c r="AU900" i="42" a="1"/>
  <c r="AU900" i="42" s="1"/>
  <c r="AV900" i="42" a="1"/>
  <c r="AV900" i="42" s="1"/>
  <c r="AJ901" i="42" a="1"/>
  <c r="AJ901" i="42"/>
  <c r="AK901" i="42" a="1"/>
  <c r="AK901" i="42" s="1"/>
  <c r="AL901" i="42" a="1"/>
  <c r="AL901" i="42" s="1"/>
  <c r="AM901" i="42" a="1"/>
  <c r="AM901" i="42" s="1"/>
  <c r="AN901" i="42" a="1"/>
  <c r="AN901" i="42"/>
  <c r="AO901" i="42" a="1"/>
  <c r="AO901" i="42"/>
  <c r="AP901" i="42" a="1"/>
  <c r="AP901" i="42" s="1"/>
  <c r="AQ901" i="42" a="1"/>
  <c r="AQ901" i="42" s="1"/>
  <c r="AR901" i="42" a="1"/>
  <c r="AR901" i="42"/>
  <c r="AS901" i="42" a="1"/>
  <c r="AS901" i="42" s="1"/>
  <c r="AT901" i="42" a="1"/>
  <c r="AT901" i="42" s="1"/>
  <c r="AU901" i="42" a="1"/>
  <c r="AU901" i="42" s="1"/>
  <c r="AV901" i="42" a="1"/>
  <c r="AV901" i="42" s="1"/>
  <c r="AJ902" i="42" a="1"/>
  <c r="AJ902" i="42"/>
  <c r="AK902" i="42" a="1"/>
  <c r="AK902" i="42" s="1"/>
  <c r="AL902" i="42" a="1"/>
  <c r="AL902" i="42" s="1"/>
  <c r="AM902" i="42" a="1"/>
  <c r="AM902" i="42" s="1"/>
  <c r="AN902" i="42" a="1"/>
  <c r="AN902" i="42"/>
  <c r="AO902" i="42" a="1"/>
  <c r="AO902" i="42"/>
  <c r="AP902" i="42" a="1"/>
  <c r="AP902" i="42" s="1"/>
  <c r="AQ902" i="42" a="1"/>
  <c r="AQ902" i="42" s="1"/>
  <c r="AR902" i="42" a="1"/>
  <c r="AR902" i="42" s="1"/>
  <c r="AS902" i="42" a="1"/>
  <c r="AS902" i="42" s="1"/>
  <c r="AT902" i="42" a="1"/>
  <c r="AT902" i="42" s="1"/>
  <c r="AU902" i="42" a="1"/>
  <c r="AU902" i="42" s="1"/>
  <c r="AV902" i="42" a="1"/>
  <c r="AV902" i="42" s="1"/>
  <c r="AJ903" i="42" a="1"/>
  <c r="AJ903" i="42"/>
  <c r="AK903" i="42" a="1"/>
  <c r="AK903" i="42" s="1"/>
  <c r="AL903" i="42" a="1"/>
  <c r="AL903" i="42"/>
  <c r="AM903" i="42" a="1"/>
  <c r="AM903" i="42" s="1"/>
  <c r="AN903" i="42" a="1"/>
  <c r="AN903" i="42"/>
  <c r="AO903" i="42" a="1"/>
  <c r="AO903" i="42"/>
  <c r="AP903" i="42" a="1"/>
  <c r="AP903" i="42" s="1"/>
  <c r="AQ903" i="42" a="1"/>
  <c r="AQ903" i="42" s="1"/>
  <c r="AR903" i="42" a="1"/>
  <c r="AR903" i="42" s="1"/>
  <c r="AS903" i="42" a="1"/>
  <c r="AS903" i="42" s="1"/>
  <c r="AT903" i="42" a="1"/>
  <c r="AT903" i="42" s="1"/>
  <c r="AU903" i="42" a="1"/>
  <c r="AU903" i="42" s="1"/>
  <c r="AV903" i="42" a="1"/>
  <c r="AV903" i="42" s="1"/>
  <c r="AJ904" i="42" a="1"/>
  <c r="AJ904" i="42" s="1"/>
  <c r="AK904" i="42" a="1"/>
  <c r="AK904" i="42" s="1"/>
  <c r="AL904" i="42" a="1"/>
  <c r="AL904" i="42"/>
  <c r="AM904" i="42" a="1"/>
  <c r="AM904" i="42" s="1"/>
  <c r="AN904" i="42" a="1"/>
  <c r="AN904" i="42"/>
  <c r="AO904" i="42" a="1"/>
  <c r="AO904" i="42"/>
  <c r="AP904" i="42" a="1"/>
  <c r="AP904" i="42" s="1"/>
  <c r="AQ904" i="42" a="1"/>
  <c r="AQ904" i="42"/>
  <c r="AR904" i="42" a="1"/>
  <c r="AR904" i="42" s="1"/>
  <c r="AS904" i="42" a="1"/>
  <c r="AS904" i="42" s="1"/>
  <c r="AT904" i="42" a="1"/>
  <c r="AT904" i="42" s="1"/>
  <c r="AU904" i="42" a="1"/>
  <c r="AU904" i="42" s="1"/>
  <c r="AV904" i="42" a="1"/>
  <c r="AV904" i="42" s="1"/>
  <c r="AJ905" i="42" a="1"/>
  <c r="AJ905" i="42" s="1"/>
  <c r="AK905" i="42" a="1"/>
  <c r="AK905" i="42" s="1"/>
  <c r="AL905" i="42" a="1"/>
  <c r="AL905" i="42"/>
  <c r="AM905" i="42" a="1"/>
  <c r="AM905" i="42" s="1"/>
  <c r="AN905" i="42" a="1"/>
  <c r="AN905" i="42"/>
  <c r="AO905" i="42" a="1"/>
  <c r="AO905" i="42" s="1"/>
  <c r="AP905" i="42" a="1"/>
  <c r="AP905" i="42" s="1"/>
  <c r="AQ905" i="42" a="1"/>
  <c r="AQ905" i="42"/>
  <c r="AR905" i="42" a="1"/>
  <c r="AR905" i="42" s="1"/>
  <c r="AS905" i="42" a="1"/>
  <c r="AS905" i="42" s="1"/>
  <c r="AT905" i="42" a="1"/>
  <c r="AT905" i="42" s="1"/>
  <c r="AU905" i="42" a="1"/>
  <c r="AU905" i="42" s="1"/>
  <c r="AV905" i="42" a="1"/>
  <c r="AV905" i="42"/>
  <c r="AJ906" i="42" a="1"/>
  <c r="AJ906" i="42" s="1"/>
  <c r="AK906" i="42" a="1"/>
  <c r="AK906" i="42" s="1"/>
  <c r="AL906" i="42" a="1"/>
  <c r="AL906" i="42"/>
  <c r="AM906" i="42" a="1"/>
  <c r="AM906" i="42" s="1"/>
  <c r="AN906" i="42" a="1"/>
  <c r="AN906" i="42" s="1"/>
  <c r="AO906" i="42" a="1"/>
  <c r="AO906" i="42" s="1"/>
  <c r="AP906" i="42" a="1"/>
  <c r="AP906" i="42" s="1"/>
  <c r="AQ906" i="42" a="1"/>
  <c r="AQ906" i="42"/>
  <c r="AR906" i="42" a="1"/>
  <c r="AR906" i="42" s="1"/>
  <c r="AS906" i="42" a="1"/>
  <c r="AS906" i="42" s="1"/>
  <c r="AT906" i="42" a="1"/>
  <c r="AT906" i="42" s="1"/>
  <c r="AU906" i="42" a="1"/>
  <c r="AU906" i="42"/>
  <c r="AV906" i="42" a="1"/>
  <c r="AV906" i="42"/>
  <c r="AJ907" i="42" a="1"/>
  <c r="AJ907" i="42" s="1"/>
  <c r="AK907" i="42" a="1"/>
  <c r="AK907" i="42" s="1"/>
  <c r="AL907" i="42" a="1"/>
  <c r="AL907" i="42"/>
  <c r="AM907" i="42" a="1"/>
  <c r="AM907" i="42" s="1"/>
  <c r="AN907" i="42" a="1"/>
  <c r="AN907" i="42" s="1"/>
  <c r="AO907" i="42" a="1"/>
  <c r="AO907" i="42" s="1"/>
  <c r="AP907" i="42" a="1"/>
  <c r="AP907" i="42" s="1"/>
  <c r="AQ907" i="42" a="1"/>
  <c r="AQ907" i="42"/>
  <c r="AR907" i="42" a="1"/>
  <c r="AR907" i="42" s="1"/>
  <c r="AS907" i="42" a="1"/>
  <c r="AS907" i="42" s="1"/>
  <c r="AT907" i="42" a="1"/>
  <c r="AT907" i="42" s="1"/>
  <c r="AU907" i="42" a="1"/>
  <c r="AU907" i="42"/>
  <c r="AV907" i="42" a="1"/>
  <c r="AV907" i="42"/>
  <c r="AJ908" i="42" a="1"/>
  <c r="AJ908" i="42" s="1"/>
  <c r="AK908" i="42" a="1"/>
  <c r="AK908" i="42" s="1"/>
  <c r="AL908" i="42" a="1"/>
  <c r="AL908" i="42" s="1"/>
  <c r="AM908" i="42" a="1"/>
  <c r="AM908" i="42" s="1"/>
  <c r="AN908" i="42" a="1"/>
  <c r="AN908" i="42" s="1"/>
  <c r="AO908" i="42" a="1"/>
  <c r="AO908" i="42" s="1"/>
  <c r="AP908" i="42" a="1"/>
  <c r="AP908" i="42" s="1"/>
  <c r="AQ908" i="42" a="1"/>
  <c r="AQ908" i="42"/>
  <c r="AR908" i="42" a="1"/>
  <c r="AR908" i="42" s="1"/>
  <c r="AS908" i="42" a="1"/>
  <c r="AS908" i="42"/>
  <c r="AT908" i="42" a="1"/>
  <c r="AT908" i="42" s="1"/>
  <c r="AU908" i="42" a="1"/>
  <c r="AU908" i="42"/>
  <c r="AV908" i="42" a="1"/>
  <c r="AV908" i="42"/>
  <c r="AJ909" i="42" a="1"/>
  <c r="AJ909" i="42" s="1"/>
  <c r="AK909" i="42" a="1"/>
  <c r="AK909" i="42" s="1"/>
  <c r="AL909" i="42" a="1"/>
  <c r="AL909" i="42" s="1"/>
  <c r="AM909" i="42" a="1"/>
  <c r="AM909" i="42" s="1"/>
  <c r="AN909" i="42" a="1"/>
  <c r="AN909" i="42" s="1"/>
  <c r="AO909" i="42" a="1"/>
  <c r="AO909" i="42" s="1"/>
  <c r="AP909" i="42" a="1"/>
  <c r="AP909" i="42" s="1"/>
  <c r="AQ909" i="42" a="1"/>
  <c r="AQ909" i="42" s="1"/>
  <c r="AR909" i="42" a="1"/>
  <c r="AR909" i="42" s="1"/>
  <c r="AS909" i="42" a="1"/>
  <c r="AS909" i="42"/>
  <c r="AT909" i="42" a="1"/>
  <c r="AT909" i="42" s="1"/>
  <c r="AU909" i="42" a="1"/>
  <c r="AU909" i="42"/>
  <c r="AV909" i="42" a="1"/>
  <c r="AV909" i="42"/>
  <c r="AJ910" i="42" a="1"/>
  <c r="AJ910" i="42" s="1"/>
  <c r="AK910" i="42" a="1"/>
  <c r="AK910" i="42"/>
  <c r="AL910" i="42" a="1"/>
  <c r="AL910" i="42" s="1"/>
  <c r="AM910" i="42" a="1"/>
  <c r="AM910" i="42" s="1"/>
  <c r="AN910" i="42" a="1"/>
  <c r="AN910" i="42" s="1"/>
  <c r="AO910" i="42" a="1"/>
  <c r="AO910" i="42" s="1"/>
  <c r="AP910" i="42" a="1"/>
  <c r="AP910" i="42" s="1"/>
  <c r="AQ910" i="42" a="1"/>
  <c r="AQ910" i="42" s="1"/>
  <c r="AR910" i="42" a="1"/>
  <c r="AR910" i="42" s="1"/>
  <c r="AS910" i="42" a="1"/>
  <c r="AS910" i="42"/>
  <c r="AT910" i="42" a="1"/>
  <c r="AT910" i="42" s="1"/>
  <c r="AU910" i="42" a="1"/>
  <c r="AU910" i="42"/>
  <c r="AV910" i="42" a="1"/>
  <c r="AV910" i="42" s="1"/>
  <c r="AJ911" i="42" a="1"/>
  <c r="AJ911" i="42" s="1"/>
  <c r="AK911" i="42" a="1"/>
  <c r="AK911" i="42"/>
  <c r="AL911" i="42" a="1"/>
  <c r="AL911" i="42" s="1"/>
  <c r="AM911" i="42" a="1"/>
  <c r="AM911" i="42" s="1"/>
  <c r="AN911" i="42" a="1"/>
  <c r="AN911" i="42" s="1"/>
  <c r="AO911" i="42" a="1"/>
  <c r="AO911" i="42" s="1"/>
  <c r="AP911" i="42" a="1"/>
  <c r="AP911" i="42"/>
  <c r="AQ911" i="42" a="1"/>
  <c r="AQ911" i="42" s="1"/>
  <c r="AR911" i="42" a="1"/>
  <c r="AR911" i="42" s="1"/>
  <c r="AS911" i="42" a="1"/>
  <c r="AS911" i="42"/>
  <c r="AT911" i="42" a="1"/>
  <c r="AT911" i="42" s="1"/>
  <c r="AU911" i="42" a="1"/>
  <c r="AU911" i="42" s="1"/>
  <c r="AV911" i="42" a="1"/>
  <c r="AV911" i="42" s="1"/>
  <c r="AJ912" i="42" a="1"/>
  <c r="AJ912" i="42" s="1"/>
  <c r="AK912" i="42" a="1"/>
  <c r="AK912" i="42"/>
  <c r="AL912" i="42" a="1"/>
  <c r="AL912" i="42" s="1"/>
  <c r="AM912" i="42" a="1"/>
  <c r="AM912" i="42" s="1"/>
  <c r="AN912" i="42" a="1"/>
  <c r="AN912" i="42" s="1"/>
  <c r="AO912" i="42" a="1"/>
  <c r="AO912" i="42"/>
  <c r="AP912" i="42" a="1"/>
  <c r="AP912" i="42"/>
  <c r="AQ912" i="42" a="1"/>
  <c r="AQ912" i="42" s="1"/>
  <c r="AR912" i="42" a="1"/>
  <c r="AR912" i="42" s="1"/>
  <c r="AS912" i="42" a="1"/>
  <c r="AS912" i="42"/>
  <c r="AT912" i="42" a="1"/>
  <c r="AT912" i="42" s="1"/>
  <c r="AU912" i="42" a="1"/>
  <c r="AU912" i="42" s="1"/>
  <c r="AV912" i="42" a="1"/>
  <c r="AV912" i="42" s="1"/>
  <c r="AJ913" i="42" a="1"/>
  <c r="AJ913" i="42" s="1"/>
  <c r="AK913" i="42" a="1"/>
  <c r="AK913" i="42"/>
  <c r="AL913" i="42" a="1"/>
  <c r="AL913" i="42" s="1"/>
  <c r="AM913" i="42" a="1"/>
  <c r="AM913" i="42" s="1"/>
  <c r="AN913" i="42" a="1"/>
  <c r="AN913" i="42" s="1"/>
  <c r="AO913" i="42" a="1"/>
  <c r="AO913" i="42"/>
  <c r="AP913" i="42" a="1"/>
  <c r="AP913" i="42"/>
  <c r="AQ913" i="42" a="1"/>
  <c r="AQ913" i="42" s="1"/>
  <c r="AR913" i="42" a="1"/>
  <c r="AR913" i="42" s="1"/>
  <c r="AS913" i="42" a="1"/>
  <c r="AS913" i="42" s="1"/>
  <c r="AT913" i="42" a="1"/>
  <c r="AT913" i="42" s="1"/>
  <c r="AU913" i="42" a="1"/>
  <c r="AU913" i="42" s="1"/>
  <c r="AV913" i="42" a="1"/>
  <c r="AV913" i="42" s="1"/>
  <c r="AJ914" i="42" a="1"/>
  <c r="AJ914" i="42" s="1"/>
  <c r="AK914" i="42" a="1"/>
  <c r="AK914" i="42"/>
  <c r="AL914" i="42" a="1"/>
  <c r="AL914" i="42" s="1"/>
  <c r="AM914" i="42" a="1"/>
  <c r="AM914" i="42"/>
  <c r="AN914" i="42" a="1"/>
  <c r="AN914" i="42" s="1"/>
  <c r="AO914" i="42" a="1"/>
  <c r="AO914" i="42"/>
  <c r="AP914" i="42" a="1"/>
  <c r="AP914" i="42"/>
  <c r="AQ914" i="42" a="1"/>
  <c r="AQ914" i="42" s="1"/>
  <c r="AR914" i="42" a="1"/>
  <c r="AR914" i="42" s="1"/>
  <c r="AS914" i="42" a="1"/>
  <c r="AS914" i="42" s="1"/>
  <c r="AT914" i="42" a="1"/>
  <c r="AT914" i="42" s="1"/>
  <c r="AU914" i="42" a="1"/>
  <c r="AU914" i="42" s="1"/>
  <c r="AV914" i="42" a="1"/>
  <c r="AV914" i="42" s="1"/>
  <c r="AJ915" i="42" a="1"/>
  <c r="AJ915" i="42" s="1"/>
  <c r="AK915" i="42" a="1"/>
  <c r="AK915" i="42" s="1"/>
  <c r="AL915" i="42" a="1"/>
  <c r="AL915" i="42" s="1"/>
  <c r="AM915" i="42" a="1"/>
  <c r="AM915" i="42"/>
  <c r="AN915" i="42" a="1"/>
  <c r="AN915" i="42" s="1"/>
  <c r="AO915" i="42" a="1"/>
  <c r="AO915" i="42"/>
  <c r="AP915" i="42" a="1"/>
  <c r="AP915" i="42"/>
  <c r="AQ915" i="42" a="1"/>
  <c r="AQ915" i="42" s="1"/>
  <c r="AR915" i="42" a="1"/>
  <c r="AR915" i="42"/>
  <c r="AS915" i="42" a="1"/>
  <c r="AS915" i="42" s="1"/>
  <c r="AT915" i="42" a="1"/>
  <c r="AT915" i="42" s="1"/>
  <c r="AU915" i="42" a="1"/>
  <c r="AU915" i="42" s="1"/>
  <c r="AV915" i="42" a="1"/>
  <c r="AV915" i="42" s="1"/>
  <c r="AJ916" i="42" a="1"/>
  <c r="AJ916" i="42" s="1"/>
  <c r="AK916" i="42" a="1"/>
  <c r="AK916" i="42" s="1"/>
  <c r="AL916" i="42" a="1"/>
  <c r="AL916" i="42" s="1"/>
  <c r="AM916" i="42" a="1"/>
  <c r="AM916" i="42"/>
  <c r="AN916" i="42" a="1"/>
  <c r="AN916" i="42" s="1"/>
  <c r="AO916" i="42" a="1"/>
  <c r="AO916" i="42"/>
  <c r="AP916" i="42" a="1"/>
  <c r="AP916" i="42" s="1"/>
  <c r="AQ916" i="42" a="1"/>
  <c r="AQ916" i="42" s="1"/>
  <c r="AR916" i="42" a="1"/>
  <c r="AR916" i="42"/>
  <c r="AS916" i="42" a="1"/>
  <c r="AS916" i="42" s="1"/>
  <c r="AT916" i="42" a="1"/>
  <c r="AT916" i="42" s="1"/>
  <c r="AU916" i="42" a="1"/>
  <c r="AU916" i="42" s="1"/>
  <c r="AV916" i="42" a="1"/>
  <c r="AV916" i="42" s="1"/>
  <c r="AJ917" i="42" a="1"/>
  <c r="AJ917" i="42"/>
  <c r="AK917" i="42" a="1"/>
  <c r="AK917" i="42" s="1"/>
  <c r="AL917" i="42" a="1"/>
  <c r="AL917" i="42" s="1"/>
  <c r="AM917" i="42" a="1"/>
  <c r="AM917" i="42"/>
  <c r="AN917" i="42" a="1"/>
  <c r="AN917" i="42" s="1"/>
  <c r="AO917" i="42" a="1"/>
  <c r="AO917" i="42" s="1"/>
  <c r="AP917" i="42" a="1"/>
  <c r="AP917" i="42" s="1"/>
  <c r="AQ917" i="42" a="1"/>
  <c r="AQ917" i="42" s="1"/>
  <c r="AR917" i="42" a="1"/>
  <c r="AR917" i="42"/>
  <c r="AS917" i="42" a="1"/>
  <c r="AS917" i="42" s="1"/>
  <c r="AT917" i="42" a="1"/>
  <c r="AT917" i="42" s="1"/>
  <c r="AU917" i="42" a="1"/>
  <c r="AU917" i="42" s="1"/>
  <c r="AV917" i="42" a="1"/>
  <c r="AV917" i="42"/>
  <c r="AJ918" i="42" a="1"/>
  <c r="AJ918" i="42"/>
  <c r="AK918" i="42" a="1"/>
  <c r="AK918" i="42" s="1"/>
  <c r="AL918" i="42" a="1"/>
  <c r="AL918" i="42" s="1"/>
  <c r="AM918" i="42" a="1"/>
  <c r="AM918" i="42"/>
  <c r="AN918" i="42" a="1"/>
  <c r="AN918" i="42" s="1"/>
  <c r="AO918" i="42" a="1"/>
  <c r="AO918" i="42" s="1"/>
  <c r="AP918" i="42" a="1"/>
  <c r="AP918" i="42" s="1"/>
  <c r="AQ918" i="42" a="1"/>
  <c r="AQ918" i="42" s="1"/>
  <c r="AR918" i="42" a="1"/>
  <c r="AR918" i="42"/>
  <c r="AS918" i="42" a="1"/>
  <c r="AS918" i="42" s="1"/>
  <c r="AT918" i="42" a="1"/>
  <c r="AT918" i="42" s="1"/>
  <c r="AU918" i="42" a="1"/>
  <c r="AU918" i="42" s="1"/>
  <c r="AV918" i="42" a="1"/>
  <c r="AV918" i="42"/>
  <c r="AJ919" i="42" a="1"/>
  <c r="AJ919" i="42"/>
  <c r="AK919" i="42" a="1"/>
  <c r="AK919" i="42" s="1"/>
  <c r="AL919" i="42" a="1"/>
  <c r="AL919" i="42" s="1"/>
  <c r="AM919" i="42" a="1"/>
  <c r="AM919" i="42" s="1"/>
  <c r="AN919" i="42" a="1"/>
  <c r="AN919" i="42" s="1"/>
  <c r="AO919" i="42" a="1"/>
  <c r="AO919" i="42" s="1"/>
  <c r="AP919" i="42" a="1"/>
  <c r="AP919" i="42" s="1"/>
  <c r="AQ919" i="42" a="1"/>
  <c r="AQ919" i="42" s="1"/>
  <c r="AR919" i="42" a="1"/>
  <c r="AR919" i="42"/>
  <c r="AS919" i="42" a="1"/>
  <c r="AS919" i="42" s="1"/>
  <c r="AT919" i="42" a="1"/>
  <c r="AT919" i="42"/>
  <c r="AU919" i="42" a="1"/>
  <c r="AU919" i="42" s="1"/>
  <c r="AV919" i="42" a="1"/>
  <c r="AV919" i="42"/>
  <c r="AJ920" i="42" a="1"/>
  <c r="AJ920" i="42"/>
  <c r="AK920" i="42" a="1"/>
  <c r="AK920" i="42" s="1"/>
  <c r="AL920" i="42" a="1"/>
  <c r="AL920" i="42" s="1"/>
  <c r="AM920" i="42" a="1"/>
  <c r="AM920" i="42" s="1"/>
  <c r="AN920" i="42" a="1"/>
  <c r="AN920" i="42" s="1"/>
  <c r="AO920" i="42" a="1"/>
  <c r="AO920" i="42" s="1"/>
  <c r="AP920" i="42" a="1"/>
  <c r="AP920" i="42" s="1"/>
  <c r="AQ920" i="42" a="1"/>
  <c r="AQ920" i="42" s="1"/>
  <c r="AR920" i="42" a="1"/>
  <c r="AR920" i="42" s="1"/>
  <c r="AS920" i="42" a="1"/>
  <c r="AS920" i="42" s="1"/>
  <c r="AT920" i="42" a="1"/>
  <c r="AT920" i="42"/>
  <c r="AU920" i="42" a="1"/>
  <c r="AU920" i="42" s="1"/>
  <c r="AV920" i="42" a="1"/>
  <c r="AV920" i="42"/>
  <c r="AJ921" i="42" a="1"/>
  <c r="AJ921" i="42"/>
  <c r="AK921" i="42" a="1"/>
  <c r="AK921" i="42" s="1"/>
  <c r="AL921" i="42" a="1"/>
  <c r="AL921" i="42"/>
  <c r="AM921" i="42" a="1"/>
  <c r="AM921" i="42" s="1"/>
  <c r="AN921" i="42" a="1"/>
  <c r="AN921" i="42" s="1"/>
  <c r="AO921" i="42" a="1"/>
  <c r="AO921" i="42" s="1"/>
  <c r="AP921" i="42" a="1"/>
  <c r="AP921" i="42" s="1"/>
  <c r="AQ921" i="42" a="1"/>
  <c r="AQ921" i="42" s="1"/>
  <c r="AR921" i="42" a="1"/>
  <c r="AR921" i="42" s="1"/>
  <c r="AS921" i="42" a="1"/>
  <c r="AS921" i="42" s="1"/>
  <c r="AT921" i="42" a="1"/>
  <c r="AT921" i="42"/>
  <c r="AU921" i="42" a="1"/>
  <c r="AU921" i="42" s="1"/>
  <c r="AV921" i="42" a="1"/>
  <c r="AV921" i="42"/>
  <c r="AJ922" i="42" a="1"/>
  <c r="AJ922" i="42" s="1"/>
  <c r="AK922" i="42" a="1"/>
  <c r="AK922" i="42" s="1"/>
  <c r="AL922" i="42" a="1"/>
  <c r="AL922" i="42"/>
  <c r="AM922" i="42" a="1"/>
  <c r="AM922" i="42" s="1"/>
  <c r="AN922" i="42" a="1"/>
  <c r="AN922" i="42" s="1"/>
  <c r="AO922" i="42" a="1"/>
  <c r="AO922" i="42" s="1"/>
  <c r="AP922" i="42" a="1"/>
  <c r="AP922" i="42" s="1"/>
  <c r="AQ922" i="42" a="1"/>
  <c r="AQ922" i="42"/>
  <c r="AR922" i="42" a="1"/>
  <c r="AR922" i="42" s="1"/>
  <c r="AS922" i="42" a="1"/>
  <c r="AS922" i="42" s="1"/>
  <c r="AT922" i="42" a="1"/>
  <c r="AT922" i="42"/>
  <c r="AU922" i="42" a="1"/>
  <c r="AU922" i="42" s="1"/>
  <c r="AV922" i="42" a="1"/>
  <c r="AV922" i="42" s="1"/>
  <c r="AJ923" i="42" a="1"/>
  <c r="AJ923" i="42" s="1"/>
  <c r="AK923" i="42" a="1"/>
  <c r="AK923" i="42" s="1"/>
  <c r="AL923" i="42" a="1"/>
  <c r="AL923" i="42"/>
  <c r="AM923" i="42" a="1"/>
  <c r="AM923" i="42" s="1"/>
  <c r="AN923" i="42" a="1"/>
  <c r="AN923" i="42" s="1"/>
  <c r="AO923" i="42" a="1"/>
  <c r="AO923" i="42" s="1"/>
  <c r="AP923" i="42" a="1"/>
  <c r="AP923" i="42"/>
  <c r="AQ923" i="42" a="1"/>
  <c r="AQ923" i="42"/>
  <c r="AR923" i="42" a="1"/>
  <c r="AR923" i="42" s="1"/>
  <c r="AS923" i="42" a="1"/>
  <c r="AS923" i="42" s="1"/>
  <c r="AT923" i="42" a="1"/>
  <c r="AT923" i="42"/>
  <c r="AU923" i="42" a="1"/>
  <c r="AU923" i="42" s="1"/>
  <c r="AV923" i="42" a="1"/>
  <c r="AV923" i="42" s="1"/>
  <c r="AJ924" i="42" a="1"/>
  <c r="AJ924" i="42" s="1"/>
  <c r="AK924" i="42" a="1"/>
  <c r="AK924" i="42" s="1"/>
  <c r="AL924" i="42" a="1"/>
  <c r="AL924" i="42"/>
  <c r="AM924" i="42" a="1"/>
  <c r="AM924" i="42" s="1"/>
  <c r="AN924" i="42" a="1"/>
  <c r="AN924" i="42" s="1"/>
  <c r="AO924" i="42" a="1"/>
  <c r="AO924" i="42" s="1"/>
  <c r="AP924" i="42" a="1"/>
  <c r="AP924" i="42"/>
  <c r="AQ924" i="42" a="1"/>
  <c r="AQ924" i="42"/>
  <c r="AR924" i="42" a="1"/>
  <c r="AR924" i="42" s="1"/>
  <c r="AS924" i="42" a="1"/>
  <c r="AS924" i="42" s="1"/>
  <c r="AT924" i="42" a="1"/>
  <c r="AT924" i="42" s="1"/>
  <c r="AU924" i="42" a="1"/>
  <c r="AU924" i="42" s="1"/>
  <c r="AV924" i="42" a="1"/>
  <c r="AV924" i="42" s="1"/>
  <c r="AJ925" i="42" a="1"/>
  <c r="AJ925" i="42" s="1"/>
  <c r="AK925" i="42" a="1"/>
  <c r="AK925" i="42" s="1"/>
  <c r="AL925" i="42" a="1"/>
  <c r="AL925" i="42"/>
  <c r="AM925" i="42" a="1"/>
  <c r="AM925" i="42" s="1"/>
  <c r="AN925" i="42" a="1"/>
  <c r="AN925" i="42"/>
  <c r="AO925" i="42" a="1"/>
  <c r="AO925" i="42" s="1"/>
  <c r="AP925" i="42" a="1"/>
  <c r="AP925" i="42"/>
  <c r="AQ925" i="42" a="1"/>
  <c r="AQ925" i="42"/>
  <c r="AR925" i="42" a="1"/>
  <c r="AR925" i="42" s="1"/>
  <c r="AS925" i="42" a="1"/>
  <c r="AS925" i="42" s="1"/>
  <c r="AT925" i="42" a="1"/>
  <c r="AT925" i="42" s="1"/>
  <c r="AU925" i="42" a="1"/>
  <c r="AU925" i="42" s="1"/>
  <c r="AV925" i="42" a="1"/>
  <c r="AV925" i="42" s="1"/>
  <c r="AJ926" i="42" a="1"/>
  <c r="AJ926" i="42" s="1"/>
  <c r="AK926" i="42" a="1"/>
  <c r="AK926" i="42" s="1"/>
  <c r="AL926" i="42" a="1"/>
  <c r="AL926" i="42" s="1"/>
  <c r="AM926" i="42" a="1"/>
  <c r="AM926" i="42" s="1"/>
  <c r="AN926" i="42" a="1"/>
  <c r="AN926" i="42"/>
  <c r="AO926" i="42" a="1"/>
  <c r="AO926" i="42" s="1"/>
  <c r="AP926" i="42" a="1"/>
  <c r="AP926" i="42"/>
  <c r="AQ926" i="42" a="1"/>
  <c r="AQ926" i="42"/>
  <c r="AR926" i="42" a="1"/>
  <c r="AR926" i="42" s="1"/>
  <c r="AS926" i="42" a="1"/>
  <c r="AS926" i="42"/>
  <c r="AT926" i="42" a="1"/>
  <c r="AT926" i="42" s="1"/>
  <c r="AU926" i="42" a="1"/>
  <c r="AU926" i="42" s="1"/>
  <c r="AV926" i="42" a="1"/>
  <c r="AV926" i="42" s="1"/>
  <c r="AJ927" i="42" a="1"/>
  <c r="AJ927" i="42" s="1"/>
  <c r="AK927" i="42" a="1"/>
  <c r="AK927" i="42" s="1"/>
  <c r="AL927" i="42" a="1"/>
  <c r="AL927" i="42" s="1"/>
  <c r="AM927" i="42" a="1"/>
  <c r="AM927" i="42" s="1"/>
  <c r="AN927" i="42" a="1"/>
  <c r="AN927" i="42"/>
  <c r="AO927" i="42" a="1"/>
  <c r="AO927" i="42" s="1"/>
  <c r="AP927" i="42" a="1"/>
  <c r="AP927" i="42"/>
  <c r="AQ927" i="42" a="1"/>
  <c r="AQ927" i="42" s="1"/>
  <c r="AR927" i="42" a="1"/>
  <c r="AR927" i="42" s="1"/>
  <c r="AS927" i="42" a="1"/>
  <c r="AS927" i="42"/>
  <c r="AT927" i="42" a="1"/>
  <c r="AT927" i="42" s="1"/>
  <c r="AU927" i="42" a="1"/>
  <c r="AU927" i="42" s="1"/>
  <c r="AV927" i="42" a="1"/>
  <c r="AV927" i="42" s="1"/>
  <c r="AJ928" i="42" a="1"/>
  <c r="AJ928" i="42" s="1"/>
  <c r="AK928" i="42" a="1"/>
  <c r="AK928" i="42"/>
  <c r="AL928" i="42" a="1"/>
  <c r="AL928" i="42" s="1"/>
  <c r="AM928" i="42" a="1"/>
  <c r="AM928" i="42" s="1"/>
  <c r="AN928" i="42" a="1"/>
  <c r="AN928" i="42"/>
  <c r="AO928" i="42" a="1"/>
  <c r="AO928" i="42" s="1"/>
  <c r="AP928" i="42" a="1"/>
  <c r="AP928" i="42" s="1"/>
  <c r="AQ928" i="42" a="1"/>
  <c r="AQ928" i="42" s="1"/>
  <c r="AR928" i="42" a="1"/>
  <c r="AR928" i="42" s="1"/>
  <c r="AS928" i="42" a="1"/>
  <c r="AS928" i="42"/>
  <c r="AT928" i="42" a="1"/>
  <c r="AT928" i="42" s="1"/>
  <c r="AU928" i="42" a="1"/>
  <c r="AU928" i="42" s="1"/>
  <c r="AV928" i="42" a="1"/>
  <c r="AV928" i="42" s="1"/>
  <c r="AJ929" i="42" a="1"/>
  <c r="AJ929" i="42"/>
  <c r="AK929" i="42" a="1"/>
  <c r="AK929" i="42"/>
  <c r="AL929" i="42" a="1"/>
  <c r="AL929" i="42" s="1"/>
  <c r="AM929" i="42" a="1"/>
  <c r="AM929" i="42" s="1"/>
  <c r="AN929" i="42" a="1"/>
  <c r="AN929" i="42"/>
  <c r="AO929" i="42" a="1"/>
  <c r="AO929" i="42" s="1"/>
  <c r="AP929" i="42" a="1"/>
  <c r="AP929" i="42" s="1"/>
  <c r="AQ929" i="42" a="1"/>
  <c r="AQ929" i="42" s="1"/>
  <c r="AR929" i="42" a="1"/>
  <c r="AR929" i="42" s="1"/>
  <c r="AS929" i="42" a="1"/>
  <c r="AS929" i="42"/>
  <c r="AT929" i="42" a="1"/>
  <c r="AT929" i="42" s="1"/>
  <c r="AU929" i="42" a="1"/>
  <c r="AU929" i="42" s="1"/>
  <c r="AV929" i="42" a="1"/>
  <c r="AV929" i="42" s="1"/>
  <c r="AJ930" i="42" a="1"/>
  <c r="AJ930" i="42"/>
  <c r="AK930" i="42" a="1"/>
  <c r="AK930" i="42"/>
  <c r="AL930" i="42" a="1"/>
  <c r="AL930" i="42" s="1"/>
  <c r="AM930" i="42" a="1"/>
  <c r="AM930" i="42" s="1"/>
  <c r="AN930" i="42" a="1"/>
  <c r="AN930" i="42" s="1"/>
  <c r="AO930" i="42" a="1"/>
  <c r="AO930" i="42" s="1"/>
  <c r="AP930" i="42" a="1"/>
  <c r="AP930" i="42" s="1"/>
  <c r="AQ930" i="42" a="1"/>
  <c r="AQ930" i="42" s="1"/>
  <c r="AR930" i="42" a="1"/>
  <c r="AR930" i="42" s="1"/>
  <c r="AS930" i="42" a="1"/>
  <c r="AS930" i="42"/>
  <c r="AT930" i="42" a="1"/>
  <c r="AT930" i="42" s="1"/>
  <c r="AU930" i="42" a="1"/>
  <c r="AU930" i="42"/>
  <c r="AV930" i="42" a="1"/>
  <c r="AV930" i="42" s="1"/>
  <c r="AJ931" i="42" a="1"/>
  <c r="AJ931" i="42"/>
  <c r="AK931" i="42" a="1"/>
  <c r="AK931" i="42"/>
  <c r="AL931" i="42" a="1"/>
  <c r="AL931" i="42" s="1"/>
  <c r="AM931" i="42" a="1"/>
  <c r="AM931" i="42" s="1"/>
  <c r="AN931" i="42" a="1"/>
  <c r="AN931" i="42" s="1"/>
  <c r="AO931" i="42" a="1"/>
  <c r="AO931" i="42" s="1"/>
  <c r="AP931" i="42" a="1"/>
  <c r="AP931" i="42" s="1"/>
  <c r="AQ931" i="42" a="1"/>
  <c r="AQ931" i="42" s="1"/>
  <c r="AR931" i="42" a="1"/>
  <c r="AR931" i="42" s="1"/>
  <c r="AS931" i="42" a="1"/>
  <c r="AS931" i="42" s="1"/>
  <c r="AT931" i="42" a="1"/>
  <c r="AT931" i="42" s="1"/>
  <c r="AU931" i="42" a="1"/>
  <c r="AU931" i="42"/>
  <c r="AV931" i="42" a="1"/>
  <c r="AV931" i="42" s="1"/>
  <c r="AJ932" i="42" a="1"/>
  <c r="AJ932" i="42"/>
  <c r="AK932" i="42" a="1"/>
  <c r="AK932" i="42"/>
  <c r="AL932" i="42" a="1"/>
  <c r="AL932" i="42" s="1"/>
  <c r="AM932" i="42" a="1"/>
  <c r="AM932" i="42"/>
  <c r="AN932" i="42" a="1"/>
  <c r="AN932" i="42" s="1"/>
  <c r="AO932" i="42" a="1"/>
  <c r="AO932" i="42" s="1"/>
  <c r="AP932" i="42" a="1"/>
  <c r="AP932" i="42" s="1"/>
  <c r="AQ932" i="42" a="1"/>
  <c r="AQ932" i="42" s="1"/>
  <c r="AR932" i="42" a="1"/>
  <c r="AR932" i="42" s="1"/>
  <c r="AS932" i="42" a="1"/>
  <c r="AS932" i="42" s="1"/>
  <c r="AT932" i="42" a="1"/>
  <c r="AT932" i="42" s="1"/>
  <c r="AU932" i="42" a="1"/>
  <c r="AU932" i="42"/>
  <c r="AV932" i="42" a="1"/>
  <c r="AV932" i="42" s="1"/>
  <c r="AJ933" i="42" a="1"/>
  <c r="AJ933" i="42"/>
  <c r="AK933" i="42" a="1"/>
  <c r="AK933" i="42" s="1"/>
  <c r="AL933" i="42" a="1"/>
  <c r="AL933" i="42" s="1"/>
  <c r="AM933" i="42" a="1"/>
  <c r="AM933" i="42"/>
  <c r="AN933" i="42" a="1"/>
  <c r="AN933" i="42" s="1"/>
  <c r="AO933" i="42" a="1"/>
  <c r="AO933" i="42" s="1"/>
  <c r="AP933" i="42" a="1"/>
  <c r="AP933" i="42" s="1"/>
  <c r="AQ933" i="42" a="1"/>
  <c r="AQ933" i="42" s="1"/>
  <c r="AR933" i="42" a="1"/>
  <c r="AR933" i="42"/>
  <c r="AS933" i="42" a="1"/>
  <c r="AS933" i="42" s="1"/>
  <c r="AT933" i="42" a="1"/>
  <c r="AT933" i="42" s="1"/>
  <c r="AU933" i="42" a="1"/>
  <c r="AU933" i="42"/>
  <c r="AV933" i="42" a="1"/>
  <c r="AV933" i="42" s="1"/>
  <c r="AJ934" i="42" a="1"/>
  <c r="AJ934" i="42" s="1"/>
  <c r="AK934" i="42" a="1"/>
  <c r="AK934" i="42" s="1"/>
  <c r="AL934" i="42" a="1"/>
  <c r="AL934" i="42" s="1"/>
  <c r="AM934" i="42" a="1"/>
  <c r="AM934" i="42"/>
  <c r="AN934" i="42" a="1"/>
  <c r="AN934" i="42" s="1"/>
  <c r="AO934" i="42" a="1"/>
  <c r="AO934" i="42" s="1"/>
  <c r="AP934" i="42" a="1"/>
  <c r="AP934" i="42" s="1"/>
  <c r="AQ934" i="42" a="1"/>
  <c r="AQ934" i="42"/>
  <c r="AR934" i="42" a="1"/>
  <c r="AR934" i="42"/>
  <c r="AS934" i="42" a="1"/>
  <c r="AS934" i="42" s="1"/>
  <c r="AT934" i="42" a="1"/>
  <c r="AT934" i="42" s="1"/>
  <c r="AU934" i="42" a="1"/>
  <c r="AU934" i="42"/>
  <c r="AV934" i="42" a="1"/>
  <c r="AV934" i="42" s="1"/>
  <c r="AJ935" i="42" a="1"/>
  <c r="AJ935" i="42" s="1"/>
  <c r="AK935" i="42" a="1"/>
  <c r="AK935" i="42" s="1"/>
  <c r="AL935" i="42" a="1"/>
  <c r="AL935" i="42" s="1"/>
  <c r="AM935" i="42" a="1"/>
  <c r="AM935" i="42"/>
  <c r="AN935" i="42" a="1"/>
  <c r="AN935" i="42" s="1"/>
  <c r="AO935" i="42" a="1"/>
  <c r="AO935" i="42" s="1"/>
  <c r="AP935" i="42" a="1"/>
  <c r="AP935" i="42" s="1"/>
  <c r="AQ935" i="42" a="1"/>
  <c r="AQ935" i="42"/>
  <c r="AR935" i="42" a="1"/>
  <c r="AR935" i="42"/>
  <c r="AS935" i="42" a="1"/>
  <c r="AS935" i="42" s="1"/>
  <c r="AT935" i="42" a="1"/>
  <c r="AT935" i="42" s="1"/>
  <c r="AU935" i="42" a="1"/>
  <c r="AU935" i="42" s="1"/>
  <c r="AV935" i="42" a="1"/>
  <c r="AV935" i="42" s="1"/>
  <c r="AJ936" i="42" a="1"/>
  <c r="AJ936" i="42" s="1"/>
  <c r="AK936" i="42" a="1"/>
  <c r="AK936" i="42" s="1"/>
  <c r="AL936" i="42" a="1"/>
  <c r="AL936" i="42" s="1"/>
  <c r="AM936" i="42" a="1"/>
  <c r="AM936" i="42"/>
  <c r="AN936" i="42" a="1"/>
  <c r="AN936" i="42" s="1"/>
  <c r="AO936" i="42" a="1"/>
  <c r="AO936" i="42"/>
  <c r="AP936" i="42" a="1"/>
  <c r="AP936" i="42" s="1"/>
  <c r="AQ936" i="42" a="1"/>
  <c r="AQ936" i="42"/>
  <c r="AR936" i="42" a="1"/>
  <c r="AR936" i="42"/>
  <c r="AS936" i="42" a="1"/>
  <c r="AS936" i="42" s="1"/>
  <c r="AT936" i="42" a="1"/>
  <c r="AT936" i="42" s="1"/>
  <c r="AU936" i="42" a="1"/>
  <c r="AU936" i="42" s="1"/>
  <c r="AV936" i="42" a="1"/>
  <c r="AV936" i="42" s="1"/>
  <c r="AJ937" i="42" a="1"/>
  <c r="AJ937" i="42" s="1"/>
  <c r="AK937" i="42" a="1"/>
  <c r="AK937" i="42" s="1"/>
  <c r="AL937" i="42" a="1"/>
  <c r="AL937" i="42" s="1"/>
  <c r="AM937" i="42" a="1"/>
  <c r="AM937" i="42" s="1"/>
  <c r="AN937" i="42" a="1"/>
  <c r="AN937" i="42" s="1"/>
  <c r="AO937" i="42" a="1"/>
  <c r="AO937" i="42"/>
  <c r="AP937" i="42" a="1"/>
  <c r="AP937" i="42" s="1"/>
  <c r="AQ937" i="42" a="1"/>
  <c r="AQ937" i="42"/>
  <c r="AR937" i="42" a="1"/>
  <c r="AR937" i="42"/>
  <c r="AS937" i="42" a="1"/>
  <c r="AS937" i="42" s="1"/>
  <c r="AT937" i="42" a="1"/>
  <c r="AT937" i="42"/>
  <c r="AU937" i="42" a="1"/>
  <c r="AU937" i="42" s="1"/>
  <c r="AV937" i="42" a="1"/>
  <c r="AV937" i="42" s="1"/>
  <c r="AJ938" i="42" a="1"/>
  <c r="AJ938" i="42" s="1"/>
  <c r="AK938" i="42" a="1"/>
  <c r="AK938" i="42" s="1"/>
  <c r="AL938" i="42" a="1"/>
  <c r="AL938" i="42" s="1"/>
  <c r="AM938" i="42" a="1"/>
  <c r="AM938" i="42" s="1"/>
  <c r="AN938" i="42" a="1"/>
  <c r="AN938" i="42" s="1"/>
  <c r="AO938" i="42" a="1"/>
  <c r="AO938" i="42"/>
  <c r="AP938" i="42" a="1"/>
  <c r="AP938" i="42" s="1"/>
  <c r="AQ938" i="42" a="1"/>
  <c r="AQ938" i="42"/>
  <c r="AR938" i="42" a="1"/>
  <c r="AR938" i="42" s="1"/>
  <c r="AS938" i="42" a="1"/>
  <c r="AS938" i="42" s="1"/>
  <c r="AT938" i="42" a="1"/>
  <c r="AT938" i="42"/>
  <c r="AU938" i="42" a="1"/>
  <c r="AU938" i="42" s="1"/>
  <c r="AV938" i="42" a="1"/>
  <c r="AV938" i="42" s="1"/>
  <c r="AJ939" i="42" a="1"/>
  <c r="AJ939" i="42" s="1"/>
  <c r="AK939" i="42" a="1"/>
  <c r="AK939" i="42" s="1"/>
  <c r="AL939" i="42" a="1"/>
  <c r="AL939" i="42"/>
  <c r="AM939" i="42" a="1"/>
  <c r="AM939" i="42" s="1"/>
  <c r="AN939" i="42" a="1"/>
  <c r="AN939" i="42" s="1"/>
  <c r="AO939" i="42" a="1"/>
  <c r="AO939" i="42"/>
  <c r="AP939" i="42" a="1"/>
  <c r="AP939" i="42" s="1"/>
  <c r="AQ939" i="42" a="1"/>
  <c r="AQ939" i="42" s="1"/>
  <c r="AR939" i="42" a="1"/>
  <c r="AR939" i="42" s="1"/>
  <c r="AS939" i="42" a="1"/>
  <c r="AS939" i="42" s="1"/>
  <c r="AT939" i="42" a="1"/>
  <c r="AT939" i="42"/>
  <c r="AU939" i="42" a="1"/>
  <c r="AU939" i="42" s="1"/>
  <c r="AV939" i="42" a="1"/>
  <c r="AV939" i="42" s="1"/>
  <c r="AJ940" i="42" a="1"/>
  <c r="AJ940" i="42" s="1"/>
  <c r="AK940" i="42" a="1"/>
  <c r="AK940" i="42"/>
  <c r="AL940" i="42" a="1"/>
  <c r="AL940" i="42"/>
  <c r="AM940" i="42" a="1"/>
  <c r="AM940" i="42" s="1"/>
  <c r="AN940" i="42" a="1"/>
  <c r="AN940" i="42" s="1"/>
  <c r="AO940" i="42" a="1"/>
  <c r="AO940" i="42"/>
  <c r="AP940" i="42" a="1"/>
  <c r="AP940" i="42" s="1"/>
  <c r="AQ940" i="42" a="1"/>
  <c r="AQ940" i="42" s="1"/>
  <c r="AR940" i="42" a="1"/>
  <c r="AR940" i="42" s="1"/>
  <c r="AS940" i="42" a="1"/>
  <c r="AS940" i="42" s="1"/>
  <c r="AT940" i="42" a="1"/>
  <c r="AT940" i="42"/>
  <c r="AU940" i="42" a="1"/>
  <c r="AU940" i="42" s="1"/>
  <c r="AV940" i="42" a="1"/>
  <c r="AV940" i="42" s="1"/>
  <c r="AJ941" i="42" a="1"/>
  <c r="AJ941" i="42" s="1"/>
  <c r="AK941" i="42" a="1"/>
  <c r="AK941" i="42"/>
  <c r="AL941" i="42" a="1"/>
  <c r="AL941" i="42"/>
  <c r="AM941" i="42" a="1"/>
  <c r="AM941" i="42" s="1"/>
  <c r="AN941" i="42" a="1"/>
  <c r="AN941" i="42" s="1"/>
  <c r="AO941" i="42" a="1"/>
  <c r="AO941" i="42" s="1"/>
  <c r="AP941" i="42" a="1"/>
  <c r="AP941" i="42" s="1"/>
  <c r="AQ941" i="42" a="1"/>
  <c r="AQ941" i="42" s="1"/>
  <c r="AR941" i="42" a="1"/>
  <c r="AR941" i="42" s="1"/>
  <c r="AS941" i="42" a="1"/>
  <c r="AS941" i="42" s="1"/>
  <c r="AT941" i="42" a="1"/>
  <c r="AT941" i="42"/>
  <c r="AU941" i="42" a="1"/>
  <c r="AU941" i="42" s="1"/>
  <c r="AV941" i="42" a="1"/>
  <c r="AV941" i="42"/>
  <c r="AJ942" i="42" a="1"/>
  <c r="AJ942" i="42" s="1"/>
  <c r="AK942" i="42" a="1"/>
  <c r="AK942" i="42"/>
  <c r="AL942" i="42" a="1"/>
  <c r="AL942" i="42"/>
  <c r="AM942" i="42" a="1"/>
  <c r="AM942" i="42" s="1"/>
  <c r="AN942" i="42" a="1"/>
  <c r="AN942" i="42" s="1"/>
  <c r="AO942" i="42" a="1"/>
  <c r="AO942" i="42" s="1"/>
  <c r="AP942" i="42" a="1"/>
  <c r="AP942" i="42" s="1"/>
  <c r="AQ942" i="42" a="1"/>
  <c r="AQ942" i="42" s="1"/>
  <c r="AR942" i="42" a="1"/>
  <c r="AR942" i="42" s="1"/>
  <c r="AS942" i="42" a="1"/>
  <c r="AS942" i="42" s="1"/>
  <c r="AT942" i="42" a="1"/>
  <c r="AT942" i="42" s="1"/>
  <c r="AU942" i="42" a="1"/>
  <c r="AU942" i="42" s="1"/>
  <c r="AV942" i="42" a="1"/>
  <c r="AV942" i="42"/>
  <c r="AJ943" i="42" a="1"/>
  <c r="AJ943" i="42" s="1"/>
  <c r="AK943" i="42" a="1"/>
  <c r="AK943" i="42"/>
  <c r="AL943" i="42" a="1"/>
  <c r="AL943" i="42"/>
  <c r="AM943" i="42" a="1"/>
  <c r="AM943" i="42" s="1"/>
  <c r="AN943" i="42" a="1"/>
  <c r="AN943" i="42"/>
  <c r="AO943" i="42" a="1"/>
  <c r="AO943" i="42" s="1"/>
  <c r="AP943" i="42" a="1"/>
  <c r="AP943" i="42" s="1"/>
  <c r="AQ943" i="42" a="1"/>
  <c r="AQ943" i="42" s="1"/>
  <c r="AR943" i="42" a="1"/>
  <c r="AR943" i="42" s="1"/>
  <c r="AS943" i="42" a="1"/>
  <c r="AS943" i="42" s="1"/>
  <c r="AT943" i="42" a="1"/>
  <c r="AT943" i="42" s="1"/>
  <c r="AU943" i="42" a="1"/>
  <c r="AU943" i="42" s="1"/>
  <c r="AV943" i="42" a="1"/>
  <c r="AV943" i="42"/>
  <c r="AJ944" i="42" a="1"/>
  <c r="AJ944" i="42" s="1"/>
  <c r="AK944" i="42" a="1"/>
  <c r="AK944" i="42"/>
  <c r="AL944" i="42" a="1"/>
  <c r="AL944" i="42" s="1"/>
  <c r="AM944" i="42" a="1"/>
  <c r="AM944" i="42" s="1"/>
  <c r="AN944" i="42" a="1"/>
  <c r="AN944" i="42"/>
  <c r="AO944" i="42" a="1"/>
  <c r="AO944" i="42" s="1"/>
  <c r="AP944" i="42" a="1"/>
  <c r="AP944" i="42" s="1"/>
  <c r="AQ944" i="42" a="1"/>
  <c r="AQ944" i="42" s="1"/>
  <c r="AR944" i="42" a="1"/>
  <c r="AR944" i="42" s="1"/>
  <c r="AS944" i="42" a="1"/>
  <c r="AS944" i="42"/>
  <c r="AT944" i="42" a="1"/>
  <c r="AT944" i="42" s="1"/>
  <c r="AU944" i="42" a="1"/>
  <c r="AU944" i="42" s="1"/>
  <c r="AV944" i="42" a="1"/>
  <c r="AV944" i="42"/>
  <c r="AJ945" i="42" a="1"/>
  <c r="AJ945" i="42" s="1"/>
  <c r="AK945" i="42" a="1"/>
  <c r="AK945" i="42" s="1"/>
  <c r="AL945" i="42" a="1"/>
  <c r="AL945" i="42" s="1"/>
  <c r="AM945" i="42" a="1"/>
  <c r="AM945" i="42" s="1"/>
  <c r="AN945" i="42" a="1"/>
  <c r="AN945" i="42"/>
  <c r="AO945" i="42" a="1"/>
  <c r="AO945" i="42" s="1"/>
  <c r="AP945" i="42" a="1"/>
  <c r="AP945" i="42" s="1"/>
  <c r="AQ945" i="42" a="1"/>
  <c r="AQ945" i="42" s="1"/>
  <c r="AR945" i="42" a="1"/>
  <c r="AR945" i="42"/>
  <c r="AS945" i="42" a="1"/>
  <c r="AS945" i="42"/>
  <c r="AT945" i="42" a="1"/>
  <c r="AT945" i="42" s="1"/>
  <c r="AU945" i="42" a="1"/>
  <c r="AU945" i="42" s="1"/>
  <c r="AV945" i="42" a="1"/>
  <c r="AV945" i="42"/>
  <c r="AJ946" i="42" a="1"/>
  <c r="AJ946" i="42" s="1"/>
  <c r="AK946" i="42" a="1"/>
  <c r="AK946" i="42" s="1"/>
  <c r="AL946" i="42" a="1"/>
  <c r="AL946" i="42" s="1"/>
  <c r="AM946" i="42" a="1"/>
  <c r="AM946" i="42" s="1"/>
  <c r="AN946" i="42" a="1"/>
  <c r="AN946" i="42"/>
  <c r="AO946" i="42" a="1"/>
  <c r="AO946" i="42" s="1"/>
  <c r="AP946" i="42" a="1"/>
  <c r="AP946" i="42" s="1"/>
  <c r="AQ946" i="42" a="1"/>
  <c r="AQ946" i="42" s="1"/>
  <c r="AR946" i="42" a="1"/>
  <c r="AR946" i="42"/>
  <c r="AS946" i="42" a="1"/>
  <c r="AS946" i="42"/>
  <c r="AT946" i="42" a="1"/>
  <c r="AT946" i="42" s="1"/>
  <c r="AU946" i="42" a="1"/>
  <c r="AU946" i="42" s="1"/>
  <c r="AV946" i="42" a="1"/>
  <c r="AV946" i="42" s="1"/>
  <c r="AJ947" i="42" a="1"/>
  <c r="AJ947" i="42" s="1"/>
  <c r="AK947" i="42" a="1"/>
  <c r="AK947" i="42" s="1"/>
  <c r="AL947" i="42" a="1"/>
  <c r="AL947" i="42" s="1"/>
  <c r="AM947" i="42" a="1"/>
  <c r="AM947" i="42" s="1"/>
  <c r="AN947" i="42" a="1"/>
  <c r="AN947" i="42"/>
  <c r="AO947" i="42" a="1"/>
  <c r="AO947" i="42" s="1"/>
  <c r="AP947" i="42" a="1"/>
  <c r="AP947" i="42"/>
  <c r="AQ947" i="42" a="1"/>
  <c r="AQ947" i="42" s="1"/>
  <c r="AR947" i="42" a="1"/>
  <c r="AR947" i="42"/>
  <c r="AS947" i="42" a="1"/>
  <c r="AS947" i="42"/>
  <c r="AT947" i="42" a="1"/>
  <c r="AT947" i="42" s="1"/>
  <c r="AU947" i="42" a="1"/>
  <c r="AU947" i="42" s="1"/>
  <c r="AV947" i="42" a="1"/>
  <c r="AV947" i="42" s="1"/>
  <c r="AJ948" i="42" a="1"/>
  <c r="AJ948" i="42" s="1"/>
  <c r="AK948" i="42" a="1"/>
  <c r="AK948" i="42" s="1"/>
  <c r="AL948" i="42" a="1"/>
  <c r="AL948" i="42" s="1"/>
  <c r="AM948" i="42" a="1"/>
  <c r="AM948" i="42" s="1"/>
  <c r="AN948" i="42" a="1"/>
  <c r="AN948" i="42" s="1"/>
  <c r="AO948" i="42" a="1"/>
  <c r="AO948" i="42" s="1"/>
  <c r="AP948" i="42" a="1"/>
  <c r="AP948" i="42"/>
  <c r="AQ948" i="42" a="1"/>
  <c r="AQ948" i="42" s="1"/>
  <c r="AR948" i="42" a="1"/>
  <c r="AR948" i="42"/>
  <c r="AS948" i="42" a="1"/>
  <c r="AS948" i="42"/>
  <c r="AT948" i="42" a="1"/>
  <c r="AT948" i="42" s="1"/>
  <c r="AU948" i="42" a="1"/>
  <c r="AU948" i="42"/>
  <c r="AV948" i="42" a="1"/>
  <c r="AV948" i="42" s="1"/>
  <c r="AJ949" i="42" a="1"/>
  <c r="AJ949" i="42" s="1"/>
  <c r="AK949" i="42" a="1"/>
  <c r="AK949" i="42" s="1"/>
  <c r="AL949" i="42" a="1"/>
  <c r="AL949" i="42" s="1"/>
  <c r="AM949" i="42" a="1"/>
  <c r="AM949" i="42" s="1"/>
  <c r="AN949" i="42" a="1"/>
  <c r="AN949" i="42" s="1"/>
  <c r="AO949" i="42" a="1"/>
  <c r="AO949" i="42" s="1"/>
  <c r="AP949" i="42" a="1"/>
  <c r="AP949" i="42"/>
  <c r="AQ949" i="42" a="1"/>
  <c r="AQ949" i="42" s="1"/>
  <c r="AR949" i="42" a="1"/>
  <c r="AR949" i="42"/>
  <c r="AS949" i="42" a="1"/>
  <c r="AS949" i="42" s="1"/>
  <c r="AT949" i="42" a="1"/>
  <c r="AT949" i="42" s="1"/>
  <c r="AU949" i="42" a="1"/>
  <c r="AU949" i="42"/>
  <c r="AV949" i="42" a="1"/>
  <c r="AV949" i="42" s="1"/>
  <c r="AJ950" i="42" a="1"/>
  <c r="AJ950" i="42" s="1"/>
  <c r="AK950" i="42" a="1"/>
  <c r="AK950" i="42" s="1"/>
  <c r="AL950" i="42" a="1"/>
  <c r="AL950" i="42" s="1"/>
  <c r="AM950" i="42" a="1"/>
  <c r="AM950" i="42"/>
  <c r="AN950" i="42" a="1"/>
  <c r="AN950" i="42" s="1"/>
  <c r="AO950" i="42" a="1"/>
  <c r="AO950" i="42" s="1"/>
  <c r="AP950" i="42" a="1"/>
  <c r="AP950" i="42"/>
  <c r="AQ950" i="42" a="1"/>
  <c r="AQ950" i="42" s="1"/>
  <c r="AR950" i="42" a="1"/>
  <c r="AR950" i="42" s="1"/>
  <c r="AS950" i="42" a="1"/>
  <c r="AS950" i="42" s="1"/>
  <c r="AT950" i="42" a="1"/>
  <c r="AT950" i="42" s="1"/>
  <c r="AU950" i="42" a="1"/>
  <c r="AU950" i="42"/>
  <c r="AV950" i="42" a="1"/>
  <c r="AV950" i="42" s="1"/>
  <c r="AJ951" i="42" a="1"/>
  <c r="AJ951" i="42" s="1"/>
  <c r="AK951" i="42" a="1"/>
  <c r="AK951" i="42" s="1"/>
  <c r="AL951" i="42" a="1"/>
  <c r="AL951" i="42"/>
  <c r="AM951" i="42" a="1"/>
  <c r="AM951" i="42"/>
  <c r="AN951" i="42" a="1"/>
  <c r="AN951" i="42" s="1"/>
  <c r="AO951" i="42" a="1"/>
  <c r="AO951" i="42" s="1"/>
  <c r="AP951" i="42" a="1"/>
  <c r="AP951" i="42"/>
  <c r="AQ951" i="42" a="1"/>
  <c r="AQ951" i="42" s="1"/>
  <c r="AR951" i="42" a="1"/>
  <c r="AR951" i="42" s="1"/>
  <c r="AS951" i="42" a="1"/>
  <c r="AS951" i="42" s="1"/>
  <c r="AT951" i="42" a="1"/>
  <c r="AT951" i="42" s="1"/>
  <c r="AU951" i="42" a="1"/>
  <c r="AU951" i="42"/>
  <c r="AV951" i="42" a="1"/>
  <c r="AV951" i="42" s="1"/>
  <c r="AJ952" i="42" a="1"/>
  <c r="AJ952" i="42" s="1"/>
  <c r="AK952" i="42" a="1"/>
  <c r="AK952" i="42" s="1"/>
  <c r="AL952" i="42" a="1"/>
  <c r="AL952" i="42"/>
  <c r="AM952" i="42" a="1"/>
  <c r="AM952" i="42"/>
  <c r="AN952" i="42" a="1"/>
  <c r="AN952" i="42" s="1"/>
  <c r="AO952" i="42" a="1"/>
  <c r="AO952" i="42" s="1"/>
  <c r="AP952" i="42" a="1"/>
  <c r="AP952" i="42" s="1"/>
  <c r="AQ952" i="42" a="1"/>
  <c r="AQ952" i="42" s="1"/>
  <c r="AR952" i="42" a="1"/>
  <c r="AR952" i="42" s="1"/>
  <c r="AS952" i="42" a="1"/>
  <c r="AS952" i="42" s="1"/>
  <c r="AT952" i="42" a="1"/>
  <c r="AT952" i="42" s="1"/>
  <c r="AU952" i="42" a="1"/>
  <c r="AU952" i="42"/>
  <c r="AV952" i="42" a="1"/>
  <c r="AV952" i="42" s="1"/>
  <c r="AJ953" i="42" a="1"/>
  <c r="AJ953" i="42"/>
  <c r="AK953" i="42" a="1"/>
  <c r="AK953" i="42" s="1"/>
  <c r="AL953" i="42" a="1"/>
  <c r="AL953" i="42"/>
  <c r="AM953" i="42" a="1"/>
  <c r="AM953" i="42"/>
  <c r="AN953" i="42" a="1"/>
  <c r="AN953" i="42" s="1"/>
  <c r="AO953" i="42" a="1"/>
  <c r="AO953" i="42" s="1"/>
  <c r="AP953" i="42" a="1"/>
  <c r="AP953" i="42"/>
  <c r="AQ953" i="42" a="1"/>
  <c r="AQ953" i="42" s="1"/>
  <c r="AR953" i="42" a="1"/>
  <c r="AR953" i="42" s="1"/>
  <c r="AS953" i="42" a="1"/>
  <c r="AS953" i="42" s="1"/>
  <c r="AT953" i="42" a="1"/>
  <c r="AT953" i="42" s="1"/>
  <c r="AU953" i="42" a="1"/>
  <c r="AU953" i="42" s="1"/>
  <c r="AV953" i="42" a="1"/>
  <c r="AV953" i="42" s="1"/>
  <c r="AJ954" i="42" a="1"/>
  <c r="AJ954" i="42"/>
  <c r="AK954" i="42" a="1"/>
  <c r="AK954" i="42" s="1"/>
  <c r="AL954" i="42" a="1"/>
  <c r="AL954" i="42"/>
  <c r="AM954" i="42" a="1"/>
  <c r="AM954" i="42"/>
  <c r="AN954" i="42" a="1"/>
  <c r="AN954" i="42" s="1"/>
  <c r="AO954" i="42" a="1"/>
  <c r="AO954" i="42"/>
  <c r="AP954" i="42" a="1"/>
  <c r="AP954" i="42"/>
  <c r="AQ954" i="42" a="1"/>
  <c r="AQ954" i="42" s="1"/>
  <c r="AR954" i="42" a="1"/>
  <c r="AR954" i="42" s="1"/>
  <c r="AS954" i="42" a="1"/>
  <c r="AS954" i="42" s="1"/>
  <c r="AT954" i="42" a="1"/>
  <c r="AT954" i="42" s="1"/>
  <c r="AU954" i="42" a="1"/>
  <c r="AU954" i="42" s="1"/>
  <c r="AV954" i="42" a="1"/>
  <c r="AV954" i="42" s="1"/>
  <c r="AJ955" i="42" a="1"/>
  <c r="AJ955" i="42"/>
  <c r="AK955" i="42" a="1"/>
  <c r="AK955" i="42" s="1"/>
  <c r="AL955" i="42" a="1"/>
  <c r="AL955" i="42"/>
  <c r="AM955" i="42" a="1"/>
  <c r="AM955" i="42" s="1"/>
  <c r="AN955" i="42" a="1"/>
  <c r="AN955" i="42" s="1"/>
  <c r="AO955" i="42" a="1"/>
  <c r="AO955" i="42"/>
  <c r="AP955" i="42" a="1"/>
  <c r="AP955" i="42"/>
  <c r="AQ955" i="42" a="1"/>
  <c r="AQ955" i="42" s="1"/>
  <c r="AR955" i="42" a="1"/>
  <c r="AR955" i="42" s="1"/>
  <c r="AS955" i="42" a="1"/>
  <c r="AS955" i="42" s="1"/>
  <c r="AT955" i="42" a="1"/>
  <c r="AT955" i="42"/>
  <c r="AU955" i="42" a="1"/>
  <c r="AU955" i="42" s="1"/>
  <c r="AV955" i="42" a="1"/>
  <c r="AV955" i="42" s="1"/>
  <c r="AJ956" i="42" a="1"/>
  <c r="AJ956" i="42"/>
  <c r="AK956" i="42" a="1"/>
  <c r="AK956" i="42" s="1"/>
  <c r="AL956" i="42" a="1"/>
  <c r="AL956" i="42" s="1"/>
  <c r="AM956" i="42" a="1"/>
  <c r="AM956" i="42" s="1"/>
  <c r="AN956" i="42" a="1"/>
  <c r="AN956" i="42" s="1"/>
  <c r="AO956" i="42" a="1"/>
  <c r="AO956" i="42"/>
  <c r="AP956" i="42" a="1"/>
  <c r="AP956" i="42"/>
  <c r="AQ956" i="42" a="1"/>
  <c r="AQ956" i="42" s="1"/>
  <c r="AR956" i="42" a="1"/>
  <c r="AR956" i="42" s="1"/>
  <c r="AS956" i="42" a="1"/>
  <c r="AS956" i="42"/>
  <c r="AT956" i="42" a="1"/>
  <c r="AT956" i="42"/>
  <c r="AU956" i="42" a="1"/>
  <c r="AU956" i="42" s="1"/>
  <c r="AV956" i="42" a="1"/>
  <c r="AV956" i="42" s="1"/>
  <c r="AJ957" i="42" a="1"/>
  <c r="AJ957" i="42"/>
  <c r="AK957" i="42" a="1"/>
  <c r="AK957" i="42" s="1"/>
  <c r="AL957" i="42" a="1"/>
  <c r="AL957" i="42" s="1"/>
  <c r="AM957" i="42" a="1"/>
  <c r="AM957" i="42" s="1"/>
  <c r="AN957" i="42" a="1"/>
  <c r="AN957" i="42" s="1"/>
  <c r="AO957" i="42" a="1"/>
  <c r="AO957" i="42"/>
  <c r="AP957" i="42" a="1"/>
  <c r="AP957" i="42"/>
  <c r="AQ957" i="42" a="1"/>
  <c r="AQ957" i="42" s="1"/>
  <c r="AR957" i="42" a="1"/>
  <c r="AR957" i="42" s="1"/>
  <c r="AS957" i="42" a="1"/>
  <c r="AS957" i="42"/>
  <c r="AT957" i="42" a="1"/>
  <c r="AT957" i="42"/>
  <c r="AU957" i="42" a="1"/>
  <c r="AU957" i="42" s="1"/>
  <c r="AV957" i="42" a="1"/>
  <c r="AV957" i="42" s="1"/>
  <c r="AJ958" i="42" a="1"/>
  <c r="AJ958" i="42" s="1"/>
  <c r="AK958" i="42" a="1"/>
  <c r="AK958" i="42" s="1"/>
  <c r="AL958" i="42" a="1"/>
  <c r="AL958" i="42" s="1"/>
  <c r="AM958" i="42" a="1"/>
  <c r="AM958" i="42" s="1"/>
  <c r="AN958" i="42" a="1"/>
  <c r="AN958" i="42" s="1"/>
  <c r="AO958" i="42" a="1"/>
  <c r="AO958" i="42"/>
  <c r="AP958" i="42" a="1"/>
  <c r="AP958" i="42" s="1"/>
  <c r="AQ958" i="42" a="1"/>
  <c r="AQ958" i="42"/>
  <c r="AR958" i="42" a="1"/>
  <c r="AR958" i="42" s="1"/>
  <c r="AS958" i="42" a="1"/>
  <c r="AS958" i="42"/>
  <c r="AT958" i="42" a="1"/>
  <c r="AT958" i="42"/>
  <c r="AU958" i="42" a="1"/>
  <c r="AU958" i="42" s="1"/>
  <c r="AV958" i="42" a="1"/>
  <c r="AV958" i="42" s="1"/>
  <c r="AJ959" i="42" a="1"/>
  <c r="AJ959" i="42"/>
  <c r="AK959" i="42" a="1"/>
  <c r="AK959" i="42" s="1"/>
  <c r="AL959" i="42" a="1"/>
  <c r="AL959" i="42" s="1"/>
  <c r="AM959" i="42" a="1"/>
  <c r="AM959" i="42" s="1"/>
  <c r="AN959" i="42" a="1"/>
  <c r="AN959" i="42" s="1"/>
  <c r="AO959" i="42" a="1"/>
  <c r="AO959" i="42" s="1"/>
  <c r="AP959" i="42" a="1"/>
  <c r="AP959" i="42" s="1"/>
  <c r="AQ959" i="42" a="1"/>
  <c r="AQ959" i="42"/>
  <c r="AR959" i="42" a="1"/>
  <c r="AR959" i="42" s="1"/>
  <c r="AS959" i="42" a="1"/>
  <c r="AS959" i="42"/>
  <c r="AT959" i="42" a="1"/>
  <c r="AT959" i="42"/>
  <c r="AU959" i="42" a="1"/>
  <c r="AU959" i="42" s="1"/>
  <c r="AV959" i="42" a="1"/>
  <c r="AV959" i="42"/>
  <c r="AJ960" i="42" a="1"/>
  <c r="AJ960" i="42"/>
  <c r="AK960" i="42" a="1"/>
  <c r="AK960" i="42" s="1"/>
  <c r="AL960" i="42" a="1"/>
  <c r="AL960" i="42" s="1"/>
  <c r="AM960" i="42" a="1"/>
  <c r="AM960" i="42" s="1"/>
  <c r="AN960" i="42" a="1"/>
  <c r="AN960" i="42" s="1"/>
  <c r="AO960" i="42" a="1"/>
  <c r="AO960" i="42" s="1"/>
  <c r="AP960" i="42" a="1"/>
  <c r="AP960" i="42" s="1"/>
  <c r="AQ960" i="42" a="1"/>
  <c r="AQ960" i="42"/>
  <c r="AR960" i="42" a="1"/>
  <c r="AR960" i="42" s="1"/>
  <c r="AS960" i="42" a="1"/>
  <c r="AS960" i="42"/>
  <c r="AT960" i="42" a="1"/>
  <c r="AT960" i="42" s="1"/>
  <c r="AU960" i="42" a="1"/>
  <c r="AU960" i="42" s="1"/>
  <c r="AV960" i="42" a="1"/>
  <c r="AV960" i="42"/>
  <c r="AJ961" i="42" a="1"/>
  <c r="AJ961" i="42"/>
  <c r="AK961" i="42" a="1"/>
  <c r="AK961" i="42" s="1"/>
  <c r="AL961" i="42" a="1"/>
  <c r="AL961" i="42" s="1"/>
  <c r="AM961" i="42" a="1"/>
  <c r="AM961" i="42" s="1"/>
  <c r="AN961" i="42" a="1"/>
  <c r="AN961" i="42"/>
  <c r="AO961" i="42" a="1"/>
  <c r="AO961" i="42" s="1"/>
  <c r="AP961" i="42" a="1"/>
  <c r="AP961" i="42" s="1"/>
  <c r="AQ961" i="42" a="1"/>
  <c r="AQ961" i="42"/>
  <c r="AR961" i="42" a="1"/>
  <c r="AR961" i="42" s="1"/>
  <c r="AS961" i="42" a="1"/>
  <c r="AS961" i="42" s="1"/>
  <c r="AT961" i="42" a="1"/>
  <c r="AT961" i="42" s="1"/>
  <c r="AU961" i="42" a="1"/>
  <c r="AU961" i="42" s="1"/>
  <c r="AV961" i="42" a="1"/>
  <c r="AV961" i="42"/>
  <c r="AJ962" i="42" a="1"/>
  <c r="AJ962" i="42"/>
  <c r="AK962" i="42" a="1"/>
  <c r="AK962" i="42" s="1"/>
  <c r="AL962" i="42" a="1"/>
  <c r="AL962" i="42" s="1"/>
  <c r="AM962" i="42" a="1"/>
  <c r="AM962" i="42"/>
  <c r="AN962" i="42" a="1"/>
  <c r="AN962" i="42"/>
  <c r="AO962" i="42" a="1"/>
  <c r="AO962" i="42" s="1"/>
  <c r="AP962" i="42" a="1"/>
  <c r="AP962" i="42" s="1"/>
  <c r="AQ962" i="42" a="1"/>
  <c r="AQ962" i="42"/>
  <c r="AR962" i="42" a="1"/>
  <c r="AR962" i="42" s="1"/>
  <c r="AS962" i="42" a="1"/>
  <c r="AS962" i="42" s="1"/>
  <c r="AT962" i="42" a="1"/>
  <c r="AT962" i="42" s="1"/>
  <c r="AU962" i="42" a="1"/>
  <c r="AU962" i="42" s="1"/>
  <c r="AV962" i="42" a="1"/>
  <c r="AV962" i="42"/>
  <c r="AJ963" i="42" a="1"/>
  <c r="AJ963" i="42"/>
  <c r="AK963" i="42" a="1"/>
  <c r="AK963" i="42" s="1"/>
  <c r="AL963" i="42" a="1"/>
  <c r="AL963" i="42" s="1"/>
  <c r="AM963" i="42" a="1"/>
  <c r="AM963" i="42"/>
  <c r="AN963" i="42" a="1"/>
  <c r="AN963" i="42"/>
  <c r="AO963" i="42" a="1"/>
  <c r="AO963" i="42" s="1"/>
  <c r="AP963" i="42" a="1"/>
  <c r="AP963" i="42" s="1"/>
  <c r="AQ963" i="42" a="1"/>
  <c r="AQ963" i="42" s="1"/>
  <c r="AR963" i="42" a="1"/>
  <c r="AR963" i="42" s="1"/>
  <c r="AS963" i="42" a="1"/>
  <c r="AS963" i="42" s="1"/>
  <c r="AT963" i="42" a="1"/>
  <c r="AT963" i="42" s="1"/>
  <c r="AU963" i="42" a="1"/>
  <c r="AU963" i="42" s="1"/>
  <c r="AV963" i="42" a="1"/>
  <c r="AV963" i="42"/>
  <c r="AJ964" i="42" a="1"/>
  <c r="AJ964" i="42" s="1"/>
  <c r="AK964" i="42" a="1"/>
  <c r="AK964" i="42"/>
  <c r="AL964" i="42" a="1"/>
  <c r="AL964" i="42" s="1"/>
  <c r="AM964" i="42" a="1"/>
  <c r="AM964" i="42"/>
  <c r="AN964" i="42" a="1"/>
  <c r="AN964" i="42"/>
  <c r="AO964" i="42" a="1"/>
  <c r="AO964" i="42" s="1"/>
  <c r="AP964" i="42" a="1"/>
  <c r="AP964" i="42" s="1"/>
  <c r="AQ964" i="42" a="1"/>
  <c r="AQ964" i="42"/>
  <c r="AR964" i="42" a="1"/>
  <c r="AR964" i="42" s="1"/>
  <c r="AS964" i="42" a="1"/>
  <c r="AS964" i="42" s="1"/>
  <c r="AT964" i="42" a="1"/>
  <c r="AT964" i="42" s="1"/>
  <c r="AU964" i="42" a="1"/>
  <c r="AU964" i="42" s="1"/>
  <c r="AV964" i="42" a="1"/>
  <c r="AV964" i="42" s="1"/>
  <c r="AJ965" i="42" a="1"/>
  <c r="AJ965" i="42" s="1"/>
  <c r="AK965" i="42" a="1"/>
  <c r="AK965" i="42"/>
  <c r="AL965" i="42" a="1"/>
  <c r="AL965" i="42" s="1"/>
  <c r="AM965" i="42" a="1"/>
  <c r="AM965" i="42"/>
  <c r="AN965" i="42" a="1"/>
  <c r="AN965" i="42"/>
  <c r="AO965" i="42" a="1"/>
  <c r="AO965" i="42" s="1"/>
  <c r="AP965" i="42" a="1"/>
  <c r="AP965" i="42"/>
  <c r="AQ965" i="42" a="1"/>
  <c r="AQ965" i="42"/>
  <c r="AR965" i="42" a="1"/>
  <c r="AR965" i="42" s="1"/>
  <c r="AS965" i="42" a="1"/>
  <c r="AS965" i="42" s="1"/>
  <c r="AT965" i="42" a="1"/>
  <c r="AT965" i="42" s="1"/>
  <c r="AU965" i="42" a="1"/>
  <c r="AU965" i="42" s="1"/>
  <c r="AV965" i="42" a="1"/>
  <c r="AV965" i="42" s="1"/>
  <c r="AJ966" i="42" a="1"/>
  <c r="AJ966" i="42" s="1"/>
  <c r="AK966" i="42" a="1"/>
  <c r="AK966" i="42"/>
  <c r="AL966" i="42" a="1"/>
  <c r="AL966" i="42" s="1"/>
  <c r="AM966" i="42" a="1"/>
  <c r="AM966" i="42"/>
  <c r="AN966" i="42" a="1"/>
  <c r="AN966" i="42" s="1"/>
  <c r="AO966" i="42" a="1"/>
  <c r="AO966" i="42" s="1"/>
  <c r="AP966" i="42" a="1"/>
  <c r="AP966" i="42"/>
  <c r="AQ966" i="42" a="1"/>
  <c r="AQ966" i="42"/>
  <c r="AR966" i="42" a="1"/>
  <c r="AR966" i="42" s="1"/>
  <c r="AS966" i="42" a="1"/>
  <c r="AS966" i="42" s="1"/>
  <c r="AT966" i="42" a="1"/>
  <c r="AT966" i="42" s="1"/>
  <c r="AU966" i="42" a="1"/>
  <c r="AU966" i="42"/>
  <c r="AV966" i="42" a="1"/>
  <c r="AV966" i="42" s="1"/>
  <c r="AJ967" i="42" a="1"/>
  <c r="AJ967" i="42" s="1"/>
  <c r="AK967" i="42" a="1"/>
  <c r="AK967" i="42"/>
  <c r="AL967" i="42" a="1"/>
  <c r="AL967" i="42" s="1"/>
  <c r="AM967" i="42" a="1"/>
  <c r="AM967" i="42" s="1"/>
  <c r="AN967" i="42" a="1"/>
  <c r="AN967" i="42" s="1"/>
  <c r="AO967" i="42" a="1"/>
  <c r="AO967" i="42" s="1"/>
  <c r="AP967" i="42" a="1"/>
  <c r="AP967" i="42"/>
  <c r="AQ967" i="42" a="1"/>
  <c r="AQ967" i="42"/>
  <c r="AR967" i="42" a="1"/>
  <c r="AR967" i="42" s="1"/>
  <c r="AS967" i="42" a="1"/>
  <c r="AS967" i="42" s="1"/>
  <c r="AT967" i="42" a="1"/>
  <c r="AT967" i="42"/>
  <c r="AU967" i="42" a="1"/>
  <c r="AU967" i="42"/>
  <c r="AV967" i="42" a="1"/>
  <c r="AV967" i="42" s="1"/>
  <c r="AJ968" i="42" a="1"/>
  <c r="AJ968" i="42" s="1"/>
  <c r="AK968" i="42" a="1"/>
  <c r="AK968" i="42"/>
  <c r="AL968" i="42" a="1"/>
  <c r="AL968" i="42" s="1"/>
  <c r="AM968" i="42" a="1"/>
  <c r="AM968" i="42" s="1"/>
  <c r="AN968" i="42" a="1"/>
  <c r="AN968" i="42" s="1"/>
  <c r="AO968" i="42" a="1"/>
  <c r="AO968" i="42" s="1"/>
  <c r="AP968" i="42" a="1"/>
  <c r="AP968" i="42"/>
  <c r="AQ968" i="42" a="1"/>
  <c r="AQ968" i="42"/>
  <c r="AR968" i="42" a="1"/>
  <c r="AR968" i="42" s="1"/>
  <c r="AS968" i="42" a="1"/>
  <c r="AS968" i="42" s="1"/>
  <c r="AT968" i="42" a="1"/>
  <c r="AT968" i="42"/>
  <c r="AU968" i="42" a="1"/>
  <c r="AU968" i="42"/>
  <c r="AV968" i="42" a="1"/>
  <c r="AV968" i="42" s="1"/>
  <c r="AJ969" i="42" a="1"/>
  <c r="AJ969" i="42" s="1"/>
  <c r="AK969" i="42" a="1"/>
  <c r="AK969" i="42" s="1"/>
  <c r="AL969" i="42" a="1"/>
  <c r="AL969" i="42" s="1"/>
  <c r="AM969" i="42" a="1"/>
  <c r="AM969" i="42" s="1"/>
  <c r="AN969" i="42" a="1"/>
  <c r="AN969" i="42" s="1"/>
  <c r="AO969" i="42" a="1"/>
  <c r="AO969" i="42" s="1"/>
  <c r="AP969" i="42" a="1"/>
  <c r="AP969" i="42"/>
  <c r="AQ969" i="42" a="1"/>
  <c r="AQ969" i="42" s="1"/>
  <c r="AR969" i="42" a="1"/>
  <c r="AR969" i="42"/>
  <c r="AS969" i="42" a="1"/>
  <c r="AS969" i="42" s="1"/>
  <c r="AT969" i="42" a="1"/>
  <c r="AT969" i="42"/>
  <c r="AU969" i="42" a="1"/>
  <c r="AU969" i="42"/>
  <c r="AV969" i="42" a="1"/>
  <c r="AV969" i="42" s="1"/>
  <c r="AJ970" i="42" a="1"/>
  <c r="AJ970" i="42" s="1"/>
  <c r="AK970" i="42" a="1"/>
  <c r="AK970" i="42"/>
  <c r="AL970" i="42" a="1"/>
  <c r="AL970" i="42" s="1"/>
  <c r="AM970" i="42" a="1"/>
  <c r="AM970" i="42" s="1"/>
  <c r="AN970" i="42" a="1"/>
  <c r="AN970" i="42" s="1"/>
  <c r="AO970" i="42" a="1"/>
  <c r="AO970" i="42" s="1"/>
  <c r="AP970" i="42" a="1"/>
  <c r="AP970" i="42" s="1"/>
  <c r="AQ970" i="42" a="1"/>
  <c r="AQ970" i="42" s="1"/>
  <c r="AR970" i="42" a="1"/>
  <c r="AR970" i="42"/>
  <c r="AS970" i="42" a="1"/>
  <c r="AS970" i="42" s="1"/>
  <c r="AT970" i="42" a="1"/>
  <c r="AT970" i="42"/>
  <c r="AU970" i="42" a="1"/>
  <c r="AU970" i="42"/>
  <c r="AV970" i="42" a="1"/>
  <c r="AV970" i="42" s="1"/>
  <c r="AJ971" i="42" a="1"/>
  <c r="AJ971" i="42"/>
  <c r="AK971" i="42" a="1"/>
  <c r="AK971" i="42"/>
  <c r="AL971" i="42" a="1"/>
  <c r="AL971" i="42" s="1"/>
  <c r="AM971" i="42" a="1"/>
  <c r="AM971" i="42" s="1"/>
  <c r="AN971" i="42" a="1"/>
  <c r="AN971" i="42" s="1"/>
  <c r="AO971" i="42" a="1"/>
  <c r="AO971" i="42" s="1"/>
  <c r="AP971" i="42" a="1"/>
  <c r="AP971" i="42" s="1"/>
  <c r="AQ971" i="42" a="1"/>
  <c r="AQ971" i="42" s="1"/>
  <c r="AR971" i="42" a="1"/>
  <c r="AR971" i="42"/>
  <c r="AS971" i="42" a="1"/>
  <c r="AS971" i="42" s="1"/>
  <c r="AT971" i="42" a="1"/>
  <c r="AT971" i="42"/>
  <c r="AU971" i="42" a="1"/>
  <c r="AU971" i="42" s="1"/>
  <c r="AV971" i="42" a="1"/>
  <c r="AV971" i="42" s="1"/>
  <c r="AJ972" i="42" a="1"/>
  <c r="AJ972" i="42"/>
  <c r="AK972" i="42" a="1"/>
  <c r="AK972" i="42"/>
  <c r="AL972" i="42" a="1"/>
  <c r="AL972" i="42" s="1"/>
  <c r="AM972" i="42" a="1"/>
  <c r="AM972" i="42" s="1"/>
  <c r="AN972" i="42" a="1"/>
  <c r="AN972" i="42" s="1"/>
  <c r="AO972" i="42" a="1"/>
  <c r="AO972" i="42"/>
  <c r="AP972" i="42" a="1"/>
  <c r="AP972" i="42" s="1"/>
  <c r="AQ972" i="42" a="1"/>
  <c r="AQ972" i="42" s="1"/>
  <c r="AR972" i="42" a="1"/>
  <c r="AR972" i="42"/>
  <c r="AS972" i="42" a="1"/>
  <c r="AS972" i="42" s="1"/>
  <c r="AT972" i="42" a="1"/>
  <c r="AT972" i="42" s="1"/>
  <c r="AU972" i="42" a="1"/>
  <c r="AU972" i="42" s="1"/>
  <c r="AV972" i="42" a="1"/>
  <c r="AV972" i="42" s="1"/>
  <c r="AJ973" i="42" a="1"/>
  <c r="AJ973" i="42"/>
  <c r="AK973" i="42" a="1"/>
  <c r="AK973" i="42"/>
  <c r="AL973" i="42" a="1"/>
  <c r="AL973" i="42" s="1"/>
  <c r="AM973" i="42" a="1"/>
  <c r="AM973" i="42" s="1"/>
  <c r="AN973" i="42" a="1"/>
  <c r="AN973" i="42"/>
  <c r="AO973" i="42" a="1"/>
  <c r="AO973" i="42"/>
  <c r="AP973" i="42" a="1"/>
  <c r="AP973" i="42" s="1"/>
  <c r="AQ973" i="42" a="1"/>
  <c r="AQ973" i="42" s="1"/>
  <c r="AR973" i="42" a="1"/>
  <c r="AR973" i="42"/>
  <c r="AS973" i="42" a="1"/>
  <c r="AS973" i="42" s="1"/>
  <c r="AT973" i="42" a="1"/>
  <c r="AT973" i="42" s="1"/>
  <c r="AU973" i="42" a="1"/>
  <c r="AU973" i="42" s="1"/>
  <c r="AV973" i="42" a="1"/>
  <c r="AV973" i="42" s="1"/>
  <c r="AJ974" i="42" a="1"/>
  <c r="AJ974" i="42"/>
  <c r="AK974" i="42" a="1"/>
  <c r="AK974" i="42"/>
  <c r="AL974" i="42" a="1"/>
  <c r="AL974" i="42" s="1"/>
  <c r="AM974" i="42" a="1"/>
  <c r="AM974" i="42" s="1"/>
  <c r="AN974" i="42" a="1"/>
  <c r="AN974" i="42"/>
  <c r="AO974" i="42" a="1"/>
  <c r="AO974" i="42"/>
  <c r="AP974" i="42" a="1"/>
  <c r="AP974" i="42" s="1"/>
  <c r="AQ974" i="42" a="1"/>
  <c r="AQ974" i="42" s="1"/>
  <c r="AR974" i="42" a="1"/>
  <c r="AR974" i="42" s="1"/>
  <c r="AS974" i="42" a="1"/>
  <c r="AS974" i="42" s="1"/>
  <c r="AT974" i="42" a="1"/>
  <c r="AT974" i="42" s="1"/>
  <c r="AU974" i="42" a="1"/>
  <c r="AU974" i="42" s="1"/>
  <c r="AV974" i="42" a="1"/>
  <c r="AV974" i="42" s="1"/>
  <c r="AJ975" i="42" a="1"/>
  <c r="AJ975" i="42"/>
  <c r="AK975" i="42" a="1"/>
  <c r="AK975" i="42" s="1"/>
  <c r="AL975" i="42" a="1"/>
  <c r="AL975" i="42"/>
  <c r="AM975" i="42" a="1"/>
  <c r="AM975" i="42" s="1"/>
  <c r="AN975" i="42" a="1"/>
  <c r="AN975" i="42"/>
  <c r="AO975" i="42" a="1"/>
  <c r="AO975" i="42"/>
  <c r="AP975" i="42" a="1"/>
  <c r="AP975" i="42" s="1"/>
  <c r="AQ975" i="42" a="1"/>
  <c r="AQ975" i="42" s="1"/>
  <c r="AR975" i="42" a="1"/>
  <c r="AR975" i="42"/>
  <c r="AS975" i="42" a="1"/>
  <c r="AS975" i="42" s="1"/>
  <c r="AT975" i="42" a="1"/>
  <c r="AT975" i="42" s="1"/>
  <c r="AU975" i="42" a="1"/>
  <c r="AU975" i="42" s="1"/>
  <c r="AV975" i="42" a="1"/>
  <c r="AV975" i="42" s="1"/>
  <c r="AJ976" i="42" a="1"/>
  <c r="AJ976" i="42" s="1"/>
  <c r="AK976" i="42" a="1"/>
  <c r="AK976" i="42" s="1"/>
  <c r="AL976" i="42" a="1"/>
  <c r="AL976" i="42"/>
  <c r="AM976" i="42" a="1"/>
  <c r="AM976" i="42" s="1"/>
  <c r="AN976" i="42" a="1"/>
  <c r="AN976" i="42"/>
  <c r="AO976" i="42" a="1"/>
  <c r="AO976" i="42"/>
  <c r="AP976" i="42" a="1"/>
  <c r="AP976" i="42" s="1"/>
  <c r="AQ976" i="42" a="1"/>
  <c r="AQ976" i="42"/>
  <c r="AR976" i="42" a="1"/>
  <c r="AR976" i="42"/>
  <c r="AS976" i="42" a="1"/>
  <c r="AS976" i="42" s="1"/>
  <c r="AT976" i="42" a="1"/>
  <c r="AT976" i="42" s="1"/>
  <c r="AU976" i="42" a="1"/>
  <c r="AU976" i="42" s="1"/>
  <c r="AV976" i="42" a="1"/>
  <c r="AV976" i="42" s="1"/>
  <c r="AJ977" i="42" a="1"/>
  <c r="AJ977" i="42" s="1"/>
  <c r="AK977" i="42" a="1"/>
  <c r="AK977" i="42" s="1"/>
  <c r="AL977" i="42" a="1"/>
  <c r="AL977" i="42"/>
  <c r="AM977" i="42" a="1"/>
  <c r="AM977" i="42" s="1"/>
  <c r="AN977" i="42" a="1"/>
  <c r="AN977" i="42"/>
  <c r="AO977" i="42" a="1"/>
  <c r="AO977" i="42" s="1"/>
  <c r="AP977" i="42" a="1"/>
  <c r="AP977" i="42" s="1"/>
  <c r="AQ977" i="42" a="1"/>
  <c r="AQ977" i="42"/>
  <c r="AR977" i="42" a="1"/>
  <c r="AR977" i="42"/>
  <c r="AS977" i="42" a="1"/>
  <c r="AS977" i="42" s="1"/>
  <c r="AT977" i="42" a="1"/>
  <c r="AT977" i="42" s="1"/>
  <c r="AU977" i="42" a="1"/>
  <c r="AU977" i="42" s="1"/>
  <c r="AV977" i="42" a="1"/>
  <c r="AV977" i="42"/>
  <c r="AJ978" i="42" a="1"/>
  <c r="AJ978" i="42" s="1"/>
  <c r="AK978" i="42" a="1"/>
  <c r="AK978" i="42" s="1"/>
  <c r="AL978" i="42" a="1"/>
  <c r="AL978" i="42"/>
  <c r="AM978" i="42" a="1"/>
  <c r="AM978" i="42" s="1"/>
  <c r="AN978" i="42" a="1"/>
  <c r="AN978" i="42" s="1"/>
  <c r="AO978" i="42" a="1"/>
  <c r="AO978" i="42" s="1"/>
  <c r="AP978" i="42" a="1"/>
  <c r="AP978" i="42" s="1"/>
  <c r="AQ978" i="42" a="1"/>
  <c r="AQ978" i="42"/>
  <c r="AR978" i="42" a="1"/>
  <c r="AR978" i="42"/>
  <c r="AS978" i="42" a="1"/>
  <c r="AS978" i="42" s="1"/>
  <c r="AT978" i="42" a="1"/>
  <c r="AT978" i="42" s="1"/>
  <c r="AU978" i="42" a="1"/>
  <c r="AU978" i="42"/>
  <c r="AV978" i="42" a="1"/>
  <c r="AV978" i="42"/>
  <c r="AJ979" i="42" a="1"/>
  <c r="AJ979" i="42" s="1"/>
  <c r="AK979" i="42" a="1"/>
  <c r="AK979" i="42" s="1"/>
  <c r="AL979" i="42" a="1"/>
  <c r="AL979" i="42"/>
  <c r="AM979" i="42" a="1"/>
  <c r="AM979" i="42" s="1"/>
  <c r="AN979" i="42" a="1"/>
  <c r="AN979" i="42" s="1"/>
  <c r="AO979" i="42" a="1"/>
  <c r="AO979" i="42" s="1"/>
  <c r="AP979" i="42" a="1"/>
  <c r="AP979" i="42" s="1"/>
  <c r="AQ979" i="42" a="1"/>
  <c r="AQ979" i="42"/>
  <c r="AR979" i="42" a="1"/>
  <c r="AR979" i="42"/>
  <c r="AS979" i="42" a="1"/>
  <c r="AS979" i="42" s="1"/>
  <c r="AT979" i="42" a="1"/>
  <c r="AT979" i="42" s="1"/>
  <c r="AU979" i="42" a="1"/>
  <c r="AU979" i="42"/>
  <c r="AV979" i="42" a="1"/>
  <c r="AV979" i="42"/>
  <c r="AJ980" i="42" a="1"/>
  <c r="AJ980" i="42" s="1"/>
  <c r="AK980" i="42" a="1"/>
  <c r="AK980" i="42" s="1"/>
  <c r="AL980" i="42" a="1"/>
  <c r="AL980" i="42" s="1"/>
  <c r="AM980" i="42" a="1"/>
  <c r="AM980" i="42" s="1"/>
  <c r="AN980" i="42" a="1"/>
  <c r="AN980" i="42" s="1"/>
  <c r="AO980" i="42" a="1"/>
  <c r="AO980" i="42" s="1"/>
  <c r="AP980" i="42" a="1"/>
  <c r="AP980" i="42" s="1"/>
  <c r="AQ980" i="42" a="1"/>
  <c r="AQ980" i="42"/>
  <c r="AR980" i="42" a="1"/>
  <c r="AR980" i="42" s="1"/>
  <c r="AS980" i="42" a="1"/>
  <c r="AS980" i="42"/>
  <c r="AT980" i="42" a="1"/>
  <c r="AT980" i="42" s="1"/>
  <c r="AU980" i="42" a="1"/>
  <c r="AU980" i="42"/>
  <c r="AV980" i="42" a="1"/>
  <c r="AV980" i="42"/>
  <c r="AJ981" i="42" a="1"/>
  <c r="AJ981" i="42" s="1"/>
  <c r="AK981" i="42" a="1"/>
  <c r="AK981" i="42" s="1"/>
  <c r="AL981" i="42" a="1"/>
  <c r="AL981" i="42"/>
  <c r="AM981" i="42" a="1"/>
  <c r="AM981" i="42" s="1"/>
  <c r="AN981" i="42" a="1"/>
  <c r="AN981" i="42" s="1"/>
  <c r="AO981" i="42" a="1"/>
  <c r="AO981" i="42" s="1"/>
  <c r="AP981" i="42" a="1"/>
  <c r="AP981" i="42" s="1"/>
  <c r="AQ981" i="42" a="1"/>
  <c r="AQ981" i="42" s="1"/>
  <c r="AR981" i="42" a="1"/>
  <c r="AR981" i="42" s="1"/>
  <c r="AS981" i="42" a="1"/>
  <c r="AS981" i="42"/>
  <c r="AT981" i="42" a="1"/>
  <c r="AT981" i="42" s="1"/>
  <c r="AU981" i="42" a="1"/>
  <c r="AU981" i="42"/>
  <c r="AV981" i="42" a="1"/>
  <c r="AV981" i="42"/>
  <c r="AJ982" i="42" a="1"/>
  <c r="AJ982" i="42" s="1"/>
  <c r="AK982" i="42" a="1"/>
  <c r="AK982" i="42"/>
  <c r="AL982" i="42" a="1"/>
  <c r="AL982" i="42"/>
  <c r="AM982" i="42" a="1"/>
  <c r="AM982" i="42" s="1"/>
  <c r="AN982" i="42" a="1"/>
  <c r="AN982" i="42" s="1"/>
  <c r="AO982" i="42" a="1"/>
  <c r="AO982" i="42" s="1"/>
  <c r="AP982" i="42" a="1"/>
  <c r="AP982" i="42" s="1"/>
  <c r="AQ982" i="42" a="1"/>
  <c r="AQ982" i="42" s="1"/>
  <c r="AR982" i="42" a="1"/>
  <c r="AR982" i="42" s="1"/>
  <c r="AS982" i="42" a="1"/>
  <c r="AS982" i="42"/>
  <c r="AT982" i="42" a="1"/>
  <c r="AT982" i="42" s="1"/>
  <c r="AU982" i="42" a="1"/>
  <c r="AU982" i="42"/>
  <c r="AV982" i="42" a="1"/>
  <c r="AV982" i="42" s="1"/>
  <c r="AJ983" i="42" a="1"/>
  <c r="AJ983" i="42" s="1"/>
  <c r="AK983" i="42" a="1"/>
  <c r="AK983" i="42"/>
  <c r="AL983" i="42" a="1"/>
  <c r="AL983" i="42"/>
  <c r="AM983" i="42" a="1"/>
  <c r="AM983" i="42" s="1"/>
  <c r="AN983" i="42" a="1"/>
  <c r="AN983" i="42" s="1"/>
  <c r="AO983" i="42" a="1"/>
  <c r="AO983" i="42" s="1"/>
  <c r="AP983" i="42" a="1"/>
  <c r="AP983" i="42"/>
  <c r="AQ983" i="42" a="1"/>
  <c r="AQ983" i="42" s="1"/>
  <c r="AR983" i="42" a="1"/>
  <c r="AR983" i="42" s="1"/>
  <c r="AS983" i="42" a="1"/>
  <c r="AS983" i="42"/>
  <c r="AT983" i="42" a="1"/>
  <c r="AT983" i="42" s="1"/>
  <c r="AU983" i="42" a="1"/>
  <c r="AU983" i="42" s="1"/>
  <c r="AV983" i="42" a="1"/>
  <c r="AV983" i="42" s="1"/>
  <c r="AJ984" i="42" a="1"/>
  <c r="AJ984" i="42" s="1"/>
  <c r="AK984" i="42" a="1"/>
  <c r="AK984" i="42"/>
  <c r="AL984" i="42" a="1"/>
  <c r="AL984" i="42"/>
  <c r="AM984" i="42" a="1"/>
  <c r="AM984" i="42" s="1"/>
  <c r="AN984" i="42" a="1"/>
  <c r="AN984" i="42" s="1"/>
  <c r="AO984" i="42" a="1"/>
  <c r="AO984" i="42"/>
  <c r="AP984" i="42" a="1"/>
  <c r="AP984" i="42"/>
  <c r="AQ984" i="42" a="1"/>
  <c r="AQ984" i="42" s="1"/>
  <c r="AR984" i="42" a="1"/>
  <c r="AR984" i="42" s="1"/>
  <c r="AS984" i="42" a="1"/>
  <c r="AS984" i="42"/>
  <c r="AT984" i="42" a="1"/>
  <c r="AT984" i="42" s="1"/>
  <c r="AU984" i="42" a="1"/>
  <c r="AU984" i="42" s="1"/>
  <c r="AV984" i="42" a="1"/>
  <c r="AV984" i="42" s="1"/>
  <c r="AJ985" i="42" a="1"/>
  <c r="AJ985" i="42" s="1"/>
  <c r="AK985" i="42" a="1"/>
  <c r="AK985" i="42"/>
  <c r="AL985" i="42" a="1"/>
  <c r="AL985" i="42"/>
  <c r="AM985" i="42" a="1"/>
  <c r="AM985" i="42" s="1"/>
  <c r="AN985" i="42" a="1"/>
  <c r="AN985" i="42" s="1"/>
  <c r="AO985" i="42" a="1"/>
  <c r="AO985" i="42"/>
  <c r="AP985" i="42" a="1"/>
  <c r="AP985" i="42"/>
  <c r="AQ985" i="42" a="1"/>
  <c r="AQ985" i="42" s="1"/>
  <c r="AR985" i="42" a="1"/>
  <c r="AR985" i="42" s="1"/>
  <c r="AS985" i="42" a="1"/>
  <c r="AS985" i="42" s="1"/>
  <c r="AT985" i="42" a="1"/>
  <c r="AT985" i="42" s="1"/>
  <c r="AU985" i="42" a="1"/>
  <c r="AU985" i="42" s="1"/>
  <c r="AV985" i="42" a="1"/>
  <c r="AV985" i="42" s="1"/>
  <c r="AJ986" i="42" a="1"/>
  <c r="AJ986" i="42" s="1"/>
  <c r="AK986" i="42" a="1"/>
  <c r="AK986" i="42"/>
  <c r="AL986" i="42" a="1"/>
  <c r="AL986" i="42" s="1"/>
  <c r="AM986" i="42" a="1"/>
  <c r="AM986" i="42"/>
  <c r="AN986" i="42" a="1"/>
  <c r="AN986" i="42" s="1"/>
  <c r="AO986" i="42" a="1"/>
  <c r="AO986" i="42"/>
  <c r="AP986" i="42" a="1"/>
  <c r="AP986" i="42"/>
  <c r="AQ986" i="42" a="1"/>
  <c r="AQ986" i="42" s="1"/>
  <c r="AR986" i="42" a="1"/>
  <c r="AR986" i="42" s="1"/>
  <c r="AS986" i="42" a="1"/>
  <c r="AS986" i="42"/>
  <c r="AT986" i="42" a="1"/>
  <c r="AT986" i="42" s="1"/>
  <c r="AU986" i="42" a="1"/>
  <c r="AU986" i="42" s="1"/>
  <c r="AV986" i="42" a="1"/>
  <c r="AV986" i="42" s="1"/>
  <c r="AJ987" i="42" a="1"/>
  <c r="AJ987" i="42" s="1"/>
  <c r="AK987" i="42" a="1"/>
  <c r="AK987" i="42" s="1"/>
  <c r="AL987" i="42" a="1"/>
  <c r="AL987" i="42" s="1"/>
  <c r="AM987" i="42" a="1"/>
  <c r="AM987" i="42"/>
  <c r="AN987" i="42" a="1"/>
  <c r="AN987" i="42" s="1"/>
  <c r="AO987" i="42" a="1"/>
  <c r="AO987" i="42"/>
  <c r="AP987" i="42" a="1"/>
  <c r="AP987" i="42"/>
  <c r="AQ987" i="42" a="1"/>
  <c r="AQ987" i="42" s="1"/>
  <c r="AR987" i="42" a="1"/>
  <c r="AR987" i="42"/>
  <c r="AS987" i="42" a="1"/>
  <c r="AS987" i="42"/>
  <c r="AT987" i="42" a="1"/>
  <c r="AT987" i="42" s="1"/>
  <c r="AU987" i="42" a="1"/>
  <c r="AU987" i="42" s="1"/>
  <c r="AV987" i="42" a="1"/>
  <c r="AV987" i="42" s="1"/>
  <c r="AJ988" i="42" a="1"/>
  <c r="AJ988" i="42" s="1"/>
  <c r="AK988" i="42" a="1"/>
  <c r="AK988" i="42" s="1"/>
  <c r="AL988" i="42" a="1"/>
  <c r="AL988" i="42" s="1"/>
  <c r="AM988" i="42" a="1"/>
  <c r="AM988" i="42"/>
  <c r="AN988" i="42" a="1"/>
  <c r="AN988" i="42" s="1"/>
  <c r="AO988" i="42" a="1"/>
  <c r="AO988" i="42"/>
  <c r="AP988" i="42" a="1"/>
  <c r="AP988" i="42" s="1"/>
  <c r="AQ988" i="42" a="1"/>
  <c r="AQ988" i="42" s="1"/>
  <c r="AR988" i="42" a="1"/>
  <c r="AR988" i="42"/>
  <c r="AS988" i="42" a="1"/>
  <c r="AS988" i="42"/>
  <c r="AT988" i="42" a="1"/>
  <c r="AT988" i="42" s="1"/>
  <c r="AU988" i="42" a="1"/>
  <c r="AU988" i="42" s="1"/>
  <c r="AV988" i="42" a="1"/>
  <c r="AV988" i="42" s="1"/>
  <c r="AJ989" i="42" a="1"/>
  <c r="AJ989" i="42"/>
  <c r="AK989" i="42" a="1"/>
  <c r="AK989" i="42" s="1"/>
  <c r="AL989" i="42" a="1"/>
  <c r="AL989" i="42" s="1"/>
  <c r="AM989" i="42" a="1"/>
  <c r="AM989" i="42"/>
  <c r="AN989" i="42" a="1"/>
  <c r="AN989" i="42" s="1"/>
  <c r="AO989" i="42" a="1"/>
  <c r="AO989" i="42" s="1"/>
  <c r="AP989" i="42" a="1"/>
  <c r="AP989" i="42" s="1"/>
  <c r="AQ989" i="42" a="1"/>
  <c r="AQ989" i="42" s="1"/>
  <c r="AR989" i="42" a="1"/>
  <c r="AR989" i="42"/>
  <c r="AS989" i="42" a="1"/>
  <c r="AS989" i="42"/>
  <c r="AT989" i="42" a="1"/>
  <c r="AT989" i="42" s="1"/>
  <c r="AU989" i="42" a="1"/>
  <c r="AU989" i="42" s="1"/>
  <c r="AV989" i="42" a="1"/>
  <c r="AV989" i="42"/>
  <c r="AJ990" i="42" a="1"/>
  <c r="AJ990" i="42"/>
  <c r="AK990" i="42" a="1"/>
  <c r="AK990" i="42" s="1"/>
  <c r="AL990" i="42" a="1"/>
  <c r="AL990" i="42" s="1"/>
  <c r="AM990" i="42" a="1"/>
  <c r="AM990" i="42"/>
  <c r="AN990" i="42" a="1"/>
  <c r="AN990" i="42" s="1"/>
  <c r="AO990" i="42" a="1"/>
  <c r="AO990" i="42" s="1"/>
  <c r="AP990" i="42" a="1"/>
  <c r="AP990" i="42" s="1"/>
  <c r="AQ990" i="42" a="1"/>
  <c r="AQ990" i="42" s="1"/>
  <c r="AR990" i="42" a="1"/>
  <c r="AR990" i="42"/>
  <c r="AS990" i="42" a="1"/>
  <c r="AS990" i="42"/>
  <c r="AT990" i="42" a="1"/>
  <c r="AT990" i="42" s="1"/>
  <c r="AU990" i="42" a="1"/>
  <c r="AU990" i="42" s="1"/>
  <c r="AV990" i="42" a="1"/>
  <c r="AV990" i="42"/>
  <c r="AJ991" i="42" a="1"/>
  <c r="AJ991" i="42"/>
  <c r="AK991" i="42" a="1"/>
  <c r="AK991" i="42" s="1"/>
  <c r="AL991" i="42" a="1"/>
  <c r="AL991" i="42" s="1"/>
  <c r="AM991" i="42" a="1"/>
  <c r="AM991" i="42" s="1"/>
  <c r="AN991" i="42" a="1"/>
  <c r="AN991" i="42" s="1"/>
  <c r="AO991" i="42" a="1"/>
  <c r="AO991" i="42" s="1"/>
  <c r="AP991" i="42" a="1"/>
  <c r="AP991" i="42" s="1"/>
  <c r="AQ991" i="42" a="1"/>
  <c r="AQ991" i="42" s="1"/>
  <c r="AR991" i="42" a="1"/>
  <c r="AR991" i="42"/>
  <c r="AS991" i="42" a="1"/>
  <c r="AS991" i="42" s="1"/>
  <c r="AT991" i="42" a="1"/>
  <c r="AT991" i="42"/>
  <c r="AU991" i="42" a="1"/>
  <c r="AU991" i="42" s="1"/>
  <c r="AV991" i="42" a="1"/>
  <c r="AV991" i="42"/>
  <c r="AJ992" i="42" a="1"/>
  <c r="AJ992" i="42"/>
  <c r="AK992" i="42" a="1"/>
  <c r="AK992" i="42" s="1"/>
  <c r="AL992" i="42" a="1"/>
  <c r="AL992" i="42" s="1"/>
  <c r="AM992" i="42" a="1"/>
  <c r="AM992" i="42"/>
  <c r="AN992" i="42" a="1"/>
  <c r="AN992" i="42" s="1"/>
  <c r="AO992" i="42" a="1"/>
  <c r="AO992" i="42" s="1"/>
  <c r="AP992" i="42" a="1"/>
  <c r="AP992" i="42" s="1"/>
  <c r="AQ992" i="42" a="1"/>
  <c r="AQ992" i="42" s="1"/>
  <c r="AR992" i="42" a="1"/>
  <c r="AR992" i="42" s="1"/>
  <c r="AS992" i="42" a="1"/>
  <c r="AS992" i="42" s="1"/>
  <c r="AT992" i="42" a="1"/>
  <c r="AT992" i="42"/>
  <c r="AU992" i="42" a="1"/>
  <c r="AU992" i="42" s="1"/>
  <c r="AV992" i="42" a="1"/>
  <c r="AV992" i="42"/>
  <c r="AJ993" i="42" a="1"/>
  <c r="AJ993" i="42"/>
  <c r="AK993" i="42" a="1"/>
  <c r="AK993" i="42" s="1"/>
  <c r="AL993" i="42" a="1"/>
  <c r="AL993" i="42"/>
  <c r="AM993" i="42" a="1"/>
  <c r="AM993" i="42"/>
  <c r="AN993" i="42" a="1"/>
  <c r="AN993" i="42" s="1"/>
  <c r="AO993" i="42" a="1"/>
  <c r="AO993" i="42" s="1"/>
  <c r="AP993" i="42" a="1"/>
  <c r="AP993" i="42" s="1"/>
  <c r="AQ993" i="42" a="1"/>
  <c r="AQ993" i="42" s="1"/>
  <c r="AR993" i="42" a="1"/>
  <c r="AR993" i="42" s="1"/>
  <c r="AS993" i="42" a="1"/>
  <c r="AS993" i="42" s="1"/>
  <c r="AT993" i="42" a="1"/>
  <c r="AT993" i="42"/>
  <c r="AU993" i="42" a="1"/>
  <c r="AU993" i="42" s="1"/>
  <c r="AV993" i="42" a="1"/>
  <c r="AV993" i="42"/>
  <c r="AJ994" i="42" a="1"/>
  <c r="AJ994" i="42" s="1"/>
  <c r="AK994" i="42" a="1"/>
  <c r="AK994" i="42" s="1"/>
  <c r="AL994" i="42" a="1"/>
  <c r="AL994" i="42"/>
  <c r="AM994" i="42" a="1"/>
  <c r="AM994" i="42"/>
  <c r="AN994" i="42" a="1"/>
  <c r="AN994" i="42" s="1"/>
  <c r="AO994" i="42" a="1"/>
  <c r="AO994" i="42" s="1"/>
  <c r="AP994" i="42" a="1"/>
  <c r="AP994" i="42" s="1"/>
  <c r="AQ994" i="42" a="1"/>
  <c r="AQ994" i="42"/>
  <c r="AR994" i="42" a="1"/>
  <c r="AR994" i="42" s="1"/>
  <c r="AS994" i="42" a="1"/>
  <c r="AS994" i="42" s="1"/>
  <c r="AT994" i="42" a="1"/>
  <c r="AT994" i="42"/>
  <c r="AU994" i="42" a="1"/>
  <c r="AU994" i="42" s="1"/>
  <c r="AV994" i="42" a="1"/>
  <c r="AV994" i="42" s="1"/>
  <c r="AJ995" i="42" a="1"/>
  <c r="AJ995" i="42" s="1"/>
  <c r="AK995" i="42" a="1"/>
  <c r="AK995" i="42" s="1"/>
  <c r="AL995" i="42" a="1"/>
  <c r="AL995" i="42"/>
  <c r="AM995" i="42" a="1"/>
  <c r="AM995" i="42"/>
  <c r="AN995" i="42" a="1"/>
  <c r="AN995" i="42" s="1"/>
  <c r="AO995" i="42" a="1"/>
  <c r="AO995" i="42" s="1"/>
  <c r="AP995" i="42" a="1"/>
  <c r="AP995" i="42"/>
  <c r="AQ995" i="42" a="1"/>
  <c r="AQ995" i="42"/>
  <c r="AR995" i="42" a="1"/>
  <c r="AR995" i="42" s="1"/>
  <c r="AS995" i="42" a="1"/>
  <c r="AS995" i="42" s="1"/>
  <c r="AT995" i="42" a="1"/>
  <c r="AT995" i="42"/>
  <c r="AU995" i="42" a="1"/>
  <c r="AU995" i="42" s="1"/>
  <c r="AV995" i="42" a="1"/>
  <c r="AV995" i="42" s="1"/>
  <c r="AJ996" i="42" a="1"/>
  <c r="AJ996" i="42" s="1"/>
  <c r="AK996" i="42" a="1"/>
  <c r="AK996" i="42" s="1"/>
  <c r="AL996" i="42" a="1"/>
  <c r="AL996" i="42"/>
  <c r="AM996" i="42" a="1"/>
  <c r="AM996" i="42"/>
  <c r="AN996" i="42" a="1"/>
  <c r="AN996" i="42" s="1"/>
  <c r="AO996" i="42" a="1"/>
  <c r="AO996" i="42" s="1"/>
  <c r="AP996" i="42" a="1"/>
  <c r="AP996" i="42"/>
  <c r="AQ996" i="42" a="1"/>
  <c r="AQ996" i="42"/>
  <c r="AR996" i="42" a="1"/>
  <c r="AR996" i="42" s="1"/>
  <c r="AS996" i="42" a="1"/>
  <c r="AS996" i="42" s="1"/>
  <c r="AT996" i="42" a="1"/>
  <c r="AT996" i="42" s="1"/>
  <c r="AU996" i="42" a="1"/>
  <c r="AU996" i="42" s="1"/>
  <c r="AV996" i="42" a="1"/>
  <c r="AV996" i="42" s="1"/>
  <c r="AJ997" i="42" a="1"/>
  <c r="AJ997" i="42" s="1"/>
  <c r="AK997" i="42" a="1"/>
  <c r="AK997" i="42" s="1"/>
  <c r="AL997" i="42" a="1"/>
  <c r="AL997" i="42"/>
  <c r="AM997" i="42" a="1"/>
  <c r="AM997" i="42" s="1"/>
  <c r="AN997" i="42" a="1"/>
  <c r="AN997" i="42"/>
  <c r="AO997" i="42" a="1"/>
  <c r="AO997" i="42" s="1"/>
  <c r="AP997" i="42" a="1"/>
  <c r="AP997" i="42"/>
  <c r="AQ997" i="42" a="1"/>
  <c r="AQ997" i="42"/>
  <c r="AR997" i="42" a="1"/>
  <c r="AR997" i="42" s="1"/>
  <c r="AS997" i="42" a="1"/>
  <c r="AS997" i="42" s="1"/>
  <c r="AT997" i="42" a="1"/>
  <c r="AT997" i="42"/>
  <c r="AU997" i="42" a="1"/>
  <c r="AU997" i="42" s="1"/>
  <c r="AV997" i="42" a="1"/>
  <c r="AV997" i="42" s="1"/>
  <c r="AJ998" i="42" a="1"/>
  <c r="AJ998" i="42" s="1"/>
  <c r="AK998" i="42" a="1"/>
  <c r="AK998" i="42" s="1"/>
  <c r="AL998" i="42" a="1"/>
  <c r="AL998" i="42" s="1"/>
  <c r="AM998" i="42" a="1"/>
  <c r="AM998" i="42" s="1"/>
  <c r="AN998" i="42" a="1"/>
  <c r="AN998" i="42"/>
  <c r="AO998" i="42" a="1"/>
  <c r="AO998" i="42" s="1"/>
  <c r="AP998" i="42" a="1"/>
  <c r="AP998" i="42"/>
  <c r="AQ998" i="42" a="1"/>
  <c r="AQ998" i="42"/>
  <c r="AR998" i="42" a="1"/>
  <c r="AR998" i="42" s="1"/>
  <c r="AS998" i="42" a="1"/>
  <c r="AS998" i="42"/>
  <c r="AT998" i="42" a="1"/>
  <c r="AT998" i="42"/>
  <c r="AU998" i="42" a="1"/>
  <c r="AU998" i="42" s="1"/>
  <c r="AV998" i="42" a="1"/>
  <c r="AV998" i="42" s="1"/>
  <c r="AJ999" i="42" a="1"/>
  <c r="AJ999" i="42" s="1"/>
  <c r="AK999" i="42" a="1"/>
  <c r="AK999" i="42" s="1"/>
  <c r="AL999" i="42" a="1"/>
  <c r="AL999" i="42" s="1"/>
  <c r="AM999" i="42" a="1"/>
  <c r="AM999" i="42" s="1"/>
  <c r="AN999" i="42" a="1"/>
  <c r="AN999" i="42"/>
  <c r="AO999" i="42" a="1"/>
  <c r="AO999" i="42" s="1"/>
  <c r="AP999" i="42" a="1"/>
  <c r="AP999" i="42"/>
  <c r="AQ999" i="42" a="1"/>
  <c r="AQ999" i="42" s="1"/>
  <c r="AR999" i="42" a="1"/>
  <c r="AR999" i="42" s="1"/>
  <c r="AS999" i="42" a="1"/>
  <c r="AS999" i="42"/>
  <c r="AT999" i="42" a="1"/>
  <c r="AT999" i="42"/>
  <c r="AU999" i="42" a="1"/>
  <c r="AU999" i="42" s="1"/>
  <c r="AV999" i="42" a="1"/>
  <c r="AV999" i="42" s="1"/>
  <c r="AJ1000" i="42" a="1"/>
  <c r="AJ1000" i="42" s="1"/>
  <c r="AK1000" i="42" a="1"/>
  <c r="AK1000" i="42"/>
  <c r="AL1000" i="42" a="1"/>
  <c r="AL1000" i="42" s="1"/>
  <c r="AM1000" i="42" a="1"/>
  <c r="AM1000" i="42" s="1"/>
  <c r="AN1000" i="42" a="1"/>
  <c r="AN1000" i="42"/>
  <c r="AO1000" i="42" a="1"/>
  <c r="AO1000" i="42" s="1"/>
  <c r="AP1000" i="42" a="1"/>
  <c r="AP1000" i="42" s="1"/>
  <c r="AQ1000" i="42" a="1"/>
  <c r="AQ1000" i="42" s="1"/>
  <c r="AR1000" i="42" a="1"/>
  <c r="AR1000" i="42" s="1"/>
  <c r="AS1000" i="42" a="1"/>
  <c r="AS1000" i="42"/>
  <c r="AT1000" i="42" a="1"/>
  <c r="AT1000" i="42"/>
  <c r="AU1000" i="42" a="1"/>
  <c r="AU1000" i="42" s="1"/>
  <c r="AV1000" i="42" a="1"/>
  <c r="AV1000" i="42" s="1"/>
  <c r="AJ1001" i="42" a="1"/>
  <c r="AJ1001" i="42"/>
  <c r="AK1001" i="42" a="1"/>
  <c r="AK1001" i="42"/>
  <c r="AL1001" i="42" a="1"/>
  <c r="AL1001" i="42" s="1"/>
  <c r="AM1001" i="42" a="1"/>
  <c r="AM1001" i="42" s="1"/>
  <c r="AN1001" i="42" a="1"/>
  <c r="AN1001" i="42"/>
  <c r="AO1001" i="42" a="1"/>
  <c r="AO1001" i="42" s="1"/>
  <c r="AP1001" i="42" a="1"/>
  <c r="AP1001" i="42" s="1"/>
  <c r="AQ1001" i="42" a="1"/>
  <c r="AQ1001" i="42" s="1"/>
  <c r="AR1001" i="42" a="1"/>
  <c r="AR1001" i="42" s="1"/>
  <c r="AS1001" i="42" a="1"/>
  <c r="AS1001" i="42"/>
  <c r="AT1001" i="42" a="1"/>
  <c r="AT1001" i="42"/>
  <c r="AU1001" i="42" a="1"/>
  <c r="AU1001" i="42" s="1"/>
  <c r="AV1001" i="42" a="1"/>
  <c r="AV1001" i="42" s="1"/>
  <c r="AJ1002" i="42" a="1"/>
  <c r="AJ1002" i="42"/>
  <c r="AK1002" i="42" a="1"/>
  <c r="AK1002" i="42"/>
  <c r="AL1002" i="42" a="1"/>
  <c r="AL1002" i="42" s="1"/>
  <c r="AM1002" i="42" a="1"/>
  <c r="AM1002" i="42" s="1"/>
  <c r="AN1002" i="42" a="1"/>
  <c r="AN1002" i="42" s="1"/>
  <c r="AO1002" i="42" a="1"/>
  <c r="AO1002" i="42" s="1"/>
  <c r="AP1002" i="42" a="1"/>
  <c r="AP1002" i="42" s="1"/>
  <c r="AQ1002" i="42" a="1"/>
  <c r="AQ1002" i="42" s="1"/>
  <c r="AR1002" i="42" a="1"/>
  <c r="AR1002" i="42" s="1"/>
  <c r="AS1002" i="42" a="1"/>
  <c r="AS1002" i="42"/>
  <c r="AT1002" i="42" a="1"/>
  <c r="AT1002" i="42" s="1"/>
  <c r="AU1002" i="42" a="1"/>
  <c r="AU1002" i="42"/>
  <c r="AV1002" i="42" a="1"/>
  <c r="AV1002" i="42" s="1"/>
  <c r="AJ1003" i="42" a="1"/>
  <c r="AJ1003" i="42"/>
  <c r="AK1003" i="42" a="1"/>
  <c r="AK1003" i="42"/>
  <c r="AL1003" i="42" a="1"/>
  <c r="AL1003" i="42" s="1"/>
  <c r="AM1003" i="42" a="1"/>
  <c r="AM1003" i="42" s="1"/>
  <c r="AN1003" i="42" a="1"/>
  <c r="AN1003" i="42"/>
  <c r="AO1003" i="42" a="1"/>
  <c r="AO1003" i="42" s="1"/>
  <c r="AP1003" i="42" a="1"/>
  <c r="AP1003" i="42" s="1"/>
  <c r="AQ1003" i="42" a="1"/>
  <c r="AQ1003" i="42" s="1"/>
  <c r="AR1003" i="42" a="1"/>
  <c r="AR1003" i="42" s="1"/>
  <c r="AS1003" i="42" a="1"/>
  <c r="AS1003" i="42" s="1"/>
  <c r="AT1003" i="42" a="1"/>
  <c r="AT1003" i="42" s="1"/>
  <c r="AU1003" i="42" a="1"/>
  <c r="AU1003" i="42"/>
  <c r="AV1003" i="42" a="1"/>
  <c r="AV1003" i="42" s="1"/>
  <c r="AJ1004" i="42" a="1"/>
  <c r="AJ1004" i="42"/>
  <c r="AK1004" i="42" a="1"/>
  <c r="AK1004" i="42"/>
  <c r="AL1004" i="42" a="1"/>
  <c r="AL1004" i="42" s="1"/>
  <c r="AM1004" i="42" a="1"/>
  <c r="AM1004" i="42"/>
  <c r="AN1004" i="42" a="1"/>
  <c r="AN1004" i="42"/>
  <c r="AO1004" i="42" a="1"/>
  <c r="AO1004" i="42" s="1"/>
  <c r="AP1004" i="42" a="1"/>
  <c r="AP1004" i="42" s="1"/>
  <c r="AQ1004" i="42" a="1"/>
  <c r="AQ1004" i="42" s="1"/>
  <c r="AR1004" i="42" a="1"/>
  <c r="AR1004" i="42" s="1"/>
  <c r="AS1004" i="42" a="1"/>
  <c r="AS1004" i="42" s="1"/>
  <c r="AT1004" i="42" a="1"/>
  <c r="AT1004" i="42" s="1"/>
  <c r="AU1004" i="42" a="1"/>
  <c r="AU1004" i="42"/>
  <c r="AV1004" i="42" a="1"/>
  <c r="AV1004" i="42" s="1"/>
  <c r="AJ1005" i="42" a="1"/>
  <c r="AJ1005" i="42"/>
  <c r="AK1005" i="42" a="1"/>
  <c r="AK1005" i="42" s="1"/>
  <c r="AL1005" i="42" a="1"/>
  <c r="AL1005" i="42" s="1"/>
  <c r="AM1005" i="42" a="1"/>
  <c r="AM1005" i="42"/>
  <c r="AN1005" i="42" a="1"/>
  <c r="AN1005" i="42"/>
  <c r="AO1005" i="42" a="1"/>
  <c r="AO1005" i="42" s="1"/>
  <c r="AP1005" i="42" a="1"/>
  <c r="AP1005" i="42" s="1"/>
  <c r="AQ1005" i="42" a="1"/>
  <c r="AQ1005" i="42" s="1"/>
  <c r="AR1005" i="42" a="1"/>
  <c r="AR1005" i="42"/>
  <c r="AS1005" i="42" a="1"/>
  <c r="AS1005" i="42" s="1"/>
  <c r="AT1005" i="42" a="1"/>
  <c r="AT1005" i="42" s="1"/>
  <c r="AU1005" i="42" a="1"/>
  <c r="AU1005" i="42"/>
  <c r="AV1005" i="42" a="1"/>
  <c r="AV1005" i="42" s="1"/>
  <c r="AJ1006" i="42" a="1"/>
  <c r="AJ1006" i="42" s="1"/>
  <c r="AK1006" i="42" a="1"/>
  <c r="AK1006" i="42" s="1"/>
  <c r="AL1006" i="42" a="1"/>
  <c r="AL1006" i="42" s="1"/>
  <c r="AM1006" i="42" a="1"/>
  <c r="AM1006" i="42"/>
  <c r="AN1006" i="42" a="1"/>
  <c r="AN1006" i="42"/>
  <c r="AO1006" i="42" a="1"/>
  <c r="AO1006" i="42" s="1"/>
  <c r="AP1006" i="42" a="1"/>
  <c r="AP1006" i="42" s="1"/>
  <c r="AQ1006" i="42" a="1"/>
  <c r="AQ1006" i="42"/>
  <c r="AR1006" i="42" a="1"/>
  <c r="AR1006" i="42"/>
  <c r="AS1006" i="42" a="1"/>
  <c r="AS1006" i="42" s="1"/>
  <c r="AT1006" i="42" a="1"/>
  <c r="AT1006" i="42" s="1"/>
  <c r="AU1006" i="42" a="1"/>
  <c r="AU1006" i="42"/>
  <c r="AV1006" i="42" a="1"/>
  <c r="AV1006" i="42" s="1"/>
  <c r="AJ1007" i="42" a="1"/>
  <c r="AJ1007" i="42" s="1"/>
  <c r="AK1007" i="42" a="1"/>
  <c r="AK1007" i="42" s="1"/>
  <c r="AL1007" i="42" a="1"/>
  <c r="AL1007" i="42" s="1"/>
  <c r="AM1007" i="42" a="1"/>
  <c r="AM1007" i="42"/>
  <c r="AN1007" i="42" a="1"/>
  <c r="AN1007" i="42"/>
  <c r="AO1007" i="42" a="1"/>
  <c r="AO1007" i="42" s="1"/>
  <c r="AP1007" i="42" a="1"/>
  <c r="AP1007" i="42" s="1"/>
  <c r="AQ1007" i="42" a="1"/>
  <c r="AQ1007" i="42"/>
  <c r="AR1007" i="42" a="1"/>
  <c r="AR1007" i="42"/>
  <c r="AS1007" i="42" a="1"/>
  <c r="AS1007" i="42" s="1"/>
  <c r="AT1007" i="42" a="1"/>
  <c r="AT1007" i="42" s="1"/>
  <c r="AU1007" i="42" a="1"/>
  <c r="AU1007" i="42" s="1"/>
  <c r="AV1007" i="42" a="1"/>
  <c r="AV1007" i="42" s="1"/>
  <c r="AJ1008" i="42" a="1"/>
  <c r="AJ1008" i="42" s="1"/>
  <c r="AK1008" i="42" a="1"/>
  <c r="AK1008" i="42" s="1"/>
  <c r="AL1008" i="42" a="1"/>
  <c r="AL1008" i="42" s="1"/>
  <c r="AM1008" i="42" a="1"/>
  <c r="AM1008" i="42"/>
  <c r="AN1008" i="42" a="1"/>
  <c r="AN1008" i="42" s="1"/>
  <c r="AO1008" i="42" a="1"/>
  <c r="AO1008" i="42"/>
  <c r="AP1008" i="42" a="1"/>
  <c r="AP1008" i="42" s="1"/>
  <c r="AQ1008" i="42" a="1"/>
  <c r="AQ1008" i="42"/>
  <c r="AR1008" i="42" a="1"/>
  <c r="AR1008" i="42"/>
  <c r="AS1008" i="42" a="1"/>
  <c r="AS1008" i="42" s="1"/>
  <c r="AT1008" i="42" a="1"/>
  <c r="AT1008" i="42" s="1"/>
  <c r="AU1008" i="42" a="1"/>
  <c r="AU1008" i="42"/>
  <c r="AV1008" i="42" a="1"/>
  <c r="AV1008" i="42" s="1"/>
  <c r="AJ1009" i="42" a="1"/>
  <c r="AJ1009" i="42" s="1"/>
  <c r="AK1009" i="42" a="1"/>
  <c r="AK1009" i="42" s="1"/>
  <c r="AL1009" i="42" a="1"/>
  <c r="AL1009" i="42" s="1"/>
  <c r="AM1009" i="42" a="1"/>
  <c r="AM1009" i="42" s="1"/>
  <c r="AN1009" i="42" a="1"/>
  <c r="AN1009" i="42" s="1"/>
  <c r="AO1009" i="42" a="1"/>
  <c r="AO1009" i="42"/>
  <c r="AP1009" i="42" a="1"/>
  <c r="AP1009" i="42" s="1"/>
  <c r="AQ1009" i="42" a="1"/>
  <c r="AQ1009" i="42"/>
  <c r="AR1009" i="42" a="1"/>
  <c r="AR1009" i="42"/>
  <c r="AS1009" i="42" a="1"/>
  <c r="AS1009" i="42" s="1"/>
  <c r="AT1009" i="42" a="1"/>
  <c r="AT1009" i="42"/>
  <c r="AU1009" i="42" a="1"/>
  <c r="AU1009" i="42"/>
  <c r="AV1009" i="42" a="1"/>
  <c r="AV1009" i="42" s="1"/>
  <c r="AJ1010" i="42" a="1"/>
  <c r="AJ1010" i="42" s="1"/>
  <c r="AK1010" i="42" a="1"/>
  <c r="AK1010" i="42" s="1"/>
  <c r="AL1010" i="42" a="1"/>
  <c r="AL1010" i="42" s="1"/>
  <c r="AM1010" i="42" a="1"/>
  <c r="AM1010" i="42" s="1"/>
  <c r="AN1010" i="42" a="1"/>
  <c r="AN1010" i="42" s="1"/>
  <c r="AO1010" i="42" a="1"/>
  <c r="AO1010" i="42"/>
  <c r="AP1010" i="42" a="1"/>
  <c r="AP1010" i="42" s="1"/>
  <c r="AQ1010" i="42" a="1"/>
  <c r="AQ1010" i="42"/>
  <c r="AR1010" i="42" a="1"/>
  <c r="AR1010" i="42" s="1"/>
  <c r="AS1010" i="42" a="1"/>
  <c r="AS1010" i="42" s="1"/>
  <c r="AT1010" i="42" a="1"/>
  <c r="AT1010" i="42"/>
  <c r="AU1010" i="42" a="1"/>
  <c r="AU1010" i="42"/>
  <c r="AV1010" i="42" a="1"/>
  <c r="AV1010" i="42" s="1"/>
  <c r="AJ1011" i="42" a="1"/>
  <c r="AJ1011" i="42" s="1"/>
  <c r="AK1011" i="42" a="1"/>
  <c r="AK1011" i="42" s="1"/>
  <c r="AL1011" i="42" a="1"/>
  <c r="AL1011" i="42"/>
  <c r="AM1011" i="42" a="1"/>
  <c r="AM1011" i="42" s="1"/>
  <c r="AN1011" i="42" a="1"/>
  <c r="AN1011" i="42" s="1"/>
  <c r="AO1011" i="42" a="1"/>
  <c r="AO1011" i="42"/>
  <c r="AP1011" i="42" a="1"/>
  <c r="AP1011" i="42" s="1"/>
  <c r="AQ1011" i="42" a="1"/>
  <c r="AQ1011" i="42" s="1"/>
  <c r="AR1011" i="42" a="1"/>
  <c r="AR1011" i="42" s="1"/>
  <c r="AS1011" i="42" a="1"/>
  <c r="AS1011" i="42" s="1"/>
  <c r="AT1011" i="42" a="1"/>
  <c r="AT1011" i="42"/>
  <c r="AU1011" i="42" a="1"/>
  <c r="AU1011" i="42"/>
  <c r="AV1011" i="42" a="1"/>
  <c r="AV1011" i="42" s="1"/>
  <c r="AJ1012" i="42" a="1"/>
  <c r="AJ1012" i="42" s="1"/>
  <c r="AK1012" i="42" a="1"/>
  <c r="AK1012" i="42"/>
  <c r="AL1012" i="42" a="1"/>
  <c r="AL1012" i="42"/>
  <c r="AM1012" i="42" a="1"/>
  <c r="AM1012" i="42" s="1"/>
  <c r="AN1012" i="42" a="1"/>
  <c r="AN1012" i="42" s="1"/>
  <c r="AO1012" i="42" a="1"/>
  <c r="AO1012" i="42"/>
  <c r="AP1012" i="42" a="1"/>
  <c r="AP1012" i="42" s="1"/>
  <c r="AQ1012" i="42" a="1"/>
  <c r="AQ1012" i="42" s="1"/>
  <c r="AR1012" i="42" a="1"/>
  <c r="AR1012" i="42" s="1"/>
  <c r="AS1012" i="42" a="1"/>
  <c r="AS1012" i="42" s="1"/>
  <c r="AT1012" i="42" a="1"/>
  <c r="AT1012" i="42"/>
  <c r="AU1012" i="42" a="1"/>
  <c r="AU1012" i="42"/>
  <c r="AV1012" i="42" a="1"/>
  <c r="AV1012" i="42" s="1"/>
  <c r="AJ1013" i="42" a="1"/>
  <c r="AJ1013" i="42" s="1"/>
  <c r="AK1013" i="42" a="1"/>
  <c r="AK1013" i="42"/>
  <c r="AL1013" i="42" a="1"/>
  <c r="AL1013" i="42"/>
  <c r="AM1013" i="42" a="1"/>
  <c r="AM1013" i="42" s="1"/>
  <c r="AN1013" i="42" a="1"/>
  <c r="AN1013" i="42" s="1"/>
  <c r="AO1013" i="42" a="1"/>
  <c r="AO1013" i="42" s="1"/>
  <c r="AP1013" i="42" a="1"/>
  <c r="AP1013" i="42" s="1"/>
  <c r="AQ1013" i="42" a="1"/>
  <c r="AQ1013" i="42" s="1"/>
  <c r="AR1013" i="42" a="1"/>
  <c r="AR1013" i="42" s="1"/>
  <c r="AS1013" i="42" a="1"/>
  <c r="AS1013" i="42" s="1"/>
  <c r="AT1013" i="42" a="1"/>
  <c r="AT1013" i="42"/>
  <c r="AU1013" i="42" a="1"/>
  <c r="AU1013" i="42" s="1"/>
  <c r="AV1013" i="42" a="1"/>
  <c r="AV1013" i="42"/>
  <c r="AJ1014" i="42" a="1"/>
  <c r="AJ1014" i="42" s="1"/>
  <c r="AK1014" i="42" a="1"/>
  <c r="AK1014" i="42"/>
  <c r="AL1014" i="42" a="1"/>
  <c r="AL1014" i="42"/>
  <c r="AM1014" i="42" a="1"/>
  <c r="AM1014" i="42" s="1"/>
  <c r="AN1014" i="42" a="1"/>
  <c r="AN1014" i="42" s="1"/>
  <c r="AO1014" i="42" a="1"/>
  <c r="AO1014" i="42"/>
  <c r="AP1014" i="42" a="1"/>
  <c r="AP1014" i="42" s="1"/>
  <c r="AQ1014" i="42" a="1"/>
  <c r="AQ1014" i="42" s="1"/>
  <c r="AR1014" i="42" a="1"/>
  <c r="AR1014" i="42" s="1"/>
  <c r="AS1014" i="42" a="1"/>
  <c r="AS1014" i="42" s="1"/>
  <c r="AT1014" i="42" a="1"/>
  <c r="AT1014" i="42" s="1"/>
  <c r="AU1014" i="42" a="1"/>
  <c r="AU1014" i="42" s="1"/>
  <c r="AV1014" i="42" a="1"/>
  <c r="AV1014" i="42"/>
  <c r="AJ1015" i="42" a="1"/>
  <c r="AJ1015" i="42" s="1"/>
  <c r="AK1015" i="42" a="1"/>
  <c r="AK1015" i="42"/>
  <c r="AL1015" i="42" a="1"/>
  <c r="AL1015" i="42"/>
  <c r="AM1015" i="42" a="1"/>
  <c r="AM1015" i="42" s="1"/>
  <c r="AN1015" i="42" a="1"/>
  <c r="AN1015" i="42"/>
  <c r="AO1015" i="42" a="1"/>
  <c r="AO1015" i="42"/>
  <c r="AP1015" i="42" a="1"/>
  <c r="AP1015" i="42" s="1"/>
  <c r="AQ1015" i="42" a="1"/>
  <c r="AQ1015" i="42" s="1"/>
  <c r="AR1015" i="42" a="1"/>
  <c r="AR1015" i="42" s="1"/>
  <c r="AS1015" i="42" a="1"/>
  <c r="AS1015" i="42" s="1"/>
  <c r="AT1015" i="42" a="1"/>
  <c r="AT1015" i="42" s="1"/>
  <c r="AU1015" i="42" a="1"/>
  <c r="AU1015" i="42" s="1"/>
  <c r="AV1015" i="42" a="1"/>
  <c r="AV1015" i="42"/>
  <c r="AJ1016" i="42" a="1"/>
  <c r="AJ1016" i="42" s="1"/>
  <c r="AK1016" i="42" a="1"/>
  <c r="AK1016" i="42"/>
  <c r="AL1016" i="42" a="1"/>
  <c r="AL1016" i="42" s="1"/>
  <c r="AM1016" i="42" a="1"/>
  <c r="AM1016" i="42" s="1"/>
  <c r="AN1016" i="42" a="1"/>
  <c r="AN1016" i="42"/>
  <c r="AO1016" i="42" a="1"/>
  <c r="AO1016" i="42"/>
  <c r="AP1016" i="42" a="1"/>
  <c r="AP1016" i="42" s="1"/>
  <c r="AQ1016" i="42" a="1"/>
  <c r="AQ1016" i="42" s="1"/>
  <c r="AR1016" i="42" a="1"/>
  <c r="AR1016" i="42" s="1"/>
  <c r="AS1016" i="42" a="1"/>
  <c r="AS1016" i="42"/>
  <c r="AT1016" i="42" a="1"/>
  <c r="AT1016" i="42" s="1"/>
  <c r="AU1016" i="42" a="1"/>
  <c r="AU1016" i="42" s="1"/>
  <c r="AV1016" i="42" a="1"/>
  <c r="AV1016" i="42"/>
  <c r="AJ1017" i="42" a="1"/>
  <c r="AJ1017" i="42" s="1"/>
  <c r="AK1017" i="42" a="1"/>
  <c r="AK1017" i="42" s="1"/>
  <c r="AL1017" i="42" a="1"/>
  <c r="AL1017" i="42" s="1"/>
  <c r="AM1017" i="42" a="1"/>
  <c r="AM1017" i="42" s="1"/>
  <c r="AN1017" i="42" a="1"/>
  <c r="AN1017" i="42"/>
  <c r="AO1017" i="42" a="1"/>
  <c r="AO1017" i="42"/>
  <c r="AP1017" i="42" a="1"/>
  <c r="AP1017" i="42" s="1"/>
  <c r="AQ1017" i="42" a="1"/>
  <c r="AQ1017" i="42" s="1"/>
  <c r="AR1017" i="42" a="1"/>
  <c r="AR1017" i="42"/>
  <c r="AS1017" i="42" a="1"/>
  <c r="AS1017" i="42"/>
  <c r="AT1017" i="42" a="1"/>
  <c r="AT1017" i="42" s="1"/>
  <c r="AU1017" i="42" a="1"/>
  <c r="AU1017" i="42" s="1"/>
  <c r="AV1017" i="42" a="1"/>
  <c r="AV1017" i="42"/>
  <c r="AJ1018" i="42" a="1"/>
  <c r="AJ1018" i="42" s="1"/>
  <c r="AK1018" i="42" a="1"/>
  <c r="AK1018" i="42" s="1"/>
  <c r="AL1018" i="42" a="1"/>
  <c r="AL1018" i="42" s="1"/>
  <c r="AM1018" i="42" a="1"/>
  <c r="AM1018" i="42" s="1"/>
  <c r="AN1018" i="42" a="1"/>
  <c r="AN1018" i="42"/>
  <c r="AO1018" i="42" a="1"/>
  <c r="AO1018" i="42"/>
  <c r="AP1018" i="42" a="1"/>
  <c r="AP1018" i="42" s="1"/>
  <c r="AQ1018" i="42" a="1"/>
  <c r="AQ1018" i="42" s="1"/>
  <c r="AR1018" i="42" a="1"/>
  <c r="AR1018" i="42"/>
  <c r="AS1018" i="42" a="1"/>
  <c r="AS1018" i="42"/>
  <c r="AT1018" i="42" a="1"/>
  <c r="AT1018" i="42" s="1"/>
  <c r="AU1018" i="42" a="1"/>
  <c r="AU1018" i="42" s="1"/>
  <c r="AV1018" i="42" a="1"/>
  <c r="AV1018" i="42" s="1"/>
  <c r="AJ1019" i="42" a="1"/>
  <c r="AJ1019" i="42" s="1"/>
  <c r="AK1019" i="42" a="1"/>
  <c r="AK1019" i="42" s="1"/>
  <c r="AL1019" i="42" a="1"/>
  <c r="AL1019" i="42" s="1"/>
  <c r="AM1019" i="42" a="1"/>
  <c r="AM1019" i="42" s="1"/>
  <c r="AN1019" i="42" a="1"/>
  <c r="AN1019" i="42"/>
  <c r="AO1019" i="42" a="1"/>
  <c r="AO1019" i="42" s="1"/>
  <c r="AP1019" i="42" a="1"/>
  <c r="AP1019" i="42"/>
  <c r="AQ1019" i="42" a="1"/>
  <c r="AQ1019" i="42" s="1"/>
  <c r="AR1019" i="42" a="1"/>
  <c r="AR1019" i="42"/>
  <c r="AS1019" i="42" a="1"/>
  <c r="AS1019" i="42"/>
  <c r="AT1019" i="42" a="1"/>
  <c r="AT1019" i="42" s="1"/>
  <c r="AU1019" i="42" a="1"/>
  <c r="AU1019" i="42" s="1"/>
  <c r="AV1019" i="42" a="1"/>
  <c r="AV1019" i="42"/>
  <c r="AJ1020" i="42" a="1"/>
  <c r="AJ1020" i="42" s="1"/>
  <c r="AK1020" i="42" a="1"/>
  <c r="AK1020" i="42" s="1"/>
  <c r="AL1020" i="42" a="1"/>
  <c r="AL1020" i="42" s="1"/>
  <c r="AM1020" i="42" a="1"/>
  <c r="AM1020" i="42" s="1"/>
  <c r="AN1020" i="42" a="1"/>
  <c r="AN1020" i="42" s="1"/>
  <c r="AO1020" i="42" a="1"/>
  <c r="AO1020" i="42" s="1"/>
  <c r="AP1020" i="42" a="1"/>
  <c r="AP1020" i="42"/>
  <c r="AQ1020" i="42" a="1"/>
  <c r="AQ1020" i="42" s="1"/>
  <c r="AR1020" i="42" a="1"/>
  <c r="AR1020" i="42"/>
  <c r="AS1020" i="42" a="1"/>
  <c r="AS1020" i="42"/>
  <c r="AT1020" i="42" a="1"/>
  <c r="AT1020" i="42" s="1"/>
  <c r="AU1020" i="42" a="1"/>
  <c r="AU1020" i="42"/>
  <c r="AV1020" i="42" a="1"/>
  <c r="AV1020" i="42"/>
  <c r="AJ1021" i="42" a="1"/>
  <c r="AJ1021" i="42" s="1"/>
  <c r="AK1021" i="42" a="1"/>
  <c r="AK1021" i="42" s="1"/>
  <c r="AL1021" i="42" a="1"/>
  <c r="AL1021" i="42" s="1"/>
  <c r="AM1021" i="42" a="1"/>
  <c r="AM1021" i="42" s="1"/>
  <c r="AN1021" i="42" a="1"/>
  <c r="AN1021" i="42" s="1"/>
  <c r="AO1021" i="42" a="1"/>
  <c r="AO1021" i="42" s="1"/>
  <c r="AP1021" i="42" a="1"/>
  <c r="AP1021" i="42"/>
  <c r="AQ1021" i="42" a="1"/>
  <c r="AQ1021" i="42" s="1"/>
  <c r="AR1021" i="42" a="1"/>
  <c r="AR1021" i="42"/>
  <c r="AS1021" i="42" a="1"/>
  <c r="AS1021" i="42" s="1"/>
  <c r="AT1021" i="42" a="1"/>
  <c r="AT1021" i="42" s="1"/>
  <c r="AU1021" i="42" a="1"/>
  <c r="AU1021" i="42"/>
  <c r="AV1021" i="42" a="1"/>
  <c r="AV1021" i="42"/>
  <c r="AJ1022" i="42" a="1"/>
  <c r="AJ1022" i="42" s="1"/>
  <c r="AK1022" i="42" a="1"/>
  <c r="AK1022" i="42" s="1"/>
  <c r="AL1022" i="42" a="1"/>
  <c r="AL1022" i="42" s="1"/>
  <c r="AM1022" i="42" a="1"/>
  <c r="AM1022" i="42"/>
  <c r="AN1022" i="42" a="1"/>
  <c r="AN1022" i="42" s="1"/>
  <c r="AO1022" i="42" a="1"/>
  <c r="AO1022" i="42" s="1"/>
  <c r="AP1022" i="42" a="1"/>
  <c r="AP1022" i="42"/>
  <c r="AQ1022" i="42" a="1"/>
  <c r="AQ1022" i="42" s="1"/>
  <c r="AR1022" i="42" a="1"/>
  <c r="AR1022" i="42" s="1"/>
  <c r="AS1022" i="42" a="1"/>
  <c r="AS1022" i="42" s="1"/>
  <c r="AT1022" i="42" a="1"/>
  <c r="AT1022" i="42" s="1"/>
  <c r="AU1022" i="42" a="1"/>
  <c r="AU1022" i="42"/>
  <c r="AV1022" i="42" a="1"/>
  <c r="AV1022" i="42"/>
  <c r="AJ1023" i="42" a="1"/>
  <c r="AJ1023" i="42" s="1"/>
  <c r="AK1023" i="42" a="1"/>
  <c r="AK1023" i="42" s="1"/>
  <c r="AL1023" i="42" a="1"/>
  <c r="AL1023" i="42"/>
  <c r="AM1023" i="42" a="1"/>
  <c r="AM1023" i="42"/>
  <c r="AN1023" i="42" a="1"/>
  <c r="AN1023" i="42" s="1"/>
  <c r="AO1023" i="42" a="1"/>
  <c r="AO1023" i="42" s="1"/>
  <c r="AP1023" i="42" a="1"/>
  <c r="AP1023" i="42"/>
  <c r="AQ1023" i="42" a="1"/>
  <c r="AQ1023" i="42" s="1"/>
  <c r="AR1023" i="42" a="1"/>
  <c r="AR1023" i="42" s="1"/>
  <c r="AS1023" i="42" a="1"/>
  <c r="AS1023" i="42" s="1"/>
  <c r="AT1023" i="42" a="1"/>
  <c r="AT1023" i="42" s="1"/>
  <c r="AU1023" i="42" a="1"/>
  <c r="AU1023" i="42"/>
  <c r="AV1023" i="42" a="1"/>
  <c r="AV1023" i="42"/>
  <c r="AJ1024" i="42" a="1"/>
  <c r="AJ1024" i="42" s="1"/>
  <c r="AK1024" i="42" a="1"/>
  <c r="AK1024" i="42" s="1"/>
  <c r="AL1024" i="42" a="1"/>
  <c r="AL1024" i="42"/>
  <c r="AM1024" i="42" a="1"/>
  <c r="AM1024" i="42"/>
  <c r="AN1024" i="42" a="1"/>
  <c r="AN1024" i="42" s="1"/>
  <c r="AO1024" i="42" a="1"/>
  <c r="AO1024" i="42" s="1"/>
  <c r="AP1024" i="42" a="1"/>
  <c r="AP1024" i="42" s="1"/>
  <c r="AQ1024" i="42" a="1"/>
  <c r="AQ1024" i="42" s="1"/>
  <c r="AR1024" i="42" a="1"/>
  <c r="AR1024" i="42" s="1"/>
  <c r="AS1024" i="42" a="1"/>
  <c r="AS1024" i="42" s="1"/>
  <c r="AT1024" i="42" a="1"/>
  <c r="AT1024" i="42" s="1"/>
  <c r="AU1024" i="42" a="1"/>
  <c r="AU1024" i="42"/>
  <c r="AV1024" i="42" a="1"/>
  <c r="AV1024" i="42" s="1"/>
  <c r="AJ1025" i="42" a="1"/>
  <c r="AJ1025" i="42"/>
  <c r="AK1025" i="42" a="1"/>
  <c r="AK1025" i="42" s="1"/>
  <c r="AL1025" i="42" a="1"/>
  <c r="AL1025" i="42"/>
  <c r="AM1025" i="42" a="1"/>
  <c r="AM1025" i="42"/>
  <c r="AN1025" i="42" a="1"/>
  <c r="AN1025" i="42" s="1"/>
  <c r="AO1025" i="42" a="1"/>
  <c r="AO1025" i="42" s="1"/>
  <c r="AP1025" i="42" a="1"/>
  <c r="AP1025" i="42"/>
  <c r="AQ1025" i="42" a="1"/>
  <c r="AQ1025" i="42" s="1"/>
  <c r="AR1025" i="42" a="1"/>
  <c r="AR1025" i="42" s="1"/>
  <c r="AS1025" i="42" a="1"/>
  <c r="AS1025" i="42" s="1"/>
  <c r="AT1025" i="42" a="1"/>
  <c r="AT1025" i="42" s="1"/>
  <c r="AU1025" i="42" a="1"/>
  <c r="AU1025" i="42" s="1"/>
  <c r="AV1025" i="42" a="1"/>
  <c r="AV1025" i="42" s="1"/>
  <c r="AJ1026" i="42" a="1"/>
  <c r="AJ1026" i="42"/>
  <c r="AK1026" i="42" a="1"/>
  <c r="AK1026" i="42" s="1"/>
  <c r="AL1026" i="42" a="1"/>
  <c r="AL1026" i="42"/>
  <c r="AM1026" i="42" a="1"/>
  <c r="AM1026" i="42"/>
  <c r="AN1026" i="42" a="1"/>
  <c r="AN1026" i="42" s="1"/>
  <c r="AO1026" i="42" a="1"/>
  <c r="AO1026" i="42"/>
  <c r="AP1026" i="42" a="1"/>
  <c r="AP1026" i="42"/>
  <c r="AQ1026" i="42" a="1"/>
  <c r="AQ1026" i="42" s="1"/>
  <c r="AR1026" i="42" a="1"/>
  <c r="AR1026" i="42" s="1"/>
  <c r="AS1026" i="42" a="1"/>
  <c r="AS1026" i="42" s="1"/>
  <c r="AT1026" i="42" a="1"/>
  <c r="AT1026" i="42" s="1"/>
  <c r="AU1026" i="42" a="1"/>
  <c r="AU1026" i="42" s="1"/>
  <c r="AV1026" i="42" a="1"/>
  <c r="AV1026" i="42" s="1"/>
  <c r="AJ1027" i="42" a="1"/>
  <c r="AJ1027" i="42"/>
  <c r="AK1027" i="42" a="1"/>
  <c r="AK1027" i="42" s="1"/>
  <c r="AL1027" i="42" a="1"/>
  <c r="AL1027" i="42"/>
  <c r="AM1027" i="42" a="1"/>
  <c r="AM1027" i="42" s="1"/>
  <c r="AN1027" i="42" a="1"/>
  <c r="AN1027" i="42" s="1"/>
  <c r="AO1027" i="42" a="1"/>
  <c r="AO1027" i="42"/>
  <c r="AP1027" i="42" a="1"/>
  <c r="AP1027" i="42"/>
  <c r="AQ1027" i="42" a="1"/>
  <c r="AQ1027" i="42" s="1"/>
  <c r="AR1027" i="42" a="1"/>
  <c r="AR1027" i="42" s="1"/>
  <c r="AS1027" i="42" a="1"/>
  <c r="AS1027" i="42" s="1"/>
  <c r="AT1027" i="42" a="1"/>
  <c r="AT1027" i="42"/>
  <c r="AU1027" i="42" a="1"/>
  <c r="AU1027" i="42" s="1"/>
  <c r="AV1027" i="42" a="1"/>
  <c r="AV1027" i="42" s="1"/>
  <c r="AJ1028" i="42" a="1"/>
  <c r="AJ1028" i="42"/>
  <c r="AK1028" i="42" a="1"/>
  <c r="AK1028" i="42" s="1"/>
  <c r="AL1028" i="42" a="1"/>
  <c r="AL1028" i="42" s="1"/>
  <c r="AM1028" i="42" a="1"/>
  <c r="AM1028" i="42" s="1"/>
  <c r="AN1028" i="42" a="1"/>
  <c r="AN1028" i="42" s="1"/>
  <c r="AO1028" i="42" a="1"/>
  <c r="AO1028" i="42"/>
  <c r="AP1028" i="42" a="1"/>
  <c r="AP1028" i="42"/>
  <c r="AQ1028" i="42" a="1"/>
  <c r="AQ1028" i="42" s="1"/>
  <c r="AR1028" i="42" a="1"/>
  <c r="AR1028" i="42" s="1"/>
  <c r="AS1028" i="42" a="1"/>
  <c r="AS1028" i="42"/>
  <c r="AT1028" i="42" a="1"/>
  <c r="AT1028" i="42"/>
  <c r="AU1028" i="42" a="1"/>
  <c r="AU1028" i="42" s="1"/>
  <c r="AV1028" i="42" a="1"/>
  <c r="AV1028" i="42" s="1"/>
  <c r="AJ1029" i="42" a="1"/>
  <c r="AJ1029" i="42"/>
  <c r="AK1029" i="42" a="1"/>
  <c r="AK1029" i="42" s="1"/>
  <c r="AL1029" i="42" a="1"/>
  <c r="AL1029" i="42" s="1"/>
  <c r="AM1029" i="42" a="1"/>
  <c r="AM1029" i="42" s="1"/>
  <c r="AN1029" i="42" a="1"/>
  <c r="AN1029" i="42" s="1"/>
  <c r="AO1029" i="42" a="1"/>
  <c r="AO1029" i="42"/>
  <c r="AP1029" i="42" a="1"/>
  <c r="AP1029" i="42"/>
  <c r="AQ1029" i="42" a="1"/>
  <c r="AQ1029" i="42" s="1"/>
  <c r="AR1029" i="42" a="1"/>
  <c r="AR1029" i="42" s="1"/>
  <c r="AS1029" i="42" a="1"/>
  <c r="AS1029" i="42"/>
  <c r="AT1029" i="42" a="1"/>
  <c r="AT1029" i="42"/>
  <c r="AU1029" i="42" a="1"/>
  <c r="AU1029" i="42" s="1"/>
  <c r="AV1029" i="42" a="1"/>
  <c r="AV1029" i="42" s="1"/>
  <c r="AJ1030" i="42" a="1"/>
  <c r="AJ1030" i="42" s="1"/>
  <c r="AK1030" i="42" a="1"/>
  <c r="AK1030" i="42" s="1"/>
  <c r="AL1030" i="42" a="1"/>
  <c r="AL1030" i="42" s="1"/>
  <c r="AM1030" i="42" a="1"/>
  <c r="AM1030" i="42" s="1"/>
  <c r="AN1030" i="42" a="1"/>
  <c r="AN1030" i="42" s="1"/>
  <c r="AO1030" i="42" a="1"/>
  <c r="AO1030" i="42"/>
  <c r="AP1030" i="42" a="1"/>
  <c r="AP1030" i="42" s="1"/>
  <c r="AQ1030" i="42" a="1"/>
  <c r="AQ1030" i="42"/>
  <c r="AR1030" i="42" a="1"/>
  <c r="AR1030" i="42" s="1"/>
  <c r="AS1030" i="42" a="1"/>
  <c r="AS1030" i="42"/>
  <c r="AT1030" i="42" a="1"/>
  <c r="AT1030" i="42"/>
  <c r="AU1030" i="42" a="1"/>
  <c r="AU1030" i="42" s="1"/>
  <c r="AV1030" i="42" a="1"/>
  <c r="AV1030" i="42" s="1"/>
  <c r="AJ1031" i="42" a="1"/>
  <c r="AJ1031" i="42"/>
  <c r="AK1031" i="42" a="1"/>
  <c r="AK1031" i="42" s="1"/>
  <c r="AL1031" i="42" a="1"/>
  <c r="AL1031" i="42" s="1"/>
  <c r="AM1031" i="42" a="1"/>
  <c r="AM1031" i="42" s="1"/>
  <c r="AN1031" i="42" a="1"/>
  <c r="AN1031" i="42" s="1"/>
  <c r="AO1031" i="42" a="1"/>
  <c r="AO1031" i="42" s="1"/>
  <c r="AP1031" i="42" a="1"/>
  <c r="AP1031" i="42" s="1"/>
  <c r="AQ1031" i="42" a="1"/>
  <c r="AQ1031" i="42"/>
  <c r="AR1031" i="42" a="1"/>
  <c r="AR1031" i="42" s="1"/>
  <c r="AS1031" i="42" a="1"/>
  <c r="AS1031" i="42"/>
  <c r="AT1031" i="42" a="1"/>
  <c r="AT1031" i="42"/>
  <c r="AU1031" i="42" a="1"/>
  <c r="AU1031" i="42" s="1"/>
  <c r="AV1031" i="42" a="1"/>
  <c r="AV1031" i="42"/>
  <c r="AJ1032" i="42" a="1"/>
  <c r="AJ1032" i="42"/>
  <c r="AK1032" i="42" a="1"/>
  <c r="AK1032" i="42" s="1"/>
  <c r="AL1032" i="42" a="1"/>
  <c r="AL1032" i="42" s="1"/>
  <c r="AM1032" i="42" a="1"/>
  <c r="AM1032" i="42" s="1"/>
  <c r="AN1032" i="42" a="1"/>
  <c r="AN1032" i="42" s="1"/>
  <c r="AO1032" i="42" a="1"/>
  <c r="AO1032" i="42" s="1"/>
  <c r="AP1032" i="42" a="1"/>
  <c r="AP1032" i="42" s="1"/>
  <c r="AQ1032" i="42" a="1"/>
  <c r="AQ1032" i="42"/>
  <c r="AR1032" i="42" a="1"/>
  <c r="AR1032" i="42" s="1"/>
  <c r="AS1032" i="42" a="1"/>
  <c r="AS1032" i="42"/>
  <c r="AT1032" i="42" a="1"/>
  <c r="AT1032" i="42" s="1"/>
  <c r="AU1032" i="42" a="1"/>
  <c r="AU1032" i="42" s="1"/>
  <c r="AV1032" i="42" a="1"/>
  <c r="AV1032" i="42"/>
  <c r="AJ1033" i="42" a="1"/>
  <c r="AJ1033" i="42"/>
  <c r="AK1033" i="42" a="1"/>
  <c r="AK1033" i="42" s="1"/>
  <c r="AL1033" i="42" a="1"/>
  <c r="AL1033" i="42" s="1"/>
  <c r="AM1033" i="42" a="1"/>
  <c r="AM1033" i="42" s="1"/>
  <c r="AN1033" i="42" a="1"/>
  <c r="AN1033" i="42"/>
  <c r="AO1033" i="42" a="1"/>
  <c r="AO1033" i="42" s="1"/>
  <c r="AP1033" i="42" a="1"/>
  <c r="AP1033" i="42" s="1"/>
  <c r="AQ1033" i="42" a="1"/>
  <c r="AQ1033" i="42"/>
  <c r="AR1033" i="42" a="1"/>
  <c r="AR1033" i="42" s="1"/>
  <c r="AS1033" i="42" a="1"/>
  <c r="AS1033" i="42" s="1"/>
  <c r="AT1033" i="42" a="1"/>
  <c r="AT1033" i="42" s="1"/>
  <c r="AU1033" i="42" a="1"/>
  <c r="AU1033" i="42" s="1"/>
  <c r="AV1033" i="42" a="1"/>
  <c r="AV1033" i="42"/>
  <c r="AJ1034" i="42" a="1"/>
  <c r="AJ1034" i="42"/>
  <c r="AK1034" i="42" a="1"/>
  <c r="AK1034" i="42" s="1"/>
  <c r="AL1034" i="42" a="1"/>
  <c r="AL1034" i="42" s="1"/>
  <c r="AM1034" i="42" a="1"/>
  <c r="AM1034" i="42"/>
  <c r="AN1034" i="42" a="1"/>
  <c r="AN1034" i="42"/>
  <c r="AO1034" i="42" a="1"/>
  <c r="AO1034" i="42" s="1"/>
  <c r="AP1034" i="42" a="1"/>
  <c r="AP1034" i="42" s="1"/>
  <c r="AQ1034" i="42" a="1"/>
  <c r="AQ1034" i="42"/>
  <c r="AR1034" i="42" a="1"/>
  <c r="AR1034" i="42" s="1"/>
  <c r="AS1034" i="42" a="1"/>
  <c r="AS1034" i="42" s="1"/>
  <c r="AT1034" i="42" a="1"/>
  <c r="AT1034" i="42" s="1"/>
  <c r="AU1034" i="42" a="1"/>
  <c r="AU1034" i="42" s="1"/>
  <c r="AV1034" i="42" a="1"/>
  <c r="AV1034" i="42"/>
  <c r="AJ1035" i="42" a="1"/>
  <c r="AJ1035" i="42"/>
  <c r="AK1035" i="42" a="1"/>
  <c r="AK1035" i="42" s="1"/>
  <c r="AL1035" i="42" a="1"/>
  <c r="AL1035" i="42" s="1"/>
  <c r="AM1035" i="42" a="1"/>
  <c r="AM1035" i="42"/>
  <c r="AN1035" i="42" a="1"/>
  <c r="AN1035" i="42"/>
  <c r="AO1035" i="42" a="1"/>
  <c r="AO1035" i="42" s="1"/>
  <c r="AP1035" i="42" a="1"/>
  <c r="AP1035" i="42" s="1"/>
  <c r="AQ1035" i="42" a="1"/>
  <c r="AQ1035" i="42" s="1"/>
  <c r="AR1035" i="42" a="1"/>
  <c r="AR1035" i="42" s="1"/>
  <c r="AS1035" i="42" a="1"/>
  <c r="AS1035" i="42" s="1"/>
  <c r="AT1035" i="42" a="1"/>
  <c r="AT1035" i="42" s="1"/>
  <c r="AU1035" i="42" a="1"/>
  <c r="AU1035" i="42" s="1"/>
  <c r="AV1035" i="42" a="1"/>
  <c r="AV1035" i="42"/>
  <c r="AJ1036" i="42" a="1"/>
  <c r="AJ1036" i="42" s="1"/>
  <c r="AK1036" i="42" a="1"/>
  <c r="AK1036" i="42"/>
  <c r="AL1036" i="42" a="1"/>
  <c r="AL1036" i="42" s="1"/>
  <c r="AM1036" i="42" a="1"/>
  <c r="AM1036" i="42"/>
  <c r="AN1036" i="42" a="1"/>
  <c r="AN1036" i="42"/>
  <c r="AO1036" i="42" a="1"/>
  <c r="AO1036" i="42" s="1"/>
  <c r="AP1036" i="42" a="1"/>
  <c r="AP1036" i="42" s="1"/>
  <c r="AQ1036" i="42" a="1"/>
  <c r="AQ1036" i="42"/>
  <c r="AR1036" i="42" a="1"/>
  <c r="AR1036" i="42"/>
  <c r="AS1036" i="42" a="1"/>
  <c r="AS1036" i="42" s="1"/>
  <c r="AT1036" i="42" a="1"/>
  <c r="AT1036" i="42" s="1"/>
  <c r="AU1036" i="42" a="1"/>
  <c r="AU1036" i="42" s="1"/>
  <c r="AV1036" i="42" a="1"/>
  <c r="AV1036" i="42" s="1"/>
  <c r="AJ1037" i="42" a="1"/>
  <c r="AJ1037" i="42" s="1"/>
  <c r="AK1037" i="42" a="1"/>
  <c r="AK1037" i="42"/>
  <c r="AL1037" i="42" a="1"/>
  <c r="AL1037" i="42" s="1"/>
  <c r="AM1037" i="42" a="1"/>
  <c r="AM1037" i="42"/>
  <c r="AN1037" i="42" a="1"/>
  <c r="AN1037" i="42"/>
  <c r="AO1037" i="42" a="1"/>
  <c r="AO1037" i="42" s="1"/>
  <c r="AP1037" i="42" a="1"/>
  <c r="AP1037" i="42"/>
  <c r="AQ1037" i="42" a="1"/>
  <c r="AQ1037" i="42"/>
  <c r="AR1037" i="42" a="1"/>
  <c r="AR1037" i="42" s="1"/>
  <c r="AS1037" i="42" a="1"/>
  <c r="AS1037" i="42" s="1"/>
  <c r="AT1037" i="42" a="1"/>
  <c r="AT1037" i="42" s="1"/>
  <c r="AU1037" i="42" a="1"/>
  <c r="AU1037" i="42" s="1"/>
  <c r="AV1037" i="42" a="1"/>
  <c r="AV1037" i="42" s="1"/>
  <c r="AJ1038" i="42" a="1"/>
  <c r="AJ1038" i="42" s="1"/>
  <c r="AK1038" i="42" a="1"/>
  <c r="AK1038" i="42"/>
  <c r="AL1038" i="42" a="1"/>
  <c r="AL1038" i="42" s="1"/>
  <c r="AM1038" i="42" a="1"/>
  <c r="AM1038" i="42"/>
  <c r="AN1038" i="42" a="1"/>
  <c r="AN1038" i="42" s="1"/>
  <c r="AO1038" i="42" a="1"/>
  <c r="AO1038" i="42" s="1"/>
  <c r="AP1038" i="42" a="1"/>
  <c r="AP1038" i="42"/>
  <c r="AQ1038" i="42" a="1"/>
  <c r="AQ1038" i="42"/>
  <c r="AR1038" i="42" a="1"/>
  <c r="AR1038" i="42" s="1"/>
  <c r="AS1038" i="42" a="1"/>
  <c r="AS1038" i="42" s="1"/>
  <c r="AT1038" i="42" a="1"/>
  <c r="AT1038" i="42" s="1"/>
  <c r="AU1038" i="42" a="1"/>
  <c r="AU1038" i="42"/>
  <c r="AV1038" i="42" a="1"/>
  <c r="AV1038" i="42" s="1"/>
  <c r="AJ1039" i="42" a="1"/>
  <c r="AJ1039" i="42" s="1"/>
  <c r="AK1039" i="42" a="1"/>
  <c r="AK1039" i="42"/>
  <c r="AL1039" i="42" a="1"/>
  <c r="AL1039" i="42" s="1"/>
  <c r="AM1039" i="42" a="1"/>
  <c r="AM1039" i="42" s="1"/>
  <c r="AN1039" i="42" a="1"/>
  <c r="AN1039" i="42" s="1"/>
  <c r="AO1039" i="42" a="1"/>
  <c r="AO1039" i="42" s="1"/>
  <c r="AP1039" i="42" a="1"/>
  <c r="AP1039" i="42"/>
  <c r="AQ1039" i="42" a="1"/>
  <c r="AQ1039" i="42"/>
  <c r="AR1039" i="42" a="1"/>
  <c r="AR1039" i="42" s="1"/>
  <c r="AS1039" i="42" a="1"/>
  <c r="AS1039" i="42" s="1"/>
  <c r="AT1039" i="42" a="1"/>
  <c r="AT1039" i="42"/>
  <c r="AU1039" i="42" a="1"/>
  <c r="AU1039" i="42"/>
  <c r="AV1039" i="42" a="1"/>
  <c r="AV1039" i="42" s="1"/>
  <c r="AJ1040" i="42" a="1"/>
  <c r="AJ1040" i="42" s="1"/>
  <c r="AK1040" i="42" a="1"/>
  <c r="AK1040" i="42"/>
  <c r="AL1040" i="42" a="1"/>
  <c r="AL1040" i="42" s="1"/>
  <c r="AM1040" i="42" a="1"/>
  <c r="AM1040" i="42" s="1"/>
  <c r="AN1040" i="42" a="1"/>
  <c r="AN1040" i="42" s="1"/>
  <c r="AO1040" i="42" a="1"/>
  <c r="AO1040" i="42" s="1"/>
  <c r="AP1040" i="42" a="1"/>
  <c r="AP1040" i="42"/>
  <c r="AQ1040" i="42" a="1"/>
  <c r="AQ1040" i="42"/>
  <c r="AR1040" i="42" a="1"/>
  <c r="AR1040" i="42" s="1"/>
  <c r="AS1040" i="42" a="1"/>
  <c r="AS1040" i="42" s="1"/>
  <c r="AT1040" i="42" a="1"/>
  <c r="AT1040" i="42"/>
  <c r="AU1040" i="42" a="1"/>
  <c r="AU1040" i="42"/>
  <c r="AV1040" i="42" a="1"/>
  <c r="AV1040" i="42" s="1"/>
  <c r="AJ1041" i="42" a="1"/>
  <c r="AJ1041" i="42" s="1"/>
  <c r="AK1041" i="42" a="1"/>
  <c r="AK1041" i="42" s="1"/>
  <c r="AL1041" i="42" a="1"/>
  <c r="AL1041" i="42"/>
  <c r="AM1041" i="42" a="1"/>
  <c r="AM1041" i="42" s="1"/>
  <c r="AN1041" i="42" a="1"/>
  <c r="AN1041" i="42" s="1"/>
  <c r="AO1041" i="42" a="1"/>
  <c r="AO1041" i="42" s="1"/>
  <c r="AP1041" i="42" a="1"/>
  <c r="AP1041" i="42"/>
  <c r="AQ1041" i="42" a="1"/>
  <c r="AQ1041" i="42" s="1"/>
  <c r="AR1041" i="42" a="1"/>
  <c r="AR1041" i="42"/>
  <c r="AS1041" i="42" a="1"/>
  <c r="AS1041" i="42"/>
  <c r="AT1041" i="42" a="1"/>
  <c r="AT1041" i="42"/>
  <c r="AU1041" i="42" a="1"/>
  <c r="AU1041" i="42"/>
  <c r="AV1041" i="42" a="1"/>
  <c r="AV1041" i="42" s="1"/>
  <c r="AJ1042" i="42" a="1"/>
  <c r="AJ1042" i="42" s="1"/>
  <c r="AK1042" i="42" a="1"/>
  <c r="AK1042" i="42"/>
  <c r="AL1042" i="42" a="1"/>
  <c r="AL1042" i="42"/>
  <c r="AM1042" i="42" a="1"/>
  <c r="AM1042" i="42" s="1"/>
  <c r="AN1042" i="42" a="1"/>
  <c r="AN1042" i="42" s="1"/>
  <c r="AO1042" i="42" a="1"/>
  <c r="AO1042" i="42" s="1"/>
  <c r="AP1042" i="42" a="1"/>
  <c r="AP1042" i="42" s="1"/>
  <c r="AQ1042" i="42" a="1"/>
  <c r="AQ1042" i="42" s="1"/>
  <c r="AR1042" i="42" a="1"/>
  <c r="AR1042" i="42" s="1"/>
  <c r="AS1042" i="42" a="1"/>
  <c r="AS1042" i="42" s="1"/>
  <c r="AT1042" i="42" a="1"/>
  <c r="AT1042" i="42"/>
  <c r="AU1042" i="42" a="1"/>
  <c r="AU1042" i="42"/>
  <c r="AV1042" i="42" a="1"/>
  <c r="AV1042" i="42" s="1"/>
  <c r="AJ1043" i="42" a="1"/>
  <c r="AJ1043" i="42"/>
  <c r="AK1043" i="42" a="1"/>
  <c r="AK1043" i="42"/>
  <c r="AL1043" i="42" a="1"/>
  <c r="AL1043" i="42"/>
  <c r="AM1043" i="42" a="1"/>
  <c r="AM1043" i="42" s="1"/>
  <c r="AN1043" i="42" a="1"/>
  <c r="AN1043" i="42" s="1"/>
  <c r="AO1043" i="42" a="1"/>
  <c r="AO1043" i="42" s="1"/>
  <c r="AP1043" i="42" a="1"/>
  <c r="AP1043" i="42" s="1"/>
  <c r="AQ1043" i="42" a="1"/>
  <c r="AQ1043" i="42" s="1"/>
  <c r="AR1043" i="42" a="1"/>
  <c r="AR1043" i="42"/>
  <c r="AS1043" i="42" a="1"/>
  <c r="AS1043" i="42" s="1"/>
  <c r="AT1043" i="42" a="1"/>
  <c r="AT1043" i="42"/>
  <c r="AU1043" i="42" a="1"/>
  <c r="AU1043" i="42" s="1"/>
  <c r="AV1043" i="42" a="1"/>
  <c r="AV1043" i="42" s="1"/>
  <c r="AJ1044" i="42" a="1"/>
  <c r="AJ1044" i="42"/>
  <c r="AK1044" i="42" a="1"/>
  <c r="AK1044" i="42"/>
  <c r="AL1044" i="42" a="1"/>
  <c r="AL1044" i="42" s="1"/>
  <c r="AM1044" i="42" a="1"/>
  <c r="AM1044" i="42" s="1"/>
  <c r="AN1044" i="42" a="1"/>
  <c r="AN1044" i="42" s="1"/>
  <c r="AO1044" i="42" a="1"/>
  <c r="AO1044" i="42" s="1"/>
  <c r="AP1044" i="42" a="1"/>
  <c r="AP1044" i="42" s="1"/>
  <c r="AQ1044" i="42" a="1"/>
  <c r="AQ1044" i="42" s="1"/>
  <c r="AR1044" i="42" a="1"/>
  <c r="AR1044" i="42" s="1"/>
  <c r="AS1044" i="42" a="1"/>
  <c r="AS1044" i="42" s="1"/>
  <c r="AT1044" i="42" a="1"/>
  <c r="AT1044" i="42" s="1"/>
  <c r="AU1044" i="42" a="1"/>
  <c r="AU1044" i="42"/>
  <c r="AV1044" i="42" a="1"/>
  <c r="AV1044" i="42" s="1"/>
  <c r="AJ1045" i="42" a="1"/>
  <c r="AJ1045" i="42"/>
  <c r="AK1045" i="42" a="1"/>
  <c r="AK1045" i="42"/>
  <c r="AL1045" i="42" a="1"/>
  <c r="AL1045" i="42" s="1"/>
  <c r="AM1045" i="42" a="1"/>
  <c r="AM1045" i="42" s="1"/>
  <c r="AN1045" i="42" a="1"/>
  <c r="AN1045" i="42"/>
  <c r="AO1045" i="42" a="1"/>
  <c r="AO1045" i="42"/>
  <c r="AP1045" i="42" a="1"/>
  <c r="AP1045" i="42" s="1"/>
  <c r="AQ1045" i="42" a="1"/>
  <c r="AQ1045" i="42" s="1"/>
  <c r="AR1045" i="42" a="1"/>
  <c r="AR1045" i="42"/>
  <c r="AS1045" i="42" a="1"/>
  <c r="AS1045" i="42" s="1"/>
  <c r="AT1045" i="42" a="1"/>
  <c r="AT1045" i="42" s="1"/>
  <c r="AU1045" i="42" a="1"/>
  <c r="AU1045" i="42"/>
  <c r="AV1045" i="42" a="1"/>
  <c r="AV1045" i="42"/>
  <c r="AJ1046" i="42" a="1"/>
  <c r="AJ1046" i="42"/>
  <c r="AK1046" i="42" a="1"/>
  <c r="AK1046" i="42"/>
  <c r="AL1046" i="42" a="1"/>
  <c r="AL1046" i="42" s="1"/>
  <c r="AM1046" i="42" a="1"/>
  <c r="AM1046" i="42" s="1"/>
  <c r="AN1046" i="42" a="1"/>
  <c r="AN1046" i="42"/>
  <c r="AO1046" i="42" a="1"/>
  <c r="AO1046" i="42" s="1"/>
  <c r="AP1046" i="42" a="1"/>
  <c r="AP1046" i="42" s="1"/>
  <c r="AQ1046" i="42" a="1"/>
  <c r="AQ1046" i="42" s="1"/>
  <c r="AR1046" i="42" a="1"/>
  <c r="AR1046" i="42" s="1"/>
  <c r="AS1046" i="42" a="1"/>
  <c r="AS1046" i="42" s="1"/>
  <c r="AT1046" i="42" a="1"/>
  <c r="AT1046" i="42" s="1"/>
  <c r="AU1046" i="42" a="1"/>
  <c r="AU1046" i="42" s="1"/>
  <c r="AV1046" i="42" a="1"/>
  <c r="AV1046" i="42" s="1"/>
  <c r="AJ1047" i="42" a="1"/>
  <c r="AJ1047" i="42"/>
  <c r="AK1047" i="42" a="1"/>
  <c r="AK1047" i="42" s="1"/>
  <c r="AL1047" i="42" a="1"/>
  <c r="AL1047" i="42"/>
  <c r="AM1047" i="42" a="1"/>
  <c r="AM1047" i="42" s="1"/>
  <c r="AN1047" i="42" a="1"/>
  <c r="AN1047" i="42"/>
  <c r="AO1047" i="42" a="1"/>
  <c r="AO1047" i="42"/>
  <c r="AP1047" i="42" a="1"/>
  <c r="AP1047" i="42" s="1"/>
  <c r="AQ1047" i="42" a="1"/>
  <c r="AQ1047" i="42" s="1"/>
  <c r="AR1047" i="42" a="1"/>
  <c r="AR1047" i="42"/>
  <c r="AS1047" i="42" a="1"/>
  <c r="AS1047" i="42"/>
  <c r="AT1047" i="42" a="1"/>
  <c r="AT1047" i="42" s="1"/>
  <c r="AU1047" i="42" a="1"/>
  <c r="AU1047" i="42" s="1"/>
  <c r="AV1047" i="42" a="1"/>
  <c r="AV1047" i="42"/>
  <c r="AJ1048" i="42" a="1"/>
  <c r="AJ1048" i="42" s="1"/>
  <c r="AK1048" i="42" a="1"/>
  <c r="AK1048" i="42" s="1"/>
  <c r="AL1048" i="42" a="1"/>
  <c r="AL1048" i="42"/>
  <c r="AM1048" i="42" a="1"/>
  <c r="AM1048" i="42" s="1"/>
  <c r="AN1048" i="42" a="1"/>
  <c r="AN1048" i="42" s="1"/>
  <c r="AO1048" i="42" a="1"/>
  <c r="AO1048" i="42" s="1"/>
  <c r="AP1048" i="42" a="1"/>
  <c r="AP1048" i="42" s="1"/>
  <c r="AQ1048" i="42" a="1"/>
  <c r="AQ1048" i="42"/>
  <c r="AR1048" i="42" a="1"/>
  <c r="AR1048" i="42"/>
  <c r="AS1048" i="42" a="1"/>
  <c r="AS1048" i="42"/>
  <c r="AT1048" i="42" a="1"/>
  <c r="AT1048" i="42" s="1"/>
  <c r="AU1048" i="42" a="1"/>
  <c r="AU1048" i="42" s="1"/>
  <c r="AV1048" i="42" a="1"/>
  <c r="AV1048" i="42" s="1"/>
  <c r="AJ1049" i="42" a="1"/>
  <c r="AJ1049" i="42" s="1"/>
  <c r="AK1049" i="42" a="1"/>
  <c r="AK1049" i="42" s="1"/>
  <c r="AL1049" i="42" a="1"/>
  <c r="AL1049" i="42"/>
  <c r="AM1049" i="42" a="1"/>
  <c r="AM1049" i="42" s="1"/>
  <c r="AN1049" i="42" a="1"/>
  <c r="AN1049" i="42" s="1"/>
  <c r="AO1049" i="42" a="1"/>
  <c r="AO1049" i="42" s="1"/>
  <c r="AP1049" i="42" a="1"/>
  <c r="AP1049" i="42"/>
  <c r="AQ1049" i="42" a="1"/>
  <c r="AQ1049" i="42"/>
  <c r="AR1049" i="42" a="1"/>
  <c r="AR1049" i="42"/>
  <c r="AS1049" i="42" a="1"/>
  <c r="AS1049" i="42"/>
  <c r="AT1049" i="42" a="1"/>
  <c r="AT1049" i="42" s="1"/>
  <c r="AU1049" i="42" a="1"/>
  <c r="AU1049" i="42" s="1"/>
  <c r="AV1049" i="42" a="1"/>
  <c r="AV1049" i="42" s="1"/>
  <c r="AJ1050" i="42" a="1"/>
  <c r="AJ1050" i="42" s="1"/>
  <c r="AK1050" i="42" a="1"/>
  <c r="AK1050" i="42" s="1"/>
  <c r="AL1050" i="42" a="1"/>
  <c r="AL1050" i="42"/>
  <c r="AM1050" i="42" a="1"/>
  <c r="AM1050" i="42" s="1"/>
  <c r="AN1050" i="42" a="1"/>
  <c r="AN1050" i="42" s="1"/>
  <c r="AO1050" i="42" a="1"/>
  <c r="AO1050" i="42" s="1"/>
  <c r="AP1050" i="42" a="1"/>
  <c r="AP1050" i="42"/>
  <c r="AQ1050" i="42" a="1"/>
  <c r="AQ1050" i="42"/>
  <c r="AR1050" i="42" a="1"/>
  <c r="AR1050" i="42"/>
  <c r="AS1050" i="42" a="1"/>
  <c r="AS1050" i="42"/>
  <c r="AT1050" i="42" a="1"/>
  <c r="AT1050" i="42" s="1"/>
  <c r="AU1050" i="42" a="1"/>
  <c r="AU1050" i="42" s="1"/>
  <c r="AV1050" i="42" a="1"/>
  <c r="AV1050" i="42" s="1"/>
  <c r="AJ1051" i="42" a="1"/>
  <c r="AJ1051" i="42" s="1"/>
  <c r="AK1051" i="42" a="1"/>
  <c r="AK1051" i="42" s="1"/>
  <c r="AL1051" i="42" a="1"/>
  <c r="AL1051" i="42"/>
  <c r="AM1051" i="42" a="1"/>
  <c r="AM1051" i="42" s="1"/>
  <c r="AN1051" i="42" a="1"/>
  <c r="AN1051" i="42" s="1"/>
  <c r="AO1051" i="42" a="1"/>
  <c r="AO1051" i="42" s="1"/>
  <c r="AP1051" i="42" a="1"/>
  <c r="AP1051" i="42"/>
  <c r="AQ1051" i="42" a="1"/>
  <c r="AQ1051" i="42"/>
  <c r="AR1051" i="42" a="1"/>
  <c r="AR1051" i="42"/>
  <c r="AS1051" i="42" a="1"/>
  <c r="AS1051" i="42" s="1"/>
  <c r="AT1051" i="42" a="1"/>
  <c r="AT1051" i="42" s="1"/>
  <c r="AU1051" i="42" a="1"/>
  <c r="AU1051" i="42" s="1"/>
  <c r="AV1051" i="42" a="1"/>
  <c r="AV1051" i="42" s="1"/>
  <c r="AJ1052" i="42" a="1"/>
  <c r="AJ1052" i="42" s="1"/>
  <c r="AK1052" i="42" a="1"/>
  <c r="AK1052" i="42" s="1"/>
  <c r="AL1052" i="42" a="1"/>
  <c r="AL1052" i="42" s="1"/>
  <c r="AM1052" i="42" a="1"/>
  <c r="AM1052" i="42"/>
  <c r="AN1052" i="42" a="1"/>
  <c r="AN1052" i="42" s="1"/>
  <c r="AO1052" i="42" a="1"/>
  <c r="AO1052" i="42" s="1"/>
  <c r="AP1052" i="42" a="1"/>
  <c r="AP1052" i="42"/>
  <c r="AQ1052" i="42" a="1"/>
  <c r="AQ1052" i="42"/>
  <c r="AR1052" i="42" a="1"/>
  <c r="AR1052" i="42" s="1"/>
  <c r="AS1052" i="42" a="1"/>
  <c r="AS1052" i="42"/>
  <c r="AT1052" i="42" a="1"/>
  <c r="AT1052" i="42" s="1"/>
  <c r="AU1052" i="42" a="1"/>
  <c r="AU1052" i="42" s="1"/>
  <c r="AV1052" i="42" a="1"/>
  <c r="AV1052" i="42" s="1"/>
  <c r="AJ1053" i="42" a="1"/>
  <c r="AJ1053" i="42" s="1"/>
  <c r="AK1053" i="42" a="1"/>
  <c r="AK1053" i="42" s="1"/>
  <c r="AL1053" i="42" a="1"/>
  <c r="AL1053" i="42"/>
  <c r="AM1053" i="42" a="1"/>
  <c r="AM1053" i="42"/>
  <c r="AN1053" i="42" a="1"/>
  <c r="AN1053" i="42" s="1"/>
  <c r="AO1053" i="42" a="1"/>
  <c r="AO1053" i="42" s="1"/>
  <c r="AP1053" i="42" a="1"/>
  <c r="AP1053" i="42"/>
  <c r="AQ1053" i="42" a="1"/>
  <c r="AQ1053" i="42" s="1"/>
  <c r="AR1053" i="42" a="1"/>
  <c r="AR1053" i="42" s="1"/>
  <c r="AS1053" i="42" a="1"/>
  <c r="AS1053" i="42"/>
  <c r="AT1053" i="42" a="1"/>
  <c r="AT1053" i="42" s="1"/>
  <c r="AU1053" i="42" a="1"/>
  <c r="AU1053" i="42" s="1"/>
  <c r="AV1053" i="42" a="1"/>
  <c r="AV1053" i="42" s="1"/>
  <c r="AJ1054" i="42" a="1"/>
  <c r="AJ1054" i="42" s="1"/>
  <c r="AK1054" i="42" a="1"/>
  <c r="AK1054" i="42"/>
  <c r="AL1054" i="42" a="1"/>
  <c r="AL1054" i="42"/>
  <c r="AM1054" i="42" a="1"/>
  <c r="AM1054" i="42"/>
  <c r="AN1054" i="42" a="1"/>
  <c r="AN1054" i="42" s="1"/>
  <c r="AO1054" i="42" a="1"/>
  <c r="AO1054" i="42" s="1"/>
  <c r="AP1054" i="42" a="1"/>
  <c r="AP1054" i="42" s="1"/>
  <c r="AQ1054" i="42" a="1"/>
  <c r="AQ1054" i="42" s="1"/>
  <c r="AR1054" i="42" a="1"/>
  <c r="AR1054" i="42" s="1"/>
  <c r="AS1054" i="42" a="1"/>
  <c r="AS1054" i="42"/>
  <c r="AT1054" i="42" a="1"/>
  <c r="AT1054" i="42" s="1"/>
  <c r="AU1054" i="42" a="1"/>
  <c r="AU1054" i="42" s="1"/>
  <c r="AV1054" i="42" a="1"/>
  <c r="AV1054" i="42" s="1"/>
  <c r="AJ1055" i="42" a="1"/>
  <c r="AJ1055" i="42"/>
  <c r="AK1055" i="42" a="1"/>
  <c r="AK1055" i="42"/>
  <c r="AL1055" i="42" a="1"/>
  <c r="AL1055" i="42"/>
  <c r="AM1055" i="42" a="1"/>
  <c r="AM1055" i="42"/>
  <c r="AN1055" i="42" a="1"/>
  <c r="AN1055" i="42" s="1"/>
  <c r="AO1055" i="42" a="1"/>
  <c r="AO1055" i="42" s="1"/>
  <c r="AP1055" i="42" a="1"/>
  <c r="AP1055" i="42" s="1"/>
  <c r="AQ1055" i="42" a="1"/>
  <c r="AQ1055" i="42" s="1"/>
  <c r="AR1055" i="42" a="1"/>
  <c r="AR1055" i="42" s="1"/>
  <c r="AS1055" i="42" a="1"/>
  <c r="AS1055" i="42"/>
  <c r="AT1055" i="42" a="1"/>
  <c r="AT1055" i="42" s="1"/>
  <c r="AU1055" i="42" a="1"/>
  <c r="AU1055" i="42" s="1"/>
  <c r="AV1055" i="42" a="1"/>
  <c r="AV1055" i="42" s="1"/>
  <c r="AJ1056" i="42" a="1"/>
  <c r="AJ1056" i="42"/>
  <c r="AK1056" i="42" a="1"/>
  <c r="AK1056" i="42"/>
  <c r="AL1056" i="42" a="1"/>
  <c r="AL1056" i="42"/>
  <c r="AM1056" i="42" a="1"/>
  <c r="AM1056" i="42"/>
  <c r="AN1056" i="42" a="1"/>
  <c r="AN1056" i="42" s="1"/>
  <c r="AO1056" i="42" a="1"/>
  <c r="AO1056" i="42" s="1"/>
  <c r="AP1056" i="42" a="1"/>
  <c r="AP1056" i="42" s="1"/>
  <c r="AQ1056" i="42" a="1"/>
  <c r="AQ1056" i="42" s="1"/>
  <c r="AR1056" i="42" a="1"/>
  <c r="AR1056" i="42" s="1"/>
  <c r="AS1056" i="42" a="1"/>
  <c r="AS1056" i="42"/>
  <c r="AT1056" i="42" a="1"/>
  <c r="AT1056" i="42" s="1"/>
  <c r="AU1056" i="42" a="1"/>
  <c r="AU1056" i="42" s="1"/>
  <c r="AV1056" i="42" a="1"/>
  <c r="AV1056" i="42" s="1"/>
  <c r="AJ1057" i="42" a="1"/>
  <c r="AJ1057" i="42"/>
  <c r="AK1057" i="42" a="1"/>
  <c r="AK1057" i="42"/>
  <c r="AL1057" i="42" a="1"/>
  <c r="AL1057" i="42"/>
  <c r="AM1057" i="42" a="1"/>
  <c r="AM1057" i="42" s="1"/>
  <c r="AN1057" i="42" a="1"/>
  <c r="AN1057" i="42" s="1"/>
  <c r="AO1057" i="42" a="1"/>
  <c r="AO1057" i="42" s="1"/>
  <c r="AP1057" i="42" a="1"/>
  <c r="AP1057" i="42" s="1"/>
  <c r="AQ1057" i="42" a="1"/>
  <c r="AQ1057" i="42" s="1"/>
  <c r="AR1057" i="42" a="1"/>
  <c r="AR1057" i="42" s="1"/>
  <c r="AS1057" i="42" a="1"/>
  <c r="AS1057" i="42" s="1"/>
  <c r="AT1057" i="42" a="1"/>
  <c r="AT1057" i="42"/>
  <c r="AU1057" i="42" a="1"/>
  <c r="AU1057" i="42" s="1"/>
  <c r="AV1057" i="42" a="1"/>
  <c r="AV1057" i="42" s="1"/>
  <c r="AJ1058" i="42" a="1"/>
  <c r="AJ1058" i="42"/>
  <c r="AK1058" i="42" a="1"/>
  <c r="AK1058" i="42"/>
  <c r="AL1058" i="42" a="1"/>
  <c r="AL1058" i="42" s="1"/>
  <c r="AM1058" i="42" a="1"/>
  <c r="AM1058" i="42"/>
  <c r="AN1058" i="42" a="1"/>
  <c r="AN1058" i="42" s="1"/>
  <c r="AO1058" i="42" a="1"/>
  <c r="AO1058" i="42" s="1"/>
  <c r="AP1058" i="42" a="1"/>
  <c r="AP1058" i="42" s="1"/>
  <c r="AQ1058" i="42" a="1"/>
  <c r="AQ1058" i="42" s="1"/>
  <c r="AR1058" i="42" a="1"/>
  <c r="AR1058" i="42" s="1"/>
  <c r="AS1058" i="42" a="1"/>
  <c r="AS1058" i="42"/>
  <c r="AT1058" i="42" a="1"/>
  <c r="AT1058" i="42"/>
  <c r="AU1058" i="42" a="1"/>
  <c r="AU1058" i="42" s="1"/>
  <c r="AV1058" i="42" a="1"/>
  <c r="AV1058" i="42" s="1"/>
  <c r="AJ1059" i="42" a="1"/>
  <c r="AJ1059" i="42"/>
  <c r="AK1059" i="42" a="1"/>
  <c r="AK1059" i="42" s="1"/>
  <c r="AL1059" i="42" a="1"/>
  <c r="AL1059" i="42" s="1"/>
  <c r="AM1059" i="42" a="1"/>
  <c r="AM1059" i="42"/>
  <c r="AN1059" i="42" a="1"/>
  <c r="AN1059" i="42" s="1"/>
  <c r="AO1059" i="42" a="1"/>
  <c r="AO1059" i="42" s="1"/>
  <c r="AP1059" i="42" a="1"/>
  <c r="AP1059" i="42" s="1"/>
  <c r="AQ1059" i="42" a="1"/>
  <c r="AQ1059" i="42" s="1"/>
  <c r="AR1059" i="42" a="1"/>
  <c r="AR1059" i="42"/>
  <c r="AS1059" i="42" a="1"/>
  <c r="AS1059" i="42"/>
  <c r="AT1059" i="42" a="1"/>
  <c r="AT1059" i="42"/>
  <c r="AU1059" i="42" a="1"/>
  <c r="AU1059" i="42" s="1"/>
  <c r="AV1059" i="42" a="1"/>
  <c r="AV1059" i="42" s="1"/>
  <c r="AJ1060" i="42" a="1"/>
  <c r="AJ1060" i="42" s="1"/>
  <c r="AK1060" i="42" a="1"/>
  <c r="AK1060" i="42" s="1"/>
  <c r="AL1060" i="42" a="1"/>
  <c r="AL1060" i="42" s="1"/>
  <c r="AM1060" i="42" a="1"/>
  <c r="AM1060" i="42"/>
  <c r="AN1060" i="42" a="1"/>
  <c r="AN1060" i="42" s="1"/>
  <c r="AO1060" i="42" a="1"/>
  <c r="AO1060" i="42" s="1"/>
  <c r="AP1060" i="42" a="1"/>
  <c r="AP1060" i="42" s="1"/>
  <c r="AQ1060" i="42" a="1"/>
  <c r="AQ1060" i="42"/>
  <c r="AR1060" i="42" a="1"/>
  <c r="AR1060" i="42"/>
  <c r="AS1060" i="42" a="1"/>
  <c r="AS1060" i="42"/>
  <c r="AT1060" i="42" a="1"/>
  <c r="AT1060" i="42"/>
  <c r="AU1060" i="42" a="1"/>
  <c r="AU1060" i="42" s="1"/>
  <c r="AV1060" i="42" a="1"/>
  <c r="AV1060" i="42" s="1"/>
  <c r="AJ1061" i="42" a="1"/>
  <c r="AJ1061" i="42" s="1"/>
  <c r="AK1061" i="42" a="1"/>
  <c r="AK1061" i="42" s="1"/>
  <c r="AL1061" i="42" a="1"/>
  <c r="AL1061" i="42" s="1"/>
  <c r="AM1061" i="42" a="1"/>
  <c r="AM1061" i="42"/>
  <c r="AN1061" i="42" a="1"/>
  <c r="AN1061" i="42" s="1"/>
  <c r="AO1061" i="42" a="1"/>
  <c r="AO1061" i="42" s="1"/>
  <c r="AP1061" i="42" a="1"/>
  <c r="AP1061" i="42" s="1"/>
  <c r="AQ1061" i="42" a="1"/>
  <c r="AQ1061" i="42"/>
  <c r="AR1061" i="42" a="1"/>
  <c r="AR1061" i="42"/>
  <c r="AS1061" i="42" a="1"/>
  <c r="AS1061" i="42"/>
  <c r="AT1061" i="42" a="1"/>
  <c r="AT1061" i="42"/>
  <c r="AU1061" i="42" a="1"/>
  <c r="AU1061" i="42" s="1"/>
  <c r="AV1061" i="42" a="1"/>
  <c r="AV1061" i="42" s="1"/>
  <c r="AJ1062" i="42" a="1"/>
  <c r="AJ1062" i="42" s="1"/>
  <c r="AK1062" i="42" a="1"/>
  <c r="AK1062" i="42" s="1"/>
  <c r="AL1062" i="42" a="1"/>
  <c r="AL1062" i="42" s="1"/>
  <c r="AM1062" i="42" a="1"/>
  <c r="AM1062" i="42"/>
  <c r="AN1062" i="42" a="1"/>
  <c r="AN1062" i="42" s="1"/>
  <c r="AO1062" i="42" a="1"/>
  <c r="AO1062" i="42"/>
  <c r="AP1062" i="42" a="1"/>
  <c r="AP1062" i="42" s="1"/>
  <c r="AQ1062" i="42" a="1"/>
  <c r="AQ1062" i="42"/>
  <c r="AR1062" i="42" a="1"/>
  <c r="AR1062" i="42"/>
  <c r="AS1062" i="42" a="1"/>
  <c r="AS1062" i="42"/>
  <c r="AT1062" i="42" a="1"/>
  <c r="AT1062" i="42" s="1"/>
  <c r="AU1062" i="42" a="1"/>
  <c r="AU1062" i="42" s="1"/>
  <c r="AV1062" i="42" a="1"/>
  <c r="AV1062" i="42" s="1"/>
  <c r="AJ1063" i="42" a="1"/>
  <c r="AJ1063" i="42" s="1"/>
  <c r="AK1063" i="42" a="1"/>
  <c r="AK1063" i="42" s="1"/>
  <c r="AL1063" i="42" a="1"/>
  <c r="AL1063" i="42" s="1"/>
  <c r="AM1063" i="42" a="1"/>
  <c r="AM1063" i="42" s="1"/>
  <c r="AN1063" i="42" a="1"/>
  <c r="AN1063" i="42"/>
  <c r="AO1063" i="42" a="1"/>
  <c r="AO1063" i="42"/>
  <c r="AP1063" i="42" a="1"/>
  <c r="AP1063" i="42" s="1"/>
  <c r="AQ1063" i="42" a="1"/>
  <c r="AQ1063" i="42"/>
  <c r="AR1063" i="42" a="1"/>
  <c r="AR1063" i="42"/>
  <c r="AS1063" i="42" a="1"/>
  <c r="AS1063" i="42" s="1"/>
  <c r="AT1063" i="42" a="1"/>
  <c r="AT1063" i="42"/>
  <c r="AU1063" i="42" a="1"/>
  <c r="AU1063" i="42" s="1"/>
  <c r="AV1063" i="42" a="1"/>
  <c r="AV1063" i="42" s="1"/>
  <c r="AJ1064" i="42" a="1"/>
  <c r="AJ1064" i="42" s="1"/>
  <c r="AK1064" i="42" a="1"/>
  <c r="AK1064" i="42" s="1"/>
  <c r="AL1064" i="42" a="1"/>
  <c r="AL1064" i="42" s="1"/>
  <c r="AM1064" i="42" a="1"/>
  <c r="AM1064" i="42"/>
  <c r="AN1064" i="42" a="1"/>
  <c r="AN1064" i="42"/>
  <c r="AO1064" i="42" a="1"/>
  <c r="AO1064" i="42"/>
  <c r="AP1064" i="42" a="1"/>
  <c r="AP1064" i="42" s="1"/>
  <c r="AQ1064" i="42" a="1"/>
  <c r="AQ1064" i="42"/>
  <c r="AR1064" i="42" a="1"/>
  <c r="AR1064" i="42" s="1"/>
  <c r="AS1064" i="42" a="1"/>
  <c r="AS1064" i="42" s="1"/>
  <c r="AT1064" i="42" a="1"/>
  <c r="AT1064" i="42"/>
  <c r="AU1064" i="42" a="1"/>
  <c r="AU1064" i="42" s="1"/>
  <c r="AV1064" i="42" a="1"/>
  <c r="AV1064" i="42" s="1"/>
  <c r="AJ1065" i="42" a="1"/>
  <c r="AJ1065" i="42" s="1"/>
  <c r="AK1065" i="42" a="1"/>
  <c r="AK1065" i="42" s="1"/>
  <c r="AL1065" i="42" a="1"/>
  <c r="AL1065" i="42"/>
  <c r="AM1065" i="42" a="1"/>
  <c r="AM1065" i="42"/>
  <c r="AN1065" i="42" a="1"/>
  <c r="AN1065" i="42"/>
  <c r="AO1065" i="42" a="1"/>
  <c r="AO1065" i="42"/>
  <c r="AP1065" i="42" a="1"/>
  <c r="AP1065" i="42" s="1"/>
  <c r="AQ1065" i="42" a="1"/>
  <c r="AQ1065" i="42" s="1"/>
  <c r="AR1065" i="42" a="1"/>
  <c r="AR1065" i="42" s="1"/>
  <c r="AS1065" i="42" a="1"/>
  <c r="AS1065" i="42" s="1"/>
  <c r="AT1065" i="42" a="1"/>
  <c r="AT1065" i="42"/>
  <c r="AU1065" i="42" a="1"/>
  <c r="AU1065" i="42" s="1"/>
  <c r="AV1065" i="42" a="1"/>
  <c r="AV1065" i="42" s="1"/>
  <c r="AJ1066" i="42" a="1"/>
  <c r="AJ1066" i="42" s="1"/>
  <c r="AK1066" i="42" a="1"/>
  <c r="AK1066" i="42"/>
  <c r="AL1066" i="42" a="1"/>
  <c r="AL1066" i="42"/>
  <c r="AM1066" i="42" a="1"/>
  <c r="AM1066" i="42"/>
  <c r="AN1066" i="42" a="1"/>
  <c r="AN1066" i="42"/>
  <c r="AO1066" i="42" a="1"/>
  <c r="AO1066" i="42"/>
  <c r="AP1066" i="42" a="1"/>
  <c r="AP1066" i="42" s="1"/>
  <c r="AQ1066" i="42" a="1"/>
  <c r="AQ1066" i="42" s="1"/>
  <c r="AR1066" i="42" a="1"/>
  <c r="AR1066" i="42" s="1"/>
  <c r="AS1066" i="42" a="1"/>
  <c r="AS1066" i="42" s="1"/>
  <c r="AT1066" i="42" a="1"/>
  <c r="AT1066" i="42"/>
  <c r="AU1066" i="42" a="1"/>
  <c r="AU1066" i="42" s="1"/>
  <c r="AV1066" i="42" a="1"/>
  <c r="AV1066" i="42" s="1"/>
  <c r="AJ1067" i="42" a="1"/>
  <c r="AJ1067" i="42" s="1"/>
  <c r="AK1067" i="42" a="1"/>
  <c r="AK1067" i="42"/>
  <c r="AL1067" i="42" a="1"/>
  <c r="AL1067" i="42"/>
  <c r="AM1067" i="42" a="1"/>
  <c r="AM1067" i="42"/>
  <c r="AN1067" i="42" a="1"/>
  <c r="AN1067" i="42"/>
  <c r="AO1067" i="42" a="1"/>
  <c r="AO1067" i="42" s="1"/>
  <c r="AP1067" i="42" a="1"/>
  <c r="AP1067" i="42" s="1"/>
  <c r="AQ1067" i="42" a="1"/>
  <c r="AQ1067" i="42" s="1"/>
  <c r="AR1067" i="42" a="1"/>
  <c r="AR1067" i="42" s="1"/>
  <c r="AS1067" i="42" a="1"/>
  <c r="AS1067" i="42" s="1"/>
  <c r="AT1067" i="42" a="1"/>
  <c r="AT1067" i="42"/>
  <c r="AU1067" i="42" a="1"/>
  <c r="AU1067" i="42" s="1"/>
  <c r="AV1067" i="42" a="1"/>
  <c r="AV1067" i="42"/>
  <c r="AJ1068" i="42" a="1"/>
  <c r="AJ1068" i="42" s="1"/>
  <c r="AK1068" i="42" a="1"/>
  <c r="AK1068" i="42"/>
  <c r="AL1068" i="42" a="1"/>
  <c r="AL1068" i="42"/>
  <c r="AM1068" i="42" a="1"/>
  <c r="AM1068" i="42"/>
  <c r="AN1068" i="42" a="1"/>
  <c r="AN1068" i="42" s="1"/>
  <c r="AO1068" i="42" a="1"/>
  <c r="AO1068" i="42" s="1"/>
  <c r="AP1068" i="42" a="1"/>
  <c r="AP1068" i="42" s="1"/>
  <c r="AQ1068" i="42" a="1"/>
  <c r="AQ1068" i="42" s="1"/>
  <c r="AR1068" i="42" a="1"/>
  <c r="AR1068" i="42" s="1"/>
  <c r="AS1068" i="42" a="1"/>
  <c r="AS1068" i="42" s="1"/>
  <c r="AT1068" i="42" a="1"/>
  <c r="AT1068" i="42" s="1"/>
  <c r="AU1068" i="42" a="1"/>
  <c r="AU1068" i="42"/>
  <c r="AV1068" i="42" a="1"/>
  <c r="AV1068" i="42"/>
  <c r="AJ1069" i="42" a="1"/>
  <c r="AJ1069" i="42" s="1"/>
  <c r="AK1069" i="42" a="1"/>
  <c r="AK1069" i="42"/>
  <c r="AL1069" i="42" a="1"/>
  <c r="AL1069" i="42"/>
  <c r="AM1069" i="42" a="1"/>
  <c r="AM1069" i="42" s="1"/>
  <c r="AN1069" i="42" a="1"/>
  <c r="AN1069" i="42"/>
  <c r="AO1069" i="42" a="1"/>
  <c r="AO1069" i="42" s="1"/>
  <c r="AP1069" i="42" a="1"/>
  <c r="AP1069" i="42" s="1"/>
  <c r="AQ1069" i="42" a="1"/>
  <c r="AQ1069" i="42" s="1"/>
  <c r="AR1069" i="42" a="1"/>
  <c r="AR1069" i="42" s="1"/>
  <c r="AS1069" i="42" a="1"/>
  <c r="AS1069" i="42" s="1"/>
  <c r="AT1069" i="42" a="1"/>
  <c r="AT1069" i="42"/>
  <c r="AU1069" i="42" a="1"/>
  <c r="AU1069" i="42"/>
  <c r="AV1069" i="42" a="1"/>
  <c r="AV1069" i="42"/>
  <c r="AJ1070" i="42" a="1"/>
  <c r="AJ1070" i="42" s="1"/>
  <c r="AK1070" i="42" a="1"/>
  <c r="AK1070" i="42"/>
  <c r="AL1070" i="42" a="1"/>
  <c r="AL1070" i="42" s="1"/>
  <c r="AM1070" i="42" a="1"/>
  <c r="AM1070" i="42" s="1"/>
  <c r="AN1070" i="42" a="1"/>
  <c r="AN1070" i="42"/>
  <c r="AO1070" i="42" a="1"/>
  <c r="AO1070" i="42" s="1"/>
  <c r="AP1070" i="42" a="1"/>
  <c r="AP1070" i="42" s="1"/>
  <c r="AQ1070" i="42" a="1"/>
  <c r="AQ1070" i="42" s="1"/>
  <c r="AR1070" i="42" a="1"/>
  <c r="AR1070" i="42" s="1"/>
  <c r="AS1070" i="42" a="1"/>
  <c r="AS1070" i="42"/>
  <c r="AT1070" i="42" a="1"/>
  <c r="AT1070" i="42"/>
  <c r="AU1070" i="42" a="1"/>
  <c r="AU1070" i="42"/>
  <c r="AV1070" i="42" a="1"/>
  <c r="AV1070" i="42"/>
  <c r="AJ1071" i="42" a="1"/>
  <c r="AJ1071" i="42" s="1"/>
  <c r="AK1071" i="42" a="1"/>
  <c r="AK1071" i="42" s="1"/>
  <c r="AL1071" i="42" a="1"/>
  <c r="AL1071" i="42" s="1"/>
  <c r="AM1071" i="42" a="1"/>
  <c r="AM1071" i="42" s="1"/>
  <c r="AN1071" i="42" a="1"/>
  <c r="AN1071" i="42"/>
  <c r="AO1071" i="42" a="1"/>
  <c r="AO1071" i="42" s="1"/>
  <c r="AP1071" i="42" a="1"/>
  <c r="AP1071" i="42" s="1"/>
  <c r="AQ1071" i="42" a="1"/>
  <c r="AQ1071" i="42" s="1"/>
  <c r="AR1071" i="42" a="1"/>
  <c r="AR1071" i="42"/>
  <c r="AS1071" i="42" a="1"/>
  <c r="AS1071" i="42"/>
  <c r="AT1071" i="42" a="1"/>
  <c r="AT1071" i="42"/>
  <c r="AU1071" i="42" a="1"/>
  <c r="AU1071" i="42"/>
  <c r="AV1071" i="42" a="1"/>
  <c r="AV1071" i="42"/>
  <c r="AJ1072" i="42" a="1"/>
  <c r="AJ1072" i="42" s="1"/>
  <c r="AK1072" i="42" a="1"/>
  <c r="AK1072" i="42" s="1"/>
  <c r="AL1072" i="42" a="1"/>
  <c r="AL1072" i="42" s="1"/>
  <c r="AM1072" i="42" a="1"/>
  <c r="AM1072" i="42" s="1"/>
  <c r="AN1072" i="42" a="1"/>
  <c r="AN1072" i="42"/>
  <c r="AO1072" i="42" a="1"/>
  <c r="AO1072" i="42" s="1"/>
  <c r="AP1072" i="42" a="1"/>
  <c r="AP1072" i="42" s="1"/>
  <c r="AQ1072" i="42" a="1"/>
  <c r="AQ1072" i="42" s="1"/>
  <c r="AR1072" i="42" a="1"/>
  <c r="AR1072" i="42"/>
  <c r="AS1072" i="42" a="1"/>
  <c r="AS1072" i="42"/>
  <c r="AT1072" i="42" a="1"/>
  <c r="AT1072" i="42" s="1"/>
  <c r="AU1072" i="42" a="1"/>
  <c r="AU1072" i="42"/>
  <c r="AV1072" i="42" a="1"/>
  <c r="AV1072" i="42" s="1"/>
  <c r="AJ1073" i="42" a="1"/>
  <c r="AJ1073" i="42" s="1"/>
  <c r="AK1073" i="42" a="1"/>
  <c r="AK1073" i="42" s="1"/>
  <c r="AL1073" i="42" a="1"/>
  <c r="AL1073" i="42" s="1"/>
  <c r="AM1073" i="42" a="1"/>
  <c r="AM1073" i="42" s="1"/>
  <c r="AN1073" i="42" a="1"/>
  <c r="AN1073" i="42"/>
  <c r="AO1073" i="42" a="1"/>
  <c r="AO1073" i="42" s="1"/>
  <c r="AP1073" i="42" a="1"/>
  <c r="AP1073" i="42"/>
  <c r="AQ1073" i="42" a="1"/>
  <c r="AQ1073" i="42" s="1"/>
  <c r="AR1073" i="42" a="1"/>
  <c r="AR1073" i="42"/>
  <c r="AS1073" i="42" a="1"/>
  <c r="AS1073" i="42"/>
  <c r="AT1073" i="42" a="1"/>
  <c r="AT1073" i="42" s="1"/>
  <c r="AU1073" i="42" a="1"/>
  <c r="AU1073" i="42" s="1"/>
  <c r="AV1073" i="42" a="1"/>
  <c r="AV1073" i="42" s="1"/>
  <c r="AJ1074" i="42" a="1"/>
  <c r="AJ1074" i="42" s="1"/>
  <c r="AK1074" i="42" a="1"/>
  <c r="AK1074" i="42" s="1"/>
  <c r="AL1074" i="42" a="1"/>
  <c r="AL1074" i="42" s="1"/>
  <c r="AM1074" i="42" a="1"/>
  <c r="AM1074" i="42" s="1"/>
  <c r="AN1074" i="42" a="1"/>
  <c r="AN1074" i="42" s="1"/>
  <c r="AO1074" i="42" a="1"/>
  <c r="AO1074" i="42"/>
  <c r="AP1074" i="42" a="1"/>
  <c r="AP1074" i="42"/>
  <c r="AQ1074" i="42" a="1"/>
  <c r="AQ1074" i="42" s="1"/>
  <c r="AR1074" i="42" a="1"/>
  <c r="AR1074" i="42"/>
  <c r="AS1074" i="42" a="1"/>
  <c r="AS1074" i="42"/>
  <c r="AT1074" i="42" a="1"/>
  <c r="AT1074" i="42" s="1"/>
  <c r="AU1074" i="42" a="1"/>
  <c r="AU1074" i="42"/>
  <c r="AV1074" i="42" a="1"/>
  <c r="AV1074" i="42" s="1"/>
  <c r="AJ1075" i="42" a="1"/>
  <c r="AJ1075" i="42" s="1"/>
  <c r="AK1075" i="42" a="1"/>
  <c r="AK1075" i="42" s="1"/>
  <c r="AL1075" i="42" a="1"/>
  <c r="AL1075" i="42" s="1"/>
  <c r="AM1075" i="42" a="1"/>
  <c r="AM1075" i="42" s="1"/>
  <c r="AN1075" i="42" a="1"/>
  <c r="AN1075" i="42" s="1"/>
  <c r="AO1075" i="42" a="1"/>
  <c r="AO1075" i="42"/>
  <c r="AP1075" i="42" a="1"/>
  <c r="AP1075" i="42"/>
  <c r="AQ1075" i="42" a="1"/>
  <c r="AQ1075" i="42" s="1"/>
  <c r="AR1075" i="42" a="1"/>
  <c r="AR1075" i="42"/>
  <c r="AS1075" i="42" a="1"/>
  <c r="AS1075" i="42" s="1"/>
  <c r="AT1075" i="42" a="1"/>
  <c r="AT1075" i="42" s="1"/>
  <c r="AU1075" i="42" a="1"/>
  <c r="AU1075" i="42"/>
  <c r="AV1075" i="42" a="1"/>
  <c r="AV1075" i="42" s="1"/>
  <c r="AJ1076" i="42" a="1"/>
  <c r="AJ1076" i="42" s="1"/>
  <c r="AK1076" i="42" a="1"/>
  <c r="AK1076" i="42" s="1"/>
  <c r="AL1076" i="42" a="1"/>
  <c r="AL1076" i="42" s="1"/>
  <c r="AM1076" i="42" a="1"/>
  <c r="AM1076" i="42"/>
  <c r="AN1076" i="42" a="1"/>
  <c r="AN1076" i="42"/>
  <c r="AO1076" i="42" a="1"/>
  <c r="AO1076" i="42"/>
  <c r="AP1076" i="42" a="1"/>
  <c r="AP1076" i="42"/>
  <c r="AQ1076" i="42" a="1"/>
  <c r="AQ1076" i="42" s="1"/>
  <c r="AR1076" i="42" a="1"/>
  <c r="AR1076" i="42" s="1"/>
  <c r="AS1076" i="42" a="1"/>
  <c r="AS1076" i="42" s="1"/>
  <c r="AT1076" i="42" a="1"/>
  <c r="AT1076" i="42" s="1"/>
  <c r="AU1076" i="42" a="1"/>
  <c r="AU1076" i="42"/>
  <c r="AV1076" i="42" a="1"/>
  <c r="AV1076" i="42" s="1"/>
  <c r="AJ1077" i="42" a="1"/>
  <c r="AJ1077" i="42" s="1"/>
  <c r="AK1077" i="42" a="1"/>
  <c r="AK1077" i="42" s="1"/>
  <c r="AL1077" i="42" a="1"/>
  <c r="AL1077" i="42"/>
  <c r="AM1077" i="42" a="1"/>
  <c r="AM1077" i="42"/>
  <c r="AN1077" i="42" a="1"/>
  <c r="AN1077" i="42"/>
  <c r="AO1077" i="42" a="1"/>
  <c r="AO1077" i="42"/>
  <c r="AP1077" i="42" a="1"/>
  <c r="AP1077" i="42"/>
  <c r="AQ1077" i="42" a="1"/>
  <c r="AQ1077" i="42" s="1"/>
  <c r="AR1077" i="42" a="1"/>
  <c r="AR1077" i="42" s="1"/>
  <c r="AS1077" i="42" a="1"/>
  <c r="AS1077" i="42" s="1"/>
  <c r="AT1077" i="42" a="1"/>
  <c r="AT1077" i="42" s="1"/>
  <c r="AU1077" i="42" a="1"/>
  <c r="AU1077" i="42"/>
  <c r="AV1077" i="42" a="1"/>
  <c r="AV1077" i="42" s="1"/>
  <c r="AJ1078" i="42" a="1"/>
  <c r="AJ1078" i="42" s="1"/>
  <c r="AK1078" i="42" a="1"/>
  <c r="AK1078" i="42" s="1"/>
  <c r="AL1078" i="42" a="1"/>
  <c r="AL1078" i="42"/>
  <c r="AM1078" i="42" a="1"/>
  <c r="AM1078" i="42"/>
  <c r="AN1078" i="42" a="1"/>
  <c r="AN1078" i="42"/>
  <c r="AO1078" i="42" a="1"/>
  <c r="AO1078" i="42"/>
  <c r="AP1078" i="42" a="1"/>
  <c r="AP1078" i="42" s="1"/>
  <c r="AQ1078" i="42" a="1"/>
  <c r="AQ1078" i="42" s="1"/>
  <c r="AR1078" i="42" a="1"/>
  <c r="AR1078" i="42" s="1"/>
  <c r="AS1078" i="42" a="1"/>
  <c r="AS1078" i="42" s="1"/>
  <c r="AT1078" i="42" a="1"/>
  <c r="AT1078" i="42" s="1"/>
  <c r="AU1078" i="42" a="1"/>
  <c r="AU1078" i="42"/>
  <c r="AV1078" i="42" a="1"/>
  <c r="AV1078" i="42" s="1"/>
  <c r="AJ1079" i="42" a="1"/>
  <c r="AJ1079" i="42"/>
  <c r="AK1079" i="42" a="1"/>
  <c r="AK1079" i="42" s="1"/>
  <c r="AL1079" i="42" a="1"/>
  <c r="AL1079" i="42"/>
  <c r="AM1079" i="42" a="1"/>
  <c r="AM1079" i="42"/>
  <c r="AN1079" i="42" a="1"/>
  <c r="AN1079" i="42"/>
  <c r="AO1079" i="42" a="1"/>
  <c r="AO1079" i="42" s="1"/>
  <c r="AP1079" i="42" a="1"/>
  <c r="AP1079" i="42" s="1"/>
  <c r="AQ1079" i="42" a="1"/>
  <c r="AQ1079" i="42" s="1"/>
  <c r="AR1079" i="42" a="1"/>
  <c r="AR1079" i="42" s="1"/>
  <c r="AS1079" i="42" a="1"/>
  <c r="AS1079" i="42" s="1"/>
  <c r="AT1079" i="42" a="1"/>
  <c r="AT1079" i="42" s="1"/>
  <c r="AU1079" i="42" a="1"/>
  <c r="AU1079" i="42" s="1"/>
  <c r="AV1079" i="42" a="1"/>
  <c r="AV1079" i="42"/>
  <c r="AJ1080" i="42" a="1"/>
  <c r="AJ1080" i="42"/>
  <c r="AK1080" i="42" a="1"/>
  <c r="AK1080" i="42" s="1"/>
  <c r="AL1080" i="42" a="1"/>
  <c r="AL1080" i="42"/>
  <c r="AM1080" i="42" a="1"/>
  <c r="AM1080" i="42"/>
  <c r="AN1080" i="42" a="1"/>
  <c r="AN1080" i="42" s="1"/>
  <c r="AO1080" i="42" a="1"/>
  <c r="AO1080" i="42"/>
  <c r="AP1080" i="42" a="1"/>
  <c r="AP1080" i="42" s="1"/>
  <c r="AQ1080" i="42" a="1"/>
  <c r="AQ1080" i="42" s="1"/>
  <c r="AR1080" i="42" a="1"/>
  <c r="AR1080" i="42" s="1"/>
  <c r="AS1080" i="42" a="1"/>
  <c r="AS1080" i="42" s="1"/>
  <c r="AT1080" i="42" a="1"/>
  <c r="AT1080" i="42" s="1"/>
  <c r="AU1080" i="42" a="1"/>
  <c r="AU1080" i="42"/>
  <c r="AV1080" i="42" a="1"/>
  <c r="AV1080" i="42"/>
  <c r="AJ1081" i="42" a="1"/>
  <c r="AJ1081" i="42"/>
  <c r="AK1081" i="42" a="1"/>
  <c r="AK1081" i="42" s="1"/>
  <c r="AL1081" i="42" a="1"/>
  <c r="AL1081" i="42"/>
  <c r="AM1081" i="42" a="1"/>
  <c r="AM1081" i="42" s="1"/>
  <c r="AN1081" i="42" a="1"/>
  <c r="AN1081" i="42" s="1"/>
  <c r="AO1081" i="42" a="1"/>
  <c r="AO1081" i="42"/>
  <c r="AP1081" i="42" a="1"/>
  <c r="AP1081" i="42" s="1"/>
  <c r="AQ1081" i="42" a="1"/>
  <c r="AQ1081" i="42" s="1"/>
  <c r="AR1081" i="42" a="1"/>
  <c r="AR1081" i="42" s="1"/>
  <c r="AS1081" i="42" a="1"/>
  <c r="AS1081" i="42" s="1"/>
  <c r="AT1081" i="42" a="1"/>
  <c r="AT1081" i="42"/>
  <c r="AU1081" i="42" a="1"/>
  <c r="AU1081" i="42"/>
  <c r="AV1081" i="42" a="1"/>
  <c r="AV1081" i="42"/>
  <c r="AJ1082" i="42" a="1"/>
  <c r="AJ1082" i="42"/>
  <c r="AK1082" i="42" a="1"/>
  <c r="AK1082" i="42" s="1"/>
  <c r="AL1082" i="42" a="1"/>
  <c r="AL1082" i="42" s="1"/>
  <c r="AM1082" i="42" a="1"/>
  <c r="AM1082" i="42" s="1"/>
  <c r="AN1082" i="42" a="1"/>
  <c r="AN1082" i="42" s="1"/>
  <c r="AO1082" i="42" a="1"/>
  <c r="AO1082" i="42"/>
  <c r="AP1082" i="42" a="1"/>
  <c r="AP1082" i="42" s="1"/>
  <c r="AQ1082" i="42" a="1"/>
  <c r="AQ1082" i="42" s="1"/>
  <c r="AR1082" i="42" a="1"/>
  <c r="AR1082" i="42" s="1"/>
  <c r="AS1082" i="42" a="1"/>
  <c r="AS1082" i="42"/>
  <c r="AT1082" i="42" a="1"/>
  <c r="AT1082" i="42"/>
  <c r="AU1082" i="42" a="1"/>
  <c r="AU1082" i="42"/>
  <c r="AV1082" i="42" a="1"/>
  <c r="AV1082" i="42"/>
  <c r="AJ1083" i="42" a="1"/>
  <c r="AJ1083" i="42"/>
  <c r="AK1083" i="42" a="1"/>
  <c r="AK1083" i="42" s="1"/>
  <c r="AL1083" i="42" a="1"/>
  <c r="AL1083" i="42" s="1"/>
  <c r="AM1083" i="42" a="1"/>
  <c r="AM1083" i="42" s="1"/>
  <c r="AN1083" i="42" a="1"/>
  <c r="AN1083" i="42" s="1"/>
  <c r="AO1083" i="42" a="1"/>
  <c r="AO1083" i="42"/>
  <c r="AP1083" i="42" a="1"/>
  <c r="AP1083" i="42" s="1"/>
  <c r="AQ1083" i="42" a="1"/>
  <c r="AQ1083" i="42" s="1"/>
  <c r="AR1083" i="42" a="1"/>
  <c r="AR1083" i="42" s="1"/>
  <c r="AS1083" i="42" a="1"/>
  <c r="AS1083" i="42"/>
  <c r="AT1083" i="42" a="1"/>
  <c r="AT1083" i="42"/>
  <c r="AU1083" i="42" a="1"/>
  <c r="AU1083" i="42"/>
  <c r="AV1083" i="42" a="1"/>
  <c r="AV1083" i="42"/>
  <c r="AJ1084" i="42" a="1"/>
  <c r="AJ1084" i="42" s="1"/>
  <c r="AK1084" i="42" a="1"/>
  <c r="AK1084" i="42" s="1"/>
  <c r="AL1084" i="42" a="1"/>
  <c r="AL1084" i="42" s="1"/>
  <c r="AM1084" i="42" a="1"/>
  <c r="AM1084" i="42" s="1"/>
  <c r="AN1084" i="42" a="1"/>
  <c r="AN1084" i="42" s="1"/>
  <c r="AO1084" i="42" a="1"/>
  <c r="AO1084" i="42"/>
  <c r="AP1084" i="42" a="1"/>
  <c r="AP1084" i="42" s="1"/>
  <c r="AQ1084" i="42" a="1"/>
  <c r="AQ1084" i="42"/>
  <c r="AR1084" i="42" a="1"/>
  <c r="AR1084" i="42" s="1"/>
  <c r="AS1084" i="42" a="1"/>
  <c r="AS1084" i="42"/>
  <c r="AT1084" i="42" a="1"/>
  <c r="AT1084" i="42"/>
  <c r="AU1084" i="42" a="1"/>
  <c r="AU1084" i="42"/>
  <c r="AV1084" i="42" a="1"/>
  <c r="AV1084" i="42" s="1"/>
  <c r="AJ1085" i="42" a="1"/>
  <c r="AJ1085" i="42" s="1"/>
  <c r="AK1085" i="42" a="1"/>
  <c r="AK1085" i="42" s="1"/>
  <c r="AL1085" i="42" a="1"/>
  <c r="AL1085" i="42" s="1"/>
  <c r="AM1085" i="42" a="1"/>
  <c r="AM1085" i="42" s="1"/>
  <c r="AN1085" i="42" a="1"/>
  <c r="AN1085" i="42" s="1"/>
  <c r="AO1085" i="42" a="1"/>
  <c r="AO1085" i="42" s="1"/>
  <c r="AP1085" i="42" a="1"/>
  <c r="AP1085" i="42"/>
  <c r="AQ1085" i="42" a="1"/>
  <c r="AQ1085" i="42"/>
  <c r="AR1085" i="42" a="1"/>
  <c r="AR1085" i="42" s="1"/>
  <c r="AS1085" i="42" a="1"/>
  <c r="AS1085" i="42"/>
  <c r="AT1085" i="42" a="1"/>
  <c r="AT1085" i="42"/>
  <c r="AU1085" i="42" a="1"/>
  <c r="AU1085" i="42" s="1"/>
  <c r="AV1085" i="42" a="1"/>
  <c r="AV1085" i="42"/>
  <c r="AJ1086" i="42" a="1"/>
  <c r="AJ1086" i="42" s="1"/>
  <c r="AK1086" i="42" a="1"/>
  <c r="AK1086" i="42" s="1"/>
  <c r="AL1086" i="42" a="1"/>
  <c r="AL1086" i="42" s="1"/>
  <c r="AM1086" i="42" a="1"/>
  <c r="AM1086" i="42" s="1"/>
  <c r="AN1086" i="42" a="1"/>
  <c r="AN1086" i="42" s="1"/>
  <c r="AO1086" i="42" a="1"/>
  <c r="AO1086" i="42"/>
  <c r="AP1086" i="42" a="1"/>
  <c r="AP1086" i="42"/>
  <c r="AQ1086" i="42" a="1"/>
  <c r="AQ1086" i="42"/>
  <c r="AR1086" i="42" a="1"/>
  <c r="AR1086" i="42" s="1"/>
  <c r="AS1086" i="42" a="1"/>
  <c r="AS1086" i="42"/>
  <c r="AT1086" i="42" a="1"/>
  <c r="AT1086" i="42" s="1"/>
  <c r="AU1086" i="42" a="1"/>
  <c r="AU1086" i="42" s="1"/>
  <c r="AV1086" i="42" a="1"/>
  <c r="AV1086" i="42"/>
  <c r="AJ1087" i="42" a="1"/>
  <c r="AJ1087" i="42" s="1"/>
  <c r="AK1087" i="42" a="1"/>
  <c r="AK1087" i="42" s="1"/>
  <c r="AL1087" i="42" a="1"/>
  <c r="AL1087" i="42" s="1"/>
  <c r="AM1087" i="42" a="1"/>
  <c r="AM1087" i="42" s="1"/>
  <c r="AN1087" i="42" a="1"/>
  <c r="AN1087" i="42"/>
  <c r="AO1087" i="42" a="1"/>
  <c r="AO1087" i="42"/>
  <c r="AP1087" i="42" a="1"/>
  <c r="AP1087" i="42"/>
  <c r="AQ1087" i="42" a="1"/>
  <c r="AQ1087" i="42"/>
  <c r="AR1087" i="42" a="1"/>
  <c r="AR1087" i="42" s="1"/>
  <c r="AS1087" i="42" a="1"/>
  <c r="AS1087" i="42" s="1"/>
  <c r="AT1087" i="42" a="1"/>
  <c r="AT1087" i="42" s="1"/>
  <c r="AU1087" i="42" a="1"/>
  <c r="AU1087" i="42" s="1"/>
  <c r="AV1087" i="42" a="1"/>
  <c r="AV1087" i="42"/>
  <c r="AJ1088" i="42" a="1"/>
  <c r="AJ1088" i="42" s="1"/>
  <c r="AK1088" i="42" a="1"/>
  <c r="AK1088" i="42" s="1"/>
  <c r="AL1088" i="42" a="1"/>
  <c r="AL1088" i="42" s="1"/>
  <c r="AM1088" i="42" a="1"/>
  <c r="AM1088" i="42"/>
  <c r="AN1088" i="42" a="1"/>
  <c r="AN1088" i="42"/>
  <c r="AO1088" i="42" a="1"/>
  <c r="AO1088" i="42" s="1"/>
  <c r="AP1088" i="42" a="1"/>
  <c r="AP1088" i="42"/>
  <c r="AQ1088" i="42" a="1"/>
  <c r="AQ1088" i="42"/>
  <c r="AR1088" i="42" a="1"/>
  <c r="AR1088" i="42" s="1"/>
  <c r="AS1088" i="42" a="1"/>
  <c r="AS1088" i="42" s="1"/>
  <c r="AT1088" i="42" a="1"/>
  <c r="AT1088" i="42" s="1"/>
  <c r="AU1088" i="42" a="1"/>
  <c r="AU1088" i="42" s="1"/>
  <c r="AV1088" i="42" a="1"/>
  <c r="AV1088" i="42"/>
  <c r="AJ1089" i="42" a="1"/>
  <c r="AJ1089" i="42" s="1"/>
  <c r="AK1089" i="42" a="1"/>
  <c r="AK1089" i="42" s="1"/>
  <c r="AL1089" i="42" a="1"/>
  <c r="AL1089" i="42" s="1"/>
  <c r="AM1089" i="42" a="1"/>
  <c r="AM1089" i="42"/>
  <c r="AN1089" i="42" a="1"/>
  <c r="AN1089" i="42"/>
  <c r="AO1089" i="42" a="1"/>
  <c r="AO1089" i="42" s="1"/>
  <c r="AP1089" i="42" a="1"/>
  <c r="AP1089" i="42"/>
  <c r="AQ1089" i="42" a="1"/>
  <c r="AQ1089" i="42" s="1"/>
  <c r="AR1089" i="42" a="1"/>
  <c r="AR1089" i="42" s="1"/>
  <c r="AS1089" i="42" a="1"/>
  <c r="AS1089" i="42" s="1"/>
  <c r="AT1089" i="42" a="1"/>
  <c r="AT1089" i="42" s="1"/>
  <c r="AU1089" i="42" a="1"/>
  <c r="AU1089" i="42" s="1"/>
  <c r="AV1089" i="42" a="1"/>
  <c r="AV1089" i="42"/>
  <c r="AJ1090" i="42" a="1"/>
  <c r="AJ1090" i="42" s="1"/>
  <c r="AK1090" i="42" a="1"/>
  <c r="AK1090" i="42"/>
  <c r="AL1090" i="42" a="1"/>
  <c r="AL1090" i="42" s="1"/>
  <c r="AM1090" i="42" a="1"/>
  <c r="AM1090" i="42"/>
  <c r="AN1090" i="42" a="1"/>
  <c r="AN1090" i="42"/>
  <c r="AO1090" i="42" a="1"/>
  <c r="AO1090" i="42" s="1"/>
  <c r="AP1090" i="42" a="1"/>
  <c r="AP1090" i="42" s="1"/>
  <c r="AQ1090" i="42" a="1"/>
  <c r="AQ1090" i="42" s="1"/>
  <c r="AR1090" i="42" a="1"/>
  <c r="AR1090" i="42" s="1"/>
  <c r="AS1090" i="42" a="1"/>
  <c r="AS1090" i="42" s="1"/>
  <c r="AT1090" i="42" a="1"/>
  <c r="AT1090" i="42" s="1"/>
  <c r="AU1090" i="42" a="1"/>
  <c r="AU1090" i="42" s="1"/>
  <c r="AV1090" i="42" a="1"/>
  <c r="AV1090" i="42" s="1"/>
  <c r="AJ1091" i="42" a="1"/>
  <c r="AJ1091" i="42"/>
  <c r="AK1091" i="42" a="1"/>
  <c r="AK1091" i="42"/>
  <c r="AL1091" i="42" a="1"/>
  <c r="AL1091" i="42" s="1"/>
  <c r="AM1091" i="42" a="1"/>
  <c r="AM1091" i="42"/>
  <c r="AN1091" i="42" a="1"/>
  <c r="AN1091" i="42"/>
  <c r="AO1091" i="42" a="1"/>
  <c r="AO1091" i="42" s="1"/>
  <c r="AP1091" i="42" a="1"/>
  <c r="AP1091" i="42"/>
  <c r="AQ1091" i="42" a="1"/>
  <c r="AQ1091" i="42" s="1"/>
  <c r="AR1091" i="42" a="1"/>
  <c r="AR1091" i="42" s="1"/>
  <c r="AS1091" i="42" a="1"/>
  <c r="AS1091" i="42" s="1"/>
  <c r="AT1091" i="42" a="1"/>
  <c r="AT1091" i="42" s="1"/>
  <c r="AU1091" i="42" a="1"/>
  <c r="AU1091" i="42" s="1"/>
  <c r="AV1091" i="42" a="1"/>
  <c r="AV1091" i="42" s="1"/>
  <c r="AJ1092" i="42" a="1"/>
  <c r="AJ1092" i="42"/>
  <c r="AK1092" i="42" a="1"/>
  <c r="AK1092" i="42"/>
  <c r="AL1092" i="42" a="1"/>
  <c r="AL1092" i="42" s="1"/>
  <c r="AM1092" i="42" a="1"/>
  <c r="AM1092" i="42"/>
  <c r="AN1092" i="42" a="1"/>
  <c r="AN1092" i="42" s="1"/>
  <c r="AO1092" i="42" a="1"/>
  <c r="AO1092" i="42" s="1"/>
  <c r="AP1092" i="42" a="1"/>
  <c r="AP1092" i="42"/>
  <c r="AQ1092" i="42" a="1"/>
  <c r="AQ1092" i="42" s="1"/>
  <c r="AR1092" i="42" a="1"/>
  <c r="AR1092" i="42" s="1"/>
  <c r="AS1092" i="42" a="1"/>
  <c r="AS1092" i="42" s="1"/>
  <c r="AT1092" i="42" a="1"/>
  <c r="AT1092" i="42" s="1"/>
  <c r="AU1092" i="42" a="1"/>
  <c r="AU1092" i="42"/>
  <c r="AV1092" i="42" a="1"/>
  <c r="AV1092" i="42" s="1"/>
  <c r="AJ1093" i="42" a="1"/>
  <c r="AJ1093" i="42"/>
  <c r="AK1093" i="42" a="1"/>
  <c r="AK1093" i="42"/>
  <c r="AL1093" i="42" a="1"/>
  <c r="AL1093" i="42" s="1"/>
  <c r="AM1093" i="42" a="1"/>
  <c r="AM1093" i="42" s="1"/>
  <c r="AN1093" i="42" a="1"/>
  <c r="AN1093" i="42" s="1"/>
  <c r="AO1093" i="42" a="1"/>
  <c r="AO1093" i="42" s="1"/>
  <c r="AP1093" i="42" a="1"/>
  <c r="AP1093" i="42"/>
  <c r="AQ1093" i="42" a="1"/>
  <c r="AQ1093" i="42" s="1"/>
  <c r="AR1093" i="42" a="1"/>
  <c r="AR1093" i="42" s="1"/>
  <c r="AS1093" i="42" a="1"/>
  <c r="AS1093" i="42" s="1"/>
  <c r="AT1093" i="42" a="1"/>
  <c r="AT1093" i="42"/>
  <c r="AU1093" i="42" a="1"/>
  <c r="AU1093" i="42"/>
  <c r="AV1093" i="42" a="1"/>
  <c r="AV1093" i="42"/>
  <c r="AJ1094" i="42" a="1"/>
  <c r="AJ1094" i="42"/>
  <c r="AK1094" i="42" a="1"/>
  <c r="AK1094" i="42"/>
  <c r="AL1094" i="42" a="1"/>
  <c r="AL1094" i="42" s="1"/>
  <c r="AM1094" i="42" a="1"/>
  <c r="AM1094" i="42" s="1"/>
  <c r="AN1094" i="42" a="1"/>
  <c r="AN1094" i="42" s="1"/>
  <c r="AO1094" i="42" a="1"/>
  <c r="AO1094" i="42" s="1"/>
  <c r="AP1094" i="42" a="1"/>
  <c r="AP1094" i="42"/>
  <c r="AQ1094" i="42" a="1"/>
  <c r="AQ1094" i="42" s="1"/>
  <c r="AR1094" i="42" a="1"/>
  <c r="AR1094" i="42" s="1"/>
  <c r="AS1094" i="42" a="1"/>
  <c r="AS1094" i="42" s="1"/>
  <c r="AT1094" i="42" a="1"/>
  <c r="AT1094" i="42"/>
  <c r="AU1094" i="42" a="1"/>
  <c r="AU1094" i="42"/>
  <c r="AV1094" i="42" a="1"/>
  <c r="AV1094" i="42"/>
  <c r="AK1095" i="42" a="1"/>
  <c r="AK1095" i="42" s="1"/>
  <c r="AL1095" i="42" a="1"/>
  <c r="AL1095" i="42" s="1"/>
  <c r="AM1095" i="42" a="1"/>
  <c r="AM1095" i="42" s="1"/>
  <c r="AN1095" i="42" a="1"/>
  <c r="AN1095" i="42" s="1"/>
  <c r="AO1095" i="42" a="1"/>
  <c r="AO1095" i="42" s="1"/>
  <c r="AP1095" i="42" a="1"/>
  <c r="AP1095" i="42"/>
  <c r="AQ1095" i="42" a="1"/>
  <c r="AQ1095" i="42" s="1"/>
  <c r="AR1095" i="42" a="1"/>
  <c r="AR1095" i="42"/>
  <c r="AS1095" i="42" a="1"/>
  <c r="AS1095" i="42" s="1"/>
  <c r="AT1095" i="42" a="1"/>
  <c r="AT1095" i="42"/>
  <c r="AU1095" i="42" a="1"/>
  <c r="AU1095" i="42"/>
  <c r="AV1095" i="42" a="1"/>
  <c r="AV1095" i="42" s="1"/>
  <c r="AK1096" i="42" a="1"/>
  <c r="AK1096" i="42" s="1"/>
  <c r="AL1096" i="42" a="1"/>
  <c r="AL1096" i="42" s="1"/>
  <c r="AM1096" i="42" a="1"/>
  <c r="AM1096" i="42" s="1"/>
  <c r="AN1096" i="42" a="1"/>
  <c r="AN1096" i="42" s="1"/>
  <c r="AO1096" i="42" a="1"/>
  <c r="AO1096" i="42" s="1"/>
  <c r="AP1096" i="42" a="1"/>
  <c r="AP1096" i="42" s="1"/>
  <c r="AQ1096" i="42" a="1"/>
  <c r="AQ1096" i="42"/>
  <c r="AR1096" i="42" a="1"/>
  <c r="AR1096" i="42"/>
  <c r="AS1096" i="42" a="1"/>
  <c r="AS1096" i="42" s="1"/>
  <c r="AT1096" i="42" a="1"/>
  <c r="AT1096" i="42"/>
  <c r="AU1096" i="42" a="1"/>
  <c r="AU1096" i="42"/>
  <c r="AV1096" i="42" a="1"/>
  <c r="AV1096" i="42" s="1"/>
  <c r="AK1097" i="42" a="1"/>
  <c r="AK1097" i="42" s="1"/>
  <c r="AL1097" i="42" a="1"/>
  <c r="AL1097" i="42" s="1"/>
  <c r="AM1097" i="42" a="1"/>
  <c r="AM1097" i="42" s="1"/>
  <c r="AN1097" i="42" a="1"/>
  <c r="AN1097" i="42" s="1"/>
  <c r="AO1097" i="42" a="1"/>
  <c r="AO1097" i="42" s="1"/>
  <c r="AP1097" i="42" a="1"/>
  <c r="AP1097" i="42"/>
  <c r="AQ1097" i="42" a="1"/>
  <c r="AQ1097" i="42"/>
  <c r="AR1097" i="42" a="1"/>
  <c r="AR1097" i="42"/>
  <c r="AS1097" i="42" a="1"/>
  <c r="AS1097" i="42" s="1"/>
  <c r="AT1097" i="42" a="1"/>
  <c r="AT1097" i="42"/>
  <c r="AU1097" i="42" a="1"/>
  <c r="AU1097" i="42" s="1"/>
  <c r="AV1097" i="42" a="1"/>
  <c r="AV1097" i="42" s="1"/>
  <c r="AK1098" i="42" a="1"/>
  <c r="AK1098" i="42" s="1"/>
  <c r="AL1098" i="42" a="1"/>
  <c r="AL1098" i="42" s="1"/>
  <c r="AM1098" i="42" a="1"/>
  <c r="AM1098" i="42" s="1"/>
  <c r="AN1098" i="42" a="1"/>
  <c r="AN1098" i="42" s="1"/>
  <c r="AO1098" i="42" a="1"/>
  <c r="AO1098" i="42"/>
  <c r="AP1098" i="42" a="1"/>
  <c r="AP1098" i="42" s="1"/>
  <c r="AQ1098" i="42" a="1"/>
  <c r="AQ1098" i="42"/>
  <c r="AR1098" i="42" a="1"/>
  <c r="AR1098" i="42"/>
  <c r="AS1098" i="42" a="1"/>
  <c r="AS1098" i="42" s="1"/>
  <c r="AT1098" i="42" a="1"/>
  <c r="AT1098" i="42" s="1"/>
  <c r="AU1098" i="42" a="1"/>
  <c r="AU1098" i="42" s="1"/>
  <c r="AV1098" i="42" a="1"/>
  <c r="AV1098" i="42" s="1"/>
  <c r="AK1099" i="42" a="1"/>
  <c r="AK1099" i="42" s="1"/>
  <c r="AL1099" i="42" a="1"/>
  <c r="AL1099" i="42" s="1"/>
  <c r="AM1099" i="42" a="1"/>
  <c r="AM1099" i="42" s="1"/>
  <c r="AN1099" i="42" a="1"/>
  <c r="AN1099" i="42"/>
  <c r="AO1099" i="42" a="1"/>
  <c r="AO1099" i="42"/>
  <c r="AP1099" i="42" a="1"/>
  <c r="AP1099" i="42" s="1"/>
  <c r="AQ1099" i="42" a="1"/>
  <c r="AQ1099" i="42"/>
  <c r="AR1099" i="42" a="1"/>
  <c r="AR1099" i="42"/>
  <c r="AS1099" i="42" a="1"/>
  <c r="AS1099" i="42" s="1"/>
  <c r="AT1099" i="42" a="1"/>
  <c r="AT1099" i="42" s="1"/>
  <c r="AU1099" i="42" a="1"/>
  <c r="AU1099" i="42" s="1"/>
  <c r="AV1099" i="42" a="1"/>
  <c r="AV1099" i="42" s="1"/>
  <c r="AK1100" i="42" a="1"/>
  <c r="AK1100" i="42" s="1"/>
  <c r="AL1100" i="42" a="1"/>
  <c r="AL1100" i="42" s="1"/>
  <c r="AM1100" i="42" a="1"/>
  <c r="AM1100" i="42" s="1"/>
  <c r="AN1100" i="42" a="1"/>
  <c r="AN1100" i="42"/>
  <c r="AO1100" i="42" a="1"/>
  <c r="AO1100" i="42"/>
  <c r="AP1100" i="42" a="1"/>
  <c r="AP1100" i="42" s="1"/>
  <c r="AQ1100" i="42" a="1"/>
  <c r="AQ1100" i="42"/>
  <c r="AR1100" i="42" a="1"/>
  <c r="AR1100" i="42" s="1"/>
  <c r="AS1100" i="42" a="1"/>
  <c r="AS1100" i="42" s="1"/>
  <c r="AT1100" i="42" a="1"/>
  <c r="AT1100" i="42" s="1"/>
  <c r="AU1100" i="42" a="1"/>
  <c r="AU1100" i="42" s="1"/>
  <c r="AV1100" i="42" a="1"/>
  <c r="AV1100" i="42" s="1"/>
  <c r="AK1101" i="42" a="1"/>
  <c r="AK1101" i="42" s="1"/>
  <c r="AL1101" i="42" a="1"/>
  <c r="AL1101" i="42"/>
  <c r="AM1101" i="42" a="1"/>
  <c r="AM1101" i="42" s="1"/>
  <c r="AN1101" i="42" a="1"/>
  <c r="AN1101" i="42"/>
  <c r="AO1101" i="42" a="1"/>
  <c r="AO1101" i="42"/>
  <c r="AP1101" i="42" a="1"/>
  <c r="AP1101" i="42" s="1"/>
  <c r="AQ1101" i="42" a="1"/>
  <c r="AQ1101" i="42" s="1"/>
  <c r="AR1101" i="42" a="1"/>
  <c r="AR1101" i="42" s="1"/>
  <c r="AS1101" i="42" a="1"/>
  <c r="AS1101" i="42" s="1"/>
  <c r="AT1101" i="42" a="1"/>
  <c r="AT1101" i="42" s="1"/>
  <c r="AU1101" i="42" a="1"/>
  <c r="AU1101" i="42" s="1"/>
  <c r="AV1101" i="42" a="1"/>
  <c r="AV1101" i="42" s="1"/>
  <c r="AK1102" i="42" a="1"/>
  <c r="AK1102" i="42"/>
  <c r="AL1102" i="42" a="1"/>
  <c r="AL1102" i="42"/>
  <c r="AM1102" i="42" a="1"/>
  <c r="AM1102" i="42" s="1"/>
  <c r="AN1102" i="42" a="1"/>
  <c r="AN1102" i="42"/>
  <c r="AO1102" i="42" a="1"/>
  <c r="AO1102" i="42"/>
  <c r="AP1102" i="42" a="1"/>
  <c r="AP1102" i="42" s="1"/>
  <c r="AQ1102" i="42" a="1"/>
  <c r="AQ1102" i="42"/>
  <c r="AR1102" i="42" a="1"/>
  <c r="AR1102" i="42" s="1"/>
  <c r="AS1102" i="42" a="1"/>
  <c r="AS1102" i="42" s="1"/>
  <c r="AT1102" i="42" a="1"/>
  <c r="AT1102" i="42" s="1"/>
  <c r="AU1102" i="42" a="1"/>
  <c r="AU1102" i="42" s="1"/>
  <c r="AV1102" i="42" a="1"/>
  <c r="AV1102" i="42" s="1"/>
  <c r="AK1103" i="42" a="1"/>
  <c r="AK1103" i="42"/>
  <c r="AL1103" i="42" a="1"/>
  <c r="AL1103" i="42"/>
  <c r="AM1103" i="42" a="1"/>
  <c r="AM1103" i="42" s="1"/>
  <c r="AN1103" i="42" a="1"/>
  <c r="AN1103" i="42"/>
  <c r="AO1103" i="42" a="1"/>
  <c r="AO1103" i="42" s="1"/>
  <c r="AP1103" i="42" a="1"/>
  <c r="AP1103" i="42" s="1"/>
  <c r="AQ1103" i="42" a="1"/>
  <c r="AQ1103" i="42"/>
  <c r="AR1103" i="42" a="1"/>
  <c r="AR1103" i="42" s="1"/>
  <c r="AS1103" i="42" a="1"/>
  <c r="AS1103" i="42" s="1"/>
  <c r="AT1103" i="42" a="1"/>
  <c r="AT1103" i="42" s="1"/>
  <c r="AU1103" i="42" a="1"/>
  <c r="AU1103" i="42" s="1"/>
  <c r="AV1103" i="42" a="1"/>
  <c r="AV1103" i="42"/>
  <c r="AK1104" i="42" a="1"/>
  <c r="AK1104" i="42"/>
  <c r="AL1104" i="42" a="1"/>
  <c r="AL1104" i="42"/>
  <c r="AM1104" i="42" a="1"/>
  <c r="AM1104" i="42" s="1"/>
  <c r="AN1104" i="42" a="1"/>
  <c r="AN1104" i="42" s="1"/>
  <c r="AO1104" i="42" a="1"/>
  <c r="AO1104" i="42" s="1"/>
  <c r="AP1104" i="42" a="1"/>
  <c r="AP1104" i="42" s="1"/>
  <c r="AQ1104" i="42" a="1"/>
  <c r="AQ1104" i="42"/>
  <c r="AR1104" i="42" a="1"/>
  <c r="AR1104" i="42" s="1"/>
  <c r="AS1104" i="42" a="1"/>
  <c r="AS1104" i="42" s="1"/>
  <c r="AT1104" i="42" a="1"/>
  <c r="AT1104" i="42" s="1"/>
  <c r="AU1104" i="42" a="1"/>
  <c r="AU1104" i="42"/>
  <c r="AV1104" i="42" a="1"/>
  <c r="AV1104" i="42"/>
  <c r="AK1105" i="42" a="1"/>
  <c r="AK1105" i="42"/>
  <c r="AL1105" i="42" a="1"/>
  <c r="AL1105" i="42"/>
  <c r="AM1105" i="42" a="1"/>
  <c r="AM1105" i="42" s="1"/>
  <c r="AN1105" i="42" a="1"/>
  <c r="AN1105" i="42" s="1"/>
  <c r="AO1105" i="42" a="1"/>
  <c r="AO1105" i="42" s="1"/>
  <c r="AP1105" i="42" a="1"/>
  <c r="AP1105" i="42" s="1"/>
  <c r="AQ1105" i="42" a="1"/>
  <c r="AQ1105" i="42"/>
  <c r="AR1105" i="42" a="1"/>
  <c r="AR1105" i="42" s="1"/>
  <c r="AS1105" i="42" a="1"/>
  <c r="AS1105" i="42" s="1"/>
  <c r="AT1105" i="42" a="1"/>
  <c r="AT1105" i="42" s="1"/>
  <c r="AU1105" i="42" a="1"/>
  <c r="AU1105" i="42"/>
  <c r="AV1105" i="42" a="1"/>
  <c r="AV1105" i="42"/>
  <c r="AK1106" i="42" a="1"/>
  <c r="AK1106" i="42"/>
  <c r="AL1106" i="42" a="1"/>
  <c r="AL1106" i="42" s="1"/>
  <c r="AM1106" i="42" a="1"/>
  <c r="AM1106" i="42" s="1"/>
  <c r="AN1106" i="42" a="1"/>
  <c r="AN1106" i="42" s="1"/>
  <c r="AO1106" i="42" a="1"/>
  <c r="AO1106" i="42" s="1"/>
  <c r="AP1106" i="42" a="1"/>
  <c r="AP1106" i="42" s="1"/>
  <c r="AQ1106" i="42" a="1"/>
  <c r="AQ1106" i="42"/>
  <c r="AR1106" i="42" a="1"/>
  <c r="AR1106" i="42" s="1"/>
  <c r="AS1106" i="42" a="1"/>
  <c r="AS1106" i="42"/>
  <c r="AT1106" i="42" a="1"/>
  <c r="AT1106" i="42" s="1"/>
  <c r="AU1106" i="42" a="1"/>
  <c r="AU1106" i="42"/>
  <c r="AV1106" i="42" a="1"/>
  <c r="AV1106" i="42"/>
  <c r="AJ1107" i="42" a="1"/>
  <c r="AJ1107" i="42" s="1"/>
  <c r="AK1107" i="42" a="1"/>
  <c r="AK1107" i="42" s="1"/>
  <c r="AL1107" i="42" a="1"/>
  <c r="AL1107" i="42" s="1"/>
  <c r="AM1107" i="42" a="1"/>
  <c r="AM1107" i="42" s="1"/>
  <c r="AN1107" i="42" a="1"/>
  <c r="AN1107" i="42" s="1"/>
  <c r="AO1107" i="42" a="1"/>
  <c r="AO1107" i="42" s="1"/>
  <c r="AP1107" i="42" a="1"/>
  <c r="AP1107" i="42" s="1"/>
  <c r="AQ1107" i="42" a="1"/>
  <c r="AQ1107" i="42" s="1"/>
  <c r="AR1107" i="42" a="1"/>
  <c r="AR1107" i="42"/>
  <c r="AS1107" i="42" a="1"/>
  <c r="AS1107" i="42"/>
  <c r="AT1107" i="42" a="1"/>
  <c r="AT1107" i="42" s="1"/>
  <c r="AU1107" i="42" a="1"/>
  <c r="AU1107" i="42"/>
  <c r="AV1107" i="42" a="1"/>
  <c r="AV1107" i="42"/>
  <c r="AJ1108" i="42" a="1"/>
  <c r="AJ1108" i="42" s="1"/>
  <c r="AK1108" i="42" a="1"/>
  <c r="AK1108" i="42"/>
  <c r="AL1108" i="42" a="1"/>
  <c r="AL1108" i="42" s="1"/>
  <c r="AM1108" i="42" a="1"/>
  <c r="AM1108" i="42" s="1"/>
  <c r="AN1108" i="42" a="1"/>
  <c r="AN1108" i="42" s="1"/>
  <c r="AO1108" i="42" a="1"/>
  <c r="AO1108" i="42" s="1"/>
  <c r="AP1108" i="42" a="1"/>
  <c r="AP1108" i="42" s="1"/>
  <c r="AQ1108" i="42" a="1"/>
  <c r="AQ1108" i="42" s="1"/>
  <c r="AR1108" i="42" a="1"/>
  <c r="AR1108" i="42"/>
  <c r="AS1108" i="42" a="1"/>
  <c r="AS1108" i="42"/>
  <c r="AT1108" i="42" a="1"/>
  <c r="AT1108" i="42" s="1"/>
  <c r="AU1108" i="42" a="1"/>
  <c r="AU1108" i="42"/>
  <c r="AV1108" i="42" a="1"/>
  <c r="AV1108" i="42" s="1"/>
  <c r="AJ1109" i="42" a="1"/>
  <c r="AJ1109" i="42" s="1"/>
  <c r="AK1109" i="42" a="1"/>
  <c r="AK1109" i="42"/>
  <c r="AL1109" i="42" a="1"/>
  <c r="AL1109" i="42" s="1"/>
  <c r="AM1109" i="42" a="1"/>
  <c r="AM1109" i="42" s="1"/>
  <c r="AN1109" i="42" a="1"/>
  <c r="AN1109" i="42" s="1"/>
  <c r="AO1109" i="42" a="1"/>
  <c r="AO1109" i="42" s="1"/>
  <c r="AP1109" i="42" a="1"/>
  <c r="AP1109" i="42"/>
  <c r="AQ1109" i="42" a="1"/>
  <c r="AQ1109" i="42" s="1"/>
  <c r="AR1109" i="42" a="1"/>
  <c r="AR1109" i="42"/>
  <c r="AS1109" i="42" a="1"/>
  <c r="AS1109" i="42"/>
  <c r="AT1109" i="42" a="1"/>
  <c r="AT1109" i="42" s="1"/>
  <c r="AU1109" i="42" a="1"/>
  <c r="AU1109" i="42" s="1"/>
  <c r="AV1109" i="42" a="1"/>
  <c r="AV1109" i="42" s="1"/>
  <c r="AJ1110" i="42" a="1"/>
  <c r="AJ1110" i="42" s="1"/>
  <c r="AK1110" i="42" a="1"/>
  <c r="AK1110" i="42"/>
  <c r="AL1110" i="42" a="1"/>
  <c r="AL1110" i="42" s="1"/>
  <c r="AM1110" i="42" a="1"/>
  <c r="AM1110" i="42" s="1"/>
  <c r="AN1110" i="42" a="1"/>
  <c r="AN1110" i="42" s="1"/>
  <c r="AO1110" i="42" a="1"/>
  <c r="AO1110" i="42"/>
  <c r="AP1110" i="42" a="1"/>
  <c r="AP1110" i="42"/>
  <c r="AQ1110" i="42" a="1"/>
  <c r="AQ1110" i="42" s="1"/>
  <c r="AR1110" i="42" a="1"/>
  <c r="AR1110" i="42"/>
  <c r="AS1110" i="42" a="1"/>
  <c r="AS1110" i="42"/>
  <c r="AT1110" i="42" a="1"/>
  <c r="AT1110" i="42" s="1"/>
  <c r="AU1110" i="42" a="1"/>
  <c r="AU1110" i="42" s="1"/>
  <c r="AV1110" i="42" a="1"/>
  <c r="AV1110" i="42" s="1"/>
  <c r="AJ1111" i="42" a="1"/>
  <c r="AJ1111" i="42" s="1"/>
  <c r="AK1111" i="42" a="1"/>
  <c r="AK1111" i="42"/>
  <c r="AL1111" i="42" a="1"/>
  <c r="AL1111" i="42" s="1"/>
  <c r="AM1111" i="42" a="1"/>
  <c r="AM1111" i="42" s="1"/>
  <c r="AN1111" i="42" a="1"/>
  <c r="AN1111" i="42" s="1"/>
  <c r="AO1111" i="42" a="1"/>
  <c r="AO1111" i="42"/>
  <c r="AP1111" i="42" a="1"/>
  <c r="AP1111" i="42"/>
  <c r="AQ1111" i="42" a="1"/>
  <c r="AQ1111" i="42" s="1"/>
  <c r="AR1111" i="42" a="1"/>
  <c r="AR1111" i="42"/>
  <c r="AS1111" i="42" a="1"/>
  <c r="AS1111" i="42" s="1"/>
  <c r="AT1111" i="42" a="1"/>
  <c r="AT1111" i="42" s="1"/>
  <c r="AU1111" i="42" a="1"/>
  <c r="AU1111" i="42" s="1"/>
  <c r="AV1111" i="42" a="1"/>
  <c r="AV1111" i="42" s="1"/>
  <c r="AJ1112" i="42" a="1"/>
  <c r="AJ1112" i="42" s="1"/>
  <c r="AK1112" i="42" a="1"/>
  <c r="AK1112" i="42"/>
  <c r="AL1112" i="42" a="1"/>
  <c r="AL1112" i="42" s="1"/>
  <c r="AM1112" i="42" a="1"/>
  <c r="AM1112" i="42"/>
  <c r="AN1112" i="42" a="1"/>
  <c r="AN1112" i="42" s="1"/>
  <c r="AO1112" i="42" a="1"/>
  <c r="AO1112" i="42"/>
  <c r="AP1112" i="42" a="1"/>
  <c r="AP1112" i="42"/>
  <c r="AQ1112" i="42" a="1"/>
  <c r="AQ1112" i="42" s="1"/>
  <c r="AR1112" i="42" a="1"/>
  <c r="AR1112" i="42" s="1"/>
  <c r="AS1112" i="42" a="1"/>
  <c r="AS1112" i="42" s="1"/>
  <c r="AT1112" i="42" a="1"/>
  <c r="AT1112" i="42" s="1"/>
  <c r="AU1112" i="42" a="1"/>
  <c r="AU1112" i="42" s="1"/>
  <c r="AV1112" i="42" a="1"/>
  <c r="AV1112" i="42" s="1"/>
  <c r="AJ1113" i="42" a="1"/>
  <c r="AJ1113" i="42" s="1"/>
  <c r="AK1113" i="42" a="1"/>
  <c r="AK1113" i="42" s="1"/>
  <c r="AL1113" i="42" a="1"/>
  <c r="AL1113" i="42"/>
  <c r="AM1113" i="42" a="1"/>
  <c r="AM1113" i="42"/>
  <c r="AN1113" i="42" a="1"/>
  <c r="AN1113" i="42" s="1"/>
  <c r="AO1113" i="42" a="1"/>
  <c r="AO1113" i="42"/>
  <c r="AP1113" i="42" a="1"/>
  <c r="AP1113" i="42"/>
  <c r="AQ1113" i="42" a="1"/>
  <c r="AQ1113" i="42" s="1"/>
  <c r="AR1113" i="42" a="1"/>
  <c r="AR1113" i="42"/>
  <c r="AS1113" i="42" a="1"/>
  <c r="AS1113" i="42" s="1"/>
  <c r="AT1113" i="42" a="1"/>
  <c r="AT1113" i="42" s="1"/>
  <c r="AU1113" i="42" a="1"/>
  <c r="AU1113" i="42" s="1"/>
  <c r="AV1113" i="42" a="1"/>
  <c r="AV1113" i="42" s="1"/>
  <c r="AJ1114" i="42" a="1"/>
  <c r="AJ1114" i="42" s="1"/>
  <c r="AK1114" i="42" a="1"/>
  <c r="AK1114" i="42" s="1"/>
  <c r="AL1114" i="42" a="1"/>
  <c r="AL1114" i="42"/>
  <c r="AM1114" i="42" a="1"/>
  <c r="AM1114" i="42"/>
  <c r="AN1114" i="42" a="1"/>
  <c r="AN1114" i="42" s="1"/>
  <c r="AO1114" i="42" a="1"/>
  <c r="AO1114" i="42"/>
  <c r="AP1114" i="42" a="1"/>
  <c r="AP1114" i="42" s="1"/>
  <c r="AQ1114" i="42" a="1"/>
  <c r="AQ1114" i="42" s="1"/>
  <c r="AR1114" i="42" a="1"/>
  <c r="AR1114" i="42"/>
  <c r="AS1114" i="42" a="1"/>
  <c r="AS1114" i="42" s="1"/>
  <c r="AT1114" i="42" a="1"/>
  <c r="AT1114" i="42" s="1"/>
  <c r="AU1114" i="42" a="1"/>
  <c r="AU1114" i="42" s="1"/>
  <c r="AV1114" i="42" a="1"/>
  <c r="AV1114" i="42" s="1"/>
  <c r="AJ1115" i="42" a="1"/>
  <c r="AJ1115" i="42"/>
  <c r="AK1115" i="42" a="1"/>
  <c r="AK1115" i="42" s="1"/>
  <c r="AL1115" i="42" a="1"/>
  <c r="AL1115" i="42"/>
  <c r="AM1115" i="42" a="1"/>
  <c r="AM1115" i="42"/>
  <c r="AN1115" i="42" a="1"/>
  <c r="AN1115" i="42" s="1"/>
  <c r="AO1115" i="42" a="1"/>
  <c r="AO1115" i="42" s="1"/>
  <c r="AP1115" i="42" a="1"/>
  <c r="AP1115" i="42" s="1"/>
  <c r="AQ1115" i="42" a="1"/>
  <c r="AQ1115" i="42" s="1"/>
  <c r="AR1115" i="42" a="1"/>
  <c r="AR1115" i="42"/>
  <c r="AS1115" i="42" a="1"/>
  <c r="AS1115" i="42" s="1"/>
  <c r="AT1115" i="42" a="1"/>
  <c r="AT1115" i="42" s="1"/>
  <c r="AU1115" i="42" a="1"/>
  <c r="AU1115" i="42" s="1"/>
  <c r="AV1115" i="42" a="1"/>
  <c r="AV1115" i="42"/>
  <c r="AJ1116" i="42" a="1"/>
  <c r="AJ1116" i="42"/>
  <c r="AK1116" i="42" a="1"/>
  <c r="AK1116" i="42" s="1"/>
  <c r="AL1116" i="42" a="1"/>
  <c r="AL1116" i="42"/>
  <c r="AM1116" i="42" a="1"/>
  <c r="AM1116" i="42"/>
  <c r="AN1116" i="42" a="1"/>
  <c r="AN1116" i="42" s="1"/>
  <c r="AO1116" i="42" a="1"/>
  <c r="AO1116" i="42" s="1"/>
  <c r="AP1116" i="42" a="1"/>
  <c r="AP1116" i="42" s="1"/>
  <c r="AQ1116" i="42" a="1"/>
  <c r="AQ1116" i="42" s="1"/>
  <c r="AR1116" i="42" a="1"/>
  <c r="AR1116" i="42"/>
  <c r="AS1116" i="42" a="1"/>
  <c r="AS1116" i="42" s="1"/>
  <c r="AT1116" i="42" a="1"/>
  <c r="AT1116" i="42" s="1"/>
  <c r="AU1116" i="42" a="1"/>
  <c r="AU1116" i="42" s="1"/>
  <c r="AV1116" i="42" a="1"/>
  <c r="AV1116" i="42"/>
  <c r="AJ1117" i="42" a="1"/>
  <c r="AJ1117" i="42"/>
  <c r="AK1117" i="42" a="1"/>
  <c r="AK1117" i="42" s="1"/>
  <c r="AL1117" i="42" a="1"/>
  <c r="AL1117" i="42"/>
  <c r="AM1117" i="42" a="1"/>
  <c r="AM1117" i="42" s="1"/>
  <c r="AN1117" i="42" a="1"/>
  <c r="AN1117" i="42" s="1"/>
  <c r="AO1117" i="42" a="1"/>
  <c r="AO1117" i="42" s="1"/>
  <c r="AP1117" i="42" a="1"/>
  <c r="AP1117" i="42" s="1"/>
  <c r="AQ1117" i="42" a="1"/>
  <c r="AQ1117" i="42" s="1"/>
  <c r="AR1117" i="42" a="1"/>
  <c r="AR1117" i="42"/>
  <c r="AS1117" i="42" a="1"/>
  <c r="AS1117" i="42" s="1"/>
  <c r="AT1117" i="42" a="1"/>
  <c r="AT1117" i="42"/>
  <c r="AU1117" i="42" a="1"/>
  <c r="AU1117" i="42" s="1"/>
  <c r="AV1117" i="42" a="1"/>
  <c r="AV1117" i="42"/>
  <c r="AJ1118" i="42" a="1"/>
  <c r="AJ1118" i="42"/>
  <c r="AK1118" i="42" a="1"/>
  <c r="AK1118" i="42" s="1"/>
  <c r="AL1118" i="42" a="1"/>
  <c r="AL1118" i="42" s="1"/>
  <c r="AM1118" i="42" a="1"/>
  <c r="AM1118" i="42" s="1"/>
  <c r="AN1118" i="42" a="1"/>
  <c r="AN1118" i="42" s="1"/>
  <c r="AO1118" i="42" a="1"/>
  <c r="AO1118" i="42" s="1"/>
  <c r="AP1118" i="42" a="1"/>
  <c r="AP1118" i="42" s="1"/>
  <c r="AQ1118" i="42" a="1"/>
  <c r="AQ1118" i="42" s="1"/>
  <c r="AR1118" i="42" a="1"/>
  <c r="AR1118" i="42" s="1"/>
  <c r="AS1118" i="42" a="1"/>
  <c r="AS1118" i="42"/>
  <c r="AT1118" i="42" a="1"/>
  <c r="AT1118" i="42"/>
  <c r="AU1118" i="42" a="1"/>
  <c r="AU1118" i="42" s="1"/>
  <c r="AV1118" i="42" a="1"/>
  <c r="AV1118" i="42"/>
  <c r="AK1119" i="42" a="1"/>
  <c r="AK1119" i="42" s="1"/>
  <c r="AL1119" i="42" a="1"/>
  <c r="AL1119" i="42"/>
  <c r="AM1119" i="42" a="1"/>
  <c r="AM1119" i="42" s="1"/>
  <c r="AN1119" i="42" a="1"/>
  <c r="AN1119" i="42" s="1"/>
  <c r="AO1119" i="42" a="1"/>
  <c r="AO1119" i="42" s="1"/>
  <c r="AP1119" i="42" a="1"/>
  <c r="AP1119" i="42" s="1"/>
  <c r="AQ1119" i="42" a="1"/>
  <c r="AQ1119" i="42" s="1"/>
  <c r="AR1119" i="42" a="1"/>
  <c r="AR1119" i="42" s="1"/>
  <c r="AS1119" i="42" a="1"/>
  <c r="AS1119" i="42"/>
  <c r="AT1119" i="42" a="1"/>
  <c r="AT1119" i="42"/>
  <c r="AU1119" i="42" a="1"/>
  <c r="AU1119" i="42" s="1"/>
  <c r="AV1119" i="42" a="1"/>
  <c r="AV1119" i="42"/>
  <c r="AK1120" i="42" a="1"/>
  <c r="AK1120" i="42" s="1"/>
  <c r="AL1120" i="42" a="1"/>
  <c r="AL1120" i="42"/>
  <c r="AM1120" i="42" a="1"/>
  <c r="AM1120" i="42" s="1"/>
  <c r="AN1120" i="42" a="1"/>
  <c r="AN1120" i="42" s="1"/>
  <c r="AO1120" i="42" a="1"/>
  <c r="AO1120" i="42" s="1"/>
  <c r="AP1120" i="42" a="1"/>
  <c r="AP1120" i="42" s="1"/>
  <c r="AQ1120" i="42" a="1"/>
  <c r="AQ1120" i="42"/>
  <c r="AR1120" i="42" a="1"/>
  <c r="AR1120" i="42" s="1"/>
  <c r="AS1120" i="42" a="1"/>
  <c r="AS1120" i="42"/>
  <c r="AT1120" i="42" a="1"/>
  <c r="AT1120" i="42"/>
  <c r="AU1120" i="42" a="1"/>
  <c r="AU1120" i="42" s="1"/>
  <c r="AV1120" i="42" a="1"/>
  <c r="AV1120" i="42" s="1"/>
  <c r="AK1121" i="42" a="1"/>
  <c r="AK1121" i="42" s="1"/>
  <c r="AL1121" i="42" a="1"/>
  <c r="AL1121" i="42"/>
  <c r="AM1121" i="42" a="1"/>
  <c r="AM1121" i="42" s="1"/>
  <c r="AN1121" i="42" a="1"/>
  <c r="AN1121" i="42" s="1"/>
  <c r="AO1121" i="42" a="1"/>
  <c r="AO1121" i="42" s="1"/>
  <c r="AP1121" i="42" a="1"/>
  <c r="AP1121" i="42"/>
  <c r="AQ1121" i="42" a="1"/>
  <c r="AQ1121" i="42"/>
  <c r="AR1121" i="42" a="1"/>
  <c r="AR1121" i="42" s="1"/>
  <c r="AS1121" i="42" a="1"/>
  <c r="AS1121" i="42"/>
  <c r="AT1121" i="42" a="1"/>
  <c r="AT1121" i="42"/>
  <c r="AU1121" i="42" a="1"/>
  <c r="AU1121" i="42" s="1"/>
  <c r="AV1121" i="42" a="1"/>
  <c r="AV1121" i="42" s="1"/>
  <c r="AK1122" i="42" a="1"/>
  <c r="AK1122" i="42" s="1"/>
  <c r="AL1122" i="42" a="1"/>
  <c r="AL1122" i="42"/>
  <c r="AM1122" i="42" a="1"/>
  <c r="AM1122" i="42" s="1"/>
  <c r="AN1122" i="42" a="1"/>
  <c r="AN1122" i="42" s="1"/>
  <c r="AO1122" i="42" a="1"/>
  <c r="AO1122" i="42" s="1"/>
  <c r="AP1122" i="42" a="1"/>
  <c r="AP1122" i="42"/>
  <c r="AQ1122" i="42" a="1"/>
  <c r="AQ1122" i="42"/>
  <c r="AR1122" i="42" a="1"/>
  <c r="AR1122" i="42" s="1"/>
  <c r="AS1122" i="42" a="1"/>
  <c r="AS1122" i="42"/>
  <c r="AT1122" i="42" a="1"/>
  <c r="AT1122" i="42" s="1"/>
  <c r="AU1122" i="42" a="1"/>
  <c r="AU1122" i="42"/>
  <c r="AV1122" i="42" a="1"/>
  <c r="AV1122" i="42" s="1"/>
  <c r="AK1123" i="42" a="1"/>
  <c r="AK1123" i="42" s="1"/>
  <c r="AL1123" i="42" a="1"/>
  <c r="AL1123" i="42"/>
  <c r="AM1123" i="42" a="1"/>
  <c r="AM1123" i="42" s="1"/>
  <c r="AN1123" i="42" a="1"/>
  <c r="AN1123" i="42"/>
  <c r="AO1123" i="42" a="1"/>
  <c r="AO1123" i="42" s="1"/>
  <c r="AP1123" i="42" a="1"/>
  <c r="AP1123" i="42"/>
  <c r="AQ1123" i="42" a="1"/>
  <c r="AQ1123" i="42"/>
  <c r="AR1123" i="42" a="1"/>
  <c r="AR1123" i="42" s="1"/>
  <c r="AS1123" i="42" a="1"/>
  <c r="AS1123" i="42" s="1"/>
  <c r="AT1123" i="42" a="1"/>
  <c r="AT1123" i="42" s="1"/>
  <c r="AU1123" i="42" a="1"/>
  <c r="AU1123" i="42"/>
  <c r="AV1123" i="42" a="1"/>
  <c r="AV1123" i="42" s="1"/>
  <c r="AK1124" i="42" a="1"/>
  <c r="AK1124" i="42" s="1"/>
  <c r="AL1124" i="42" a="1"/>
  <c r="AL1124" i="42" s="1"/>
  <c r="AM1124" i="42" a="1"/>
  <c r="AM1124" i="42"/>
  <c r="AN1124" i="42" a="1"/>
  <c r="AN1124" i="42"/>
  <c r="AO1124" i="42" a="1"/>
  <c r="AO1124" i="42" s="1"/>
  <c r="AP1124" i="42" a="1"/>
  <c r="AP1124" i="42"/>
  <c r="AQ1124" i="42" a="1"/>
  <c r="AQ1124" i="42"/>
  <c r="AR1124" i="42" a="1"/>
  <c r="AR1124" i="42" s="1"/>
  <c r="AS1124" i="42" a="1"/>
  <c r="AS1124" i="42"/>
  <c r="AT1124" i="42" a="1"/>
  <c r="AT1124" i="42" s="1"/>
  <c r="AU1124" i="42" a="1"/>
  <c r="AU1124" i="42" s="1"/>
  <c r="AV1124" i="42" a="1"/>
  <c r="AV1124" i="42" s="1"/>
  <c r="AK1125" i="42" a="1"/>
  <c r="AK1125" i="42" s="1"/>
  <c r="AL1125" i="42" a="1"/>
  <c r="AL1125" i="42" s="1"/>
  <c r="AM1125" i="42" a="1"/>
  <c r="AM1125" i="42"/>
  <c r="AN1125" i="42" a="1"/>
  <c r="AN1125" i="42"/>
  <c r="AO1125" i="42" a="1"/>
  <c r="AO1125" i="42"/>
  <c r="AP1125" i="42" a="1"/>
  <c r="AP1125" i="42"/>
  <c r="AQ1125" i="42" a="1"/>
  <c r="AQ1125" i="42" s="1"/>
  <c r="AR1125" i="42" a="1"/>
  <c r="AR1125" i="42" s="1"/>
  <c r="AS1125" i="42" a="1"/>
  <c r="AS1125" i="42"/>
  <c r="AT1125" i="42" a="1"/>
  <c r="AT1125" i="42" s="1"/>
  <c r="AU1125" i="42" a="1"/>
  <c r="AU1125" i="42"/>
  <c r="AV1125" i="42" a="1"/>
  <c r="AV1125" i="42" s="1"/>
  <c r="AK1126" i="42" a="1"/>
  <c r="AK1126" i="42"/>
  <c r="AL1126" i="42" a="1"/>
  <c r="AL1126" i="42" s="1"/>
  <c r="AM1126" i="42" a="1"/>
  <c r="AM1126" i="42"/>
  <c r="AN1126" i="42" a="1"/>
  <c r="AN1126" i="42"/>
  <c r="AO1126" i="42" a="1"/>
  <c r="AO1126" i="42" s="1"/>
  <c r="AP1126" i="42" a="1"/>
  <c r="AP1126" i="42" s="1"/>
  <c r="AQ1126" i="42" a="1"/>
  <c r="AQ1126" i="42" s="1"/>
  <c r="AR1126" i="42" a="1"/>
  <c r="AR1126" i="42" s="1"/>
  <c r="AS1126" i="42" a="1"/>
  <c r="AS1126" i="42"/>
  <c r="AT1126" i="42" a="1"/>
  <c r="AT1126" i="42" s="1"/>
  <c r="AU1126" i="42" a="1"/>
  <c r="AU1126" i="42"/>
  <c r="AV1126" i="42" a="1"/>
  <c r="AV1126" i="42" s="1"/>
  <c r="AK1127" i="42" a="1"/>
  <c r="AK1127" i="42"/>
  <c r="AL1127" i="42" a="1"/>
  <c r="AL1127" i="42" s="1"/>
  <c r="AM1127" i="42" a="1"/>
  <c r="AM1127" i="42"/>
  <c r="AN1127" i="42" a="1"/>
  <c r="AN1127" i="42"/>
  <c r="AO1127" i="42" a="1"/>
  <c r="AO1127" i="42" s="1"/>
  <c r="AP1127" i="42" a="1"/>
  <c r="AP1127" i="42" s="1"/>
  <c r="AQ1127" i="42" a="1"/>
  <c r="AQ1127" i="42" s="1"/>
  <c r="AR1127" i="42" a="1"/>
  <c r="AR1127" i="42" s="1"/>
  <c r="AS1127" i="42" a="1"/>
  <c r="AS1127" i="42"/>
  <c r="AT1127" i="42" a="1"/>
  <c r="AT1127" i="42" s="1"/>
  <c r="AU1127" i="42" a="1"/>
  <c r="AU1127" i="42" s="1"/>
  <c r="AV1127" i="42" a="1"/>
  <c r="AV1127" i="42" s="1"/>
  <c r="AK1128" i="42" a="1"/>
  <c r="AK1128" i="42"/>
  <c r="AL1128" i="42" a="1"/>
  <c r="AL1128" i="42" s="1"/>
  <c r="AM1128" i="42" a="1"/>
  <c r="AM1128" i="42"/>
  <c r="AN1128" i="42" a="1"/>
  <c r="AN1128" i="42" s="1"/>
  <c r="AO1128" i="42" a="1"/>
  <c r="AO1128" i="42" s="1"/>
  <c r="AP1128" i="42" a="1"/>
  <c r="AP1128" i="42" s="1"/>
  <c r="AQ1128" i="42" a="1"/>
  <c r="AQ1128" i="42" s="1"/>
  <c r="AR1128" i="42" a="1"/>
  <c r="AR1128" i="42" s="1"/>
  <c r="AS1128" i="42" a="1"/>
  <c r="AS1128" i="42"/>
  <c r="AT1128" i="42" a="1"/>
  <c r="AT1128" i="42" s="1"/>
  <c r="AU1128" i="42" a="1"/>
  <c r="AU1128" i="42"/>
  <c r="AV1128" i="42" a="1"/>
  <c r="AV1128" i="42" s="1"/>
  <c r="AK1129" i="42" a="1"/>
  <c r="AK1129" i="42"/>
  <c r="AL1129" i="42" a="1"/>
  <c r="AL1129" i="42" s="1"/>
  <c r="AM1129" i="42" a="1"/>
  <c r="AM1129" i="42" s="1"/>
  <c r="AN1129" i="42" a="1"/>
  <c r="AN1129" i="42" s="1"/>
  <c r="AO1129" i="42" a="1"/>
  <c r="AO1129" i="42" s="1"/>
  <c r="AP1129" i="42" a="1"/>
  <c r="AP1129" i="42" s="1"/>
  <c r="AQ1129" i="42" a="1"/>
  <c r="AQ1129" i="42" s="1"/>
  <c r="AR1129" i="42" a="1"/>
  <c r="AR1129" i="42" s="1"/>
  <c r="AS1129" i="42" a="1"/>
  <c r="AS1129" i="42" s="1"/>
  <c r="AT1129" i="42" a="1"/>
  <c r="AT1129" i="42"/>
  <c r="AU1129" i="42" a="1"/>
  <c r="AU1129" i="42" s="1"/>
  <c r="AV1129" i="42" a="1"/>
  <c r="AV1129" i="42" s="1"/>
  <c r="AK1130" i="42" a="1"/>
  <c r="AK1130" i="42"/>
  <c r="AL1130" i="42" a="1"/>
  <c r="AL1130" i="42" s="1"/>
  <c r="AM1130" i="42" a="1"/>
  <c r="AM1130" i="42"/>
  <c r="AN1130" i="42" a="1"/>
  <c r="AN1130" i="42"/>
  <c r="AO1130" i="42" a="1"/>
  <c r="AO1130" i="42" s="1"/>
  <c r="AP1130" i="42" a="1"/>
  <c r="AP1130" i="42" s="1"/>
  <c r="AQ1130" i="42" a="1"/>
  <c r="AQ1130" i="42" s="1"/>
  <c r="AR1130" i="42" a="1"/>
  <c r="AR1130" i="42" s="1"/>
  <c r="AS1130" i="42" a="1"/>
  <c r="AS1130" i="42" s="1"/>
  <c r="AT1130" i="42" a="1"/>
  <c r="AT1130" i="42"/>
  <c r="AU1130" i="42" a="1"/>
  <c r="AU1130" i="42"/>
  <c r="AV1130" i="42" a="1"/>
  <c r="AV1130" i="42"/>
  <c r="AJ1131" i="42" a="1"/>
  <c r="AJ1131" i="42"/>
  <c r="AK1131" i="42" a="1"/>
  <c r="AK1131" i="42" s="1"/>
  <c r="AL1131" i="42" a="1"/>
  <c r="AL1131" i="42" s="1"/>
  <c r="AM1131" i="42" a="1"/>
  <c r="AM1131" i="42"/>
  <c r="AN1131" i="42" a="1"/>
  <c r="AN1131" i="42" s="1"/>
  <c r="AO1131" i="42" a="1"/>
  <c r="AO1131" i="42"/>
  <c r="AP1131" i="42" a="1"/>
  <c r="AP1131" i="42" s="1"/>
  <c r="AQ1131" i="42" a="1"/>
  <c r="AQ1131" i="42" s="1"/>
  <c r="AR1131" i="42" a="1"/>
  <c r="AR1131" i="42"/>
  <c r="AS1131" i="42" a="1"/>
  <c r="AS1131" i="42" s="1"/>
  <c r="AT1131" i="42" a="1"/>
  <c r="AT1131" i="42"/>
  <c r="AU1131" i="42" a="1"/>
  <c r="AU1131" i="42"/>
  <c r="AV1131" i="42" a="1"/>
  <c r="AV1131" i="42" s="1"/>
  <c r="AJ1132" i="42" a="1"/>
  <c r="AJ1132" i="42" s="1"/>
  <c r="AK1132" i="42" a="1"/>
  <c r="AK1132" i="42" s="1"/>
  <c r="AL1132" i="42" a="1"/>
  <c r="AL1132" i="42" s="1"/>
  <c r="AM1132" i="42" a="1"/>
  <c r="AM1132" i="42"/>
  <c r="AN1132" i="42" a="1"/>
  <c r="AN1132" i="42" s="1"/>
  <c r="AO1132" i="42" a="1"/>
  <c r="AO1132" i="42" s="1"/>
  <c r="AP1132" i="42" a="1"/>
  <c r="AP1132" i="42" s="1"/>
  <c r="AQ1132" i="42" a="1"/>
  <c r="AQ1132" i="42" s="1"/>
  <c r="AR1132" i="42" a="1"/>
  <c r="AR1132" i="42"/>
  <c r="AS1132" i="42" a="1"/>
  <c r="AS1132" i="42" s="1"/>
  <c r="AT1132" i="42" a="1"/>
  <c r="AT1132" i="42"/>
  <c r="AU1132" i="42" a="1"/>
  <c r="AU1132" i="42" s="1"/>
  <c r="AV1132" i="42" a="1"/>
  <c r="AV1132" i="42" s="1"/>
  <c r="AJ1133" i="42" a="1"/>
  <c r="AJ1133" i="42" s="1"/>
  <c r="AK1133" i="42" a="1"/>
  <c r="AK1133" i="42"/>
  <c r="AL1133" i="42" a="1"/>
  <c r="AL1133" i="42" s="1"/>
  <c r="AM1133" i="42" a="1"/>
  <c r="AM1133" i="42"/>
  <c r="AN1133" i="42" a="1"/>
  <c r="AN1133" i="42"/>
  <c r="AO1133" i="42" a="1"/>
  <c r="AO1133" i="42" s="1"/>
  <c r="AP1133" i="42" a="1"/>
  <c r="AP1133" i="42"/>
  <c r="AQ1133" i="42" a="1"/>
  <c r="AQ1133" i="42"/>
  <c r="AR1133" i="42" a="1"/>
  <c r="AR1133" i="42" s="1"/>
  <c r="AS1133" i="42" a="1"/>
  <c r="AS1133" i="42"/>
  <c r="AT1133" i="42" a="1"/>
  <c r="AT1133" i="42" s="1"/>
  <c r="AU1133" i="42" a="1"/>
  <c r="AU1133" i="42" s="1"/>
  <c r="AV1133" i="42" a="1"/>
  <c r="AV1133" i="42" s="1"/>
  <c r="AJ1134" i="42" a="1"/>
  <c r="AJ1134" i="42"/>
  <c r="AK1134" i="42" a="1"/>
  <c r="AK1134" i="42" s="1"/>
  <c r="AL1134" i="42" a="1"/>
  <c r="AL1134" i="42"/>
  <c r="AM1134" i="42" a="1"/>
  <c r="AM1134" i="42"/>
  <c r="AN1134" i="42" a="1"/>
  <c r="AN1134" i="42"/>
  <c r="AO1134" i="42" a="1"/>
  <c r="AO1134" i="42" s="1"/>
  <c r="AP1134" i="42" a="1"/>
  <c r="AP1134" i="42"/>
  <c r="AQ1134" i="42" a="1"/>
  <c r="AQ1134" i="42" s="1"/>
  <c r="AR1134" i="42" a="1"/>
  <c r="AR1134" i="42"/>
  <c r="AS1134" i="42" a="1"/>
  <c r="AS1134" i="42"/>
  <c r="AT1134" i="42" a="1"/>
  <c r="AT1134" i="42" s="1"/>
  <c r="AU1134" i="42" a="1"/>
  <c r="AU1134" i="42" s="1"/>
  <c r="AV1134" i="42" a="1"/>
  <c r="AV1134" i="42"/>
  <c r="AJ1135" i="42" a="1"/>
  <c r="AJ1135" i="42" s="1"/>
  <c r="AK1135" i="42" a="1"/>
  <c r="AK1135" i="42"/>
  <c r="AL1135" i="42" a="1"/>
  <c r="AL1135" i="42" s="1"/>
  <c r="AM1135" i="42" a="1"/>
  <c r="AM1135" i="42"/>
  <c r="AN1135" i="42" a="1"/>
  <c r="AN1135" i="42"/>
  <c r="AO1135" i="42" a="1"/>
  <c r="AO1135" i="42"/>
  <c r="AP1135" i="42" a="1"/>
  <c r="AP1135" i="42" s="1"/>
  <c r="AQ1135" i="42" a="1"/>
  <c r="AQ1135" i="42"/>
  <c r="AR1135" i="42" a="1"/>
  <c r="AR1135" i="42"/>
  <c r="AS1135" i="42" a="1"/>
  <c r="AS1135" i="42"/>
  <c r="AT1135" i="42" a="1"/>
  <c r="AT1135" i="42" s="1"/>
  <c r="AU1135" i="42" a="1"/>
  <c r="AU1135" i="42"/>
  <c r="AV1135" i="42" a="1"/>
  <c r="AV1135" i="42" s="1"/>
  <c r="AJ1136" i="42" a="1"/>
  <c r="AJ1136" i="42"/>
  <c r="AK1136" i="42" a="1"/>
  <c r="AK1136" i="42" s="1"/>
  <c r="AL1136" i="42" a="1"/>
  <c r="AL1136" i="42" s="1"/>
  <c r="AM1136" i="42" a="1"/>
  <c r="AM1136" i="42"/>
  <c r="AN1136" i="42" a="1"/>
  <c r="AN1136" i="42"/>
  <c r="AO1136" i="42" a="1"/>
  <c r="AO1136" i="42" s="1"/>
  <c r="AP1136" i="42" a="1"/>
  <c r="AP1136" i="42" s="1"/>
  <c r="AQ1136" i="42" a="1"/>
  <c r="AQ1136" i="42" s="1"/>
  <c r="AR1136" i="42" a="1"/>
  <c r="AR1136" i="42"/>
  <c r="AS1136" i="42" a="1"/>
  <c r="AS1136" i="42"/>
  <c r="AT1136" i="42" a="1"/>
  <c r="AT1136" i="42"/>
  <c r="AU1136" i="42" a="1"/>
  <c r="AU1136" i="42" s="1"/>
  <c r="AV1136" i="42" a="1"/>
  <c r="AV1136" i="42" s="1"/>
  <c r="AJ1137" i="42" a="1"/>
  <c r="AJ1137" i="42"/>
  <c r="AK1137" i="42" a="1"/>
  <c r="AK1137" i="42" s="1"/>
  <c r="AL1137" i="42" a="1"/>
  <c r="AL1137" i="42" s="1"/>
  <c r="AM1137" i="42" a="1"/>
  <c r="AM1137" i="42"/>
  <c r="AN1137" i="42" a="1"/>
  <c r="AN1137" i="42" s="1"/>
  <c r="AO1137" i="42" a="1"/>
  <c r="AO1137" i="42" s="1"/>
  <c r="AP1137" i="42" a="1"/>
  <c r="AP1137" i="42" s="1"/>
  <c r="AQ1137" i="42" a="1"/>
  <c r="AQ1137" i="42" s="1"/>
  <c r="AR1137" i="42" a="1"/>
  <c r="AR1137" i="42"/>
  <c r="AS1137" i="42" a="1"/>
  <c r="AS1137" i="42"/>
  <c r="AT1137" i="42" a="1"/>
  <c r="AT1137" i="42" s="1"/>
  <c r="AU1137" i="42" a="1"/>
  <c r="AU1137" i="42"/>
  <c r="AV1137" i="42" a="1"/>
  <c r="AV1137" i="42" s="1"/>
  <c r="AJ1138" i="42" a="1"/>
  <c r="AJ1138" i="42"/>
  <c r="AK1138" i="42" a="1"/>
  <c r="AK1138" i="42" s="1"/>
  <c r="AL1138" i="42" a="1"/>
  <c r="AL1138" i="42"/>
  <c r="AM1138" i="42" a="1"/>
  <c r="AM1138" i="42" s="1"/>
  <c r="AN1138" i="42" a="1"/>
  <c r="AN1138" i="42" s="1"/>
  <c r="AO1138" i="42" a="1"/>
  <c r="AO1138" i="42" s="1"/>
  <c r="AP1138" i="42" a="1"/>
  <c r="AP1138" i="42" s="1"/>
  <c r="AQ1138" i="42" a="1"/>
  <c r="AQ1138" i="42" s="1"/>
  <c r="AR1138" i="42" a="1"/>
  <c r="AR1138" i="42"/>
  <c r="AS1138" i="42" a="1"/>
  <c r="AS1138" i="42" s="1"/>
  <c r="AT1138" i="42" a="1"/>
  <c r="AT1138" i="42"/>
  <c r="AU1138" i="42" a="1"/>
  <c r="AU1138" i="42"/>
  <c r="AV1138" i="42" a="1"/>
  <c r="AV1138" i="42" s="1"/>
  <c r="AJ1139" i="42" a="1"/>
  <c r="AJ1139" i="42"/>
  <c r="AK1139" i="42" a="1"/>
  <c r="AK1139" i="42" s="1"/>
  <c r="AL1139" i="42" a="1"/>
  <c r="AL1139" i="42" s="1"/>
  <c r="AM1139" i="42" a="1"/>
  <c r="AM1139" i="42"/>
  <c r="AN1139" i="42" a="1"/>
  <c r="AN1139" i="42" s="1"/>
  <c r="AO1139" i="42" a="1"/>
  <c r="AO1139" i="42" s="1"/>
  <c r="AP1139" i="42" a="1"/>
  <c r="AP1139" i="42" s="1"/>
  <c r="AQ1139" i="42" a="1"/>
  <c r="AQ1139" i="42" s="1"/>
  <c r="AR1139" i="42" a="1"/>
  <c r="AR1139" i="42" s="1"/>
  <c r="AS1139" i="42" a="1"/>
  <c r="AS1139" i="42" s="1"/>
  <c r="AT1139" i="42" a="1"/>
  <c r="AT1139" i="42"/>
  <c r="AU1139" i="42" a="1"/>
  <c r="AU1139" i="42"/>
  <c r="AV1139" i="42" a="1"/>
  <c r="AV1139" i="42" s="1"/>
  <c r="AJ1140" i="42" a="1"/>
  <c r="AJ1140" i="42"/>
  <c r="AK1140" i="42" a="1"/>
  <c r="AK1140" i="42" s="1"/>
  <c r="AL1140" i="42" a="1"/>
  <c r="AL1140" i="42"/>
  <c r="AM1140" i="42" a="1"/>
  <c r="AM1140" i="42"/>
  <c r="AN1140" i="42" a="1"/>
  <c r="AN1140" i="42" s="1"/>
  <c r="AO1140" i="42" a="1"/>
  <c r="AO1140" i="42" s="1"/>
  <c r="AP1140" i="42" a="1"/>
  <c r="AP1140" i="42" s="1"/>
  <c r="AQ1140" i="42" a="1"/>
  <c r="AQ1140" i="42" s="1"/>
  <c r="AR1140" i="42" a="1"/>
  <c r="AR1140" i="42" s="1"/>
  <c r="AS1140" i="42" a="1"/>
  <c r="AS1140" i="42" s="1"/>
  <c r="AT1140" i="42" a="1"/>
  <c r="AT1140" i="42"/>
  <c r="AU1140" i="42" a="1"/>
  <c r="AU1140" i="42"/>
  <c r="AV1140" i="42" a="1"/>
  <c r="AV1140" i="42" s="1"/>
  <c r="AJ1141" i="42" a="1"/>
  <c r="AJ1141" i="42" s="1"/>
  <c r="AK1141" i="42" a="1"/>
  <c r="AK1141" i="42" s="1"/>
  <c r="AL1141" i="42" a="1"/>
  <c r="AL1141" i="42"/>
  <c r="AM1141" i="42" a="1"/>
  <c r="AM1141" i="42"/>
  <c r="AN1141" i="42" a="1"/>
  <c r="AN1141" i="42" s="1"/>
  <c r="AO1141" i="42" a="1"/>
  <c r="AO1141" i="42" s="1"/>
  <c r="AP1141" i="42" a="1"/>
  <c r="AP1141" i="42" s="1"/>
  <c r="AQ1141" i="42" a="1"/>
  <c r="AQ1141" i="42"/>
  <c r="AR1141" i="42" a="1"/>
  <c r="AR1141" i="42" s="1"/>
  <c r="AS1141" i="42" a="1"/>
  <c r="AS1141" i="42" s="1"/>
  <c r="AT1141" i="42" a="1"/>
  <c r="AT1141" i="42"/>
  <c r="AU1141" i="42" a="1"/>
  <c r="AU1141" i="42"/>
  <c r="AV1141" i="42" a="1"/>
  <c r="AV1141" i="42" s="1"/>
  <c r="AJ1142" i="42" a="1"/>
  <c r="AJ1142" i="42" s="1"/>
  <c r="AK1142" i="42" a="1"/>
  <c r="AK1142" i="42" s="1"/>
  <c r="AL1142" i="42" a="1"/>
  <c r="AL1142" i="42"/>
  <c r="AM1142" i="42" a="1"/>
  <c r="AM1142" i="42"/>
  <c r="AN1142" i="42" a="1"/>
  <c r="AN1142" i="42" s="1"/>
  <c r="AO1142" i="42" a="1"/>
  <c r="AO1142" i="42" s="1"/>
  <c r="AP1142" i="42" a="1"/>
  <c r="AP1142" i="42" s="1"/>
  <c r="AQ1142" i="42" a="1"/>
  <c r="AQ1142" i="42"/>
  <c r="AR1142" i="42" a="1"/>
  <c r="AR1142" i="42" s="1"/>
  <c r="AS1142" i="42" a="1"/>
  <c r="AS1142" i="42" s="1"/>
  <c r="AT1142" i="42" a="1"/>
  <c r="AT1142" i="42"/>
  <c r="AU1142" i="42" a="1"/>
  <c r="AU1142" i="42" s="1"/>
  <c r="AV1142" i="42" a="1"/>
  <c r="AV1142" i="42" s="1"/>
  <c r="AK1143" i="42" a="1"/>
  <c r="AK1143" i="42" s="1"/>
  <c r="AL1143" i="42" a="1"/>
  <c r="AL1143" i="42"/>
  <c r="AM1143" i="42" a="1"/>
  <c r="AM1143" i="42"/>
  <c r="AN1143" i="42" a="1"/>
  <c r="AN1143" i="42" s="1"/>
  <c r="AO1143" i="42" a="1"/>
  <c r="AO1143" i="42"/>
  <c r="AP1143" i="42" a="1"/>
  <c r="AP1143" i="42" s="1"/>
  <c r="AQ1143" i="42" a="1"/>
  <c r="AQ1143" i="42"/>
  <c r="AR1143" i="42" a="1"/>
  <c r="AR1143" i="42" s="1"/>
  <c r="AS1143" i="42" a="1"/>
  <c r="AS1143" i="42" s="1"/>
  <c r="AT1143" i="42" a="1"/>
  <c r="AT1143" i="42" s="1"/>
  <c r="AU1143" i="42" a="1"/>
  <c r="AU1143" i="42" s="1"/>
  <c r="AV1143" i="42" a="1"/>
  <c r="AV1143" i="42" s="1"/>
  <c r="AK1144" i="42" a="1"/>
  <c r="AK1144" i="42" s="1"/>
  <c r="AL1144" i="42" a="1"/>
  <c r="AL1144" i="42"/>
  <c r="AM1144" i="42" a="1"/>
  <c r="AM1144" i="42" s="1"/>
  <c r="AN1144" i="42" a="1"/>
  <c r="AN1144" i="42"/>
  <c r="AO1144" i="42" a="1"/>
  <c r="AO1144" i="42"/>
  <c r="AP1144" i="42" a="1"/>
  <c r="AP1144" i="42" s="1"/>
  <c r="AQ1144" i="42" a="1"/>
  <c r="AQ1144" i="42"/>
  <c r="AR1144" i="42" a="1"/>
  <c r="AR1144" i="42" s="1"/>
  <c r="AS1144" i="42" a="1"/>
  <c r="AS1144" i="42" s="1"/>
  <c r="AT1144" i="42" a="1"/>
  <c r="AT1144" i="42"/>
  <c r="AU1144" i="42" a="1"/>
  <c r="AU1144" i="42" s="1"/>
  <c r="AV1144" i="42" a="1"/>
  <c r="AV1144" i="42" s="1"/>
  <c r="AK1145" i="42" a="1"/>
  <c r="AK1145" i="42" s="1"/>
  <c r="AL1145" i="42" a="1"/>
  <c r="AL1145" i="42" s="1"/>
  <c r="AM1145" i="42" a="1"/>
  <c r="AM1145" i="42" s="1"/>
  <c r="AN1145" i="42" a="1"/>
  <c r="AN1145" i="42"/>
  <c r="AO1145" i="42" a="1"/>
  <c r="AO1145" i="42"/>
  <c r="AP1145" i="42" a="1"/>
  <c r="AP1145" i="42" s="1"/>
  <c r="AQ1145" i="42" a="1"/>
  <c r="AQ1145" i="42"/>
  <c r="AR1145" i="42" a="1"/>
  <c r="AR1145" i="42" s="1"/>
  <c r="AS1145" i="42" a="1"/>
  <c r="AS1145" i="42"/>
  <c r="AT1145" i="42" a="1"/>
  <c r="AT1145" i="42"/>
  <c r="AU1145" i="42" a="1"/>
  <c r="AU1145" i="42"/>
  <c r="AV1145" i="42" a="1"/>
  <c r="AV1145" i="42" s="1"/>
  <c r="AK1146" i="42" a="1"/>
  <c r="AK1146" i="42" s="1"/>
  <c r="AL1146" i="42" a="1"/>
  <c r="AL1146" i="42" s="1"/>
  <c r="AM1146" i="42" a="1"/>
  <c r="AM1146" i="42" s="1"/>
  <c r="AN1146" i="42" a="1"/>
  <c r="AN1146" i="42"/>
  <c r="AO1146" i="42" a="1"/>
  <c r="AO1146" i="42"/>
  <c r="AP1146" i="42" a="1"/>
  <c r="AP1146" i="42" s="1"/>
  <c r="AQ1146" i="42" a="1"/>
  <c r="AQ1146" i="42" s="1"/>
  <c r="AR1146" i="42" a="1"/>
  <c r="AR1146" i="42" s="1"/>
  <c r="AS1146" i="42" a="1"/>
  <c r="AS1146" i="42"/>
  <c r="AT1146" i="42" a="1"/>
  <c r="AT1146" i="42"/>
  <c r="AU1146" i="42" a="1"/>
  <c r="AU1146" i="42"/>
  <c r="AV1146" i="42" a="1"/>
  <c r="AV1146" i="42" s="1"/>
  <c r="AK1147" i="42" a="1"/>
  <c r="AK1147" i="42"/>
  <c r="AL1147" i="42" a="1"/>
  <c r="AL1147" i="42" s="1"/>
  <c r="AM1147" i="42" a="1"/>
  <c r="AM1147" i="42" s="1"/>
  <c r="AN1147" i="42" a="1"/>
  <c r="AN1147" i="42"/>
  <c r="AO1147" i="42" a="1"/>
  <c r="AO1147" i="42"/>
  <c r="AP1147" i="42" a="1"/>
  <c r="AP1147" i="42" s="1"/>
  <c r="AQ1147" i="42" a="1"/>
  <c r="AQ1147" i="42" s="1"/>
  <c r="AR1147" i="42" a="1"/>
  <c r="AR1147" i="42" s="1"/>
  <c r="AS1147" i="42" a="1"/>
  <c r="AS1147" i="42"/>
  <c r="AT1147" i="42" a="1"/>
  <c r="AT1147" i="42"/>
  <c r="AU1147" i="42" a="1"/>
  <c r="AU1147" i="42"/>
  <c r="AV1147" i="42" a="1"/>
  <c r="AV1147" i="42" s="1"/>
  <c r="AK1148" i="42" a="1"/>
  <c r="AK1148" i="42"/>
  <c r="AL1148" i="42" a="1"/>
  <c r="AL1148" i="42" s="1"/>
  <c r="AM1148" i="42" a="1"/>
  <c r="AM1148" i="42" s="1"/>
  <c r="AN1148" i="42" a="1"/>
  <c r="AN1148" i="42"/>
  <c r="AO1148" i="42" a="1"/>
  <c r="AO1148" i="42" s="1"/>
  <c r="AP1148" i="42" a="1"/>
  <c r="AP1148" i="42" s="1"/>
  <c r="AQ1148" i="42" a="1"/>
  <c r="AQ1148" i="42" s="1"/>
  <c r="AR1148" i="42" a="1"/>
  <c r="AR1148" i="42" s="1"/>
  <c r="AS1148" i="42" a="1"/>
  <c r="AS1148" i="42"/>
  <c r="AT1148" i="42" a="1"/>
  <c r="AT1148" i="42"/>
  <c r="AU1148" i="42" a="1"/>
  <c r="AU1148" i="42" s="1"/>
  <c r="AV1148" i="42" a="1"/>
  <c r="AV1148" i="42"/>
  <c r="AK1149" i="42" a="1"/>
  <c r="AK1149" i="42"/>
  <c r="AL1149" i="42" a="1"/>
  <c r="AL1149" i="42" s="1"/>
  <c r="AM1149" i="42" a="1"/>
  <c r="AM1149" i="42" s="1"/>
  <c r="AN1149" i="42" a="1"/>
  <c r="AN1149" i="42" s="1"/>
  <c r="AO1149" i="42" a="1"/>
  <c r="AO1149" i="42"/>
  <c r="AP1149" i="42" a="1"/>
  <c r="AP1149" i="42" s="1"/>
  <c r="AQ1149" i="42" a="1"/>
  <c r="AQ1149" i="42" s="1"/>
  <c r="AR1149" i="42" a="1"/>
  <c r="AR1149" i="42" s="1"/>
  <c r="AS1149" i="42" a="1"/>
  <c r="AS1149" i="42"/>
  <c r="AT1149" i="42" a="1"/>
  <c r="AT1149" i="42" s="1"/>
  <c r="AU1149" i="42" a="1"/>
  <c r="AU1149" i="42"/>
  <c r="AV1149" i="42" a="1"/>
  <c r="AV1149" i="42"/>
  <c r="AK1150" i="42" a="1"/>
  <c r="AK1150" i="42"/>
  <c r="AL1150" i="42" a="1"/>
  <c r="AL1150" i="42" s="1"/>
  <c r="AM1150" i="42" a="1"/>
  <c r="AM1150" i="42" s="1"/>
  <c r="AN1150" i="42" a="1"/>
  <c r="AN1150" i="42"/>
  <c r="AO1150" i="42" a="1"/>
  <c r="AO1150" i="42"/>
  <c r="AP1150" i="42" a="1"/>
  <c r="AP1150" i="42" s="1"/>
  <c r="AQ1150" i="42" a="1"/>
  <c r="AQ1150" i="42" s="1"/>
  <c r="AR1150" i="42" a="1"/>
  <c r="AR1150" i="42" s="1"/>
  <c r="AS1150" i="42" a="1"/>
  <c r="AS1150" i="42" s="1"/>
  <c r="AT1150" i="42" a="1"/>
  <c r="AT1150" i="42" s="1"/>
  <c r="AU1150" i="42" a="1"/>
  <c r="AU1150" i="42"/>
  <c r="AV1150" i="42" a="1"/>
  <c r="AV1150" i="42"/>
  <c r="AK1151" i="42" a="1"/>
  <c r="AK1151" i="42"/>
  <c r="AL1151" i="42" a="1"/>
  <c r="AL1151" i="42" s="1"/>
  <c r="AM1151" i="42" a="1"/>
  <c r="AM1151" i="42"/>
  <c r="AN1151" i="42" a="1"/>
  <c r="AN1151" i="42"/>
  <c r="AO1151" i="42" a="1"/>
  <c r="AO1151" i="42"/>
  <c r="AP1151" i="42" a="1"/>
  <c r="AP1151" i="42" s="1"/>
  <c r="AQ1151" i="42" a="1"/>
  <c r="AQ1151" i="42" s="1"/>
  <c r="AR1151" i="42" a="1"/>
  <c r="AR1151" i="42" s="1"/>
  <c r="AS1151" i="42" a="1"/>
  <c r="AS1151" i="42" s="1"/>
  <c r="AT1151" i="42" a="1"/>
  <c r="AT1151" i="42" s="1"/>
  <c r="AU1151" i="42" a="1"/>
  <c r="AU1151" i="42"/>
  <c r="AV1151" i="42" a="1"/>
  <c r="AV1151" i="42"/>
  <c r="AK1152" i="42" a="1"/>
  <c r="AK1152" i="42" s="1"/>
  <c r="AL1152" i="42" a="1"/>
  <c r="AL1152" i="42" s="1"/>
  <c r="AM1152" i="42" a="1"/>
  <c r="AM1152" i="42"/>
  <c r="AN1152" i="42" a="1"/>
  <c r="AN1152" i="42"/>
  <c r="AO1152" i="42" a="1"/>
  <c r="AO1152" i="42"/>
  <c r="AP1152" i="42" a="1"/>
  <c r="AP1152" i="42" s="1"/>
  <c r="AQ1152" i="42" a="1"/>
  <c r="AQ1152" i="42" s="1"/>
  <c r="AR1152" i="42" a="1"/>
  <c r="AR1152" i="42"/>
  <c r="AS1152" i="42" a="1"/>
  <c r="AS1152" i="42" s="1"/>
  <c r="AT1152" i="42" a="1"/>
  <c r="AT1152" i="42" s="1"/>
  <c r="AU1152" i="42" a="1"/>
  <c r="AU1152" i="42"/>
  <c r="AV1152" i="42" a="1"/>
  <c r="AV1152" i="42"/>
  <c r="AK1153" i="42" a="1"/>
  <c r="AK1153" i="42" s="1"/>
  <c r="AL1153" i="42" a="1"/>
  <c r="AL1153" i="42" s="1"/>
  <c r="AM1153" i="42" a="1"/>
  <c r="AM1153" i="42"/>
  <c r="AN1153" i="42" a="1"/>
  <c r="AN1153" i="42"/>
  <c r="AO1153" i="42" a="1"/>
  <c r="AO1153" i="42"/>
  <c r="AP1153" i="42" a="1"/>
  <c r="AP1153" i="42" s="1"/>
  <c r="AQ1153" i="42" a="1"/>
  <c r="AQ1153" i="42" s="1"/>
  <c r="AR1153" i="42" a="1"/>
  <c r="AR1153" i="42"/>
  <c r="AS1153" i="42" a="1"/>
  <c r="AS1153" i="42" s="1"/>
  <c r="AT1153" i="42" a="1"/>
  <c r="AT1153" i="42" s="1"/>
  <c r="AU1153" i="42" a="1"/>
  <c r="AU1153" i="42"/>
  <c r="AV1153" i="42" a="1"/>
  <c r="AV1153" i="42" s="1"/>
  <c r="AK1154" i="42" a="1"/>
  <c r="AK1154" i="42" s="1"/>
  <c r="AL1154" i="42" a="1"/>
  <c r="AL1154" i="42" s="1"/>
  <c r="AM1154" i="42" a="1"/>
  <c r="AM1154" i="42"/>
  <c r="AN1154" i="42" a="1"/>
  <c r="AN1154" i="42"/>
  <c r="AO1154" i="42" a="1"/>
  <c r="AO1154" i="42" s="1"/>
  <c r="AP1154" i="42" a="1"/>
  <c r="AP1154" i="42"/>
  <c r="AQ1154" i="42" a="1"/>
  <c r="AQ1154" i="42" s="1"/>
  <c r="AR1154" i="42" a="1"/>
  <c r="AR1154" i="42"/>
  <c r="AS1154" i="42" a="1"/>
  <c r="AS1154" i="42" s="1"/>
  <c r="AT1154" i="42" a="1"/>
  <c r="AT1154" i="42" s="1"/>
  <c r="AU1154" i="42" a="1"/>
  <c r="AU1154" i="42" s="1"/>
  <c r="AV1154" i="42" a="1"/>
  <c r="AV1154" i="42"/>
  <c r="AJ1155" i="42" a="1"/>
  <c r="AJ1155" i="42" s="1"/>
  <c r="AK1155" i="42" a="1"/>
  <c r="AK1155" i="42" s="1"/>
  <c r="AL1155" i="42" a="1"/>
  <c r="AL1155" i="42" s="1"/>
  <c r="AM1155" i="42" a="1"/>
  <c r="AM1155" i="42"/>
  <c r="AN1155" i="42" a="1"/>
  <c r="AN1155" i="42" s="1"/>
  <c r="AO1155" i="42" a="1"/>
  <c r="AO1155" i="42"/>
  <c r="AP1155" i="42" a="1"/>
  <c r="AP1155" i="42"/>
  <c r="AQ1155" i="42" a="1"/>
  <c r="AQ1155" i="42" s="1"/>
  <c r="AR1155" i="42" a="1"/>
  <c r="AR1155" i="42"/>
  <c r="AS1155" i="42" a="1"/>
  <c r="AS1155" i="42" s="1"/>
  <c r="AT1155" i="42" a="1"/>
  <c r="AT1155" i="42" s="1"/>
  <c r="AU1155" i="42" a="1"/>
  <c r="AU1155" i="42"/>
  <c r="AV1155" i="42" a="1"/>
  <c r="AV1155" i="42"/>
  <c r="AJ1156" i="42" a="1"/>
  <c r="AJ1156" i="42" s="1"/>
  <c r="AK1156" i="42" a="1"/>
  <c r="AK1156" i="42" s="1"/>
  <c r="AL1156" i="42" a="1"/>
  <c r="AL1156" i="42" s="1"/>
  <c r="AM1156" i="42" a="1"/>
  <c r="AM1156" i="42" s="1"/>
  <c r="AN1156" i="42" a="1"/>
  <c r="AN1156" i="42" s="1"/>
  <c r="AO1156" i="42" a="1"/>
  <c r="AO1156" i="42"/>
  <c r="AP1156" i="42" a="1"/>
  <c r="AP1156" i="42"/>
  <c r="AQ1156" i="42" a="1"/>
  <c r="AQ1156" i="42" s="1"/>
  <c r="AR1156" i="42" a="1"/>
  <c r="AR1156" i="42"/>
  <c r="AS1156" i="42" a="1"/>
  <c r="AS1156" i="42" s="1"/>
  <c r="AT1156" i="42" a="1"/>
  <c r="AT1156" i="42"/>
  <c r="AU1156" i="42" a="1"/>
  <c r="AU1156" i="42"/>
  <c r="AV1156" i="42" a="1"/>
  <c r="AV1156" i="42"/>
  <c r="AJ1157" i="42" a="1"/>
  <c r="AJ1157" i="42" s="1"/>
  <c r="AK1157" i="42" a="1"/>
  <c r="AK1157" i="42" s="1"/>
  <c r="AL1157" i="42" a="1"/>
  <c r="AL1157" i="42" s="1"/>
  <c r="AM1157" i="42" a="1"/>
  <c r="AM1157" i="42" s="1"/>
  <c r="AN1157" i="42" a="1"/>
  <c r="AN1157" i="42" s="1"/>
  <c r="AO1157" i="42" a="1"/>
  <c r="AO1157" i="42"/>
  <c r="AP1157" i="42" a="1"/>
  <c r="AP1157" i="42"/>
  <c r="AQ1157" i="42" a="1"/>
  <c r="AQ1157" i="42" s="1"/>
  <c r="AR1157" i="42" a="1"/>
  <c r="AR1157" i="42" s="1"/>
  <c r="AS1157" i="42" a="1"/>
  <c r="AS1157" i="42" s="1"/>
  <c r="AT1157" i="42" a="1"/>
  <c r="AT1157" i="42"/>
  <c r="AU1157" i="42" a="1"/>
  <c r="AU1157" i="42"/>
  <c r="AV1157" i="42" a="1"/>
  <c r="AV1157" i="42"/>
  <c r="AJ1158" i="42" a="1"/>
  <c r="AJ1158" i="42" s="1"/>
  <c r="AK1158" i="42" a="1"/>
  <c r="AK1158" i="42" s="1"/>
  <c r="AL1158" i="42" a="1"/>
  <c r="AL1158" i="42"/>
  <c r="AM1158" i="42" a="1"/>
  <c r="AM1158" i="42" s="1"/>
  <c r="AN1158" i="42" a="1"/>
  <c r="AN1158" i="42" s="1"/>
  <c r="AO1158" i="42" a="1"/>
  <c r="AO1158" i="42"/>
  <c r="AP1158" i="42" a="1"/>
  <c r="AP1158" i="42"/>
  <c r="AQ1158" i="42" a="1"/>
  <c r="AQ1158" i="42" s="1"/>
  <c r="AR1158" i="42" a="1"/>
  <c r="AR1158" i="42" s="1"/>
  <c r="AS1158" i="42" a="1"/>
  <c r="AS1158" i="42" s="1"/>
  <c r="AT1158" i="42" a="1"/>
  <c r="AT1158" i="42"/>
  <c r="AU1158" i="42" a="1"/>
  <c r="AU1158" i="42"/>
  <c r="AV1158" i="42" a="1"/>
  <c r="AV1158" i="42"/>
  <c r="AJ1159" i="42" a="1"/>
  <c r="AJ1159" i="42" s="1"/>
  <c r="AK1159" i="42" a="1"/>
  <c r="AK1159" i="42" s="1"/>
  <c r="AL1159" i="42" a="1"/>
  <c r="AL1159" i="42"/>
  <c r="AM1159" i="42" a="1"/>
  <c r="AM1159" i="42" s="1"/>
  <c r="AN1159" i="42" a="1"/>
  <c r="AN1159" i="42" s="1"/>
  <c r="AO1159" i="42" a="1"/>
  <c r="AO1159" i="42"/>
  <c r="AP1159" i="42" a="1"/>
  <c r="AP1159" i="42" s="1"/>
  <c r="AQ1159" i="42" a="1"/>
  <c r="AQ1159" i="42" s="1"/>
  <c r="AR1159" i="42" a="1"/>
  <c r="AR1159" i="42" s="1"/>
  <c r="AS1159" i="42" a="1"/>
  <c r="AS1159" i="42" s="1"/>
  <c r="AT1159" i="42" a="1"/>
  <c r="AT1159" i="42"/>
  <c r="AU1159" i="42" a="1"/>
  <c r="AU1159" i="42"/>
  <c r="AV1159" i="42" a="1"/>
  <c r="AV1159" i="42" s="1"/>
  <c r="AJ1160" i="42" a="1"/>
  <c r="AJ1160" i="42"/>
  <c r="AK1160" i="42" a="1"/>
  <c r="AK1160" i="42" s="1"/>
  <c r="AL1160" i="42" a="1"/>
  <c r="AL1160" i="42"/>
  <c r="AM1160" i="42" a="1"/>
  <c r="AM1160" i="42" s="1"/>
  <c r="AN1160" i="42" a="1"/>
  <c r="AN1160" i="42" s="1"/>
  <c r="AO1160" i="42" a="1"/>
  <c r="AO1160" i="42" s="1"/>
  <c r="AP1160" i="42" a="1"/>
  <c r="AP1160" i="42"/>
  <c r="AQ1160" i="42" a="1"/>
  <c r="AQ1160" i="42" s="1"/>
  <c r="AR1160" i="42" a="1"/>
  <c r="AR1160" i="42" s="1"/>
  <c r="AS1160" i="42" a="1"/>
  <c r="AS1160" i="42" s="1"/>
  <c r="AT1160" i="42" a="1"/>
  <c r="AT1160" i="42"/>
  <c r="AU1160" i="42" a="1"/>
  <c r="AU1160" i="42" s="1"/>
  <c r="AV1160" i="42" a="1"/>
  <c r="AV1160" i="42"/>
  <c r="AJ1161" i="42" a="1"/>
  <c r="AJ1161" i="42"/>
  <c r="AK1161" i="42" a="1"/>
  <c r="AK1161" i="42" s="1"/>
  <c r="AL1161" i="42" a="1"/>
  <c r="AL1161" i="42"/>
  <c r="AM1161" i="42" a="1"/>
  <c r="AM1161" i="42" s="1"/>
  <c r="AN1161" i="42" a="1"/>
  <c r="AN1161" i="42" s="1"/>
  <c r="AO1161" i="42" a="1"/>
  <c r="AO1161" i="42"/>
  <c r="AP1161" i="42" a="1"/>
  <c r="AP1161" i="42"/>
  <c r="AQ1161" i="42" a="1"/>
  <c r="AQ1161" i="42" s="1"/>
  <c r="AR1161" i="42" a="1"/>
  <c r="AR1161" i="42" s="1"/>
  <c r="AS1161" i="42" a="1"/>
  <c r="AS1161" i="42" s="1"/>
  <c r="AT1161" i="42" a="1"/>
  <c r="AT1161" i="42" s="1"/>
  <c r="AU1161" i="42" a="1"/>
  <c r="AU1161" i="42" s="1"/>
  <c r="AV1161" i="42" a="1"/>
  <c r="AV1161" i="42"/>
  <c r="AJ1162" i="42" a="1"/>
  <c r="AJ1162" i="42"/>
  <c r="AK1162" i="42" a="1"/>
  <c r="AK1162" i="42" s="1"/>
  <c r="AL1162" i="42" a="1"/>
  <c r="AL1162" i="42"/>
  <c r="AM1162" i="42" a="1"/>
  <c r="AM1162" i="42" s="1"/>
  <c r="AN1162" i="42" a="1"/>
  <c r="AN1162" i="42"/>
  <c r="AO1162" i="42" a="1"/>
  <c r="AO1162" i="42"/>
  <c r="AP1162" i="42" a="1"/>
  <c r="AP1162" i="42"/>
  <c r="AQ1162" i="42" a="1"/>
  <c r="AQ1162" i="42" s="1"/>
  <c r="AR1162" i="42" a="1"/>
  <c r="AR1162" i="42" s="1"/>
  <c r="AS1162" i="42" a="1"/>
  <c r="AS1162" i="42" s="1"/>
  <c r="AT1162" i="42" a="1"/>
  <c r="AT1162" i="42" s="1"/>
  <c r="AU1162" i="42" a="1"/>
  <c r="AU1162" i="42" s="1"/>
  <c r="AV1162" i="42" a="1"/>
  <c r="AV1162" i="42"/>
  <c r="AJ1163" i="42" a="1"/>
  <c r="AJ1163" i="42"/>
  <c r="AK1163" i="42" a="1"/>
  <c r="AK1163" i="42" s="1"/>
  <c r="AL1163" i="42" a="1"/>
  <c r="AL1163" i="42" s="1"/>
  <c r="AM1163" i="42" a="1"/>
  <c r="AM1163" i="42" s="1"/>
  <c r="AN1163" i="42" a="1"/>
  <c r="AN1163" i="42"/>
  <c r="AO1163" i="42" a="1"/>
  <c r="AO1163" i="42"/>
  <c r="AP1163" i="42" a="1"/>
  <c r="AP1163" i="42"/>
  <c r="AQ1163" i="42" a="1"/>
  <c r="AQ1163" i="42" s="1"/>
  <c r="AR1163" i="42" a="1"/>
  <c r="AR1163" i="42" s="1"/>
  <c r="AS1163" i="42" a="1"/>
  <c r="AS1163" i="42"/>
  <c r="AT1163" i="42" a="1"/>
  <c r="AT1163" i="42" s="1"/>
  <c r="AU1163" i="42" a="1"/>
  <c r="AU1163" i="42" s="1"/>
  <c r="AV1163" i="42" a="1"/>
  <c r="AV1163" i="42"/>
  <c r="AJ1164" i="42" a="1"/>
  <c r="AJ1164" i="42"/>
  <c r="AK1164" i="42" a="1"/>
  <c r="AK1164" i="42" s="1"/>
  <c r="AL1164" i="42" a="1"/>
  <c r="AL1164" i="42" s="1"/>
  <c r="AM1164" i="42" a="1"/>
  <c r="AM1164" i="42" s="1"/>
  <c r="AN1164" i="42" a="1"/>
  <c r="AN1164" i="42"/>
  <c r="AO1164" i="42" a="1"/>
  <c r="AO1164" i="42"/>
  <c r="AP1164" i="42" a="1"/>
  <c r="AP1164" i="42"/>
  <c r="AQ1164" i="42" a="1"/>
  <c r="AQ1164" i="42" s="1"/>
  <c r="AR1164" i="42" a="1"/>
  <c r="AR1164" i="42" s="1"/>
  <c r="AS1164" i="42" a="1"/>
  <c r="AS1164" i="42"/>
  <c r="AT1164" i="42" a="1"/>
  <c r="AT1164" i="42" s="1"/>
  <c r="AU1164" i="42" a="1"/>
  <c r="AU1164" i="42" s="1"/>
  <c r="AV1164" i="42" a="1"/>
  <c r="AV1164" i="42"/>
  <c r="AJ1165" i="42" a="1"/>
  <c r="AJ1165" i="42" s="1"/>
  <c r="AK1165" i="42" a="1"/>
  <c r="AK1165" i="42" s="1"/>
  <c r="AL1165" i="42" a="1"/>
  <c r="AL1165" i="42" s="1"/>
  <c r="AM1165" i="42" a="1"/>
  <c r="AM1165" i="42" s="1"/>
  <c r="AN1165" i="42" a="1"/>
  <c r="AN1165" i="42"/>
  <c r="AO1165" i="42" a="1"/>
  <c r="AO1165" i="42"/>
  <c r="AP1165" i="42" a="1"/>
  <c r="AP1165" i="42" s="1"/>
  <c r="AQ1165" i="42" a="1"/>
  <c r="AQ1165" i="42"/>
  <c r="AR1165" i="42" a="1"/>
  <c r="AR1165" i="42" s="1"/>
  <c r="AS1165" i="42" a="1"/>
  <c r="AS1165" i="42"/>
  <c r="AT1165" i="42" a="1"/>
  <c r="AT1165" i="42" s="1"/>
  <c r="AU1165" i="42" a="1"/>
  <c r="AU1165" i="42" s="1"/>
  <c r="AV1165" i="42" a="1"/>
  <c r="AV1165" i="42" s="1"/>
  <c r="AJ1166" i="42" a="1"/>
  <c r="AJ1166" i="42"/>
  <c r="AK1166" i="42" a="1"/>
  <c r="AK1166" i="42" s="1"/>
  <c r="AL1166" i="42" a="1"/>
  <c r="AL1166" i="42" s="1"/>
  <c r="AM1166" i="42" a="1"/>
  <c r="AM1166" i="42" s="1"/>
  <c r="AN1166" i="42" a="1"/>
  <c r="AN1166" i="42"/>
  <c r="AO1166" i="42" a="1"/>
  <c r="AO1166" i="42" s="1"/>
  <c r="AP1166" i="42" a="1"/>
  <c r="AP1166" i="42"/>
  <c r="AQ1166" i="42" a="1"/>
  <c r="AQ1166" i="42"/>
  <c r="AR1166" i="42" a="1"/>
  <c r="AR1166" i="42" s="1"/>
  <c r="AS1166" i="42" a="1"/>
  <c r="AS1166" i="42"/>
  <c r="AT1166" i="42" a="1"/>
  <c r="AT1166" i="42" s="1"/>
  <c r="AU1166" i="42" a="1"/>
  <c r="AU1166" i="42" s="1"/>
  <c r="AV1166" i="42" a="1"/>
  <c r="AV1166" i="42"/>
  <c r="AK1167" i="42" a="1"/>
  <c r="AK1167" i="42" s="1"/>
  <c r="AL1167" i="42" a="1"/>
  <c r="AL1167" i="42" s="1"/>
  <c r="AM1167" i="42" a="1"/>
  <c r="AM1167" i="42" s="1"/>
  <c r="AN1167" i="42" a="1"/>
  <c r="AN1167" i="42" s="1"/>
  <c r="AO1167" i="42" a="1"/>
  <c r="AO1167" i="42" s="1"/>
  <c r="AP1167" i="42" a="1"/>
  <c r="AP1167" i="42"/>
  <c r="AQ1167" i="42" a="1"/>
  <c r="AQ1167" i="42"/>
  <c r="AR1167" i="42" a="1"/>
  <c r="AR1167" i="42" s="1"/>
  <c r="AS1167" i="42" a="1"/>
  <c r="AS1167" i="42"/>
  <c r="AT1167" i="42" a="1"/>
  <c r="AT1167" i="42" s="1"/>
  <c r="AU1167" i="42" a="1"/>
  <c r="AU1167" i="42"/>
  <c r="AV1167" i="42" a="1"/>
  <c r="AV1167" i="42"/>
  <c r="AK1168" i="42" a="1"/>
  <c r="AK1168" i="42" s="1"/>
  <c r="AL1168" i="42" a="1"/>
  <c r="AL1168" i="42" s="1"/>
  <c r="AM1168" i="42" a="1"/>
  <c r="AM1168" i="42" s="1"/>
  <c r="AN1168" i="42" a="1"/>
  <c r="AN1168" i="42" s="1"/>
  <c r="AO1168" i="42" a="1"/>
  <c r="AO1168" i="42" s="1"/>
  <c r="AP1168" i="42" a="1"/>
  <c r="AP1168" i="42"/>
  <c r="AQ1168" i="42" a="1"/>
  <c r="AQ1168" i="42"/>
  <c r="AR1168" i="42" a="1"/>
  <c r="AR1168" i="42" s="1"/>
  <c r="AS1168" i="42" a="1"/>
  <c r="AS1168" i="42" s="1"/>
  <c r="AT1168" i="42" a="1"/>
  <c r="AT1168" i="42" s="1"/>
  <c r="AU1168" i="42" a="1"/>
  <c r="AU1168" i="42"/>
  <c r="AV1168" i="42" a="1"/>
  <c r="AV1168" i="42"/>
  <c r="AK1169" i="42" a="1"/>
  <c r="AK1169" i="42" s="1"/>
  <c r="AL1169" i="42" a="1"/>
  <c r="AL1169" i="42" s="1"/>
  <c r="AM1169" i="42" a="1"/>
  <c r="AM1169" i="42"/>
  <c r="AN1169" i="42" a="1"/>
  <c r="AN1169" i="42" s="1"/>
  <c r="AO1169" i="42" a="1"/>
  <c r="AO1169" i="42" s="1"/>
  <c r="AP1169" i="42" a="1"/>
  <c r="AP1169" i="42"/>
  <c r="AQ1169" i="42" a="1"/>
  <c r="AQ1169" i="42"/>
  <c r="AR1169" i="42" a="1"/>
  <c r="AR1169" i="42" s="1"/>
  <c r="AS1169" i="42" a="1"/>
  <c r="AS1169" i="42" s="1"/>
  <c r="AT1169" i="42" a="1"/>
  <c r="AT1169" i="42" s="1"/>
  <c r="AU1169" i="42" a="1"/>
  <c r="AU1169" i="42"/>
  <c r="AV1169" i="42" a="1"/>
  <c r="AV1169" i="42"/>
  <c r="AK1170" i="42" a="1"/>
  <c r="AK1170" i="42" s="1"/>
  <c r="AL1170" i="42" a="1"/>
  <c r="AL1170" i="42" s="1"/>
  <c r="AM1170" i="42" a="1"/>
  <c r="AM1170" i="42"/>
  <c r="AN1170" i="42" a="1"/>
  <c r="AN1170" i="42" s="1"/>
  <c r="AO1170" i="42" a="1"/>
  <c r="AO1170" i="42" s="1"/>
  <c r="AP1170" i="42" a="1"/>
  <c r="AP1170" i="42"/>
  <c r="AQ1170" i="42" a="1"/>
  <c r="AQ1170" i="42" s="1"/>
  <c r="AR1170" i="42" a="1"/>
  <c r="AR1170" i="42" s="1"/>
  <c r="AS1170" i="42" a="1"/>
  <c r="AS1170" i="42" s="1"/>
  <c r="AT1170" i="42" a="1"/>
  <c r="AT1170" i="42" s="1"/>
  <c r="AU1170" i="42" a="1"/>
  <c r="AU1170" i="42"/>
  <c r="AV1170" i="42" a="1"/>
  <c r="AV1170" i="42"/>
  <c r="AK1171" i="42" a="1"/>
  <c r="AK1171" i="42"/>
  <c r="AL1171" i="42" a="1"/>
  <c r="AL1171" i="42" s="1"/>
  <c r="AM1171" i="42" a="1"/>
  <c r="AM1171" i="42"/>
  <c r="AN1171" i="42" a="1"/>
  <c r="AN1171" i="42" s="1"/>
  <c r="AO1171" i="42" a="1"/>
  <c r="AO1171" i="42" s="1"/>
  <c r="AP1171" i="42" a="1"/>
  <c r="AP1171" i="42" s="1"/>
  <c r="AQ1171" i="42" a="1"/>
  <c r="AQ1171" i="42"/>
  <c r="AR1171" i="42" a="1"/>
  <c r="AR1171" i="42" s="1"/>
  <c r="AS1171" i="42" a="1"/>
  <c r="AS1171" i="42" s="1"/>
  <c r="AT1171" i="42" a="1"/>
  <c r="AT1171" i="42" s="1"/>
  <c r="AU1171" i="42" a="1"/>
  <c r="AU1171" i="42"/>
  <c r="AV1171" i="42" a="1"/>
  <c r="AV1171" i="42" s="1"/>
  <c r="AK1172" i="42" a="1"/>
  <c r="AK1172" i="42"/>
  <c r="AL1172" i="42" a="1"/>
  <c r="AL1172" i="42" s="1"/>
  <c r="AM1172" i="42" a="1"/>
  <c r="AM1172" i="42"/>
  <c r="AN1172" i="42" a="1"/>
  <c r="AN1172" i="42" s="1"/>
  <c r="AO1172" i="42" a="1"/>
  <c r="AO1172" i="42" s="1"/>
  <c r="AP1172" i="42" a="1"/>
  <c r="AP1172" i="42"/>
  <c r="AQ1172" i="42" a="1"/>
  <c r="AQ1172" i="42"/>
  <c r="AR1172" i="42" a="1"/>
  <c r="AR1172" i="42" s="1"/>
  <c r="AS1172" i="42" a="1"/>
  <c r="AS1172" i="42" s="1"/>
  <c r="AT1172" i="42" a="1"/>
  <c r="AT1172" i="42" s="1"/>
  <c r="AU1172" i="42" a="1"/>
  <c r="AU1172" i="42" s="1"/>
  <c r="AV1172" i="42" a="1"/>
  <c r="AV1172" i="42" s="1"/>
  <c r="AK1173" i="42" a="1"/>
  <c r="AK1173" i="42"/>
  <c r="AL1173" i="42" a="1"/>
  <c r="AL1173" i="42" s="1"/>
  <c r="AM1173" i="42" a="1"/>
  <c r="AM1173" i="42"/>
  <c r="AN1173" i="42" a="1"/>
  <c r="AN1173" i="42" s="1"/>
  <c r="AO1173" i="42" a="1"/>
  <c r="AO1173" i="42"/>
  <c r="AP1173" i="42" a="1"/>
  <c r="AP1173" i="42"/>
  <c r="AQ1173" i="42" a="1"/>
  <c r="AQ1173" i="42"/>
  <c r="AR1173" i="42" a="1"/>
  <c r="AR1173" i="42" s="1"/>
  <c r="AS1173" i="42" a="1"/>
  <c r="AS1173" i="42" s="1"/>
  <c r="AT1173" i="42" a="1"/>
  <c r="AT1173" i="42" s="1"/>
  <c r="AU1173" i="42" a="1"/>
  <c r="AU1173" i="42" s="1"/>
  <c r="AV1173" i="42" a="1"/>
  <c r="AV1173" i="42" s="1"/>
  <c r="AK1174" i="42" a="1"/>
  <c r="AK1174" i="42"/>
  <c r="AL1174" i="42" a="1"/>
  <c r="AL1174" i="42" s="1"/>
  <c r="AM1174" i="42" a="1"/>
  <c r="AM1174" i="42" s="1"/>
  <c r="AN1174" i="42" a="1"/>
  <c r="AN1174" i="42" s="1"/>
  <c r="AO1174" i="42" a="1"/>
  <c r="AO1174" i="42"/>
  <c r="AP1174" i="42" a="1"/>
  <c r="AP1174" i="42"/>
  <c r="AQ1174" i="42" a="1"/>
  <c r="AQ1174" i="42"/>
  <c r="AR1174" i="42" a="1"/>
  <c r="AR1174" i="42" s="1"/>
  <c r="AS1174" i="42" a="1"/>
  <c r="AS1174" i="42" s="1"/>
  <c r="AT1174" i="42" a="1"/>
  <c r="AT1174" i="42"/>
  <c r="AU1174" i="42" a="1"/>
  <c r="AU1174" i="42" s="1"/>
  <c r="AV1174" i="42" a="1"/>
  <c r="AV1174" i="42" s="1"/>
  <c r="AK1175" i="42" a="1"/>
  <c r="AK1175" i="42"/>
  <c r="AL1175" i="42" a="1"/>
  <c r="AL1175" i="42" s="1"/>
  <c r="AM1175" i="42" a="1"/>
  <c r="AM1175" i="42" s="1"/>
  <c r="AN1175" i="42" a="1"/>
  <c r="AN1175" i="42" s="1"/>
  <c r="AO1175" i="42" a="1"/>
  <c r="AO1175" i="42"/>
  <c r="AP1175" i="42" a="1"/>
  <c r="AP1175" i="42"/>
  <c r="AQ1175" i="42" a="1"/>
  <c r="AQ1175" i="42"/>
  <c r="AR1175" i="42" a="1"/>
  <c r="AR1175" i="42" s="1"/>
  <c r="AS1175" i="42" a="1"/>
  <c r="AS1175" i="42" s="1"/>
  <c r="AT1175" i="42" a="1"/>
  <c r="AT1175" i="42"/>
  <c r="AU1175" i="42" a="1"/>
  <c r="AU1175" i="42" s="1"/>
  <c r="AV1175" i="42" a="1"/>
  <c r="AV1175" i="42" s="1"/>
  <c r="AK1176" i="42" a="1"/>
  <c r="AK1176" i="42" s="1"/>
  <c r="AL1176" i="42" a="1"/>
  <c r="AL1176" i="42" s="1"/>
  <c r="AM1176" i="42" a="1"/>
  <c r="AM1176" i="42" s="1"/>
  <c r="AN1176" i="42" a="1"/>
  <c r="AN1176" i="42" s="1"/>
  <c r="AO1176" i="42" a="1"/>
  <c r="AO1176" i="42"/>
  <c r="AP1176" i="42" a="1"/>
  <c r="AP1176" i="42"/>
  <c r="AQ1176" i="42" a="1"/>
  <c r="AQ1176" i="42" s="1"/>
  <c r="AR1176" i="42" a="1"/>
  <c r="AR1176" i="42"/>
  <c r="AS1176" i="42" a="1"/>
  <c r="AS1176" i="42" s="1"/>
  <c r="AT1176" i="42" a="1"/>
  <c r="AT1176" i="42"/>
  <c r="AU1176" i="42" a="1"/>
  <c r="AU1176" i="42" s="1"/>
  <c r="AV1176" i="42" a="1"/>
  <c r="AV1176" i="42" s="1"/>
  <c r="AK1177" i="42" a="1"/>
  <c r="AK1177" i="42"/>
  <c r="AL1177" i="42" a="1"/>
  <c r="AL1177" i="42" s="1"/>
  <c r="AM1177" i="42" a="1"/>
  <c r="AM1177" i="42" s="1"/>
  <c r="AN1177" i="42" a="1"/>
  <c r="AN1177" i="42" s="1"/>
  <c r="AO1177" i="42" a="1"/>
  <c r="AO1177" i="42"/>
  <c r="AP1177" i="42" a="1"/>
  <c r="AP1177" i="42" s="1"/>
  <c r="AQ1177" i="42" a="1"/>
  <c r="AQ1177" i="42"/>
  <c r="AR1177" i="42" a="1"/>
  <c r="AR1177" i="42"/>
  <c r="AS1177" i="42" a="1"/>
  <c r="AS1177" i="42" s="1"/>
  <c r="AT1177" i="42" a="1"/>
  <c r="AT1177" i="42"/>
  <c r="AU1177" i="42" a="1"/>
  <c r="AU1177" i="42" s="1"/>
  <c r="AV1177" i="42" a="1"/>
  <c r="AV1177" i="42" s="1"/>
  <c r="AK1178" i="42" a="1"/>
  <c r="AK1178" i="42"/>
  <c r="AL1178" i="42" a="1"/>
  <c r="AL1178" i="42" s="1"/>
  <c r="AM1178" i="42" a="1"/>
  <c r="AM1178" i="42" s="1"/>
  <c r="AN1178" i="42" a="1"/>
  <c r="AN1178" i="42" s="1"/>
  <c r="AO1178" i="42" a="1"/>
  <c r="AO1178" i="42" s="1"/>
  <c r="AP1178" i="42" a="1"/>
  <c r="AP1178" i="42" s="1"/>
  <c r="AQ1178" i="42" a="1"/>
  <c r="AQ1178" i="42"/>
  <c r="AR1178" i="42" a="1"/>
  <c r="AR1178" i="42"/>
  <c r="AS1178" i="42" a="1"/>
  <c r="AS1178" i="42" s="1"/>
  <c r="AT1178" i="42" a="1"/>
  <c r="AT1178" i="42"/>
  <c r="AU1178" i="42" a="1"/>
  <c r="AU1178" i="42" s="1"/>
  <c r="AV1178" i="42" a="1"/>
  <c r="AV1178" i="42"/>
  <c r="AJ1179" i="42" a="1"/>
  <c r="AJ1179" i="42"/>
  <c r="AK1179" i="42" a="1"/>
  <c r="AK1179" i="42"/>
  <c r="AL1179" i="42" a="1"/>
  <c r="AL1179" i="42" s="1"/>
  <c r="AM1179" i="42" a="1"/>
  <c r="AM1179" i="42" s="1"/>
  <c r="AN1179" i="42" a="1"/>
  <c r="AN1179" i="42" s="1"/>
  <c r="AO1179" i="42" a="1"/>
  <c r="AO1179" i="42" s="1"/>
  <c r="AP1179" i="42" a="1"/>
  <c r="AP1179" i="42" s="1"/>
  <c r="AQ1179" i="42" a="1"/>
  <c r="AQ1179" i="42"/>
  <c r="AR1179" i="42" a="1"/>
  <c r="AR1179" i="42"/>
  <c r="AS1179" i="42" a="1"/>
  <c r="AS1179" i="42" s="1"/>
  <c r="AT1179" i="42" a="1"/>
  <c r="AT1179" i="42" s="1"/>
  <c r="AU1179" i="42" a="1"/>
  <c r="AU1179" i="42" s="1"/>
  <c r="AV1179" i="42" a="1"/>
  <c r="AV1179" i="42"/>
  <c r="AJ1180" i="42" a="1"/>
  <c r="AJ1180" i="42"/>
  <c r="AK1180" i="42" a="1"/>
  <c r="AK1180" i="42"/>
  <c r="AL1180" i="42" a="1"/>
  <c r="AL1180" i="42" s="1"/>
  <c r="AM1180" i="42" a="1"/>
  <c r="AM1180" i="42" s="1"/>
  <c r="AN1180" i="42" a="1"/>
  <c r="AN1180" i="42"/>
  <c r="AO1180" i="42" a="1"/>
  <c r="AO1180" i="42" s="1"/>
  <c r="AP1180" i="42" a="1"/>
  <c r="AP1180" i="42" s="1"/>
  <c r="AQ1180" i="42" a="1"/>
  <c r="AQ1180" i="42"/>
  <c r="AR1180" i="42" a="1"/>
  <c r="AR1180" i="42"/>
  <c r="AS1180" i="42" a="1"/>
  <c r="AS1180" i="42" s="1"/>
  <c r="AT1180" i="42" a="1"/>
  <c r="AT1180" i="42" s="1"/>
  <c r="AU1180" i="42" a="1"/>
  <c r="AU1180" i="42" s="1"/>
  <c r="AV1180" i="42" a="1"/>
  <c r="AV1180" i="42"/>
  <c r="AJ1181" i="42" a="1"/>
  <c r="AJ1181" i="42"/>
  <c r="AK1181" i="42" a="1"/>
  <c r="AK1181" i="42"/>
  <c r="AL1181" i="42" a="1"/>
  <c r="AL1181" i="42" s="1"/>
  <c r="AM1181" i="42" a="1"/>
  <c r="AM1181" i="42" s="1"/>
  <c r="AN1181" i="42" a="1"/>
  <c r="AN1181" i="42"/>
  <c r="AO1181" i="42" a="1"/>
  <c r="AO1181" i="42" s="1"/>
  <c r="AP1181" i="42" a="1"/>
  <c r="AP1181" i="42" s="1"/>
  <c r="AQ1181" i="42" a="1"/>
  <c r="AQ1181" i="42"/>
  <c r="AR1181" i="42" a="1"/>
  <c r="AR1181" i="42" s="1"/>
  <c r="AS1181" i="42" a="1"/>
  <c r="AS1181" i="42" s="1"/>
  <c r="AT1181" i="42" a="1"/>
  <c r="AT1181" i="42" s="1"/>
  <c r="AU1181" i="42" a="1"/>
  <c r="AU1181" i="42" s="1"/>
  <c r="AV1181" i="42" a="1"/>
  <c r="AV1181" i="42"/>
  <c r="AJ1182" i="42" a="1"/>
  <c r="AJ1182" i="42"/>
  <c r="AK1182" i="42" a="1"/>
  <c r="AK1182" i="42" s="1"/>
  <c r="AL1182" i="42" a="1"/>
  <c r="AL1182" i="42"/>
  <c r="AM1182" i="42" a="1"/>
  <c r="AM1182" i="42" s="1"/>
  <c r="AN1182" i="42" a="1"/>
  <c r="AN1182" i="42"/>
  <c r="AO1182" i="42" a="1"/>
  <c r="AO1182" i="42" s="1"/>
  <c r="AP1182" i="42" a="1"/>
  <c r="AP1182" i="42" s="1"/>
  <c r="AQ1182" i="42" a="1"/>
  <c r="AQ1182" i="42" s="1"/>
  <c r="AR1182" i="42" a="1"/>
  <c r="AR1182" i="42"/>
  <c r="AS1182" i="42" a="1"/>
  <c r="AS1182" i="42" s="1"/>
  <c r="AT1182" i="42" a="1"/>
  <c r="AT1182" i="42" s="1"/>
  <c r="AU1182" i="42" a="1"/>
  <c r="AU1182" i="42" s="1"/>
  <c r="AV1182" i="42" a="1"/>
  <c r="AV1182" i="42"/>
  <c r="AJ1183" i="42" a="1"/>
  <c r="AJ1183" i="42" s="1"/>
  <c r="AK1183" i="42" a="1"/>
  <c r="AK1183" i="42"/>
  <c r="AL1183" i="42" a="1"/>
  <c r="AL1183" i="42"/>
  <c r="AM1183" i="42" a="1"/>
  <c r="AM1183" i="42" s="1"/>
  <c r="AN1183" i="42" a="1"/>
  <c r="AN1183" i="42"/>
  <c r="AO1183" i="42" a="1"/>
  <c r="AO1183" i="42" s="1"/>
  <c r="AP1183" i="42" a="1"/>
  <c r="AP1183" i="42" s="1"/>
  <c r="AQ1183" i="42" a="1"/>
  <c r="AQ1183" i="42"/>
  <c r="AR1183" i="42" a="1"/>
  <c r="AR1183" i="42"/>
  <c r="AS1183" i="42" a="1"/>
  <c r="AS1183" i="42" s="1"/>
  <c r="AT1183" i="42" a="1"/>
  <c r="AT1183" i="42" s="1"/>
  <c r="AU1183" i="42" a="1"/>
  <c r="AU1183" i="42" s="1"/>
  <c r="AV1183" i="42" a="1"/>
  <c r="AV1183" i="42" s="1"/>
  <c r="AJ1184" i="42" a="1"/>
  <c r="AJ1184" i="42" s="1"/>
  <c r="AK1184" i="42" a="1"/>
  <c r="AK1184" i="42"/>
  <c r="AL1184" i="42" a="1"/>
  <c r="AL1184" i="42"/>
  <c r="AM1184" i="42" a="1"/>
  <c r="AM1184" i="42" s="1"/>
  <c r="AN1184" i="42" a="1"/>
  <c r="AN1184" i="42"/>
  <c r="AO1184" i="42" a="1"/>
  <c r="AO1184" i="42" s="1"/>
  <c r="AP1184" i="42" a="1"/>
  <c r="AP1184" i="42"/>
  <c r="AQ1184" i="42" a="1"/>
  <c r="AQ1184" i="42"/>
  <c r="AR1184" i="42" a="1"/>
  <c r="AR1184" i="42"/>
  <c r="AS1184" i="42" a="1"/>
  <c r="AS1184" i="42" s="1"/>
  <c r="AT1184" i="42" a="1"/>
  <c r="AT1184" i="42" s="1"/>
  <c r="AU1184" i="42" a="1"/>
  <c r="AU1184" i="42" s="1"/>
  <c r="AV1184" i="42" a="1"/>
  <c r="AV1184" i="42" s="1"/>
  <c r="AJ1185" i="42" a="1"/>
  <c r="AJ1185" i="42" s="1"/>
  <c r="AK1185" i="42" a="1"/>
  <c r="AK1185" i="42"/>
  <c r="AL1185" i="42" a="1"/>
  <c r="AL1185" i="42"/>
  <c r="AM1185" i="42" a="1"/>
  <c r="AM1185" i="42" s="1"/>
  <c r="AN1185" i="42" a="1"/>
  <c r="AN1185" i="42" s="1"/>
  <c r="AO1185" i="42" a="1"/>
  <c r="AO1185" i="42" s="1"/>
  <c r="AP1185" i="42" a="1"/>
  <c r="AP1185" i="42"/>
  <c r="AQ1185" i="42" a="1"/>
  <c r="AQ1185" i="42"/>
  <c r="AR1185" i="42" a="1"/>
  <c r="AR1185" i="42"/>
  <c r="AS1185" i="42" a="1"/>
  <c r="AS1185" i="42" s="1"/>
  <c r="AT1185" i="42" a="1"/>
  <c r="AT1185" i="42" s="1"/>
  <c r="AU1185" i="42" a="1"/>
  <c r="AU1185" i="42"/>
  <c r="AV1185" i="42" a="1"/>
  <c r="AV1185" i="42" s="1"/>
  <c r="AJ1186" i="42" a="1"/>
  <c r="AJ1186" i="42" s="1"/>
  <c r="AK1186" i="42" a="1"/>
  <c r="AK1186" i="42"/>
  <c r="AL1186" i="42" a="1"/>
  <c r="AL1186" i="42"/>
  <c r="AM1186" i="42" a="1"/>
  <c r="AM1186" i="42" s="1"/>
  <c r="AN1186" i="42" a="1"/>
  <c r="AN1186" i="42"/>
  <c r="AO1186" i="42" a="1"/>
  <c r="AO1186" i="42" s="1"/>
  <c r="AP1186" i="42" a="1"/>
  <c r="AP1186" i="42"/>
  <c r="AQ1186" i="42" a="1"/>
  <c r="AQ1186" i="42"/>
  <c r="AR1186" i="42" a="1"/>
  <c r="AR1186" i="42"/>
  <c r="AS1186" i="42" a="1"/>
  <c r="AS1186" i="42" s="1"/>
  <c r="AT1186" i="42" a="1"/>
  <c r="AT1186" i="42" s="1"/>
  <c r="AU1186" i="42" a="1"/>
  <c r="AU1186" i="42"/>
  <c r="AV1186" i="42" a="1"/>
  <c r="AV1186" i="42" s="1"/>
  <c r="AJ1187" i="42" a="1"/>
  <c r="AJ1187" i="42" s="1"/>
  <c r="AK1187" i="42" a="1"/>
  <c r="AK1187" i="42"/>
  <c r="AL1187" i="42" a="1"/>
  <c r="AL1187" i="42" s="1"/>
  <c r="AM1187" i="42" a="1"/>
  <c r="AM1187" i="42" s="1"/>
  <c r="AN1187" i="42" a="1"/>
  <c r="AN1187" i="42"/>
  <c r="AO1187" i="42" a="1"/>
  <c r="AO1187" i="42" s="1"/>
  <c r="AP1187" i="42" a="1"/>
  <c r="AP1187" i="42"/>
  <c r="AQ1187" i="42" a="1"/>
  <c r="AQ1187" i="42"/>
  <c r="AR1187" i="42" a="1"/>
  <c r="AR1187" i="42" s="1"/>
  <c r="AS1187" i="42" a="1"/>
  <c r="AS1187" i="42"/>
  <c r="AT1187" i="42" a="1"/>
  <c r="AT1187" i="42" s="1"/>
  <c r="AU1187" i="42" a="1"/>
  <c r="AU1187" i="42"/>
  <c r="AV1187" i="42" a="1"/>
  <c r="AV1187" i="42" s="1"/>
  <c r="AJ1188" i="42" a="1"/>
  <c r="AJ1188" i="42" s="1"/>
  <c r="AK1188" i="42" a="1"/>
  <c r="AK1188" i="42" s="1"/>
  <c r="AL1188" i="42" a="1"/>
  <c r="AL1188" i="42"/>
  <c r="AM1188" i="42" a="1"/>
  <c r="AM1188" i="42" s="1"/>
  <c r="AN1188" i="42" a="1"/>
  <c r="AN1188" i="42"/>
  <c r="AO1188" i="42" a="1"/>
  <c r="AO1188" i="42" s="1"/>
  <c r="AP1188" i="42" a="1"/>
  <c r="AP1188" i="42"/>
  <c r="AQ1188" i="42" a="1"/>
  <c r="AQ1188" i="42" s="1"/>
  <c r="AR1188" i="42" a="1"/>
  <c r="AR1188" i="42"/>
  <c r="AS1188" i="42" a="1"/>
  <c r="AS1188" i="42"/>
  <c r="AT1188" i="42" a="1"/>
  <c r="AT1188" i="42" s="1"/>
  <c r="AU1188" i="42" a="1"/>
  <c r="AU1188" i="42"/>
  <c r="AV1188" i="42" a="1"/>
  <c r="AV1188" i="42" s="1"/>
  <c r="AJ1189" i="42" a="1"/>
  <c r="AJ1189" i="42" s="1"/>
  <c r="AK1189" i="42" a="1"/>
  <c r="AK1189" i="42"/>
  <c r="AL1189" i="42" a="1"/>
  <c r="AL1189" i="42"/>
  <c r="AM1189" i="42" a="1"/>
  <c r="AM1189" i="42" s="1"/>
  <c r="AN1189" i="42" a="1"/>
  <c r="AN1189" i="42"/>
  <c r="AO1189" i="42" a="1"/>
  <c r="AO1189" i="42" s="1"/>
  <c r="AP1189" i="42" a="1"/>
  <c r="AP1189" i="42" s="1"/>
  <c r="AQ1189" i="42" a="1"/>
  <c r="AQ1189" i="42" s="1"/>
  <c r="AR1189" i="42" a="1"/>
  <c r="AR1189" i="42"/>
  <c r="AS1189" i="42" a="1"/>
  <c r="AS1189" i="42"/>
  <c r="AT1189" i="42" a="1"/>
  <c r="AT1189" i="42" s="1"/>
  <c r="AU1189" i="42" a="1"/>
  <c r="AU1189" i="42"/>
  <c r="AV1189" i="42" a="1"/>
  <c r="AV1189" i="42" s="1"/>
  <c r="AJ1190" i="42" a="1"/>
  <c r="AJ1190" i="42"/>
  <c r="AK1190" i="42" a="1"/>
  <c r="AK1190" i="42"/>
  <c r="AL1190" i="42" a="1"/>
  <c r="AL1190" i="42"/>
  <c r="AM1190" i="42" a="1"/>
  <c r="AM1190" i="42" s="1"/>
  <c r="AN1190" i="42" a="1"/>
  <c r="AN1190" i="42"/>
  <c r="AO1190" i="42" a="1"/>
  <c r="AO1190" i="42" s="1"/>
  <c r="AP1190" i="42" a="1"/>
  <c r="AP1190" i="42" s="1"/>
  <c r="AQ1190" i="42" a="1"/>
  <c r="AQ1190" i="42" s="1"/>
  <c r="AR1190" i="42" a="1"/>
  <c r="AR1190" i="42"/>
  <c r="AS1190" i="42" a="1"/>
  <c r="AS1190" i="42"/>
  <c r="AT1190" i="42" a="1"/>
  <c r="AT1190" i="42" s="1"/>
  <c r="AU1190" i="42" a="1"/>
  <c r="AU1190" i="42" s="1"/>
  <c r="AV1190" i="42" a="1"/>
  <c r="AV1190" i="42" s="1"/>
  <c r="AK1191" i="42" a="1"/>
  <c r="AK1191" i="42"/>
  <c r="AL1191" i="42" a="1"/>
  <c r="AL1191" i="42"/>
  <c r="AM1191" i="42" a="1"/>
  <c r="AM1191" i="42" s="1"/>
  <c r="AN1191" i="42" a="1"/>
  <c r="AN1191" i="42" s="1"/>
  <c r="AO1191" i="42" a="1"/>
  <c r="AO1191" i="42"/>
  <c r="AP1191" i="42" a="1"/>
  <c r="AP1191" i="42" s="1"/>
  <c r="AQ1191" i="42" a="1"/>
  <c r="AQ1191" i="42" s="1"/>
  <c r="AR1191" i="42" a="1"/>
  <c r="AR1191" i="42"/>
  <c r="AS1191" i="42" a="1"/>
  <c r="AS1191" i="42"/>
  <c r="AT1191" i="42" a="1"/>
  <c r="AT1191" i="42" s="1"/>
  <c r="AU1191" i="42" a="1"/>
  <c r="AU1191" i="42"/>
  <c r="AV1191" i="42" a="1"/>
  <c r="AV1191" i="42" s="1"/>
  <c r="AK1192" i="42" a="1"/>
  <c r="AK1192" i="42"/>
  <c r="AL1192" i="42" a="1"/>
  <c r="AL1192" i="42"/>
  <c r="AM1192" i="42" a="1"/>
  <c r="AM1192" i="42" s="1"/>
  <c r="AN1192" i="42" a="1"/>
  <c r="AN1192" i="42" s="1"/>
  <c r="AO1192" i="42" a="1"/>
  <c r="AO1192" i="42"/>
  <c r="AP1192" i="42" a="1"/>
  <c r="AP1192" i="42" s="1"/>
  <c r="AQ1192" i="42" a="1"/>
  <c r="AQ1192" i="42" s="1"/>
  <c r="AR1192" i="42" a="1"/>
  <c r="AR1192" i="42"/>
  <c r="AS1192" i="42" a="1"/>
  <c r="AS1192" i="42" s="1"/>
  <c r="AT1192" i="42" a="1"/>
  <c r="AT1192" i="42" s="1"/>
  <c r="AU1192" i="42" a="1"/>
  <c r="AU1192" i="42"/>
  <c r="AV1192" i="42" a="1"/>
  <c r="AV1192" i="42" s="1"/>
  <c r="AK1193" i="42" a="1"/>
  <c r="AK1193" i="42"/>
  <c r="AL1193" i="42" a="1"/>
  <c r="AL1193" i="42" s="1"/>
  <c r="AM1193" i="42" a="1"/>
  <c r="AM1193" i="42"/>
  <c r="AN1193" i="42" a="1"/>
  <c r="AN1193" i="42" s="1"/>
  <c r="AO1193" i="42" a="1"/>
  <c r="AO1193" i="42"/>
  <c r="AP1193" i="42" a="1"/>
  <c r="AP1193" i="42" s="1"/>
  <c r="AQ1193" i="42" a="1"/>
  <c r="AQ1193" i="42" s="1"/>
  <c r="AR1193" i="42" a="1"/>
  <c r="AR1193" i="42" s="1"/>
  <c r="AS1193" i="42" a="1"/>
  <c r="AS1193" i="42"/>
  <c r="AT1193" i="42" a="1"/>
  <c r="AT1193" i="42" s="1"/>
  <c r="AU1193" i="42" a="1"/>
  <c r="AU1193" i="42"/>
  <c r="AV1193" i="42" a="1"/>
  <c r="AV1193" i="42"/>
  <c r="AK1194" i="42" a="1"/>
  <c r="AK1194" i="42" s="1"/>
  <c r="AL1194" i="42" a="1"/>
  <c r="AL1194" i="42"/>
  <c r="AM1194" i="42" a="1"/>
  <c r="AM1194" i="42"/>
  <c r="AN1194" i="42" a="1"/>
  <c r="AN1194" i="42" s="1"/>
  <c r="AO1194" i="42" a="1"/>
  <c r="AO1194" i="42"/>
  <c r="AP1194" i="42" a="1"/>
  <c r="AP1194" i="42" s="1"/>
  <c r="AQ1194" i="42" a="1"/>
  <c r="AQ1194" i="42" s="1"/>
  <c r="AR1194" i="42" a="1"/>
  <c r="AR1194" i="42"/>
  <c r="AS1194" i="42" a="1"/>
  <c r="AS1194" i="42"/>
  <c r="AT1194" i="42" a="1"/>
  <c r="AT1194" i="42" s="1"/>
  <c r="AU1194" i="42" a="1"/>
  <c r="AU1194" i="42"/>
  <c r="AV1194" i="42" a="1"/>
  <c r="AV1194" i="42"/>
  <c r="AK1195" i="42" a="1"/>
  <c r="AK1195" i="42" s="1"/>
  <c r="AL1195" i="42" a="1"/>
  <c r="AL1195" i="42"/>
  <c r="AM1195" i="42" a="1"/>
  <c r="AM1195" i="42"/>
  <c r="AN1195" i="42" a="1"/>
  <c r="AN1195" i="42" s="1"/>
  <c r="AO1195" i="42" a="1"/>
  <c r="AO1195" i="42"/>
  <c r="AP1195" i="42" a="1"/>
  <c r="AP1195" i="42" s="1"/>
  <c r="AQ1195" i="42" a="1"/>
  <c r="AQ1195" i="42"/>
  <c r="AR1195" i="42" a="1"/>
  <c r="AR1195" i="42"/>
  <c r="AS1195" i="42" a="1"/>
  <c r="AS1195" i="42"/>
  <c r="AT1195" i="42" a="1"/>
  <c r="AT1195" i="42" s="1"/>
  <c r="AU1195" i="42" a="1"/>
  <c r="AU1195" i="42"/>
  <c r="AV1195" i="42" a="1"/>
  <c r="AV1195" i="42" s="1"/>
  <c r="AK1196" i="42" a="1"/>
  <c r="AK1196" i="42" s="1"/>
  <c r="AL1196" i="42" a="1"/>
  <c r="AL1196" i="42"/>
  <c r="AM1196" i="42" a="1"/>
  <c r="AM1196" i="42"/>
  <c r="AN1196" i="42" a="1"/>
  <c r="AN1196" i="42" s="1"/>
  <c r="AO1196" i="42" a="1"/>
  <c r="AO1196" i="42" s="1"/>
  <c r="AP1196" i="42" a="1"/>
  <c r="AP1196" i="42"/>
  <c r="AQ1196" i="42" a="1"/>
  <c r="AQ1196" i="42"/>
  <c r="AR1196" i="42" a="1"/>
  <c r="AR1196" i="42"/>
  <c r="AS1196" i="42" a="1"/>
  <c r="AS1196" i="42"/>
  <c r="AT1196" i="42" a="1"/>
  <c r="AT1196" i="42" s="1"/>
  <c r="AU1196" i="42" a="1"/>
  <c r="AU1196" i="42" s="1"/>
  <c r="AV1196" i="42" a="1"/>
  <c r="AV1196" i="42"/>
  <c r="AK1197" i="42" a="1"/>
  <c r="AK1197" i="42" s="1"/>
  <c r="AL1197" i="42" a="1"/>
  <c r="AL1197" i="42"/>
  <c r="AM1197" i="42" a="1"/>
  <c r="AM1197" i="42"/>
  <c r="AN1197" i="42" a="1"/>
  <c r="AN1197" i="42" s="1"/>
  <c r="AO1197" i="42" a="1"/>
  <c r="AO1197" i="42"/>
  <c r="AP1197" i="42" a="1"/>
  <c r="AP1197" i="42"/>
  <c r="AQ1197" i="42" a="1"/>
  <c r="AQ1197" i="42"/>
  <c r="AR1197" i="42" a="1"/>
  <c r="AR1197" i="42"/>
  <c r="AS1197" i="42" a="1"/>
  <c r="AS1197" i="42"/>
  <c r="AT1197" i="42" a="1"/>
  <c r="AT1197" i="42" s="1"/>
  <c r="AU1197" i="42" a="1"/>
  <c r="AU1197" i="42" s="1"/>
  <c r="AV1197" i="42" a="1"/>
  <c r="AV1197" i="42"/>
  <c r="AK1198" i="42" a="1"/>
  <c r="AK1198" i="42" s="1"/>
  <c r="AL1198" i="42" a="1"/>
  <c r="AL1198" i="42"/>
  <c r="AM1198" i="42" a="1"/>
  <c r="AM1198" i="42" s="1"/>
  <c r="AN1198" i="42" a="1"/>
  <c r="AN1198" i="42" s="1"/>
  <c r="AO1198" i="42" a="1"/>
  <c r="AO1198" i="42"/>
  <c r="AP1198" i="42" a="1"/>
  <c r="AP1198" i="42"/>
  <c r="AQ1198" i="42" a="1"/>
  <c r="AQ1198" i="42"/>
  <c r="AR1198" i="42" a="1"/>
  <c r="AR1198" i="42"/>
  <c r="AS1198" i="42" a="1"/>
  <c r="AS1198" i="42" s="1"/>
  <c r="AT1198" i="42" a="1"/>
  <c r="AT1198" i="42"/>
  <c r="AU1198" i="42" a="1"/>
  <c r="AU1198" i="42" s="1"/>
  <c r="AV1198" i="42" a="1"/>
  <c r="AV1198" i="42"/>
  <c r="AK1199" i="42" a="1"/>
  <c r="AK1199" i="42" s="1"/>
  <c r="AL1199" i="42" a="1"/>
  <c r="AL1199" i="42" s="1"/>
  <c r="AM1199" i="42" a="1"/>
  <c r="AM1199" i="42"/>
  <c r="AN1199" i="42" a="1"/>
  <c r="AN1199" i="42" s="1"/>
  <c r="AO1199" i="42" a="1"/>
  <c r="AO1199" i="42"/>
  <c r="AP1199" i="42" a="1"/>
  <c r="AP1199" i="42"/>
  <c r="AQ1199" i="42" a="1"/>
  <c r="AQ1199" i="42"/>
  <c r="AR1199" i="42" a="1"/>
  <c r="AR1199" i="42" s="1"/>
  <c r="AS1199" i="42" a="1"/>
  <c r="AS1199" i="42"/>
  <c r="AT1199" i="42" a="1"/>
  <c r="AT1199" i="42"/>
  <c r="AU1199" i="42" a="1"/>
  <c r="AU1199" i="42" s="1"/>
  <c r="AV1199" i="42" a="1"/>
  <c r="AV1199" i="42"/>
  <c r="AK1200" i="42" a="1"/>
  <c r="AK1200" i="42" s="1"/>
  <c r="AL1200" i="42" a="1"/>
  <c r="AL1200" i="42"/>
  <c r="AM1200" i="42" a="1"/>
  <c r="AM1200" i="42"/>
  <c r="AN1200" i="42" a="1"/>
  <c r="AN1200" i="42" s="1"/>
  <c r="AO1200" i="42" a="1"/>
  <c r="AO1200" i="42"/>
  <c r="AP1200" i="42" a="1"/>
  <c r="AP1200" i="42"/>
  <c r="AQ1200" i="42" a="1"/>
  <c r="AQ1200" i="42" s="1"/>
  <c r="AR1200" i="42" a="1"/>
  <c r="AR1200" i="42" s="1"/>
  <c r="AS1200" i="42" a="1"/>
  <c r="AS1200" i="42"/>
  <c r="AT1200" i="42" a="1"/>
  <c r="AT1200" i="42"/>
  <c r="AU1200" i="42" a="1"/>
  <c r="AU1200" i="42" s="1"/>
  <c r="AV1200" i="42" a="1"/>
  <c r="AV1200" i="42"/>
  <c r="AK1201" i="42" a="1"/>
  <c r="AK1201" i="42"/>
  <c r="AL1201" i="42" a="1"/>
  <c r="AL1201" i="42"/>
  <c r="AM1201" i="42" a="1"/>
  <c r="AM1201" i="42"/>
  <c r="AN1201" i="42" a="1"/>
  <c r="AN1201" i="42" s="1"/>
  <c r="AO1201" i="42" a="1"/>
  <c r="AO1201" i="42"/>
  <c r="AP1201" i="42" a="1"/>
  <c r="AP1201" i="42" s="1"/>
  <c r="AQ1201" i="42" a="1"/>
  <c r="AQ1201" i="42" s="1"/>
  <c r="AR1201" i="42" a="1"/>
  <c r="AR1201" i="42" s="1"/>
  <c r="AS1201" i="42" a="1"/>
  <c r="AS1201" i="42"/>
  <c r="AT1201" i="42" a="1"/>
  <c r="AT1201" i="42"/>
  <c r="AU1201" i="42" a="1"/>
  <c r="AU1201" i="42" s="1"/>
  <c r="AV1201" i="42" a="1"/>
  <c r="AV1201" i="42" s="1"/>
  <c r="AK1202" i="42" a="1"/>
  <c r="AK1202" i="42"/>
  <c r="AL1202" i="42" a="1"/>
  <c r="AL1202" i="42"/>
  <c r="AM1202" i="42" a="1"/>
  <c r="AM1202" i="42"/>
  <c r="AN1202" i="42" a="1"/>
  <c r="AN1202" i="42" s="1"/>
  <c r="AO1202" i="42" a="1"/>
  <c r="AO1202" i="42" s="1"/>
  <c r="AP1202" i="42" a="1"/>
  <c r="AP1202" i="42"/>
  <c r="AQ1202" i="42" a="1"/>
  <c r="AQ1202" i="42" s="1"/>
  <c r="AR1202" i="42" a="1"/>
  <c r="AR1202" i="42" s="1"/>
  <c r="AS1202" i="42" a="1"/>
  <c r="AS1202" i="42"/>
  <c r="AT1202" i="42" a="1"/>
  <c r="AT1202" i="42"/>
  <c r="AU1202" i="42" a="1"/>
  <c r="AU1202" i="42" s="1"/>
  <c r="AV1202" i="42" a="1"/>
  <c r="AV1202" i="42"/>
  <c r="AJ1203" i="42" a="1"/>
  <c r="AJ1203" i="42"/>
  <c r="AK1203" i="42" a="1"/>
  <c r="AK1203" i="42"/>
  <c r="AL1203" i="42" a="1"/>
  <c r="AL1203" i="42"/>
  <c r="AM1203" i="42" a="1"/>
  <c r="AM1203" i="42"/>
  <c r="AN1203" i="42" a="1"/>
  <c r="AN1203" i="42" s="1"/>
  <c r="AO1203" i="42" a="1"/>
  <c r="AO1203" i="42" s="1"/>
  <c r="AP1203" i="42" a="1"/>
  <c r="AP1203" i="42"/>
  <c r="AQ1203" i="42" a="1"/>
  <c r="AQ1203" i="42" s="1"/>
  <c r="AR1203" i="42" a="1"/>
  <c r="AR1203" i="42" s="1"/>
  <c r="AS1203" i="42" a="1"/>
  <c r="AS1203" i="42"/>
  <c r="AT1203" i="42" a="1"/>
  <c r="AT1203" i="42" s="1"/>
  <c r="AU1203" i="42" a="1"/>
  <c r="AU1203" i="42" s="1"/>
  <c r="AV1203" i="42" a="1"/>
  <c r="AV1203" i="42"/>
  <c r="AJ1204" i="42" a="1"/>
  <c r="AJ1204" i="42"/>
  <c r="AK1204" i="42" a="1"/>
  <c r="AK1204" i="42"/>
  <c r="AL1204" i="42" a="1"/>
  <c r="AL1204" i="42"/>
  <c r="AM1204" i="42" a="1"/>
  <c r="AM1204" i="42" s="1"/>
  <c r="AN1204" i="42" a="1"/>
  <c r="AN1204" i="42"/>
  <c r="AO1204" i="42" a="1"/>
  <c r="AO1204" i="42" s="1"/>
  <c r="AP1204" i="42" a="1"/>
  <c r="AP1204" i="42"/>
  <c r="AQ1204" i="42" a="1"/>
  <c r="AQ1204" i="42" s="1"/>
  <c r="AR1204" i="42" a="1"/>
  <c r="AR1204" i="42" s="1"/>
  <c r="AS1204" i="42" a="1"/>
  <c r="AS1204" i="42" s="1"/>
  <c r="AT1204" i="42" a="1"/>
  <c r="AT1204" i="42"/>
  <c r="AU1204" i="42" a="1"/>
  <c r="AU1204" i="42" s="1"/>
  <c r="AV1204" i="42" a="1"/>
  <c r="AV1204" i="42"/>
  <c r="AJ1205" i="42" a="1"/>
  <c r="AJ1205" i="42"/>
  <c r="AK1205" i="42" a="1"/>
  <c r="AK1205" i="42"/>
  <c r="AL1205" i="42" a="1"/>
  <c r="AL1205" i="42" s="1"/>
  <c r="AM1205" i="42" a="1"/>
  <c r="AM1205" i="42"/>
  <c r="AN1205" i="42" a="1"/>
  <c r="AN1205" i="42"/>
  <c r="AO1205" i="42" a="1"/>
  <c r="AO1205" i="42" s="1"/>
  <c r="AP1205" i="42" a="1"/>
  <c r="AP1205" i="42"/>
  <c r="AQ1205" i="42" a="1"/>
  <c r="AQ1205" i="42" s="1"/>
  <c r="AR1205" i="42" a="1"/>
  <c r="AR1205" i="42" s="1"/>
  <c r="AS1205" i="42" a="1"/>
  <c r="AS1205" i="42"/>
  <c r="AT1205" i="42" a="1"/>
  <c r="AT1205" i="42"/>
  <c r="AU1205" i="42" a="1"/>
  <c r="AU1205" i="42" s="1"/>
  <c r="AV1205" i="42" a="1"/>
  <c r="AV1205" i="42"/>
  <c r="AJ1206" i="42" a="1"/>
  <c r="AJ1206" i="42"/>
  <c r="AK1206" i="42" a="1"/>
  <c r="AK1206" i="42" s="1"/>
  <c r="AL1206" i="42" a="1"/>
  <c r="AL1206" i="42" s="1"/>
  <c r="AM1206" i="42" a="1"/>
  <c r="AM1206" i="42"/>
  <c r="AN1206" i="42" a="1"/>
  <c r="AN1206" i="42"/>
  <c r="AO1206" i="42" a="1"/>
  <c r="AO1206" i="42" s="1"/>
  <c r="AP1206" i="42" a="1"/>
  <c r="AP1206" i="42"/>
  <c r="AQ1206" i="42" a="1"/>
  <c r="AQ1206" i="42" s="1"/>
  <c r="AR1206" i="42" a="1"/>
  <c r="AR1206" i="42"/>
  <c r="AS1206" i="42" a="1"/>
  <c r="AS1206" i="42"/>
  <c r="AT1206" i="42" a="1"/>
  <c r="AT1206" i="42"/>
  <c r="AU1206" i="42" a="1"/>
  <c r="AU1206" i="42" s="1"/>
  <c r="AV1206" i="42" a="1"/>
  <c r="AV1206" i="42"/>
  <c r="AJ1207" i="42" a="1"/>
  <c r="AJ1207" i="42" s="1"/>
  <c r="AK1207" i="42" a="1"/>
  <c r="AK1207" i="42" s="1"/>
  <c r="AL1207" i="42" a="1"/>
  <c r="AL1207" i="42" s="1"/>
  <c r="AM1207" i="42" a="1"/>
  <c r="AM1207" i="42"/>
  <c r="AN1207" i="42" a="1"/>
  <c r="AN1207" i="42"/>
  <c r="AO1207" i="42" a="1"/>
  <c r="AO1207" i="42" s="1"/>
  <c r="AP1207" i="42" a="1"/>
  <c r="AP1207" i="42" s="1"/>
  <c r="AQ1207" i="42" a="1"/>
  <c r="AQ1207" i="42"/>
  <c r="AR1207" i="42" a="1"/>
  <c r="AR1207" i="42"/>
  <c r="AS1207" i="42" a="1"/>
  <c r="AS1207" i="42"/>
  <c r="AT1207" i="42" a="1"/>
  <c r="AT1207" i="42"/>
  <c r="AU1207" i="42" a="1"/>
  <c r="AU1207" i="42" s="1"/>
  <c r="AV1207" i="42" a="1"/>
  <c r="AV1207" i="42" s="1"/>
  <c r="AJ1208" i="42" a="1"/>
  <c r="AJ1208" i="42"/>
  <c r="AK1208" i="42" a="1"/>
  <c r="AK1208" i="42" s="1"/>
  <c r="AL1208" i="42" a="1"/>
  <c r="AL1208" i="42" s="1"/>
  <c r="AM1208" i="42" a="1"/>
  <c r="AM1208" i="42"/>
  <c r="AN1208" i="42" a="1"/>
  <c r="AN1208" i="42"/>
  <c r="AO1208" i="42" a="1"/>
  <c r="AO1208" i="42" s="1"/>
  <c r="AP1208" i="42" a="1"/>
  <c r="AP1208" i="42"/>
  <c r="AQ1208" i="42" a="1"/>
  <c r="AQ1208" i="42"/>
  <c r="AR1208" i="42" a="1"/>
  <c r="AR1208" i="42"/>
  <c r="AS1208" i="42" a="1"/>
  <c r="AS1208" i="42"/>
  <c r="AT1208" i="42" a="1"/>
  <c r="AT1208" i="42"/>
  <c r="AU1208" i="42" a="1"/>
  <c r="AU1208" i="42" s="1"/>
  <c r="AV1208" i="42" a="1"/>
  <c r="AV1208" i="42" s="1"/>
  <c r="AJ1209" i="42" a="1"/>
  <c r="AJ1209" i="42"/>
  <c r="AK1209" i="42" a="1"/>
  <c r="AK1209" i="42" s="1"/>
  <c r="AL1209" i="42" a="1"/>
  <c r="AL1209" i="42" s="1"/>
  <c r="AM1209" i="42" a="1"/>
  <c r="AM1209" i="42"/>
  <c r="AN1209" i="42" a="1"/>
  <c r="AN1209" i="42" s="1"/>
  <c r="AO1209" i="42" a="1"/>
  <c r="AO1209" i="42" s="1"/>
  <c r="AP1209" i="42" a="1"/>
  <c r="AP1209" i="42" s="1"/>
  <c r="AQ1209" i="42" a="1"/>
  <c r="AQ1209" i="42"/>
  <c r="AR1209" i="42" a="1"/>
  <c r="AR1209" i="42"/>
  <c r="AS1209" i="42" a="1"/>
  <c r="AS1209" i="42"/>
  <c r="AT1209" i="42" a="1"/>
  <c r="AT1209" i="42" s="1"/>
  <c r="AU1209" i="42" a="1"/>
  <c r="AU1209" i="42"/>
  <c r="AV1209" i="42" a="1"/>
  <c r="AV1209" i="42" s="1"/>
  <c r="AJ1210" i="42" a="1"/>
  <c r="AJ1210" i="42"/>
  <c r="AK1210" i="42" a="1"/>
  <c r="AK1210" i="42" s="1"/>
  <c r="AL1210" i="42" a="1"/>
  <c r="AL1210" i="42" s="1"/>
  <c r="AM1210" i="42" a="1"/>
  <c r="AM1210" i="42" s="1"/>
  <c r="AN1210" i="42" a="1"/>
  <c r="AN1210" i="42"/>
  <c r="AO1210" i="42" a="1"/>
  <c r="AO1210" i="42" s="1"/>
  <c r="AP1210" i="42" a="1"/>
  <c r="AP1210" i="42" s="1"/>
  <c r="AQ1210" i="42" a="1"/>
  <c r="AQ1210" i="42"/>
  <c r="AR1210" i="42" a="1"/>
  <c r="AR1210" i="42"/>
  <c r="AS1210" i="42" a="1"/>
  <c r="AS1210" i="42" s="1"/>
  <c r="AT1210" i="42" a="1"/>
  <c r="AT1210" i="42"/>
  <c r="AU1210" i="42" a="1"/>
  <c r="AU1210" i="42"/>
  <c r="AV1210" i="42" a="1"/>
  <c r="AV1210" i="42" s="1"/>
  <c r="AJ1211" i="42" a="1"/>
  <c r="AJ1211" i="42"/>
  <c r="AK1211" i="42" a="1"/>
  <c r="AK1211" i="42" s="1"/>
  <c r="AL1211" i="42" a="1"/>
  <c r="AL1211" i="42" s="1"/>
  <c r="AM1211" i="42" a="1"/>
  <c r="AM1211" i="42"/>
  <c r="AN1211" i="42" a="1"/>
  <c r="AN1211" i="42"/>
  <c r="AO1211" i="42" a="1"/>
  <c r="AO1211" i="42" s="1"/>
  <c r="AP1211" i="42" a="1"/>
  <c r="AP1211" i="42" s="1"/>
  <c r="AQ1211" i="42" a="1"/>
  <c r="AQ1211" i="42"/>
  <c r="AR1211" i="42" a="1"/>
  <c r="AR1211" i="42" s="1"/>
  <c r="AS1211" i="42" a="1"/>
  <c r="AS1211" i="42" s="1"/>
  <c r="AT1211" i="42" a="1"/>
  <c r="AT1211" i="42"/>
  <c r="AU1211" i="42" a="1"/>
  <c r="AU1211" i="42"/>
  <c r="AV1211" i="42" a="1"/>
  <c r="AV1211" i="42" s="1"/>
  <c r="AJ1212" i="42" a="1"/>
  <c r="AJ1212" i="42"/>
  <c r="AK1212" i="42" a="1"/>
  <c r="AK1212" i="42" s="1"/>
  <c r="AL1212" i="42" a="1"/>
  <c r="AL1212" i="42"/>
  <c r="AM1212" i="42" a="1"/>
  <c r="AM1212" i="42"/>
  <c r="AN1212" i="42" a="1"/>
  <c r="AN1212" i="42"/>
  <c r="AO1212" i="42" a="1"/>
  <c r="AO1212" i="42" s="1"/>
  <c r="AP1212" i="42" a="1"/>
  <c r="AP1212" i="42" s="1"/>
  <c r="AQ1212" i="42" a="1"/>
  <c r="AQ1212" i="42" s="1"/>
  <c r="AR1212" i="42" a="1"/>
  <c r="AR1212" i="42" s="1"/>
  <c r="AS1212" i="42" a="1"/>
  <c r="AS1212" i="42" s="1"/>
  <c r="AT1212" i="42" a="1"/>
  <c r="AT1212" i="42"/>
  <c r="AU1212" i="42" a="1"/>
  <c r="AU1212" i="42"/>
  <c r="AV1212" i="42" a="1"/>
  <c r="AV1212" i="42" s="1"/>
  <c r="AJ1213" i="42" a="1"/>
  <c r="AJ1213" i="42" s="1"/>
  <c r="AK1213" i="42" a="1"/>
  <c r="AK1213" i="42"/>
  <c r="AL1213" i="42" a="1"/>
  <c r="AL1213" i="42"/>
  <c r="AM1213" i="42" a="1"/>
  <c r="AM1213" i="42"/>
  <c r="AN1213" i="42" a="1"/>
  <c r="AN1213" i="42"/>
  <c r="AO1213" i="42" a="1"/>
  <c r="AO1213" i="42" s="1"/>
  <c r="AP1213" i="42" a="1"/>
  <c r="AP1213" i="42" s="1"/>
  <c r="AQ1213" i="42" a="1"/>
  <c r="AQ1213" i="42"/>
  <c r="AR1213" i="42" a="1"/>
  <c r="AR1213" i="42" s="1"/>
  <c r="AS1213" i="42" a="1"/>
  <c r="AS1213" i="42" s="1"/>
  <c r="AT1213" i="42" a="1"/>
  <c r="AT1213" i="42" s="1"/>
  <c r="AU1213" i="42" a="1"/>
  <c r="AU1213" i="42"/>
  <c r="AV1213" i="42" a="1"/>
  <c r="AV1213" i="42" s="1"/>
  <c r="AJ1214" i="42" a="1"/>
  <c r="AJ1214" i="42" s="1"/>
  <c r="AK1214" i="42" a="1"/>
  <c r="AK1214" i="42"/>
  <c r="AL1214" i="42" a="1"/>
  <c r="AL1214" i="42"/>
  <c r="AM1214" i="42" a="1"/>
  <c r="AM1214" i="42"/>
  <c r="AN1214" i="42" a="1"/>
  <c r="AN1214" i="42"/>
  <c r="AO1214" i="42" a="1"/>
  <c r="AO1214" i="42" s="1"/>
  <c r="AP1214" i="42" a="1"/>
  <c r="AP1214" i="42" s="1"/>
  <c r="AQ1214" i="42" a="1"/>
  <c r="AQ1214" i="42"/>
  <c r="AR1214" i="42" a="1"/>
  <c r="AR1214" i="42" s="1"/>
  <c r="AS1214" i="42" a="1"/>
  <c r="AS1214" i="42" s="1"/>
  <c r="AT1214" i="42" a="1"/>
  <c r="AT1214" i="42" s="1"/>
  <c r="AU1214" i="42" a="1"/>
  <c r="AU1214" i="42" s="1"/>
  <c r="AV1214" i="42" a="1"/>
  <c r="AV1214" i="42" s="1"/>
  <c r="AK1215" i="42" a="1"/>
  <c r="AK1215" i="42"/>
  <c r="AL1215" i="42" a="1"/>
  <c r="AL1215" i="42"/>
  <c r="AM1215" i="42" a="1"/>
  <c r="AM1215" i="42"/>
  <c r="AN1215" i="42" a="1"/>
  <c r="AN1215" i="42" s="1"/>
  <c r="AO1215" i="42" a="1"/>
  <c r="AO1215" i="42"/>
  <c r="AP1215" i="42" a="1"/>
  <c r="AP1215" i="42" s="1"/>
  <c r="AQ1215" i="42" a="1"/>
  <c r="AQ1215" i="42"/>
  <c r="AR1215" i="42" a="1"/>
  <c r="AR1215" i="42" s="1"/>
  <c r="AS1215" i="42" a="1"/>
  <c r="AS1215" i="42" s="1"/>
  <c r="AT1215" i="42" a="1"/>
  <c r="AT1215" i="42" s="1"/>
  <c r="AU1215" i="42" a="1"/>
  <c r="AU1215" i="42"/>
  <c r="AV1215" i="42" a="1"/>
  <c r="AV1215" i="42" s="1"/>
  <c r="AK1216" i="42" a="1"/>
  <c r="AK1216" i="42"/>
  <c r="AL1216" i="42" a="1"/>
  <c r="AL1216" i="42"/>
  <c r="AM1216" i="42" a="1"/>
  <c r="AM1216" i="42" s="1"/>
  <c r="AN1216" i="42" a="1"/>
  <c r="AN1216" i="42" s="1"/>
  <c r="AO1216" i="42" a="1"/>
  <c r="AO1216" i="42" s="1"/>
  <c r="AP1216" i="42" a="1"/>
  <c r="AP1216" i="42" s="1"/>
  <c r="AQ1216" i="42" a="1"/>
  <c r="AQ1216" i="42"/>
  <c r="AR1216" i="42" a="1"/>
  <c r="AR1216" i="42" s="1"/>
  <c r="AS1216" i="42" a="1"/>
  <c r="AS1216" i="42" s="1"/>
  <c r="AT1216" i="42" a="1"/>
  <c r="AT1216" i="42"/>
  <c r="AU1216" i="42" a="1"/>
  <c r="AU1216" i="42"/>
  <c r="AV1216" i="42" a="1"/>
  <c r="AV1216" i="42" s="1"/>
  <c r="AK1217" i="42" a="1"/>
  <c r="AK1217" i="42"/>
  <c r="AL1217" i="42" a="1"/>
  <c r="AL1217" i="42" s="1"/>
  <c r="AM1217" i="42" a="1"/>
  <c r="AM1217" i="42" s="1"/>
  <c r="AN1217" i="42" a="1"/>
  <c r="AN1217" i="42" s="1"/>
  <c r="AO1217" i="42" a="1"/>
  <c r="AO1217" i="42"/>
  <c r="AP1217" i="42" a="1"/>
  <c r="AP1217" i="42" s="1"/>
  <c r="AQ1217" i="42" a="1"/>
  <c r="AQ1217" i="42"/>
  <c r="AR1217" i="42" a="1"/>
  <c r="AR1217" i="42" s="1"/>
  <c r="AS1217" i="42" a="1"/>
  <c r="AS1217" i="42"/>
  <c r="AT1217" i="42" a="1"/>
  <c r="AT1217" i="42"/>
  <c r="AU1217" i="42" a="1"/>
  <c r="AU1217" i="42"/>
  <c r="AV1217" i="42" a="1"/>
  <c r="AV1217" i="42" s="1"/>
  <c r="AK1218" i="42" a="1"/>
  <c r="AK1218" i="42" s="1"/>
  <c r="AL1218" i="42" a="1"/>
  <c r="AL1218" i="42" s="1"/>
  <c r="AM1218" i="42" a="1"/>
  <c r="AM1218" i="42" s="1"/>
  <c r="AN1218" i="42" a="1"/>
  <c r="AN1218" i="42" s="1"/>
  <c r="AO1218" i="42" a="1"/>
  <c r="AO1218" i="42" s="1"/>
  <c r="AP1218" i="42" a="1"/>
  <c r="AP1218" i="42" s="1"/>
  <c r="AQ1218" i="42" a="1"/>
  <c r="AQ1218" i="42" s="1"/>
  <c r="AR1218" i="42" a="1"/>
  <c r="AR1218" i="42"/>
  <c r="AS1218" i="42" a="1"/>
  <c r="AS1218" i="42"/>
  <c r="AT1218" i="42" a="1"/>
  <c r="AT1218" i="42"/>
  <c r="AU1218" i="42" a="1"/>
  <c r="AU1218" i="42"/>
  <c r="AV1218" i="42" a="1"/>
  <c r="AV1218" i="42" s="1"/>
  <c r="AK1219" i="42" a="1"/>
  <c r="AK1219" i="42"/>
  <c r="AL1219" i="42" a="1"/>
  <c r="AL1219" i="42" s="1"/>
  <c r="AM1219" i="42" a="1"/>
  <c r="AM1219" i="42" s="1"/>
  <c r="AN1219" i="42" a="1"/>
  <c r="AN1219" i="42" s="1"/>
  <c r="AO1219" i="42" a="1"/>
  <c r="AO1219" i="42"/>
  <c r="AP1219" i="42" a="1"/>
  <c r="AP1219" i="42" s="1"/>
  <c r="AQ1219" i="42" a="1"/>
  <c r="AQ1219" i="42"/>
  <c r="AR1219" i="42" a="1"/>
  <c r="AR1219" i="42"/>
  <c r="AS1219" i="42" a="1"/>
  <c r="AS1219" i="42"/>
  <c r="AT1219" i="42" a="1"/>
  <c r="AT1219" i="42"/>
  <c r="AU1219" i="42" a="1"/>
  <c r="AU1219" i="42"/>
  <c r="AV1219" i="42" a="1"/>
  <c r="AV1219" i="42" s="1"/>
  <c r="AK1220" i="42" a="1"/>
  <c r="AK1220" i="42"/>
  <c r="AL1220" i="42" a="1"/>
  <c r="AL1220" i="42" s="1"/>
  <c r="AM1220" i="42" a="1"/>
  <c r="AM1220" i="42" s="1"/>
  <c r="AN1220" i="42" a="1"/>
  <c r="AN1220" i="42" s="1"/>
  <c r="AO1220" i="42" a="1"/>
  <c r="AO1220" i="42" s="1"/>
  <c r="AP1220" i="42" a="1"/>
  <c r="AP1220" i="42" s="1"/>
  <c r="AQ1220" i="42" a="1"/>
  <c r="AQ1220" i="42"/>
  <c r="AR1220" i="42" a="1"/>
  <c r="AR1220" i="42"/>
  <c r="AS1220" i="42" a="1"/>
  <c r="AS1220" i="42"/>
  <c r="AT1220" i="42" a="1"/>
  <c r="AT1220" i="42"/>
  <c r="AU1220" i="42" a="1"/>
  <c r="AU1220" i="42" s="1"/>
  <c r="AV1220" i="42" a="1"/>
  <c r="AV1220" i="42"/>
  <c r="AK1221" i="42" a="1"/>
  <c r="AK1221" i="42"/>
  <c r="AL1221" i="42" a="1"/>
  <c r="AL1221" i="42" s="1"/>
  <c r="AM1221" i="42" a="1"/>
  <c r="AM1221" i="42" s="1"/>
  <c r="AN1221" i="42" a="1"/>
  <c r="AN1221" i="42" s="1"/>
  <c r="AO1221" i="42" a="1"/>
  <c r="AO1221" i="42"/>
  <c r="AP1221" i="42" a="1"/>
  <c r="AP1221" i="42"/>
  <c r="AQ1221" i="42" a="1"/>
  <c r="AQ1221" i="42"/>
  <c r="AR1221" i="42" a="1"/>
  <c r="AR1221" i="42"/>
  <c r="AS1221" i="42" a="1"/>
  <c r="AS1221" i="42"/>
  <c r="AT1221" i="42" a="1"/>
  <c r="AT1221" i="42" s="1"/>
  <c r="AU1221" i="42" a="1"/>
  <c r="AU1221" i="42" s="1"/>
  <c r="AV1221" i="42" a="1"/>
  <c r="AV1221" i="42" s="1"/>
  <c r="AK1222" i="42" a="1"/>
  <c r="AK1222" i="42"/>
  <c r="AL1222" i="42" a="1"/>
  <c r="AL1222" i="42" s="1"/>
  <c r="AM1222" i="42" a="1"/>
  <c r="AM1222" i="42" s="1"/>
  <c r="AN1222" i="42" a="1"/>
  <c r="AN1222" i="42"/>
  <c r="AO1222" i="42" a="1"/>
  <c r="AO1222" i="42"/>
  <c r="AP1222" i="42" a="1"/>
  <c r="AP1222" i="42"/>
  <c r="AQ1222" i="42" a="1"/>
  <c r="AQ1222" i="42"/>
  <c r="AR1222" i="42" a="1"/>
  <c r="AR1222" i="42"/>
  <c r="AS1222" i="42" a="1"/>
  <c r="AS1222" i="42" s="1"/>
  <c r="AT1222" i="42" a="1"/>
  <c r="AT1222" i="42" s="1"/>
  <c r="AU1222" i="42" a="1"/>
  <c r="AU1222" i="42" s="1"/>
  <c r="AV1222" i="42" a="1"/>
  <c r="AV1222" i="42"/>
  <c r="AK1223" i="42" a="1"/>
  <c r="AK1223" i="42"/>
  <c r="AL1223" i="42" a="1"/>
  <c r="AL1223" i="42" s="1"/>
  <c r="AM1223" i="42" a="1"/>
  <c r="AM1223" i="42"/>
  <c r="AN1223" i="42" a="1"/>
  <c r="AN1223" i="42"/>
  <c r="AO1223" i="42" a="1"/>
  <c r="AO1223" i="42"/>
  <c r="AP1223" i="42" a="1"/>
  <c r="AP1223" i="42"/>
  <c r="AQ1223" i="42" a="1"/>
  <c r="AQ1223" i="42"/>
  <c r="AR1223" i="42" a="1"/>
  <c r="AR1223" i="42" s="1"/>
  <c r="AS1223" i="42" a="1"/>
  <c r="AS1223" i="42" s="1"/>
  <c r="AT1223" i="42" a="1"/>
  <c r="AT1223" i="42" s="1"/>
  <c r="AU1223" i="42" a="1"/>
  <c r="AU1223" i="42" s="1"/>
  <c r="AV1223" i="42" a="1"/>
  <c r="AV1223" i="42"/>
  <c r="AK1224" i="42" a="1"/>
  <c r="AK1224" i="42" s="1"/>
  <c r="AL1224" i="42" a="1"/>
  <c r="AL1224" i="42"/>
  <c r="AM1224" i="42" a="1"/>
  <c r="AM1224" i="42"/>
  <c r="AN1224" i="42" a="1"/>
  <c r="AN1224" i="42"/>
  <c r="AO1224" i="42" a="1"/>
  <c r="AO1224" i="42"/>
  <c r="AP1224" i="42" a="1"/>
  <c r="AP1224" i="42"/>
  <c r="AQ1224" i="42" a="1"/>
  <c r="AQ1224" i="42" s="1"/>
  <c r="AR1224" i="42" a="1"/>
  <c r="AR1224" i="42"/>
  <c r="AS1224" i="42" a="1"/>
  <c r="AS1224" i="42" s="1"/>
  <c r="AT1224" i="42" a="1"/>
  <c r="AT1224" i="42" s="1"/>
  <c r="AU1224" i="42" a="1"/>
  <c r="AU1224" i="42" s="1"/>
  <c r="AV1224" i="42" a="1"/>
  <c r="AV1224" i="42" s="1"/>
  <c r="AK1225" i="42" a="1"/>
  <c r="AK1225" i="42" s="1"/>
  <c r="AL1225" i="42" a="1"/>
  <c r="AL1225" i="42"/>
  <c r="AM1225" i="42" a="1"/>
  <c r="AM1225" i="42"/>
  <c r="AN1225" i="42" a="1"/>
  <c r="AN1225" i="42"/>
  <c r="AO1225" i="42" a="1"/>
  <c r="AO1225" i="42"/>
  <c r="AP1225" i="42" a="1"/>
  <c r="AP1225" i="42" s="1"/>
  <c r="AQ1225" i="42" a="1"/>
  <c r="AQ1225" i="42" s="1"/>
  <c r="AR1225" i="42" a="1"/>
  <c r="AR1225" i="42"/>
  <c r="AS1225" i="42" a="1"/>
  <c r="AS1225" i="42" s="1"/>
  <c r="AT1225" i="42" a="1"/>
  <c r="AT1225" i="42" s="1"/>
  <c r="AU1225" i="42" a="1"/>
  <c r="AU1225" i="42" s="1"/>
  <c r="AV1225" i="42" a="1"/>
  <c r="AV1225" i="42" s="1"/>
  <c r="AK1226" i="42" a="1"/>
  <c r="AK1226" i="42" s="1"/>
  <c r="AL1226" i="42" a="1"/>
  <c r="AL1226" i="42"/>
  <c r="AM1226" i="42" a="1"/>
  <c r="AM1226" i="42"/>
  <c r="AN1226" i="42" a="1"/>
  <c r="AN1226" i="42"/>
  <c r="AO1226" i="42" a="1"/>
  <c r="AO1226" i="42" s="1"/>
  <c r="AP1226" i="42" a="1"/>
  <c r="AP1226" i="42" s="1"/>
  <c r="AQ1226" i="42" a="1"/>
  <c r="AQ1226" i="42" s="1"/>
  <c r="AR1226" i="42" a="1"/>
  <c r="AR1226" i="42"/>
  <c r="AS1226" i="42" a="1"/>
  <c r="AS1226" i="42" s="1"/>
  <c r="AT1226" i="42" a="1"/>
  <c r="AT1226" i="42" s="1"/>
  <c r="AU1226" i="42" a="1"/>
  <c r="AU1226" i="42" s="1"/>
  <c r="AV1226" i="42" a="1"/>
  <c r="AV1226" i="42"/>
  <c r="AJ1227" i="42" a="1"/>
  <c r="AJ1227" i="42" s="1"/>
  <c r="AK1227" i="42" a="1"/>
  <c r="AK1227" i="42" s="1"/>
  <c r="AL1227" i="42" a="1"/>
  <c r="AL1227" i="42"/>
  <c r="AM1227" i="42" a="1"/>
  <c r="AM1227" i="42"/>
  <c r="AN1227" i="42" a="1"/>
  <c r="AN1227" i="42" s="1"/>
  <c r="AO1227" i="42" a="1"/>
  <c r="AO1227" i="42" s="1"/>
  <c r="AP1227" i="42" a="1"/>
  <c r="AP1227" i="42" s="1"/>
  <c r="AQ1227" i="42" a="1"/>
  <c r="AQ1227" i="42" s="1"/>
  <c r="AR1227" i="42" a="1"/>
  <c r="AR1227" i="42"/>
  <c r="AS1227" i="42" a="1"/>
  <c r="AS1227" i="42" s="1"/>
  <c r="AT1227" i="42" a="1"/>
  <c r="AT1227" i="42" s="1"/>
  <c r="AU1227" i="42" a="1"/>
  <c r="AU1227" i="42"/>
  <c r="AV1227" i="42" a="1"/>
  <c r="AV1227" i="42"/>
  <c r="AJ1228" i="42" a="1"/>
  <c r="AJ1228" i="42" s="1"/>
  <c r="AK1228" i="42" a="1"/>
  <c r="AK1228" i="42" s="1"/>
  <c r="AL1228" i="42" a="1"/>
  <c r="AL1228" i="42"/>
  <c r="AM1228" i="42" a="1"/>
  <c r="AM1228" i="42" s="1"/>
  <c r="AN1228" i="42" a="1"/>
  <c r="AN1228" i="42" s="1"/>
  <c r="AO1228" i="42" a="1"/>
  <c r="AO1228" i="42" s="1"/>
  <c r="AP1228" i="42" a="1"/>
  <c r="AP1228" i="42"/>
  <c r="AQ1228" i="42" a="1"/>
  <c r="AQ1228" i="42" s="1"/>
  <c r="AR1228" i="42" a="1"/>
  <c r="AR1228" i="42"/>
  <c r="AS1228" i="42" a="1"/>
  <c r="AS1228" i="42" s="1"/>
  <c r="AT1228" i="42" a="1"/>
  <c r="AT1228" i="42"/>
  <c r="AU1228" i="42" a="1"/>
  <c r="AU1228" i="42"/>
  <c r="AV1228" i="42" a="1"/>
  <c r="AV1228" i="42"/>
  <c r="AJ1229" i="42" a="1"/>
  <c r="AJ1229" i="42"/>
  <c r="AK1229" i="42" a="1"/>
  <c r="AK1229" i="42" s="1"/>
  <c r="AL1229" i="42" a="1"/>
  <c r="AL1229" i="42" s="1"/>
  <c r="AM1229" i="42" a="1"/>
  <c r="AM1229" i="42" s="1"/>
  <c r="AN1229" i="42" a="1"/>
  <c r="AN1229" i="42" s="1"/>
  <c r="AO1229" i="42" a="1"/>
  <c r="AO1229" i="42" s="1"/>
  <c r="AP1229" i="42" a="1"/>
  <c r="AP1229" i="42"/>
  <c r="AQ1229" i="42" a="1"/>
  <c r="AQ1229" i="42" s="1"/>
  <c r="AR1229" i="42" a="1"/>
  <c r="AR1229" i="42" s="1"/>
  <c r="AS1229" i="42" a="1"/>
  <c r="AS1229" i="42"/>
  <c r="AT1229" i="42" a="1"/>
  <c r="AT1229" i="42"/>
  <c r="AU1229" i="42" a="1"/>
  <c r="AU1229" i="42"/>
  <c r="AV1229" i="42" a="1"/>
  <c r="AV1229" i="42"/>
  <c r="AJ1230" i="42" a="1"/>
  <c r="AJ1230" i="42"/>
  <c r="AK1230" i="42" a="1"/>
  <c r="AK1230" i="42" s="1"/>
  <c r="AL1230" i="42" a="1"/>
  <c r="AL1230" i="42"/>
  <c r="AM1230" i="42" a="1"/>
  <c r="AM1230" i="42" s="1"/>
  <c r="AN1230" i="42" a="1"/>
  <c r="AN1230" i="42" s="1"/>
  <c r="AO1230" i="42" a="1"/>
  <c r="AO1230" i="42" s="1"/>
  <c r="AP1230" i="42" a="1"/>
  <c r="AP1230" i="42"/>
  <c r="AQ1230" i="42" a="1"/>
  <c r="AQ1230" i="42" s="1"/>
  <c r="AR1230" i="42" a="1"/>
  <c r="AR1230" i="42" s="1"/>
  <c r="AS1230" i="42" a="1"/>
  <c r="AS1230" i="42" s="1"/>
  <c r="AT1230" i="42" a="1"/>
  <c r="AT1230" i="42"/>
  <c r="AU1230" i="42" a="1"/>
  <c r="AU1230" i="42"/>
  <c r="AV1230" i="42" a="1"/>
  <c r="AV1230" i="42"/>
  <c r="AJ1231" i="42" a="1"/>
  <c r="AJ1231" i="42" s="1"/>
  <c r="AK1231" i="42" a="1"/>
  <c r="AK1231" i="42" s="1"/>
  <c r="AL1231" i="42" a="1"/>
  <c r="AL1231" i="42"/>
  <c r="AM1231" i="42" a="1"/>
  <c r="AM1231" i="42" s="1"/>
  <c r="AN1231" i="42" a="1"/>
  <c r="AN1231" i="42" s="1"/>
  <c r="AO1231" i="42" a="1"/>
  <c r="AO1231" i="42" s="1"/>
  <c r="AP1231" i="42" a="1"/>
  <c r="AP1231" i="42" s="1"/>
  <c r="AQ1231" i="42" a="1"/>
  <c r="AQ1231" i="42"/>
  <c r="AR1231" i="42" a="1"/>
  <c r="AR1231" i="42" s="1"/>
  <c r="AS1231" i="42" a="1"/>
  <c r="AS1231" i="42" s="1"/>
  <c r="AT1231" i="42" a="1"/>
  <c r="AT1231" i="42"/>
  <c r="AU1231" i="42" a="1"/>
  <c r="AU1231" i="42"/>
  <c r="AV1231" i="42" a="1"/>
  <c r="AV1231" i="42" s="1"/>
  <c r="AJ1232" i="42" a="1"/>
  <c r="AJ1232" i="42" s="1"/>
  <c r="AK1232" i="42" a="1"/>
  <c r="AK1232" i="42" s="1"/>
  <c r="AL1232" i="42" a="1"/>
  <c r="AL1232" i="42"/>
  <c r="AM1232" i="42" a="1"/>
  <c r="AM1232" i="42" s="1"/>
  <c r="AN1232" i="42" a="1"/>
  <c r="AN1232" i="42" s="1"/>
  <c r="AO1232" i="42" a="1"/>
  <c r="AO1232" i="42" s="1"/>
  <c r="AP1232" i="42" a="1"/>
  <c r="AP1232" i="42"/>
  <c r="AQ1232" i="42" a="1"/>
  <c r="AQ1232" i="42" s="1"/>
  <c r="AR1232" i="42" a="1"/>
  <c r="AR1232" i="42" s="1"/>
  <c r="AS1232" i="42" a="1"/>
  <c r="AS1232" i="42" s="1"/>
  <c r="AT1232" i="42" a="1"/>
  <c r="AT1232" i="42"/>
  <c r="AU1232" i="42" a="1"/>
  <c r="AU1232" i="42" s="1"/>
  <c r="AV1232" i="42" a="1"/>
  <c r="AV1232" i="42" s="1"/>
  <c r="AJ1233" i="42" a="1"/>
  <c r="AJ1233" i="42" s="1"/>
  <c r="AK1233" i="42" a="1"/>
  <c r="AK1233" i="42" s="1"/>
  <c r="AL1233" i="42" a="1"/>
  <c r="AL1233" i="42"/>
  <c r="AM1233" i="42" a="1"/>
  <c r="AM1233" i="42" s="1"/>
  <c r="AN1233" i="42" a="1"/>
  <c r="AN1233" i="42" s="1"/>
  <c r="AO1233" i="42" a="1"/>
  <c r="AO1233" i="42"/>
  <c r="AP1233" i="42" a="1"/>
  <c r="AP1233" i="42"/>
  <c r="AQ1233" i="42" a="1"/>
  <c r="AQ1233" i="42"/>
  <c r="AR1233" i="42" a="1"/>
  <c r="AR1233" i="42" s="1"/>
  <c r="AS1233" i="42" a="1"/>
  <c r="AS1233" i="42"/>
  <c r="AT1233" i="42" a="1"/>
  <c r="AT1233" i="42" s="1"/>
  <c r="AU1233" i="42" a="1"/>
  <c r="AU1233" i="42" s="1"/>
  <c r="AV1233" i="42" a="1"/>
  <c r="AV1233" i="42" s="1"/>
  <c r="AJ1234" i="42" a="1"/>
  <c r="AJ1234" i="42"/>
  <c r="AK1234" i="42" a="1"/>
  <c r="AK1234" i="42" s="1"/>
  <c r="AL1234" i="42" a="1"/>
  <c r="AL1234" i="42"/>
  <c r="AM1234" i="42" a="1"/>
  <c r="AM1234" i="42" s="1"/>
  <c r="AN1234" i="42" a="1"/>
  <c r="AN1234" i="42"/>
  <c r="AO1234" i="42" a="1"/>
  <c r="AO1234" i="42"/>
  <c r="AP1234" i="42" a="1"/>
  <c r="AP1234" i="42"/>
  <c r="AQ1234" i="42" a="1"/>
  <c r="AQ1234" i="42"/>
  <c r="AR1234" i="42" a="1"/>
  <c r="AR1234" i="42" s="1"/>
  <c r="AS1234" i="42" a="1"/>
  <c r="AS1234" i="42" s="1"/>
  <c r="AT1234" i="42" a="1"/>
  <c r="AT1234" i="42" s="1"/>
  <c r="AU1234" i="42" a="1"/>
  <c r="AU1234" i="42" s="1"/>
  <c r="AV1234" i="42" a="1"/>
  <c r="AV1234" i="42" s="1"/>
  <c r="AJ1235" i="42" a="1"/>
  <c r="AJ1235" i="42"/>
  <c r="AK1235" i="42" a="1"/>
  <c r="AK1235" i="42" s="1"/>
  <c r="AL1235" i="42" a="1"/>
  <c r="AL1235" i="42" s="1"/>
  <c r="AM1235" i="42" a="1"/>
  <c r="AM1235" i="42"/>
  <c r="AN1235" i="42" a="1"/>
  <c r="AN1235" i="42"/>
  <c r="AO1235" i="42" a="1"/>
  <c r="AO1235" i="42"/>
  <c r="AP1235" i="42" a="1"/>
  <c r="AP1235" i="42"/>
  <c r="AQ1235" i="42" a="1"/>
  <c r="AQ1235" i="42"/>
  <c r="AR1235" i="42" a="1"/>
  <c r="AR1235" i="42" s="1"/>
  <c r="AS1235" i="42" a="1"/>
  <c r="AS1235" i="42"/>
  <c r="AT1235" i="42" a="1"/>
  <c r="AT1235" i="42" s="1"/>
  <c r="AU1235" i="42" a="1"/>
  <c r="AU1235" i="42" s="1"/>
  <c r="AV1235" i="42" a="1"/>
  <c r="AV1235" i="42" s="1"/>
  <c r="AJ1236" i="42" a="1"/>
  <c r="AJ1236" i="42" s="1"/>
  <c r="AK1236" i="42" a="1"/>
  <c r="AK1236" i="42" s="1"/>
  <c r="AL1236" i="42" a="1"/>
  <c r="AL1236" i="42" s="1"/>
  <c r="AM1236" i="42" a="1"/>
  <c r="AM1236" i="42"/>
  <c r="AN1236" i="42" a="1"/>
  <c r="AN1236" i="42"/>
  <c r="AO1236" i="42" a="1"/>
  <c r="AO1236" i="42"/>
  <c r="AP1236" i="42" a="1"/>
  <c r="AP1236" i="42"/>
  <c r="AQ1236" i="42" a="1"/>
  <c r="AQ1236" i="42" s="1"/>
  <c r="AR1236" i="42" a="1"/>
  <c r="AR1236" i="42" s="1"/>
  <c r="AS1236" i="42" a="1"/>
  <c r="AS1236" i="42"/>
  <c r="AT1236" i="42" a="1"/>
  <c r="AT1236" i="42" s="1"/>
  <c r="AU1236" i="42" a="1"/>
  <c r="AU1236" i="42" s="1"/>
  <c r="AV1236" i="42" a="1"/>
  <c r="AV1236" i="42" s="1"/>
  <c r="AJ1237" i="42" a="1"/>
  <c r="AJ1237" i="42" s="1"/>
  <c r="AK1237" i="42" a="1"/>
  <c r="AK1237" i="42"/>
  <c r="AL1237" i="42" a="1"/>
  <c r="AL1237" i="42" s="1"/>
  <c r="AM1237" i="42" a="1"/>
  <c r="AM1237" i="42"/>
  <c r="AN1237" i="42" a="1"/>
  <c r="AN1237" i="42"/>
  <c r="AO1237" i="42" a="1"/>
  <c r="AO1237" i="42"/>
  <c r="AP1237" i="42" a="1"/>
  <c r="AP1237" i="42" s="1"/>
  <c r="AQ1237" i="42" a="1"/>
  <c r="AQ1237" i="42"/>
  <c r="AR1237" i="42" a="1"/>
  <c r="AR1237" i="42" s="1"/>
  <c r="AS1237" i="42" a="1"/>
  <c r="AS1237" i="42"/>
  <c r="AT1237" i="42" a="1"/>
  <c r="AT1237" i="42" s="1"/>
  <c r="AU1237" i="42" a="1"/>
  <c r="AU1237" i="42" s="1"/>
  <c r="AV1237" i="42" a="1"/>
  <c r="AV1237" i="42" s="1"/>
  <c r="AJ1238" i="42" a="1"/>
  <c r="AJ1238" i="42"/>
  <c r="AK1238" i="42" a="1"/>
  <c r="AK1238" i="42"/>
  <c r="AL1238" i="42" a="1"/>
  <c r="AL1238" i="42" s="1"/>
  <c r="AM1238" i="42" a="1"/>
  <c r="AM1238" i="42" s="1"/>
  <c r="AN1238" i="42" a="1"/>
  <c r="AN1238" i="42"/>
  <c r="AO1238" i="42" a="1"/>
  <c r="AO1238" i="42" s="1"/>
  <c r="AP1238" i="42" a="1"/>
  <c r="AP1238" i="42" s="1"/>
  <c r="AQ1238" i="42" a="1"/>
  <c r="AQ1238" i="42"/>
  <c r="AR1238" i="42" a="1"/>
  <c r="AR1238" i="42" s="1"/>
  <c r="AS1238" i="42" a="1"/>
  <c r="AS1238" i="42"/>
  <c r="AT1238" i="42" a="1"/>
  <c r="AT1238" i="42" s="1"/>
  <c r="AU1238" i="42" a="1"/>
  <c r="AU1238" i="42" s="1"/>
  <c r="AV1238" i="42" a="1"/>
  <c r="AV1238" i="42"/>
  <c r="AK1239" i="42" a="1"/>
  <c r="AK1239" i="42"/>
  <c r="AL1239" i="42" a="1"/>
  <c r="AL1239" i="42" s="1"/>
  <c r="AM1239" i="42" a="1"/>
  <c r="AM1239" i="42" s="1"/>
  <c r="AN1239" i="42" a="1"/>
  <c r="AN1239" i="42" s="1"/>
  <c r="AO1239" i="42" a="1"/>
  <c r="AO1239" i="42" s="1"/>
  <c r="AP1239" i="42" a="1"/>
  <c r="AP1239" i="42" s="1"/>
  <c r="AQ1239" i="42" a="1"/>
  <c r="AQ1239" i="42"/>
  <c r="AR1239" i="42" a="1"/>
  <c r="AR1239" i="42" s="1"/>
  <c r="AS1239" i="42" a="1"/>
  <c r="AS1239" i="42"/>
  <c r="AT1239" i="42" a="1"/>
  <c r="AT1239" i="42" s="1"/>
  <c r="AU1239" i="42" a="1"/>
  <c r="AU1239" i="42"/>
  <c r="AV1239" i="42" a="1"/>
  <c r="AV1239" i="42"/>
  <c r="AK1240" i="42" a="1"/>
  <c r="AK1240" i="42" s="1"/>
  <c r="AL1240" i="42" a="1"/>
  <c r="AL1240" i="42" s="1"/>
  <c r="AM1240" i="42" a="1"/>
  <c r="AM1240" i="42" s="1"/>
  <c r="AN1240" i="42" a="1"/>
  <c r="AN1240" i="42" s="1"/>
  <c r="AO1240" i="42" a="1"/>
  <c r="AO1240" i="42" s="1"/>
  <c r="AP1240" i="42" a="1"/>
  <c r="AP1240" i="42" s="1"/>
  <c r="AQ1240" i="42" a="1"/>
  <c r="AQ1240" i="42"/>
  <c r="AR1240" i="42" a="1"/>
  <c r="AR1240" i="42" s="1"/>
  <c r="AS1240" i="42" a="1"/>
  <c r="AS1240" i="42" s="1"/>
  <c r="AT1240" i="42" a="1"/>
  <c r="AT1240" i="42" s="1"/>
  <c r="AU1240" i="42" a="1"/>
  <c r="AU1240" i="42"/>
  <c r="AV1240" i="42" a="1"/>
  <c r="AV1240" i="42"/>
  <c r="AK1241" i="42" a="1"/>
  <c r="AK1241" i="42" s="1"/>
  <c r="AL1241" i="42" a="1"/>
  <c r="AL1241" i="42" s="1"/>
  <c r="AM1241" i="42" a="1"/>
  <c r="AM1241" i="42"/>
  <c r="AN1241" i="42" a="1"/>
  <c r="AN1241" i="42" s="1"/>
  <c r="AO1241" i="42" a="1"/>
  <c r="AO1241" i="42" s="1"/>
  <c r="AP1241" i="42" a="1"/>
  <c r="AP1241" i="42" s="1"/>
  <c r="AQ1241" i="42" a="1"/>
  <c r="AQ1241" i="42"/>
  <c r="AR1241" i="42" a="1"/>
  <c r="AR1241" i="42" s="1"/>
  <c r="AS1241" i="42" a="1"/>
  <c r="AS1241" i="42" s="1"/>
  <c r="AT1241" i="42" a="1"/>
  <c r="AT1241" i="42"/>
  <c r="AU1241" i="42" a="1"/>
  <c r="AU1241" i="42"/>
  <c r="AV1241" i="42" a="1"/>
  <c r="AV1241" i="42"/>
  <c r="AK1242" i="42" a="1"/>
  <c r="AK1242" i="42" s="1"/>
  <c r="AL1242" i="42" a="1"/>
  <c r="AL1242" i="42" s="1"/>
  <c r="AM1242" i="42" a="1"/>
  <c r="AM1242" i="42"/>
  <c r="AN1242" i="42" a="1"/>
  <c r="AN1242" i="42" s="1"/>
  <c r="AO1242" i="42" a="1"/>
  <c r="AO1242" i="42" s="1"/>
  <c r="AP1242" i="42" a="1"/>
  <c r="AP1242" i="42" s="1"/>
  <c r="AQ1242" i="42" a="1"/>
  <c r="AQ1242" i="42" s="1"/>
  <c r="AR1242" i="42" a="1"/>
  <c r="AR1242" i="42"/>
  <c r="AS1242" i="42" a="1"/>
  <c r="AS1242" i="42" s="1"/>
  <c r="AT1242" i="42" a="1"/>
  <c r="AT1242" i="42"/>
  <c r="AU1242" i="42" a="1"/>
  <c r="AU1242" i="42"/>
  <c r="AV1242" i="42" a="1"/>
  <c r="AV1242" i="42"/>
  <c r="AK1243" i="42" a="1"/>
  <c r="AK1243" i="42" s="1"/>
  <c r="AL1243" i="42" a="1"/>
  <c r="AL1243" i="42" s="1"/>
  <c r="AM1243" i="42" a="1"/>
  <c r="AM1243" i="42"/>
  <c r="AN1243" i="42" a="1"/>
  <c r="AN1243" i="42" s="1"/>
  <c r="AO1243" i="42" a="1"/>
  <c r="AO1243" i="42" s="1"/>
  <c r="AP1243" i="42" a="1"/>
  <c r="AP1243" i="42" s="1"/>
  <c r="AQ1243" i="42" a="1"/>
  <c r="AQ1243" i="42"/>
  <c r="AR1243" i="42" a="1"/>
  <c r="AR1243" i="42" s="1"/>
  <c r="AS1243" i="42" a="1"/>
  <c r="AS1243" i="42" s="1"/>
  <c r="AT1243" i="42" a="1"/>
  <c r="AT1243" i="42" s="1"/>
  <c r="AU1243" i="42" a="1"/>
  <c r="AU1243" i="42"/>
  <c r="AV1243" i="42" a="1"/>
  <c r="AV1243" i="42" s="1"/>
  <c r="AK1244" i="42" a="1"/>
  <c r="AK1244" i="42" s="1"/>
  <c r="AL1244" i="42" a="1"/>
  <c r="AL1244" i="42" s="1"/>
  <c r="AM1244" i="42" a="1"/>
  <c r="AM1244" i="42"/>
  <c r="AN1244" i="42" a="1"/>
  <c r="AN1244" i="42" s="1"/>
  <c r="AO1244" i="42" a="1"/>
  <c r="AO1244" i="42" s="1"/>
  <c r="AP1244" i="42" a="1"/>
  <c r="AP1244" i="42"/>
  <c r="AQ1244" i="42" a="1"/>
  <c r="AQ1244" i="42"/>
  <c r="AR1244" i="42" a="1"/>
  <c r="AR1244" i="42" s="1"/>
  <c r="AS1244" i="42" a="1"/>
  <c r="AS1244" i="42" s="1"/>
  <c r="AT1244" i="42" a="1"/>
  <c r="AT1244" i="42" s="1"/>
  <c r="AU1244" i="42" a="1"/>
  <c r="AU1244" i="42" s="1"/>
  <c r="AV1244" i="42" a="1"/>
  <c r="AV1244" i="42" s="1"/>
  <c r="AK1245" i="42" a="1"/>
  <c r="AK1245" i="42"/>
  <c r="AL1245" i="42" a="1"/>
  <c r="AL1245" i="42" s="1"/>
  <c r="AM1245" i="42" a="1"/>
  <c r="AM1245" i="42"/>
  <c r="AN1245" i="42" a="1"/>
  <c r="AN1245" i="42" s="1"/>
  <c r="AO1245" i="42" a="1"/>
  <c r="AO1245" i="42"/>
  <c r="AP1245" i="42" a="1"/>
  <c r="AP1245" i="42"/>
  <c r="AQ1245" i="42" a="1"/>
  <c r="AQ1245" i="42" s="1"/>
  <c r="AR1245" i="42" a="1"/>
  <c r="AR1245" i="42"/>
  <c r="AS1245" i="42" a="1"/>
  <c r="AS1245" i="42" s="1"/>
  <c r="AT1245" i="42" a="1"/>
  <c r="AT1245" i="42" s="1"/>
  <c r="AU1245" i="42" a="1"/>
  <c r="AU1245" i="42" s="1"/>
  <c r="AV1245" i="42" a="1"/>
  <c r="AV1245" i="42" s="1"/>
  <c r="AK1246" i="42" a="1"/>
  <c r="AK1246" i="42"/>
  <c r="AL1246" i="42" a="1"/>
  <c r="AL1246" i="42" s="1"/>
  <c r="AM1246" i="42" a="1"/>
  <c r="AM1246" i="42" s="1"/>
  <c r="AN1246" i="42" a="1"/>
  <c r="AN1246" i="42" s="1"/>
  <c r="AO1246" i="42" a="1"/>
  <c r="AO1246" i="42"/>
  <c r="AP1246" i="42" a="1"/>
  <c r="AP1246" i="42"/>
  <c r="AQ1246" i="42" a="1"/>
  <c r="AQ1246" i="42" s="1"/>
  <c r="AR1246" i="42" a="1"/>
  <c r="AR1246" i="42"/>
  <c r="AS1246" i="42" a="1"/>
  <c r="AS1246" i="42" s="1"/>
  <c r="AT1246" i="42" a="1"/>
  <c r="AT1246" i="42"/>
  <c r="AU1246" i="42" a="1"/>
  <c r="AU1246" i="42" s="1"/>
  <c r="AV1246" i="42" a="1"/>
  <c r="AV1246" i="42" s="1"/>
  <c r="AK1247" i="42" a="1"/>
  <c r="AK1247" i="42" s="1"/>
  <c r="AL1247" i="42" a="1"/>
  <c r="AL1247" i="42" s="1"/>
  <c r="AM1247" i="42" a="1"/>
  <c r="AM1247" i="42" s="1"/>
  <c r="AN1247" i="42" a="1"/>
  <c r="AN1247" i="42" s="1"/>
  <c r="AO1247" i="42" a="1"/>
  <c r="AO1247" i="42"/>
  <c r="AP1247" i="42" a="1"/>
  <c r="AP1247" i="42" s="1"/>
  <c r="AQ1247" i="42" a="1"/>
  <c r="AQ1247" i="42" s="1"/>
  <c r="AR1247" i="42" a="1"/>
  <c r="AR1247" i="42" s="1"/>
  <c r="AS1247" i="42" a="1"/>
  <c r="AS1247" i="42" s="1"/>
  <c r="AT1247" i="42" a="1"/>
  <c r="AT1247" i="42"/>
  <c r="AU1247" i="42" a="1"/>
  <c r="AU1247" i="42" s="1"/>
  <c r="AV1247" i="42" a="1"/>
  <c r="AV1247" i="42"/>
  <c r="AK1248" i="42" a="1"/>
  <c r="AK1248" i="42" s="1"/>
  <c r="AL1248" i="42" a="1"/>
  <c r="AL1248" i="42" s="1"/>
  <c r="AM1248" i="42" a="1"/>
  <c r="AM1248" i="42" s="1"/>
  <c r="AN1248" i="42" a="1"/>
  <c r="AN1248" i="42" s="1"/>
  <c r="AO1248" i="42" a="1"/>
  <c r="AO1248" i="42"/>
  <c r="AP1248" i="42" a="1"/>
  <c r="AP1248" i="42" s="1"/>
  <c r="AQ1248" i="42" a="1"/>
  <c r="AQ1248" i="42" s="1"/>
  <c r="AR1248" i="42" a="1"/>
  <c r="AR1248" i="42" s="1"/>
  <c r="AS1248" i="42" a="1"/>
  <c r="AS1248" i="42" s="1"/>
  <c r="AT1248" i="42" a="1"/>
  <c r="AT1248" i="42"/>
  <c r="AU1248" i="42" a="1"/>
  <c r="AU1248" i="42" s="1"/>
  <c r="AV1248" i="42" a="1"/>
  <c r="AV1248" i="42"/>
  <c r="AK1249" i="42" a="1"/>
  <c r="AK1249" i="42" s="1"/>
  <c r="AL1249" i="42" a="1"/>
  <c r="AL1249" i="42"/>
  <c r="AM1249" i="42" a="1"/>
  <c r="AM1249" i="42" s="1"/>
  <c r="AN1249" i="42" a="1"/>
  <c r="AN1249" i="42" s="1"/>
  <c r="AO1249" i="42" a="1"/>
  <c r="AO1249" i="42"/>
  <c r="AP1249" i="42" a="1"/>
  <c r="AP1249" i="42" s="1"/>
  <c r="AQ1249" i="42" a="1"/>
  <c r="AQ1249" i="42"/>
  <c r="AR1249" i="42" a="1"/>
  <c r="AR1249" i="42" s="1"/>
  <c r="AS1249" i="42" a="1"/>
  <c r="AS1249" i="42" s="1"/>
  <c r="AT1249" i="42" a="1"/>
  <c r="AT1249" i="42"/>
  <c r="AU1249" i="42" a="1"/>
  <c r="AU1249" i="42" s="1"/>
  <c r="AV1249" i="42" a="1"/>
  <c r="AV1249" i="42" s="1"/>
  <c r="AK1250" i="42" a="1"/>
  <c r="AK1250" i="42" s="1"/>
  <c r="AL1250" i="42" a="1"/>
  <c r="AL1250" i="42" s="1"/>
  <c r="AM1250" i="42" a="1"/>
  <c r="AM1250" i="42" s="1"/>
  <c r="AN1250" i="42" a="1"/>
  <c r="AN1250" i="42"/>
  <c r="AO1250" i="42" a="1"/>
  <c r="AO1250" i="42" s="1"/>
  <c r="AP1250" i="42" a="1"/>
  <c r="AP1250" i="42" s="1"/>
  <c r="AQ1250" i="42" a="1"/>
  <c r="AQ1250" i="42" s="1"/>
  <c r="AR1250" i="42" a="1"/>
  <c r="AR1250" i="42" s="1"/>
  <c r="AS1250" i="42" a="1"/>
  <c r="AS1250" i="42" s="1"/>
  <c r="AT1250" i="42" a="1"/>
  <c r="AT1250" i="42"/>
  <c r="AU1250" i="42" a="1"/>
  <c r="AU1250" i="42" s="1"/>
  <c r="AV1250" i="42" a="1"/>
  <c r="AV1250" i="42"/>
  <c r="AJ1251" i="42" a="1"/>
  <c r="AJ1251" i="42" s="1"/>
  <c r="AK1251" i="42" a="1"/>
  <c r="AK1251" i="42" s="1"/>
  <c r="AL1251" i="42" a="1"/>
  <c r="AL1251" i="42" s="1"/>
  <c r="AM1251" i="42" a="1"/>
  <c r="AM1251" i="42" s="1"/>
  <c r="AN1251" i="42" a="1"/>
  <c r="AN1251" i="42" s="1"/>
  <c r="AO1251" i="42" a="1"/>
  <c r="AO1251" i="42" s="1"/>
  <c r="AP1251" i="42" a="1"/>
  <c r="AP1251" i="42"/>
  <c r="AQ1251" i="42" a="1"/>
  <c r="AQ1251" i="42"/>
  <c r="AR1251" i="42" a="1"/>
  <c r="AR1251" i="42"/>
  <c r="AS1251" i="42" a="1"/>
  <c r="AS1251" i="42" s="1"/>
  <c r="AT1251" i="42" a="1"/>
  <c r="AT1251" i="42" s="1"/>
  <c r="AU1251" i="42" a="1"/>
  <c r="AU1251" i="42"/>
  <c r="AV1251" i="42" a="1"/>
  <c r="AV1251" i="42"/>
  <c r="AJ1252" i="42" a="1"/>
  <c r="AJ1252" i="42"/>
  <c r="AK1252" i="42" a="1"/>
  <c r="AK1252" i="42"/>
  <c r="AL1252" i="42" a="1"/>
  <c r="AL1252" i="42"/>
  <c r="AM1252" i="42" a="1"/>
  <c r="AM1252" i="42" s="1"/>
  <c r="AN1252" i="42" a="1"/>
  <c r="AN1252" i="42"/>
  <c r="AO1252" i="42" a="1"/>
  <c r="AO1252" i="42" s="1"/>
  <c r="AP1252" i="42" a="1"/>
  <c r="AP1252" i="42" s="1"/>
  <c r="AQ1252" i="42" a="1"/>
  <c r="AQ1252" i="42"/>
  <c r="AR1252" i="42" a="1"/>
  <c r="AR1252" i="42"/>
  <c r="AS1252" i="42" a="1"/>
  <c r="AS1252" i="42" s="1"/>
  <c r="AT1252" i="42" a="1"/>
  <c r="AT1252" i="42" s="1"/>
  <c r="AU1252" i="42" a="1"/>
  <c r="AU1252" i="42" s="1"/>
  <c r="AV1252" i="42" a="1"/>
  <c r="AV1252" i="42"/>
  <c r="AJ1253" i="42" a="1"/>
  <c r="AJ1253" i="42" s="1"/>
  <c r="AK1253" i="42" a="1"/>
  <c r="AK1253" i="42"/>
  <c r="AL1253" i="42" a="1"/>
  <c r="AL1253" i="42" s="1"/>
  <c r="AM1253" i="42" a="1"/>
  <c r="AM1253" i="42" s="1"/>
  <c r="AN1253" i="42" a="1"/>
  <c r="AN1253" i="42"/>
  <c r="AO1253" i="42" a="1"/>
  <c r="AO1253" i="42" s="1"/>
  <c r="AP1253" i="42" a="1"/>
  <c r="AP1253" i="42" s="1"/>
  <c r="AQ1253" i="42" a="1"/>
  <c r="AQ1253" i="42" s="1"/>
  <c r="AR1253" i="42" a="1"/>
  <c r="AR1253" i="42" s="1"/>
  <c r="AS1253" i="42" a="1"/>
  <c r="AS1253" i="42"/>
  <c r="AT1253" i="42" a="1"/>
  <c r="AT1253" i="42"/>
  <c r="AU1253" i="42" a="1"/>
  <c r="AU1253" i="42"/>
  <c r="AV1253" i="42" a="1"/>
  <c r="AV1253" i="42"/>
  <c r="AJ1254" i="42" a="1"/>
  <c r="AJ1254" i="42"/>
  <c r="AK1254" i="42" a="1"/>
  <c r="AK1254" i="42" s="1"/>
  <c r="AL1254" i="42" a="1"/>
  <c r="AL1254" i="42"/>
  <c r="AM1254" i="42" a="1"/>
  <c r="AM1254" i="42" s="1"/>
  <c r="AN1254" i="42" a="1"/>
  <c r="AN1254" i="42" s="1"/>
  <c r="AO1254" i="42" a="1"/>
  <c r="AO1254" i="42" s="1"/>
  <c r="AP1254" i="42" a="1"/>
  <c r="AP1254" i="42" s="1"/>
  <c r="AQ1254" i="42" a="1"/>
  <c r="AQ1254" i="42" s="1"/>
  <c r="AR1254" i="42" a="1"/>
  <c r="AR1254" i="42" s="1"/>
  <c r="AS1254" i="42" a="1"/>
  <c r="AS1254" i="42"/>
  <c r="AT1254" i="42" a="1"/>
  <c r="AT1254" i="42" s="1"/>
  <c r="AU1254" i="42" a="1"/>
  <c r="AU1254" i="42" s="1"/>
  <c r="AV1254" i="42" a="1"/>
  <c r="AV1254" i="42"/>
  <c r="AJ1255" i="42" a="1"/>
  <c r="AJ1255" i="42" s="1"/>
  <c r="AK1255" i="42" a="1"/>
  <c r="AK1255" i="42"/>
  <c r="AL1255" i="42" a="1"/>
  <c r="AL1255" i="42" s="1"/>
  <c r="AM1255" i="42" a="1"/>
  <c r="AM1255" i="42"/>
  <c r="AN1255" i="42" a="1"/>
  <c r="AN1255" i="42"/>
  <c r="AO1255" i="42" a="1"/>
  <c r="AO1255" i="42" s="1"/>
  <c r="AP1255" i="42" a="1"/>
  <c r="AP1255" i="42" s="1"/>
  <c r="AQ1255" i="42" a="1"/>
  <c r="AQ1255" i="42" s="1"/>
  <c r="AR1255" i="42" a="1"/>
  <c r="AR1255" i="42"/>
  <c r="AS1255" i="42" a="1"/>
  <c r="AS1255" i="42" s="1"/>
  <c r="AT1255" i="42" a="1"/>
  <c r="AT1255" i="42"/>
  <c r="AU1255" i="42" a="1"/>
  <c r="AU1255" i="42"/>
  <c r="AV1255" i="42" a="1"/>
  <c r="AV1255" i="42" s="1"/>
  <c r="AJ1256" i="42" a="1"/>
  <c r="AJ1256" i="42" s="1"/>
  <c r="AK1256" i="42" a="1"/>
  <c r="AK1256" i="42"/>
  <c r="AL1256" i="42" a="1"/>
  <c r="AL1256" i="42" s="1"/>
  <c r="AM1256" i="42" a="1"/>
  <c r="AM1256" i="42"/>
  <c r="AN1256" i="42" a="1"/>
  <c r="AN1256" i="42" s="1"/>
  <c r="AO1256" i="42" a="1"/>
  <c r="AO1256" i="42" s="1"/>
  <c r="AP1256" i="42" a="1"/>
  <c r="AP1256" i="42"/>
  <c r="AQ1256" i="42" a="1"/>
  <c r="AQ1256" i="42" s="1"/>
  <c r="AR1256" i="42" a="1"/>
  <c r="AR1256" i="42"/>
  <c r="AS1256" i="42" a="1"/>
  <c r="AS1256" i="42" s="1"/>
  <c r="AT1256" i="42" a="1"/>
  <c r="AT1256" i="42"/>
  <c r="AU1256" i="42" a="1"/>
  <c r="AU1256" i="42" s="1"/>
  <c r="AV1256" i="42" a="1"/>
  <c r="AV1256" i="42" s="1"/>
  <c r="AJ1257" i="42" a="1"/>
  <c r="AJ1257" i="42"/>
  <c r="AK1257" i="42" a="1"/>
  <c r="AK1257" i="42" s="1"/>
  <c r="AL1257" i="42" a="1"/>
  <c r="AL1257" i="42"/>
  <c r="AM1257" i="42" a="1"/>
  <c r="AM1257" i="42" s="1"/>
  <c r="AN1257" i="42" a="1"/>
  <c r="AN1257" i="42" s="1"/>
  <c r="AO1257" i="42" a="1"/>
  <c r="AO1257" i="42" s="1"/>
  <c r="AP1257" i="42" a="1"/>
  <c r="AP1257" i="42"/>
  <c r="AQ1257" i="42" a="1"/>
  <c r="AQ1257" i="42" s="1"/>
  <c r="AR1257" i="42" a="1"/>
  <c r="AR1257" i="42"/>
  <c r="AS1257" i="42" a="1"/>
  <c r="AS1257" i="42" s="1"/>
  <c r="AT1257" i="42" a="1"/>
  <c r="AT1257" i="42" s="1"/>
  <c r="AU1257" i="42" a="1"/>
  <c r="AU1257" i="42"/>
  <c r="AV1257" i="42" a="1"/>
  <c r="AV1257" i="42"/>
  <c r="AJ1258" i="42" a="1"/>
  <c r="AJ1258" i="42"/>
  <c r="AK1258" i="42" a="1"/>
  <c r="AK1258" i="42" s="1"/>
  <c r="AL1258" i="42" a="1"/>
  <c r="AL1258" i="42"/>
  <c r="AM1258" i="42" a="1"/>
  <c r="AM1258" i="42" s="1"/>
  <c r="AN1258" i="42" a="1"/>
  <c r="AN1258" i="42"/>
  <c r="AO1258" i="42" a="1"/>
  <c r="AO1258" i="42" s="1"/>
  <c r="AP1258" i="42" a="1"/>
  <c r="AP1258" i="42" s="1"/>
  <c r="AQ1258" i="42" a="1"/>
  <c r="AQ1258" i="42" s="1"/>
  <c r="AR1258" i="42" a="1"/>
  <c r="AR1258" i="42"/>
  <c r="AS1258" i="42" a="1"/>
  <c r="AS1258" i="42" s="1"/>
  <c r="AT1258" i="42" a="1"/>
  <c r="AT1258" i="42" s="1"/>
  <c r="AU1258" i="42" a="1"/>
  <c r="AU1258" i="42"/>
  <c r="AV1258" i="42" a="1"/>
  <c r="AV1258" i="42"/>
  <c r="AJ1259" i="42" a="1"/>
  <c r="AJ1259" i="42"/>
  <c r="AK1259" i="42" a="1"/>
  <c r="AK1259" i="42" s="1"/>
  <c r="AL1259" i="42" a="1"/>
  <c r="AL1259" i="42" s="1"/>
  <c r="AM1259" i="42" a="1"/>
  <c r="AM1259" i="42" s="1"/>
  <c r="AN1259" i="42" a="1"/>
  <c r="AN1259" i="42"/>
  <c r="AO1259" i="42" a="1"/>
  <c r="AO1259" i="42" s="1"/>
  <c r="AP1259" i="42" a="1"/>
  <c r="AP1259" i="42" s="1"/>
  <c r="AQ1259" i="42" a="1"/>
  <c r="AQ1259" i="42" s="1"/>
  <c r="AR1259" i="42" a="1"/>
  <c r="AR1259" i="42" s="1"/>
  <c r="AS1259" i="42" a="1"/>
  <c r="AS1259" i="42"/>
  <c r="AT1259" i="42" a="1"/>
  <c r="AT1259" i="42" s="1"/>
  <c r="AU1259" i="42" a="1"/>
  <c r="AU1259" i="42"/>
  <c r="AV1259" i="42" a="1"/>
  <c r="AV1259" i="42"/>
  <c r="AJ1260" i="42" a="1"/>
  <c r="AJ1260" i="42"/>
  <c r="AK1260" i="42" a="1"/>
  <c r="AK1260" i="42" s="1"/>
  <c r="AL1260" i="42" a="1"/>
  <c r="AL1260" i="42"/>
  <c r="AM1260" i="42" a="1"/>
  <c r="AM1260" i="42" s="1"/>
  <c r="AN1260" i="42" a="1"/>
  <c r="AN1260" i="42"/>
  <c r="AO1260" i="42" a="1"/>
  <c r="AO1260" i="42" s="1"/>
  <c r="AP1260" i="42" a="1"/>
  <c r="AP1260" i="42" s="1"/>
  <c r="AQ1260" i="42" a="1"/>
  <c r="AQ1260" i="42" s="1"/>
  <c r="AR1260" i="42" a="1"/>
  <c r="AR1260" i="42" s="1"/>
  <c r="AS1260" i="42" a="1"/>
  <c r="AS1260" i="42"/>
  <c r="AT1260" i="42" a="1"/>
  <c r="AT1260" i="42" s="1"/>
  <c r="AU1260" i="42" a="1"/>
  <c r="AU1260" i="42"/>
  <c r="AV1260" i="42" a="1"/>
  <c r="AV1260" i="42"/>
  <c r="AJ1261" i="42" a="1"/>
  <c r="AJ1261" i="42" s="1"/>
  <c r="AK1261" i="42" a="1"/>
  <c r="AK1261" i="42" s="1"/>
  <c r="AL1261" i="42" a="1"/>
  <c r="AL1261" i="42"/>
  <c r="AM1261" i="42" a="1"/>
  <c r="AM1261" i="42" s="1"/>
  <c r="AN1261" i="42" a="1"/>
  <c r="AN1261" i="42"/>
  <c r="AO1261" i="42" a="1"/>
  <c r="AO1261" i="42" s="1"/>
  <c r="AP1261" i="42" a="1"/>
  <c r="AP1261" i="42" s="1"/>
  <c r="AQ1261" i="42" a="1"/>
  <c r="AQ1261" i="42"/>
  <c r="AR1261" i="42" a="1"/>
  <c r="AR1261" i="42" s="1"/>
  <c r="AS1261" i="42" a="1"/>
  <c r="AS1261" i="42"/>
  <c r="AT1261" i="42" a="1"/>
  <c r="AT1261" i="42" s="1"/>
  <c r="AU1261" i="42" a="1"/>
  <c r="AU1261" i="42"/>
  <c r="AV1261" i="42" a="1"/>
  <c r="AV1261" i="42" s="1"/>
  <c r="AJ1262" i="42" a="1"/>
  <c r="AJ1262" i="42" s="1"/>
  <c r="AK1262" i="42" a="1"/>
  <c r="AK1262" i="42" s="1"/>
  <c r="AL1262" i="42" a="1"/>
  <c r="AL1262" i="42"/>
  <c r="AM1262" i="42" a="1"/>
  <c r="AM1262" i="42" s="1"/>
  <c r="AN1262" i="42" a="1"/>
  <c r="AN1262" i="42"/>
  <c r="AO1262" i="42" a="1"/>
  <c r="AO1262" i="42" s="1"/>
  <c r="AP1262" i="42" a="1"/>
  <c r="AP1262" i="42"/>
  <c r="AQ1262" i="42" a="1"/>
  <c r="AQ1262" i="42"/>
  <c r="AR1262" i="42" a="1"/>
  <c r="AR1262" i="42" s="1"/>
  <c r="AS1262" i="42" a="1"/>
  <c r="AS1262" i="42"/>
  <c r="AT1262" i="42" a="1"/>
  <c r="AT1262" i="42" s="1"/>
  <c r="AU1262" i="42" a="1"/>
  <c r="AU1262" i="42" s="1"/>
  <c r="AV1262" i="42" a="1"/>
  <c r="AV1262" i="42" s="1"/>
  <c r="AK1263" i="42" a="1"/>
  <c r="AK1263" i="42" s="1"/>
  <c r="AL1263" i="42" a="1"/>
  <c r="AL1263" i="42"/>
  <c r="AM1263" i="42" a="1"/>
  <c r="AM1263" i="42" s="1"/>
  <c r="AN1263" i="42" a="1"/>
  <c r="AN1263" i="42" s="1"/>
  <c r="AO1263" i="42" a="1"/>
  <c r="AO1263" i="42"/>
  <c r="AP1263" i="42" a="1"/>
  <c r="AP1263" i="42"/>
  <c r="AQ1263" i="42" a="1"/>
  <c r="AQ1263" i="42"/>
  <c r="AR1263" i="42" a="1"/>
  <c r="AR1263" i="42" s="1"/>
  <c r="AS1263" i="42" a="1"/>
  <c r="AS1263" i="42"/>
  <c r="AT1263" i="42" a="1"/>
  <c r="AT1263" i="42" s="1"/>
  <c r="AU1263" i="42" a="1"/>
  <c r="AU1263" i="42"/>
  <c r="AV1263" i="42" a="1"/>
  <c r="AV1263" i="42" s="1"/>
  <c r="AK1264" i="42" a="1"/>
  <c r="AK1264" i="42" s="1"/>
  <c r="AL1264" i="42" a="1"/>
  <c r="AL1264" i="42"/>
  <c r="AM1264" i="42" a="1"/>
  <c r="AM1264" i="42" s="1"/>
  <c r="AN1264" i="42" a="1"/>
  <c r="AN1264" i="42" s="1"/>
  <c r="AO1264" i="42" a="1"/>
  <c r="AO1264" i="42"/>
  <c r="AP1264" i="42" a="1"/>
  <c r="AP1264" i="42"/>
  <c r="AQ1264" i="42" a="1"/>
  <c r="AQ1264" i="42"/>
  <c r="AR1264" i="42" a="1"/>
  <c r="AR1264" i="42" s="1"/>
  <c r="AS1264" i="42" a="1"/>
  <c r="AS1264" i="42" s="1"/>
  <c r="AT1264" i="42" a="1"/>
  <c r="AT1264" i="42" s="1"/>
  <c r="AU1264" i="42" a="1"/>
  <c r="AU1264" i="42"/>
  <c r="AV1264" i="42" a="1"/>
  <c r="AV1264" i="42" s="1"/>
  <c r="AK1265" i="42" a="1"/>
  <c r="AK1265" i="42" s="1"/>
  <c r="AL1265" i="42" a="1"/>
  <c r="AL1265" i="42" s="1"/>
  <c r="AM1265" i="42" a="1"/>
  <c r="AM1265" i="42"/>
  <c r="AN1265" i="42" a="1"/>
  <c r="AN1265" i="42" s="1"/>
  <c r="AO1265" i="42" a="1"/>
  <c r="AO1265" i="42"/>
  <c r="AP1265" i="42" a="1"/>
  <c r="AP1265" i="42"/>
  <c r="AQ1265" i="42" a="1"/>
  <c r="AQ1265" i="42"/>
  <c r="AR1265" i="42" a="1"/>
  <c r="AR1265" i="42" s="1"/>
  <c r="AS1265" i="42" a="1"/>
  <c r="AS1265" i="42"/>
  <c r="AT1265" i="42" a="1"/>
  <c r="AT1265" i="42" s="1"/>
  <c r="AU1265" i="42" a="1"/>
  <c r="AU1265" i="42"/>
  <c r="AV1265" i="42" a="1"/>
  <c r="AV1265" i="42" s="1"/>
  <c r="AK1266" i="42" a="1"/>
  <c r="AK1266" i="42" s="1"/>
  <c r="AL1266" i="42" a="1"/>
  <c r="AL1266" i="42" s="1"/>
  <c r="AM1266" i="42" a="1"/>
  <c r="AM1266" i="42"/>
  <c r="AN1266" i="42" a="1"/>
  <c r="AN1266" i="42" s="1"/>
  <c r="AO1266" i="42" a="1"/>
  <c r="AO1266" i="42"/>
  <c r="AP1266" i="42" a="1"/>
  <c r="AP1266" i="42"/>
  <c r="AQ1266" i="42" a="1"/>
  <c r="AQ1266" i="42" s="1"/>
  <c r="AR1266" i="42" a="1"/>
  <c r="AR1266" i="42" s="1"/>
  <c r="AS1266" i="42" a="1"/>
  <c r="AS1266" i="42"/>
  <c r="AT1266" i="42" a="1"/>
  <c r="AT1266" i="42" s="1"/>
  <c r="AU1266" i="42" a="1"/>
  <c r="AU1266" i="42"/>
  <c r="AV1266" i="42" a="1"/>
  <c r="AV1266" i="42" s="1"/>
  <c r="AK1267" i="42" a="1"/>
  <c r="AK1267" i="42"/>
  <c r="AL1267" i="42" a="1"/>
  <c r="AL1267" i="42" s="1"/>
  <c r="AM1267" i="42" a="1"/>
  <c r="AM1267" i="42"/>
  <c r="AN1267" i="42" a="1"/>
  <c r="AN1267" i="42" s="1"/>
  <c r="AO1267" i="42" a="1"/>
  <c r="AO1267" i="42"/>
  <c r="AP1267" i="42" a="1"/>
  <c r="AP1267" i="42" s="1"/>
  <c r="AQ1267" i="42" a="1"/>
  <c r="AQ1267" i="42" s="1"/>
  <c r="AR1267" i="42" a="1"/>
  <c r="AR1267" i="42" s="1"/>
  <c r="AS1267" i="42" a="1"/>
  <c r="AS1267" i="42"/>
  <c r="AT1267" i="42" a="1"/>
  <c r="AT1267" i="42" s="1"/>
  <c r="AU1267" i="42" a="1"/>
  <c r="AU1267" i="42"/>
  <c r="AV1267" i="42" a="1"/>
  <c r="AV1267" i="42" s="1"/>
  <c r="AK1268" i="42" a="1"/>
  <c r="AK1268" i="42"/>
  <c r="AL1268" i="42" a="1"/>
  <c r="AL1268" i="42" s="1"/>
  <c r="AM1268" i="42" a="1"/>
  <c r="AM1268" i="42"/>
  <c r="AN1268" i="42" a="1"/>
  <c r="AN1268" i="42" s="1"/>
  <c r="AO1268" i="42" a="1"/>
  <c r="AO1268" i="42" s="1"/>
  <c r="AP1268" i="42" a="1"/>
  <c r="AP1268" i="42" s="1"/>
  <c r="AQ1268" i="42" a="1"/>
  <c r="AQ1268" i="42" s="1"/>
  <c r="AR1268" i="42" a="1"/>
  <c r="AR1268" i="42" s="1"/>
  <c r="AS1268" i="42" a="1"/>
  <c r="AS1268" i="42"/>
  <c r="AT1268" i="42" a="1"/>
  <c r="AT1268" i="42" s="1"/>
  <c r="AU1268" i="42" a="1"/>
  <c r="AU1268" i="42" s="1"/>
  <c r="AV1268" i="42" a="1"/>
  <c r="AV1268" i="42"/>
  <c r="AK1269" i="42" a="1"/>
  <c r="AK1269" i="42"/>
  <c r="AL1269" i="42" a="1"/>
  <c r="AL1269" i="42" s="1"/>
  <c r="AM1269" i="42" a="1"/>
  <c r="AM1269" i="42"/>
  <c r="AN1269" i="42" a="1"/>
  <c r="AN1269" i="42" s="1"/>
  <c r="AO1269" i="42" a="1"/>
  <c r="AO1269" i="42"/>
  <c r="AP1269" i="42" a="1"/>
  <c r="AP1269" i="42" s="1"/>
  <c r="AQ1269" i="42" a="1"/>
  <c r="AQ1269" i="42" s="1"/>
  <c r="AR1269" i="42" a="1"/>
  <c r="AR1269" i="42" s="1"/>
  <c r="AS1269" i="42" a="1"/>
  <c r="AS1269" i="42"/>
  <c r="AT1269" i="42" a="1"/>
  <c r="AT1269" i="42" s="1"/>
  <c r="AU1269" i="42" a="1"/>
  <c r="AU1269" i="42" s="1"/>
  <c r="AV1269" i="42" a="1"/>
  <c r="AV1269" i="42"/>
  <c r="AK1270" i="42" a="1"/>
  <c r="AK1270" i="42"/>
  <c r="AL1270" i="42" a="1"/>
  <c r="AL1270" i="42" s="1"/>
  <c r="AM1270" i="42" a="1"/>
  <c r="AM1270" i="42" s="1"/>
  <c r="AN1270" i="42" a="1"/>
  <c r="AN1270" i="42" s="1"/>
  <c r="AO1270" i="42" a="1"/>
  <c r="AO1270" i="42"/>
  <c r="AP1270" i="42" a="1"/>
  <c r="AP1270" i="42" s="1"/>
  <c r="AQ1270" i="42" a="1"/>
  <c r="AQ1270" i="42" s="1"/>
  <c r="AR1270" i="42" a="1"/>
  <c r="AR1270" i="42" s="1"/>
  <c r="AS1270" i="42" a="1"/>
  <c r="AS1270" i="42" s="1"/>
  <c r="AT1270" i="42" a="1"/>
  <c r="AT1270" i="42"/>
  <c r="AU1270" i="42" a="1"/>
  <c r="AU1270" i="42" s="1"/>
  <c r="AV1270" i="42" a="1"/>
  <c r="AV1270" i="42"/>
  <c r="AK1271" i="42" a="1"/>
  <c r="AK1271" i="42"/>
  <c r="AL1271" i="42" a="1"/>
  <c r="AL1271" i="42" s="1"/>
  <c r="AM1271" i="42" a="1"/>
  <c r="AM1271" i="42"/>
  <c r="AN1271" i="42" a="1"/>
  <c r="AN1271" i="42" s="1"/>
  <c r="AO1271" i="42" a="1"/>
  <c r="AO1271" i="42"/>
  <c r="AP1271" i="42" a="1"/>
  <c r="AP1271" i="42" s="1"/>
  <c r="AQ1271" i="42" a="1"/>
  <c r="AQ1271" i="42" s="1"/>
  <c r="AR1271" i="42" a="1"/>
  <c r="AR1271" i="42" s="1"/>
  <c r="AS1271" i="42" a="1"/>
  <c r="AS1271" i="42" s="1"/>
  <c r="AT1271" i="42" a="1"/>
  <c r="AT1271" i="42"/>
  <c r="AU1271" i="42" a="1"/>
  <c r="AU1271" i="42" s="1"/>
  <c r="AV1271" i="42" a="1"/>
  <c r="AV1271" i="42"/>
  <c r="AK1272" i="42" a="1"/>
  <c r="AK1272" i="42" s="1"/>
  <c r="AL1272" i="42" a="1"/>
  <c r="AL1272" i="42" s="1"/>
  <c r="AM1272" i="42" a="1"/>
  <c r="AM1272" i="42"/>
  <c r="AN1272" i="42" a="1"/>
  <c r="AN1272" i="42" s="1"/>
  <c r="AO1272" i="42" a="1"/>
  <c r="AO1272" i="42"/>
  <c r="AP1272" i="42" a="1"/>
  <c r="AP1272" i="42" s="1"/>
  <c r="AQ1272" i="42" a="1"/>
  <c r="AQ1272" i="42" s="1"/>
  <c r="AR1272" i="42" a="1"/>
  <c r="AR1272" i="42"/>
  <c r="AS1272" i="42" a="1"/>
  <c r="AS1272" i="42" s="1"/>
  <c r="AT1272" i="42" a="1"/>
  <c r="AT1272" i="42"/>
  <c r="AU1272" i="42" a="1"/>
  <c r="AU1272" i="42" s="1"/>
  <c r="AV1272" i="42" a="1"/>
  <c r="AV1272" i="42"/>
  <c r="AK1273" i="42" a="1"/>
  <c r="AK1273" i="42" s="1"/>
  <c r="AL1273" i="42" a="1"/>
  <c r="AL1273" i="42" s="1"/>
  <c r="AM1273" i="42" a="1"/>
  <c r="AM1273" i="42"/>
  <c r="AN1273" i="42" a="1"/>
  <c r="AN1273" i="42" s="1"/>
  <c r="AO1273" i="42" a="1"/>
  <c r="AO1273" i="42"/>
  <c r="AP1273" i="42" a="1"/>
  <c r="AP1273" i="42" s="1"/>
  <c r="AQ1273" i="42" a="1"/>
  <c r="AQ1273" i="42"/>
  <c r="AR1273" i="42" a="1"/>
  <c r="AR1273" i="42"/>
  <c r="AS1273" i="42" a="1"/>
  <c r="AS1273" i="42" s="1"/>
  <c r="AT1273" i="42" a="1"/>
  <c r="AT1273" i="42"/>
  <c r="AU1273" i="42" a="1"/>
  <c r="AU1273" i="42" s="1"/>
  <c r="AV1273" i="42" a="1"/>
  <c r="AV1273" i="42" s="1"/>
  <c r="AK1274" i="42" a="1"/>
  <c r="AK1274" i="42" s="1"/>
  <c r="AL1274" i="42" a="1"/>
  <c r="AL1274" i="42" s="1"/>
  <c r="AM1274" i="42" a="1"/>
  <c r="AM1274" i="42"/>
  <c r="AN1274" i="42" a="1"/>
  <c r="AN1274" i="42" s="1"/>
  <c r="AO1274" i="42" a="1"/>
  <c r="AO1274" i="42" s="1"/>
  <c r="AP1274" i="42" a="1"/>
  <c r="AP1274" i="42"/>
  <c r="AQ1274" i="42" a="1"/>
  <c r="AQ1274" i="42"/>
  <c r="AR1274" i="42" a="1"/>
  <c r="AR1274" i="42"/>
  <c r="AS1274" i="42" a="1"/>
  <c r="AS1274" i="42" s="1"/>
  <c r="AT1274" i="42" a="1"/>
  <c r="AT1274" i="42"/>
  <c r="AU1274" i="42" a="1"/>
  <c r="AU1274" i="42" s="1"/>
  <c r="AV1274" i="42" a="1"/>
  <c r="AV1274" i="42"/>
  <c r="AJ1275" i="42" a="1"/>
  <c r="AJ1275" i="42" s="1"/>
  <c r="AK1275" i="42" a="1"/>
  <c r="AK1275" i="42" s="1"/>
  <c r="AL1275" i="42" a="1"/>
  <c r="AL1275" i="42" s="1"/>
  <c r="AM1275" i="42" a="1"/>
  <c r="AM1275" i="42"/>
  <c r="AN1275" i="42" a="1"/>
  <c r="AN1275" i="42" s="1"/>
  <c r="AO1275" i="42" a="1"/>
  <c r="AO1275" i="42" s="1"/>
  <c r="AP1275" i="42" a="1"/>
  <c r="AP1275" i="42"/>
  <c r="AQ1275" i="42" a="1"/>
  <c r="AQ1275" i="42"/>
  <c r="AR1275" i="42" a="1"/>
  <c r="AR1275" i="42"/>
  <c r="AS1275" i="42" a="1"/>
  <c r="AS1275" i="42" s="1"/>
  <c r="AT1275" i="42" a="1"/>
  <c r="AT1275" i="42" s="1"/>
  <c r="AU1275" i="42" a="1"/>
  <c r="AU1275" i="42" s="1"/>
  <c r="AV1275" i="42" a="1"/>
  <c r="AV1275" i="42"/>
  <c r="AJ1276" i="42" a="1"/>
  <c r="AJ1276" i="42" s="1"/>
  <c r="AK1276" i="42" a="1"/>
  <c r="AK1276" i="42" s="1"/>
  <c r="AL1276" i="42" a="1"/>
  <c r="AL1276" i="42" s="1"/>
  <c r="AM1276" i="42" a="1"/>
  <c r="AM1276" i="42" s="1"/>
  <c r="AN1276" i="42" a="1"/>
  <c r="AN1276" i="42"/>
  <c r="AO1276" i="42" a="1"/>
  <c r="AO1276" i="42" s="1"/>
  <c r="AP1276" i="42" a="1"/>
  <c r="AP1276" i="42"/>
  <c r="AQ1276" i="42" a="1"/>
  <c r="AQ1276" i="42"/>
  <c r="AR1276" i="42" a="1"/>
  <c r="AR1276" i="42"/>
  <c r="AS1276" i="42" a="1"/>
  <c r="AS1276" i="42" s="1"/>
  <c r="AT1276" i="42" a="1"/>
  <c r="AT1276" i="42"/>
  <c r="AU1276" i="42" a="1"/>
  <c r="AU1276" i="42" s="1"/>
  <c r="AV1276" i="42" a="1"/>
  <c r="AV1276" i="42"/>
  <c r="AJ1277" i="42" a="1"/>
  <c r="AJ1277" i="42" s="1"/>
  <c r="AK1277" i="42" a="1"/>
  <c r="AK1277" i="42" s="1"/>
  <c r="AL1277" i="42" a="1"/>
  <c r="AL1277" i="42" s="1"/>
  <c r="AM1277" i="42" a="1"/>
  <c r="AM1277" i="42" s="1"/>
  <c r="AN1277" i="42" a="1"/>
  <c r="AN1277" i="42"/>
  <c r="AO1277" i="42" a="1"/>
  <c r="AO1277" i="42" s="1"/>
  <c r="AP1277" i="42" a="1"/>
  <c r="AP1277" i="42"/>
  <c r="AQ1277" i="42" a="1"/>
  <c r="AQ1277" i="42"/>
  <c r="AR1277" i="42" a="1"/>
  <c r="AR1277" i="42" s="1"/>
  <c r="AS1277" i="42" a="1"/>
  <c r="AS1277" i="42" s="1"/>
  <c r="AT1277" i="42" a="1"/>
  <c r="AT1277" i="42"/>
  <c r="AU1277" i="42" a="1"/>
  <c r="AU1277" i="42" s="1"/>
  <c r="AV1277" i="42" a="1"/>
  <c r="AV1277" i="42"/>
  <c r="AJ1278" i="42" a="1"/>
  <c r="AJ1278" i="42" s="1"/>
  <c r="AK1278" i="42" a="1"/>
  <c r="AK1278" i="42" s="1"/>
  <c r="AL1278" i="42" a="1"/>
  <c r="AL1278" i="42"/>
  <c r="AM1278" i="42" a="1"/>
  <c r="AM1278" i="42" s="1"/>
  <c r="AN1278" i="42" a="1"/>
  <c r="AN1278" i="42"/>
  <c r="AO1278" i="42" a="1"/>
  <c r="AO1278" i="42" s="1"/>
  <c r="AP1278" i="42" a="1"/>
  <c r="AP1278" i="42"/>
  <c r="AQ1278" i="42" a="1"/>
  <c r="AQ1278" i="42" s="1"/>
  <c r="AR1278" i="42" a="1"/>
  <c r="AR1278" i="42" s="1"/>
  <c r="AS1278" i="42" a="1"/>
  <c r="AS1278" i="42" s="1"/>
  <c r="AT1278" i="42" a="1"/>
  <c r="AT1278" i="42"/>
  <c r="AU1278" i="42" a="1"/>
  <c r="AU1278" i="42" s="1"/>
  <c r="AV1278" i="42" a="1"/>
  <c r="AV1278" i="42"/>
  <c r="AJ1279" i="42" a="1"/>
  <c r="AJ1279" i="42" s="1"/>
  <c r="AK1279" i="42" a="1"/>
  <c r="AK1279" i="42"/>
  <c r="AL1279" i="42" a="1"/>
  <c r="AL1279" i="42"/>
  <c r="AM1279" i="42" a="1"/>
  <c r="AM1279" i="42" s="1"/>
  <c r="AN1279" i="42" a="1"/>
  <c r="AN1279" i="42"/>
  <c r="AO1279" i="42" a="1"/>
  <c r="AO1279" i="42" s="1"/>
  <c r="AP1279" i="42" a="1"/>
  <c r="AP1279" i="42" s="1"/>
  <c r="AQ1279" i="42" a="1"/>
  <c r="AQ1279" i="42" s="1"/>
  <c r="AR1279" i="42" a="1"/>
  <c r="AR1279" i="42" s="1"/>
  <c r="AS1279" i="42" a="1"/>
  <c r="AS1279" i="42" s="1"/>
  <c r="AT1279" i="42" a="1"/>
  <c r="AT1279" i="42"/>
  <c r="AU1279" i="42" a="1"/>
  <c r="AU1279" i="42" s="1"/>
  <c r="AV1279" i="42" a="1"/>
  <c r="AV1279" i="42" s="1"/>
  <c r="AJ1280" i="42" a="1"/>
  <c r="AJ1280" i="42"/>
  <c r="AK1280" i="42" a="1"/>
  <c r="AK1280" i="42"/>
  <c r="AL1280" i="42" a="1"/>
  <c r="AL1280" i="42"/>
  <c r="AM1280" i="42" a="1"/>
  <c r="AM1280" i="42" s="1"/>
  <c r="AN1280" i="42" a="1"/>
  <c r="AN1280" i="42"/>
  <c r="AO1280" i="42" a="1"/>
  <c r="AO1280" i="42" s="1"/>
  <c r="AP1280" i="42" a="1"/>
  <c r="AP1280" i="42"/>
  <c r="AQ1280" i="42" a="1"/>
  <c r="AQ1280" i="42" s="1"/>
  <c r="AR1280" i="42" a="1"/>
  <c r="AR1280" i="42" s="1"/>
  <c r="AS1280" i="42" a="1"/>
  <c r="AS1280" i="42" s="1"/>
  <c r="AT1280" i="42" a="1"/>
  <c r="AT1280" i="42"/>
  <c r="AU1280" i="42" a="1"/>
  <c r="AU1280" i="42" s="1"/>
  <c r="AV1280" i="42" a="1"/>
  <c r="AV1280" i="42" s="1"/>
  <c r="AJ1281" i="42" a="1"/>
  <c r="AJ1281" i="42"/>
  <c r="AK1281" i="42" a="1"/>
  <c r="AK1281" i="42"/>
  <c r="AL1281" i="42" a="1"/>
  <c r="AL1281" i="42"/>
  <c r="AM1281" i="42" a="1"/>
  <c r="AM1281" i="42" s="1"/>
  <c r="AN1281" i="42" a="1"/>
  <c r="AN1281" i="42" s="1"/>
  <c r="AO1281" i="42" a="1"/>
  <c r="AO1281" i="42" s="1"/>
  <c r="AP1281" i="42" a="1"/>
  <c r="AP1281" i="42"/>
  <c r="AQ1281" i="42" a="1"/>
  <c r="AQ1281" i="42" s="1"/>
  <c r="AR1281" i="42" a="1"/>
  <c r="AR1281" i="42" s="1"/>
  <c r="AS1281" i="42" a="1"/>
  <c r="AS1281" i="42" s="1"/>
  <c r="AT1281" i="42" a="1"/>
  <c r="AT1281" i="42" s="1"/>
  <c r="AU1281" i="42" a="1"/>
  <c r="AU1281" i="42"/>
  <c r="AV1281" i="42" a="1"/>
  <c r="AV1281" i="42" s="1"/>
  <c r="AJ1282" i="42" a="1"/>
  <c r="AJ1282" i="42"/>
  <c r="AK1282" i="42" a="1"/>
  <c r="AK1282" i="42"/>
  <c r="AL1282" i="42" a="1"/>
  <c r="AL1282" i="42"/>
  <c r="AM1282" i="42" a="1"/>
  <c r="AM1282" i="42" s="1"/>
  <c r="AN1282" i="42" a="1"/>
  <c r="AN1282" i="42"/>
  <c r="AO1282" i="42" a="1"/>
  <c r="AO1282" i="42" s="1"/>
  <c r="AP1282" i="42" a="1"/>
  <c r="AP1282" i="42"/>
  <c r="AQ1282" i="42" a="1"/>
  <c r="AQ1282" i="42" s="1"/>
  <c r="AR1282" i="42" a="1"/>
  <c r="AR1282" i="42" s="1"/>
  <c r="AS1282" i="42" a="1"/>
  <c r="AS1282" i="42" s="1"/>
  <c r="AT1282" i="42" a="1"/>
  <c r="AT1282" i="42" s="1"/>
  <c r="AU1282" i="42" a="1"/>
  <c r="AU1282" i="42"/>
  <c r="AV1282" i="42" a="1"/>
  <c r="AV1282" i="42" s="1"/>
  <c r="AJ1283" i="42" a="1"/>
  <c r="AJ1283" i="42"/>
  <c r="AK1283" i="42" a="1"/>
  <c r="AK1283" i="42"/>
  <c r="AL1283" i="42" a="1"/>
  <c r="AL1283" i="42" s="1"/>
  <c r="AM1283" i="42" a="1"/>
  <c r="AM1283" i="42" s="1"/>
  <c r="AN1283" i="42" a="1"/>
  <c r="AN1283" i="42"/>
  <c r="AO1283" i="42" a="1"/>
  <c r="AO1283" i="42" s="1"/>
  <c r="AP1283" i="42" a="1"/>
  <c r="AP1283" i="42"/>
  <c r="AQ1283" i="42" a="1"/>
  <c r="AQ1283" i="42" s="1"/>
  <c r="AR1283" i="42" a="1"/>
  <c r="AR1283" i="42" s="1"/>
  <c r="AS1283" i="42" a="1"/>
  <c r="AS1283" i="42"/>
  <c r="AT1283" i="42" a="1"/>
  <c r="AT1283" i="42" s="1"/>
  <c r="AU1283" i="42" a="1"/>
  <c r="AU1283" i="42"/>
  <c r="AV1283" i="42" a="1"/>
  <c r="AV1283" i="42" s="1"/>
  <c r="AJ1284" i="42" a="1"/>
  <c r="AJ1284" i="42"/>
  <c r="AK1284" i="42" a="1"/>
  <c r="AK1284" i="42" s="1"/>
  <c r="AL1284" i="42" a="1"/>
  <c r="AL1284" i="42" s="1"/>
  <c r="AM1284" i="42" a="1"/>
  <c r="AM1284" i="42" s="1"/>
  <c r="AN1284" i="42" a="1"/>
  <c r="AN1284" i="42"/>
  <c r="AO1284" i="42" a="1"/>
  <c r="AO1284" i="42" s="1"/>
  <c r="AP1284" i="42" a="1"/>
  <c r="AP1284" i="42"/>
  <c r="AQ1284" i="42" a="1"/>
  <c r="AQ1284" i="42" s="1"/>
  <c r="AR1284" i="42" a="1"/>
  <c r="AR1284" i="42"/>
  <c r="AS1284" i="42" a="1"/>
  <c r="AS1284" i="42"/>
  <c r="AT1284" i="42" a="1"/>
  <c r="AT1284" i="42" s="1"/>
  <c r="AU1284" i="42" a="1"/>
  <c r="AU1284" i="42"/>
  <c r="AV1284" i="42" a="1"/>
  <c r="AV1284" i="42" s="1"/>
  <c r="AJ1285" i="42" a="1"/>
  <c r="AJ1285" i="42" s="1"/>
  <c r="AK1285" i="42" a="1"/>
  <c r="AK1285" i="42" s="1"/>
  <c r="AL1285" i="42" a="1"/>
  <c r="AL1285" i="42" s="1"/>
  <c r="AM1285" i="42" a="1"/>
  <c r="AM1285" i="42" s="1"/>
  <c r="AN1285" i="42" a="1"/>
  <c r="AN1285" i="42"/>
  <c r="AO1285" i="42" a="1"/>
  <c r="AO1285" i="42" s="1"/>
  <c r="AP1285" i="42" a="1"/>
  <c r="AP1285" i="42" s="1"/>
  <c r="AQ1285" i="42" a="1"/>
  <c r="AQ1285" i="42"/>
  <c r="AR1285" i="42" a="1"/>
  <c r="AR1285" i="42"/>
  <c r="AS1285" i="42" a="1"/>
  <c r="AS1285" i="42"/>
  <c r="AT1285" i="42" a="1"/>
  <c r="AT1285" i="42" s="1"/>
  <c r="AU1285" i="42" a="1"/>
  <c r="AU1285" i="42"/>
  <c r="AV1285" i="42" a="1"/>
  <c r="AV1285" i="42" s="1"/>
  <c r="AJ1286" i="42" a="1"/>
  <c r="AJ1286" i="42"/>
  <c r="AK1286" i="42" a="1"/>
  <c r="AK1286" i="42" s="1"/>
  <c r="AL1286" i="42" a="1"/>
  <c r="AL1286" i="42" s="1"/>
  <c r="AM1286" i="42" a="1"/>
  <c r="AM1286" i="42" s="1"/>
  <c r="AN1286" i="42" a="1"/>
  <c r="AN1286" i="42"/>
  <c r="AO1286" i="42" a="1"/>
  <c r="AO1286" i="42" s="1"/>
  <c r="AP1286" i="42" a="1"/>
  <c r="AP1286" i="42" s="1"/>
  <c r="AQ1286" i="42" a="1"/>
  <c r="AQ1286" i="42"/>
  <c r="AR1286" i="42" a="1"/>
  <c r="AR1286" i="42"/>
  <c r="AS1286" i="42" a="1"/>
  <c r="AS1286" i="42"/>
  <c r="AT1286" i="42" a="1"/>
  <c r="AT1286" i="42" s="1"/>
  <c r="AU1286" i="42" a="1"/>
  <c r="AU1286" i="42" s="1"/>
  <c r="AV1286" i="42" a="1"/>
  <c r="AV1286" i="42" s="1"/>
  <c r="AK1287" i="42" a="1"/>
  <c r="AK1287" i="42" s="1"/>
  <c r="AL1287" i="42" a="1"/>
  <c r="AL1287" i="42" s="1"/>
  <c r="AM1287" i="42" a="1"/>
  <c r="AM1287" i="42" s="1"/>
  <c r="AN1287" i="42" a="1"/>
  <c r="AN1287" i="42" s="1"/>
  <c r="AO1287" i="42" a="1"/>
  <c r="AO1287" i="42"/>
  <c r="AP1287" i="42" a="1"/>
  <c r="AP1287" i="42" s="1"/>
  <c r="AQ1287" i="42" a="1"/>
  <c r="AQ1287" i="42"/>
  <c r="AR1287" i="42" a="1"/>
  <c r="AR1287" i="42"/>
  <c r="AS1287" i="42" a="1"/>
  <c r="AS1287" i="42"/>
  <c r="AT1287" i="42" a="1"/>
  <c r="AT1287" i="42" s="1"/>
  <c r="AU1287" i="42" a="1"/>
  <c r="AU1287" i="42"/>
  <c r="AV1287" i="42" a="1"/>
  <c r="AV1287" i="42" s="1"/>
  <c r="AK1288" i="42" a="1"/>
  <c r="AK1288" i="42" s="1"/>
  <c r="AL1288" i="42" a="1"/>
  <c r="AL1288" i="42" s="1"/>
  <c r="AM1288" i="42" a="1"/>
  <c r="AM1288" i="42" s="1"/>
  <c r="AN1288" i="42" a="1"/>
  <c r="AN1288" i="42" s="1"/>
  <c r="AO1288" i="42" a="1"/>
  <c r="AO1288" i="42"/>
  <c r="AP1288" i="42" a="1"/>
  <c r="AP1288" i="42" s="1"/>
  <c r="AQ1288" i="42" a="1"/>
  <c r="AQ1288" i="42"/>
  <c r="AR1288" i="42" a="1"/>
  <c r="AR1288" i="42"/>
  <c r="AS1288" i="42" a="1"/>
  <c r="AS1288" i="42" s="1"/>
  <c r="AT1288" i="42" a="1"/>
  <c r="AT1288" i="42" s="1"/>
  <c r="AU1288" i="42" a="1"/>
  <c r="AU1288" i="42"/>
  <c r="AV1288" i="42" a="1"/>
  <c r="AV1288" i="42" s="1"/>
  <c r="AK1289" i="42" a="1"/>
  <c r="AK1289" i="42" s="1"/>
  <c r="AL1289" i="42" a="1"/>
  <c r="AL1289" i="42" s="1"/>
  <c r="AM1289" i="42" a="1"/>
  <c r="AM1289" i="42"/>
  <c r="AN1289" i="42" a="1"/>
  <c r="AN1289" i="42" s="1"/>
  <c r="AO1289" i="42" a="1"/>
  <c r="AO1289" i="42"/>
  <c r="AP1289" i="42" a="1"/>
  <c r="AP1289" i="42" s="1"/>
  <c r="AQ1289" i="42" a="1"/>
  <c r="AQ1289" i="42"/>
  <c r="AR1289" i="42" a="1"/>
  <c r="AR1289" i="42" s="1"/>
  <c r="AS1289" i="42" a="1"/>
  <c r="AS1289" i="42" s="1"/>
  <c r="AT1289" i="42" a="1"/>
  <c r="AT1289" i="42" s="1"/>
  <c r="AU1289" i="42" a="1"/>
  <c r="AU1289" i="42"/>
  <c r="AV1289" i="42" a="1"/>
  <c r="AV1289" i="42" s="1"/>
  <c r="AK1290" i="42" a="1"/>
  <c r="AK1290" i="42" s="1"/>
  <c r="AL1290" i="42" a="1"/>
  <c r="AL1290" i="42"/>
  <c r="AM1290" i="42" a="1"/>
  <c r="AM1290" i="42"/>
  <c r="AN1290" i="42" a="1"/>
  <c r="AN1290" i="42" s="1"/>
  <c r="AO1290" i="42" a="1"/>
  <c r="AO1290" i="42"/>
  <c r="AP1290" i="42" a="1"/>
  <c r="AP1290" i="42" s="1"/>
  <c r="AQ1290" i="42" a="1"/>
  <c r="AQ1290" i="42" s="1"/>
  <c r="AR1290" i="42" a="1"/>
  <c r="AR1290" i="42" s="1"/>
  <c r="AS1290" i="42" a="1"/>
  <c r="AS1290" i="42" s="1"/>
  <c r="AT1290" i="42" a="1"/>
  <c r="AT1290" i="42" s="1"/>
  <c r="AU1290" i="42" a="1"/>
  <c r="AU1290" i="42"/>
  <c r="AV1290" i="42" a="1"/>
  <c r="AV1290" i="42" s="1"/>
  <c r="AK1291" i="42" a="1"/>
  <c r="AK1291" i="42"/>
  <c r="AL1291" i="42" a="1"/>
  <c r="AL1291" i="42"/>
  <c r="AM1291" i="42" a="1"/>
  <c r="AM1291" i="42"/>
  <c r="AN1291" i="42" a="1"/>
  <c r="AN1291" i="42" s="1"/>
  <c r="AO1291" i="42" a="1"/>
  <c r="AO1291" i="42"/>
  <c r="AP1291" i="42" a="1"/>
  <c r="AP1291" i="42" s="1"/>
  <c r="AQ1291" i="42" a="1"/>
  <c r="AQ1291" i="42"/>
  <c r="AR1291" i="42" a="1"/>
  <c r="AR1291" i="42" s="1"/>
  <c r="AS1291" i="42" a="1"/>
  <c r="AS1291" i="42" s="1"/>
  <c r="AT1291" i="42" a="1"/>
  <c r="AT1291" i="42" s="1"/>
  <c r="AU1291" i="42" a="1"/>
  <c r="AU1291" i="42"/>
  <c r="AV1291" i="42" a="1"/>
  <c r="AV1291" i="42" s="1"/>
  <c r="AK1292" i="42" a="1"/>
  <c r="AK1292" i="42"/>
  <c r="AL1292" i="42" a="1"/>
  <c r="AL1292" i="42"/>
  <c r="AM1292" i="42" a="1"/>
  <c r="AM1292" i="42"/>
  <c r="AN1292" i="42" a="1"/>
  <c r="AN1292" i="42" s="1"/>
  <c r="AO1292" i="42" a="1"/>
  <c r="AO1292" i="42" s="1"/>
  <c r="AP1292" i="42" a="1"/>
  <c r="AP1292" i="42" s="1"/>
  <c r="AQ1292" i="42" a="1"/>
  <c r="AQ1292" i="42"/>
  <c r="AR1292" i="42" a="1"/>
  <c r="AR1292" i="42" s="1"/>
  <c r="AS1292" i="42" a="1"/>
  <c r="AS1292" i="42"/>
  <c r="AT1292" i="42" a="1"/>
  <c r="AT1292" i="42" s="1"/>
  <c r="AU1292" i="42" a="1"/>
  <c r="AU1292" i="42" s="1"/>
  <c r="AV1292" i="42" a="1"/>
  <c r="AV1292" i="42"/>
  <c r="AK1293" i="42" a="1"/>
  <c r="AK1293" i="42"/>
  <c r="AL1293" i="42" a="1"/>
  <c r="AL1293" i="42"/>
  <c r="AM1293" i="42" a="1"/>
  <c r="AM1293" i="42"/>
  <c r="AN1293" i="42" a="1"/>
  <c r="AN1293" i="42" s="1"/>
  <c r="AO1293" i="42" a="1"/>
  <c r="AO1293" i="42"/>
  <c r="AP1293" i="42" a="1"/>
  <c r="AP1293" i="42" s="1"/>
  <c r="AQ1293" i="42" a="1"/>
  <c r="AQ1293" i="42"/>
  <c r="AR1293" i="42" a="1"/>
  <c r="AR1293" i="42" s="1"/>
  <c r="AS1293" i="42" a="1"/>
  <c r="AS1293" i="42"/>
  <c r="AT1293" i="42" a="1"/>
  <c r="AT1293" i="42" s="1"/>
  <c r="AU1293" i="42" a="1"/>
  <c r="AU1293" i="42" s="1"/>
  <c r="AV1293" i="42" a="1"/>
  <c r="AV1293" i="42"/>
  <c r="AK1294" i="42" a="1"/>
  <c r="AK1294" i="42"/>
  <c r="AL1294" i="42" a="1"/>
  <c r="AL1294" i="42"/>
  <c r="AM1294" i="42" a="1"/>
  <c r="AM1294" i="42" s="1"/>
  <c r="AN1294" i="42" a="1"/>
  <c r="AN1294" i="42" s="1"/>
  <c r="AO1294" i="42" a="1"/>
  <c r="AO1294" i="42"/>
  <c r="AP1294" i="42" a="1"/>
  <c r="AP1294" i="42" s="1"/>
  <c r="AQ1294" i="42" a="1"/>
  <c r="AQ1294" i="42"/>
  <c r="AR1294" i="42" a="1"/>
  <c r="AR1294" i="42" s="1"/>
  <c r="AS1294" i="42" a="1"/>
  <c r="AS1294" i="42" s="1"/>
  <c r="AT1294" i="42" a="1"/>
  <c r="AT1294" i="42"/>
  <c r="AU1294" i="42" a="1"/>
  <c r="AU1294" i="42" s="1"/>
  <c r="AV1294" i="42" a="1"/>
  <c r="AV1294" i="42"/>
  <c r="AK1295" i="42" a="1"/>
  <c r="AK1295" i="42"/>
  <c r="AL1295" i="42" a="1"/>
  <c r="AL1295" i="42" s="1"/>
  <c r="AM1295" i="42" a="1"/>
  <c r="AM1295" i="42"/>
  <c r="AN1295" i="42" a="1"/>
  <c r="AN1295" i="42" s="1"/>
  <c r="AO1295" i="42" a="1"/>
  <c r="AO1295" i="42"/>
  <c r="AP1295" i="42" a="1"/>
  <c r="AP1295" i="42" s="1"/>
  <c r="AQ1295" i="42" a="1"/>
  <c r="AQ1295" i="42"/>
  <c r="AR1295" i="42" a="1"/>
  <c r="AR1295" i="42" s="1"/>
  <c r="AS1295" i="42" a="1"/>
  <c r="AS1295" i="42"/>
  <c r="AT1295" i="42" a="1"/>
  <c r="AT1295" i="42"/>
  <c r="AU1295" i="42" a="1"/>
  <c r="AU1295" i="42" s="1"/>
  <c r="AV1295" i="42" a="1"/>
  <c r="AV1295" i="42"/>
  <c r="AK1296" i="42" a="1"/>
  <c r="AK1296" i="42" s="1"/>
  <c r="AL1296" i="42" a="1"/>
  <c r="AL1296" i="42" s="1"/>
  <c r="AM1296" i="42" a="1"/>
  <c r="AM1296" i="42"/>
  <c r="AN1296" i="42" a="1"/>
  <c r="AN1296" i="42" s="1"/>
  <c r="AO1296" i="42" a="1"/>
  <c r="AO1296" i="42"/>
  <c r="AP1296" i="42" a="1"/>
  <c r="AP1296" i="42" s="1"/>
  <c r="AQ1296" i="42" a="1"/>
  <c r="AQ1296" i="42" s="1"/>
  <c r="AR1296" i="42" a="1"/>
  <c r="AR1296" i="42"/>
  <c r="AS1296" i="42" a="1"/>
  <c r="AS1296" i="42"/>
  <c r="AT1296" i="42" a="1"/>
  <c r="AT1296" i="42"/>
  <c r="AU1296" i="42" a="1"/>
  <c r="AU1296" i="42" s="1"/>
  <c r="AV1296" i="42" a="1"/>
  <c r="AV1296" i="42"/>
  <c r="AK1297" i="42" a="1"/>
  <c r="AK1297" i="42"/>
  <c r="AL1297" i="42" a="1"/>
  <c r="AL1297" i="42" s="1"/>
  <c r="AM1297" i="42" a="1"/>
  <c r="AM1297" i="42"/>
  <c r="AN1297" i="42" a="1"/>
  <c r="AN1297" i="42" s="1"/>
  <c r="AO1297" i="42" a="1"/>
  <c r="AO1297" i="42"/>
  <c r="AP1297" i="42" a="1"/>
  <c r="AP1297" i="42" s="1"/>
  <c r="AQ1297" i="42" a="1"/>
  <c r="AQ1297" i="42" s="1"/>
  <c r="AR1297" i="42" a="1"/>
  <c r="AR1297" i="42"/>
  <c r="AS1297" i="42" a="1"/>
  <c r="AS1297" i="42"/>
  <c r="AT1297" i="42" a="1"/>
  <c r="AT1297" i="42"/>
  <c r="AU1297" i="42" a="1"/>
  <c r="AU1297" i="42" s="1"/>
  <c r="AV1297" i="42" a="1"/>
  <c r="AV1297" i="42" s="1"/>
  <c r="AK1298" i="42" a="1"/>
  <c r="AK1298" i="42"/>
  <c r="AL1298" i="42" a="1"/>
  <c r="AL1298" i="42" s="1"/>
  <c r="AM1298" i="42" a="1"/>
  <c r="AM1298" i="42"/>
  <c r="AN1298" i="42" a="1"/>
  <c r="AN1298" i="42" s="1"/>
  <c r="AO1298" i="42" a="1"/>
  <c r="AO1298" i="42" s="1"/>
  <c r="AP1298" i="42" a="1"/>
  <c r="AP1298" i="42"/>
  <c r="AQ1298" i="42" a="1"/>
  <c r="AQ1298" i="42" s="1"/>
  <c r="AR1298" i="42" a="1"/>
  <c r="AR1298" i="42"/>
  <c r="AS1298" i="42" a="1"/>
  <c r="AS1298" i="42"/>
  <c r="AT1298" i="42" a="1"/>
  <c r="AT1298" i="42"/>
  <c r="AU1298" i="42" a="1"/>
  <c r="AU1298" i="42" s="1"/>
  <c r="AV1298" i="42" a="1"/>
  <c r="AV1298" i="42"/>
  <c r="AJ1299" i="42" a="1"/>
  <c r="AJ1299" i="42" s="1"/>
  <c r="AK1299" i="42" a="1"/>
  <c r="AK1299" i="42"/>
  <c r="AL1299" i="42" a="1"/>
  <c r="AL1299" i="42" s="1"/>
  <c r="AM1299" i="42" a="1"/>
  <c r="AM1299" i="42"/>
  <c r="AN1299" i="42" a="1"/>
  <c r="AN1299" i="42" s="1"/>
  <c r="AO1299" i="42" a="1"/>
  <c r="AO1299" i="42" s="1"/>
  <c r="AP1299" i="42" a="1"/>
  <c r="AP1299" i="42"/>
  <c r="AQ1299" i="42" a="1"/>
  <c r="AQ1299" i="42" s="1"/>
  <c r="AR1299" i="42" a="1"/>
  <c r="AR1299" i="42"/>
  <c r="AS1299" i="42" a="1"/>
  <c r="AS1299" i="42"/>
  <c r="AT1299" i="42" a="1"/>
  <c r="AT1299" i="42" s="1"/>
  <c r="AU1299" i="42" a="1"/>
  <c r="AU1299" i="42" s="1"/>
  <c r="AV1299" i="42" a="1"/>
  <c r="AV1299" i="42"/>
  <c r="AJ1300" i="42" a="1"/>
  <c r="AJ1300" i="42" s="1"/>
  <c r="AK1300" i="42" a="1"/>
  <c r="AK1300" i="42"/>
  <c r="AL1300" i="42" a="1"/>
  <c r="AL1300" i="42" s="1"/>
  <c r="AM1300" i="42" a="1"/>
  <c r="AM1300" i="42" s="1"/>
  <c r="AN1300" i="42" a="1"/>
  <c r="AN1300" i="42"/>
  <c r="AO1300" i="42" a="1"/>
  <c r="AO1300" i="42" s="1"/>
  <c r="AP1300" i="42" a="1"/>
  <c r="AP1300" i="42"/>
  <c r="AQ1300" i="42" a="1"/>
  <c r="AQ1300" i="42" s="1"/>
  <c r="AR1300" i="42" a="1"/>
  <c r="AR1300" i="42"/>
  <c r="AS1300" i="42" a="1"/>
  <c r="AS1300" i="42" s="1"/>
  <c r="AT1300" i="42" a="1"/>
  <c r="AT1300" i="42"/>
  <c r="AU1300" i="42" a="1"/>
  <c r="AU1300" i="42" s="1"/>
  <c r="AV1300" i="42" a="1"/>
  <c r="AV1300" i="42"/>
  <c r="AJ1301" i="42" a="1"/>
  <c r="AJ1301" i="42" s="1"/>
  <c r="AK1301" i="42" a="1"/>
  <c r="AK1301" i="42"/>
  <c r="AL1301" i="42" a="1"/>
  <c r="AL1301" i="42" s="1"/>
  <c r="AM1301" i="42" a="1"/>
  <c r="AM1301" i="42"/>
  <c r="AN1301" i="42" a="1"/>
  <c r="AN1301" i="42"/>
  <c r="AO1301" i="42" a="1"/>
  <c r="AO1301" i="42" s="1"/>
  <c r="AP1301" i="42" a="1"/>
  <c r="AP1301" i="42"/>
  <c r="AQ1301" i="42" a="1"/>
  <c r="AQ1301" i="42" s="1"/>
  <c r="AR1301" i="42" a="1"/>
  <c r="AR1301" i="42" s="1"/>
  <c r="AS1301" i="42" a="1"/>
  <c r="AS1301" i="42" s="1"/>
  <c r="AT1301" i="42" a="1"/>
  <c r="AT1301" i="42"/>
  <c r="AU1301" i="42" a="1"/>
  <c r="AU1301" i="42" s="1"/>
  <c r="AV1301" i="42" a="1"/>
  <c r="AV1301" i="42"/>
  <c r="AJ1302" i="42" a="1"/>
  <c r="AJ1302" i="42" s="1"/>
  <c r="AK1302" i="42" a="1"/>
  <c r="AK1302" i="42" s="1"/>
  <c r="AL1302" i="42" a="1"/>
  <c r="AL1302" i="42"/>
  <c r="AM1302" i="42" a="1"/>
  <c r="AM1302" i="42"/>
  <c r="AN1302" i="42" a="1"/>
  <c r="AN1302" i="42"/>
  <c r="AO1302" i="42" a="1"/>
  <c r="AO1302" i="42" s="1"/>
  <c r="AP1302" i="42" a="1"/>
  <c r="AP1302" i="42"/>
  <c r="AQ1302" i="42" a="1"/>
  <c r="AQ1302" i="42" s="1"/>
  <c r="AR1302" i="42" a="1"/>
  <c r="AR1302" i="42"/>
  <c r="AS1302" i="42" a="1"/>
  <c r="AS1302" i="42" s="1"/>
  <c r="AT1302" i="42" a="1"/>
  <c r="AT1302" i="42"/>
  <c r="AU1302" i="42" a="1"/>
  <c r="AU1302" i="42" s="1"/>
  <c r="AV1302" i="42" a="1"/>
  <c r="AV1302" i="42"/>
  <c r="AJ1303" i="42" a="1"/>
  <c r="AJ1303" i="42" s="1"/>
  <c r="AK1303" i="42" a="1"/>
  <c r="AK1303" i="42" s="1"/>
  <c r="AL1303" i="42" a="1"/>
  <c r="AL1303" i="42"/>
  <c r="AM1303" i="42" a="1"/>
  <c r="AM1303" i="42"/>
  <c r="AN1303" i="42" a="1"/>
  <c r="AN1303" i="42"/>
  <c r="AO1303" i="42" a="1"/>
  <c r="AO1303" i="42" s="1"/>
  <c r="AP1303" i="42" a="1"/>
  <c r="AP1303" i="42" s="1"/>
  <c r="AQ1303" i="42" a="1"/>
  <c r="AQ1303" i="42" s="1"/>
  <c r="AR1303" i="42" a="1"/>
  <c r="AR1303" i="42" s="1"/>
  <c r="AS1303" i="42" a="1"/>
  <c r="AS1303" i="42" s="1"/>
  <c r="AT1303" i="42" a="1"/>
  <c r="AT1303" i="42"/>
  <c r="AU1303" i="42" a="1"/>
  <c r="AU1303" i="42" s="1"/>
  <c r="AV1303" i="42" a="1"/>
  <c r="AV1303" i="42" s="1"/>
  <c r="AJ1304" i="42" a="1"/>
  <c r="AJ1304" i="42"/>
  <c r="AK1304" i="42" a="1"/>
  <c r="AK1304" i="42"/>
  <c r="AL1304" i="42" a="1"/>
  <c r="AL1304" i="42"/>
  <c r="AM1304" i="42" a="1"/>
  <c r="AM1304" i="42"/>
  <c r="AN1304" i="42" a="1"/>
  <c r="AN1304" i="42"/>
  <c r="AO1304" i="42" a="1"/>
  <c r="AO1304" i="42" s="1"/>
  <c r="AP1304" i="42" a="1"/>
  <c r="AP1304" i="42"/>
  <c r="AQ1304" i="42" a="1"/>
  <c r="AQ1304" i="42" s="1"/>
  <c r="AR1304" i="42" a="1"/>
  <c r="AR1304" i="42" s="1"/>
  <c r="AS1304" i="42" a="1"/>
  <c r="AS1304" i="42" s="1"/>
  <c r="AT1304" i="42" a="1"/>
  <c r="AT1304" i="42"/>
  <c r="AU1304" i="42" a="1"/>
  <c r="AU1304" i="42" s="1"/>
  <c r="AV1304" i="42" a="1"/>
  <c r="AV1304" i="42" s="1"/>
  <c r="AJ1305" i="42" a="1"/>
  <c r="AJ1305" i="42"/>
  <c r="AK1305" i="42" a="1"/>
  <c r="AK1305" i="42"/>
  <c r="AL1305" i="42" a="1"/>
  <c r="AL1305" i="42"/>
  <c r="AM1305" i="42" a="1"/>
  <c r="AM1305" i="42"/>
  <c r="AN1305" i="42" a="1"/>
  <c r="AN1305" i="42" s="1"/>
  <c r="AO1305" i="42" a="1"/>
  <c r="AO1305" i="42" s="1"/>
  <c r="AP1305" i="42" a="1"/>
  <c r="AP1305" i="42"/>
  <c r="AQ1305" i="42" a="1"/>
  <c r="AQ1305" i="42" s="1"/>
  <c r="AR1305" i="42" a="1"/>
  <c r="AR1305" i="42" s="1"/>
  <c r="AS1305" i="42" a="1"/>
  <c r="AS1305" i="42" s="1"/>
  <c r="AT1305" i="42" a="1"/>
  <c r="AT1305" i="42" s="1"/>
  <c r="AU1305" i="42" a="1"/>
  <c r="AU1305" i="42"/>
  <c r="AV1305" i="42" a="1"/>
  <c r="AV1305" i="42" s="1"/>
  <c r="AJ1306" i="42" a="1"/>
  <c r="AJ1306" i="42"/>
  <c r="AK1306" i="42" a="1"/>
  <c r="AK1306" i="42"/>
  <c r="AL1306" i="42" a="1"/>
  <c r="AL1306" i="42"/>
  <c r="AM1306" i="42" a="1"/>
  <c r="AM1306" i="42" s="1"/>
  <c r="AN1306" i="42" a="1"/>
  <c r="AN1306" i="42"/>
  <c r="AO1306" i="42" a="1"/>
  <c r="AO1306" i="42" s="1"/>
  <c r="AP1306" i="42" a="1"/>
  <c r="AP1306" i="42"/>
  <c r="AQ1306" i="42" a="1"/>
  <c r="AQ1306" i="42" s="1"/>
  <c r="AR1306" i="42" a="1"/>
  <c r="AR1306" i="42" s="1"/>
  <c r="AS1306" i="42" a="1"/>
  <c r="AS1306" i="42" s="1"/>
  <c r="AT1306" i="42" a="1"/>
  <c r="AT1306" i="42"/>
  <c r="AU1306" i="42" a="1"/>
  <c r="AU1306" i="42"/>
  <c r="AV1306" i="42" a="1"/>
  <c r="AV1306" i="42" s="1"/>
  <c r="AJ1307" i="42" a="1"/>
  <c r="AJ1307" i="42"/>
  <c r="AK1307" i="42" a="1"/>
  <c r="AK1307" i="42"/>
  <c r="AL1307" i="42" a="1"/>
  <c r="AL1307" i="42" s="1"/>
  <c r="AM1307" i="42" a="1"/>
  <c r="AM1307" i="42" s="1"/>
  <c r="AN1307" i="42" a="1"/>
  <c r="AN1307" i="42"/>
  <c r="AO1307" i="42" a="1"/>
  <c r="AO1307" i="42" s="1"/>
  <c r="AP1307" i="42" a="1"/>
  <c r="AP1307" i="42"/>
  <c r="AQ1307" i="42" a="1"/>
  <c r="AQ1307" i="42" s="1"/>
  <c r="AR1307" i="42" a="1"/>
  <c r="AR1307" i="42" s="1"/>
  <c r="AS1307" i="42" a="1"/>
  <c r="AS1307" i="42"/>
  <c r="AT1307" i="42" a="1"/>
  <c r="AT1307" i="42"/>
  <c r="AU1307" i="42" a="1"/>
  <c r="AU1307" i="42"/>
  <c r="AV1307" i="42" a="1"/>
  <c r="AV1307" i="42" s="1"/>
  <c r="AJ1308" i="42" a="1"/>
  <c r="AJ1308" i="42"/>
  <c r="AK1308" i="42" a="1"/>
  <c r="AK1308" i="42" s="1"/>
  <c r="AL1308" i="42" a="1"/>
  <c r="AL1308" i="42" s="1"/>
  <c r="AM1308" i="42" a="1"/>
  <c r="AM1308" i="42" s="1"/>
  <c r="AN1308" i="42" a="1"/>
  <c r="AN1308" i="42"/>
  <c r="AO1308" i="42" a="1"/>
  <c r="AO1308" i="42" s="1"/>
  <c r="AP1308" i="42" a="1"/>
  <c r="AP1308" i="42"/>
  <c r="AQ1308" i="42" a="1"/>
  <c r="AQ1308" i="42" s="1"/>
  <c r="AR1308" i="42" a="1"/>
  <c r="AR1308" i="42"/>
  <c r="AS1308" i="42" a="1"/>
  <c r="AS1308" i="42"/>
  <c r="AT1308" i="42" a="1"/>
  <c r="AT1308" i="42"/>
  <c r="AU1308" i="42" a="1"/>
  <c r="AU1308" i="42"/>
  <c r="AV1308" i="42" a="1"/>
  <c r="AV1308" i="42" s="1"/>
  <c r="AJ1309" i="42" a="1"/>
  <c r="AJ1309" i="42" s="1"/>
  <c r="AK1309" i="42" a="1"/>
  <c r="AK1309" i="42" s="1"/>
  <c r="AL1309" i="42" a="1"/>
  <c r="AL1309" i="42" s="1"/>
  <c r="AM1309" i="42" a="1"/>
  <c r="AM1309" i="42" s="1"/>
  <c r="AN1309" i="42" a="1"/>
  <c r="AN1309" i="42"/>
  <c r="AO1309" i="42" a="1"/>
  <c r="AO1309" i="42" s="1"/>
  <c r="AP1309" i="42" a="1"/>
  <c r="AP1309" i="42" s="1"/>
  <c r="AQ1309" i="42" a="1"/>
  <c r="AQ1309" i="42"/>
  <c r="AR1309" i="42" a="1"/>
  <c r="AR1309" i="42"/>
  <c r="AS1309" i="42" a="1"/>
  <c r="AS1309" i="42"/>
  <c r="AT1309" i="42" a="1"/>
  <c r="AT1309" i="42"/>
  <c r="AU1309" i="42" a="1"/>
  <c r="AU1309" i="42"/>
  <c r="AV1309" i="42" a="1"/>
  <c r="AV1309" i="42" s="1"/>
  <c r="AJ1310" i="42" a="1"/>
  <c r="AJ1310" i="42"/>
  <c r="AK1310" i="42" a="1"/>
  <c r="AK1310" i="42" s="1"/>
  <c r="AL1310" i="42" a="1"/>
  <c r="AL1310" i="42" s="1"/>
  <c r="AM1310" i="42" a="1"/>
  <c r="AM1310" i="42" s="1"/>
  <c r="AN1310" i="42" a="1"/>
  <c r="AN1310" i="42"/>
  <c r="AO1310" i="42" a="1"/>
  <c r="AO1310" i="42" s="1"/>
  <c r="AP1310" i="42" a="1"/>
  <c r="AP1310" i="42" s="1"/>
  <c r="AQ1310" i="42" a="1"/>
  <c r="AQ1310" i="42"/>
  <c r="AR1310" i="42" a="1"/>
  <c r="AR1310" i="42"/>
  <c r="AS1310" i="42" a="1"/>
  <c r="AS1310" i="42"/>
  <c r="AT1310" i="42" a="1"/>
  <c r="AT1310" i="42"/>
  <c r="AU1310" i="42" a="1"/>
  <c r="AU1310" i="42" s="1"/>
  <c r="AV1310" i="42" a="1"/>
  <c r="AV1310" i="42" s="1"/>
  <c r="AK1311" i="42" a="1"/>
  <c r="AK1311" i="42" s="1"/>
  <c r="AL1311" i="42" a="1"/>
  <c r="AL1311" i="42" s="1"/>
  <c r="AM1311" i="42" a="1"/>
  <c r="AM1311" i="42" s="1"/>
  <c r="AN1311" i="42" a="1"/>
  <c r="AN1311" i="42" s="1"/>
  <c r="AO1311" i="42" a="1"/>
  <c r="AO1311" i="42"/>
  <c r="AP1311" i="42" a="1"/>
  <c r="AP1311" i="42" s="1"/>
  <c r="AQ1311" i="42" a="1"/>
  <c r="AQ1311" i="42"/>
  <c r="AR1311" i="42" a="1"/>
  <c r="AR1311" i="42"/>
  <c r="AS1311" i="42" a="1"/>
  <c r="AS1311" i="42"/>
  <c r="AT1311" i="42" a="1"/>
  <c r="AT1311" i="42" s="1"/>
  <c r="AU1311" i="42" a="1"/>
  <c r="AU1311" i="42"/>
  <c r="AV1311" i="42" a="1"/>
  <c r="AV1311" i="42" s="1"/>
  <c r="AK1312" i="42" a="1"/>
  <c r="AK1312" i="42" s="1"/>
  <c r="AL1312" i="42" a="1"/>
  <c r="AL1312" i="42" s="1"/>
  <c r="AM1312" i="42" a="1"/>
  <c r="AM1312" i="42" s="1"/>
  <c r="AN1312" i="42" a="1"/>
  <c r="AN1312" i="42"/>
  <c r="AO1312" i="42" a="1"/>
  <c r="AO1312" i="42"/>
  <c r="AP1312" i="42" a="1"/>
  <c r="AP1312" i="42" s="1"/>
  <c r="AQ1312" i="42" a="1"/>
  <c r="AQ1312" i="42"/>
  <c r="AR1312" i="42" a="1"/>
  <c r="AR1312" i="42"/>
  <c r="AS1312" i="42" a="1"/>
  <c r="AS1312" i="42" s="1"/>
  <c r="AT1312" i="42" a="1"/>
  <c r="AT1312" i="42" s="1"/>
  <c r="AU1312" i="42" a="1"/>
  <c r="AU1312" i="42"/>
  <c r="AV1312" i="42" a="1"/>
  <c r="AV1312" i="42" s="1"/>
  <c r="AK1313" i="42" a="1"/>
  <c r="AK1313" i="42" s="1"/>
  <c r="AL1313" i="42" a="1"/>
  <c r="AL1313" i="42" s="1"/>
  <c r="AM1313" i="42" a="1"/>
  <c r="AM1313" i="42"/>
  <c r="AN1313" i="42" a="1"/>
  <c r="AN1313" i="42"/>
  <c r="AO1313" i="42" a="1"/>
  <c r="AO1313" i="42"/>
  <c r="AP1313" i="42" a="1"/>
  <c r="AP1313" i="42" s="1"/>
  <c r="AQ1313" i="42" a="1"/>
  <c r="AQ1313" i="42"/>
  <c r="AR1313" i="42" a="1"/>
  <c r="AR1313" i="42" s="1"/>
  <c r="AS1313" i="42" a="1"/>
  <c r="AS1313" i="42" s="1"/>
  <c r="AT1313" i="42" a="1"/>
  <c r="AT1313" i="42" s="1"/>
  <c r="AU1313" i="42" a="1"/>
  <c r="AU1313" i="42"/>
  <c r="AV1313" i="42" a="1"/>
  <c r="AV1313" i="42" s="1"/>
  <c r="AK1314" i="42" a="1"/>
  <c r="AK1314" i="42" s="1"/>
  <c r="AL1314" i="42" a="1"/>
  <c r="AL1314" i="42"/>
  <c r="AM1314" i="42" a="1"/>
  <c r="AM1314" i="42"/>
  <c r="AN1314" i="42" a="1"/>
  <c r="AN1314" i="42"/>
  <c r="AO1314" i="42" a="1"/>
  <c r="AO1314" i="42"/>
  <c r="AP1314" i="42" a="1"/>
  <c r="AP1314" i="42" s="1"/>
  <c r="AQ1314" i="42" a="1"/>
  <c r="AQ1314" i="42" s="1"/>
  <c r="AR1314" i="42" a="1"/>
  <c r="AR1314" i="42" s="1"/>
  <c r="AS1314" i="42" a="1"/>
  <c r="AS1314" i="42" s="1"/>
  <c r="AT1314" i="42" a="1"/>
  <c r="AT1314" i="42" s="1"/>
  <c r="AU1314" i="42" a="1"/>
  <c r="AU1314" i="42"/>
  <c r="AV1314" i="42" a="1"/>
  <c r="AV1314" i="42" s="1"/>
  <c r="AK1315" i="42" a="1"/>
  <c r="AK1315" i="42"/>
  <c r="AL1315" i="42" a="1"/>
  <c r="AL1315" i="42"/>
  <c r="AM1315" i="42" a="1"/>
  <c r="AM1315" i="42"/>
  <c r="AN1315" i="42" a="1"/>
  <c r="AN1315" i="42"/>
  <c r="AO1315" i="42" a="1"/>
  <c r="AO1315" i="42"/>
  <c r="AP1315" i="42" a="1"/>
  <c r="AP1315" i="42" s="1"/>
  <c r="AQ1315" i="42" a="1"/>
  <c r="AQ1315" i="42"/>
  <c r="AR1315" i="42" a="1"/>
  <c r="AR1315" i="42" s="1"/>
  <c r="AS1315" i="42" a="1"/>
  <c r="AS1315" i="42" s="1"/>
  <c r="AT1315" i="42" a="1"/>
  <c r="AT1315" i="42" s="1"/>
  <c r="AU1315" i="42" a="1"/>
  <c r="AU1315" i="42"/>
  <c r="AV1315" i="42" a="1"/>
  <c r="AV1315" i="42" s="1"/>
  <c r="AK1316" i="42" a="1"/>
  <c r="AK1316" i="42"/>
  <c r="AL1316" i="42" a="1"/>
  <c r="AL1316" i="42"/>
  <c r="AM1316" i="42" a="1"/>
  <c r="AM1316" i="42"/>
  <c r="AN1316" i="42" a="1"/>
  <c r="AN1316" i="42"/>
  <c r="AO1316" i="42" a="1"/>
  <c r="AO1316" i="42" s="1"/>
  <c r="AP1316" i="42" a="1"/>
  <c r="AP1316" i="42" s="1"/>
  <c r="AQ1316" i="42" a="1"/>
  <c r="AQ1316" i="42"/>
  <c r="AR1316" i="42" a="1"/>
  <c r="AR1316" i="42" s="1"/>
  <c r="AS1316" i="42" a="1"/>
  <c r="AS1316" i="42" s="1"/>
  <c r="AT1316" i="42" a="1"/>
  <c r="AT1316" i="42" s="1"/>
  <c r="AU1316" i="42" a="1"/>
  <c r="AU1316" i="42" s="1"/>
  <c r="AV1316" i="42" a="1"/>
  <c r="AV1316" i="42"/>
  <c r="AK1317" i="42" a="1"/>
  <c r="AK1317" i="42"/>
  <c r="AL1317" i="42" a="1"/>
  <c r="AL1317" i="42"/>
  <c r="AM1317" i="42" a="1"/>
  <c r="AM1317" i="42"/>
  <c r="AN1317" i="42" a="1"/>
  <c r="AN1317" i="42" s="1"/>
  <c r="AO1317" i="42" a="1"/>
  <c r="AO1317" i="42"/>
  <c r="AP1317" i="42" a="1"/>
  <c r="AP1317" i="42" s="1"/>
  <c r="AQ1317" i="42" a="1"/>
  <c r="AQ1317" i="42"/>
  <c r="AR1317" i="42" a="1"/>
  <c r="AR1317" i="42" s="1"/>
  <c r="AS1317" i="42" a="1"/>
  <c r="AS1317" i="42" s="1"/>
  <c r="AT1317" i="42" a="1"/>
  <c r="AT1317" i="42" s="1"/>
  <c r="AU1317" i="42" a="1"/>
  <c r="AU1317" i="42"/>
  <c r="AV1317" i="42" a="1"/>
  <c r="AV1317" i="42"/>
  <c r="AK1318" i="42" a="1"/>
  <c r="AK1318" i="42"/>
  <c r="AL1318" i="42" a="1"/>
  <c r="AL1318" i="42"/>
  <c r="AM1318" i="42" a="1"/>
  <c r="AM1318" i="42" s="1"/>
  <c r="AN1318" i="42" a="1"/>
  <c r="AN1318" i="42" s="1"/>
  <c r="AO1318" i="42" a="1"/>
  <c r="AO1318" i="42"/>
  <c r="AP1318" i="42" a="1"/>
  <c r="AP1318" i="42" s="1"/>
  <c r="AQ1318" i="42" a="1"/>
  <c r="AQ1318" i="42"/>
  <c r="AR1318" i="42" a="1"/>
  <c r="AR1318" i="42" s="1"/>
  <c r="AS1318" i="42" a="1"/>
  <c r="AS1318" i="42" s="1"/>
  <c r="AT1318" i="42" a="1"/>
  <c r="AT1318" i="42"/>
  <c r="AU1318" i="42" a="1"/>
  <c r="AU1318" i="42"/>
  <c r="AV1318" i="42" a="1"/>
  <c r="AV1318" i="42"/>
  <c r="AK1319" i="42" a="1"/>
  <c r="AK1319" i="42"/>
  <c r="AL1319" i="42" a="1"/>
  <c r="AL1319" i="42" s="1"/>
  <c r="AM1319" i="42" a="1"/>
  <c r="AM1319" i="42" s="1"/>
  <c r="AN1319" i="42" a="1"/>
  <c r="AN1319" i="42" s="1"/>
  <c r="AO1319" i="42" a="1"/>
  <c r="AO1319" i="42"/>
  <c r="AP1319" i="42" a="1"/>
  <c r="AP1319" i="42" s="1"/>
  <c r="AQ1319" i="42" a="1"/>
  <c r="AQ1319" i="42"/>
  <c r="AR1319" i="42" a="1"/>
  <c r="AR1319" i="42" s="1"/>
  <c r="AS1319" i="42" a="1"/>
  <c r="AS1319" i="42"/>
  <c r="AT1319" i="42" a="1"/>
  <c r="AT1319" i="42"/>
  <c r="AU1319" i="42" a="1"/>
  <c r="AU1319" i="42"/>
  <c r="AV1319" i="42" a="1"/>
  <c r="AV1319" i="42"/>
  <c r="AK1320" i="42" a="1"/>
  <c r="AK1320" i="42" s="1"/>
  <c r="AL1320" i="42" a="1"/>
  <c r="AL1320" i="42" s="1"/>
  <c r="AM1320" i="42" a="1"/>
  <c r="AM1320" i="42" s="1"/>
  <c r="AN1320" i="42" a="1"/>
  <c r="AN1320" i="42" s="1"/>
  <c r="AO1320" i="42" a="1"/>
  <c r="AO1320" i="42"/>
  <c r="AP1320" i="42" a="1"/>
  <c r="AP1320" i="42" s="1"/>
  <c r="AQ1320" i="42" a="1"/>
  <c r="AQ1320" i="42" s="1"/>
  <c r="AR1320" i="42" a="1"/>
  <c r="AR1320" i="42"/>
  <c r="AS1320" i="42" a="1"/>
  <c r="AS1320" i="42"/>
  <c r="AT1320" i="42" a="1"/>
  <c r="AT1320" i="42"/>
  <c r="AU1320" i="42" a="1"/>
  <c r="AU1320" i="42"/>
  <c r="AV1320" i="42" a="1"/>
  <c r="AV1320" i="42"/>
  <c r="AK1321" i="42" a="1"/>
  <c r="AK1321" i="42"/>
  <c r="AL1321" i="42" a="1"/>
  <c r="AL1321" i="42" s="1"/>
  <c r="AM1321" i="42" a="1"/>
  <c r="AM1321" i="42" s="1"/>
  <c r="AN1321" i="42" a="1"/>
  <c r="AN1321" i="42" s="1"/>
  <c r="AO1321" i="42" a="1"/>
  <c r="AO1321" i="42"/>
  <c r="AP1321" i="42" a="1"/>
  <c r="AP1321" i="42" s="1"/>
  <c r="AQ1321" i="42" a="1"/>
  <c r="AQ1321" i="42" s="1"/>
  <c r="AR1321" i="42" a="1"/>
  <c r="AR1321" i="42"/>
  <c r="AS1321" i="42" a="1"/>
  <c r="AS1321" i="42"/>
  <c r="AT1321" i="42" a="1"/>
  <c r="AT1321" i="42"/>
  <c r="AU1321" i="42" a="1"/>
  <c r="AU1321" i="42"/>
  <c r="AV1321" i="42" a="1"/>
  <c r="AV1321" i="42" s="1"/>
  <c r="AK1322" i="42" a="1"/>
  <c r="AK1322" i="42"/>
  <c r="AL1322" i="42" a="1"/>
  <c r="AL1322" i="42" s="1"/>
  <c r="AM1322" i="42" a="1"/>
  <c r="AM1322" i="42" s="1"/>
  <c r="AN1322" i="42" a="1"/>
  <c r="AN1322" i="42" s="1"/>
  <c r="AO1322" i="42" a="1"/>
  <c r="AO1322" i="42" s="1"/>
  <c r="AP1322" i="42" a="1"/>
  <c r="AP1322" i="42"/>
  <c r="AQ1322" i="42" a="1"/>
  <c r="AQ1322" i="42" s="1"/>
  <c r="AR1322" i="42" a="1"/>
  <c r="AR1322" i="42"/>
  <c r="AS1322" i="42" a="1"/>
  <c r="AS1322" i="42"/>
  <c r="AT1322" i="42" a="1"/>
  <c r="AT1322" i="42"/>
  <c r="AU1322" i="42" a="1"/>
  <c r="AU1322" i="42" s="1"/>
  <c r="AV1322" i="42" a="1"/>
  <c r="AV1322" i="42"/>
  <c r="AJ1323" i="42" a="1"/>
  <c r="AJ1323" i="42" s="1"/>
  <c r="AK1323" i="42" a="1"/>
  <c r="AK1323" i="42"/>
  <c r="AL1323" i="42" a="1"/>
  <c r="AL1323" i="42" s="1"/>
  <c r="AM1323" i="42" a="1"/>
  <c r="AM1323" i="42" s="1"/>
  <c r="AN1323" i="42" a="1"/>
  <c r="AN1323" i="42" s="1"/>
  <c r="AO1323" i="42" a="1"/>
  <c r="AO1323" i="42"/>
  <c r="AP1323" i="42" a="1"/>
  <c r="AP1323" i="42"/>
  <c r="AQ1323" i="42" a="1"/>
  <c r="AQ1323" i="42" s="1"/>
  <c r="AR1323" i="42" a="1"/>
  <c r="AR1323" i="42"/>
  <c r="AS1323" i="42" a="1"/>
  <c r="AS1323" i="42"/>
  <c r="AT1323" i="42" a="1"/>
  <c r="AT1323" i="42" s="1"/>
  <c r="AU1323" i="42" a="1"/>
  <c r="AU1323" i="42" s="1"/>
  <c r="AV1323" i="42" a="1"/>
  <c r="AV1323" i="42"/>
  <c r="AJ1324" i="42" a="1"/>
  <c r="AJ1324" i="42" s="1"/>
  <c r="AK1324" i="42" a="1"/>
  <c r="AK1324" i="42"/>
  <c r="AL1324" i="42" a="1"/>
  <c r="AL1324" i="42" s="1"/>
  <c r="AM1324" i="42" a="1"/>
  <c r="AM1324" i="42" s="1"/>
  <c r="AN1324" i="42" a="1"/>
  <c r="AN1324" i="42"/>
  <c r="AO1324" i="42" a="1"/>
  <c r="AO1324" i="42"/>
  <c r="AP1324" i="42" a="1"/>
  <c r="AP1324" i="42"/>
  <c r="AQ1324" i="42" a="1"/>
  <c r="AQ1324" i="42" s="1"/>
  <c r="AR1324" i="42" a="1"/>
  <c r="AR1324" i="42"/>
  <c r="AS1324" i="42" a="1"/>
  <c r="AS1324" i="42" s="1"/>
  <c r="AT1324" i="42" a="1"/>
  <c r="AT1324" i="42" s="1"/>
  <c r="AU1324" i="42" a="1"/>
  <c r="AU1324" i="42" s="1"/>
  <c r="AV1324" i="42" a="1"/>
  <c r="AV1324" i="42"/>
  <c r="AJ1325" i="42" a="1"/>
  <c r="AJ1325" i="42" s="1"/>
  <c r="AK1325" i="42" a="1"/>
  <c r="AK1325" i="42"/>
  <c r="AL1325" i="42" a="1"/>
  <c r="AL1325" i="42" s="1"/>
  <c r="AM1325" i="42" a="1"/>
  <c r="AM1325" i="42"/>
  <c r="AN1325" i="42" a="1"/>
  <c r="AN1325" i="42"/>
  <c r="AO1325" i="42" a="1"/>
  <c r="AO1325" i="42"/>
  <c r="AP1325" i="42" a="1"/>
  <c r="AP1325" i="42"/>
  <c r="AQ1325" i="42" a="1"/>
  <c r="AQ1325" i="42" s="1"/>
  <c r="AR1325" i="42" a="1"/>
  <c r="AR1325" i="42" s="1"/>
  <c r="AS1325" i="42" a="1"/>
  <c r="AS1325" i="42" s="1"/>
  <c r="AT1325" i="42" a="1"/>
  <c r="AT1325" i="42" s="1"/>
  <c r="AU1325" i="42" a="1"/>
  <c r="AU1325" i="42" s="1"/>
  <c r="AV1325" i="42" a="1"/>
  <c r="AV1325" i="42"/>
  <c r="AJ1326" i="42" a="1"/>
  <c r="AJ1326" i="42" s="1"/>
  <c r="AK1326" i="42" a="1"/>
  <c r="AK1326" i="42" s="1"/>
  <c r="AL1326" i="42" a="1"/>
  <c r="AL1326" i="42"/>
  <c r="AM1326" i="42" a="1"/>
  <c r="AM1326" i="42"/>
  <c r="AN1326" i="42" a="1"/>
  <c r="AN1326" i="42"/>
  <c r="AO1326" i="42" a="1"/>
  <c r="AO1326" i="42"/>
  <c r="AP1326" i="42" a="1"/>
  <c r="AP1326" i="42"/>
  <c r="AQ1326" i="42" a="1"/>
  <c r="AQ1326" i="42" s="1"/>
  <c r="AR1326" i="42" a="1"/>
  <c r="AR1326" i="42"/>
  <c r="AS1326" i="42" a="1"/>
  <c r="AS1326" i="42" s="1"/>
  <c r="AT1326" i="42" a="1"/>
  <c r="AT1326" i="42" s="1"/>
  <c r="AU1326" i="42" a="1"/>
  <c r="AU1326" i="42" s="1"/>
  <c r="AV1326" i="42" a="1"/>
  <c r="AV1326" i="42"/>
  <c r="AJ1327" i="42" a="1"/>
  <c r="AJ1327" i="42" s="1"/>
  <c r="AK1327" i="42" a="1"/>
  <c r="AK1327" i="42" s="1"/>
  <c r="AL1327" i="42" a="1"/>
  <c r="AL1327" i="42"/>
  <c r="AM1327" i="42" a="1"/>
  <c r="AM1327" i="42"/>
  <c r="AN1327" i="42" a="1"/>
  <c r="AN1327" i="42"/>
  <c r="AO1327" i="42" a="1"/>
  <c r="AO1327" i="42"/>
  <c r="AP1327" i="42" a="1"/>
  <c r="AP1327" i="42" s="1"/>
  <c r="AQ1327" i="42" a="1"/>
  <c r="AQ1327" i="42" s="1"/>
  <c r="AR1327" i="42" a="1"/>
  <c r="AR1327" i="42"/>
  <c r="AS1327" i="42" a="1"/>
  <c r="AS1327" i="42" s="1"/>
  <c r="AT1327" i="42" a="1"/>
  <c r="AT1327" i="42" s="1"/>
  <c r="AU1327" i="42" a="1"/>
  <c r="AU1327" i="42" s="1"/>
  <c r="AV1327" i="42" a="1"/>
  <c r="AV1327" i="42" s="1"/>
  <c r="AJ1328" i="42" a="1"/>
  <c r="AJ1328" i="42"/>
  <c r="AK1328" i="42" a="1"/>
  <c r="AK1328" i="42" s="1"/>
  <c r="AL1328" i="42" a="1"/>
  <c r="AL1328" i="42"/>
  <c r="AM1328" i="42" a="1"/>
  <c r="AM1328" i="42"/>
  <c r="AN1328" i="42" a="1"/>
  <c r="AN1328" i="42"/>
  <c r="AO1328" i="42" a="1"/>
  <c r="AO1328" i="42" s="1"/>
  <c r="AP1328" i="42" a="1"/>
  <c r="AP1328" i="42"/>
  <c r="AQ1328" i="42" a="1"/>
  <c r="AQ1328" i="42" s="1"/>
  <c r="AR1328" i="42" a="1"/>
  <c r="AR1328" i="42"/>
  <c r="AS1328" i="42" a="1"/>
  <c r="AS1328" i="42" s="1"/>
  <c r="AT1328" i="42" a="1"/>
  <c r="AT1328" i="42" s="1"/>
  <c r="AU1328" i="42" a="1"/>
  <c r="AU1328" i="42" s="1"/>
  <c r="AV1328" i="42" a="1"/>
  <c r="AV1328" i="42"/>
  <c r="AJ1329" i="42" a="1"/>
  <c r="AJ1329" i="42"/>
  <c r="AK1329" i="42" a="1"/>
  <c r="AK1329" i="42" s="1"/>
  <c r="AL1329" i="42" a="1"/>
  <c r="AL1329" i="42"/>
  <c r="AM1329" i="42" a="1"/>
  <c r="AM1329" i="42"/>
  <c r="AN1329" i="42" a="1"/>
  <c r="AN1329" i="42" s="1"/>
  <c r="AO1329" i="42" a="1"/>
  <c r="AO1329" i="42" s="1"/>
  <c r="AP1329" i="42" a="1"/>
  <c r="AP1329" i="42"/>
  <c r="AQ1329" i="42" a="1"/>
  <c r="AQ1329" i="42" s="1"/>
  <c r="AR1329" i="42" a="1"/>
  <c r="AR1329" i="42"/>
  <c r="AS1329" i="42" a="1"/>
  <c r="AS1329" i="42" s="1"/>
  <c r="AT1329" i="42" a="1"/>
  <c r="AT1329" i="42" s="1"/>
  <c r="AU1329" i="42" a="1"/>
  <c r="AU1329" i="42"/>
  <c r="AV1329" i="42" a="1"/>
  <c r="AV1329" i="42"/>
  <c r="AJ1330" i="42" a="1"/>
  <c r="AJ1330" i="42"/>
  <c r="AK1330" i="42" a="1"/>
  <c r="AK1330" i="42" s="1"/>
  <c r="AL1330" i="42" a="1"/>
  <c r="AL1330" i="42"/>
  <c r="AM1330" i="42" a="1"/>
  <c r="AM1330" i="42" s="1"/>
  <c r="AN1330" i="42" a="1"/>
  <c r="AN1330" i="42" s="1"/>
  <c r="AO1330" i="42" a="1"/>
  <c r="AO1330" i="42" s="1"/>
  <c r="AP1330" i="42" a="1"/>
  <c r="AP1330" i="42"/>
  <c r="AQ1330" i="42" a="1"/>
  <c r="AQ1330" i="42" s="1"/>
  <c r="AR1330" i="42" a="1"/>
  <c r="AR1330" i="42"/>
  <c r="AS1330" i="42" a="1"/>
  <c r="AS1330" i="42" s="1"/>
  <c r="AT1330" i="42" a="1"/>
  <c r="AT1330" i="42"/>
  <c r="AU1330" i="42" a="1"/>
  <c r="AU1330" i="42"/>
  <c r="AV1330" i="42" a="1"/>
  <c r="AV1330" i="42"/>
  <c r="AJ1331" i="42" a="1"/>
  <c r="AJ1331" i="42"/>
  <c r="AK1331" i="42" a="1"/>
  <c r="AK1331" i="42" s="1"/>
  <c r="AL1331" i="42" a="1"/>
  <c r="AL1331" i="42" s="1"/>
  <c r="AM1331" i="42" a="1"/>
  <c r="AM1331" i="42" s="1"/>
  <c r="AN1331" i="42" a="1"/>
  <c r="AN1331" i="42" s="1"/>
  <c r="AO1331" i="42" a="1"/>
  <c r="AO1331" i="42" s="1"/>
  <c r="AP1331" i="42" a="1"/>
  <c r="AP1331" i="42"/>
  <c r="AQ1331" i="42" a="1"/>
  <c r="AQ1331" i="42" s="1"/>
  <c r="AR1331" i="42" a="1"/>
  <c r="AR1331" i="42" s="1"/>
  <c r="AS1331" i="42" a="1"/>
  <c r="AS1331" i="42"/>
  <c r="AT1331" i="42" a="1"/>
  <c r="AT1331" i="42"/>
  <c r="AU1331" i="42" a="1"/>
  <c r="AU1331" i="42"/>
  <c r="AV1331" i="42" a="1"/>
  <c r="AV1331" i="42"/>
  <c r="AJ1332" i="42" a="1"/>
  <c r="AJ1332" i="42"/>
  <c r="AK1332" i="42" a="1"/>
  <c r="AK1332" i="42" s="1"/>
  <c r="AL1332" i="42" a="1"/>
  <c r="AL1332" i="42"/>
  <c r="AM1332" i="42" a="1"/>
  <c r="AM1332" i="42" s="1"/>
  <c r="AN1332" i="42" a="1"/>
  <c r="AN1332" i="42" s="1"/>
  <c r="AO1332" i="42" a="1"/>
  <c r="AO1332" i="42" s="1"/>
  <c r="AP1332" i="42" a="1"/>
  <c r="AP1332" i="42"/>
  <c r="AQ1332" i="42" a="1"/>
  <c r="AQ1332" i="42" s="1"/>
  <c r="AR1332" i="42" a="1"/>
  <c r="AR1332" i="42" s="1"/>
  <c r="AS1332" i="42" a="1"/>
  <c r="AS1332" i="42"/>
  <c r="AT1332" i="42" a="1"/>
  <c r="AT1332" i="42"/>
  <c r="AU1332" i="42" a="1"/>
  <c r="AU1332" i="42"/>
  <c r="AV1332" i="42" a="1"/>
  <c r="AV1332" i="42"/>
  <c r="AJ1333" i="42" a="1"/>
  <c r="AJ1333" i="42" s="1"/>
  <c r="AK1333" i="42" a="1"/>
  <c r="AK1333" i="42" s="1"/>
  <c r="AL1333" i="42" a="1"/>
  <c r="AL1333" i="42"/>
  <c r="AM1333" i="42" a="1"/>
  <c r="AM1333" i="42" s="1"/>
  <c r="AN1333" i="42" a="1"/>
  <c r="AN1333" i="42" s="1"/>
  <c r="AO1333" i="42" a="1"/>
  <c r="AO1333" i="42" s="1"/>
  <c r="AP1333" i="42" a="1"/>
  <c r="AP1333" i="42" s="1"/>
  <c r="AQ1333" i="42" a="1"/>
  <c r="AQ1333" i="42"/>
  <c r="AR1333" i="42" a="1"/>
  <c r="AR1333" i="42" s="1"/>
  <c r="AS1333" i="42" a="1"/>
  <c r="AS1333" i="42"/>
  <c r="AT1333" i="42" a="1"/>
  <c r="AT1333" i="42"/>
  <c r="AU1333" i="42" a="1"/>
  <c r="AU1333" i="42"/>
  <c r="AV1333" i="42" a="1"/>
  <c r="AV1333" i="42" s="1"/>
  <c r="AJ1334" i="42" a="1"/>
  <c r="AJ1334" i="42"/>
  <c r="AK1334" i="42" a="1"/>
  <c r="AK1334" i="42" s="1"/>
  <c r="AL1334" i="42" a="1"/>
  <c r="AL1334" i="42"/>
  <c r="AM1334" i="42" a="1"/>
  <c r="AM1334" i="42" s="1"/>
  <c r="AN1334" i="42" a="1"/>
  <c r="AN1334" i="42" s="1"/>
  <c r="AO1334" i="42" a="1"/>
  <c r="AO1334" i="42" s="1"/>
  <c r="AP1334" i="42" a="1"/>
  <c r="AP1334" i="42"/>
  <c r="AQ1334" i="42" a="1"/>
  <c r="AQ1334" i="42"/>
  <c r="AR1334" i="42" a="1"/>
  <c r="AR1334" i="42" s="1"/>
  <c r="AS1334" i="42" a="1"/>
  <c r="AS1334" i="42"/>
  <c r="AT1334" i="42" a="1"/>
  <c r="AT1334" i="42"/>
  <c r="AU1334" i="42" a="1"/>
  <c r="AU1334" i="42" s="1"/>
  <c r="AV1334" i="42" a="1"/>
  <c r="AV1334" i="42" s="1"/>
  <c r="AJ1335" i="42" a="1"/>
  <c r="AJ1335" i="42"/>
  <c r="AK1335" i="42" a="1"/>
  <c r="AK1335" i="42" s="1"/>
  <c r="AL1335" i="42" a="1"/>
  <c r="AL1335" i="42"/>
  <c r="AM1335" i="42" a="1"/>
  <c r="AM1335" i="42" s="1"/>
  <c r="AN1335" i="42" a="1"/>
  <c r="AN1335" i="42" s="1"/>
  <c r="AO1335" i="42" a="1"/>
  <c r="AO1335" i="42"/>
  <c r="AP1335" i="42" a="1"/>
  <c r="AP1335" i="42"/>
  <c r="AQ1335" i="42" a="1"/>
  <c r="AQ1335" i="42"/>
  <c r="AR1335" i="42" a="1"/>
  <c r="AR1335" i="42" s="1"/>
  <c r="AS1335" i="42" a="1"/>
  <c r="AS1335" i="42"/>
  <c r="AT1335" i="42" a="1"/>
  <c r="AT1335" i="42" s="1"/>
  <c r="AU1335" i="42" a="1"/>
  <c r="AU1335" i="42" s="1"/>
  <c r="AV1335" i="42" a="1"/>
  <c r="AV1335" i="42" s="1"/>
  <c r="AJ1336" i="42" a="1"/>
  <c r="AJ1336" i="42"/>
  <c r="AK1336" i="42" a="1"/>
  <c r="AK1336" i="42" s="1"/>
  <c r="AL1336" i="42" a="1"/>
  <c r="AL1336" i="42"/>
  <c r="AM1336" i="42" a="1"/>
  <c r="AM1336" i="42" s="1"/>
  <c r="AN1336" i="42" a="1"/>
  <c r="AN1336" i="42"/>
  <c r="AO1336" i="42" a="1"/>
  <c r="AO1336" i="42"/>
  <c r="AP1336" i="42" a="1"/>
  <c r="AP1336" i="42"/>
  <c r="AQ1336" i="42" a="1"/>
  <c r="AQ1336" i="42"/>
  <c r="AR1336" i="42" a="1"/>
  <c r="AR1336" i="42" s="1"/>
  <c r="AS1336" i="42" a="1"/>
  <c r="AS1336" i="42" s="1"/>
  <c r="AT1336" i="42" a="1"/>
  <c r="AT1336" i="42" s="1"/>
  <c r="AU1336" i="42" a="1"/>
  <c r="AU1336" i="42" s="1"/>
  <c r="AV1336" i="42" a="1"/>
  <c r="AV1336" i="42" s="1"/>
  <c r="AJ1337" i="42" a="1"/>
  <c r="AJ1337" i="42"/>
  <c r="AK1337" i="42" a="1"/>
  <c r="AK1337" i="42" s="1"/>
  <c r="AL1337" i="42" a="1"/>
  <c r="AL1337" i="42" s="1"/>
  <c r="AM1337" i="42" a="1"/>
  <c r="AM1337" i="42"/>
  <c r="AN1337" i="42" a="1"/>
  <c r="AN1337" i="42"/>
  <c r="AO1337" i="42" a="1"/>
  <c r="AO1337" i="42"/>
  <c r="AP1337" i="42" a="1"/>
  <c r="AP1337" i="42"/>
  <c r="AQ1337" i="42" a="1"/>
  <c r="AQ1337" i="42"/>
  <c r="AR1337" i="42" a="1"/>
  <c r="AR1337" i="42" s="1"/>
  <c r="AS1337" i="42" a="1"/>
  <c r="AS1337" i="42"/>
  <c r="AT1337" i="42" a="1"/>
  <c r="AT1337" i="42" s="1"/>
  <c r="AU1337" i="42" a="1"/>
  <c r="AU1337" i="42" s="1"/>
  <c r="AV1337" i="42" a="1"/>
  <c r="AV1337" i="42" s="1"/>
  <c r="AJ1338" i="42" a="1"/>
  <c r="AJ1338" i="42"/>
  <c r="AK1338" i="42" a="1"/>
  <c r="AK1338" i="42" s="1"/>
  <c r="AL1338" i="42" a="1"/>
  <c r="AL1338" i="42" s="1"/>
  <c r="AM1338" i="42" a="1"/>
  <c r="AM1338" i="42"/>
  <c r="AN1338" i="42" a="1"/>
  <c r="AN1338" i="42"/>
  <c r="AO1338" i="42" a="1"/>
  <c r="AO1338" i="42"/>
  <c r="AP1338" i="42" a="1"/>
  <c r="AP1338" i="42"/>
  <c r="AQ1338" i="42" a="1"/>
  <c r="AQ1338" i="42" s="1"/>
  <c r="AR1338" i="42" a="1"/>
  <c r="AR1338" i="42" s="1"/>
  <c r="AS1338" i="42" a="1"/>
  <c r="AS1338" i="42"/>
  <c r="AT1338" i="42" a="1"/>
  <c r="AT1338" i="42" s="1"/>
  <c r="AU1338" i="42" a="1"/>
  <c r="AU1338" i="42" s="1"/>
  <c r="AV1338" i="42" a="1"/>
  <c r="AV1338" i="42" s="1"/>
  <c r="AJ1339" i="42" a="1"/>
  <c r="AJ1339" i="42" s="1"/>
  <c r="AK1339" i="42" a="1"/>
  <c r="AK1339" i="42"/>
  <c r="AL1339" i="42" a="1"/>
  <c r="AL1339" i="42" s="1"/>
  <c r="AM1339" i="42" a="1"/>
  <c r="AM1339" i="42"/>
  <c r="AN1339" i="42" a="1"/>
  <c r="AN1339" i="42"/>
  <c r="AO1339" i="42" a="1"/>
  <c r="AO1339" i="42"/>
  <c r="AP1339" i="42" a="1"/>
  <c r="AP1339" i="42" s="1"/>
  <c r="AQ1339" i="42" a="1"/>
  <c r="AQ1339" i="42"/>
  <c r="AR1339" i="42" a="1"/>
  <c r="AR1339" i="42" s="1"/>
  <c r="AS1339" i="42" a="1"/>
  <c r="AS1339" i="42"/>
  <c r="AT1339" i="42" a="1"/>
  <c r="AT1339" i="42" s="1"/>
  <c r="AU1339" i="42" a="1"/>
  <c r="AU1339" i="42" s="1"/>
  <c r="AV1339" i="42" a="1"/>
  <c r="AV1339" i="42" s="1"/>
  <c r="AJ1340" i="42" a="1"/>
  <c r="AJ1340" i="42"/>
  <c r="AK1340" i="42" a="1"/>
  <c r="AK1340" i="42"/>
  <c r="AL1340" i="42" a="1"/>
  <c r="AL1340" i="42" s="1"/>
  <c r="AM1340" i="42" a="1"/>
  <c r="AM1340" i="42"/>
  <c r="AN1340" i="42" a="1"/>
  <c r="AN1340" i="42"/>
  <c r="AO1340" i="42" a="1"/>
  <c r="AO1340" i="42" s="1"/>
  <c r="AP1340" i="42" a="1"/>
  <c r="AP1340" i="42" s="1"/>
  <c r="AQ1340" i="42" a="1"/>
  <c r="AQ1340" i="42"/>
  <c r="AR1340" i="42" a="1"/>
  <c r="AR1340" i="42" s="1"/>
  <c r="AS1340" i="42" a="1"/>
  <c r="AS1340" i="42"/>
  <c r="AT1340" i="42" a="1"/>
  <c r="AT1340" i="42" s="1"/>
  <c r="AU1340" i="42" a="1"/>
  <c r="AU1340" i="42" s="1"/>
  <c r="AV1340" i="42" a="1"/>
  <c r="AV1340" i="42"/>
  <c r="AJ1341" i="42" a="1"/>
  <c r="AJ1341" i="42"/>
  <c r="AK1341" i="42" a="1"/>
  <c r="AK1341" i="42"/>
  <c r="AL1341" i="42" a="1"/>
  <c r="AL1341" i="42" s="1"/>
  <c r="AM1341" i="42" a="1"/>
  <c r="AM1341" i="42"/>
  <c r="AN1341" i="42" a="1"/>
  <c r="AN1341" i="42" s="1"/>
  <c r="AO1341" i="42" a="1"/>
  <c r="AO1341" i="42" s="1"/>
  <c r="AP1341" i="42" a="1"/>
  <c r="AP1341" i="42" s="1"/>
  <c r="AQ1341" i="42" a="1"/>
  <c r="AQ1341" i="42"/>
  <c r="AR1341" i="42" a="1"/>
  <c r="AR1341" i="42" s="1"/>
  <c r="AS1341" i="42" a="1"/>
  <c r="AS1341" i="42"/>
  <c r="AT1341" i="42" a="1"/>
  <c r="AT1341" i="42" s="1"/>
  <c r="AU1341" i="42" a="1"/>
  <c r="AU1341" i="42"/>
  <c r="AV1341" i="42" a="1"/>
  <c r="AV1341" i="42"/>
  <c r="AJ1342" i="42" a="1"/>
  <c r="AJ1342" i="42"/>
  <c r="AK1342" i="42" a="1"/>
  <c r="AK1342" i="42"/>
  <c r="AL1342" i="42" a="1"/>
  <c r="AL1342" i="42" s="1"/>
  <c r="AM1342" i="42" a="1"/>
  <c r="AM1342" i="42" s="1"/>
  <c r="AN1342" i="42" a="1"/>
  <c r="AN1342" i="42" s="1"/>
  <c r="AO1342" i="42" a="1"/>
  <c r="AO1342" i="42" s="1"/>
  <c r="AP1342" i="42" a="1"/>
  <c r="AP1342" i="42" s="1"/>
  <c r="AQ1342" i="42" a="1"/>
  <c r="AQ1342" i="42"/>
  <c r="AR1342" i="42" a="1"/>
  <c r="AR1342" i="42" s="1"/>
  <c r="AS1342" i="42" a="1"/>
  <c r="AS1342" i="42" s="1"/>
  <c r="AT1342" i="42" a="1"/>
  <c r="AT1342" i="42"/>
  <c r="AU1342" i="42" a="1"/>
  <c r="AU1342" i="42"/>
  <c r="AV1342" i="42" a="1"/>
  <c r="AV1342" i="42"/>
  <c r="AJ1343" i="42" a="1"/>
  <c r="AJ1343" i="42"/>
  <c r="AK1343" i="42" a="1"/>
  <c r="AK1343" i="42"/>
  <c r="AL1343" i="42" a="1"/>
  <c r="AL1343" i="42" s="1"/>
  <c r="AM1343" i="42" a="1"/>
  <c r="AM1343" i="42"/>
  <c r="AN1343" i="42" a="1"/>
  <c r="AN1343" i="42" s="1"/>
  <c r="AO1343" i="42" a="1"/>
  <c r="AO1343" i="42" s="1"/>
  <c r="AP1343" i="42" a="1"/>
  <c r="AP1343" i="42" s="1"/>
  <c r="AQ1343" i="42" a="1"/>
  <c r="AQ1343" i="42"/>
  <c r="AR1343" i="42" a="1"/>
  <c r="AR1343" i="42" s="1"/>
  <c r="AS1343" i="42" a="1"/>
  <c r="AS1343" i="42" s="1"/>
  <c r="AT1343" i="42" a="1"/>
  <c r="AT1343" i="42"/>
  <c r="AU1343" i="42" a="1"/>
  <c r="AU1343" i="42"/>
  <c r="AV1343" i="42" a="1"/>
  <c r="AV1343" i="42"/>
  <c r="AJ1344" i="42" a="1"/>
  <c r="AJ1344" i="42"/>
  <c r="AK1344" i="42" a="1"/>
  <c r="AK1344" i="42" s="1"/>
  <c r="AL1344" i="42" a="1"/>
  <c r="AL1344" i="42" s="1"/>
  <c r="AM1344" i="42" a="1"/>
  <c r="AM1344" i="42"/>
  <c r="AN1344" i="42" a="1"/>
  <c r="AN1344" i="42" s="1"/>
  <c r="AO1344" i="42" a="1"/>
  <c r="AO1344" i="42" s="1"/>
  <c r="AP1344" i="42" a="1"/>
  <c r="AP1344" i="42" s="1"/>
  <c r="AQ1344" i="42" a="1"/>
  <c r="AQ1344" i="42" s="1"/>
  <c r="AR1344" i="42" a="1"/>
  <c r="AR1344" i="42"/>
  <c r="AS1344" i="42" a="1"/>
  <c r="AS1344" i="42" s="1"/>
  <c r="AT1344" i="42" a="1"/>
  <c r="AT1344" i="42"/>
  <c r="AU1344" i="42" a="1"/>
  <c r="AU1344" i="42"/>
  <c r="AV1344" i="42" a="1"/>
  <c r="AV1344" i="42"/>
  <c r="AJ1345" i="42" a="1"/>
  <c r="AJ1345" i="42" s="1"/>
  <c r="AK1345" i="42" a="1"/>
  <c r="AK1345" i="42"/>
  <c r="AL1345" i="42" a="1"/>
  <c r="AL1345" i="42" s="1"/>
  <c r="AM1345" i="42" a="1"/>
  <c r="AM1345" i="42"/>
  <c r="AN1345" i="42" a="1"/>
  <c r="AN1345" i="42" s="1"/>
  <c r="AO1345" i="42" a="1"/>
  <c r="AO1345" i="42" s="1"/>
  <c r="AP1345" i="42" a="1"/>
  <c r="AP1345" i="42" s="1"/>
  <c r="AQ1345" i="42" a="1"/>
  <c r="AQ1345" i="42"/>
  <c r="AR1345" i="42" a="1"/>
  <c r="AR1345" i="42"/>
  <c r="AS1345" i="42" a="1"/>
  <c r="AS1345" i="42" s="1"/>
  <c r="AT1345" i="42" a="1"/>
  <c r="AT1345" i="42"/>
  <c r="AU1345" i="42" a="1"/>
  <c r="AU1345" i="42"/>
  <c r="AV1345" i="42" a="1"/>
  <c r="AV1345" i="42" s="1"/>
  <c r="AJ1346" i="42" a="1"/>
  <c r="AJ1346" i="42" s="1"/>
  <c r="AK1346" i="42" a="1"/>
  <c r="AK1346" i="42"/>
  <c r="AL1346" i="42" a="1"/>
  <c r="AL1346" i="42" s="1"/>
  <c r="AM1346" i="42" a="1"/>
  <c r="AM1346" i="42"/>
  <c r="AN1346" i="42" a="1"/>
  <c r="AN1346" i="42" s="1"/>
  <c r="AO1346" i="42" a="1"/>
  <c r="AO1346" i="42" s="1"/>
  <c r="AP1346" i="42" a="1"/>
  <c r="AP1346" i="42"/>
  <c r="AQ1346" i="42" a="1"/>
  <c r="AQ1346" i="42"/>
  <c r="AR1346" i="42" a="1"/>
  <c r="AR1346" i="42"/>
  <c r="AS1346" i="42" a="1"/>
  <c r="AS1346" i="42" s="1"/>
  <c r="AT1346" i="42" a="1"/>
  <c r="AT1346" i="42"/>
  <c r="AU1346" i="42" a="1"/>
  <c r="AU1346" i="42" s="1"/>
  <c r="AV1346" i="42" a="1"/>
  <c r="AV1346" i="42" s="1"/>
  <c r="AJ1347" i="42" a="1"/>
  <c r="AJ1347" i="42" s="1"/>
  <c r="AK1347" i="42" a="1"/>
  <c r="AK1347" i="42"/>
  <c r="AL1347" i="42" a="1"/>
  <c r="AL1347" i="42" s="1"/>
  <c r="AM1347" i="42" a="1"/>
  <c r="AM1347" i="42"/>
  <c r="AN1347" i="42" a="1"/>
  <c r="AN1347" i="42" s="1"/>
  <c r="AO1347" i="42" a="1"/>
  <c r="AO1347" i="42"/>
  <c r="AP1347" i="42" a="1"/>
  <c r="AP1347" i="42"/>
  <c r="AQ1347" i="42" a="1"/>
  <c r="AQ1347" i="42"/>
  <c r="AR1347" i="42" a="1"/>
  <c r="AR1347" i="42"/>
  <c r="AS1347" i="42" a="1"/>
  <c r="AS1347" i="42" s="1"/>
  <c r="AT1347" i="42" a="1"/>
  <c r="AT1347" i="42" s="1"/>
  <c r="AU1347" i="42" a="1"/>
  <c r="AU1347" i="42" s="1"/>
  <c r="AV1347" i="42" a="1"/>
  <c r="AV1347" i="42" s="1"/>
  <c r="AJ1348" i="42" a="1"/>
  <c r="AJ1348" i="42" s="1"/>
  <c r="AK1348" i="42" a="1"/>
  <c r="AK1348" i="42"/>
  <c r="AL1348" i="42" a="1"/>
  <c r="AL1348" i="42" s="1"/>
  <c r="AM1348" i="42" a="1"/>
  <c r="AM1348" i="42" s="1"/>
  <c r="AN1348" i="42" a="1"/>
  <c r="AN1348" i="42"/>
  <c r="AO1348" i="42" a="1"/>
  <c r="AO1348" i="42"/>
  <c r="AP1348" i="42" a="1"/>
  <c r="AP1348" i="42"/>
  <c r="AQ1348" i="42" a="1"/>
  <c r="AQ1348" i="42"/>
  <c r="AR1348" i="42" a="1"/>
  <c r="AR1348" i="42"/>
  <c r="AS1348" i="42" a="1"/>
  <c r="AS1348" i="42" s="1"/>
  <c r="AT1348" i="42" a="1"/>
  <c r="AT1348" i="42"/>
  <c r="AU1348" i="42" a="1"/>
  <c r="AU1348" i="42" s="1"/>
  <c r="AV1348" i="42" a="1"/>
  <c r="AV1348" i="42" s="1"/>
  <c r="AJ1349" i="42" a="1"/>
  <c r="AJ1349" i="42" s="1"/>
  <c r="AK1349" i="42" a="1"/>
  <c r="AK1349" i="42"/>
  <c r="AL1349" i="42" a="1"/>
  <c r="AL1349" i="42" s="1"/>
  <c r="AM1349" i="42" a="1"/>
  <c r="AM1349" i="42" s="1"/>
  <c r="AN1349" i="42" a="1"/>
  <c r="AN1349" i="42"/>
  <c r="AO1349" i="42" a="1"/>
  <c r="AO1349" i="42"/>
  <c r="AP1349" i="42" a="1"/>
  <c r="AP1349" i="42"/>
  <c r="AQ1349" i="42" a="1"/>
  <c r="AQ1349" i="42"/>
  <c r="AR1349" i="42" a="1"/>
  <c r="AR1349" i="42" s="1"/>
  <c r="AS1349" i="42" a="1"/>
  <c r="AS1349" i="42" s="1"/>
  <c r="AT1349" i="42" a="1"/>
  <c r="AT1349" i="42"/>
  <c r="AU1349" i="42" a="1"/>
  <c r="AU1349" i="42" s="1"/>
  <c r="AV1349" i="42" a="1"/>
  <c r="AV1349" i="42" s="1"/>
  <c r="AJ1350" i="42" a="1"/>
  <c r="AJ1350" i="42" s="1"/>
  <c r="AK1350" i="42" a="1"/>
  <c r="AK1350" i="42" s="1"/>
  <c r="AL1350" i="42" a="1"/>
  <c r="AL1350" i="42"/>
  <c r="AM1350" i="42" a="1"/>
  <c r="AM1350" i="42" s="1"/>
  <c r="AN1350" i="42" a="1"/>
  <c r="AN1350" i="42"/>
  <c r="AO1350" i="42" a="1"/>
  <c r="AO1350" i="42"/>
  <c r="AP1350" i="42" a="1"/>
  <c r="AP1350" i="42"/>
  <c r="AQ1350" i="42" a="1"/>
  <c r="AQ1350" i="42" s="1"/>
  <c r="AR1350" i="42" a="1"/>
  <c r="AR1350" i="42"/>
  <c r="AS1350" i="42" a="1"/>
  <c r="AS1350" i="42" s="1"/>
  <c r="AT1350" i="42" a="1"/>
  <c r="AT1350" i="42"/>
  <c r="AU1350" i="42" a="1"/>
  <c r="AU1350" i="42" s="1"/>
  <c r="AV1350" i="42" a="1"/>
  <c r="AV1350" i="42" s="1"/>
  <c r="AJ1351" i="42" a="1"/>
  <c r="AJ1351" i="42" s="1"/>
  <c r="AK1351" i="42" a="1"/>
  <c r="AK1351" i="42"/>
  <c r="AL1351" i="42" a="1"/>
  <c r="AL1351" i="42"/>
  <c r="AM1351" i="42" a="1"/>
  <c r="AM1351" i="42" s="1"/>
  <c r="AN1351" i="42" a="1"/>
  <c r="AN1351" i="42"/>
  <c r="AO1351" i="42" a="1"/>
  <c r="AO1351" i="42"/>
  <c r="AP1351" i="42" a="1"/>
  <c r="AP1351" i="42" s="1"/>
  <c r="AQ1351" i="42" a="1"/>
  <c r="AQ1351" i="42" s="1"/>
  <c r="AR1351" i="42" a="1"/>
  <c r="AR1351" i="42"/>
  <c r="AS1351" i="42" a="1"/>
  <c r="AS1351" i="42" s="1"/>
  <c r="AT1351" i="42" a="1"/>
  <c r="AT1351" i="42"/>
  <c r="AU1351" i="42" a="1"/>
  <c r="AU1351" i="42" s="1"/>
  <c r="AV1351" i="42" a="1"/>
  <c r="AV1351" i="42" s="1"/>
  <c r="AJ1352" i="42" a="1"/>
  <c r="AJ1352" i="42"/>
  <c r="AK1352" i="42" a="1"/>
  <c r="AK1352" i="42"/>
  <c r="AL1352" i="42" a="1"/>
  <c r="AL1352" i="42"/>
  <c r="AM1352" i="42" a="1"/>
  <c r="AM1352" i="42" s="1"/>
  <c r="AN1352" i="42" a="1"/>
  <c r="AN1352" i="42"/>
  <c r="AO1352" i="42" a="1"/>
  <c r="AO1352" i="42" s="1"/>
  <c r="AP1352" i="42" a="1"/>
  <c r="AP1352" i="42" s="1"/>
  <c r="AQ1352" i="42" a="1"/>
  <c r="AQ1352" i="42" s="1"/>
  <c r="AR1352" i="42" a="1"/>
  <c r="AR1352" i="42"/>
  <c r="AS1352" i="42" a="1"/>
  <c r="AS1352" i="42" s="1"/>
  <c r="AT1352" i="42" a="1"/>
  <c r="AT1352" i="42"/>
  <c r="AU1352" i="42" a="1"/>
  <c r="AU1352" i="42" s="1"/>
  <c r="AV1352" i="42" a="1"/>
  <c r="AV1352" i="42"/>
  <c r="AJ1353" i="42" a="1"/>
  <c r="AJ1353" i="42"/>
  <c r="AK1353" i="42" a="1"/>
  <c r="AK1353" i="42"/>
  <c r="AL1353" i="42" a="1"/>
  <c r="AL1353" i="42"/>
  <c r="AM1353" i="42" a="1"/>
  <c r="AM1353" i="42" s="1"/>
  <c r="AN1353" i="42" a="1"/>
  <c r="AN1353" i="42" s="1"/>
  <c r="AO1353" i="42" a="1"/>
  <c r="AO1353" i="42" s="1"/>
  <c r="AP1353" i="42" a="1"/>
  <c r="AP1353" i="42" s="1"/>
  <c r="AQ1353" i="42" a="1"/>
  <c r="AQ1353" i="42" s="1"/>
  <c r="AR1353" i="42" a="1"/>
  <c r="AR1353" i="42"/>
  <c r="AS1353" i="42" a="1"/>
  <c r="AS1353" i="42" s="1"/>
  <c r="AT1353" i="42" a="1"/>
  <c r="AT1353" i="42" s="1"/>
  <c r="AU1353" i="42" a="1"/>
  <c r="AU1353" i="42"/>
  <c r="AV1353" i="42" a="1"/>
  <c r="AV1353" i="42"/>
  <c r="AJ1354" i="42" a="1"/>
  <c r="AJ1354" i="42"/>
  <c r="AK1354" i="42" a="1"/>
  <c r="AK1354" i="42"/>
  <c r="AL1354" i="42" a="1"/>
  <c r="AL1354" i="42"/>
  <c r="AM1354" i="42" a="1"/>
  <c r="AM1354" i="42" s="1"/>
  <c r="AN1354" i="42" a="1"/>
  <c r="AN1354" i="42"/>
  <c r="AO1354" i="42" a="1"/>
  <c r="AO1354" i="42" s="1"/>
  <c r="AP1354" i="42" a="1"/>
  <c r="AP1354" i="42" s="1"/>
  <c r="AQ1354" i="42" a="1"/>
  <c r="AQ1354" i="42" s="1"/>
  <c r="AR1354" i="42" a="1"/>
  <c r="AR1354" i="42"/>
  <c r="AS1354" i="42" a="1"/>
  <c r="AS1354" i="42" s="1"/>
  <c r="AT1354" i="42" a="1"/>
  <c r="AT1354" i="42" s="1"/>
  <c r="AU1354" i="42" a="1"/>
  <c r="AU1354" i="42"/>
  <c r="AV1354" i="42" a="1"/>
  <c r="AV1354" i="42"/>
  <c r="AJ1355" i="42" a="1"/>
  <c r="AJ1355" i="42"/>
  <c r="AK1355" i="42" a="1"/>
  <c r="AK1355" i="42"/>
  <c r="AL1355" i="42" a="1"/>
  <c r="AL1355" i="42" s="1"/>
  <c r="AM1355" i="42" a="1"/>
  <c r="AM1355" i="42" s="1"/>
  <c r="AN1355" i="42" a="1"/>
  <c r="AN1355" i="42"/>
  <c r="AO1355" i="42" a="1"/>
  <c r="AO1355" i="42" s="1"/>
  <c r="AP1355" i="42" a="1"/>
  <c r="AP1355" i="42" s="1"/>
  <c r="AQ1355" i="42" a="1"/>
  <c r="AQ1355" i="42" s="1"/>
  <c r="AR1355" i="42" a="1"/>
  <c r="AR1355" i="42" s="1"/>
  <c r="AS1355" i="42" a="1"/>
  <c r="AS1355" i="42"/>
  <c r="AT1355" i="42" a="1"/>
  <c r="AT1355" i="42" s="1"/>
  <c r="AU1355" i="42" a="1"/>
  <c r="AU1355" i="42"/>
  <c r="AV1355" i="42" a="1"/>
  <c r="AV1355" i="42"/>
  <c r="AJ1356" i="42" a="1"/>
  <c r="AJ1356" i="42"/>
  <c r="AK1356" i="42" a="1"/>
  <c r="AK1356" i="42" s="1"/>
  <c r="AL1356" i="42" a="1"/>
  <c r="AL1356" i="42"/>
  <c r="AM1356" i="42" a="1"/>
  <c r="AM1356" i="42" s="1"/>
  <c r="AN1356" i="42" a="1"/>
  <c r="AN1356" i="42"/>
  <c r="AO1356" i="42" a="1"/>
  <c r="AO1356" i="42" s="1"/>
  <c r="AP1356" i="42" a="1"/>
  <c r="AP1356" i="42" s="1"/>
  <c r="AQ1356" i="42" a="1"/>
  <c r="AQ1356" i="42" s="1"/>
  <c r="AR1356" i="42" a="1"/>
  <c r="AR1356" i="42"/>
  <c r="AS1356" i="42" a="1"/>
  <c r="AS1356" i="42"/>
  <c r="AT1356" i="42" a="1"/>
  <c r="AT1356" i="42" s="1"/>
  <c r="AU1356" i="42" a="1"/>
  <c r="AU1356" i="42"/>
  <c r="AV1356" i="42" a="1"/>
  <c r="AV1356" i="42"/>
  <c r="AJ1357" i="42" a="1"/>
  <c r="AJ1357" i="42" s="1"/>
  <c r="AK1357" i="42" a="1"/>
  <c r="AK1357" i="42" s="1"/>
  <c r="AL1357" i="42" a="1"/>
  <c r="AL1357" i="42"/>
  <c r="AM1357" i="42" a="1"/>
  <c r="AM1357" i="42" s="1"/>
  <c r="AN1357" i="42" a="1"/>
  <c r="AN1357" i="42"/>
  <c r="AO1357" i="42" a="1"/>
  <c r="AO1357" i="42" s="1"/>
  <c r="AP1357" i="42" a="1"/>
  <c r="AP1357" i="42" s="1"/>
  <c r="AQ1357" i="42" a="1"/>
  <c r="AQ1357" i="42"/>
  <c r="AR1357" i="42" a="1"/>
  <c r="AR1357" i="42"/>
  <c r="AS1357" i="42" a="1"/>
  <c r="AS1357" i="42"/>
  <c r="AT1357" i="42" a="1"/>
  <c r="AT1357" i="42" s="1"/>
  <c r="AU1357" i="42" a="1"/>
  <c r="AU1357" i="42"/>
  <c r="AV1357" i="42" a="1"/>
  <c r="AV1357" i="42" s="1"/>
  <c r="AJ1358" i="42" a="1"/>
  <c r="AJ1358" i="42" s="1"/>
  <c r="AK1358" i="42" a="1"/>
  <c r="AK1358" i="42" s="1"/>
  <c r="AL1358" i="42" a="1"/>
  <c r="AL1358" i="42"/>
  <c r="AM1358" i="42" a="1"/>
  <c r="AM1358" i="42" s="1"/>
  <c r="AN1358" i="42" a="1"/>
  <c r="AN1358" i="42"/>
  <c r="AO1358" i="42" a="1"/>
  <c r="AO1358" i="42" s="1"/>
  <c r="AP1358" i="42" a="1"/>
  <c r="AP1358" i="42"/>
  <c r="AQ1358" i="42" a="1"/>
  <c r="AQ1358" i="42"/>
  <c r="AR1358" i="42" a="1"/>
  <c r="AR1358" i="42"/>
  <c r="AS1358" i="42" a="1"/>
  <c r="AS1358" i="42"/>
  <c r="AT1358" i="42" a="1"/>
  <c r="AT1358" i="42" s="1"/>
  <c r="AU1358" i="42" a="1"/>
  <c r="AU1358" i="42" s="1"/>
  <c r="AV1358" i="42" a="1"/>
  <c r="AV1358" i="42" s="1"/>
  <c r="AJ1359" i="42" a="1"/>
  <c r="AJ1359" i="42" s="1"/>
  <c r="AK1359" i="42" a="1"/>
  <c r="AK1359" i="42" s="1"/>
  <c r="AL1359" i="42" a="1"/>
  <c r="AL1359" i="42"/>
  <c r="AM1359" i="42" a="1"/>
  <c r="AM1359" i="42" s="1"/>
  <c r="AN1359" i="42" a="1"/>
  <c r="AN1359" i="42" s="1"/>
  <c r="AO1359" i="42" a="1"/>
  <c r="AO1359" i="42"/>
  <c r="AP1359" i="42" a="1"/>
  <c r="AP1359" i="42"/>
  <c r="AQ1359" i="42" a="1"/>
  <c r="AQ1359" i="42"/>
  <c r="AR1359" i="42" a="1"/>
  <c r="AR1359" i="42"/>
  <c r="AS1359" i="42" a="1"/>
  <c r="AS1359" i="42"/>
  <c r="AT1359" i="42" a="1"/>
  <c r="AT1359" i="42" s="1"/>
  <c r="AU1359" i="42" a="1"/>
  <c r="AU1359" i="42"/>
  <c r="AV1359" i="42" a="1"/>
  <c r="AV1359" i="42" s="1"/>
  <c r="AJ1360" i="42" a="1"/>
  <c r="AJ1360" i="42" s="1"/>
  <c r="AK1360" i="42" a="1"/>
  <c r="AK1360" i="42" s="1"/>
  <c r="AL1360" i="42" a="1"/>
  <c r="AL1360" i="42"/>
  <c r="AM1360" i="42" a="1"/>
  <c r="AM1360" i="42" s="1"/>
  <c r="AN1360" i="42" a="1"/>
  <c r="AN1360" i="42" s="1"/>
  <c r="AO1360" i="42" a="1"/>
  <c r="AO1360" i="42"/>
  <c r="AP1360" i="42" a="1"/>
  <c r="AP1360" i="42"/>
  <c r="AQ1360" i="42" a="1"/>
  <c r="AQ1360" i="42"/>
  <c r="AR1360" i="42" a="1"/>
  <c r="AR1360" i="42"/>
  <c r="AS1360" i="42" a="1"/>
  <c r="AS1360" i="42" s="1"/>
  <c r="AT1360" i="42" a="1"/>
  <c r="AT1360" i="42" s="1"/>
  <c r="AU1360" i="42" a="1"/>
  <c r="AU1360" i="42"/>
  <c r="AV1360" i="42" a="1"/>
  <c r="AV1360" i="42" s="1"/>
  <c r="AJ1361" i="42" a="1"/>
  <c r="AJ1361" i="42" s="1"/>
  <c r="AK1361" i="42" a="1"/>
  <c r="AK1361" i="42" s="1"/>
  <c r="AL1361" i="42" a="1"/>
  <c r="AL1361" i="42" s="1"/>
  <c r="AM1361" i="42" a="1"/>
  <c r="AM1361" i="42"/>
  <c r="AN1361" i="42" a="1"/>
  <c r="AN1361" i="42" s="1"/>
  <c r="AO1361" i="42" a="1"/>
  <c r="AO1361" i="42"/>
  <c r="AP1361" i="42" a="1"/>
  <c r="AP1361" i="42"/>
  <c r="AQ1361" i="42" a="1"/>
  <c r="AQ1361" i="42"/>
  <c r="AR1361" i="42" a="1"/>
  <c r="AR1361" i="42" s="1"/>
  <c r="AS1361" i="42" a="1"/>
  <c r="AS1361" i="42"/>
  <c r="AT1361" i="42" a="1"/>
  <c r="AT1361" i="42" s="1"/>
  <c r="AU1361" i="42" a="1"/>
  <c r="AU1361" i="42"/>
  <c r="AV1361" i="42" a="1"/>
  <c r="AV1361" i="42" s="1"/>
  <c r="AJ1362" i="42" a="1"/>
  <c r="AJ1362" i="42" s="1"/>
  <c r="AK1362" i="42" a="1"/>
  <c r="AK1362" i="42" s="1"/>
  <c r="AL1362" i="42" a="1"/>
  <c r="AL1362" i="42"/>
  <c r="AM1362" i="42" a="1"/>
  <c r="AM1362" i="42"/>
  <c r="AN1362" i="42" a="1"/>
  <c r="AN1362" i="42" s="1"/>
  <c r="AO1362" i="42" a="1"/>
  <c r="AO1362" i="42"/>
  <c r="AP1362" i="42" a="1"/>
  <c r="AP1362" i="42"/>
  <c r="AQ1362" i="42" a="1"/>
  <c r="AQ1362" i="42" s="1"/>
  <c r="AR1362" i="42" a="1"/>
  <c r="AR1362" i="42" s="1"/>
  <c r="AS1362" i="42" a="1"/>
  <c r="AS1362" i="42"/>
  <c r="AT1362" i="42" a="1"/>
  <c r="AT1362" i="42" s="1"/>
  <c r="AU1362" i="42" a="1"/>
  <c r="AU1362" i="42"/>
  <c r="AV1362" i="42" a="1"/>
  <c r="AV1362" i="42" s="1"/>
  <c r="AJ1363" i="42" a="1"/>
  <c r="AJ1363" i="42" s="1"/>
  <c r="AK1363" i="42" a="1"/>
  <c r="AK1363" i="42"/>
  <c r="AL1363" i="42" a="1"/>
  <c r="AL1363" i="42"/>
  <c r="AM1363" i="42" a="1"/>
  <c r="AM1363" i="42"/>
  <c r="AN1363" i="42" a="1"/>
  <c r="AN1363" i="42" s="1"/>
  <c r="AO1363" i="42" a="1"/>
  <c r="AO1363" i="42"/>
  <c r="AP1363" i="42" a="1"/>
  <c r="AP1363" i="42" s="1"/>
  <c r="AQ1363" i="42" a="1"/>
  <c r="AQ1363" i="42" s="1"/>
  <c r="AR1363" i="42" a="1"/>
  <c r="AR1363" i="42" s="1"/>
  <c r="AS1363" i="42" a="1"/>
  <c r="AS1363" i="42"/>
  <c r="AT1363" i="42" a="1"/>
  <c r="AT1363" i="42" s="1"/>
  <c r="AU1363" i="42" a="1"/>
  <c r="AU1363" i="42"/>
  <c r="AV1363" i="42" a="1"/>
  <c r="AV1363" i="42" s="1"/>
  <c r="AJ1364" i="42" a="1"/>
  <c r="AJ1364" i="42"/>
  <c r="AK1364" i="42" a="1"/>
  <c r="AK1364" i="42"/>
  <c r="AL1364" i="42" a="1"/>
  <c r="AL1364" i="42"/>
  <c r="AM1364" i="42" a="1"/>
  <c r="AM1364" i="42"/>
  <c r="AN1364" i="42" a="1"/>
  <c r="AN1364" i="42" s="1"/>
  <c r="AO1364" i="42" a="1"/>
  <c r="AO1364" i="42" s="1"/>
  <c r="AP1364" i="42" a="1"/>
  <c r="AP1364" i="42" s="1"/>
  <c r="AQ1364" i="42" a="1"/>
  <c r="AQ1364" i="42" s="1"/>
  <c r="AR1364" i="42" a="1"/>
  <c r="AR1364" i="42" s="1"/>
  <c r="AS1364" i="42" a="1"/>
  <c r="AS1364" i="42"/>
  <c r="AT1364" i="42" a="1"/>
  <c r="AT1364" i="42" s="1"/>
  <c r="AU1364" i="42" a="1"/>
  <c r="AU1364" i="42" s="1"/>
  <c r="AV1364" i="42" a="1"/>
  <c r="AV1364" i="42"/>
  <c r="AJ1365" i="42" a="1"/>
  <c r="AJ1365" i="42"/>
  <c r="AK1365" i="42" a="1"/>
  <c r="AK1365" i="42"/>
  <c r="AL1365" i="42" a="1"/>
  <c r="AL1365" i="42"/>
  <c r="AM1365" i="42" a="1"/>
  <c r="AM1365" i="42"/>
  <c r="AN1365" i="42" a="1"/>
  <c r="AN1365" i="42" s="1"/>
  <c r="AO1365" i="42" a="1"/>
  <c r="AO1365" i="42"/>
  <c r="AP1365" i="42" a="1"/>
  <c r="AP1365" i="42" s="1"/>
  <c r="AQ1365" i="42" a="1"/>
  <c r="AQ1365" i="42" s="1"/>
  <c r="AR1365" i="42" a="1"/>
  <c r="AR1365" i="42" s="1"/>
  <c r="AS1365" i="42" a="1"/>
  <c r="AS1365" i="42"/>
  <c r="AT1365" i="42" a="1"/>
  <c r="AT1365" i="42" s="1"/>
  <c r="AU1365" i="42" a="1"/>
  <c r="AU1365" i="42" s="1"/>
  <c r="AV1365" i="42" a="1"/>
  <c r="AV1365" i="42"/>
  <c r="AJ1366" i="42" a="1"/>
  <c r="AJ1366" i="42"/>
  <c r="AK1366" i="42" a="1"/>
  <c r="AK1366" i="42"/>
  <c r="AL1366" i="42" a="1"/>
  <c r="AL1366" i="42"/>
  <c r="AM1366" i="42" a="1"/>
  <c r="AM1366" i="42" s="1"/>
  <c r="AN1366" i="42" a="1"/>
  <c r="AN1366" i="42" s="1"/>
  <c r="AO1366" i="42" a="1"/>
  <c r="AO1366" i="42"/>
  <c r="AP1366" i="42" a="1"/>
  <c r="AP1366" i="42" s="1"/>
  <c r="AQ1366" i="42" a="1"/>
  <c r="AQ1366" i="42" s="1"/>
  <c r="AR1366" i="42" a="1"/>
  <c r="AR1366" i="42" s="1"/>
  <c r="AS1366" i="42" a="1"/>
  <c r="AS1366" i="42" s="1"/>
  <c r="AT1366" i="42" a="1"/>
  <c r="AT1366" i="42"/>
  <c r="AU1366" i="42" a="1"/>
  <c r="AU1366" i="42" s="1"/>
  <c r="AV1366" i="42" a="1"/>
  <c r="AV1366" i="42"/>
  <c r="AJ1367" i="42" a="1"/>
  <c r="AJ1367" i="42"/>
  <c r="AK1367" i="42" a="1"/>
  <c r="AK1367" i="42"/>
  <c r="AL1367" i="42" a="1"/>
  <c r="AL1367" i="42" s="1"/>
  <c r="AM1367" i="42" a="1"/>
  <c r="AM1367" i="42"/>
  <c r="AN1367" i="42" a="1"/>
  <c r="AN1367" i="42" s="1"/>
  <c r="AO1367" i="42" a="1"/>
  <c r="AO1367" i="42"/>
  <c r="AP1367" i="42" a="1"/>
  <c r="AP1367" i="42" s="1"/>
  <c r="AQ1367" i="42" a="1"/>
  <c r="AQ1367" i="42" s="1"/>
  <c r="AR1367" i="42" a="1"/>
  <c r="AR1367" i="42" s="1"/>
  <c r="AS1367" i="42" a="1"/>
  <c r="AS1367" i="42"/>
  <c r="AT1367" i="42" a="1"/>
  <c r="AT1367" i="42"/>
  <c r="AU1367" i="42" a="1"/>
  <c r="AU1367" i="42" s="1"/>
  <c r="AV1367" i="42" a="1"/>
  <c r="AV1367" i="42"/>
  <c r="AJ1368" i="42" a="1"/>
  <c r="AJ1368" i="42"/>
  <c r="AK1368" i="42" a="1"/>
  <c r="AK1368" i="42" s="1"/>
  <c r="AL1368" i="42" a="1"/>
  <c r="AL1368" i="42" s="1"/>
  <c r="AM1368" i="42" a="1"/>
  <c r="AM1368" i="42"/>
  <c r="AN1368" i="42" a="1"/>
  <c r="AN1368" i="42" s="1"/>
  <c r="AO1368" i="42" a="1"/>
  <c r="AO1368" i="42"/>
  <c r="AP1368" i="42" a="1"/>
  <c r="AP1368" i="42" s="1"/>
  <c r="AQ1368" i="42" a="1"/>
  <c r="AQ1368" i="42" s="1"/>
  <c r="AR1368" i="42" a="1"/>
  <c r="AR1368" i="42"/>
  <c r="AS1368" i="42" a="1"/>
  <c r="AS1368" i="42"/>
  <c r="AT1368" i="42" a="1"/>
  <c r="AT1368" i="42"/>
  <c r="AU1368" i="42" a="1"/>
  <c r="AU1368" i="42" s="1"/>
  <c r="AV1368" i="42" a="1"/>
  <c r="AV1368" i="42"/>
  <c r="AJ1369" i="42" a="1"/>
  <c r="AJ1369" i="42" s="1"/>
  <c r="AK1369" i="42" a="1"/>
  <c r="AK1369" i="42" s="1"/>
  <c r="AL1369" i="42" a="1"/>
  <c r="AL1369" i="42" s="1"/>
  <c r="AM1369" i="42" a="1"/>
  <c r="AM1369" i="42"/>
  <c r="AN1369" i="42" a="1"/>
  <c r="AN1369" i="42" s="1"/>
  <c r="AO1369" i="42" a="1"/>
  <c r="AO1369" i="42"/>
  <c r="AP1369" i="42" a="1"/>
  <c r="AP1369" i="42" s="1"/>
  <c r="AQ1369" i="42" a="1"/>
  <c r="AQ1369" i="42"/>
  <c r="AR1369" i="42" a="1"/>
  <c r="AR1369" i="42"/>
  <c r="AS1369" i="42" a="1"/>
  <c r="AS1369" i="42"/>
  <c r="AT1369" i="42" a="1"/>
  <c r="AT1369" i="42"/>
  <c r="AU1369" i="42" a="1"/>
  <c r="AU1369" i="42" s="1"/>
  <c r="AV1369" i="42" a="1"/>
  <c r="AV1369" i="42" s="1"/>
  <c r="AJ1370" i="42" a="1"/>
  <c r="AJ1370" i="42" s="1"/>
  <c r="AK1370" i="42" a="1"/>
  <c r="AK1370" i="42" s="1"/>
  <c r="AL1370" i="42" a="1"/>
  <c r="AL1370" i="42" s="1"/>
  <c r="AM1370" i="42" a="1"/>
  <c r="AM1370" i="42"/>
  <c r="AN1370" i="42" a="1"/>
  <c r="AN1370" i="42" s="1"/>
  <c r="AO1370" i="42" a="1"/>
  <c r="AO1370" i="42" s="1"/>
  <c r="AP1370" i="42" a="1"/>
  <c r="AP1370" i="42"/>
  <c r="AQ1370" i="42" a="1"/>
  <c r="AQ1370" i="42"/>
  <c r="AR1370" i="42" a="1"/>
  <c r="AR1370" i="42"/>
  <c r="AS1370" i="42" a="1"/>
  <c r="AS1370" i="42"/>
  <c r="AT1370" i="42" a="1"/>
  <c r="AT1370" i="42"/>
  <c r="AU1370" i="42" a="1"/>
  <c r="AU1370" i="42" s="1"/>
  <c r="AV1370" i="42" a="1"/>
  <c r="AV1370" i="42"/>
  <c r="AJ1371" i="42" a="1"/>
  <c r="AJ1371" i="42" s="1"/>
  <c r="AK1371" i="42" a="1"/>
  <c r="AK1371" i="42" s="1"/>
  <c r="AL1371" i="42" a="1"/>
  <c r="AL1371" i="42" s="1"/>
  <c r="AM1371" i="42" a="1"/>
  <c r="AM1371" i="42"/>
  <c r="AN1371" i="42" a="1"/>
  <c r="AN1371" i="42" s="1"/>
  <c r="AO1371" i="42" a="1"/>
  <c r="AO1371" i="42" s="1"/>
  <c r="AP1371" i="42" a="1"/>
  <c r="AP1371" i="42"/>
  <c r="AQ1371" i="42" a="1"/>
  <c r="AQ1371" i="42"/>
  <c r="AR1371" i="42" a="1"/>
  <c r="AR1371" i="42"/>
  <c r="AS1371" i="42" a="1"/>
  <c r="AS1371" i="42"/>
  <c r="AT1371" i="42" a="1"/>
  <c r="AT1371" i="42" s="1"/>
  <c r="AU1371" i="42" a="1"/>
  <c r="AU1371" i="42" s="1"/>
  <c r="AV1371" i="42" a="1"/>
  <c r="AV1371" i="42"/>
  <c r="AJ1372" i="42" a="1"/>
  <c r="AJ1372" i="42" s="1"/>
  <c r="AK1372" i="42" a="1"/>
  <c r="AK1372" i="42" s="1"/>
  <c r="AL1372" i="42" a="1"/>
  <c r="AL1372" i="42" s="1"/>
  <c r="AM1372" i="42" a="1"/>
  <c r="AM1372" i="42" s="1"/>
  <c r="AN1372" i="42" a="1"/>
  <c r="AN1372" i="42"/>
  <c r="AO1372" i="42" a="1"/>
  <c r="AO1372" i="42" s="1"/>
  <c r="AP1372" i="42" a="1"/>
  <c r="AP1372" i="42"/>
  <c r="AQ1372" i="42" a="1"/>
  <c r="AQ1372" i="42"/>
  <c r="AR1372" i="42" a="1"/>
  <c r="AR1372" i="42"/>
  <c r="AS1372" i="42" a="1"/>
  <c r="AS1372" i="42" s="1"/>
  <c r="AT1372" i="42" a="1"/>
  <c r="AT1372" i="42"/>
  <c r="AU1372" i="42" a="1"/>
  <c r="AU1372" i="42" s="1"/>
  <c r="AV1372" i="42" a="1"/>
  <c r="AV1372" i="42"/>
  <c r="AJ1373" i="42" a="1"/>
  <c r="AJ1373" i="42" s="1"/>
  <c r="AK1373" i="42" a="1"/>
  <c r="AK1373" i="42" s="1"/>
  <c r="AL1373" i="42" a="1"/>
  <c r="AL1373" i="42" s="1"/>
  <c r="AM1373" i="42" a="1"/>
  <c r="AM1373" i="42"/>
  <c r="AN1373" i="42" a="1"/>
  <c r="AN1373" i="42"/>
  <c r="AO1373" i="42" a="1"/>
  <c r="AO1373" i="42" s="1"/>
  <c r="AP1373" i="42" a="1"/>
  <c r="AP1373" i="42"/>
  <c r="AQ1373" i="42" a="1"/>
  <c r="AQ1373" i="42"/>
  <c r="AR1373" i="42" a="1"/>
  <c r="AR1373" i="42" s="1"/>
  <c r="AS1373" i="42" a="1"/>
  <c r="AS1373" i="42" s="1"/>
  <c r="AT1373" i="42" a="1"/>
  <c r="AT1373" i="42"/>
  <c r="AU1373" i="42" a="1"/>
  <c r="AU1373" i="42" s="1"/>
  <c r="AV1373" i="42" a="1"/>
  <c r="AV1373" i="42"/>
  <c r="AJ1374" i="42" a="1"/>
  <c r="AJ1374" i="42" s="1"/>
  <c r="AK1374" i="42" a="1"/>
  <c r="AK1374" i="42" s="1"/>
  <c r="AL1374" i="42" a="1"/>
  <c r="AL1374" i="42"/>
  <c r="AM1374" i="42" a="1"/>
  <c r="AM1374" i="42"/>
  <c r="AN1374" i="42" a="1"/>
  <c r="AN1374" i="42"/>
  <c r="AO1374" i="42" a="1"/>
  <c r="AO1374" i="42" s="1"/>
  <c r="AP1374" i="42" a="1"/>
  <c r="AP1374" i="42"/>
  <c r="AQ1374" i="42" a="1"/>
  <c r="AQ1374" i="42" s="1"/>
  <c r="AR1374" i="42" a="1"/>
  <c r="AR1374" i="42" s="1"/>
  <c r="AS1374" i="42" a="1"/>
  <c r="AS1374" i="42" s="1"/>
  <c r="AT1374" i="42" a="1"/>
  <c r="AT1374" i="42"/>
  <c r="AU1374" i="42" a="1"/>
  <c r="AU1374" i="42" s="1"/>
  <c r="AV1374" i="42" a="1"/>
  <c r="AV1374" i="42"/>
  <c r="AJ1375" i="42" a="1"/>
  <c r="AJ1375" i="42" s="1"/>
  <c r="AK1375" i="42" a="1"/>
  <c r="AK1375" i="42"/>
  <c r="AL1375" i="42" a="1"/>
  <c r="AL1375" i="42"/>
  <c r="AM1375" i="42" a="1"/>
  <c r="AM1375" i="42"/>
  <c r="AN1375" i="42" a="1"/>
  <c r="AN1375" i="42"/>
  <c r="AO1375" i="42" a="1"/>
  <c r="AO1375" i="42" s="1"/>
  <c r="AP1375" i="42" a="1"/>
  <c r="AP1375" i="42" s="1"/>
  <c r="AQ1375" i="42" a="1"/>
  <c r="AQ1375" i="42" s="1"/>
  <c r="AR1375" i="42" a="1"/>
  <c r="AR1375" i="42" s="1"/>
  <c r="AS1375" i="42" a="1"/>
  <c r="AS1375" i="42" s="1"/>
  <c r="AT1375" i="42" a="1"/>
  <c r="AT1375" i="42"/>
  <c r="AU1375" i="42" a="1"/>
  <c r="AU1375" i="42" s="1"/>
  <c r="AV1375" i="42" a="1"/>
  <c r="AV1375" i="42" s="1"/>
  <c r="AJ1376" i="42" a="1"/>
  <c r="AJ1376" i="42"/>
  <c r="AK1376" i="42" a="1"/>
  <c r="AK1376" i="42"/>
  <c r="AL1376" i="42" a="1"/>
  <c r="AL1376" i="42"/>
  <c r="AM1376" i="42" a="1"/>
  <c r="AM1376" i="42"/>
  <c r="AN1376" i="42" a="1"/>
  <c r="AN1376" i="42"/>
  <c r="AO1376" i="42" a="1"/>
  <c r="AO1376" i="42" s="1"/>
  <c r="AP1376" i="42" a="1"/>
  <c r="AP1376" i="42"/>
  <c r="AQ1376" i="42" a="1"/>
  <c r="AQ1376" i="42" s="1"/>
  <c r="AR1376" i="42" a="1"/>
  <c r="AR1376" i="42" s="1"/>
  <c r="AS1376" i="42" a="1"/>
  <c r="AS1376" i="42" s="1"/>
  <c r="AT1376" i="42" a="1"/>
  <c r="AT1376" i="42"/>
  <c r="AU1376" i="42" a="1"/>
  <c r="AU1376" i="42" s="1"/>
  <c r="AV1376" i="42" a="1"/>
  <c r="AV1376" i="42" s="1"/>
  <c r="AJ1377" i="42" a="1"/>
  <c r="AJ1377" i="42"/>
  <c r="AK1377" i="42" a="1"/>
  <c r="AK1377" i="42"/>
  <c r="AL1377" i="42" a="1"/>
  <c r="AL1377" i="42"/>
  <c r="AM1377" i="42" a="1"/>
  <c r="AM1377" i="42"/>
  <c r="AN1377" i="42" a="1"/>
  <c r="AN1377" i="42" s="1"/>
  <c r="AO1377" i="42" a="1"/>
  <c r="AO1377" i="42" s="1"/>
  <c r="AP1377" i="42" a="1"/>
  <c r="AP1377" i="42"/>
  <c r="AQ1377" i="42" a="1"/>
  <c r="AQ1377" i="42" s="1"/>
  <c r="AR1377" i="42" a="1"/>
  <c r="AR1377" i="42" s="1"/>
  <c r="AS1377" i="42" a="1"/>
  <c r="AS1377" i="42" s="1"/>
  <c r="AT1377" i="42" a="1"/>
  <c r="AT1377" i="42" s="1"/>
  <c r="AU1377" i="42" a="1"/>
  <c r="AU1377" i="42"/>
  <c r="AV1377" i="42" a="1"/>
  <c r="AV1377" i="42" s="1"/>
  <c r="AJ1378" i="42" a="1"/>
  <c r="AJ1378" i="42" s="1"/>
  <c r="AK1378" i="42" a="1"/>
  <c r="AK1378" i="42"/>
  <c r="AL1378" i="42" a="1"/>
  <c r="AL1378" i="42"/>
  <c r="AM1378" i="42" a="1"/>
  <c r="AM1378" i="42" s="1"/>
  <c r="AN1378" i="42" a="1"/>
  <c r="AN1378" i="42"/>
  <c r="AO1378" i="42" a="1"/>
  <c r="AO1378" i="42" s="1"/>
  <c r="AP1378" i="42" a="1"/>
  <c r="AP1378" i="42"/>
  <c r="AQ1378" i="42" a="1"/>
  <c r="AQ1378" i="42" s="1"/>
  <c r="AR1378" i="42" a="1"/>
  <c r="AR1378" i="42" s="1"/>
  <c r="AS1378" i="42" a="1"/>
  <c r="AS1378" i="42" s="1"/>
  <c r="AT1378" i="42" a="1"/>
  <c r="AT1378" i="42"/>
  <c r="AU1378" i="42" a="1"/>
  <c r="AU1378" i="42"/>
  <c r="AV1378" i="42" a="1"/>
  <c r="AV1378" i="42" s="1"/>
  <c r="AJ1379" i="42" a="1"/>
  <c r="AJ1379" i="42"/>
  <c r="AK1379" i="42" a="1"/>
  <c r="AK1379" i="42"/>
  <c r="AL1379" i="42" a="1"/>
  <c r="AL1379" i="42" s="1"/>
  <c r="AM1379" i="42" a="1"/>
  <c r="AM1379" i="42" s="1"/>
  <c r="AN1379" i="42" a="1"/>
  <c r="AN1379" i="42"/>
  <c r="AO1379" i="42" a="1"/>
  <c r="AO1379" i="42" s="1"/>
  <c r="AP1379" i="42" a="1"/>
  <c r="AP1379" i="42"/>
  <c r="AQ1379" i="42" a="1"/>
  <c r="AQ1379" i="42" s="1"/>
  <c r="AR1379" i="42" a="1"/>
  <c r="AR1379" i="42" s="1"/>
  <c r="AS1379" i="42" a="1"/>
  <c r="AS1379" i="42"/>
  <c r="AT1379" i="42" a="1"/>
  <c r="AT1379" i="42"/>
  <c r="AU1379" i="42" a="1"/>
  <c r="AU1379" i="42"/>
  <c r="AV1379" i="42" a="1"/>
  <c r="AV1379" i="42" s="1"/>
  <c r="AJ1380" i="42" a="1"/>
  <c r="AJ1380" i="42"/>
  <c r="AK1380" i="42" a="1"/>
  <c r="AK1380" i="42" s="1"/>
  <c r="AL1380" i="42" a="1"/>
  <c r="AL1380" i="42" s="1"/>
  <c r="AM1380" i="42" a="1"/>
  <c r="AM1380" i="42" s="1"/>
  <c r="AN1380" i="42" a="1"/>
  <c r="AN1380" i="42"/>
  <c r="AO1380" i="42" a="1"/>
  <c r="AO1380" i="42" s="1"/>
  <c r="AP1380" i="42" a="1"/>
  <c r="AP1380" i="42"/>
  <c r="AQ1380" i="42" a="1"/>
  <c r="AQ1380" i="42" s="1"/>
  <c r="AR1380" i="42" a="1"/>
  <c r="AR1380" i="42"/>
  <c r="AS1380" i="42" a="1"/>
  <c r="AS1380" i="42"/>
  <c r="AT1380" i="42" a="1"/>
  <c r="AT1380" i="42"/>
  <c r="AU1380" i="42" a="1"/>
  <c r="AU1380" i="42"/>
  <c r="AV1380" i="42" a="1"/>
  <c r="AV1380" i="42" s="1"/>
  <c r="AJ1381" i="42" a="1"/>
  <c r="AJ1381" i="42" s="1"/>
  <c r="AK1381" i="42" a="1"/>
  <c r="AK1381" i="42" s="1"/>
  <c r="AL1381" i="42" a="1"/>
  <c r="AL1381" i="42" s="1"/>
  <c r="AM1381" i="42" a="1"/>
  <c r="AM1381" i="42" s="1"/>
  <c r="AN1381" i="42" a="1"/>
  <c r="AN1381" i="42"/>
  <c r="AO1381" i="42" a="1"/>
  <c r="AO1381" i="42" s="1"/>
  <c r="AP1381" i="42" a="1"/>
  <c r="AP1381" i="42" s="1"/>
  <c r="AQ1381" i="42" a="1"/>
  <c r="AQ1381" i="42"/>
  <c r="AR1381" i="42" a="1"/>
  <c r="AR1381" i="42"/>
  <c r="AS1381" i="42" a="1"/>
  <c r="AS1381" i="42"/>
  <c r="AT1381" i="42" a="1"/>
  <c r="AT1381" i="42"/>
  <c r="AU1381" i="42" a="1"/>
  <c r="AU1381" i="42"/>
  <c r="AV1381" i="42" a="1"/>
  <c r="AV1381" i="42" s="1"/>
  <c r="AJ1382" i="42" a="1"/>
  <c r="AJ1382" i="42"/>
  <c r="AK1382" i="42" a="1"/>
  <c r="AK1382" i="42" s="1"/>
  <c r="AL1382" i="42" a="1"/>
  <c r="AL1382" i="42" s="1"/>
  <c r="AM1382" i="42" a="1"/>
  <c r="AM1382" i="42" s="1"/>
  <c r="AN1382" i="42" a="1"/>
  <c r="AN1382" i="42"/>
  <c r="AO1382" i="42" a="1"/>
  <c r="AO1382" i="42" s="1"/>
  <c r="AP1382" i="42" a="1"/>
  <c r="AP1382" i="42" s="1"/>
  <c r="AQ1382" i="42" a="1"/>
  <c r="AQ1382" i="42"/>
  <c r="AR1382" i="42" a="1"/>
  <c r="AR1382" i="42"/>
  <c r="AS1382" i="42" a="1"/>
  <c r="AS1382" i="42"/>
  <c r="AT1382" i="42" a="1"/>
  <c r="AT1382" i="42"/>
  <c r="AU1382" i="42" a="1"/>
  <c r="AU1382" i="42" s="1"/>
  <c r="AV1382" i="42" a="1"/>
  <c r="AV1382" i="42" s="1"/>
  <c r="AJ1383" i="42" a="1"/>
  <c r="AJ1383" i="42"/>
  <c r="AK1383" i="42" a="1"/>
  <c r="AK1383" i="42" s="1"/>
  <c r="AL1383" i="42" a="1"/>
  <c r="AL1383" i="42" s="1"/>
  <c r="AM1383" i="42" a="1"/>
  <c r="AM1383" i="42" s="1"/>
  <c r="AN1383" i="42" a="1"/>
  <c r="AN1383" i="42" s="1"/>
  <c r="AO1383" i="42" a="1"/>
  <c r="AO1383" i="42" s="1"/>
  <c r="AP1383" i="42" a="1"/>
  <c r="AP1383" i="42" s="1"/>
  <c r="AQ1383" i="42" a="1"/>
  <c r="AQ1383" i="42"/>
  <c r="AR1383" i="42" a="1"/>
  <c r="AR1383" i="42"/>
  <c r="AS1383" i="42" a="1"/>
  <c r="AS1383" i="42"/>
  <c r="AT1383" i="42" a="1"/>
  <c r="AT1383" i="42" s="1"/>
  <c r="AU1383" i="42" a="1"/>
  <c r="AU1383" i="42"/>
  <c r="AV1383" i="42" a="1"/>
  <c r="AV1383" i="42" s="1"/>
  <c r="AJ1384" i="42" a="1"/>
  <c r="AJ1384" i="42"/>
  <c r="AK1384" i="42" a="1"/>
  <c r="AK1384" i="42" s="1"/>
  <c r="AL1384" i="42" a="1"/>
  <c r="AL1384" i="42" s="1"/>
  <c r="AM1384" i="42" a="1"/>
  <c r="AM1384" i="42" s="1"/>
  <c r="AN1384" i="42" a="1"/>
  <c r="AN1384" i="42"/>
  <c r="AO1384" i="42" a="1"/>
  <c r="AO1384" i="42" s="1"/>
  <c r="AP1384" i="42" a="1"/>
  <c r="AP1384" i="42" s="1"/>
  <c r="AQ1384" i="42" a="1"/>
  <c r="AQ1384" i="42"/>
  <c r="AR1384" i="42" a="1"/>
  <c r="AR1384" i="42"/>
  <c r="AS1384" i="42" a="1"/>
  <c r="AS1384" i="42" s="1"/>
  <c r="AT1384" i="42" a="1"/>
  <c r="AT1384" i="42" s="1"/>
  <c r="AU1384" i="42" a="1"/>
  <c r="AU1384" i="42"/>
  <c r="AV1384" i="42" a="1"/>
  <c r="AV1384" i="42" s="1"/>
  <c r="AJ1385" i="42" a="1"/>
  <c r="AJ1385" i="42"/>
  <c r="AK1385" i="42" a="1"/>
  <c r="AK1385" i="42" s="1"/>
  <c r="AL1385" i="42" a="1"/>
  <c r="AL1385" i="42" s="1"/>
  <c r="AM1385" i="42" a="1"/>
  <c r="AM1385" i="42"/>
  <c r="AN1385" i="42" a="1"/>
  <c r="AN1385" i="42"/>
  <c r="AO1385" i="42" a="1"/>
  <c r="AO1385" i="42" s="1"/>
  <c r="AP1385" i="42" a="1"/>
  <c r="AP1385" i="42" s="1"/>
  <c r="AQ1385" i="42" a="1"/>
  <c r="AQ1385" i="42" s="1"/>
  <c r="AR1385" i="42" a="1"/>
  <c r="AR1385" i="42" s="1"/>
  <c r="AS1385" i="42" a="1"/>
  <c r="AS1385" i="42" s="1"/>
  <c r="AT1385" i="42" a="1"/>
  <c r="AT1385" i="42" s="1"/>
  <c r="AU1385" i="42" a="1"/>
  <c r="AU1385" i="42"/>
  <c r="AV1385" i="42" a="1"/>
  <c r="AV1385" i="42" s="1"/>
  <c r="AJ1386" i="42" a="1"/>
  <c r="AJ1386" i="42"/>
  <c r="AK1386" i="42" a="1"/>
  <c r="AK1386" i="42" s="1"/>
  <c r="AL1386" i="42" a="1"/>
  <c r="AL1386" i="42"/>
  <c r="AM1386" i="42" a="1"/>
  <c r="AM1386" i="42"/>
  <c r="AN1386" i="42" a="1"/>
  <c r="AN1386" i="42"/>
  <c r="AO1386" i="42" a="1"/>
  <c r="AO1386" i="42" s="1"/>
  <c r="AP1386" i="42" a="1"/>
  <c r="AP1386" i="42"/>
  <c r="AQ1386" i="42" a="1"/>
  <c r="AQ1386" i="42" s="1"/>
  <c r="AR1386" i="42" a="1"/>
  <c r="AR1386" i="42" s="1"/>
  <c r="AS1386" i="42" a="1"/>
  <c r="AS1386" i="42" s="1"/>
  <c r="AT1386" i="42" a="1"/>
  <c r="AT1386" i="42" s="1"/>
  <c r="AU1386" i="42" a="1"/>
  <c r="AU1386" i="42"/>
  <c r="AV1386" i="42" a="1"/>
  <c r="AV1386" i="42" s="1"/>
  <c r="AJ1387" i="42" a="1"/>
  <c r="AJ1387" i="42" s="1"/>
  <c r="AK1387" i="42" a="1"/>
  <c r="AK1387" i="42" s="1"/>
  <c r="AL1387" i="42" a="1"/>
  <c r="AL1387" i="42"/>
  <c r="AM1387" i="42" a="1"/>
  <c r="AM1387" i="42"/>
  <c r="AN1387" i="42" a="1"/>
  <c r="AN1387" i="42"/>
  <c r="AO1387" i="42" a="1"/>
  <c r="AO1387" i="42" s="1"/>
  <c r="AP1387" i="42" a="1"/>
  <c r="AP1387" i="42" s="1"/>
  <c r="AQ1387" i="42" a="1"/>
  <c r="AQ1387" i="42"/>
  <c r="AR1387" i="42" a="1"/>
  <c r="AR1387" i="42" s="1"/>
  <c r="AS1387" i="42" a="1"/>
  <c r="AS1387" i="42" s="1"/>
  <c r="AT1387" i="42" a="1"/>
  <c r="AT1387" i="42" s="1"/>
  <c r="AU1387" i="42" a="1"/>
  <c r="AU1387" i="42"/>
  <c r="AV1387" i="42" a="1"/>
  <c r="AV1387" i="42" s="1"/>
  <c r="AJ1388" i="42" a="1"/>
  <c r="AJ1388" i="42"/>
  <c r="AK1388" i="42" a="1"/>
  <c r="AK1388" i="42" s="1"/>
  <c r="AL1388" i="42" a="1"/>
  <c r="AL1388" i="42"/>
  <c r="AM1388" i="42" a="1"/>
  <c r="AM1388" i="42"/>
  <c r="AN1388" i="42" a="1"/>
  <c r="AN1388" i="42"/>
  <c r="AO1388" i="42" a="1"/>
  <c r="AO1388" i="42" s="1"/>
  <c r="AP1388" i="42" a="1"/>
  <c r="AP1388" i="42" s="1"/>
  <c r="AQ1388" i="42" a="1"/>
  <c r="AQ1388" i="42"/>
  <c r="AR1388" i="42" a="1"/>
  <c r="AR1388" i="42" s="1"/>
  <c r="AS1388" i="42" a="1"/>
  <c r="AS1388" i="42" s="1"/>
  <c r="AT1388" i="42" a="1"/>
  <c r="AT1388" i="42" s="1"/>
  <c r="AU1388" i="42" a="1"/>
  <c r="AU1388" i="42" s="1"/>
  <c r="AV1388" i="42" a="1"/>
  <c r="AV1388" i="42" s="1"/>
  <c r="AJ1389" i="42" a="1"/>
  <c r="AJ1389" i="42"/>
  <c r="AK1389" i="42" a="1"/>
  <c r="AK1389" i="42" s="1"/>
  <c r="AL1389" i="42" a="1"/>
  <c r="AL1389" i="42"/>
  <c r="AM1389" i="42" a="1"/>
  <c r="AM1389" i="42"/>
  <c r="AN1389" i="42" a="1"/>
  <c r="AN1389" i="42" s="1"/>
  <c r="AO1389" i="42" a="1"/>
  <c r="AO1389" i="42"/>
  <c r="AP1389" i="42" a="1"/>
  <c r="AP1389" i="42" s="1"/>
  <c r="AQ1389" i="42" a="1"/>
  <c r="AQ1389" i="42"/>
  <c r="AR1389" i="42" a="1"/>
  <c r="AR1389" i="42" s="1"/>
  <c r="AS1389" i="42" a="1"/>
  <c r="AS1389" i="42" s="1"/>
  <c r="AT1389" i="42" a="1"/>
  <c r="AT1389" i="42" s="1"/>
  <c r="AU1389" i="42" a="1"/>
  <c r="AU1389" i="42"/>
  <c r="AV1389" i="42" a="1"/>
  <c r="AV1389" i="42" s="1"/>
  <c r="AJ1390" i="42" a="1"/>
  <c r="AJ1390" i="42"/>
  <c r="AK1390" i="42" a="1"/>
  <c r="AK1390" i="42" s="1"/>
  <c r="AL1390" i="42" a="1"/>
  <c r="AL1390" i="42"/>
  <c r="AM1390" i="42" a="1"/>
  <c r="AM1390" i="42" s="1"/>
  <c r="AN1390" i="42" a="1"/>
  <c r="AN1390" i="42" s="1"/>
  <c r="AO1390" i="42" a="1"/>
  <c r="AO1390" i="42"/>
  <c r="AP1390" i="42" a="1"/>
  <c r="AP1390" i="42" s="1"/>
  <c r="AQ1390" i="42" a="1"/>
  <c r="AQ1390" i="42"/>
  <c r="AR1390" i="42" a="1"/>
  <c r="AR1390" i="42" s="1"/>
  <c r="AS1390" i="42" a="1"/>
  <c r="AS1390" i="42" s="1"/>
  <c r="AT1390" i="42" a="1"/>
  <c r="AT1390" i="42"/>
  <c r="AU1390" i="42" a="1"/>
  <c r="AU1390" i="42"/>
  <c r="AV1390" i="42" a="1"/>
  <c r="AV1390" i="42" s="1"/>
  <c r="AJ1391" i="42" a="1"/>
  <c r="AJ1391" i="42"/>
  <c r="AK1391" i="42" a="1"/>
  <c r="AK1391" i="42"/>
  <c r="AL1391" i="42" a="1"/>
  <c r="AL1391" i="42" s="1"/>
  <c r="AM1391" i="42" a="1"/>
  <c r="AM1391" i="42" s="1"/>
  <c r="AN1391" i="42" a="1"/>
  <c r="AN1391" i="42" s="1"/>
  <c r="AO1391" i="42" a="1"/>
  <c r="AO1391" i="42"/>
  <c r="AP1391" i="42" a="1"/>
  <c r="AP1391" i="42" s="1"/>
  <c r="AQ1391" i="42" a="1"/>
  <c r="AQ1391" i="42"/>
  <c r="AR1391" i="42" a="1"/>
  <c r="AR1391" i="42" s="1"/>
  <c r="AS1391" i="42" a="1"/>
  <c r="AS1391" i="42"/>
  <c r="AT1391" i="42" a="1"/>
  <c r="AT1391" i="42"/>
  <c r="AU1391" i="42" a="1"/>
  <c r="AU1391" i="42"/>
  <c r="AV1391" i="42" a="1"/>
  <c r="AV1391" i="42" s="1"/>
  <c r="AJ1392" i="42" a="1"/>
  <c r="AJ1392" i="42"/>
  <c r="AK1392" i="42" a="1"/>
  <c r="AK1392" i="42" s="1"/>
  <c r="AL1392" i="42" a="1"/>
  <c r="AL1392" i="42" s="1"/>
  <c r="AM1392" i="42" a="1"/>
  <c r="AM1392" i="42" s="1"/>
  <c r="AN1392" i="42" a="1"/>
  <c r="AN1392" i="42" s="1"/>
  <c r="AO1392" i="42" a="1"/>
  <c r="AO1392" i="42"/>
  <c r="AP1392" i="42" a="1"/>
  <c r="AP1392" i="42" s="1"/>
  <c r="AQ1392" i="42" a="1"/>
  <c r="AQ1392" i="42" s="1"/>
  <c r="AR1392" i="42" a="1"/>
  <c r="AR1392" i="42" s="1"/>
  <c r="AS1392" i="42" a="1"/>
  <c r="AS1392" i="42"/>
  <c r="AT1392" i="42" a="1"/>
  <c r="AT1392" i="42"/>
  <c r="AU1392" i="42" a="1"/>
  <c r="AU1392" i="42"/>
  <c r="AV1392" i="42" a="1"/>
  <c r="AV1392" i="42" s="1"/>
  <c r="AJ1393" i="42" a="1"/>
  <c r="AJ1393" i="42" s="1"/>
  <c r="AK1393" i="42" a="1"/>
  <c r="AK1393" i="42"/>
  <c r="AL1393" i="42" a="1"/>
  <c r="AL1393" i="42" s="1"/>
  <c r="AM1393" i="42" a="1"/>
  <c r="AM1393" i="42" s="1"/>
  <c r="AN1393" i="42" a="1"/>
  <c r="AN1393" i="42" s="1"/>
  <c r="AO1393" i="42" a="1"/>
  <c r="AO1393" i="42"/>
  <c r="AP1393" i="42" a="1"/>
  <c r="AP1393" i="42" s="1"/>
  <c r="AQ1393" i="42" a="1"/>
  <c r="AQ1393" i="42"/>
  <c r="AR1393" i="42" a="1"/>
  <c r="AR1393" i="42" s="1"/>
  <c r="AS1393" i="42" a="1"/>
  <c r="AS1393" i="42"/>
  <c r="AT1393" i="42" a="1"/>
  <c r="AT1393" i="42"/>
  <c r="AU1393" i="42" a="1"/>
  <c r="AU1393" i="42"/>
  <c r="AV1393" i="42" a="1"/>
  <c r="AV1393" i="42" s="1"/>
  <c r="AJ1394" i="42" a="1"/>
  <c r="AJ1394" i="42" s="1"/>
  <c r="AK1394" i="42" a="1"/>
  <c r="AK1394" i="42"/>
  <c r="AL1394" i="42" a="1"/>
  <c r="AL1394" i="42" s="1"/>
  <c r="AM1394" i="42" a="1"/>
  <c r="AM1394" i="42" s="1"/>
  <c r="AN1394" i="42" a="1"/>
  <c r="AN1394" i="42" s="1"/>
  <c r="AO1394" i="42" a="1"/>
  <c r="AO1394" i="42" s="1"/>
  <c r="AP1394" i="42" a="1"/>
  <c r="AP1394" i="42" s="1"/>
  <c r="AQ1394" i="42" a="1"/>
  <c r="AQ1394" i="42"/>
  <c r="AR1394" i="42" a="1"/>
  <c r="AR1394" i="42" s="1"/>
  <c r="AS1394" i="42" a="1"/>
  <c r="AS1394" i="42"/>
  <c r="AT1394" i="42" a="1"/>
  <c r="AT1394" i="42"/>
  <c r="AU1394" i="42" a="1"/>
  <c r="AU1394" i="42" s="1"/>
  <c r="AV1394" i="42" a="1"/>
  <c r="AV1394" i="42"/>
  <c r="AJ1395" i="42" a="1"/>
  <c r="AJ1395" i="42" s="1"/>
  <c r="AK1395" i="42" a="1"/>
  <c r="AK1395" i="42"/>
  <c r="AL1395" i="42" a="1"/>
  <c r="AL1395" i="42" s="1"/>
  <c r="AM1395" i="42" a="1"/>
  <c r="AM1395" i="42" s="1"/>
  <c r="AN1395" i="42" a="1"/>
  <c r="AN1395" i="42" s="1"/>
  <c r="AO1395" i="42" a="1"/>
  <c r="AO1395" i="42"/>
  <c r="AP1395" i="42" a="1"/>
  <c r="AP1395" i="42" s="1"/>
  <c r="AQ1395" i="42" a="1"/>
  <c r="AQ1395" i="42"/>
  <c r="AR1395" i="42" a="1"/>
  <c r="AR1395" i="42"/>
  <c r="AS1395" i="42" a="1"/>
  <c r="AS1395" i="42"/>
  <c r="AT1395" i="42" a="1"/>
  <c r="AT1395" i="42" s="1"/>
  <c r="AU1395" i="42" a="1"/>
  <c r="AU1395" i="42" s="1"/>
  <c r="AV1395" i="42" a="1"/>
  <c r="AV1395" i="42"/>
  <c r="AJ1396" i="42" a="1"/>
  <c r="AJ1396" i="42" s="1"/>
  <c r="AK1396" i="42" a="1"/>
  <c r="AK1396" i="42"/>
  <c r="AL1396" i="42" a="1"/>
  <c r="AL1396" i="42" s="1"/>
  <c r="AM1396" i="42" a="1"/>
  <c r="AM1396" i="42" s="1"/>
  <c r="AN1396" i="42" a="1"/>
  <c r="AN1396" i="42"/>
  <c r="AO1396" i="42" a="1"/>
  <c r="AO1396" i="42"/>
  <c r="AP1396" i="42" a="1"/>
  <c r="AP1396" i="42" s="1"/>
  <c r="AQ1396" i="42" a="1"/>
  <c r="AQ1396" i="42"/>
  <c r="AR1396" i="42" a="1"/>
  <c r="AR1396" i="42"/>
  <c r="AS1396" i="42" a="1"/>
  <c r="AS1396" i="42" s="1"/>
  <c r="AT1396" i="42" a="1"/>
  <c r="AT1396" i="42" s="1"/>
  <c r="AU1396" i="42" a="1"/>
  <c r="AU1396" i="42" s="1"/>
  <c r="AV1396" i="42" a="1"/>
  <c r="AV1396" i="42"/>
  <c r="AJ1397" i="42" a="1"/>
  <c r="AJ1397" i="42" s="1"/>
  <c r="AK1397" i="42" a="1"/>
  <c r="AK1397" i="42"/>
  <c r="AL1397" i="42" a="1"/>
  <c r="AL1397" i="42" s="1"/>
  <c r="AM1397" i="42" a="1"/>
  <c r="AM1397" i="42"/>
  <c r="AN1397" i="42" a="1"/>
  <c r="AN1397" i="42"/>
  <c r="AO1397" i="42" a="1"/>
  <c r="AO1397" i="42"/>
  <c r="AP1397" i="42" a="1"/>
  <c r="AP1397" i="42" s="1"/>
  <c r="AQ1397" i="42" a="1"/>
  <c r="AQ1397" i="42"/>
  <c r="AR1397" i="42" a="1"/>
  <c r="AR1397" i="42" s="1"/>
  <c r="AS1397" i="42" a="1"/>
  <c r="AS1397" i="42" s="1"/>
  <c r="AT1397" i="42" a="1"/>
  <c r="AT1397" i="42" s="1"/>
  <c r="AU1397" i="42" a="1"/>
  <c r="AU1397" i="42" s="1"/>
  <c r="AV1397" i="42" a="1"/>
  <c r="AV1397" i="42"/>
  <c r="AJ1398" i="42" a="1"/>
  <c r="AJ1398" i="42" s="1"/>
  <c r="AK1398" i="42" a="1"/>
  <c r="AK1398" i="42" s="1"/>
  <c r="AL1398" i="42" a="1"/>
  <c r="AL1398" i="42"/>
  <c r="AM1398" i="42" a="1"/>
  <c r="AM1398" i="42"/>
  <c r="AN1398" i="42" a="1"/>
  <c r="AN1398" i="42"/>
  <c r="AO1398" i="42" a="1"/>
  <c r="AO1398" i="42"/>
  <c r="AP1398" i="42" a="1"/>
  <c r="AP1398" i="42" s="1"/>
  <c r="AQ1398" i="42" a="1"/>
  <c r="AQ1398" i="42" s="1"/>
  <c r="AR1398" i="42" a="1"/>
  <c r="AR1398" i="42"/>
  <c r="AS1398" i="42" a="1"/>
  <c r="AS1398" i="42" s="1"/>
  <c r="AT1398" i="42" a="1"/>
  <c r="AT1398" i="42" s="1"/>
  <c r="AU1398" i="42" a="1"/>
  <c r="AU1398" i="42" s="1"/>
  <c r="AV1398" i="42" a="1"/>
  <c r="AV1398" i="42"/>
  <c r="AJ1399" i="42" a="1"/>
  <c r="AJ1399" i="42" s="1"/>
  <c r="AK1399" i="42" a="1"/>
  <c r="AK1399" i="42"/>
  <c r="AL1399" i="42" a="1"/>
  <c r="AL1399" i="42"/>
  <c r="AM1399" i="42" a="1"/>
  <c r="AM1399" i="42"/>
  <c r="AN1399" i="42" a="1"/>
  <c r="AN1399" i="42"/>
  <c r="AO1399" i="42" a="1"/>
  <c r="AO1399" i="42"/>
  <c r="AP1399" i="42" a="1"/>
  <c r="AP1399" i="42" s="1"/>
  <c r="AQ1399" i="42" a="1"/>
  <c r="AQ1399" i="42" s="1"/>
  <c r="AR1399" i="42" a="1"/>
  <c r="AR1399" i="42"/>
  <c r="AS1399" i="42" a="1"/>
  <c r="AS1399" i="42" s="1"/>
  <c r="AT1399" i="42" a="1"/>
  <c r="AT1399" i="42" s="1"/>
  <c r="AU1399" i="42" a="1"/>
  <c r="AU1399" i="42" s="1"/>
  <c r="AV1399" i="42" a="1"/>
  <c r="AV1399" i="42" s="1"/>
  <c r="AJ1400" i="42" a="1"/>
  <c r="AJ1400" i="42" s="1"/>
  <c r="AK1400" i="42" a="1"/>
  <c r="AK1400" i="42"/>
  <c r="AL1400" i="42" a="1"/>
  <c r="AL1400" i="42"/>
  <c r="AM1400" i="42" a="1"/>
  <c r="AM1400" i="42"/>
  <c r="AN1400" i="42" a="1"/>
  <c r="AN1400" i="42"/>
  <c r="AO1400" i="42" a="1"/>
  <c r="AO1400" i="42" s="1"/>
  <c r="AP1400" i="42" a="1"/>
  <c r="AP1400" i="42"/>
  <c r="AQ1400" i="42" a="1"/>
  <c r="AQ1400" i="42" s="1"/>
  <c r="AR1400" i="42" a="1"/>
  <c r="AR1400" i="42"/>
  <c r="AS1400" i="42" a="1"/>
  <c r="AS1400" i="42" s="1"/>
  <c r="AT1400" i="42" a="1"/>
  <c r="AT1400" i="42" s="1"/>
  <c r="AU1400" i="42" a="1"/>
  <c r="AU1400" i="42" s="1"/>
  <c r="AV1400" i="42" a="1"/>
  <c r="AV1400" i="42"/>
  <c r="AJ1401" i="42" a="1"/>
  <c r="AJ1401" i="42" s="1"/>
  <c r="AK1401" i="42" a="1"/>
  <c r="AK1401" i="42"/>
  <c r="AL1401" i="42" a="1"/>
  <c r="AL1401" i="42"/>
  <c r="AM1401" i="42" a="1"/>
  <c r="AM1401" i="42"/>
  <c r="AN1401" i="42" a="1"/>
  <c r="AN1401" i="42" s="1"/>
  <c r="AO1401" i="42" a="1"/>
  <c r="AO1401" i="42" s="1"/>
  <c r="AP1401" i="42" a="1"/>
  <c r="AP1401" i="42"/>
  <c r="AQ1401" i="42" a="1"/>
  <c r="AQ1401" i="42" s="1"/>
  <c r="AR1401" i="42" a="1"/>
  <c r="AR1401" i="42"/>
  <c r="AS1401" i="42" a="1"/>
  <c r="AS1401" i="42" s="1"/>
  <c r="AT1401" i="42" a="1"/>
  <c r="AT1401" i="42" s="1"/>
  <c r="AU1401" i="42" a="1"/>
  <c r="AU1401" i="42"/>
  <c r="AV1401" i="42" a="1"/>
  <c r="AV1401" i="42"/>
  <c r="AJ1402" i="42" a="1"/>
  <c r="AJ1402" i="42" s="1"/>
  <c r="AK1402" i="42" a="1"/>
  <c r="AK1402" i="42"/>
  <c r="AL1402" i="42" a="1"/>
  <c r="AL1402" i="42" s="1"/>
  <c r="AM1402" i="42" a="1"/>
  <c r="AM1402" i="42" s="1"/>
  <c r="AN1402" i="42" a="1"/>
  <c r="AN1402" i="42" s="1"/>
  <c r="AO1402" i="42" a="1"/>
  <c r="AO1402" i="42" s="1"/>
  <c r="AP1402" i="42" a="1"/>
  <c r="AP1402" i="42"/>
  <c r="AQ1402" i="42" a="1"/>
  <c r="AQ1402" i="42" s="1"/>
  <c r="AR1402" i="42" a="1"/>
  <c r="AR1402" i="42"/>
  <c r="AS1402" i="42" a="1"/>
  <c r="AS1402" i="42" s="1"/>
  <c r="AT1402" i="42" a="1"/>
  <c r="AT1402" i="42"/>
  <c r="AU1402" i="42" a="1"/>
  <c r="AU1402" i="42"/>
  <c r="AV1402" i="42" a="1"/>
  <c r="AV1402" i="42"/>
  <c r="AJ1403" i="42" a="1"/>
  <c r="AJ1403" i="42" s="1"/>
  <c r="AK1403" i="42" a="1"/>
  <c r="AK1403" i="42"/>
  <c r="AL1403" i="42" a="1"/>
  <c r="AL1403" i="42" s="1"/>
  <c r="AM1403" i="42" a="1"/>
  <c r="AM1403" i="42" s="1"/>
  <c r="AN1403" i="42" a="1"/>
  <c r="AN1403" i="42" s="1"/>
  <c r="AO1403" i="42" a="1"/>
  <c r="AO1403" i="42" s="1"/>
  <c r="AP1403" i="42" a="1"/>
  <c r="AP1403" i="42"/>
  <c r="AQ1403" i="42" a="1"/>
  <c r="AQ1403" i="42" s="1"/>
  <c r="AR1403" i="42" a="1"/>
  <c r="AR1403" i="42" s="1"/>
  <c r="AS1403" i="42" a="1"/>
  <c r="AS1403" i="42"/>
  <c r="AT1403" i="42" a="1"/>
  <c r="AT1403" i="42"/>
  <c r="AU1403" i="42" a="1"/>
  <c r="AU1403" i="42"/>
  <c r="AV1403" i="42" a="1"/>
  <c r="AV1403" i="42"/>
  <c r="AJ1404" i="42" a="1"/>
  <c r="AJ1404" i="42" s="1"/>
  <c r="AK1404" i="42" a="1"/>
  <c r="AK1404" i="42" s="1"/>
  <c r="AL1404" i="42" a="1"/>
  <c r="AL1404" i="42"/>
  <c r="AM1404" i="42" a="1"/>
  <c r="AM1404" i="42" s="1"/>
  <c r="AN1404" i="42" a="1"/>
  <c r="AN1404" i="42" s="1"/>
  <c r="AO1404" i="42" a="1"/>
  <c r="AO1404" i="42" s="1"/>
  <c r="AP1404" i="42" a="1"/>
  <c r="AP1404" i="42"/>
  <c r="AQ1404" i="42" a="1"/>
  <c r="AQ1404" i="42" s="1"/>
  <c r="AR1404" i="42" a="1"/>
  <c r="AR1404" i="42"/>
  <c r="AS1404" i="42" a="1"/>
  <c r="AS1404" i="42" s="1"/>
  <c r="AT1404" i="42" a="1"/>
  <c r="AT1404" i="42"/>
  <c r="AU1404" i="42" a="1"/>
  <c r="AU1404" i="42"/>
  <c r="AV1404" i="42" a="1"/>
  <c r="AV1404" i="42"/>
  <c r="AJ1405" i="42" a="1"/>
  <c r="AJ1405" i="42" s="1"/>
  <c r="AK1405" i="42" a="1"/>
  <c r="AK1405" i="42" s="1"/>
  <c r="AL1405" i="42" a="1"/>
  <c r="AL1405" i="42"/>
  <c r="AM1405" i="42" a="1"/>
  <c r="AM1405" i="42" s="1"/>
  <c r="AN1405" i="42" a="1"/>
  <c r="AN1405" i="42" s="1"/>
  <c r="AO1405" i="42" a="1"/>
  <c r="AO1405" i="42" s="1"/>
  <c r="AP1405" i="42" a="1"/>
  <c r="AP1405" i="42" s="1"/>
  <c r="AQ1405" i="42" a="1"/>
  <c r="AQ1405" i="42" s="1"/>
  <c r="AR1405" i="42" a="1"/>
  <c r="AR1405" i="42"/>
  <c r="AS1405" i="42" a="1"/>
  <c r="AS1405" i="42"/>
  <c r="AT1405" i="42" a="1"/>
  <c r="AT1405" i="42"/>
  <c r="AU1405" i="42" a="1"/>
  <c r="AU1405" i="42"/>
  <c r="AV1405" i="42" a="1"/>
  <c r="AV1405" i="42" s="1"/>
  <c r="AJ1406" i="42" a="1"/>
  <c r="AJ1406" i="42"/>
  <c r="AK1406" i="42" a="1"/>
  <c r="AK1406" i="42" s="1"/>
  <c r="AL1406" i="42" a="1"/>
  <c r="AL1406" i="42"/>
  <c r="AM1406" i="42" a="1"/>
  <c r="AM1406" i="42" s="1"/>
  <c r="AN1406" i="42" a="1"/>
  <c r="AN1406" i="42" s="1"/>
  <c r="AO1406" i="42" a="1"/>
  <c r="AO1406" i="42" s="1"/>
  <c r="AP1406" i="42" a="1"/>
  <c r="AP1406" i="42"/>
  <c r="AQ1406" i="42" a="1"/>
  <c r="AQ1406" i="42" s="1"/>
  <c r="AR1406" i="42" a="1"/>
  <c r="AR1406" i="42"/>
  <c r="AS1406" i="42" a="1"/>
  <c r="AS1406" i="42" s="1"/>
  <c r="AT1406" i="42" a="1"/>
  <c r="AT1406" i="42"/>
  <c r="AU1406" i="42" a="1"/>
  <c r="AU1406" i="42" s="1"/>
  <c r="AV1406" i="42" a="1"/>
  <c r="AV1406" i="42" s="1"/>
  <c r="AJ1407" i="42" a="1"/>
  <c r="AJ1407" i="42"/>
  <c r="AK1407" i="42" a="1"/>
  <c r="AK1407" i="42" s="1"/>
  <c r="AL1407" i="42" a="1"/>
  <c r="AL1407" i="42"/>
  <c r="AM1407" i="42" a="1"/>
  <c r="AM1407" i="42" s="1"/>
  <c r="AN1407" i="42" a="1"/>
  <c r="AN1407" i="42" s="1"/>
  <c r="AO1407" i="42" a="1"/>
  <c r="AO1407" i="42"/>
  <c r="AP1407" i="42" a="1"/>
  <c r="AP1407" i="42"/>
  <c r="AQ1407" i="42" a="1"/>
  <c r="AQ1407" i="42" s="1"/>
  <c r="AR1407" i="42" a="1"/>
  <c r="AR1407" i="42"/>
  <c r="AS1407" i="42" a="1"/>
  <c r="AS1407" i="42"/>
  <c r="AT1407" i="42" a="1"/>
  <c r="AT1407" i="42" s="1"/>
  <c r="AU1407" i="42" a="1"/>
  <c r="AU1407" i="42" s="1"/>
  <c r="AV1407" i="42" a="1"/>
  <c r="AV1407" i="42" s="1"/>
  <c r="AJ1408" i="42" a="1"/>
  <c r="AJ1408" i="42"/>
  <c r="AK1408" i="42" a="1"/>
  <c r="AK1408" i="42" s="1"/>
  <c r="AL1408" i="42" a="1"/>
  <c r="AL1408" i="42"/>
  <c r="AM1408" i="42" a="1"/>
  <c r="AM1408" i="42" s="1"/>
  <c r="AN1408" i="42" a="1"/>
  <c r="AN1408" i="42"/>
  <c r="AO1408" i="42" a="1"/>
  <c r="AO1408" i="42"/>
  <c r="AP1408" i="42" a="1"/>
  <c r="AP1408" i="42"/>
  <c r="AQ1408" i="42" a="1"/>
  <c r="AQ1408" i="42" s="1"/>
  <c r="AR1408" i="42" a="1"/>
  <c r="AR1408" i="42"/>
  <c r="AS1408" i="42" a="1"/>
  <c r="AS1408" i="42" s="1"/>
  <c r="AT1408" i="42" a="1"/>
  <c r="AT1408" i="42" s="1"/>
  <c r="AU1408" i="42" a="1"/>
  <c r="AU1408" i="42" s="1"/>
  <c r="AV1408" i="42" a="1"/>
  <c r="AV1408" i="42" s="1"/>
  <c r="AJ1409" i="42" a="1"/>
  <c r="AJ1409" i="42"/>
  <c r="AK1409" i="42" a="1"/>
  <c r="AK1409" i="42" s="1"/>
  <c r="AL1409" i="42" a="1"/>
  <c r="AL1409" i="42" s="1"/>
  <c r="AM1409" i="42" a="1"/>
  <c r="AM1409" i="42" s="1"/>
  <c r="AN1409" i="42" a="1"/>
  <c r="AN1409" i="42"/>
  <c r="AO1409" i="42" a="1"/>
  <c r="AO1409" i="42"/>
  <c r="AP1409" i="42" a="1"/>
  <c r="AP1409" i="42"/>
  <c r="AQ1409" i="42" a="1"/>
  <c r="AQ1409" i="42"/>
  <c r="AR1409" i="42" a="1"/>
  <c r="AR1409" i="42" s="1"/>
  <c r="AS1409" i="42" a="1"/>
  <c r="AS1409" i="42"/>
  <c r="AT1409" i="42" a="1"/>
  <c r="AT1409" i="42" s="1"/>
  <c r="AU1409" i="42" a="1"/>
  <c r="AU1409" i="42" s="1"/>
  <c r="AV1409" i="42" a="1"/>
  <c r="AV1409" i="42" s="1"/>
  <c r="AJ1410" i="42" a="1"/>
  <c r="AJ1410" i="42"/>
  <c r="AK1410" i="42" a="1"/>
  <c r="AK1410" i="42" s="1"/>
  <c r="AL1410" i="42" a="1"/>
  <c r="AL1410" i="42"/>
  <c r="AM1410" i="42" a="1"/>
  <c r="AM1410" i="42" s="1"/>
  <c r="AN1410" i="42" a="1"/>
  <c r="AN1410" i="42"/>
  <c r="AO1410" i="42" a="1"/>
  <c r="AO1410" i="42"/>
  <c r="AP1410" i="42" a="1"/>
  <c r="AP1410" i="42"/>
  <c r="AQ1410" i="42" a="1"/>
  <c r="AQ1410" i="42" s="1"/>
  <c r="AR1410" i="42" a="1"/>
  <c r="AR1410" i="42" s="1"/>
  <c r="AS1410" i="42" a="1"/>
  <c r="AS1410" i="42"/>
  <c r="AT1410" i="42" a="1"/>
  <c r="AT1410" i="42" s="1"/>
  <c r="AU1410" i="42" a="1"/>
  <c r="AU1410" i="42" s="1"/>
  <c r="AV1410" i="42" a="1"/>
  <c r="AV1410" i="42" s="1"/>
  <c r="AJ1411" i="42" a="1"/>
  <c r="AJ1411" i="42" s="1"/>
  <c r="AK1411" i="42" a="1"/>
  <c r="AK1411" i="42" s="1"/>
  <c r="AL1411" i="42" a="1"/>
  <c r="AL1411" i="42"/>
  <c r="AM1411" i="42" a="1"/>
  <c r="AM1411" i="42"/>
  <c r="AN1411" i="42" a="1"/>
  <c r="AN1411" i="42"/>
  <c r="AO1411" i="42" a="1"/>
  <c r="AO1411" i="42"/>
  <c r="AP1411" i="42" a="1"/>
  <c r="AP1411" i="42" s="1"/>
  <c r="AQ1411" i="42" a="1"/>
  <c r="AQ1411" i="42"/>
  <c r="AR1411" i="42" a="1"/>
  <c r="AR1411" i="42" s="1"/>
  <c r="AS1411" i="42" a="1"/>
  <c r="AS1411" i="42"/>
  <c r="AT1411" i="42" a="1"/>
  <c r="AT1411" i="42" s="1"/>
  <c r="AU1411" i="42" a="1"/>
  <c r="AU1411" i="42" s="1"/>
  <c r="AV1411" i="42" a="1"/>
  <c r="AV1411" i="42" s="1"/>
  <c r="AJ1412" i="42" a="1"/>
  <c r="AJ1412" i="42"/>
  <c r="AK1412" i="42" a="1"/>
  <c r="AK1412" i="42"/>
  <c r="AL1412" i="42" a="1"/>
  <c r="AL1412" i="42"/>
  <c r="AM1412" i="42" a="1"/>
  <c r="AM1412" i="42"/>
  <c r="AN1412" i="42" a="1"/>
  <c r="AN1412" i="42"/>
  <c r="AO1412" i="42" a="1"/>
  <c r="AO1412" i="42" s="1"/>
  <c r="AP1412" i="42" a="1"/>
  <c r="AP1412" i="42" s="1"/>
  <c r="AQ1412" i="42" a="1"/>
  <c r="AQ1412" i="42"/>
  <c r="AR1412" i="42" a="1"/>
  <c r="AR1412" i="42" s="1"/>
  <c r="AS1412" i="42" a="1"/>
  <c r="AS1412" i="42"/>
  <c r="AT1412" i="42" a="1"/>
  <c r="AT1412" i="42" s="1"/>
  <c r="AU1412" i="42" a="1"/>
  <c r="AU1412" i="42" s="1"/>
  <c r="AV1412" i="42" a="1"/>
  <c r="AV1412" i="42"/>
  <c r="AJ1413" i="42" a="1"/>
  <c r="AJ1413" i="42"/>
  <c r="AK1413" i="42" a="1"/>
  <c r="AK1413" i="42" s="1"/>
  <c r="AL1413" i="42" a="1"/>
  <c r="AL1413" i="42"/>
  <c r="AM1413" i="42" a="1"/>
  <c r="AM1413" i="42" s="1"/>
  <c r="AN1413" i="42" a="1"/>
  <c r="AN1413" i="42" s="1"/>
  <c r="AO1413" i="42" a="1"/>
  <c r="AO1413" i="42" s="1"/>
  <c r="AP1413" i="42" a="1"/>
  <c r="AP1413" i="42" s="1"/>
  <c r="AQ1413" i="42" a="1"/>
  <c r="AQ1413" i="42"/>
  <c r="AR1413" i="42" a="1"/>
  <c r="AR1413" i="42" s="1"/>
  <c r="AS1413" i="42" a="1"/>
  <c r="AS1413" i="42"/>
  <c r="AT1413" i="42" a="1"/>
  <c r="AT1413" i="42" s="1"/>
  <c r="AU1413" i="42" a="1"/>
  <c r="AU1413" i="42"/>
  <c r="AV1413" i="42" a="1"/>
  <c r="AV1413" i="42"/>
  <c r="AJ1414" i="42" a="1"/>
  <c r="AJ1414" i="42"/>
  <c r="AK1414" i="42" a="1"/>
  <c r="AK1414" i="42"/>
  <c r="AL1414" i="42" a="1"/>
  <c r="AL1414" i="42"/>
  <c r="AM1414" i="42" a="1"/>
  <c r="AM1414" i="42" s="1"/>
  <c r="AN1414" i="42" a="1"/>
  <c r="AN1414" i="42" s="1"/>
  <c r="AO1414" i="42" a="1"/>
  <c r="AO1414" i="42" s="1"/>
  <c r="AP1414" i="42" a="1"/>
  <c r="AP1414" i="42" s="1"/>
  <c r="AQ1414" i="42" a="1"/>
  <c r="AQ1414" i="42"/>
  <c r="AR1414" i="42" a="1"/>
  <c r="AR1414" i="42" s="1"/>
  <c r="AS1414" i="42" a="1"/>
  <c r="AS1414" i="42" s="1"/>
  <c r="AT1414" i="42" a="1"/>
  <c r="AT1414" i="42"/>
  <c r="AU1414" i="42" a="1"/>
  <c r="AU1414" i="42"/>
  <c r="AV1414" i="42" a="1"/>
  <c r="AV1414" i="42"/>
  <c r="AJ1415" i="42" a="1"/>
  <c r="AJ1415" i="42"/>
  <c r="AK1415" i="42" a="1"/>
  <c r="AK1415" i="42" s="1"/>
  <c r="AL1415" i="42" a="1"/>
  <c r="AL1415" i="42" s="1"/>
  <c r="AM1415" i="42" a="1"/>
  <c r="AM1415" i="42"/>
  <c r="AN1415" i="42" a="1"/>
  <c r="AN1415" i="42" s="1"/>
  <c r="AO1415" i="42" a="1"/>
  <c r="AO1415" i="42" s="1"/>
  <c r="AP1415" i="42" a="1"/>
  <c r="AP1415" i="42" s="1"/>
  <c r="AQ1415" i="42" a="1"/>
  <c r="AQ1415" i="42"/>
  <c r="AR1415" i="42" a="1"/>
  <c r="AR1415" i="42" s="1"/>
  <c r="AS1415" i="42" a="1"/>
  <c r="AS1415" i="42"/>
  <c r="AT1415" i="42" a="1"/>
  <c r="AT1415" i="42"/>
  <c r="AU1415" i="42" a="1"/>
  <c r="AU1415" i="42"/>
  <c r="AV1415" i="42" a="1"/>
  <c r="AV1415" i="42"/>
  <c r="AJ1416" i="42" a="1"/>
  <c r="AJ1416" i="42"/>
  <c r="AK1416" i="42" a="1"/>
  <c r="AK1416" i="42" s="1"/>
  <c r="AL1416" i="42" a="1"/>
  <c r="AL1416" i="42" s="1"/>
  <c r="AM1416" i="42" a="1"/>
  <c r="AM1416" i="42"/>
  <c r="AN1416" i="42" a="1"/>
  <c r="AN1416" i="42" s="1"/>
  <c r="AO1416" i="42" a="1"/>
  <c r="AO1416" i="42" s="1"/>
  <c r="AP1416" i="42" a="1"/>
  <c r="AP1416" i="42" s="1"/>
  <c r="AQ1416" i="42" a="1"/>
  <c r="AQ1416" i="42" s="1"/>
  <c r="AR1416" i="42" a="1"/>
  <c r="AR1416" i="42"/>
  <c r="AS1416" i="42" a="1"/>
  <c r="AS1416" i="42"/>
  <c r="AT1416" i="42" a="1"/>
  <c r="AT1416" i="42" s="1"/>
  <c r="AU1416" i="42" a="1"/>
  <c r="AU1416" i="42"/>
  <c r="AV1416" i="42" a="1"/>
  <c r="AV1416" i="42"/>
  <c r="AJ1417" i="42" a="1"/>
  <c r="AJ1417" i="42" s="1"/>
  <c r="AK1417" i="42" a="1"/>
  <c r="AK1417" i="42"/>
  <c r="AL1417" i="42" a="1"/>
  <c r="AL1417" i="42" s="1"/>
  <c r="AM1417" i="42" a="1"/>
  <c r="AM1417" i="42"/>
  <c r="AN1417" i="42" a="1"/>
  <c r="AN1417" i="42" s="1"/>
  <c r="AO1417" i="42" a="1"/>
  <c r="AO1417" i="42"/>
  <c r="AP1417" i="42" a="1"/>
  <c r="AP1417" i="42" s="1"/>
  <c r="AQ1417" i="42" a="1"/>
  <c r="AQ1417" i="42"/>
  <c r="AR1417" i="42" a="1"/>
  <c r="AR1417" i="42" s="1"/>
  <c r="AS1417" i="42" a="1"/>
  <c r="AS1417" i="42"/>
  <c r="AT1417" i="42" a="1"/>
  <c r="AT1417" i="42" s="1"/>
  <c r="AU1417" i="42" a="1"/>
  <c r="AU1417" i="42"/>
  <c r="AV1417" i="42" a="1"/>
  <c r="AV1417" i="42" s="1"/>
  <c r="AJ1418" i="42" a="1"/>
  <c r="AJ1418" i="42" s="1"/>
  <c r="AK1418" i="42" a="1"/>
  <c r="AK1418" i="42"/>
  <c r="AL1418" i="42" a="1"/>
  <c r="AL1418" i="42" s="1"/>
  <c r="AM1418" i="42" a="1"/>
  <c r="AM1418" i="42"/>
  <c r="AN1418" i="42" a="1"/>
  <c r="AN1418" i="42" s="1"/>
  <c r="AO1418" i="42" a="1"/>
  <c r="AO1418" i="42" s="1"/>
  <c r="AP1418" i="42" a="1"/>
  <c r="AP1418" i="42"/>
  <c r="AQ1418" i="42" a="1"/>
  <c r="AQ1418" i="42"/>
  <c r="AR1418" i="42" a="1"/>
  <c r="AR1418" i="42" s="1"/>
  <c r="AS1418" i="42" a="1"/>
  <c r="AS1418" i="42"/>
  <c r="AT1418" i="42" a="1"/>
  <c r="AT1418" i="42"/>
  <c r="AU1418" i="42" a="1"/>
  <c r="AU1418" i="42" s="1"/>
  <c r="AV1418" i="42" a="1"/>
  <c r="AV1418" i="42" s="1"/>
  <c r="AJ1419" i="42" a="1"/>
  <c r="AJ1419" i="42" s="1"/>
  <c r="AK1419" i="42" a="1"/>
  <c r="AK1419" i="42"/>
  <c r="AL1419" i="42" a="1"/>
  <c r="AL1419" i="42" s="1"/>
  <c r="AM1419" i="42" a="1"/>
  <c r="AM1419" i="42"/>
  <c r="AN1419" i="42" a="1"/>
  <c r="AN1419" i="42" s="1"/>
  <c r="AO1419" i="42" a="1"/>
  <c r="AO1419" i="42"/>
  <c r="AP1419" i="42" a="1"/>
  <c r="AP1419" i="42" s="1"/>
  <c r="AQ1419" i="42" a="1"/>
  <c r="AQ1419" i="42"/>
  <c r="AR1419" i="42" a="1"/>
  <c r="AR1419" i="42"/>
  <c r="AS1419" i="42" a="1"/>
  <c r="AS1419" i="42"/>
  <c r="AT1419" i="42" a="1"/>
  <c r="AT1419" i="42" s="1"/>
  <c r="AU1419" i="42" a="1"/>
  <c r="AU1419" i="42" s="1"/>
  <c r="AV1419" i="42" a="1"/>
  <c r="AV1419" i="42"/>
  <c r="AJ1420" i="42" a="1"/>
  <c r="AJ1420" i="42" s="1"/>
  <c r="AK1420" i="42" a="1"/>
  <c r="AK1420" i="42" s="1"/>
  <c r="AL1420" i="42" a="1"/>
  <c r="AL1420" i="42" s="1"/>
  <c r="AM1420" i="42" a="1"/>
  <c r="AM1420" i="42" s="1"/>
  <c r="AN1420" i="42" a="1"/>
  <c r="AN1420" i="42" s="1"/>
  <c r="AO1420" i="42" a="1"/>
  <c r="AO1420" i="42"/>
  <c r="AP1420" i="42" a="1"/>
  <c r="AP1420" i="42" s="1"/>
  <c r="AQ1420" i="42" a="1"/>
  <c r="AQ1420" i="42"/>
  <c r="AR1420" i="42" a="1"/>
  <c r="AR1420" i="42" s="1"/>
  <c r="AS1420" i="42" a="1"/>
  <c r="AS1420" i="42" s="1"/>
  <c r="AT1420" i="42" a="1"/>
  <c r="AT1420" i="42"/>
  <c r="AU1420" i="42" a="1"/>
  <c r="AU1420" i="42" s="1"/>
  <c r="AV1420" i="42" a="1"/>
  <c r="AV1420" i="42"/>
  <c r="AJ1421" i="42" a="1"/>
  <c r="AJ1421" i="42" s="1"/>
  <c r="AK1421" i="42" a="1"/>
  <c r="AK1421" i="42"/>
  <c r="AL1421" i="42" a="1"/>
  <c r="AL1421" i="42" s="1"/>
  <c r="AM1421" i="42" a="1"/>
  <c r="AM1421" i="42"/>
  <c r="AN1421" i="42" a="1"/>
  <c r="AN1421" i="42" s="1"/>
  <c r="AO1421" i="42" a="1"/>
  <c r="AO1421" i="42"/>
  <c r="AP1421" i="42" a="1"/>
  <c r="AP1421" i="42"/>
  <c r="AQ1421" i="42" a="1"/>
  <c r="AQ1421" i="42"/>
  <c r="AR1421" i="42" a="1"/>
  <c r="AR1421" i="42" s="1"/>
  <c r="AS1421" i="42" a="1"/>
  <c r="AS1421" i="42" s="1"/>
  <c r="AT1421" i="42" a="1"/>
  <c r="AT1421" i="42"/>
  <c r="AU1421" i="42" a="1"/>
  <c r="AU1421" i="42" s="1"/>
  <c r="AV1421" i="42" a="1"/>
  <c r="AV1421" i="42" s="1"/>
  <c r="AJ1422" i="42" a="1"/>
  <c r="AJ1422" i="42" s="1"/>
  <c r="AK1422" i="42" a="1"/>
  <c r="AK1422" i="42" s="1"/>
  <c r="AL1422" i="42" a="1"/>
  <c r="AL1422" i="42" s="1"/>
  <c r="AM1422" i="42" a="1"/>
  <c r="AM1422" i="42"/>
  <c r="AN1422" i="42" a="1"/>
  <c r="AN1422" i="42" s="1"/>
  <c r="AO1422" i="42" a="1"/>
  <c r="AO1422" i="42" s="1"/>
  <c r="AP1422" i="42" a="1"/>
  <c r="AP1422" i="42" s="1"/>
  <c r="AQ1422" i="42" a="1"/>
  <c r="AQ1422" i="42" s="1"/>
  <c r="AR1422" i="42" a="1"/>
  <c r="AR1422" i="42"/>
  <c r="AS1422" i="42" a="1"/>
  <c r="AS1422" i="42" s="1"/>
  <c r="AT1422" i="42" a="1"/>
  <c r="AT1422" i="42"/>
  <c r="AU1422" i="42" a="1"/>
  <c r="AU1422" i="42" s="1"/>
  <c r="AV1422" i="42" a="1"/>
  <c r="AV1422" i="42" s="1"/>
  <c r="AJ1423" i="42" a="1"/>
  <c r="AJ1423" i="42" s="1"/>
  <c r="AK1423" i="42" a="1"/>
  <c r="AK1423" i="42"/>
  <c r="AL1423" i="42" a="1"/>
  <c r="AL1423" i="42"/>
  <c r="AM1423" i="42" a="1"/>
  <c r="AM1423" i="42"/>
  <c r="AN1423" i="42" a="1"/>
  <c r="AN1423" i="42" s="1"/>
  <c r="AO1423" i="42" a="1"/>
  <c r="AO1423" i="42"/>
  <c r="AP1423" i="42" a="1"/>
  <c r="AP1423" i="42" s="1"/>
  <c r="AQ1423" i="42" a="1"/>
  <c r="AQ1423" i="42" s="1"/>
  <c r="AR1423" i="42" a="1"/>
  <c r="AR1423" i="42" s="1"/>
  <c r="AS1423" i="42" a="1"/>
  <c r="AS1423" i="42" s="1"/>
  <c r="AT1423" i="42" a="1"/>
  <c r="AT1423" i="42" s="1"/>
  <c r="AU1423" i="42" a="1"/>
  <c r="AU1423" i="42"/>
  <c r="AV1423" i="42" a="1"/>
  <c r="AV1423" i="42" s="1"/>
  <c r="AJ1424" i="42" a="1"/>
  <c r="AJ1424" i="42"/>
  <c r="AK1424" i="42" a="1"/>
  <c r="AK1424" i="42"/>
  <c r="AL1424" i="42" a="1"/>
  <c r="AL1424" i="42" s="1"/>
  <c r="AM1424" i="42" a="1"/>
  <c r="AM1424" i="42"/>
  <c r="AN1424" i="42" a="1"/>
  <c r="AN1424" i="42"/>
  <c r="AO1424" i="42" a="1"/>
  <c r="AO1424" i="42" s="1"/>
  <c r="AP1424" i="42" a="1"/>
  <c r="AP1424" i="42" s="1"/>
  <c r="AQ1424" i="42" a="1"/>
  <c r="AQ1424" i="42" s="1"/>
  <c r="AR1424" i="42" a="1"/>
  <c r="AR1424" i="42" s="1"/>
  <c r="AS1424" i="42" a="1"/>
  <c r="AS1424" i="42"/>
  <c r="AT1424" i="42" a="1"/>
  <c r="AT1424" i="42" s="1"/>
  <c r="AU1424" i="42" a="1"/>
  <c r="AU1424" i="42" s="1"/>
  <c r="AV1424" i="42" a="1"/>
  <c r="AV1424" i="42" s="1"/>
  <c r="AJ1425" i="42" a="1"/>
  <c r="AJ1425" i="42"/>
  <c r="AK1425" i="42" a="1"/>
  <c r="AK1425" i="42"/>
  <c r="AL1425" i="42" a="1"/>
  <c r="AL1425" i="42" s="1"/>
  <c r="AM1425" i="42" a="1"/>
  <c r="AM1425" i="42"/>
  <c r="AN1425" i="42" a="1"/>
  <c r="AN1425" i="42" s="1"/>
  <c r="AO1425" i="42" a="1"/>
  <c r="AO1425" i="42"/>
  <c r="AP1425" i="42" a="1"/>
  <c r="AP1425" i="42" s="1"/>
  <c r="AQ1425" i="42" a="1"/>
  <c r="AQ1425" i="42" s="1"/>
  <c r="AR1425" i="42" a="1"/>
  <c r="AR1425" i="42" s="1"/>
  <c r="AS1425" i="42" a="1"/>
  <c r="AS1425" i="42"/>
  <c r="AT1425" i="42" a="1"/>
  <c r="AT1425" i="42" s="1"/>
  <c r="AU1425" i="42" a="1"/>
  <c r="AU1425" i="42"/>
  <c r="AV1425" i="42" a="1"/>
  <c r="AV1425" i="42" s="1"/>
  <c r="AJ1426" i="42" a="1"/>
  <c r="AJ1426" i="42"/>
  <c r="AK1426" i="42" a="1"/>
  <c r="AK1426" i="42"/>
  <c r="AL1426" i="42" a="1"/>
  <c r="AL1426" i="42" s="1"/>
  <c r="AM1426" i="42" a="1"/>
  <c r="AM1426" i="42"/>
  <c r="AN1426" i="42" a="1"/>
  <c r="AN1426" i="42"/>
  <c r="AO1426" i="42" a="1"/>
  <c r="AO1426" i="42" s="1"/>
  <c r="AP1426" i="42" a="1"/>
  <c r="AP1426" i="42"/>
  <c r="AQ1426" i="42" a="1"/>
  <c r="AQ1426" i="42"/>
  <c r="AR1426" i="42" a="1"/>
  <c r="AR1426" i="42" s="1"/>
  <c r="AS1426" i="42" a="1"/>
  <c r="AS1426" i="42"/>
  <c r="AT1426" i="42" a="1"/>
  <c r="AT1426" i="42" s="1"/>
  <c r="AU1426" i="42" a="1"/>
  <c r="AU1426" i="42" s="1"/>
  <c r="AV1426" i="42" a="1"/>
  <c r="AV1426" i="42"/>
  <c r="AJ1427" i="42" a="1"/>
  <c r="AJ1427" i="42"/>
  <c r="AK1427" i="42" a="1"/>
  <c r="AK1427" i="42" s="1"/>
  <c r="AL1427" i="42" a="1"/>
  <c r="AL1427" i="42"/>
  <c r="AM1427" i="42" a="1"/>
  <c r="AM1427" i="42" s="1"/>
  <c r="AN1427" i="42" a="1"/>
  <c r="AN1427" i="42" s="1"/>
  <c r="AO1427" i="42" a="1"/>
  <c r="AO1427" i="42"/>
  <c r="AP1427" i="42" a="1"/>
  <c r="AP1427" i="42"/>
  <c r="AQ1427" i="42" a="1"/>
  <c r="AQ1427" i="42" s="1"/>
  <c r="AR1427" i="42" a="1"/>
  <c r="AR1427" i="42"/>
  <c r="AS1427" i="42" a="1"/>
  <c r="AS1427" i="42" s="1"/>
  <c r="AT1427" i="42" a="1"/>
  <c r="AT1427" i="42" s="1"/>
  <c r="AU1427" i="42" a="1"/>
  <c r="AU1427" i="42"/>
  <c r="AV1427" i="42" a="1"/>
  <c r="AV1427" i="42"/>
  <c r="AJ1428" i="42" a="1"/>
  <c r="AJ1428" i="42" s="1"/>
  <c r="AK1428" i="42" a="1"/>
  <c r="AK1428" i="42"/>
  <c r="AL1428" i="42" a="1"/>
  <c r="AL1428" i="42" s="1"/>
  <c r="AM1428" i="42" a="1"/>
  <c r="AM1428" i="42" s="1"/>
  <c r="AN1428" i="42" a="1"/>
  <c r="AN1428" i="42"/>
  <c r="AO1428" i="42" a="1"/>
  <c r="AO1428" i="42"/>
  <c r="AP1428" i="42" a="1"/>
  <c r="AP1428" i="42" s="1"/>
  <c r="AQ1428" i="42" a="1"/>
  <c r="AQ1428" i="42"/>
  <c r="AR1428" i="42" a="1"/>
  <c r="AR1428" i="42" s="1"/>
  <c r="AS1428" i="42" a="1"/>
  <c r="AS1428" i="42" s="1"/>
  <c r="AT1428" i="42" a="1"/>
  <c r="AT1428" i="42"/>
  <c r="AU1428" i="42" a="1"/>
  <c r="AU1428" i="42"/>
  <c r="AV1428" i="42" a="1"/>
  <c r="AV1428" i="42" s="1"/>
  <c r="AJ1429" i="42" a="1"/>
  <c r="AJ1429" i="42"/>
  <c r="AK1429" i="42" a="1"/>
  <c r="AK1429" i="42" s="1"/>
  <c r="AL1429" i="42" a="1"/>
  <c r="AL1429" i="42" s="1"/>
  <c r="AM1429" i="42" a="1"/>
  <c r="AM1429" i="42"/>
  <c r="AN1429" i="42" a="1"/>
  <c r="AN1429" i="42"/>
  <c r="AO1429" i="42" a="1"/>
  <c r="AO1429" i="42" s="1"/>
  <c r="AP1429" i="42" a="1"/>
  <c r="AP1429" i="42"/>
  <c r="AQ1429" i="42" a="1"/>
  <c r="AQ1429" i="42" s="1"/>
  <c r="AR1429" i="42" a="1"/>
  <c r="AR1429" i="42" s="1"/>
  <c r="AS1429" i="42" a="1"/>
  <c r="AS1429" i="42"/>
  <c r="AT1429" i="42" a="1"/>
  <c r="AT1429" i="42"/>
  <c r="AU1429" i="42" a="1"/>
  <c r="AU1429" i="42" s="1"/>
  <c r="AV1429" i="42" a="1"/>
  <c r="AV1429" i="42" s="1"/>
  <c r="AJ1430" i="42" a="1"/>
  <c r="AJ1430" i="42" s="1"/>
  <c r="AK1430" i="42" a="1"/>
  <c r="AK1430" i="42" s="1"/>
  <c r="AL1430" i="42" a="1"/>
  <c r="AL1430" i="42"/>
  <c r="AM1430" i="42" a="1"/>
  <c r="AM1430" i="42"/>
  <c r="AN1430" i="42" a="1"/>
  <c r="AN1430" i="42" s="1"/>
  <c r="AO1430" i="42" a="1"/>
  <c r="AO1430" i="42" s="1"/>
  <c r="AP1430" i="42" a="1"/>
  <c r="AP1430" i="42" s="1"/>
  <c r="AQ1430" i="42" a="1"/>
  <c r="AQ1430" i="42" s="1"/>
  <c r="AR1430" i="42" a="1"/>
  <c r="AR1430" i="42"/>
  <c r="AS1430" i="42" a="1"/>
  <c r="AS1430" i="42"/>
  <c r="AT1430" i="42" a="1"/>
  <c r="AT1430" i="42" s="1"/>
  <c r="AU1430" i="42" a="1"/>
  <c r="AU1430" i="42" s="1"/>
  <c r="AV1430" i="42" a="1"/>
  <c r="AV1430" i="42" s="1"/>
  <c r="AJ1431" i="42" a="1"/>
  <c r="AJ1431" i="42" s="1"/>
  <c r="AK1431" i="42" a="1"/>
  <c r="AK1431" i="42"/>
  <c r="AL1431" i="42" a="1"/>
  <c r="AL1431" i="42"/>
  <c r="AM1431" i="42" a="1"/>
  <c r="AM1431" i="42" s="1"/>
  <c r="AN1431" i="42" a="1"/>
  <c r="AN1431" i="42"/>
  <c r="AO1431" i="42" a="1"/>
  <c r="AO1431" i="42" s="1"/>
  <c r="AP1431" i="42" a="1"/>
  <c r="AP1431" i="42" s="1"/>
  <c r="AQ1431" i="42" a="1"/>
  <c r="AQ1431" i="42"/>
  <c r="AR1431" i="42" a="1"/>
  <c r="AR1431" i="42"/>
  <c r="AS1431" i="42" a="1"/>
  <c r="AS1431" i="42" s="1"/>
  <c r="AT1431" i="42" a="1"/>
  <c r="AT1431" i="42" s="1"/>
  <c r="AU1431" i="42" a="1"/>
  <c r="AU1431" i="42" s="1"/>
  <c r="AV1431" i="42" a="1"/>
  <c r="AV1431" i="42" s="1"/>
  <c r="AJ1432" i="42" a="1"/>
  <c r="AJ1432" i="42"/>
  <c r="AK1432" i="42" a="1"/>
  <c r="AK1432" i="42"/>
  <c r="AL1432" i="42" a="1"/>
  <c r="AL1432" i="42" s="1"/>
  <c r="AM1432" i="42" a="1"/>
  <c r="AM1432" i="42" s="1"/>
  <c r="AN1432" i="42" a="1"/>
  <c r="AN1432" i="42" s="1"/>
  <c r="AO1432" i="42" a="1"/>
  <c r="AO1432" i="42" s="1"/>
  <c r="AP1432" i="42" a="1"/>
  <c r="AP1432" i="42"/>
  <c r="AQ1432" i="42" a="1"/>
  <c r="AQ1432" i="42"/>
  <c r="AR1432" i="42" a="1"/>
  <c r="AR1432" i="42" s="1"/>
  <c r="AS1432" i="42" a="1"/>
  <c r="AS1432" i="42" s="1"/>
  <c r="AT1432" i="42" a="1"/>
  <c r="AT1432" i="42" s="1"/>
  <c r="AU1432" i="42" a="1"/>
  <c r="AU1432" i="42" s="1"/>
  <c r="AV1432" i="42" a="1"/>
  <c r="AV1432" i="42"/>
  <c r="AJ1433" i="42" a="1"/>
  <c r="AJ1433" i="42"/>
  <c r="AK1433" i="42" a="1"/>
  <c r="AK1433" i="42" s="1"/>
  <c r="AL1433" i="42" a="1"/>
  <c r="AL1433" i="42"/>
  <c r="AM1433" i="42" a="1"/>
  <c r="AM1433" i="42" s="1"/>
  <c r="AN1433" i="42" a="1"/>
  <c r="AN1433" i="42" s="1"/>
  <c r="AO1433" i="42" a="1"/>
  <c r="AO1433" i="42"/>
  <c r="AP1433" i="42" a="1"/>
  <c r="AP1433" i="42"/>
  <c r="AQ1433" i="42" a="1"/>
  <c r="AQ1433" i="42" s="1"/>
  <c r="AR1433" i="42" a="1"/>
  <c r="AR1433" i="42" s="1"/>
  <c r="AS1433" i="42" a="1"/>
  <c r="AS1433" i="42" s="1"/>
  <c r="AT1433" i="42" a="1"/>
  <c r="AT1433" i="42" s="1"/>
  <c r="AU1433" i="42" a="1"/>
  <c r="AU1433" i="42"/>
  <c r="AV1433" i="42" a="1"/>
  <c r="AV1433" i="42"/>
  <c r="AJ1434" i="42" a="1"/>
  <c r="AJ1434" i="42" s="1"/>
  <c r="AK1434" i="42" a="1"/>
  <c r="AK1434" i="42" s="1"/>
  <c r="AL1434" i="42" a="1"/>
  <c r="AL1434" i="42" s="1"/>
  <c r="AM1434" i="42" a="1"/>
  <c r="AM1434" i="42" s="1"/>
  <c r="AN1434" i="42" a="1"/>
  <c r="AN1434" i="42"/>
  <c r="AO1434" i="42" a="1"/>
  <c r="AO1434" i="42"/>
  <c r="AP1434" i="42" a="1"/>
  <c r="AP1434" i="42" s="1"/>
  <c r="AQ1434" i="42" a="1"/>
  <c r="AQ1434" i="42" s="1"/>
  <c r="AR1434" i="42" a="1"/>
  <c r="AR1434" i="42" s="1"/>
  <c r="AS1434" i="42" a="1"/>
  <c r="AS1434" i="42" s="1"/>
  <c r="AT1434" i="42" a="1"/>
  <c r="AT1434" i="42"/>
  <c r="AU1434" i="42" a="1"/>
  <c r="AU1434" i="42" s="1"/>
  <c r="AV1434" i="42" a="1"/>
  <c r="AV1434" i="42" s="1"/>
  <c r="AJ1435" i="42" a="1"/>
  <c r="AJ1435" i="42"/>
  <c r="AK1435" i="42" a="1"/>
  <c r="AK1435" i="42" s="1"/>
  <c r="AL1435" i="42" a="1"/>
  <c r="AL1435" i="42" s="1"/>
  <c r="AM1435" i="42" a="1"/>
  <c r="AM1435" i="42"/>
  <c r="AN1435" i="42" a="1"/>
  <c r="AN1435" i="42" s="1"/>
  <c r="AO1435" i="42" a="1"/>
  <c r="AO1435" i="42" s="1"/>
  <c r="AP1435" i="42" a="1"/>
  <c r="AP1435" i="42" s="1"/>
  <c r="AQ1435" i="42" a="1"/>
  <c r="AQ1435" i="42" s="1"/>
  <c r="AR1435" i="42" a="1"/>
  <c r="AR1435" i="42" s="1"/>
  <c r="AS1435" i="42" a="1"/>
  <c r="AS1435" i="42"/>
  <c r="AT1435" i="42" a="1"/>
  <c r="AT1435" i="42" s="1"/>
  <c r="AU1435" i="42" a="1"/>
  <c r="AU1435" i="42" s="1"/>
  <c r="AV1435" i="42" a="1"/>
  <c r="AV1435" i="42" s="1"/>
  <c r="AJ1436" i="42" a="1"/>
  <c r="AJ1436" i="42" s="1"/>
  <c r="AK1436" i="42" a="1"/>
  <c r="AK1436" i="42" s="1"/>
  <c r="AL1436" i="42" a="1"/>
  <c r="AL1436" i="42"/>
  <c r="AM1436" i="42" a="1"/>
  <c r="AM1436" i="42" s="1"/>
  <c r="AN1436" i="42" a="1"/>
  <c r="AN1436" i="42" s="1"/>
  <c r="AO1436" i="42" a="1"/>
  <c r="AO1436" i="42" s="1"/>
  <c r="AP1436" i="42" a="1"/>
  <c r="AP1436" i="42" s="1"/>
  <c r="AQ1436" i="42" a="1"/>
  <c r="AQ1436" i="42" s="1"/>
  <c r="AR1436" i="42" a="1"/>
  <c r="AR1436" i="42"/>
  <c r="AS1436" i="42" a="1"/>
  <c r="AS1436" i="42" s="1"/>
  <c r="AT1436" i="42" a="1"/>
  <c r="AT1436" i="42" s="1"/>
  <c r="AU1436" i="42" a="1"/>
  <c r="AU1436" i="42" s="1"/>
  <c r="AV1436" i="42" a="1"/>
  <c r="AV1436" i="42" s="1"/>
  <c r="AJ1437" i="42" a="1"/>
  <c r="AJ1437" i="42" s="1"/>
  <c r="AK1437" i="42" a="1"/>
  <c r="AK1437" i="42"/>
  <c r="AL1437" i="42" a="1"/>
  <c r="AL1437" i="42" s="1"/>
  <c r="AM1437" i="42" a="1"/>
  <c r="AM1437" i="42" s="1"/>
  <c r="AN1437" i="42" a="1"/>
  <c r="AN1437" i="42" s="1"/>
  <c r="AO1437" i="42" a="1"/>
  <c r="AO1437" i="42" s="1"/>
  <c r="AP1437" i="42" a="1"/>
  <c r="AP1437" i="42" s="1"/>
  <c r="AQ1437" i="42" a="1"/>
  <c r="AQ1437" i="42"/>
  <c r="AR1437" i="42" a="1"/>
  <c r="AR1437" i="42" s="1"/>
  <c r="AS1437" i="42" a="1"/>
  <c r="AS1437" i="42" s="1"/>
  <c r="AT1437" i="42" a="1"/>
  <c r="AT1437" i="42" s="1"/>
  <c r="AU1437" i="42" a="1"/>
  <c r="AU1437" i="42" s="1"/>
  <c r="AV1437" i="42" a="1"/>
  <c r="AV1437" i="42" s="1"/>
  <c r="AJ1438" i="42" a="1"/>
  <c r="AJ1438" i="42"/>
  <c r="AK1438" i="42" a="1"/>
  <c r="AK1438" i="42" s="1"/>
  <c r="AL1438" i="42" a="1"/>
  <c r="AL1438" i="42" s="1"/>
  <c r="AM1438" i="42" a="1"/>
  <c r="AM1438" i="42" s="1"/>
  <c r="AN1438" i="42" a="1"/>
  <c r="AN1438" i="42" s="1"/>
  <c r="AO1438" i="42" a="1"/>
  <c r="AO1438" i="42" s="1"/>
  <c r="AP1438" i="42" a="1"/>
  <c r="AP1438" i="42"/>
  <c r="AQ1438" i="42" a="1"/>
  <c r="AQ1438" i="42" s="1"/>
  <c r="AR1438" i="42" a="1"/>
  <c r="AR1438" i="42" s="1"/>
  <c r="AS1438" i="42" a="1"/>
  <c r="AS1438" i="42" s="1"/>
  <c r="AT1438" i="42" a="1"/>
  <c r="AT1438" i="42" s="1"/>
  <c r="AU1438" i="42" a="1"/>
  <c r="AU1438" i="42" s="1"/>
  <c r="AV1438" i="42" a="1"/>
  <c r="AV1438" i="42"/>
  <c r="AJ1439" i="42" a="1"/>
  <c r="AJ1439" i="42" s="1"/>
  <c r="AK1439" i="42" a="1"/>
  <c r="AK1439" i="42" s="1"/>
  <c r="AL1439" i="42" a="1"/>
  <c r="AL1439" i="42" s="1"/>
  <c r="AM1439" i="42" a="1"/>
  <c r="AM1439" i="42" s="1"/>
  <c r="AN1439" i="42" a="1"/>
  <c r="AN1439" i="42" s="1"/>
  <c r="AO1439" i="42" a="1"/>
  <c r="AO1439" i="42"/>
  <c r="AP1439" i="42" a="1"/>
  <c r="AP1439" i="42" s="1"/>
  <c r="AQ1439" i="42" a="1"/>
  <c r="AQ1439" i="42" s="1"/>
  <c r="AR1439" i="42" a="1"/>
  <c r="AR1439" i="42" s="1"/>
  <c r="AS1439" i="42" a="1"/>
  <c r="AS1439" i="42" s="1"/>
  <c r="AT1439" i="42" a="1"/>
  <c r="AT1439" i="42" s="1"/>
  <c r="AU1439" i="42" a="1"/>
  <c r="AU1439" i="42"/>
  <c r="AV1439" i="42" a="1"/>
  <c r="AV1439" i="42" s="1"/>
  <c r="AJ1440" i="42" a="1"/>
  <c r="AJ1440" i="42" s="1"/>
  <c r="AK1440" i="42" a="1"/>
  <c r="AK1440" i="42" s="1"/>
  <c r="AL1440" i="42" a="1"/>
  <c r="AL1440" i="42" s="1"/>
  <c r="AM1440" i="42" a="1"/>
  <c r="AM1440" i="42" s="1"/>
  <c r="AN1440" i="42" a="1"/>
  <c r="AN1440" i="42"/>
  <c r="AO1440" i="42" a="1"/>
  <c r="AO1440" i="42" s="1"/>
  <c r="AP1440" i="42" a="1"/>
  <c r="AP1440" i="42" s="1"/>
  <c r="AQ1440" i="42" a="1"/>
  <c r="AQ1440" i="42" s="1"/>
  <c r="AR1440" i="42" a="1"/>
  <c r="AR1440" i="42" s="1"/>
  <c r="AS1440" i="42" a="1"/>
  <c r="AS1440" i="42" s="1"/>
  <c r="AT1440" i="42" a="1"/>
  <c r="AT1440" i="42"/>
  <c r="AU1440" i="42" a="1"/>
  <c r="AU1440" i="42"/>
  <c r="AV1440" i="42" a="1"/>
  <c r="AV1440" i="42" s="1"/>
  <c r="AJ1441" i="42" a="1"/>
  <c r="AJ1441" i="42"/>
  <c r="AK1441" i="42" a="1"/>
  <c r="AK1441" i="42" s="1"/>
  <c r="AL1441" i="42" a="1"/>
  <c r="AL1441" i="42"/>
  <c r="AM1441" i="42" a="1"/>
  <c r="AM1441" i="42" s="1"/>
  <c r="AN1441" i="42" a="1"/>
  <c r="AN1441" i="42"/>
  <c r="AO1441" i="42" a="1"/>
  <c r="AO1441" i="42" s="1"/>
  <c r="AP1441" i="42" a="1"/>
  <c r="AP1441" i="42"/>
  <c r="AQ1441" i="42" a="1"/>
  <c r="AQ1441" i="42" s="1"/>
  <c r="AR1441" i="42" a="1"/>
  <c r="AR1441" i="42"/>
  <c r="AS1441" i="42" a="1"/>
  <c r="AS1441" i="42"/>
  <c r="AT1441" i="42" a="1"/>
  <c r="AT1441" i="42" s="1"/>
  <c r="AU1441" i="42" a="1"/>
  <c r="AU1441" i="42" s="1"/>
  <c r="AV1441" i="42" a="1"/>
  <c r="AV1441" i="42" s="1"/>
  <c r="AJ1442" i="42" a="1"/>
  <c r="AJ1442" i="42" s="1"/>
  <c r="AK1442" i="42" a="1"/>
  <c r="AK1442" i="42" s="1"/>
  <c r="AL1442" i="42" a="1"/>
  <c r="AL1442" i="42"/>
  <c r="AM1442" i="42" a="1"/>
  <c r="AM1442" i="42"/>
  <c r="AN1442" i="42" a="1"/>
  <c r="AN1442" i="42" s="1"/>
  <c r="AO1442" i="42" a="1"/>
  <c r="AO1442" i="42"/>
  <c r="AP1442" i="42" a="1"/>
  <c r="AP1442" i="42" s="1"/>
  <c r="AQ1442" i="42" a="1"/>
  <c r="AQ1442" i="42"/>
  <c r="AR1442" i="42" a="1"/>
  <c r="AR1442" i="42" s="1"/>
  <c r="AS1442" i="42" a="1"/>
  <c r="AS1442" i="42"/>
  <c r="AT1442" i="42" a="1"/>
  <c r="AT1442" i="42" s="1"/>
  <c r="AU1442" i="42" a="1"/>
  <c r="AU1442" i="42" s="1"/>
  <c r="AV1442" i="42" a="1"/>
  <c r="AV1442" i="42" s="1"/>
  <c r="AJ1443" i="42" a="1"/>
  <c r="AJ1443" i="42"/>
  <c r="AK1443" i="42" a="1"/>
  <c r="AK1443" i="42"/>
  <c r="AL1443" i="42" a="1"/>
  <c r="AL1443" i="42" s="1"/>
  <c r="AM1443" i="42" a="1"/>
  <c r="AM1443" i="42" s="1"/>
  <c r="AN1443" i="42" a="1"/>
  <c r="AN1443" i="42" s="1"/>
  <c r="AO1443" i="42" a="1"/>
  <c r="AO1443" i="42" s="1"/>
  <c r="AP1443" i="42" a="1"/>
  <c r="AP1443" i="42" s="1"/>
  <c r="AQ1443" i="42" a="1"/>
  <c r="AQ1443" i="42"/>
  <c r="AR1443" i="42" a="1"/>
  <c r="AR1443" i="42"/>
  <c r="AS1443" i="42" a="1"/>
  <c r="AS1443" i="42" s="1"/>
  <c r="AT1443" i="42" a="1"/>
  <c r="AT1443" i="42"/>
  <c r="AU1443" i="42" a="1"/>
  <c r="AU1443" i="42" s="1"/>
  <c r="AV1443" i="42" a="1"/>
  <c r="AV1443" i="42"/>
  <c r="AJ1444" i="42" a="1"/>
  <c r="AJ1444" i="42" s="1"/>
  <c r="AK1444" i="42" a="1"/>
  <c r="AK1444" i="42"/>
  <c r="AL1444" i="42" a="1"/>
  <c r="AL1444" i="42" s="1"/>
  <c r="AM1444" i="42" a="1"/>
  <c r="AM1444" i="42"/>
  <c r="AN1444" i="42" a="1"/>
  <c r="AN1444" i="42" s="1"/>
  <c r="AO1444" i="42" a="1"/>
  <c r="AO1444" i="42"/>
  <c r="AP1444" i="42" a="1"/>
  <c r="AP1444" i="42"/>
  <c r="AQ1444" i="42" a="1"/>
  <c r="AQ1444" i="42" s="1"/>
  <c r="AR1444" i="42" a="1"/>
  <c r="AR1444" i="42" s="1"/>
  <c r="AS1444" i="42" a="1"/>
  <c r="AS1444" i="42" s="1"/>
  <c r="AT1444" i="42" a="1"/>
  <c r="AT1444" i="42" s="1"/>
  <c r="AU1444" i="42" a="1"/>
  <c r="AU1444" i="42" s="1"/>
  <c r="AV1444" i="42" a="1"/>
  <c r="AV1444" i="42" s="1"/>
  <c r="AJ1445" i="42" a="1"/>
  <c r="AJ1445" i="42"/>
  <c r="AK1445" i="42" a="1"/>
  <c r="AK1445" i="42" s="1"/>
  <c r="AL1445" i="42" a="1"/>
  <c r="AL1445" i="42"/>
  <c r="AM1445" i="42" a="1"/>
  <c r="AM1445" i="42" s="1"/>
  <c r="AN1445" i="42" a="1"/>
  <c r="AN1445" i="42"/>
  <c r="AO1445" i="42" a="1"/>
  <c r="AO1445" i="42" s="1"/>
  <c r="AP1445" i="42" a="1"/>
  <c r="AP1445" i="42" s="1"/>
  <c r="AQ1445" i="42" a="1"/>
  <c r="AQ1445" i="42" s="1"/>
  <c r="AR1445" i="42" a="1"/>
  <c r="AR1445" i="42" s="1"/>
  <c r="AS1445" i="42" a="1"/>
  <c r="AS1445" i="42" s="1"/>
  <c r="AT1445" i="42" a="1"/>
  <c r="AT1445" i="42"/>
  <c r="AU1445" i="42" a="1"/>
  <c r="AU1445" i="42"/>
  <c r="AV1445" i="42" a="1"/>
  <c r="AV1445" i="42" s="1"/>
  <c r="AJ1446" i="42" a="1"/>
  <c r="AJ1446" i="42" s="1"/>
  <c r="AK1446" i="42" a="1"/>
  <c r="AK1446" i="42" s="1"/>
  <c r="AL1446" i="42" a="1"/>
  <c r="AL1446" i="42" s="1"/>
  <c r="AM1446" i="42" a="1"/>
  <c r="AM1446" i="42" s="1"/>
  <c r="AN1446" i="42" a="1"/>
  <c r="AN1446" i="42"/>
  <c r="AO1446" i="42" a="1"/>
  <c r="AO1446" i="42"/>
  <c r="AP1446" i="42" a="1"/>
  <c r="AP1446" i="42" s="1"/>
  <c r="AQ1446" i="42" a="1"/>
  <c r="AQ1446" i="42"/>
  <c r="AR1446" i="42" a="1"/>
  <c r="AR1446" i="42" s="1"/>
  <c r="AS1446" i="42" a="1"/>
  <c r="AS1446" i="42"/>
  <c r="AT1446" i="42" a="1"/>
  <c r="AT1446" i="42" s="1"/>
  <c r="AU1446" i="42" a="1"/>
  <c r="AU1446" i="42"/>
  <c r="AV1446" i="42" a="1"/>
  <c r="AV1446" i="42" s="1"/>
  <c r="AJ1447" i="42" a="1"/>
  <c r="AJ1447" i="42"/>
  <c r="AK1447" i="42" a="1"/>
  <c r="AK1447" i="42" s="1"/>
  <c r="AL1447" i="42" a="1"/>
  <c r="AL1447" i="42" s="1"/>
  <c r="AM1447" i="42" a="1"/>
  <c r="AM1447" i="42"/>
  <c r="AN1447" i="42" a="1"/>
  <c r="AN1447" i="42" s="1"/>
  <c r="AO1447" i="42" a="1"/>
  <c r="AO1447" i="42" s="1"/>
  <c r="AP1447" i="42" a="1"/>
  <c r="AP1447" i="42" s="1"/>
  <c r="AQ1447" i="42" a="1"/>
  <c r="AQ1447" i="42" s="1"/>
  <c r="AR1447" i="42" a="1"/>
  <c r="AR1447" i="42" s="1"/>
  <c r="AS1447" i="42" a="1"/>
  <c r="AS1447" i="42" s="1"/>
  <c r="AT1447" i="42" a="1"/>
  <c r="AT1447" i="42"/>
  <c r="AU1447" i="42" a="1"/>
  <c r="AU1447" i="42" s="1"/>
  <c r="AV1447" i="42" a="1"/>
  <c r="AV1447" i="42"/>
  <c r="AJ1448" i="42" a="1"/>
  <c r="AJ1448" i="42" s="1"/>
  <c r="AK1448" i="42" a="1"/>
  <c r="AK1448" i="42"/>
  <c r="AL1448" i="42" a="1"/>
  <c r="AL1448" i="42" s="1"/>
  <c r="AM1448" i="42" a="1"/>
  <c r="AM1448" i="42" s="1"/>
  <c r="AN1448" i="42" a="1"/>
  <c r="AN1448" i="42" s="1"/>
  <c r="AO1448" i="42" a="1"/>
  <c r="AO1448" i="42" s="1"/>
  <c r="AP1448" i="42" a="1"/>
  <c r="AP1448" i="42" s="1"/>
  <c r="AQ1448" i="42" a="1"/>
  <c r="AQ1448" i="42"/>
  <c r="AR1448" i="42" a="1"/>
  <c r="AR1448" i="42"/>
  <c r="AS1448" i="42" a="1"/>
  <c r="AS1448" i="42" s="1"/>
  <c r="AT1448" i="42" a="1"/>
  <c r="AT1448" i="42" s="1"/>
  <c r="AU1448" i="42" a="1"/>
  <c r="AU1448" i="42"/>
  <c r="AV1448" i="42" a="1"/>
  <c r="AV1448" i="42" s="1"/>
  <c r="AJ1449" i="42" a="1"/>
  <c r="AJ1449" i="42" s="1"/>
  <c r="AK1449" i="42" a="1"/>
  <c r="AK1449" i="42" s="1"/>
  <c r="AL1449" i="42" a="1"/>
  <c r="AL1449" i="42"/>
  <c r="AM1449" i="42" a="1"/>
  <c r="AM1449" i="42" s="1"/>
  <c r="AN1449" i="42" a="1"/>
  <c r="AN1449" i="42"/>
  <c r="AO1449" i="42" a="1"/>
  <c r="AO1449" i="42" s="1"/>
  <c r="AP1449" i="42" a="1"/>
  <c r="AP1449" i="42"/>
  <c r="AQ1449" i="42" a="1"/>
  <c r="AQ1449" i="42" s="1"/>
  <c r="AR1449" i="42" a="1"/>
  <c r="AR1449" i="42" s="1"/>
  <c r="AS1449" i="42" a="1"/>
  <c r="AS1449" i="42" s="1"/>
  <c r="AT1449" i="42" a="1"/>
  <c r="AT1449" i="42"/>
  <c r="AU1449" i="42" a="1"/>
  <c r="AU1449" i="42" s="1"/>
  <c r="AV1449" i="42" a="1"/>
  <c r="AV1449" i="42" s="1"/>
  <c r="AJ1450" i="42" a="1"/>
  <c r="AJ1450" i="42"/>
  <c r="AK1450" i="42" a="1"/>
  <c r="AK1450" i="42" s="1"/>
  <c r="AL1450" i="42" a="1"/>
  <c r="AL1450" i="42" s="1"/>
  <c r="AM1450" i="42" a="1"/>
  <c r="AM1450" i="42"/>
  <c r="AN1450" i="42" a="1"/>
  <c r="AN1450" i="42" s="1"/>
  <c r="AO1450" i="42" a="1"/>
  <c r="AO1450" i="42" s="1"/>
  <c r="AP1450" i="42" a="1"/>
  <c r="AP1450" i="42" s="1"/>
  <c r="AQ1450" i="42" a="1"/>
  <c r="AQ1450" i="42"/>
  <c r="AR1450" i="42" a="1"/>
  <c r="AR1450" i="42" s="1"/>
  <c r="AS1450" i="42" a="1"/>
  <c r="AS1450" i="42"/>
  <c r="AT1450" i="42" a="1"/>
  <c r="AT1450" i="42" s="1"/>
  <c r="AU1450" i="42" a="1"/>
  <c r="AU1450" i="42"/>
  <c r="AV1450" i="42" a="1"/>
  <c r="AV1450" i="42" s="1"/>
  <c r="AJ1451" i="42" a="1"/>
  <c r="AJ1451" i="42" s="1"/>
  <c r="AK1451" i="42" a="1"/>
  <c r="AK1451" i="42" s="1"/>
  <c r="AL1451" i="42" a="1"/>
  <c r="AL1451" i="42" s="1"/>
  <c r="AM1451" i="42" a="1"/>
  <c r="AM1451" i="42" s="1"/>
  <c r="AN1451" i="42" a="1"/>
  <c r="AN1451" i="42" s="1"/>
  <c r="AO1451" i="42" a="1"/>
  <c r="AO1451" i="42"/>
  <c r="AP1451" i="42" a="1"/>
  <c r="AP1451" i="42" s="1"/>
  <c r="AQ1451" i="42" a="1"/>
  <c r="AQ1451" i="42" s="1"/>
  <c r="AR1451" i="42" a="1"/>
  <c r="AR1451" i="42"/>
  <c r="AS1451" i="42" a="1"/>
  <c r="AS1451" i="42" s="1"/>
  <c r="AT1451" i="42" a="1"/>
  <c r="AT1451" i="42" s="1"/>
  <c r="AU1451" i="42" a="1"/>
  <c r="AU1451" i="42" s="1"/>
  <c r="AV1451" i="42" a="1"/>
  <c r="AV1451" i="42"/>
  <c r="AJ1452" i="42" a="1"/>
  <c r="AJ1452" i="42" s="1"/>
  <c r="AK1452" i="42" a="1"/>
  <c r="AK1452" i="42"/>
  <c r="AL1452" i="42" a="1"/>
  <c r="AL1452" i="42" s="1"/>
  <c r="AM1452" i="42" a="1"/>
  <c r="AM1452" i="42"/>
  <c r="AN1452" i="42" a="1"/>
  <c r="AN1452" i="42" s="1"/>
  <c r="AO1452" i="42" a="1"/>
  <c r="AO1452" i="42" s="1"/>
  <c r="AP1452" i="42" a="1"/>
  <c r="AP1452" i="42" s="1"/>
  <c r="AQ1452" i="42" a="1"/>
  <c r="AQ1452" i="42"/>
  <c r="AR1452" i="42" a="1"/>
  <c r="AR1452" i="42" s="1"/>
  <c r="AS1452" i="42" a="1"/>
  <c r="AS1452" i="42" s="1"/>
  <c r="AT1452" i="42" a="1"/>
  <c r="AT1452" i="42"/>
  <c r="AU1452" i="42" a="1"/>
  <c r="AU1452" i="42" s="1"/>
  <c r="AV1452" i="42" a="1"/>
  <c r="AV1452" i="42" s="1"/>
  <c r="AJ1453" i="42" a="1"/>
  <c r="AJ1453" i="42"/>
  <c r="AK1453" i="42" a="1"/>
  <c r="AK1453" i="42" s="1"/>
  <c r="AL1453" i="42" a="1"/>
  <c r="AL1453" i="42" s="1"/>
  <c r="AM1453" i="42" a="1"/>
  <c r="AM1453" i="42" s="1"/>
  <c r="AN1453" i="42" a="1"/>
  <c r="AN1453" i="42"/>
  <c r="AO1453" i="42" a="1"/>
  <c r="AO1453" i="42" s="1"/>
  <c r="AP1453" i="42" a="1"/>
  <c r="AP1453" i="42"/>
  <c r="AQ1453" i="42" a="1"/>
  <c r="AQ1453" i="42" s="1"/>
  <c r="AR1453" i="42" a="1"/>
  <c r="AR1453" i="42"/>
  <c r="AS1453" i="42" a="1"/>
  <c r="AS1453" i="42" s="1"/>
  <c r="AT1453" i="42" a="1"/>
  <c r="AT1453" i="42" s="1"/>
  <c r="AU1453" i="42" a="1"/>
  <c r="AU1453" i="42" s="1"/>
  <c r="AV1453" i="42" a="1"/>
  <c r="AV1453" i="42" s="1"/>
  <c r="AJ1454" i="42" a="1"/>
  <c r="AJ1454" i="42" s="1"/>
  <c r="AK1454" i="42" a="1"/>
  <c r="AK1454" i="42" s="1"/>
  <c r="AL1454" i="42" a="1"/>
  <c r="AL1454" i="42" s="1"/>
  <c r="AM1454" i="42" a="1"/>
  <c r="AM1454" i="42" s="1"/>
  <c r="AN1454" i="42" a="1"/>
  <c r="AN1454" i="42" s="1"/>
  <c r="AO1454" i="42" a="1"/>
  <c r="AO1454" i="42"/>
  <c r="AP1454" i="42" a="1"/>
  <c r="AP1454" i="42" s="1"/>
  <c r="AQ1454" i="42" a="1"/>
  <c r="AQ1454" i="42" s="1"/>
  <c r="AR1454" i="42" a="1"/>
  <c r="AR1454" i="42" s="1"/>
  <c r="AS1454" i="42" a="1"/>
  <c r="AS1454" i="42" s="1"/>
  <c r="AT1454" i="42" a="1"/>
  <c r="AT1454" i="42" s="1"/>
  <c r="AU1454" i="42" a="1"/>
  <c r="AU1454" i="42"/>
  <c r="AV1454" i="42" a="1"/>
  <c r="AV1454" i="42" s="1"/>
  <c r="AJ1455" i="42" a="1"/>
  <c r="AJ1455" i="42"/>
  <c r="AK1455" i="42" a="1"/>
  <c r="AK1455" i="42" s="1"/>
  <c r="AL1455" i="42" a="1"/>
  <c r="AL1455" i="42" s="1"/>
  <c r="AM1455" i="42" a="1"/>
  <c r="AM1455" i="42" s="1"/>
  <c r="AN1455" i="42" a="1"/>
  <c r="AN1455" i="42"/>
  <c r="AO1455" i="42" a="1"/>
  <c r="AO1455" i="42" s="1"/>
  <c r="AP1455" i="42" a="1"/>
  <c r="AP1455" i="42" s="1"/>
  <c r="AQ1455" i="42" a="1"/>
  <c r="AQ1455" i="42"/>
  <c r="AR1455" i="42" a="1"/>
  <c r="AR1455" i="42" s="1"/>
  <c r="AS1455" i="42" a="1"/>
  <c r="AS1455" i="42" s="1"/>
  <c r="AT1455" i="42" a="1"/>
  <c r="AT1455" i="42"/>
  <c r="AU1455" i="42" a="1"/>
  <c r="AU1455" i="42" s="1"/>
  <c r="AV1455" i="42" a="1"/>
  <c r="AV1455" i="42" s="1"/>
  <c r="AJ1456" i="42" a="1"/>
  <c r="AJ1456" i="42" s="1"/>
  <c r="AK1456" i="42" a="1"/>
  <c r="AK1456" i="42"/>
  <c r="AL1456" i="42" a="1"/>
  <c r="AL1456" i="42" s="1"/>
  <c r="AM1456" i="42" a="1"/>
  <c r="AM1456" i="42"/>
  <c r="AN1456" i="42" a="1"/>
  <c r="AN1456" i="42" s="1"/>
  <c r="AO1456" i="42" a="1"/>
  <c r="AO1456" i="42" s="1"/>
  <c r="AP1456" i="42" a="1"/>
  <c r="AP1456" i="42" s="1"/>
  <c r="AQ1456" i="42" a="1"/>
  <c r="AQ1456" i="42" s="1"/>
  <c r="AR1456" i="42" a="1"/>
  <c r="AR1456" i="42" s="1"/>
  <c r="AS1456" i="42" a="1"/>
  <c r="AS1456" i="42" s="1"/>
  <c r="AT1456" i="42" a="1"/>
  <c r="AT1456" i="42" s="1"/>
  <c r="AU1456" i="42" a="1"/>
  <c r="AU1456" i="42" s="1"/>
  <c r="AV1456" i="42" a="1"/>
  <c r="AV1456" i="42" s="1"/>
  <c r="AJ1457" i="42" a="1"/>
  <c r="AJ1457" i="42" s="1"/>
  <c r="AK1457" i="42" a="1"/>
  <c r="AK1457" i="42" s="1"/>
  <c r="AL1457" i="42" a="1"/>
  <c r="AL1457" i="42"/>
  <c r="AM1457" i="42" a="1"/>
  <c r="AM1457" i="42" s="1"/>
  <c r="AN1457" i="42" a="1"/>
  <c r="AN1457" i="42" s="1"/>
  <c r="AO1457" i="42" a="1"/>
  <c r="AO1457" i="42" s="1"/>
  <c r="AP1457" i="42" a="1"/>
  <c r="AP1457" i="42" s="1"/>
  <c r="AQ1457" i="42" a="1"/>
  <c r="AQ1457" i="42" s="1"/>
  <c r="AR1457" i="42" a="1"/>
  <c r="AR1457" i="42"/>
  <c r="AS1457" i="42" a="1"/>
  <c r="AS1457" i="42" s="1"/>
  <c r="AT1457" i="42" a="1"/>
  <c r="AT1457" i="42"/>
  <c r="AU1457" i="42" a="1"/>
  <c r="AU1457" i="42" s="1"/>
  <c r="AV1457" i="42" a="1"/>
  <c r="AV1457" i="42" s="1"/>
  <c r="AJ1458" i="42" a="1"/>
  <c r="AJ1458" i="42" s="1"/>
  <c r="AK1458" i="42" a="1"/>
  <c r="AK1458" i="42"/>
  <c r="AL1458" i="42" a="1"/>
  <c r="AL1458" i="42" s="1"/>
  <c r="AM1458" i="42" a="1"/>
  <c r="AM1458" i="42" s="1"/>
  <c r="AN1458" i="42" a="1"/>
  <c r="AN1458" i="42"/>
  <c r="AO1458" i="42" a="1"/>
  <c r="AO1458" i="42" s="1"/>
  <c r="AP1458" i="42" a="1"/>
  <c r="AP1458" i="42" s="1"/>
  <c r="AQ1458" i="42" a="1"/>
  <c r="AQ1458" i="42"/>
  <c r="AR1458" i="42" a="1"/>
  <c r="AR1458" i="42" s="1"/>
  <c r="AS1458" i="42" a="1"/>
  <c r="AS1458" i="42" s="1"/>
  <c r="AT1458" i="42" a="1"/>
  <c r="AT1458" i="42" s="1"/>
  <c r="AU1458" i="42" a="1"/>
  <c r="AU1458" i="42"/>
  <c r="AV1458" i="42" a="1"/>
  <c r="AV1458" i="42" s="1"/>
  <c r="AJ1459" i="42" a="1"/>
  <c r="AJ1459" i="42"/>
  <c r="AK1459" i="42" a="1"/>
  <c r="AK1459" i="42" s="1"/>
  <c r="AL1459" i="42" a="1"/>
  <c r="AL1459" i="42" s="1"/>
  <c r="AM1459" i="42" a="1"/>
  <c r="AM1459" i="42" s="1"/>
  <c r="AN1459" i="42" a="1"/>
  <c r="AN1459" i="42" s="1"/>
  <c r="AO1459" i="42" a="1"/>
  <c r="AO1459" i="42" s="1"/>
  <c r="AP1459" i="42" a="1"/>
  <c r="AP1459" i="42" s="1"/>
  <c r="AQ1459" i="42" a="1"/>
  <c r="AQ1459" i="42" s="1"/>
  <c r="AR1459" i="42" a="1"/>
  <c r="AR1459" i="42" s="1"/>
  <c r="AS1459" i="42" a="1"/>
  <c r="AS1459" i="42" s="1"/>
  <c r="AT1459" i="42" a="1"/>
  <c r="AT1459" i="42" s="1"/>
  <c r="AU1459" i="42" a="1"/>
  <c r="AU1459" i="42" s="1"/>
  <c r="AV1459" i="42" a="1"/>
  <c r="AV1459" i="42"/>
  <c r="AJ1460" i="42" a="1"/>
  <c r="AJ1460" i="42" s="1"/>
  <c r="AK1460" i="42" a="1"/>
  <c r="AK1460" i="42" s="1"/>
  <c r="AL1460" i="42" a="1"/>
  <c r="AL1460" i="42" s="1"/>
  <c r="AM1460" i="42" a="1"/>
  <c r="AM1460" i="42" s="1"/>
  <c r="AN1460" i="42" a="1"/>
  <c r="AN1460" i="42" s="1"/>
  <c r="AO1460" i="42" a="1"/>
  <c r="AO1460" i="42"/>
  <c r="AP1460" i="42" a="1"/>
  <c r="AP1460" i="42" s="1"/>
  <c r="AQ1460" i="42" a="1"/>
  <c r="AQ1460" i="42"/>
  <c r="AR1460" i="42" a="1"/>
  <c r="AR1460" i="42" s="1"/>
  <c r="AS1460" i="42" a="1"/>
  <c r="AS1460" i="42" s="1"/>
  <c r="AT1460" i="42" a="1"/>
  <c r="AT1460" i="42" s="1"/>
  <c r="AU1460" i="42" a="1"/>
  <c r="AU1460" i="42"/>
  <c r="AV1460" i="42" a="1"/>
  <c r="AV1460" i="42" s="1"/>
  <c r="AJ1461" i="42" a="1"/>
  <c r="AJ1461" i="42" s="1"/>
  <c r="AK1461" i="42" a="1"/>
  <c r="AK1461" i="42"/>
  <c r="AL1461" i="42" a="1"/>
  <c r="AL1461" i="42" s="1"/>
  <c r="AM1461" i="42" a="1"/>
  <c r="AM1461" i="42" s="1"/>
  <c r="AN1461" i="42" a="1"/>
  <c r="AN1461" i="42"/>
  <c r="AO1461" i="42" a="1"/>
  <c r="AO1461" i="42" s="1"/>
  <c r="AP1461" i="42" a="1"/>
  <c r="AP1461" i="42" s="1"/>
  <c r="AQ1461" i="42" a="1"/>
  <c r="AQ1461" i="42" s="1"/>
  <c r="AR1461" i="42" a="1"/>
  <c r="AR1461" i="42"/>
  <c r="AS1461" i="42" a="1"/>
  <c r="AS1461" i="42" s="1"/>
  <c r="AT1461" i="42" a="1"/>
  <c r="AT1461" i="42"/>
  <c r="AU1461" i="42" a="1"/>
  <c r="AU1461" i="42" s="1"/>
  <c r="AV1461" i="42" a="1"/>
  <c r="AV1461" i="42" s="1"/>
  <c r="AJ1462" i="42" a="1"/>
  <c r="AJ1462" i="42" s="1"/>
  <c r="AK1462" i="42" a="1"/>
  <c r="AK1462" i="42" s="1"/>
  <c r="AL1462" i="42" a="1"/>
  <c r="AL1462" i="42" s="1"/>
  <c r="AM1462" i="42" a="1"/>
  <c r="AM1462" i="42" s="1"/>
  <c r="AN1462" i="42" a="1"/>
  <c r="AN1462" i="42" s="1"/>
  <c r="AO1462" i="42" a="1"/>
  <c r="AO1462" i="42" s="1"/>
  <c r="AP1462" i="42" a="1"/>
  <c r="AP1462" i="42" s="1"/>
  <c r="AQ1462" i="42" a="1"/>
  <c r="AQ1462" i="42" s="1"/>
  <c r="AR1462" i="42" a="1"/>
  <c r="AR1462" i="42" s="1"/>
  <c r="AS1462" i="42" a="1"/>
  <c r="AS1462" i="42"/>
  <c r="AT1462" i="42" a="1"/>
  <c r="AT1462" i="42" s="1"/>
  <c r="AU1462" i="42" a="1"/>
  <c r="AU1462" i="42" s="1"/>
  <c r="AV1462" i="42" a="1"/>
  <c r="AV1462" i="42" s="1"/>
  <c r="AJ1463" i="42" a="1"/>
  <c r="AJ1463" i="42" s="1"/>
  <c r="AK1463" i="42" a="1"/>
  <c r="AK1463" i="42" s="1"/>
  <c r="AL1463" i="42" a="1"/>
  <c r="AL1463" i="42"/>
  <c r="AM1463" i="42" a="1"/>
  <c r="AM1463" i="42" s="1"/>
  <c r="AN1463" i="42" a="1"/>
  <c r="AN1463" i="42"/>
  <c r="AO1463" i="42" a="1"/>
  <c r="AO1463" i="42" s="1"/>
  <c r="AP1463" i="42" a="1"/>
  <c r="AP1463" i="42" s="1"/>
  <c r="AQ1463" i="42" a="1"/>
  <c r="AQ1463" i="42" s="1"/>
  <c r="AR1463" i="42" a="1"/>
  <c r="AR1463" i="42"/>
  <c r="AS1463" i="42" a="1"/>
  <c r="AS1463" i="42" s="1"/>
  <c r="AT1463" i="42" a="1"/>
  <c r="AT1463" i="42" s="1"/>
  <c r="AU1463" i="42" a="1"/>
  <c r="AU1463" i="42"/>
  <c r="AV1463" i="42" a="1"/>
  <c r="AV1463" i="42" s="1"/>
  <c r="AJ1464" i="42" a="1"/>
  <c r="AJ1464" i="42" s="1"/>
  <c r="AK1464" i="42" a="1"/>
  <c r="AK1464" i="42"/>
  <c r="AL1464" i="42" a="1"/>
  <c r="AL1464" i="42" s="1"/>
  <c r="AM1464" i="42" a="1"/>
  <c r="AM1464" i="42" s="1"/>
  <c r="AN1464" i="42" a="1"/>
  <c r="AN1464" i="42" s="1"/>
  <c r="AO1464" i="42" a="1"/>
  <c r="AO1464" i="42"/>
  <c r="AP1464" i="42" a="1"/>
  <c r="AP1464" i="42" s="1"/>
  <c r="AQ1464" i="42" a="1"/>
  <c r="AQ1464" i="42"/>
  <c r="AR1464" i="42" a="1"/>
  <c r="AR1464" i="42" s="1"/>
  <c r="AS1464" i="42" a="1"/>
  <c r="AS1464" i="42" s="1"/>
  <c r="AT1464" i="42" a="1"/>
  <c r="AT1464" i="42" s="1"/>
  <c r="AU1464" i="42" a="1"/>
  <c r="AU1464" i="42" s="1"/>
  <c r="AV1464" i="42" a="1"/>
  <c r="AV1464" i="42" s="1"/>
  <c r="AJ1465" i="42" a="1"/>
  <c r="AJ1465" i="42" s="1"/>
  <c r="AK1465" i="42" a="1"/>
  <c r="AK1465" i="42" s="1"/>
  <c r="AL1465" i="42" a="1"/>
  <c r="AL1465" i="42" s="1"/>
  <c r="AM1465" i="42" a="1"/>
  <c r="AM1465" i="42" s="1"/>
  <c r="AN1465" i="42" a="1"/>
  <c r="AN1465" i="42" s="1"/>
  <c r="AO1465" i="42" a="1"/>
  <c r="AO1465" i="42" s="1"/>
  <c r="AP1465" i="42" a="1"/>
  <c r="AP1465" i="42"/>
  <c r="AQ1465" i="42" a="1"/>
  <c r="AQ1465" i="42" s="1"/>
  <c r="AR1465" i="42" a="1"/>
  <c r="AR1465" i="42" s="1"/>
  <c r="AS1465" i="42" a="1"/>
  <c r="AS1465" i="42" s="1"/>
  <c r="AT1465" i="42" a="1"/>
  <c r="AT1465" i="42" s="1"/>
  <c r="AU1465" i="42" a="1"/>
  <c r="AU1465" i="42" s="1"/>
  <c r="AV1465" i="42" a="1"/>
  <c r="AV1465" i="42"/>
  <c r="AJ1466" i="42" a="1"/>
  <c r="AJ1466" i="42" s="1"/>
  <c r="AK1466" i="42" a="1"/>
  <c r="AK1466" i="42"/>
  <c r="AL1466" i="42" a="1"/>
  <c r="AL1466" i="42" s="1"/>
  <c r="AM1466" i="42" a="1"/>
  <c r="AM1466" i="42" s="1"/>
  <c r="AN1466" i="42" a="1"/>
  <c r="AN1466" i="42" s="1"/>
  <c r="AO1466" i="42" a="1"/>
  <c r="AO1466" i="42"/>
  <c r="AP1466" i="42" a="1"/>
  <c r="AP1466" i="42" s="1"/>
  <c r="AQ1466" i="42" a="1"/>
  <c r="AQ1466" i="42" s="1"/>
  <c r="AR1466" i="42" a="1"/>
  <c r="AR1466" i="42"/>
  <c r="AS1466" i="42" a="1"/>
  <c r="AS1466" i="42" s="1"/>
  <c r="AT1466" i="42" a="1"/>
  <c r="AT1466" i="42" s="1"/>
  <c r="AU1466" i="42" a="1"/>
  <c r="AU1466" i="42"/>
  <c r="AV1466" i="42" a="1"/>
  <c r="AV1466" i="42" s="1"/>
  <c r="AJ1467" i="42" a="1"/>
  <c r="AJ1467" i="42" s="1"/>
  <c r="AK1467" i="42" a="1"/>
  <c r="AK1467" i="42" s="1"/>
  <c r="AL1467" i="42" a="1"/>
  <c r="AL1467" i="42"/>
  <c r="AM1467" i="42" a="1"/>
  <c r="AM1467" i="42" s="1"/>
  <c r="AN1467" i="42" a="1"/>
  <c r="AN1467" i="42"/>
  <c r="AO1467" i="42" a="1"/>
  <c r="AO1467" i="42" s="1"/>
  <c r="AP1467" i="42" a="1"/>
  <c r="AP1467" i="42" s="1"/>
  <c r="AQ1467" i="42" a="1"/>
  <c r="AQ1467" i="42" s="1"/>
  <c r="AR1467" i="42" a="1"/>
  <c r="AR1467" i="42" s="1"/>
  <c r="AS1467" i="42" a="1"/>
  <c r="AS1467" i="42" s="1"/>
  <c r="AT1467" i="42" a="1"/>
  <c r="AT1467" i="42" s="1"/>
  <c r="AU1467" i="42" a="1"/>
  <c r="AU1467" i="42" s="1"/>
  <c r="AV1467" i="42" a="1"/>
  <c r="AV1467" i="42" s="1"/>
  <c r="AJ1468" i="42" a="1"/>
  <c r="AJ1468" i="42" s="1"/>
  <c r="AK1468" i="42" a="1"/>
  <c r="AK1468" i="42" s="1"/>
  <c r="AL1468" i="42" a="1"/>
  <c r="AL1468" i="42" s="1"/>
  <c r="AM1468" i="42" a="1"/>
  <c r="AM1468" i="42"/>
  <c r="AN1468" i="42" a="1"/>
  <c r="AN1468" i="42" s="1"/>
  <c r="AO1468" i="42" a="1"/>
  <c r="AO1468" i="42" s="1"/>
  <c r="AP1468" i="42" a="1"/>
  <c r="AP1468" i="42" s="1"/>
  <c r="AQ1468" i="42" a="1"/>
  <c r="AQ1468" i="42" s="1"/>
  <c r="AR1468" i="42" a="1"/>
  <c r="AR1468" i="42" s="1"/>
  <c r="AS1468" i="42" a="1"/>
  <c r="AS1468" i="42"/>
  <c r="AT1468" i="42" a="1"/>
  <c r="AT1468" i="42" s="1"/>
  <c r="AU1468" i="42" a="1"/>
  <c r="AU1468" i="42"/>
  <c r="AV1468" i="42" a="1"/>
  <c r="AV1468" i="42" s="1"/>
  <c r="AJ1469" i="42" a="1"/>
  <c r="AJ1469" i="42" s="1"/>
  <c r="AK1469" i="42" a="1"/>
  <c r="AK1469" i="42" s="1"/>
  <c r="AL1469" i="42" a="1"/>
  <c r="AL1469" i="42"/>
  <c r="AM1469" i="42" a="1"/>
  <c r="AM1469" i="42" s="1"/>
  <c r="AN1469" i="42" a="1"/>
  <c r="AN1469" i="42" s="1"/>
  <c r="AO1469" i="42" a="1"/>
  <c r="AO1469" i="42"/>
  <c r="AP1469" i="42" a="1"/>
  <c r="AP1469" i="42" s="1"/>
  <c r="AQ1469" i="42" a="1"/>
  <c r="AQ1469" i="42" s="1"/>
  <c r="AR1469" i="42" a="1"/>
  <c r="AR1469" i="42"/>
  <c r="AS1469" i="42" a="1"/>
  <c r="AS1469" i="42" s="1"/>
  <c r="AT1469" i="42" a="1"/>
  <c r="AT1469" i="42" s="1"/>
  <c r="AU1469" i="42" a="1"/>
  <c r="AU1469" i="42" s="1"/>
  <c r="AV1469" i="42" a="1"/>
  <c r="AV1469" i="42"/>
  <c r="AJ1470" i="42" a="1"/>
  <c r="AJ1470" i="42" s="1"/>
  <c r="AK1470" i="42" a="1"/>
  <c r="AK1470" i="42"/>
  <c r="AL1470" i="42" a="1"/>
  <c r="AL1470" i="42" s="1"/>
  <c r="AM1470" i="42" a="1"/>
  <c r="AM1470" i="42" s="1"/>
  <c r="AN1470" i="42" a="1"/>
  <c r="AN1470" i="42" s="1"/>
  <c r="AO1470" i="42" a="1"/>
  <c r="AO1470" i="42" s="1"/>
  <c r="AP1470" i="42" a="1"/>
  <c r="AP1470" i="42" s="1"/>
  <c r="AQ1470" i="42" a="1"/>
  <c r="AQ1470" i="42" s="1"/>
  <c r="AR1470" i="42" a="1"/>
  <c r="AR1470" i="42" s="1"/>
  <c r="AS1470" i="42" a="1"/>
  <c r="AS1470" i="42" s="1"/>
  <c r="AT1470" i="42" a="1"/>
  <c r="AT1470" i="42" s="1"/>
  <c r="AU1470" i="42" a="1"/>
  <c r="AU1470" i="42" s="1"/>
  <c r="AV1470" i="42" a="1"/>
  <c r="AV1470" i="42" s="1"/>
  <c r="AJ1471" i="42" a="1"/>
  <c r="AJ1471" i="42"/>
  <c r="AK1471" i="42" a="1"/>
  <c r="AK1471" i="42" s="1"/>
  <c r="AL1471" i="42" a="1"/>
  <c r="AL1471" i="42" s="1"/>
  <c r="AM1471" i="42" a="1"/>
  <c r="AM1471" i="42" s="1"/>
  <c r="AN1471" i="42" a="1"/>
  <c r="AN1471" i="42" s="1"/>
  <c r="AO1471" i="42" a="1"/>
  <c r="AO1471" i="42" s="1"/>
  <c r="AP1471" i="42" a="1"/>
  <c r="AP1471" i="42"/>
  <c r="AQ1471" i="42" a="1"/>
  <c r="AQ1471" i="42" s="1"/>
  <c r="AR1471" i="42" a="1"/>
  <c r="AR1471" i="42"/>
  <c r="AS1471" i="42" a="1"/>
  <c r="AS1471" i="42" s="1"/>
  <c r="AT1471" i="42" a="1"/>
  <c r="AT1471" i="42" s="1"/>
  <c r="AU1471" i="42" a="1"/>
  <c r="AU1471" i="42" s="1"/>
  <c r="AV1471" i="42" a="1"/>
  <c r="AV1471" i="42"/>
  <c r="AJ1472" i="42" a="1"/>
  <c r="AJ1472" i="42" s="1"/>
  <c r="AK1472" i="42" a="1"/>
  <c r="AK1472" i="42" s="1"/>
  <c r="AL1472" i="42" a="1"/>
  <c r="AL1472" i="42"/>
  <c r="AM1472" i="42" a="1"/>
  <c r="AM1472" i="42" s="1"/>
  <c r="AN1472" i="42" a="1"/>
  <c r="AN1472" i="42" s="1"/>
  <c r="AO1472" i="42" a="1"/>
  <c r="AO1472" i="42"/>
  <c r="AP1472" i="42" a="1"/>
  <c r="AP1472" i="42" s="1"/>
  <c r="AQ1472" i="42" a="1"/>
  <c r="AQ1472" i="42" s="1"/>
  <c r="AR1472" i="42" a="1"/>
  <c r="AR1472" i="42" s="1"/>
  <c r="AS1472" i="42" a="1"/>
  <c r="AS1472" i="42"/>
  <c r="AT1472" i="42" a="1"/>
  <c r="AT1472" i="42" s="1"/>
  <c r="AU1472" i="42" a="1"/>
  <c r="AU1472" i="42"/>
  <c r="AV1472" i="42" a="1"/>
  <c r="AV1472" i="42" s="1"/>
  <c r="AJ1473" i="42" a="1"/>
  <c r="AJ1473" i="42" s="1"/>
  <c r="AK1473" i="42" a="1"/>
  <c r="AK1473" i="42" s="1"/>
  <c r="AL1473" i="42" a="1"/>
  <c r="AL1473" i="42" s="1"/>
  <c r="AM1473" i="42" a="1"/>
  <c r="AM1473" i="42" s="1"/>
  <c r="AN1473" i="42" a="1"/>
  <c r="AN1473" i="42" s="1"/>
  <c r="AO1473" i="42" a="1"/>
  <c r="AO1473" i="42" s="1"/>
  <c r="AP1473" i="42" a="1"/>
  <c r="AP1473" i="42" s="1"/>
  <c r="AQ1473" i="42" a="1"/>
  <c r="AQ1473" i="42" s="1"/>
  <c r="AR1473" i="42" a="1"/>
  <c r="AR1473" i="42" s="1"/>
  <c r="AS1473" i="42" a="1"/>
  <c r="AS1473" i="42" s="1"/>
  <c r="AT1473" i="42" a="1"/>
  <c r="AT1473" i="42"/>
  <c r="AU1473" i="42" a="1"/>
  <c r="AU1473" i="42" s="1"/>
  <c r="AV1473" i="42" a="1"/>
  <c r="AV1473" i="42" s="1"/>
  <c r="AJ1474" i="42" a="1"/>
  <c r="AJ1474" i="42" s="1"/>
  <c r="AK1474" i="42" a="1"/>
  <c r="AK1474" i="42" s="1"/>
  <c r="AL1474" i="42" a="1"/>
  <c r="AL1474" i="42" s="1"/>
  <c r="AM1474" i="42" a="1"/>
  <c r="AM1474" i="42"/>
  <c r="AN1474" i="42" a="1"/>
  <c r="AN1474" i="42" s="1"/>
  <c r="AO1474" i="42" a="1"/>
  <c r="AO1474" i="42"/>
  <c r="AP1474" i="42" a="1"/>
  <c r="AP1474" i="42" s="1"/>
  <c r="AQ1474" i="42" a="1"/>
  <c r="AQ1474" i="42" s="1"/>
  <c r="AR1474" i="42" a="1"/>
  <c r="AR1474" i="42" s="1"/>
  <c r="AS1474" i="42" a="1"/>
  <c r="AS1474" i="42"/>
  <c r="AT1474" i="42" a="1"/>
  <c r="AT1474" i="42" s="1"/>
  <c r="AU1474" i="42" a="1"/>
  <c r="AU1474" i="42" s="1"/>
  <c r="AV1474" i="42" a="1"/>
  <c r="AV1474" i="42"/>
  <c r="AJ1475" i="42" a="1"/>
  <c r="AJ1475" i="42" s="1"/>
  <c r="AK1475" i="42" a="1"/>
  <c r="AK1475" i="42" s="1"/>
  <c r="AL1475" i="42" a="1"/>
  <c r="AL1475" i="42"/>
  <c r="AM1475" i="42" a="1"/>
  <c r="AM1475" i="42" s="1"/>
  <c r="AN1475" i="42" a="1"/>
  <c r="AN1475" i="42" s="1"/>
  <c r="AO1475" i="42" a="1"/>
  <c r="AO1475" i="42" s="1"/>
  <c r="AP1475" i="42" a="1"/>
  <c r="AP1475" i="42"/>
  <c r="AQ1475" i="42" a="1"/>
  <c r="AQ1475" i="42" s="1"/>
  <c r="AR1475" i="42" a="1"/>
  <c r="AR1475" i="42"/>
  <c r="AS1475" i="42" a="1"/>
  <c r="AS1475" i="42" s="1"/>
  <c r="AT1475" i="42" a="1"/>
  <c r="AT1475" i="42" s="1"/>
  <c r="AU1475" i="42" a="1"/>
  <c r="AU1475" i="42" s="1"/>
  <c r="AV1475" i="42" a="1"/>
  <c r="AV1475" i="42" s="1"/>
  <c r="AJ1476" i="42" a="1"/>
  <c r="AJ1476" i="42" s="1"/>
  <c r="AK1476" i="42" a="1"/>
  <c r="AK1476" i="42" s="1"/>
  <c r="AL1476" i="42" a="1"/>
  <c r="AL1476" i="42" s="1"/>
  <c r="AM1476" i="42" a="1"/>
  <c r="AM1476" i="42" s="1"/>
  <c r="AN1476" i="42" a="1"/>
  <c r="AN1476" i="42" s="1"/>
  <c r="AO1476" i="42" a="1"/>
  <c r="AO1476" i="42" s="1"/>
  <c r="AP1476" i="42" a="1"/>
  <c r="AP1476" i="42" s="1"/>
  <c r="AQ1476" i="42" a="1"/>
  <c r="AQ1476" i="42"/>
  <c r="AR1476" i="42" a="1"/>
  <c r="AR1476" i="42" s="1"/>
  <c r="AS1476" i="42" a="1"/>
  <c r="AS1476" i="42" s="1"/>
  <c r="AT1476" i="42" a="1"/>
  <c r="AT1476" i="42" s="1"/>
  <c r="AU1476" i="42" a="1"/>
  <c r="AU1476" i="42" s="1"/>
  <c r="AV1476" i="42" a="1"/>
  <c r="AV1476" i="42" s="1"/>
  <c r="AJ1477" i="42" a="1"/>
  <c r="AJ1477" i="42"/>
  <c r="AK1477" i="42" a="1"/>
  <c r="AK1477" i="42" s="1"/>
  <c r="AL1477" i="42" a="1"/>
  <c r="AL1477" i="42"/>
  <c r="AM1477" i="42" a="1"/>
  <c r="AM1477" i="42" s="1"/>
  <c r="AN1477" i="42" a="1"/>
  <c r="AN1477" i="42" s="1"/>
  <c r="AO1477" i="42" a="1"/>
  <c r="AO1477" i="42" s="1"/>
  <c r="AP1477" i="42" a="1"/>
  <c r="AP1477" i="42"/>
  <c r="AQ1477" i="42" a="1"/>
  <c r="AQ1477" i="42" s="1"/>
  <c r="AR1477" i="42" a="1"/>
  <c r="AR1477" i="42" s="1"/>
  <c r="AS1477" i="42" a="1"/>
  <c r="AS1477" i="42"/>
  <c r="AT1477" i="42" a="1"/>
  <c r="AT1477" i="42" s="1"/>
  <c r="AU1477" i="42" a="1"/>
  <c r="AU1477" i="42" s="1"/>
  <c r="AV1477" i="42" a="1"/>
  <c r="AV1477" i="42"/>
  <c r="AJ1478" i="42" a="1"/>
  <c r="AJ1478" i="42" s="1"/>
  <c r="AK1478" i="42" a="1"/>
  <c r="AK1478" i="42" s="1"/>
  <c r="AL1478" i="42" a="1"/>
  <c r="AL1478" i="42" s="1"/>
  <c r="AM1478" i="42" a="1"/>
  <c r="AM1478" i="42"/>
  <c r="AN1478" i="42" a="1"/>
  <c r="AN1478" i="42" s="1"/>
  <c r="AO1478" i="42" a="1"/>
  <c r="AO1478" i="42"/>
  <c r="AP1478" i="42" a="1"/>
  <c r="AP1478" i="42" s="1"/>
  <c r="AQ1478" i="42" a="1"/>
  <c r="AQ1478" i="42" s="1"/>
  <c r="AR1478" i="42" a="1"/>
  <c r="AR1478" i="42" s="1"/>
  <c r="AS1478" i="42" a="1"/>
  <c r="AS1478" i="42" s="1"/>
  <c r="AT1478" i="42" a="1"/>
  <c r="AT1478" i="42" s="1"/>
  <c r="AU1478" i="42" a="1"/>
  <c r="AU1478" i="42" s="1"/>
  <c r="AV1478" i="42" a="1"/>
  <c r="AV1478" i="42" s="1"/>
  <c r="AJ1479" i="42" a="1"/>
  <c r="AJ1479" i="42" s="1"/>
  <c r="AK1479" i="42" a="1"/>
  <c r="AK1479" i="42" s="1"/>
  <c r="AL1479" i="42" a="1"/>
  <c r="AL1479" i="42" s="1"/>
  <c r="AM1479" i="42" a="1"/>
  <c r="AM1479" i="42" s="1"/>
  <c r="AN1479" i="42" a="1"/>
  <c r="AN1479" i="42"/>
  <c r="AO1479" i="42" a="1"/>
  <c r="AO1479" i="42" s="1"/>
  <c r="AP1479" i="42" a="1"/>
  <c r="AP1479" i="42" s="1"/>
  <c r="AQ1479" i="42" a="1"/>
  <c r="AQ1479" i="42" s="1"/>
  <c r="AR1479" i="42" a="1"/>
  <c r="AR1479" i="42" s="1"/>
  <c r="AS1479" i="42" a="1"/>
  <c r="AS1479" i="42" s="1"/>
  <c r="AT1479" i="42" a="1"/>
  <c r="AT1479" i="42"/>
  <c r="AU1479" i="42" a="1"/>
  <c r="AU1479" i="42" s="1"/>
  <c r="AV1479" i="42" a="1"/>
  <c r="AV1479" i="42"/>
  <c r="AJ1480" i="42" a="1"/>
  <c r="AJ1480" i="42" s="1"/>
  <c r="AK1480" i="42" a="1"/>
  <c r="AK1480" i="42" s="1"/>
  <c r="AL1480" i="42" a="1"/>
  <c r="AL1480" i="42" s="1"/>
  <c r="AM1480" i="42" a="1"/>
  <c r="AM1480" i="42"/>
  <c r="AN1480" i="42" a="1"/>
  <c r="AN1480" i="42" s="1"/>
  <c r="AO1480" i="42" a="1"/>
  <c r="AO1480" i="42" s="1"/>
  <c r="AP1480" i="42" a="1"/>
  <c r="AP1480" i="42"/>
  <c r="AQ1480" i="42" a="1"/>
  <c r="AQ1480" i="42" s="1"/>
  <c r="AR1480" i="42" a="1"/>
  <c r="AR1480" i="42" s="1"/>
  <c r="AS1480" i="42" a="1"/>
  <c r="AS1480" i="42"/>
  <c r="AT1480" i="42" a="1"/>
  <c r="AT1480" i="42" s="1"/>
  <c r="AU1480" i="42" a="1"/>
  <c r="AU1480" i="42" s="1"/>
  <c r="AV1480" i="42" a="1"/>
  <c r="AV1480" i="42" s="1"/>
  <c r="AJ1481" i="42" a="1"/>
  <c r="AJ1481" i="42"/>
  <c r="AK1481" i="42" a="1"/>
  <c r="AK1481" i="42" s="1"/>
  <c r="AL1481" i="42" a="1"/>
  <c r="AL1481" i="42"/>
  <c r="AM1481" i="42" a="1"/>
  <c r="AM1481" i="42" s="1"/>
  <c r="AN1481" i="42" a="1"/>
  <c r="AN1481" i="42" s="1"/>
  <c r="AO1481" i="42" a="1"/>
  <c r="AO1481" i="42" s="1"/>
  <c r="AP1481" i="42" a="1"/>
  <c r="AP1481" i="42" s="1"/>
  <c r="AQ1481" i="42" a="1"/>
  <c r="AQ1481" i="42" s="1"/>
  <c r="AR1481" i="42" a="1"/>
  <c r="AR1481" i="42" s="1"/>
  <c r="AS1481" i="42" a="1"/>
  <c r="AS1481" i="42" s="1"/>
  <c r="AT1481" i="42" a="1"/>
  <c r="AT1481" i="42" s="1"/>
  <c r="AU1481" i="42" a="1"/>
  <c r="AU1481" i="42" s="1"/>
  <c r="AV1481" i="42" a="1"/>
  <c r="AV1481" i="42" s="1"/>
  <c r="AJ1482" i="42" a="1"/>
  <c r="AJ1482" i="42" s="1"/>
  <c r="AK1482" i="42" a="1"/>
  <c r="AK1482" i="42"/>
  <c r="AL1482" i="42" a="1"/>
  <c r="AL1482" i="42" s="1"/>
  <c r="AM1482" i="42" a="1"/>
  <c r="AM1482" i="42" s="1"/>
  <c r="AN1482" i="42" a="1"/>
  <c r="AN1482" i="42" s="1"/>
  <c r="AO1482" i="42" a="1"/>
  <c r="AO1482" i="42" s="1"/>
  <c r="AP1482" i="42" a="1"/>
  <c r="AP1482" i="42" s="1"/>
  <c r="AQ1482" i="42" a="1"/>
  <c r="AQ1482" i="42"/>
  <c r="AR1482" i="42" a="1"/>
  <c r="AR1482" i="42" s="1"/>
  <c r="AS1482" i="42" a="1"/>
  <c r="AS1482" i="42"/>
  <c r="AT1482" i="42" a="1"/>
  <c r="AT1482" i="42" s="1"/>
  <c r="AU1482" i="42" a="1"/>
  <c r="AU1482" i="42" s="1"/>
  <c r="AV1482" i="42" a="1"/>
  <c r="AV1482" i="42" s="1"/>
  <c r="AJ1483" i="42" a="1"/>
  <c r="AJ1483" i="42"/>
  <c r="AK1483" i="42" a="1"/>
  <c r="AK1483" i="42" s="1"/>
  <c r="AL1483" i="42" a="1"/>
  <c r="AL1483" i="42" s="1"/>
  <c r="AM1483" i="42" a="1"/>
  <c r="AM1483" i="42"/>
  <c r="AN1483" i="42" a="1"/>
  <c r="AN1483" i="42" s="1"/>
  <c r="AO1483" i="42" a="1"/>
  <c r="AO1483" i="42" s="1"/>
  <c r="AP1483" i="42" a="1"/>
  <c r="AP1483" i="42"/>
  <c r="AQ1483" i="42" a="1"/>
  <c r="AQ1483" i="42" s="1"/>
  <c r="AR1483" i="42" a="1"/>
  <c r="AR1483" i="42" s="1"/>
  <c r="AS1483" i="42" a="1"/>
  <c r="AS1483" i="42" s="1"/>
  <c r="AT1483" i="42" a="1"/>
  <c r="AT1483" i="42"/>
  <c r="AU1483" i="42" a="1"/>
  <c r="AU1483" i="42" s="1"/>
  <c r="AV1483" i="42" a="1"/>
  <c r="AV1483" i="42"/>
  <c r="AJ1484" i="42" a="1"/>
  <c r="AJ1484" i="42" s="1"/>
  <c r="AK1484" i="42" a="1"/>
  <c r="AK1484" i="42" s="1"/>
  <c r="AL1484" i="42" a="1"/>
  <c r="AL1484" i="42" s="1"/>
  <c r="AM1484" i="42" a="1"/>
  <c r="AM1484" i="42" s="1"/>
  <c r="AN1484" i="42" a="1"/>
  <c r="AN1484" i="42" s="1"/>
  <c r="AO1484" i="42" a="1"/>
  <c r="AO1484" i="42" s="1"/>
  <c r="AP1484" i="42" a="1"/>
  <c r="AP1484" i="42" s="1"/>
  <c r="AQ1484" i="42" a="1"/>
  <c r="AQ1484" i="42" s="1"/>
  <c r="AR1484" i="42" a="1"/>
  <c r="AR1484" i="42" s="1"/>
  <c r="AS1484" i="42" a="1"/>
  <c r="AS1484" i="42" s="1"/>
  <c r="AT1484" i="42" a="1"/>
  <c r="AT1484" i="42" s="1"/>
  <c r="AU1484" i="42" a="1"/>
  <c r="AU1484" i="42"/>
  <c r="AV1484" i="42" a="1"/>
  <c r="AV1484" i="42" s="1"/>
  <c r="AJ1485" i="42" a="1"/>
  <c r="AJ1485" i="42" s="1"/>
  <c r="AK1485" i="42" a="1"/>
  <c r="AK1485" i="42" s="1"/>
  <c r="AL1485" i="42" a="1"/>
  <c r="AL1485" i="42" s="1"/>
  <c r="AM1485" i="42" a="1"/>
  <c r="AM1485" i="42" s="1"/>
  <c r="AN1485" i="42" a="1"/>
  <c r="AN1485" i="42"/>
  <c r="AO1485" i="42" a="1"/>
  <c r="AO1485" i="42" s="1"/>
  <c r="AP1485" i="42" a="1"/>
  <c r="AP1485" i="42"/>
  <c r="AQ1485" i="42" a="1"/>
  <c r="AQ1485" i="42" s="1"/>
  <c r="AR1485" i="42" a="1"/>
  <c r="AR1485" i="42" s="1"/>
  <c r="AS1485" i="42" a="1"/>
  <c r="AS1485" i="42" s="1"/>
  <c r="AT1485" i="42" a="1"/>
  <c r="AT1485" i="42"/>
  <c r="AU1485" i="42" a="1"/>
  <c r="AU1485" i="42" s="1"/>
  <c r="AV1485" i="42" a="1"/>
  <c r="AV1485" i="42" s="1"/>
  <c r="AJ1486" i="42" a="1"/>
  <c r="AJ1486" i="42"/>
  <c r="AK1486" i="42" a="1"/>
  <c r="AK1486" i="42" s="1"/>
  <c r="AL1486" i="42" a="1"/>
  <c r="AL1486" i="42" s="1"/>
  <c r="AM1486" i="42" a="1"/>
  <c r="AM1486" i="42"/>
  <c r="AN1486" i="42" a="1"/>
  <c r="AN1486" i="42" s="1"/>
  <c r="AO1486" i="42" a="1"/>
  <c r="AO1486" i="42" s="1"/>
  <c r="AP1486" i="42" a="1"/>
  <c r="AP1486" i="42" s="1"/>
  <c r="AQ1486" i="42" a="1"/>
  <c r="AQ1486" i="42"/>
  <c r="AR1486" i="42" a="1"/>
  <c r="AR1486" i="42" s="1"/>
  <c r="AS1486" i="42" a="1"/>
  <c r="AS1486" i="42"/>
  <c r="AT1486" i="42" a="1"/>
  <c r="AT1486" i="42" s="1"/>
  <c r="AU1486" i="42" a="1"/>
  <c r="AU1486" i="42" s="1"/>
  <c r="AV1486" i="42" a="1"/>
  <c r="AV1486" i="42" s="1"/>
  <c r="AJ1487" i="42" a="1"/>
  <c r="AJ1487" i="42" s="1"/>
  <c r="AK1487" i="42" a="1"/>
  <c r="AK1487" i="42" s="1"/>
  <c r="AL1487" i="42" a="1"/>
  <c r="AL1487" i="42" s="1"/>
  <c r="AM1487" i="42" a="1"/>
  <c r="AM1487" i="42" s="1"/>
  <c r="AN1487" i="42" a="1"/>
  <c r="AN1487" i="42" s="1"/>
  <c r="AO1487" i="42" a="1"/>
  <c r="AO1487" i="42" s="1"/>
  <c r="AP1487" i="42" a="1"/>
  <c r="AP1487" i="42" s="1"/>
  <c r="AQ1487" i="42" a="1"/>
  <c r="AQ1487" i="42" s="1"/>
  <c r="AR1487" i="42" a="1"/>
  <c r="AR1487" i="42"/>
  <c r="AS1487" i="42" a="1"/>
  <c r="AS1487" i="42" s="1"/>
  <c r="AT1487" i="42" a="1"/>
  <c r="AT1487" i="42" s="1"/>
  <c r="AU1487" i="42" a="1"/>
  <c r="AU1487" i="42" s="1"/>
  <c r="AV1487" i="42" a="1"/>
  <c r="AV1487" i="42" s="1"/>
  <c r="AJ1488" i="42" a="1"/>
  <c r="AJ1488" i="42" s="1"/>
  <c r="AK1488" i="42" a="1"/>
  <c r="AK1488" i="42"/>
  <c r="AL1488" i="42" a="1"/>
  <c r="AL1488" i="42" s="1"/>
  <c r="AM1488" i="42" a="1"/>
  <c r="AM1488" i="42"/>
  <c r="AN1488" i="42" a="1"/>
  <c r="AN1488" i="42" s="1"/>
  <c r="AO1488" i="42" a="1"/>
  <c r="AO1488" i="42" s="1"/>
  <c r="AP1488" i="42" a="1"/>
  <c r="AP1488" i="42" s="1"/>
  <c r="AQ1488" i="42" a="1"/>
  <c r="AQ1488" i="42"/>
  <c r="AR1488" i="42" a="1"/>
  <c r="AR1488" i="42" s="1"/>
  <c r="AS1488" i="42" a="1"/>
  <c r="AS1488" i="42" s="1"/>
  <c r="AT1488" i="42" a="1"/>
  <c r="AT1488" i="42"/>
  <c r="AU1488" i="42" a="1"/>
  <c r="AU1488" i="42" s="1"/>
  <c r="AV1488" i="42" a="1"/>
  <c r="AV1488" i="42" s="1"/>
  <c r="AJ1489" i="42" a="1"/>
  <c r="AJ1489" i="42"/>
  <c r="AK1489" i="42" a="1"/>
  <c r="AK1489" i="42" s="1"/>
  <c r="AL1489" i="42" a="1"/>
  <c r="AL1489" i="42" s="1"/>
  <c r="AM1489" i="42" a="1"/>
  <c r="AM1489" i="42" s="1"/>
  <c r="AN1489" i="42" a="1"/>
  <c r="AN1489" i="42"/>
  <c r="AO1489" i="42" a="1"/>
  <c r="AO1489" i="42" s="1"/>
  <c r="AP1489" i="42" a="1"/>
  <c r="AP1489" i="42"/>
  <c r="AQ1489" i="42" a="1"/>
  <c r="AQ1489" i="42" s="1"/>
  <c r="AR1489" i="42" a="1"/>
  <c r="AR1489" i="42" s="1"/>
  <c r="AS1489" i="42" a="1"/>
  <c r="AS1489" i="42" s="1"/>
  <c r="AT1489" i="42" a="1"/>
  <c r="AT1489" i="42" s="1"/>
  <c r="AU1489" i="42" a="1"/>
  <c r="AU1489" i="42" s="1"/>
  <c r="AV1489" i="42" a="1"/>
  <c r="AV1489" i="42" s="1"/>
  <c r="AJ1490" i="42" a="1"/>
  <c r="AJ1490" i="42" s="1"/>
  <c r="AK1490" i="42" a="1"/>
  <c r="AK1490" i="42" s="1"/>
  <c r="AL1490" i="42" a="1"/>
  <c r="AL1490" i="42" s="1"/>
  <c r="AM1490" i="42" a="1"/>
  <c r="AM1490" i="42" s="1"/>
  <c r="AN1490" i="42" a="1"/>
  <c r="AN1490" i="42" s="1"/>
  <c r="AO1490" i="42" a="1"/>
  <c r="AO1490" i="42"/>
  <c r="AP1490" i="42" a="1"/>
  <c r="AP1490" i="42" s="1"/>
  <c r="AQ1490" i="42" a="1"/>
  <c r="AQ1490" i="42" s="1"/>
  <c r="AR1490" i="42" a="1"/>
  <c r="AR1490" i="42" s="1"/>
  <c r="AS1490" i="42" a="1"/>
  <c r="AS1490" i="42" s="1"/>
  <c r="AT1490" i="42" a="1"/>
  <c r="AT1490" i="42" s="1"/>
  <c r="AU1490" i="42" a="1"/>
  <c r="AU1490" i="42"/>
  <c r="AV1490" i="42" a="1"/>
  <c r="AV1490" i="42" s="1"/>
  <c r="AJ1491" i="42" a="1"/>
  <c r="AJ1491" i="42"/>
  <c r="AK1491" i="42" a="1"/>
  <c r="AK1491" i="42" s="1"/>
  <c r="AL1491" i="42" a="1"/>
  <c r="AL1491" i="42" s="1"/>
  <c r="AM1491" i="42" a="1"/>
  <c r="AM1491" i="42" s="1"/>
  <c r="AN1491" i="42" a="1"/>
  <c r="AN1491" i="42"/>
  <c r="AO1491" i="42" a="1"/>
  <c r="AO1491" i="42" s="1"/>
  <c r="AP1491" i="42" a="1"/>
  <c r="AP1491" i="42" s="1"/>
  <c r="AQ1491" i="42" a="1"/>
  <c r="AQ1491" i="42"/>
  <c r="AR1491" i="42" a="1"/>
  <c r="AR1491" i="42" s="1"/>
  <c r="AS1491" i="42" a="1"/>
  <c r="AS1491" i="42" s="1"/>
  <c r="AT1491" i="42" a="1"/>
  <c r="AT1491" i="42"/>
  <c r="AU1491" i="42" a="1"/>
  <c r="AU1491" i="42" s="1"/>
  <c r="AV1491" i="42" a="1"/>
  <c r="AV1491" i="42" s="1"/>
  <c r="AJ1492" i="42" a="1"/>
  <c r="AJ1492" i="42" s="1"/>
  <c r="AK1492" i="42" a="1"/>
  <c r="AK1492" i="42"/>
  <c r="AL1492" i="42" a="1"/>
  <c r="AL1492" i="42" s="1"/>
  <c r="AM1492" i="42" a="1"/>
  <c r="AM1492" i="42"/>
  <c r="AN1492" i="42" a="1"/>
  <c r="AN1492" i="42" s="1"/>
  <c r="AO1492" i="42" a="1"/>
  <c r="AO1492" i="42" s="1"/>
  <c r="AP1492" i="42" a="1"/>
  <c r="AP1492" i="42" s="1"/>
  <c r="AQ1492" i="42" a="1"/>
  <c r="AQ1492" i="42" s="1"/>
  <c r="AR1492" i="42" a="1"/>
  <c r="AR1492" i="42" s="1"/>
  <c r="AS1492" i="42" a="1"/>
  <c r="AS1492" i="42" s="1"/>
  <c r="AT1492" i="42" a="1"/>
  <c r="AT1492" i="42" s="1"/>
  <c r="AU1492" i="42" a="1"/>
  <c r="AU1492" i="42" s="1"/>
  <c r="AV1492" i="42" a="1"/>
  <c r="AV1492" i="42" s="1"/>
  <c r="AJ1493" i="42" a="1"/>
  <c r="AJ1493" i="42" s="1"/>
  <c r="AK1493" i="42" a="1"/>
  <c r="AK1493" i="42" s="1"/>
  <c r="AL1493" i="42" a="1"/>
  <c r="AL1493" i="42"/>
  <c r="AM1493" i="42" a="1"/>
  <c r="AM1493" i="42" s="1"/>
  <c r="AN1493" i="42" a="1"/>
  <c r="AN1493" i="42" s="1"/>
  <c r="AO1493" i="42" a="1"/>
  <c r="AO1493" i="42" s="1"/>
  <c r="AP1493" i="42" a="1"/>
  <c r="AP1493" i="42" s="1"/>
  <c r="AQ1493" i="42" a="1"/>
  <c r="AQ1493" i="42" s="1"/>
  <c r="AR1493" i="42" a="1"/>
  <c r="AR1493" i="42"/>
  <c r="AS1493" i="42" a="1"/>
  <c r="AS1493" i="42" s="1"/>
  <c r="AT1493" i="42" a="1"/>
  <c r="AT1493" i="42" s="1"/>
  <c r="AU1493" i="42" a="1"/>
  <c r="AU1493" i="42" s="1"/>
  <c r="AV1493" i="42" a="1"/>
  <c r="AV1493" i="42" s="1"/>
  <c r="AJ1494" i="42" a="1"/>
  <c r="AJ1494" i="42" s="1"/>
  <c r="AK1494" i="42" a="1"/>
  <c r="AK1494" i="42"/>
  <c r="AL1494" i="42" a="1"/>
  <c r="AL1494" i="42" s="1"/>
  <c r="AM1494" i="42" a="1"/>
  <c r="AM1494" i="42" s="1"/>
  <c r="AN1494" i="42" a="1"/>
  <c r="AN1494" i="42" s="1"/>
  <c r="AO1494" i="42" a="1"/>
  <c r="AO1494" i="42" s="1"/>
  <c r="AP1494" i="42" a="1"/>
  <c r="AP1494" i="42" s="1"/>
  <c r="AQ1494" i="42" a="1"/>
  <c r="AQ1494" i="42"/>
  <c r="AR1494" i="42" a="1"/>
  <c r="AR1494" i="42" s="1"/>
  <c r="AS1494" i="42" a="1"/>
  <c r="AS1494" i="42" s="1"/>
  <c r="AT1494" i="42" a="1"/>
  <c r="AT1494" i="42" s="1"/>
  <c r="AU1494" i="42" a="1"/>
  <c r="AU1494" i="42" s="1"/>
  <c r="AV1494" i="42" a="1"/>
  <c r="AV1494" i="42" s="1"/>
  <c r="AJ1495" i="42" a="1"/>
  <c r="AJ1495" i="42"/>
  <c r="AK1495" i="42" a="1"/>
  <c r="AK1495" i="42" s="1"/>
  <c r="AL1495" i="42" a="1"/>
  <c r="AL1495" i="42" s="1"/>
  <c r="AM1495" i="42" a="1"/>
  <c r="AM1495" i="42" s="1"/>
  <c r="AN1495" i="42" a="1"/>
  <c r="AN1495" i="42" s="1"/>
  <c r="AO1495" i="42" a="1"/>
  <c r="AO1495" i="42" s="1"/>
  <c r="AP1495" i="42" a="1"/>
  <c r="AP1495" i="42" s="1"/>
  <c r="AQ1495" i="42" a="1"/>
  <c r="AQ1495" i="42" s="1"/>
  <c r="AR1495" i="42" a="1"/>
  <c r="AR1495" i="42" s="1"/>
  <c r="AS1495" i="42" a="1"/>
  <c r="AS1495" i="42" s="1"/>
  <c r="AT1495" i="42" a="1"/>
  <c r="AT1495" i="42" s="1"/>
  <c r="AU1495" i="42" a="1"/>
  <c r="AU1495" i="42" s="1"/>
  <c r="AV1495" i="42" a="1"/>
  <c r="AV1495" i="42"/>
  <c r="AJ1496" i="42" a="1"/>
  <c r="AJ1496" i="42" s="1"/>
  <c r="AK1496" i="42" a="1"/>
  <c r="AK1496" i="42" s="1"/>
  <c r="AL1496" i="42" a="1"/>
  <c r="AL1496" i="42" s="1"/>
  <c r="AM1496" i="42" a="1"/>
  <c r="AM1496" i="42" s="1"/>
  <c r="AN1496" i="42" a="1"/>
  <c r="AN1496" i="42" s="1"/>
  <c r="AO1496" i="42" a="1"/>
  <c r="AO1496" i="42"/>
  <c r="AP1496" i="42" a="1"/>
  <c r="AP1496" i="42" s="1"/>
  <c r="AQ1496" i="42" a="1"/>
  <c r="AQ1496" i="42" s="1"/>
  <c r="AR1496" i="42" a="1"/>
  <c r="AR1496" i="42" s="1"/>
  <c r="AS1496" i="42" a="1"/>
  <c r="AS1496" i="42" s="1"/>
  <c r="AT1496" i="42" a="1"/>
  <c r="AT1496" i="42" s="1"/>
  <c r="AU1496" i="42" a="1"/>
  <c r="AU1496" i="42"/>
  <c r="AV1496" i="42" a="1"/>
  <c r="AV1496" i="42" s="1"/>
  <c r="AJ1497" i="42" a="1"/>
  <c r="AJ1497" i="42" s="1"/>
  <c r="AK1497" i="42" a="1"/>
  <c r="AK1497" i="42" s="1"/>
  <c r="AL1497" i="42" a="1"/>
  <c r="AL1497" i="42" s="1"/>
  <c r="AM1497" i="42" a="1"/>
  <c r="AM1497" i="42" s="1"/>
  <c r="AN1497" i="42" a="1"/>
  <c r="AN1497" i="42"/>
  <c r="AO1497" i="42" a="1"/>
  <c r="AO1497" i="42" s="1"/>
  <c r="AP1497" i="42" a="1"/>
  <c r="AP1497" i="42" s="1"/>
  <c r="AQ1497" i="42" a="1"/>
  <c r="AQ1497" i="42" s="1"/>
  <c r="AR1497" i="42" a="1"/>
  <c r="AR1497" i="42" s="1"/>
  <c r="AS1497" i="42" a="1"/>
  <c r="AS1497" i="42" s="1"/>
  <c r="AT1497" i="42" a="1"/>
  <c r="AT1497" i="42"/>
  <c r="AU1497" i="42" a="1"/>
  <c r="AU1497" i="42" s="1"/>
  <c r="AV1497" i="42" a="1"/>
  <c r="AV1497" i="42" s="1"/>
  <c r="AJ1498" i="42" a="1"/>
  <c r="AJ1498" i="42" s="1"/>
  <c r="AK1498" i="42" a="1"/>
  <c r="AK1498" i="42" s="1"/>
  <c r="AL1498" i="42" a="1"/>
  <c r="AL1498" i="42" s="1"/>
  <c r="AM1498" i="42" a="1"/>
  <c r="AM1498" i="42" s="1"/>
  <c r="AN1498" i="42" a="1"/>
  <c r="AN1498" i="42" s="1"/>
  <c r="AO1498" i="42" a="1"/>
  <c r="AO1498" i="42" s="1"/>
  <c r="AP1498" i="42" a="1"/>
  <c r="AP1498" i="42" s="1"/>
  <c r="AQ1498" i="42" a="1"/>
  <c r="AQ1498" i="42" s="1"/>
  <c r="AR1498" i="42" a="1"/>
  <c r="AR1498" i="42" s="1"/>
  <c r="AS1498" i="42" a="1"/>
  <c r="AS1498" i="42"/>
  <c r="AT1498" i="42" a="1"/>
  <c r="AT1498" i="42" s="1"/>
  <c r="AU1498" i="42" a="1"/>
  <c r="AU1498" i="42" s="1"/>
  <c r="AV1498" i="42" a="1"/>
  <c r="AV1498" i="42" s="1"/>
  <c r="AJ1499" i="42" a="1"/>
  <c r="AJ1499" i="42" s="1"/>
  <c r="AK1499" i="42" a="1"/>
  <c r="AK1499" i="42" s="1"/>
  <c r="AL1499" i="42" a="1"/>
  <c r="AL1499" i="42"/>
  <c r="AM1499" i="42" a="1"/>
  <c r="AM1499" i="42" s="1"/>
  <c r="AN1499" i="42" a="1"/>
  <c r="AN1499" i="42" s="1"/>
  <c r="AO1499" i="42" a="1"/>
  <c r="AO1499" i="42" s="1"/>
  <c r="AP1499" i="42" a="1"/>
  <c r="AP1499" i="42" s="1"/>
  <c r="AQ1499" i="42" a="1"/>
  <c r="AQ1499" i="42" s="1"/>
  <c r="AR1499" i="42" a="1"/>
  <c r="AR1499" i="42"/>
  <c r="AS1499" i="42" a="1"/>
  <c r="AS1499" i="42" s="1"/>
  <c r="AT1499" i="42" a="1"/>
  <c r="AT1499" i="42" s="1"/>
  <c r="AU1499" i="42" a="1"/>
  <c r="AU1499" i="42"/>
  <c r="AV1499" i="42" a="1"/>
  <c r="AV1499" i="42" s="1"/>
  <c r="AJ1500" i="42" a="1"/>
  <c r="AJ1500" i="42" s="1"/>
  <c r="AK1500" i="42" a="1"/>
  <c r="AK1500" i="42"/>
  <c r="AL1500" i="42" a="1"/>
  <c r="AL1500" i="42" s="1"/>
  <c r="AM1500" i="42" a="1"/>
  <c r="AM1500" i="42" s="1"/>
  <c r="AN1500" i="42" a="1"/>
  <c r="AN1500" i="42" s="1"/>
  <c r="AO1500" i="42" a="1"/>
  <c r="AO1500" i="42" s="1"/>
  <c r="AP1500" i="42" a="1"/>
  <c r="AP1500" i="42" s="1"/>
  <c r="AQ1500" i="42" a="1"/>
  <c r="AQ1500" i="42"/>
  <c r="AR1500" i="42" a="1"/>
  <c r="AR1500" i="42" s="1"/>
  <c r="AS1500" i="42" a="1"/>
  <c r="AS1500" i="42" s="1"/>
  <c r="AT1500" i="42" a="1"/>
  <c r="AT1500" i="42" s="1"/>
  <c r="AU1500" i="42" a="1"/>
  <c r="AU1500" i="42" s="1"/>
  <c r="AV1500" i="42" a="1"/>
  <c r="AV1500" i="42" s="1"/>
  <c r="AJ1501" i="42" a="1"/>
  <c r="AJ1501" i="42" s="1"/>
  <c r="AK1501" i="42" a="1"/>
  <c r="AK1501" i="42" s="1"/>
  <c r="AL1501" i="42" a="1"/>
  <c r="AL1501" i="42" s="1"/>
  <c r="AM1501" i="42" a="1"/>
  <c r="AM1501" i="42" s="1"/>
  <c r="AN1501" i="42" a="1"/>
  <c r="AN1501" i="42" s="1"/>
  <c r="AO1501" i="42" a="1"/>
  <c r="AO1501" i="42" s="1"/>
  <c r="AP1501" i="42" a="1"/>
  <c r="AP1501" i="42"/>
  <c r="AQ1501" i="42" a="1"/>
  <c r="AQ1501" i="42" s="1"/>
  <c r="AR1501" i="42" a="1"/>
  <c r="AR1501" i="42" s="1"/>
  <c r="AS1501" i="42" a="1"/>
  <c r="AS1501" i="42" s="1"/>
  <c r="AT1501" i="42" a="1"/>
  <c r="AT1501" i="42" s="1"/>
  <c r="AU1501" i="42" a="1"/>
  <c r="AU1501" i="42" s="1"/>
  <c r="AV1501" i="42" a="1"/>
  <c r="AV1501" i="42"/>
  <c r="AJ1502" i="42" a="1"/>
  <c r="AJ1502" i="42" s="1"/>
  <c r="AK1502" i="42" a="1"/>
  <c r="AK1502" i="42" s="1"/>
  <c r="AL1502" i="42" a="1"/>
  <c r="AL1502" i="42" s="1"/>
  <c r="AM1502" i="42" a="1"/>
  <c r="AM1502" i="42" s="1"/>
  <c r="AN1502" i="42" a="1"/>
  <c r="AN1502" i="42" s="1"/>
  <c r="AO1502" i="42" a="1"/>
  <c r="AO1502" i="42"/>
  <c r="AP1502" i="42" a="1"/>
  <c r="AP1502" i="42" s="1"/>
  <c r="AQ1502" i="42" a="1"/>
  <c r="AQ1502" i="42" s="1"/>
  <c r="AR1502" i="42" a="1"/>
  <c r="AR1502" i="42" s="1"/>
  <c r="AS1502" i="42" a="1"/>
  <c r="AS1502" i="42" s="1"/>
  <c r="AT1502" i="42" a="1"/>
  <c r="AT1502" i="42" s="1"/>
  <c r="AU1502" i="42" a="1"/>
  <c r="AU1502" i="42"/>
  <c r="AV1502" i="42" a="1"/>
  <c r="AV1502" i="42" s="1"/>
  <c r="AJ1503" i="42" a="1"/>
  <c r="AJ1503" i="42" s="1"/>
  <c r="AK1503" i="42" a="1"/>
  <c r="AK1503" i="42" s="1"/>
  <c r="AL1503" i="42" a="1"/>
  <c r="AL1503" i="42" s="1"/>
  <c r="AM1503" i="42" a="1"/>
  <c r="AM1503" i="42" s="1"/>
  <c r="AN1503" i="42" a="1"/>
  <c r="AN1503" i="42"/>
  <c r="AO1503" i="42" a="1"/>
  <c r="AO1503" i="42" s="1"/>
  <c r="AP1503" i="42" a="1"/>
  <c r="AP1503" i="42" s="1"/>
  <c r="AQ1503" i="42" a="1"/>
  <c r="AQ1503" i="42" s="1"/>
  <c r="AR1503" i="42" a="1"/>
  <c r="AR1503" i="42" s="1"/>
  <c r="AS1503" i="42" a="1"/>
  <c r="AS1503" i="42" s="1"/>
  <c r="AT1503" i="42" a="1"/>
  <c r="AT1503" i="42" s="1"/>
  <c r="AU1503" i="42" a="1"/>
  <c r="AU1503" i="42" s="1"/>
  <c r="AV1503" i="42" a="1"/>
  <c r="AV1503" i="42" s="1"/>
  <c r="AJ1504" i="42" a="1"/>
  <c r="AJ1504" i="42" s="1"/>
  <c r="AK1504" i="42" a="1"/>
  <c r="AK1504" i="42" s="1"/>
  <c r="AL1504" i="42" a="1"/>
  <c r="AL1504" i="42" s="1"/>
  <c r="AM1504" i="42" a="1"/>
  <c r="AM1504" i="42"/>
  <c r="AN1504" i="42" a="1"/>
  <c r="AN1504" i="42" s="1"/>
  <c r="AO1504" i="42" a="1"/>
  <c r="AO1504" i="42" s="1"/>
  <c r="AP1504" i="42" a="1"/>
  <c r="AP1504" i="42" s="1"/>
  <c r="AQ1504" i="42" a="1"/>
  <c r="AQ1504" i="42" s="1"/>
  <c r="AR1504" i="42" a="1"/>
  <c r="AR1504" i="42" s="1"/>
  <c r="AS1504" i="42" a="1"/>
  <c r="AS1504" i="42"/>
  <c r="AT1504" i="42" a="1"/>
  <c r="AT1504" i="42"/>
  <c r="AU1504" i="42" a="1"/>
  <c r="AU1504" i="42" s="1"/>
  <c r="AV1504" i="42" a="1"/>
  <c r="AV1504" i="42"/>
  <c r="AJ1505" i="42" a="1"/>
  <c r="AJ1505" i="42"/>
  <c r="AK1505" i="42" a="1"/>
  <c r="AK1505" i="42" s="1"/>
  <c r="AL1505" i="42" a="1"/>
  <c r="AL1505" i="42" s="1"/>
  <c r="AM1505" i="42" a="1"/>
  <c r="AM1505" i="42" s="1"/>
  <c r="AN1505" i="42" a="1"/>
  <c r="AN1505" i="42" s="1"/>
  <c r="AO1505" i="42" a="1"/>
  <c r="AO1505" i="42" s="1"/>
  <c r="AP1505" i="42" a="1"/>
  <c r="AP1505" i="42" s="1"/>
  <c r="AQ1505" i="42" a="1"/>
  <c r="AQ1505" i="42" s="1"/>
  <c r="AR1505" i="42" a="1"/>
  <c r="AR1505" i="42"/>
  <c r="AS1505" i="42" a="1"/>
  <c r="AS1505" i="42"/>
  <c r="AT1505" i="42" a="1"/>
  <c r="AT1505" i="42"/>
  <c r="AU1505" i="42" a="1"/>
  <c r="AU1505" i="42" s="1"/>
  <c r="AV1505" i="42" a="1"/>
  <c r="AV1505" i="42"/>
  <c r="AJ1506" i="42" a="1"/>
  <c r="AJ1506" i="42" s="1"/>
  <c r="AK1506" i="42" a="1"/>
  <c r="AK1506" i="42" s="1"/>
  <c r="AL1506" i="42" a="1"/>
  <c r="AL1506" i="42" s="1"/>
  <c r="AM1506" i="42" a="1"/>
  <c r="AM1506" i="42" s="1"/>
  <c r="AN1506" i="42" a="1"/>
  <c r="AN1506" i="42"/>
  <c r="AO1506" i="42" a="1"/>
  <c r="AO1506" i="42" s="1"/>
  <c r="AP1506" i="42" a="1"/>
  <c r="AP1506" i="42" s="1"/>
  <c r="AQ1506" i="42" a="1"/>
  <c r="AQ1506" i="42"/>
  <c r="AR1506" i="42" a="1"/>
  <c r="AR1506" i="42"/>
  <c r="AS1506" i="42" a="1"/>
  <c r="AS1506" i="42"/>
  <c r="AT1506" i="42" a="1"/>
  <c r="AT1506" i="42"/>
  <c r="AU1506" i="42" a="1"/>
  <c r="AU1506" i="42" s="1"/>
  <c r="AV1506" i="42" a="1"/>
  <c r="AV1506" i="42" s="1"/>
  <c r="AJ1507" i="42" a="1"/>
  <c r="AJ1507" i="42" s="1"/>
  <c r="AK1507" i="42" a="1"/>
  <c r="AK1507" i="42" s="1"/>
  <c r="AL1507" i="42" a="1"/>
  <c r="AL1507" i="42" s="1"/>
  <c r="AM1507" i="42" a="1"/>
  <c r="AM1507" i="42" s="1"/>
  <c r="AN1507" i="42" a="1"/>
  <c r="AN1507" i="42" s="1"/>
  <c r="AO1507" i="42" a="1"/>
  <c r="AO1507" i="42" s="1"/>
  <c r="AP1507" i="42" a="1"/>
  <c r="AP1507" i="42"/>
  <c r="AQ1507" i="42" a="1"/>
  <c r="AQ1507" i="42"/>
  <c r="AR1507" i="42" a="1"/>
  <c r="AR1507" i="42"/>
  <c r="AS1507" i="42" a="1"/>
  <c r="AS1507" i="42"/>
  <c r="AT1507" i="42" a="1"/>
  <c r="AT1507" i="42"/>
  <c r="AU1507" i="42" a="1"/>
  <c r="AU1507" i="42" s="1"/>
  <c r="AV1507" i="42" a="1"/>
  <c r="AV1507" i="42" s="1"/>
  <c r="AJ1508" i="42" a="1"/>
  <c r="AJ1508" i="42" s="1"/>
  <c r="AK1508" i="42" a="1"/>
  <c r="AK1508" i="42" s="1"/>
  <c r="AL1508" i="42" a="1"/>
  <c r="AL1508" i="42" s="1"/>
  <c r="AM1508" i="42" a="1"/>
  <c r="AM1508" i="42" s="1"/>
  <c r="AN1508" i="42" a="1"/>
  <c r="AN1508" i="42" s="1"/>
  <c r="AO1508" i="42" a="1"/>
  <c r="AO1508" i="42"/>
  <c r="AP1508" i="42" a="1"/>
  <c r="AP1508" i="42"/>
  <c r="AQ1508" i="42" a="1"/>
  <c r="AQ1508" i="42"/>
  <c r="AR1508" i="42" a="1"/>
  <c r="AR1508" i="42"/>
  <c r="AS1508" i="42" a="1"/>
  <c r="AS1508" i="42"/>
  <c r="AT1508" i="42" a="1"/>
  <c r="AT1508" i="42" s="1"/>
  <c r="AU1508" i="42" a="1"/>
  <c r="AU1508" i="42" s="1"/>
  <c r="AV1508" i="42" a="1"/>
  <c r="AV1508" i="42" s="1"/>
  <c r="AJ1509" i="42" a="1"/>
  <c r="AJ1509" i="42" s="1"/>
  <c r="AK1509" i="42" a="1"/>
  <c r="AK1509" i="42" s="1"/>
  <c r="AL1509" i="42" a="1"/>
  <c r="AL1509" i="42" s="1"/>
  <c r="AM1509" i="42" a="1"/>
  <c r="AM1509" i="42" s="1"/>
  <c r="AN1509" i="42" a="1"/>
  <c r="AN1509" i="42"/>
  <c r="AO1509" i="42" a="1"/>
  <c r="AO1509" i="42" s="1"/>
  <c r="AP1509" i="42" a="1"/>
  <c r="AP1509" i="42"/>
  <c r="AQ1509" i="42" a="1"/>
  <c r="AQ1509" i="42"/>
  <c r="AR1509" i="42" a="1"/>
  <c r="AR1509" i="42"/>
  <c r="AS1509" i="42" a="1"/>
  <c r="AS1509" i="42" s="1"/>
  <c r="AT1509" i="42" a="1"/>
  <c r="AT1509" i="42" s="1"/>
  <c r="AU1509" i="42" a="1"/>
  <c r="AU1509" i="42"/>
  <c r="AV1509" i="42" a="1"/>
  <c r="AV1509" i="42" s="1"/>
  <c r="AJ1510" i="42" a="1"/>
  <c r="AJ1510" i="42" s="1"/>
  <c r="AK1510" i="42" a="1"/>
  <c r="AK1510" i="42" s="1"/>
  <c r="AL1510" i="42" a="1"/>
  <c r="AL1510" i="42" s="1"/>
  <c r="AM1510" i="42" a="1"/>
  <c r="AM1510" i="42"/>
  <c r="AN1510" i="42" a="1"/>
  <c r="AN1510" i="42"/>
  <c r="AO1510" i="42" a="1"/>
  <c r="AO1510" i="42" s="1"/>
  <c r="AP1510" i="42" a="1"/>
  <c r="AP1510" i="42"/>
  <c r="AQ1510" i="42" a="1"/>
  <c r="AQ1510" i="42"/>
  <c r="AR1510" i="42" a="1"/>
  <c r="AR1510" i="42" s="1"/>
  <c r="AS1510" i="42" a="1"/>
  <c r="AS1510" i="42" s="1"/>
  <c r="AT1510" i="42" a="1"/>
  <c r="AT1510" i="42" s="1"/>
  <c r="AU1510" i="42" a="1"/>
  <c r="AU1510" i="42" s="1"/>
  <c r="AV1510" i="42" a="1"/>
  <c r="AV1510" i="42" s="1"/>
  <c r="AJ1511" i="42" a="1"/>
  <c r="AJ1511" i="42" s="1"/>
  <c r="AK1511" i="42" a="1"/>
  <c r="AK1511" i="42" s="1"/>
  <c r="AL1511" i="42" a="1"/>
  <c r="AL1511" i="42"/>
  <c r="AM1511" i="42" a="1"/>
  <c r="AM1511" i="42"/>
  <c r="AN1511" i="42" a="1"/>
  <c r="AN1511" i="42"/>
  <c r="AO1511" i="42" a="1"/>
  <c r="AO1511" i="42"/>
  <c r="AP1511" i="42" a="1"/>
  <c r="AP1511" i="42"/>
  <c r="AQ1511" i="42" a="1"/>
  <c r="AQ1511" i="42" s="1"/>
  <c r="AR1511" i="42" a="1"/>
  <c r="AR1511" i="42" s="1"/>
  <c r="AS1511" i="42" a="1"/>
  <c r="AS1511" i="42" s="1"/>
  <c r="AT1511" i="42" a="1"/>
  <c r="AT1511" i="42" s="1"/>
  <c r="AU1511" i="42" a="1"/>
  <c r="AU1511" i="42" s="1"/>
  <c r="AV1511" i="42" a="1"/>
  <c r="AV1511" i="42" s="1"/>
  <c r="AJ1512" i="42" a="1"/>
  <c r="AJ1512" i="42" s="1"/>
  <c r="AK1512" i="42" a="1"/>
  <c r="AK1512" i="42"/>
  <c r="AL1512" i="42" a="1"/>
  <c r="AL1512" i="42"/>
  <c r="AM1512" i="42" a="1"/>
  <c r="AM1512" i="42"/>
  <c r="AN1512" i="42" a="1"/>
  <c r="AN1512" i="42"/>
  <c r="AO1512" i="42" a="1"/>
  <c r="AO1512" i="42" s="1"/>
  <c r="AP1512" i="42" a="1"/>
  <c r="AP1512" i="42" s="1"/>
  <c r="AQ1512" i="42" a="1"/>
  <c r="AQ1512" i="42" s="1"/>
  <c r="AR1512" i="42" a="1"/>
  <c r="AR1512" i="42" s="1"/>
  <c r="AS1512" i="42" a="1"/>
  <c r="AS1512" i="42" s="1"/>
  <c r="AT1512" i="42" a="1"/>
  <c r="AT1512" i="42" s="1"/>
  <c r="AU1512" i="42" a="1"/>
  <c r="AU1512" i="42" s="1"/>
  <c r="AV1512" i="42" a="1"/>
  <c r="AV1512" i="42" s="1"/>
  <c r="AJ1513" i="42" a="1"/>
  <c r="AJ1513" i="42"/>
  <c r="AK1513" i="42" a="1"/>
  <c r="AK1513" i="42"/>
  <c r="AL1513" i="42" a="1"/>
  <c r="AL1513" i="42"/>
  <c r="AM1513" i="42" a="1"/>
  <c r="AM1513" i="42"/>
  <c r="AN1513" i="42" a="1"/>
  <c r="AN1513" i="42"/>
  <c r="AO1513" i="42" a="1"/>
  <c r="AO1513" i="42" s="1"/>
  <c r="AP1513" i="42" a="1"/>
  <c r="AP1513" i="42" s="1"/>
  <c r="AQ1513" i="42" a="1"/>
  <c r="AQ1513" i="42" s="1"/>
  <c r="AR1513" i="42" a="1"/>
  <c r="AR1513" i="42" s="1"/>
  <c r="AS1513" i="42" a="1"/>
  <c r="AS1513" i="42" s="1"/>
  <c r="AT1513" i="42" a="1"/>
  <c r="AT1513" i="42" s="1"/>
  <c r="AU1513" i="42" a="1"/>
  <c r="AU1513" i="42" s="1"/>
  <c r="AV1513" i="42" a="1"/>
  <c r="AV1513" i="42" s="1"/>
  <c r="AJ1514" i="42" a="1"/>
  <c r="AJ1514" i="42"/>
  <c r="AK1514" i="42" a="1"/>
  <c r="AK1514" i="42"/>
  <c r="AL1514" i="42" a="1"/>
  <c r="AL1514" i="42"/>
  <c r="AM1514" i="42" a="1"/>
  <c r="AM1514" i="42"/>
  <c r="AN1514" i="42" a="1"/>
  <c r="AN1514" i="42" s="1"/>
  <c r="AO1514" i="42" a="1"/>
  <c r="AO1514" i="42"/>
  <c r="AP1514" i="42" a="1"/>
  <c r="AP1514" i="42" s="1"/>
  <c r="AQ1514" i="42" a="1"/>
  <c r="AQ1514" i="42" s="1"/>
  <c r="AR1514" i="42" a="1"/>
  <c r="AR1514" i="42" s="1"/>
  <c r="AS1514" i="42" a="1"/>
  <c r="AS1514" i="42" s="1"/>
  <c r="AT1514" i="42" a="1"/>
  <c r="AT1514" i="42" s="1"/>
  <c r="AU1514" i="42" a="1"/>
  <c r="AU1514" i="42"/>
  <c r="AV1514" i="42" a="1"/>
  <c r="AV1514" i="42" s="1"/>
  <c r="AJ1515" i="42" a="1"/>
  <c r="AJ1515" i="42"/>
  <c r="AK1515" i="42" a="1"/>
  <c r="AK1515" i="42"/>
  <c r="AL1515" i="42" a="1"/>
  <c r="AL1515" i="42"/>
  <c r="AM1515" i="42" a="1"/>
  <c r="AM1515" i="42" s="1"/>
  <c r="AN1515" i="42" a="1"/>
  <c r="AN1515" i="42" s="1"/>
  <c r="AO1515" i="42" a="1"/>
  <c r="AO1515" i="42" s="1"/>
  <c r="AP1515" i="42" a="1"/>
  <c r="AP1515" i="42" s="1"/>
  <c r="AQ1515" i="42" a="1"/>
  <c r="AQ1515" i="42" s="1"/>
  <c r="AR1515" i="42" a="1"/>
  <c r="AR1515" i="42" s="1"/>
  <c r="AS1515" i="42" a="1"/>
  <c r="AS1515" i="42" s="1"/>
  <c r="AT1515" i="42" a="1"/>
  <c r="AT1515" i="42"/>
  <c r="AU1515" i="42" a="1"/>
  <c r="AU1515" i="42"/>
  <c r="AV1515" i="42" a="1"/>
  <c r="AV1515" i="42" s="1"/>
  <c r="AJ1516" i="42" a="1"/>
  <c r="AJ1516" i="42"/>
  <c r="AK1516" i="42" a="1"/>
  <c r="AK1516" i="42"/>
  <c r="AL1516" i="42" a="1"/>
  <c r="AL1516" i="42" s="1"/>
  <c r="AM1516" i="42" a="1"/>
  <c r="AM1516" i="42" s="1"/>
  <c r="AN1516" i="42" a="1"/>
  <c r="AN1516" i="42" s="1"/>
  <c r="AO1516" i="42" a="1"/>
  <c r="AO1516" i="42" s="1"/>
  <c r="AP1516" i="42" a="1"/>
  <c r="AP1516" i="42" s="1"/>
  <c r="AQ1516" i="42" a="1"/>
  <c r="AQ1516" i="42" s="1"/>
  <c r="AR1516" i="42" a="1"/>
  <c r="AR1516" i="42" s="1"/>
  <c r="AS1516" i="42" a="1"/>
  <c r="AS1516" i="42"/>
  <c r="AT1516" i="42" a="1"/>
  <c r="AT1516" i="42"/>
  <c r="AU1516" i="42" a="1"/>
  <c r="AU1516" i="42"/>
  <c r="AV1516" i="42" a="1"/>
  <c r="AV1516" i="42" s="1"/>
  <c r="AJ1517" i="42" a="1"/>
  <c r="AJ1517" i="42"/>
  <c r="AK1517" i="42" a="1"/>
  <c r="AK1517" i="42" s="1"/>
  <c r="AL1517" i="42" a="1"/>
  <c r="AL1517" i="42" s="1"/>
  <c r="AM1517" i="42" a="1"/>
  <c r="AM1517" i="42" s="1"/>
  <c r="AN1517" i="42" a="1"/>
  <c r="AN1517" i="42" s="1"/>
  <c r="AO1517" i="42" a="1"/>
  <c r="AO1517" i="42" s="1"/>
  <c r="AP1517" i="42" a="1"/>
  <c r="AP1517" i="42" s="1"/>
  <c r="AQ1517" i="42" a="1"/>
  <c r="AQ1517" i="42" s="1"/>
  <c r="AR1517" i="42" a="1"/>
  <c r="AR1517" i="42"/>
  <c r="AS1517" i="42" a="1"/>
  <c r="AS1517" i="42"/>
  <c r="AT1517" i="42" a="1"/>
  <c r="AT1517" i="42"/>
  <c r="AU1517" i="42" a="1"/>
  <c r="AU1517" i="42"/>
  <c r="AV1517" i="42" a="1"/>
  <c r="AV1517" i="42" s="1"/>
  <c r="AJ1518" i="42" a="1"/>
  <c r="AJ1518" i="42" s="1"/>
  <c r="AK1518" i="42" a="1"/>
  <c r="AK1518" i="42" s="1"/>
  <c r="AL1518" i="42" a="1"/>
  <c r="AL1518" i="42" s="1"/>
  <c r="AM1518" i="42" a="1"/>
  <c r="AM1518" i="42" s="1"/>
  <c r="AN1518" i="42" a="1"/>
  <c r="AN1518" i="42" s="1"/>
  <c r="AO1518" i="42" a="1"/>
  <c r="AO1518" i="42"/>
  <c r="AP1518" i="42" a="1"/>
  <c r="AP1518" i="42" s="1"/>
  <c r="AQ1518" i="42" a="1"/>
  <c r="AQ1518" i="42"/>
  <c r="AR1518" i="42" a="1"/>
  <c r="AR1518" i="42"/>
  <c r="AS1518" i="42" a="1"/>
  <c r="AS1518" i="42"/>
  <c r="AT1518" i="42" a="1"/>
  <c r="AT1518" i="42"/>
  <c r="AU1518" i="42" a="1"/>
  <c r="AU1518" i="42"/>
  <c r="AV1518" i="42" a="1"/>
  <c r="AV1518" i="42" s="1"/>
  <c r="AJ1519" i="42" a="1"/>
  <c r="AJ1519" i="42" s="1"/>
  <c r="AK1519" i="42" a="1"/>
  <c r="AK1519" i="42" s="1"/>
  <c r="AL1519" i="42" a="1"/>
  <c r="AL1519" i="42" s="1"/>
  <c r="AM1519" i="42" a="1"/>
  <c r="AM1519" i="42" s="1"/>
  <c r="AN1519" i="42" a="1"/>
  <c r="AN1519" i="42" s="1"/>
  <c r="AO1519" i="42" a="1"/>
  <c r="AO1519" i="42" s="1"/>
  <c r="AP1519" i="42" a="1"/>
  <c r="AP1519" i="42"/>
  <c r="AQ1519" i="42" a="1"/>
  <c r="AQ1519" i="42"/>
  <c r="AR1519" i="42" a="1"/>
  <c r="AR1519" i="42"/>
  <c r="AS1519" i="42" a="1"/>
  <c r="AS1519" i="42"/>
  <c r="AT1519" i="42" a="1"/>
  <c r="AT1519" i="42"/>
  <c r="AU1519" i="42" a="1"/>
  <c r="AU1519" i="42" s="1"/>
  <c r="AV1519" i="42" a="1"/>
  <c r="AV1519" i="42"/>
  <c r="AJ1520" i="42" a="1"/>
  <c r="AJ1520" i="42" s="1"/>
  <c r="AK1520" i="42" a="1"/>
  <c r="AK1520" i="42" s="1"/>
  <c r="AL1520" i="42" a="1"/>
  <c r="AL1520" i="42" s="1"/>
  <c r="AM1520" i="42" a="1"/>
  <c r="AM1520" i="42" s="1"/>
  <c r="AN1520" i="42" a="1"/>
  <c r="AN1520" i="42" s="1"/>
  <c r="AO1520" i="42" a="1"/>
  <c r="AO1520" i="42"/>
  <c r="AP1520" i="42" a="1"/>
  <c r="AP1520" i="42"/>
  <c r="AQ1520" i="42" a="1"/>
  <c r="AQ1520" i="42"/>
  <c r="AR1520" i="42" a="1"/>
  <c r="AR1520" i="42"/>
  <c r="AS1520" i="42" a="1"/>
  <c r="AS1520" i="42"/>
  <c r="AT1520" i="42" a="1"/>
  <c r="AT1520" i="42" s="1"/>
  <c r="AU1520" i="42" a="1"/>
  <c r="AU1520" i="42" s="1"/>
  <c r="AV1520" i="42" a="1"/>
  <c r="AV1520" i="42" s="1"/>
  <c r="AJ1521" i="42" a="1"/>
  <c r="AJ1521" i="42" s="1"/>
  <c r="AK1521" i="42" a="1"/>
  <c r="AK1521" i="42" s="1"/>
  <c r="AL1521" i="42" a="1"/>
  <c r="AL1521" i="42" s="1"/>
  <c r="AM1521" i="42" a="1"/>
  <c r="AM1521" i="42" s="1"/>
  <c r="AN1521" i="42" a="1"/>
  <c r="AN1521" i="42"/>
  <c r="AO1521" i="42" a="1"/>
  <c r="AO1521" i="42"/>
  <c r="AP1521" i="42" a="1"/>
  <c r="AP1521" i="42"/>
  <c r="AQ1521" i="42" a="1"/>
  <c r="AQ1521" i="42"/>
  <c r="AR1521" i="42" a="1"/>
  <c r="AR1521" i="42"/>
  <c r="AS1521" i="42" a="1"/>
  <c r="AS1521" i="42" s="1"/>
  <c r="AT1521" i="42" a="1"/>
  <c r="AT1521" i="42" s="1"/>
  <c r="AU1521" i="42" a="1"/>
  <c r="AU1521" i="42" s="1"/>
  <c r="AV1521" i="42" a="1"/>
  <c r="AV1521" i="42" s="1"/>
  <c r="AJ1522" i="42" a="1"/>
  <c r="AJ1522" i="42" s="1"/>
  <c r="AK1522" i="42" a="1"/>
  <c r="AK1522" i="42" s="1"/>
  <c r="AL1522" i="42" a="1"/>
  <c r="AL1522" i="42" s="1"/>
  <c r="AM1522" i="42" a="1"/>
  <c r="AM1522" i="42"/>
  <c r="AN1522" i="42" a="1"/>
  <c r="AN1522" i="42"/>
  <c r="AO1522" i="42" a="1"/>
  <c r="AO1522" i="42"/>
  <c r="AP1522" i="42" a="1"/>
  <c r="AP1522" i="42"/>
  <c r="AQ1522" i="42" a="1"/>
  <c r="AQ1522" i="42"/>
  <c r="AR1522" i="42" a="1"/>
  <c r="AR1522" i="42" s="1"/>
  <c r="AS1522" i="42" a="1"/>
  <c r="AS1522" i="42" s="1"/>
  <c r="AT1522" i="42" a="1"/>
  <c r="AT1522" i="42" s="1"/>
  <c r="AU1522" i="42" a="1"/>
  <c r="AU1522" i="42" s="1"/>
  <c r="AV1522" i="42" a="1"/>
  <c r="AV1522" i="42"/>
  <c r="AJ1523" i="42" a="1"/>
  <c r="AJ1523" i="42" s="1"/>
  <c r="AK1523" i="42" a="1"/>
  <c r="AK1523" i="42" s="1"/>
  <c r="AL1523" i="42" a="1"/>
  <c r="AL1523" i="42"/>
  <c r="AM1523" i="42" a="1"/>
  <c r="AM1523" i="42"/>
  <c r="AN1523" i="42" a="1"/>
  <c r="AN1523" i="42"/>
  <c r="AO1523" i="42" a="1"/>
  <c r="AO1523" i="42"/>
  <c r="AP1523" i="42" a="1"/>
  <c r="AP1523" i="42"/>
  <c r="AQ1523" i="42" a="1"/>
  <c r="AQ1523" i="42" s="1"/>
  <c r="AR1523" i="42" a="1"/>
  <c r="AR1523" i="42" s="1"/>
  <c r="AS1523" i="42" a="1"/>
  <c r="AS1523" i="42" s="1"/>
  <c r="AT1523" i="42" a="1"/>
  <c r="AT1523" i="42" s="1"/>
  <c r="AU1523" i="42" a="1"/>
  <c r="AU1523" i="42" s="1"/>
  <c r="AV1523" i="42" a="1"/>
  <c r="AV1523" i="42" s="1"/>
  <c r="AJ1524" i="42" a="1"/>
  <c r="AJ1524" i="42" s="1"/>
  <c r="AK1524" i="42" a="1"/>
  <c r="AK1524" i="42"/>
  <c r="AL1524" i="42" a="1"/>
  <c r="AL1524" i="42"/>
  <c r="AM1524" i="42" a="1"/>
  <c r="AM1524" i="42"/>
  <c r="AN1524" i="42" a="1"/>
  <c r="AN1524" i="42"/>
  <c r="AO1524" i="42" a="1"/>
  <c r="AO1524" i="42"/>
  <c r="AP1524" i="42" a="1"/>
  <c r="AP1524" i="42" s="1"/>
  <c r="AQ1524" i="42" a="1"/>
  <c r="AQ1524" i="42" s="1"/>
  <c r="AR1524" i="42" a="1"/>
  <c r="AR1524" i="42" s="1"/>
  <c r="AS1524" i="42" a="1"/>
  <c r="AS1524" i="42" s="1"/>
  <c r="AT1524" i="42" a="1"/>
  <c r="AT1524" i="42" s="1"/>
  <c r="AU1524" i="42" a="1"/>
  <c r="AU1524" i="42" s="1"/>
  <c r="AV1524" i="42" a="1"/>
  <c r="AV1524" i="42" s="1"/>
  <c r="AJ1525" i="42" a="1"/>
  <c r="AJ1525" i="42" s="1"/>
  <c r="AK1525" i="42" a="1"/>
  <c r="AK1525" i="42"/>
  <c r="AL1525" i="42" a="1"/>
  <c r="AL1525" i="42"/>
  <c r="AM1525" i="42" a="1"/>
  <c r="AM1525" i="42"/>
  <c r="AN1525" i="42" a="1"/>
  <c r="AN1525" i="42"/>
  <c r="AO1525" i="42" a="1"/>
  <c r="AO1525" i="42" s="1"/>
  <c r="AP1525" i="42" a="1"/>
  <c r="AP1525" i="42" s="1"/>
  <c r="AQ1525" i="42" a="1"/>
  <c r="AQ1525" i="42" s="1"/>
  <c r="AR1525" i="42" a="1"/>
  <c r="AR1525" i="42" s="1"/>
  <c r="AS1525" i="42" a="1"/>
  <c r="AS1525" i="42" s="1"/>
  <c r="AT1525" i="42" a="1"/>
  <c r="AT1525" i="42" s="1"/>
  <c r="AU1525" i="42" a="1"/>
  <c r="AU1525" i="42" s="1"/>
  <c r="AV1525" i="42" a="1"/>
  <c r="AV1525" i="42"/>
  <c r="AJ1526" i="42" a="1"/>
  <c r="AJ1526" i="42" s="1"/>
  <c r="AK1526" i="42" a="1"/>
  <c r="AK1526" i="42"/>
  <c r="AL1526" i="42" a="1"/>
  <c r="AL1526" i="42"/>
  <c r="AM1526" i="42" a="1"/>
  <c r="AM1526" i="42"/>
  <c r="AN1526" i="42" a="1"/>
  <c r="AN1526" i="42" s="1"/>
  <c r="AO1526" i="42" a="1"/>
  <c r="AO1526" i="42" s="1"/>
  <c r="AP1526" i="42" a="1"/>
  <c r="AP1526" i="42" s="1"/>
  <c r="AQ1526" i="42" a="1"/>
  <c r="AQ1526" i="42" s="1"/>
  <c r="AR1526" i="42" a="1"/>
  <c r="AR1526" i="42" s="1"/>
  <c r="AS1526" i="42" a="1"/>
  <c r="AS1526" i="42" s="1"/>
  <c r="AT1526" i="42" a="1"/>
  <c r="AT1526" i="42" s="1"/>
  <c r="AU1526" i="42" a="1"/>
  <c r="AU1526" i="42"/>
  <c r="AV1526" i="42" a="1"/>
  <c r="AV1526" i="42" s="1"/>
  <c r="AJ1527" i="42" a="1"/>
  <c r="AJ1527" i="42" s="1"/>
  <c r="AK1527" i="42" a="1"/>
  <c r="AK1527" i="42"/>
  <c r="AL1527" i="42" a="1"/>
  <c r="AL1527" i="42"/>
  <c r="AM1527" i="42" a="1"/>
  <c r="AM1527" i="42" s="1"/>
  <c r="AN1527" i="42" a="1"/>
  <c r="AN1527" i="42" s="1"/>
  <c r="AO1527" i="42" a="1"/>
  <c r="AO1527" i="42" s="1"/>
  <c r="AP1527" i="42" a="1"/>
  <c r="AP1527" i="42" s="1"/>
  <c r="AQ1527" i="42" a="1"/>
  <c r="AQ1527" i="42" s="1"/>
  <c r="AR1527" i="42" a="1"/>
  <c r="AR1527" i="42" s="1"/>
  <c r="AS1527" i="42" a="1"/>
  <c r="AS1527" i="42" s="1"/>
  <c r="AT1527" i="42" a="1"/>
  <c r="AT1527" i="42"/>
  <c r="AU1527" i="42" a="1"/>
  <c r="AU1527" i="42"/>
  <c r="AV1527" i="42" a="1"/>
  <c r="AV1527" i="42" s="1"/>
  <c r="AJ1528" i="42" a="1"/>
  <c r="AJ1528" i="42"/>
  <c r="AK1528" i="42" a="1"/>
  <c r="AK1528" i="42"/>
  <c r="AL1528" i="42" a="1"/>
  <c r="AL1528" i="42" s="1"/>
  <c r="AM1528" i="42" a="1"/>
  <c r="AM1528" i="42" s="1"/>
  <c r="AN1528" i="42" a="1"/>
  <c r="AN1528" i="42" s="1"/>
  <c r="AO1528" i="42" a="1"/>
  <c r="AO1528" i="42" s="1"/>
  <c r="AP1528" i="42" a="1"/>
  <c r="AP1528" i="42" s="1"/>
  <c r="AQ1528" i="42" a="1"/>
  <c r="AQ1528" i="42" s="1"/>
  <c r="AR1528" i="42" a="1"/>
  <c r="AR1528" i="42" s="1"/>
  <c r="AS1528" i="42" a="1"/>
  <c r="AS1528" i="42"/>
  <c r="AT1528" i="42" a="1"/>
  <c r="AT1528" i="42"/>
  <c r="AU1528" i="42" a="1"/>
  <c r="AU1528" i="42"/>
  <c r="AV1528" i="42" a="1"/>
  <c r="AV1528" i="42" s="1"/>
  <c r="AJ1529" i="42" a="1"/>
  <c r="AJ1529" i="42" s="1"/>
  <c r="AK1529" i="42" a="1"/>
  <c r="AK1529" i="42" s="1"/>
  <c r="AL1529" i="42" a="1"/>
  <c r="AL1529" i="42" s="1"/>
  <c r="AM1529" i="42" a="1"/>
  <c r="AM1529" i="42" s="1"/>
  <c r="AN1529" i="42" a="1"/>
  <c r="AN1529" i="42" s="1"/>
  <c r="AO1529" i="42" a="1"/>
  <c r="AO1529" i="42" s="1"/>
  <c r="AP1529" i="42" a="1"/>
  <c r="AP1529" i="42" s="1"/>
  <c r="AQ1529" i="42" a="1"/>
  <c r="AQ1529" i="42" s="1"/>
  <c r="AR1529" i="42" a="1"/>
  <c r="AR1529" i="42"/>
  <c r="AS1529" i="42" a="1"/>
  <c r="AS1529" i="42"/>
  <c r="AT1529" i="42" a="1"/>
  <c r="AT1529" i="42"/>
  <c r="AU1529" i="42" a="1"/>
  <c r="AU1529" i="42"/>
  <c r="AV1529" i="42" a="1"/>
  <c r="AV1529" i="42"/>
  <c r="AJ1530" i="42" a="1"/>
  <c r="AJ1530" i="42" s="1"/>
  <c r="AK1530" i="42" a="1"/>
  <c r="AK1530" i="42" s="1"/>
  <c r="AL1530" i="42" a="1"/>
  <c r="AL1530" i="42" s="1"/>
  <c r="AM1530" i="42" a="1"/>
  <c r="AM1530" i="42" s="1"/>
  <c r="AN1530" i="42" a="1"/>
  <c r="AN1530" i="42" s="1"/>
  <c r="AO1530" i="42" a="1"/>
  <c r="AO1530" i="42" s="1"/>
  <c r="AP1530" i="42" a="1"/>
  <c r="AP1530" i="42" s="1"/>
  <c r="AQ1530" i="42" a="1"/>
  <c r="AQ1530" i="42"/>
  <c r="AR1530" i="42" a="1"/>
  <c r="AR1530" i="42"/>
  <c r="AS1530" i="42" a="1"/>
  <c r="AS1530" i="42"/>
  <c r="AT1530" i="42" a="1"/>
  <c r="AT1530" i="42"/>
  <c r="AU1530" i="42" a="1"/>
  <c r="AU1530" i="42"/>
  <c r="AV1530" i="42" a="1"/>
  <c r="AV1530" i="42" s="1"/>
  <c r="AJ1531" i="42" a="1"/>
  <c r="AJ1531" i="42" s="1"/>
  <c r="AK1531" i="42" a="1"/>
  <c r="AK1531" i="42" s="1"/>
  <c r="AL1531" i="42" a="1"/>
  <c r="AL1531" i="42" s="1"/>
  <c r="AM1531" i="42" a="1"/>
  <c r="AM1531" i="42" s="1"/>
  <c r="AN1531" i="42" a="1"/>
  <c r="AN1531" i="42" s="1"/>
  <c r="AO1531" i="42" a="1"/>
  <c r="AO1531" i="42" s="1"/>
  <c r="AP1531" i="42" a="1"/>
  <c r="AP1531" i="42"/>
  <c r="AQ1531" i="42" a="1"/>
  <c r="AQ1531" i="42" s="1"/>
  <c r="AR1531" i="42" a="1"/>
  <c r="AR1531" i="42"/>
  <c r="AS1531" i="42" a="1"/>
  <c r="AS1531" i="42"/>
  <c r="AT1531" i="42" a="1"/>
  <c r="AT1531" i="42"/>
  <c r="AU1531" i="42" a="1"/>
  <c r="AU1531" i="42" s="1"/>
  <c r="AV1531" i="42" a="1"/>
  <c r="AV1531" i="42" s="1"/>
  <c r="AJ1532" i="42" a="1"/>
  <c r="AJ1532" i="42" s="1"/>
  <c r="AK1532" i="42" a="1"/>
  <c r="AK1532" i="42" s="1"/>
  <c r="AL1532" i="42" a="1"/>
  <c r="AL1532" i="42" s="1"/>
  <c r="AM1532" i="42" a="1"/>
  <c r="AM1532" i="42" s="1"/>
  <c r="AN1532" i="42" a="1"/>
  <c r="AN1532" i="42" s="1"/>
  <c r="AO1532" i="42" a="1"/>
  <c r="AO1532" i="42"/>
  <c r="AP1532" i="42" a="1"/>
  <c r="AP1532" i="42" s="1"/>
  <c r="AQ1532" i="42" a="1"/>
  <c r="AQ1532" i="42" s="1"/>
  <c r="AR1532" i="42" a="1"/>
  <c r="AR1532" i="42"/>
  <c r="AS1532" i="42" a="1"/>
  <c r="AS1532" i="42"/>
  <c r="AT1532" i="42" a="1"/>
  <c r="AT1532" i="42" s="1"/>
  <c r="AU1532" i="42" a="1"/>
  <c r="AU1532" i="42" s="1"/>
  <c r="AV1532" i="42" a="1"/>
  <c r="AV1532" i="42" s="1"/>
  <c r="AJ1533" i="42" a="1"/>
  <c r="AJ1533" i="42" s="1"/>
  <c r="AK1533" i="42" a="1"/>
  <c r="AK1533" i="42" s="1"/>
  <c r="AL1533" i="42" a="1"/>
  <c r="AL1533" i="42" s="1"/>
  <c r="AM1533" i="42" a="1"/>
  <c r="AM1533" i="42" s="1"/>
  <c r="AN1533" i="42" a="1"/>
  <c r="AN1533" i="42"/>
  <c r="AO1533" i="42" a="1"/>
  <c r="AO1533" i="42"/>
  <c r="AP1533" i="42" a="1"/>
  <c r="AP1533" i="42"/>
  <c r="AQ1533" i="42" a="1"/>
  <c r="AQ1533" i="42"/>
  <c r="AR1533" i="42" a="1"/>
  <c r="AR1533" i="42"/>
  <c r="AS1533" i="42" a="1"/>
  <c r="AS1533" i="42" s="1"/>
  <c r="AT1533" i="42" a="1"/>
  <c r="AT1533" i="42" s="1"/>
  <c r="AU1533" i="42" a="1"/>
  <c r="AU1533" i="42" s="1"/>
  <c r="AV1533" i="42" a="1"/>
  <c r="AV1533" i="42"/>
  <c r="AJ1534" i="42" a="1"/>
  <c r="AJ1534" i="42"/>
  <c r="AK1534" i="42" a="1"/>
  <c r="AK1534" i="42" s="1"/>
  <c r="AL1534" i="42" a="1"/>
  <c r="AL1534" i="42" s="1"/>
  <c r="AM1534" i="42" a="1"/>
  <c r="AM1534" i="42"/>
  <c r="AN1534" i="42" a="1"/>
  <c r="AN1534" i="42"/>
  <c r="AO1534" i="42" a="1"/>
  <c r="AO1534" i="42"/>
  <c r="AP1534" i="42" a="1"/>
  <c r="AP1534" i="42"/>
  <c r="AQ1534" i="42" a="1"/>
  <c r="AQ1534" i="42"/>
  <c r="AR1534" i="42" a="1"/>
  <c r="AR1534" i="42" s="1"/>
  <c r="AS1534" i="42" a="1"/>
  <c r="AS1534" i="42" s="1"/>
  <c r="AT1534" i="42" a="1"/>
  <c r="AT1534" i="42" s="1"/>
  <c r="AU1534" i="42" a="1"/>
  <c r="AU1534" i="42"/>
  <c r="AV1534" i="42" a="1"/>
  <c r="AV1534" i="42" s="1"/>
  <c r="AJ1535" i="42" a="1"/>
  <c r="AJ1535" i="42"/>
  <c r="AK1535" i="42" a="1"/>
  <c r="AK1535" i="42" s="1"/>
  <c r="AL1535" i="42" a="1"/>
  <c r="AL1535" i="42"/>
  <c r="AM1535" i="42" a="1"/>
  <c r="AM1535" i="42"/>
  <c r="AN1535" i="42" a="1"/>
  <c r="AN1535" i="42" s="1"/>
  <c r="AO1535" i="42" a="1"/>
  <c r="AO1535" i="42" s="1"/>
  <c r="AP1535" i="42" a="1"/>
  <c r="AP1535" i="42"/>
  <c r="AQ1535" i="42" a="1"/>
  <c r="AQ1535" i="42" s="1"/>
  <c r="AR1535" i="42" a="1"/>
  <c r="AR1535" i="42" s="1"/>
  <c r="AS1535" i="42" a="1"/>
  <c r="AS1535" i="42" s="1"/>
  <c r="AT1535" i="42" a="1"/>
  <c r="AT1535" i="42"/>
  <c r="AU1535" i="42" a="1"/>
  <c r="AU1535" i="42" s="1"/>
  <c r="AV1535" i="42" a="1"/>
  <c r="AV1535" i="42"/>
  <c r="AJ1536" i="42" a="1"/>
  <c r="AJ1536" i="42" s="1"/>
  <c r="AK1536" i="42" a="1"/>
  <c r="AK1536" i="42"/>
  <c r="AL1536" i="42" a="1"/>
  <c r="AL1536" i="42"/>
  <c r="AM1536" i="42" a="1"/>
  <c r="AM1536" i="42"/>
  <c r="AN1536" i="42" a="1"/>
  <c r="AN1536" i="42" s="1"/>
  <c r="AO1536" i="42" a="1"/>
  <c r="AO1536" i="42" s="1"/>
  <c r="AP1536" i="42" a="1"/>
  <c r="AP1536" i="42" s="1"/>
  <c r="AQ1536" i="42" a="1"/>
  <c r="AQ1536" i="42" s="1"/>
  <c r="AR1536" i="42" a="1"/>
  <c r="AR1536" i="42" s="1"/>
  <c r="AS1536" i="42" a="1"/>
  <c r="AS1536" i="42" s="1"/>
  <c r="AT1536" i="42" a="1"/>
  <c r="AT1536" i="42" s="1"/>
  <c r="AU1536" i="42" a="1"/>
  <c r="AU1536" i="42"/>
  <c r="AV1536" i="42" a="1"/>
  <c r="AV1536" i="42" s="1"/>
  <c r="AJ1537" i="42" a="1"/>
  <c r="AJ1537" i="42" s="1"/>
  <c r="AK1537" i="42" a="1"/>
  <c r="AK1537" i="42" s="1"/>
  <c r="AL1537" i="42" a="1"/>
  <c r="AL1537" i="42"/>
  <c r="AM1537" i="42" a="1"/>
  <c r="AM1537" i="42"/>
  <c r="AN1537" i="42" a="1"/>
  <c r="AN1537" i="42" s="1"/>
  <c r="AO1537" i="42" a="1"/>
  <c r="AO1537" i="42" s="1"/>
  <c r="AP1537" i="42" a="1"/>
  <c r="AP1537" i="42" s="1"/>
  <c r="AQ1537" i="42" a="1"/>
  <c r="AQ1537" i="42"/>
  <c r="AR1537" i="42" a="1"/>
  <c r="AR1537" i="42" s="1"/>
  <c r="AS1537" i="42" a="1"/>
  <c r="AS1537" i="42" s="1"/>
  <c r="AT1537" i="42" a="1"/>
  <c r="AT1537" i="42"/>
  <c r="AU1537" i="42" a="1"/>
  <c r="AU1537" i="42" s="1"/>
  <c r="AV1537" i="42" a="1"/>
  <c r="AV1537" i="42" s="1"/>
  <c r="AJ1538" i="42" a="1"/>
  <c r="AJ1538" i="42" s="1"/>
  <c r="AK1538" i="42" a="1"/>
  <c r="AK1538" i="42" s="1"/>
  <c r="AL1538" i="42" a="1"/>
  <c r="AL1538" i="42"/>
  <c r="AM1538" i="42" a="1"/>
  <c r="AM1538" i="42"/>
  <c r="AN1538" i="42" a="1"/>
  <c r="AN1538" i="42" s="1"/>
  <c r="AO1538" i="42" a="1"/>
  <c r="AO1538" i="42" s="1"/>
  <c r="AP1538" i="42" a="1"/>
  <c r="AP1538" i="42"/>
  <c r="AQ1538" i="42" a="1"/>
  <c r="AQ1538" i="42" s="1"/>
  <c r="AR1538" i="42" a="1"/>
  <c r="AR1538" i="42" s="1"/>
  <c r="AS1538" i="42" a="1"/>
  <c r="AS1538" i="42" s="1"/>
  <c r="AT1538" i="42" a="1"/>
  <c r="AT1538" i="42" s="1"/>
  <c r="AU1538" i="42" a="1"/>
  <c r="AU1538" i="42"/>
  <c r="AV1538" i="42" a="1"/>
  <c r="AV1538" i="42" s="1"/>
  <c r="AJ1539" i="42" a="1"/>
  <c r="AJ1539" i="42" s="1"/>
  <c r="AK1539" i="42" a="1"/>
  <c r="AK1539" i="42" s="1"/>
  <c r="AL1539" i="42" a="1"/>
  <c r="AL1539" i="42"/>
  <c r="AM1539" i="42" a="1"/>
  <c r="AM1539" i="42" s="1"/>
  <c r="AN1539" i="42" a="1"/>
  <c r="AN1539" i="42" s="1"/>
  <c r="AO1539" i="42" a="1"/>
  <c r="AO1539" i="42"/>
  <c r="AP1539" i="42" a="1"/>
  <c r="AP1539" i="42" s="1"/>
  <c r="AQ1539" i="42" a="1"/>
  <c r="AQ1539" i="42"/>
  <c r="AR1539" i="42" a="1"/>
  <c r="AR1539" i="42" s="1"/>
  <c r="AS1539" i="42" a="1"/>
  <c r="AS1539" i="42" s="1"/>
  <c r="AT1539" i="42" a="1"/>
  <c r="AT1539" i="42"/>
  <c r="AU1539" i="42" a="1"/>
  <c r="AU1539" i="42" s="1"/>
  <c r="AV1539" i="42" a="1"/>
  <c r="AV1539" i="42"/>
  <c r="AJ1540" i="42" a="1"/>
  <c r="AJ1540" i="42" s="1"/>
  <c r="AK1540" i="42" a="1"/>
  <c r="AK1540" i="42"/>
  <c r="AL1540" i="42" a="1"/>
  <c r="AL1540" i="42" s="1"/>
  <c r="AM1540" i="42" a="1"/>
  <c r="AM1540" i="42" s="1"/>
  <c r="AN1540" i="42" a="1"/>
  <c r="AN1540" i="42"/>
  <c r="AO1540" i="42" a="1"/>
  <c r="AO1540" i="42" s="1"/>
  <c r="AP1540" i="42" a="1"/>
  <c r="AP1540" i="42"/>
  <c r="AQ1540" i="42" a="1"/>
  <c r="AQ1540" i="42" s="1"/>
  <c r="AR1540" i="42" a="1"/>
  <c r="AR1540" i="42" s="1"/>
  <c r="AS1540" i="42" a="1"/>
  <c r="AS1540" i="42"/>
  <c r="AT1540" i="42" a="1"/>
  <c r="AT1540" i="42"/>
  <c r="AU1540" i="42" a="1"/>
  <c r="AU1540" i="42" s="1"/>
  <c r="AV1540" i="42" a="1"/>
  <c r="AV1540" i="42"/>
  <c r="AJ1541" i="42" a="1"/>
  <c r="AJ1541" i="42" s="1"/>
  <c r="AK1541" i="42" a="1"/>
  <c r="AK1541" i="42" s="1"/>
  <c r="AL1541" i="42" a="1"/>
  <c r="AL1541" i="42" s="1"/>
  <c r="AM1541" i="42" a="1"/>
  <c r="AM1541" i="42" s="1"/>
  <c r="AN1541" i="42" a="1"/>
  <c r="AN1541" i="42" s="1"/>
  <c r="AO1541" i="42" a="1"/>
  <c r="AO1541" i="42"/>
  <c r="AP1541" i="42" a="1"/>
  <c r="AP1541" i="42" s="1"/>
  <c r="AQ1541" i="42" a="1"/>
  <c r="AQ1541" i="42" s="1"/>
  <c r="AR1541" i="42" a="1"/>
  <c r="AR1541" i="42" s="1"/>
  <c r="AS1541" i="42" a="1"/>
  <c r="AS1541" i="42"/>
  <c r="AT1541" i="42" a="1"/>
  <c r="AT1541" i="42"/>
  <c r="AU1541" i="42" a="1"/>
  <c r="AU1541" i="42" s="1"/>
  <c r="AV1541" i="42" a="1"/>
  <c r="AV1541" i="42" s="1"/>
  <c r="AJ1542" i="42" a="1"/>
  <c r="AJ1542" i="42" s="1"/>
  <c r="AK1542" i="42" a="1"/>
  <c r="AK1542" i="42"/>
  <c r="AL1542" i="42" a="1"/>
  <c r="AL1542" i="42" s="1"/>
  <c r="AM1542" i="42" a="1"/>
  <c r="AM1542" i="42" s="1"/>
  <c r="AN1542" i="42" a="1"/>
  <c r="AN1542" i="42"/>
  <c r="AO1542" i="42" a="1"/>
  <c r="AO1542" i="42" s="1"/>
  <c r="AP1542" i="42" a="1"/>
  <c r="AP1542" i="42" s="1"/>
  <c r="AQ1542" i="42" a="1"/>
  <c r="AQ1542" i="42" s="1"/>
  <c r="AR1542" i="42" a="1"/>
  <c r="AR1542" i="42"/>
  <c r="AS1542" i="42" a="1"/>
  <c r="AS1542" i="42"/>
  <c r="AT1542" i="42" a="1"/>
  <c r="AT1542" i="42"/>
  <c r="AU1542" i="42" a="1"/>
  <c r="AU1542" i="42" s="1"/>
  <c r="AV1542" i="42" a="1"/>
  <c r="AV1542" i="42" s="1"/>
  <c r="AJ1543" i="42" a="1"/>
  <c r="AJ1543" i="42"/>
  <c r="AK1543" i="42" a="1"/>
  <c r="AK1543" i="42" s="1"/>
  <c r="AL1543" i="42" a="1"/>
  <c r="AL1543" i="42" s="1"/>
  <c r="AM1543" i="42" a="1"/>
  <c r="AM1543" i="42" s="1"/>
  <c r="AN1543" i="42" a="1"/>
  <c r="AN1543" i="42" s="1"/>
  <c r="AO1543" i="42" a="1"/>
  <c r="AO1543" i="42" s="1"/>
  <c r="AP1543" i="42" a="1"/>
  <c r="AP1543" i="42" s="1"/>
  <c r="AQ1543" i="42" a="1"/>
  <c r="AQ1543" i="42" s="1"/>
  <c r="AR1543" i="42" a="1"/>
  <c r="AR1543" i="42" s="1"/>
  <c r="AS1543" i="42" a="1"/>
  <c r="AS1543" i="42"/>
  <c r="AT1543" i="42" a="1"/>
  <c r="AT1543" i="42"/>
  <c r="AU1543" i="42" a="1"/>
  <c r="AU1543" i="42" s="1"/>
  <c r="AV1543" i="42" a="1"/>
  <c r="AV1543" i="42"/>
  <c r="AJ1544" i="42" a="1"/>
  <c r="AJ1544" i="42" s="1"/>
  <c r="AK1544" i="42" a="1"/>
  <c r="AK1544" i="42"/>
  <c r="AL1544" i="42" a="1"/>
  <c r="AL1544" i="42" s="1"/>
  <c r="AM1544" i="42" a="1"/>
  <c r="AM1544" i="42" s="1"/>
  <c r="AN1544" i="42" a="1"/>
  <c r="AN1544" i="42" s="1"/>
  <c r="AO1544" i="42" a="1"/>
  <c r="AO1544" i="42" s="1"/>
  <c r="AP1544" i="42" a="1"/>
  <c r="AP1544" i="42" s="1"/>
  <c r="AQ1544" i="42" a="1"/>
  <c r="AQ1544" i="42" s="1"/>
  <c r="AR1544" i="42" a="1"/>
  <c r="AR1544" i="42" s="1"/>
  <c r="AS1544" i="42" a="1"/>
  <c r="AS1544" i="42"/>
  <c r="AT1544" i="42" a="1"/>
  <c r="AT1544" i="42" s="1"/>
  <c r="AU1544" i="42" a="1"/>
  <c r="AU1544" i="42"/>
  <c r="AV1544" i="42" a="1"/>
  <c r="AV1544" i="42" s="1"/>
  <c r="AJ1545" i="42" a="1"/>
  <c r="AJ1545" i="42"/>
  <c r="AK1545" i="42" a="1"/>
  <c r="AK1545" i="42" s="1"/>
  <c r="AL1545" i="42" a="1"/>
  <c r="AL1545" i="42" s="1"/>
  <c r="AM1545" i="42" a="1"/>
  <c r="AM1545" i="42" s="1"/>
  <c r="AN1545" i="42" a="1"/>
  <c r="AN1545" i="42"/>
  <c r="AO1545" i="42" a="1"/>
  <c r="AO1545" i="42"/>
  <c r="AP1545" i="42" a="1"/>
  <c r="AP1545" i="42" s="1"/>
  <c r="AQ1545" i="42" a="1"/>
  <c r="AQ1545" i="42"/>
  <c r="AR1545" i="42" a="1"/>
  <c r="AR1545" i="42" s="1"/>
  <c r="AS1545" i="42" a="1"/>
  <c r="AS1545" i="42" s="1"/>
  <c r="AT1545" i="42" a="1"/>
  <c r="AT1545" i="42" s="1"/>
  <c r="AU1545" i="42" a="1"/>
  <c r="AU1545" i="42" s="1"/>
  <c r="AV1545" i="42" a="1"/>
  <c r="AV1545" i="42"/>
  <c r="AJ1546" i="42" a="1"/>
  <c r="AJ1546" i="42" s="1"/>
  <c r="AK1546" i="42" a="1"/>
  <c r="AK1546" i="42"/>
  <c r="AL1546" i="42" a="1"/>
  <c r="AL1546" i="42" s="1"/>
  <c r="AM1546" i="42" a="1"/>
  <c r="AM1546" i="42"/>
  <c r="AN1546" i="42" a="1"/>
  <c r="AN1546" i="42"/>
  <c r="AO1546" i="42" a="1"/>
  <c r="AO1546" i="42"/>
  <c r="AP1546" i="42" a="1"/>
  <c r="AP1546" i="42" s="1"/>
  <c r="AQ1546" i="42" a="1"/>
  <c r="AQ1546" i="42"/>
  <c r="AR1546" i="42" a="1"/>
  <c r="AR1546" i="42" s="1"/>
  <c r="AS1546" i="42" a="1"/>
  <c r="AS1546" i="42" s="1"/>
  <c r="AT1546" i="42" a="1"/>
  <c r="AT1546" i="42" s="1"/>
  <c r="AU1546" i="42" a="1"/>
  <c r="AU1546" i="42"/>
  <c r="AV1546" i="42" a="1"/>
  <c r="AV1546" i="42" s="1"/>
  <c r="AJ1547" i="42" a="1"/>
  <c r="AJ1547" i="42"/>
  <c r="AK1547" i="42" a="1"/>
  <c r="AK1547" i="42" s="1"/>
  <c r="AL1547" i="42" a="1"/>
  <c r="AL1547" i="42"/>
  <c r="AM1547" i="42" a="1"/>
  <c r="AM1547" i="42"/>
  <c r="AN1547" i="42" a="1"/>
  <c r="AN1547" i="42"/>
  <c r="AO1547" i="42" a="1"/>
  <c r="AO1547" i="42"/>
  <c r="AP1547" i="42" a="1"/>
  <c r="AP1547" i="42"/>
  <c r="AQ1547" i="42" a="1"/>
  <c r="AQ1547" i="42" s="1"/>
  <c r="AR1547" i="42" a="1"/>
  <c r="AR1547" i="42" s="1"/>
  <c r="AS1547" i="42" a="1"/>
  <c r="AS1547" i="42" s="1"/>
  <c r="AT1547" i="42" a="1"/>
  <c r="AT1547" i="42" s="1"/>
  <c r="AU1547" i="42" a="1"/>
  <c r="AU1547" i="42" s="1"/>
  <c r="AV1547" i="42" a="1"/>
  <c r="AV1547" i="42"/>
  <c r="AJ1548" i="42" a="1"/>
  <c r="AJ1548" i="42" s="1"/>
  <c r="AK1548" i="42" a="1"/>
  <c r="AK1548" i="42"/>
  <c r="AL1548" i="42" a="1"/>
  <c r="AL1548" i="42" s="1"/>
  <c r="AM1548" i="42" a="1"/>
  <c r="AM1548" i="42"/>
  <c r="AN1548" i="42" a="1"/>
  <c r="AN1548" i="42"/>
  <c r="AO1548" i="42" a="1"/>
  <c r="AO1548" i="42" s="1"/>
  <c r="AP1548" i="42" a="1"/>
  <c r="AP1548" i="42" s="1"/>
  <c r="AQ1548" i="42" a="1"/>
  <c r="AQ1548" i="42" s="1"/>
  <c r="AR1548" i="42" a="1"/>
  <c r="AR1548" i="42"/>
  <c r="AS1548" i="42" a="1"/>
  <c r="AS1548" i="42" s="1"/>
  <c r="AT1548" i="42" a="1"/>
  <c r="AT1548" i="42" s="1"/>
  <c r="AU1548" i="42" a="1"/>
  <c r="AU1548" i="42"/>
  <c r="AV1548" i="42" a="1"/>
  <c r="AV1548" i="42" s="1"/>
  <c r="AJ1549" i="42" a="1"/>
  <c r="AJ1549" i="42" s="1"/>
  <c r="AK1549" i="42" a="1"/>
  <c r="AK1549" i="42"/>
  <c r="AL1549" i="42" a="1"/>
  <c r="AL1549" i="42"/>
  <c r="AM1549" i="42" a="1"/>
  <c r="AM1549" i="42"/>
  <c r="AN1549" i="42" a="1"/>
  <c r="AN1549" i="42"/>
  <c r="AO1549" i="42" a="1"/>
  <c r="AO1549" i="42" s="1"/>
  <c r="AP1549" i="42" a="1"/>
  <c r="AP1549" i="42" s="1"/>
  <c r="AQ1549" i="42" a="1"/>
  <c r="AQ1549" i="42"/>
  <c r="AR1549" i="42" a="1"/>
  <c r="AR1549" i="42" s="1"/>
  <c r="AS1549" i="42" a="1"/>
  <c r="AS1549" i="42" s="1"/>
  <c r="AT1549" i="42" a="1"/>
  <c r="AT1549" i="42" s="1"/>
  <c r="AU1549" i="42" a="1"/>
  <c r="AU1549" i="42" s="1"/>
  <c r="AV1549" i="42" a="1"/>
  <c r="AV1549" i="42"/>
  <c r="AJ1550" i="42" a="1"/>
  <c r="AJ1550" i="42" s="1"/>
  <c r="AK1550" i="42" a="1"/>
  <c r="AK1550" i="42" s="1"/>
  <c r="AL1550" i="42" a="1"/>
  <c r="AL1550" i="42"/>
  <c r="AM1550" i="42" a="1"/>
  <c r="AM1550" i="42"/>
  <c r="AN1550" i="42" a="1"/>
  <c r="AN1550" i="42" s="1"/>
  <c r="AO1550" i="42" a="1"/>
  <c r="AO1550" i="42" s="1"/>
  <c r="AP1550" i="42" a="1"/>
  <c r="AP1550" i="42"/>
  <c r="AQ1550" i="42" a="1"/>
  <c r="AQ1550" i="42" s="1"/>
  <c r="AR1550" i="42" a="1"/>
  <c r="AR1550" i="42"/>
  <c r="AS1550" i="42" a="1"/>
  <c r="AS1550" i="42" s="1"/>
  <c r="AT1550" i="42" a="1"/>
  <c r="AT1550" i="42" s="1"/>
  <c r="AU1550" i="42" a="1"/>
  <c r="AU1550" i="42"/>
  <c r="AV1550" i="42" a="1"/>
  <c r="AV1550" i="42" s="1"/>
  <c r="AJ1551" i="42" a="1"/>
  <c r="AJ1551" i="42"/>
  <c r="AK1551" i="42" a="1"/>
  <c r="AK1551" i="42" s="1"/>
  <c r="AL1551" i="42" a="1"/>
  <c r="AL1551" i="42"/>
  <c r="AM1551" i="42" a="1"/>
  <c r="AM1551" i="42" s="1"/>
  <c r="AN1551" i="42" a="1"/>
  <c r="AN1551" i="42" s="1"/>
  <c r="AO1551" i="42" a="1"/>
  <c r="AO1551" i="42"/>
  <c r="AP1551" i="42" a="1"/>
  <c r="AP1551" i="42" s="1"/>
  <c r="AQ1551" i="42" a="1"/>
  <c r="AQ1551" i="42"/>
  <c r="AR1551" i="42" a="1"/>
  <c r="AR1551" i="42" s="1"/>
  <c r="AS1551" i="42" a="1"/>
  <c r="AS1551" i="42" s="1"/>
  <c r="AT1551" i="42" a="1"/>
  <c r="AT1551" i="42"/>
  <c r="AU1551" i="42" a="1"/>
  <c r="AU1551" i="42"/>
  <c r="AV1551" i="42" a="1"/>
  <c r="AV1551" i="42" s="1"/>
  <c r="AJ1552" i="42" a="1"/>
  <c r="AJ1552" i="42"/>
  <c r="AK1552" i="42" a="1"/>
  <c r="AK1552" i="42" s="1"/>
  <c r="AL1552" i="42" a="1"/>
  <c r="AL1552" i="42" s="1"/>
  <c r="AM1552" i="42" a="1"/>
  <c r="AM1552" i="42" s="1"/>
  <c r="AN1552" i="42" a="1"/>
  <c r="AN1552" i="42"/>
  <c r="AO1552" i="42" a="1"/>
  <c r="AO1552" i="42"/>
  <c r="AP1552" i="42" a="1"/>
  <c r="AP1552" i="42" s="1"/>
  <c r="AQ1552" i="42" a="1"/>
  <c r="AQ1552" i="42"/>
  <c r="AR1552" i="42" a="1"/>
  <c r="AR1552" i="42" s="1"/>
  <c r="AS1552" i="42" a="1"/>
  <c r="AS1552" i="42" s="1"/>
  <c r="AT1552" i="42" a="1"/>
  <c r="AT1552" i="42"/>
  <c r="AU1552" i="42" a="1"/>
  <c r="AU1552" i="42" s="1"/>
  <c r="AV1552" i="42" a="1"/>
  <c r="AV1552" i="42"/>
  <c r="AJ1553" i="42" a="1"/>
  <c r="AJ1553" i="42" s="1"/>
  <c r="AK1553" i="42" a="1"/>
  <c r="AK1553" i="42" s="1"/>
  <c r="AL1553" i="42" a="1"/>
  <c r="AL1553" i="42" s="1"/>
  <c r="AM1553" i="42" a="1"/>
  <c r="AM1553" i="42" s="1"/>
  <c r="AN1553" i="42" a="1"/>
  <c r="AN1553" i="42"/>
  <c r="AO1553" i="42" a="1"/>
  <c r="AO1553" i="42" s="1"/>
  <c r="AP1553" i="42" a="1"/>
  <c r="AP1553" i="42"/>
  <c r="AQ1553" i="42" a="1"/>
  <c r="AQ1553" i="42" s="1"/>
  <c r="AR1553" i="42" a="1"/>
  <c r="AR1553" i="42" s="1"/>
  <c r="AS1553" i="42" a="1"/>
  <c r="AS1553" i="42" s="1"/>
  <c r="AT1553" i="42" a="1"/>
  <c r="AT1553" i="42"/>
  <c r="AU1553" i="42" a="1"/>
  <c r="AU1553" i="42"/>
  <c r="AV1553" i="42" a="1"/>
  <c r="AV1553" i="42"/>
  <c r="AJ1554" i="42" a="1"/>
  <c r="AJ1554" i="42" s="1"/>
  <c r="AK1554" i="42" a="1"/>
  <c r="AK1554" i="42" s="1"/>
  <c r="AL1554" i="42" a="1"/>
  <c r="AL1554" i="42"/>
  <c r="AM1554" i="42" a="1"/>
  <c r="AM1554" i="42" s="1"/>
  <c r="AN1554" i="42" a="1"/>
  <c r="AN1554" i="42" s="1"/>
  <c r="AO1554" i="42" a="1"/>
  <c r="AO1554" i="42"/>
  <c r="AP1554" i="42" a="1"/>
  <c r="AP1554" i="42" s="1"/>
  <c r="AQ1554" i="42" a="1"/>
  <c r="AQ1554" i="42"/>
  <c r="AR1554" i="42" a="1"/>
  <c r="AR1554" i="42" s="1"/>
  <c r="AS1554" i="42" a="1"/>
  <c r="AS1554" i="42"/>
  <c r="AT1554" i="42" a="1"/>
  <c r="AT1554" i="42"/>
  <c r="AU1554" i="42" a="1"/>
  <c r="AU1554" i="42"/>
  <c r="AV1554" i="42" a="1"/>
  <c r="AV1554" i="42" s="1"/>
  <c r="AJ1555" i="42" a="1"/>
  <c r="AJ1555" i="42"/>
  <c r="AK1555" i="42" a="1"/>
  <c r="AK1555" i="42" s="1"/>
  <c r="AL1555" i="42" a="1"/>
  <c r="AL1555" i="42" s="1"/>
  <c r="AM1555" i="42" a="1"/>
  <c r="AM1555" i="42" s="1"/>
  <c r="AN1555" i="42" a="1"/>
  <c r="AN1555" i="42" s="1"/>
  <c r="AO1555" i="42" a="1"/>
  <c r="AO1555" i="42" s="1"/>
  <c r="AP1555" i="42" a="1"/>
  <c r="AP1555" i="42"/>
  <c r="AQ1555" i="42" a="1"/>
  <c r="AQ1555" i="42"/>
  <c r="AR1555" i="42" a="1"/>
  <c r="AR1555" i="42" s="1"/>
  <c r="AS1555" i="42" a="1"/>
  <c r="AS1555" i="42" s="1"/>
  <c r="AT1555" i="42" a="1"/>
  <c r="AT1555" i="42"/>
  <c r="AU1555" i="42" a="1"/>
  <c r="AU1555" i="42" s="1"/>
  <c r="AV1555" i="42" a="1"/>
  <c r="AV1555" i="42"/>
  <c r="AJ1556" i="42" a="1"/>
  <c r="AJ1556" i="42" s="1"/>
  <c r="AK1556" i="42" a="1"/>
  <c r="AK1556" i="42"/>
  <c r="AL1556" i="42" a="1"/>
  <c r="AL1556" i="42"/>
  <c r="AM1556" i="42" a="1"/>
  <c r="AM1556" i="42" s="1"/>
  <c r="AN1556" i="42" a="1"/>
  <c r="AN1556" i="42" s="1"/>
  <c r="AO1556" i="42" a="1"/>
  <c r="AO1556" i="42" s="1"/>
  <c r="AP1556" i="42" a="1"/>
  <c r="AP1556" i="42"/>
  <c r="AQ1556" i="42" a="1"/>
  <c r="AQ1556" i="42" s="1"/>
  <c r="AR1556" i="42" a="1"/>
  <c r="AR1556" i="42"/>
  <c r="AS1556" i="42" a="1"/>
  <c r="AS1556" i="42" s="1"/>
  <c r="AT1556" i="42" a="1"/>
  <c r="AT1556" i="42" s="1"/>
  <c r="AU1556" i="42" a="1"/>
  <c r="AU1556" i="42" s="1"/>
  <c r="AV1556" i="42" a="1"/>
  <c r="AV1556" i="42" s="1"/>
  <c r="AJ1557" i="42" a="1"/>
  <c r="AJ1557" i="42"/>
  <c r="AK1557" i="42" a="1"/>
  <c r="AK1557" i="42"/>
  <c r="AL1557" i="42" a="1"/>
  <c r="AL1557" i="42" s="1"/>
  <c r="AM1557" i="42" a="1"/>
  <c r="AM1557" i="42" s="1"/>
  <c r="AN1557" i="42" a="1"/>
  <c r="AN1557" i="42"/>
  <c r="AO1557" i="42" a="1"/>
  <c r="AO1557" i="42" s="1"/>
  <c r="AP1557" i="42" a="1"/>
  <c r="AP1557" i="42"/>
  <c r="AQ1557" i="42" a="1"/>
  <c r="AQ1557" i="42" s="1"/>
  <c r="AR1557" i="42" a="1"/>
  <c r="AR1557" i="42"/>
  <c r="AS1557" i="42" a="1"/>
  <c r="AS1557" i="42" s="1"/>
  <c r="AT1557" i="42" a="1"/>
  <c r="AT1557" i="42" s="1"/>
  <c r="AU1557" i="42" a="1"/>
  <c r="AU1557" i="42"/>
  <c r="AV1557" i="42" a="1"/>
  <c r="AV1557" i="42" s="1"/>
  <c r="AJ1558" i="42" a="1"/>
  <c r="AJ1558" i="42"/>
  <c r="AK1558" i="42" a="1"/>
  <c r="AK1558" i="42" s="1"/>
  <c r="AL1558" i="42" a="1"/>
  <c r="AL1558" i="42" s="1"/>
  <c r="AM1558" i="42" a="1"/>
  <c r="AM1558" i="42" s="1"/>
  <c r="AN1558" i="42" a="1"/>
  <c r="AN1558" i="42"/>
  <c r="AO1558" i="42" a="1"/>
  <c r="AO1558" i="42" s="1"/>
  <c r="AP1558" i="42" a="1"/>
  <c r="AP1558" i="42" s="1"/>
  <c r="AQ1558" i="42" a="1"/>
  <c r="AQ1558" i="42"/>
  <c r="AR1558" i="42" a="1"/>
  <c r="AR1558" i="42" s="1"/>
  <c r="AS1558" i="42" a="1"/>
  <c r="AS1558" i="42"/>
  <c r="AT1558" i="42" a="1"/>
  <c r="AT1558" i="42" s="1"/>
  <c r="AU1558" i="42" a="1"/>
  <c r="AU1558" i="42"/>
  <c r="AV1558" i="42" a="1"/>
  <c r="AV1558" i="42" s="1"/>
  <c r="AJ1559" i="42" a="1"/>
  <c r="AJ1559" i="42"/>
  <c r="AK1559" i="42" a="1"/>
  <c r="AK1559" i="42" s="1"/>
  <c r="AL1559" i="42" a="1"/>
  <c r="AL1559" i="42"/>
  <c r="AM1559" i="42" a="1"/>
  <c r="AM1559" i="42" s="1"/>
  <c r="AN1559" i="42" a="1"/>
  <c r="AN1559" i="42" s="1"/>
  <c r="AO1559" i="42" a="1"/>
  <c r="AO1559" i="42" s="1"/>
  <c r="AP1559" i="42" a="1"/>
  <c r="AP1559" i="42" s="1"/>
  <c r="AQ1559" i="42" a="1"/>
  <c r="AQ1559" i="42" s="1"/>
  <c r="AR1559" i="42" a="1"/>
  <c r="AR1559" i="42" s="1"/>
  <c r="AS1559" i="42" a="1"/>
  <c r="AS1559" i="42"/>
  <c r="AT1559" i="42" a="1"/>
  <c r="AT1559" i="42" s="1"/>
  <c r="AU1559" i="42" a="1"/>
  <c r="AU1559" i="42"/>
  <c r="AV1559" i="42" a="1"/>
  <c r="AV1559" i="42" s="1"/>
  <c r="AJ1560" i="42" a="1"/>
  <c r="AJ1560" i="42" s="1"/>
  <c r="AK1560" i="42" a="1"/>
  <c r="AK1560" i="42"/>
  <c r="AL1560" i="42" a="1"/>
  <c r="AL1560" i="42"/>
  <c r="AM1560" i="42" a="1"/>
  <c r="AM1560" i="42" s="1"/>
  <c r="AN1560" i="42" a="1"/>
  <c r="AN1560" i="42" s="1"/>
  <c r="AO1560" i="42" a="1"/>
  <c r="AO1560" i="42" s="1"/>
  <c r="AP1560" i="42" a="1"/>
  <c r="AP1560" i="42" s="1"/>
  <c r="AQ1560" i="42" a="1"/>
  <c r="AQ1560" i="42"/>
  <c r="AR1560" i="42" a="1"/>
  <c r="AR1560" i="42" s="1"/>
  <c r="AS1560" i="42" a="1"/>
  <c r="AS1560" i="42"/>
  <c r="AT1560" i="42" a="1"/>
  <c r="AT1560" i="42" s="1"/>
  <c r="AU1560" i="42" a="1"/>
  <c r="AU1560" i="42"/>
  <c r="AV1560" i="42" a="1"/>
  <c r="AV1560" i="42" s="1"/>
  <c r="AJ1561" i="42" a="1"/>
  <c r="AJ1561" i="42" s="1"/>
  <c r="AK1561" i="42" a="1"/>
  <c r="AK1561" i="42"/>
  <c r="AL1561" i="42" a="1"/>
  <c r="AL1561" i="42"/>
  <c r="AM1561" i="42" a="1"/>
  <c r="AM1561" i="42" s="1"/>
  <c r="AN1561" i="42" a="1"/>
  <c r="AN1561" i="42" s="1"/>
  <c r="AO1561" i="42" a="1"/>
  <c r="AO1561" i="42" s="1"/>
  <c r="AP1561" i="42" a="1"/>
  <c r="AP1561" i="42" s="1"/>
  <c r="AQ1561" i="42" a="1"/>
  <c r="AQ1561" i="42"/>
  <c r="AR1561" i="42" a="1"/>
  <c r="AR1561" i="42" s="1"/>
  <c r="AS1561" i="42" a="1"/>
  <c r="AS1561" i="42"/>
  <c r="AT1561" i="42" a="1"/>
  <c r="AT1561" i="42" s="1"/>
  <c r="AU1561" i="42" a="1"/>
  <c r="AU1561" i="42" s="1"/>
  <c r="AV1561" i="42" a="1"/>
  <c r="AV1561" i="42" s="1"/>
  <c r="AJ1562" i="42" a="1"/>
  <c r="AJ1562" i="42" s="1"/>
  <c r="AK1562" i="42" a="1"/>
  <c r="AK1562" i="42"/>
  <c r="AL1562" i="42" a="1"/>
  <c r="AL1562" i="42"/>
  <c r="AM1562" i="42" a="1"/>
  <c r="AM1562" i="42" s="1"/>
  <c r="AN1562" i="42" a="1"/>
  <c r="AN1562" i="42" s="1"/>
  <c r="AO1562" i="42" a="1"/>
  <c r="AO1562" i="42"/>
  <c r="AP1562" i="42" a="1"/>
  <c r="AP1562" i="42" s="1"/>
  <c r="AQ1562" i="42" a="1"/>
  <c r="AQ1562" i="42"/>
  <c r="AR1562" i="42" a="1"/>
  <c r="AR1562" i="42" s="1"/>
  <c r="AS1562" i="42" a="1"/>
  <c r="AS1562" i="42"/>
  <c r="AT1562" i="42" a="1"/>
  <c r="AT1562" i="42" s="1"/>
  <c r="AU1562" i="42" a="1"/>
  <c r="AU1562" i="42" s="1"/>
  <c r="AV1562" i="42" a="1"/>
  <c r="AV1562" i="42" s="1"/>
  <c r="AJ1563" i="42" a="1"/>
  <c r="AJ1563" i="42" s="1"/>
  <c r="AK1563" i="42" a="1"/>
  <c r="AK1563" i="42"/>
  <c r="AL1563" i="42" a="1"/>
  <c r="AL1563" i="42"/>
  <c r="AM1563" i="42" a="1"/>
  <c r="AM1563" i="42" s="1"/>
  <c r="AN1563" i="42" a="1"/>
  <c r="AN1563" i="42" s="1"/>
  <c r="AO1563" i="42" a="1"/>
  <c r="AO1563" i="42"/>
  <c r="AP1563" i="42" a="1"/>
  <c r="AP1563" i="42"/>
  <c r="AQ1563" i="42" a="1"/>
  <c r="AQ1563" i="42"/>
  <c r="AR1563" i="42" a="1"/>
  <c r="AR1563" i="42" s="1"/>
  <c r="AS1563" i="42" a="1"/>
  <c r="AS1563" i="42" s="1"/>
  <c r="AT1563" i="42" a="1"/>
  <c r="AT1563" i="42" s="1"/>
  <c r="AU1563" i="42" a="1"/>
  <c r="AU1563" i="42" s="1"/>
  <c r="AV1563" i="42" a="1"/>
  <c r="AV1563" i="42" s="1"/>
  <c r="AJ1564" i="42" a="1"/>
  <c r="AJ1564" i="42" s="1"/>
  <c r="AK1564" i="42" a="1"/>
  <c r="AK1564" i="42"/>
  <c r="AL1564" i="42" a="1"/>
  <c r="AL1564" i="42" s="1"/>
  <c r="AM1564" i="42" a="1"/>
  <c r="AM1564" i="42"/>
  <c r="AN1564" i="42" a="1"/>
  <c r="AN1564" i="42" s="1"/>
  <c r="AO1564" i="42" a="1"/>
  <c r="AO1564" i="42"/>
  <c r="AP1564" i="42" a="1"/>
  <c r="AP1564" i="42"/>
  <c r="AQ1564" i="42" a="1"/>
  <c r="AQ1564" i="42"/>
  <c r="AR1564" i="42" a="1"/>
  <c r="AR1564" i="42" s="1"/>
  <c r="AS1564" i="42" a="1"/>
  <c r="AS1564" i="42"/>
  <c r="AT1564" i="42" a="1"/>
  <c r="AT1564" i="42" s="1"/>
  <c r="AU1564" i="42" a="1"/>
  <c r="AU1564" i="42" s="1"/>
  <c r="AV1564" i="42" a="1"/>
  <c r="AV1564" i="42" s="1"/>
  <c r="AJ1565" i="42" a="1"/>
  <c r="AJ1565" i="42" s="1"/>
  <c r="AK1565" i="42" a="1"/>
  <c r="AK1565" i="42" s="1"/>
  <c r="AL1565" i="42" a="1"/>
  <c r="AL1565" i="42" s="1"/>
  <c r="AM1565" i="42" a="1"/>
  <c r="AM1565" i="42"/>
  <c r="AN1565" i="42" a="1"/>
  <c r="AN1565" i="42"/>
  <c r="AO1565" i="42" a="1"/>
  <c r="AO1565" i="42"/>
  <c r="AP1565" i="42" a="1"/>
  <c r="AP1565" i="42"/>
  <c r="AQ1565" i="42" a="1"/>
  <c r="AQ1565" i="42" s="1"/>
  <c r="AR1565" i="42" a="1"/>
  <c r="AR1565" i="42"/>
  <c r="AS1565" i="42" a="1"/>
  <c r="AS1565" i="42"/>
  <c r="AT1565" i="42" a="1"/>
  <c r="AT1565" i="42" s="1"/>
  <c r="AU1565" i="42" a="1"/>
  <c r="AU1565" i="42" s="1"/>
  <c r="AV1565" i="42" a="1"/>
  <c r="AV1565" i="42" s="1"/>
  <c r="AJ1566" i="42" a="1"/>
  <c r="AJ1566" i="42" s="1"/>
  <c r="AK1566" i="42" a="1"/>
  <c r="AK1566" i="42"/>
  <c r="AL1566" i="42" a="1"/>
  <c r="AL1566" i="42" s="1"/>
  <c r="AM1566" i="42" a="1"/>
  <c r="AM1566" i="42"/>
  <c r="AN1566" i="42" a="1"/>
  <c r="AN1566" i="42"/>
  <c r="AO1566" i="42" a="1"/>
  <c r="AO1566" i="42"/>
  <c r="AP1566" i="42" a="1"/>
  <c r="AP1566" i="42" s="1"/>
  <c r="AQ1566" i="42" a="1"/>
  <c r="AQ1566" i="42" s="1"/>
  <c r="AR1566" i="42" a="1"/>
  <c r="AR1566" i="42"/>
  <c r="AS1566" i="42" a="1"/>
  <c r="AS1566" i="42"/>
  <c r="AT1566" i="42" a="1"/>
  <c r="AT1566" i="42" s="1"/>
  <c r="AU1566" i="42" a="1"/>
  <c r="AU1566" i="42" s="1"/>
  <c r="AV1566" i="42" a="1"/>
  <c r="AV1566" i="42" s="1"/>
  <c r="AJ1567" i="42" a="1"/>
  <c r="AJ1567" i="42"/>
  <c r="AK1567" i="42" a="1"/>
  <c r="AK1567" i="42"/>
  <c r="AL1567" i="42" a="1"/>
  <c r="AL1567" i="42" s="1"/>
  <c r="AM1567" i="42" a="1"/>
  <c r="AM1567" i="42"/>
  <c r="AN1567" i="42" a="1"/>
  <c r="AN1567" i="42"/>
  <c r="AO1567" i="42" a="1"/>
  <c r="AO1567" i="42" s="1"/>
  <c r="AP1567" i="42" a="1"/>
  <c r="AP1567" i="42" s="1"/>
  <c r="AQ1567" i="42" a="1"/>
  <c r="AQ1567" i="42" s="1"/>
  <c r="AR1567" i="42" a="1"/>
  <c r="AR1567" i="42"/>
  <c r="AS1567" i="42" a="1"/>
  <c r="AS1567" i="42"/>
  <c r="AT1567" i="42" a="1"/>
  <c r="AT1567" i="42" s="1"/>
  <c r="AU1567" i="42" a="1"/>
  <c r="AU1567" i="42" s="1"/>
  <c r="AV1567" i="42" a="1"/>
  <c r="AV1567" i="42"/>
  <c r="AJ1568" i="42" a="1"/>
  <c r="AJ1568" i="42"/>
  <c r="AK1568" i="42" a="1"/>
  <c r="AK1568" i="42"/>
  <c r="AL1568" i="42" a="1"/>
  <c r="AL1568" i="42" s="1"/>
  <c r="AM1568" i="42" a="1"/>
  <c r="AM1568" i="42"/>
  <c r="AN1568" i="42" a="1"/>
  <c r="AN1568" i="42" s="1"/>
  <c r="AO1568" i="42" a="1"/>
  <c r="AO1568" i="42" s="1"/>
  <c r="AP1568" i="42" a="1"/>
  <c r="AP1568" i="42" s="1"/>
  <c r="AQ1568" i="42" a="1"/>
  <c r="AQ1568" i="42" s="1"/>
  <c r="AR1568" i="42" a="1"/>
  <c r="AR1568" i="42"/>
  <c r="AS1568" i="42" a="1"/>
  <c r="AS1568" i="42"/>
  <c r="AT1568" i="42" a="1"/>
  <c r="AT1568" i="42" s="1"/>
  <c r="AU1568" i="42" a="1"/>
  <c r="AU1568" i="42"/>
  <c r="AV1568" i="42" a="1"/>
  <c r="AV1568" i="42"/>
  <c r="AJ1569" i="42" a="1"/>
  <c r="AJ1569" i="42"/>
  <c r="AK1569" i="42" a="1"/>
  <c r="AK1569" i="42"/>
  <c r="AL1569" i="42" a="1"/>
  <c r="AL1569" i="42" s="1"/>
  <c r="AM1569" i="42" a="1"/>
  <c r="AM1569" i="42" s="1"/>
  <c r="AN1569" i="42" a="1"/>
  <c r="AN1569" i="42" s="1"/>
  <c r="AO1569" i="42" a="1"/>
  <c r="AO1569" i="42" s="1"/>
  <c r="AP1569" i="42" a="1"/>
  <c r="AP1569" i="42" s="1"/>
  <c r="AQ1569" i="42" a="1"/>
  <c r="AQ1569" i="42" s="1"/>
  <c r="AR1569" i="42" a="1"/>
  <c r="AR1569" i="42"/>
  <c r="AS1569" i="42" a="1"/>
  <c r="AS1569" i="42" s="1"/>
  <c r="AT1569" i="42" a="1"/>
  <c r="AT1569" i="42"/>
  <c r="AU1569" i="42" a="1"/>
  <c r="AU1569" i="42"/>
  <c r="AV1569" i="42" a="1"/>
  <c r="AV1569" i="42"/>
  <c r="AJ1570" i="42" a="1"/>
  <c r="AJ1570" i="42"/>
  <c r="AK1570" i="42" a="1"/>
  <c r="AK1570" i="42"/>
  <c r="AL1570" i="42" a="1"/>
  <c r="AL1570" i="42" s="1"/>
  <c r="AM1570" i="42" a="1"/>
  <c r="AM1570" i="42"/>
  <c r="AN1570" i="42" a="1"/>
  <c r="AN1570" i="42" s="1"/>
  <c r="AO1570" i="42" a="1"/>
  <c r="AO1570" i="42" s="1"/>
  <c r="AP1570" i="42" a="1"/>
  <c r="AP1570" i="42" s="1"/>
  <c r="AQ1570" i="42" a="1"/>
  <c r="AQ1570" i="42" s="1"/>
  <c r="AR1570" i="42" a="1"/>
  <c r="AR1570" i="42" s="1"/>
  <c r="AS1570" i="42" a="1"/>
  <c r="AS1570" i="42" s="1"/>
  <c r="AT1570" i="42" a="1"/>
  <c r="AT1570" i="42"/>
  <c r="AU1570" i="42" a="1"/>
  <c r="AU1570" i="42"/>
  <c r="AV1570" i="42" a="1"/>
  <c r="AV1570" i="42"/>
  <c r="AJ1571" i="42" a="1"/>
  <c r="AJ1571" i="42"/>
  <c r="AK1571" i="42" a="1"/>
  <c r="AK1571" i="42" s="1"/>
  <c r="AL1571" i="42" a="1"/>
  <c r="AL1571" i="42"/>
  <c r="AM1571" i="42" a="1"/>
  <c r="AM1571" i="42"/>
  <c r="AN1571" i="42" a="1"/>
  <c r="AN1571" i="42" s="1"/>
  <c r="AO1571" i="42" a="1"/>
  <c r="AO1571" i="42" s="1"/>
  <c r="AP1571" i="42" a="1"/>
  <c r="AP1571" i="42" s="1"/>
  <c r="AQ1571" i="42" a="1"/>
  <c r="AQ1571" i="42" s="1"/>
  <c r="AR1571" i="42" a="1"/>
  <c r="AR1571" i="42"/>
  <c r="AS1571" i="42" a="1"/>
  <c r="AS1571" i="42" s="1"/>
  <c r="AT1571" i="42" a="1"/>
  <c r="AT1571" i="42"/>
  <c r="AU1571" i="42" a="1"/>
  <c r="AU1571" i="42"/>
  <c r="AV1571" i="42" a="1"/>
  <c r="AV1571" i="42"/>
  <c r="AJ1572" i="42" a="1"/>
  <c r="AJ1572" i="42" s="1"/>
  <c r="AK1572" i="42" a="1"/>
  <c r="AK1572" i="42" s="1"/>
  <c r="AL1572" i="42" a="1"/>
  <c r="AL1572" i="42"/>
  <c r="AM1572" i="42" a="1"/>
  <c r="AM1572" i="42"/>
  <c r="AN1572" i="42" a="1"/>
  <c r="AN1572" i="42" s="1"/>
  <c r="AO1572" i="42" a="1"/>
  <c r="AO1572" i="42" s="1"/>
  <c r="AP1572" i="42" a="1"/>
  <c r="AP1572" i="42" s="1"/>
  <c r="AQ1572" i="42" a="1"/>
  <c r="AQ1572" i="42"/>
  <c r="AR1572" i="42" a="1"/>
  <c r="AR1572" i="42" s="1"/>
  <c r="AS1572" i="42" a="1"/>
  <c r="AS1572" i="42" s="1"/>
  <c r="AT1572" i="42" a="1"/>
  <c r="AT1572" i="42"/>
  <c r="AU1572" i="42" a="1"/>
  <c r="AU1572" i="42"/>
  <c r="AV1572" i="42" a="1"/>
  <c r="AV1572" i="42" s="1"/>
  <c r="AJ1573" i="42" a="1"/>
  <c r="AJ1573" i="42" s="1"/>
  <c r="AK1573" i="42" a="1"/>
  <c r="AK1573" i="42" s="1"/>
  <c r="AL1573" i="42" a="1"/>
  <c r="AL1573" i="42"/>
  <c r="AM1573" i="42" a="1"/>
  <c r="AM1573" i="42"/>
  <c r="AN1573" i="42" a="1"/>
  <c r="AN1573" i="42" s="1"/>
  <c r="AO1573" i="42" a="1"/>
  <c r="AO1573" i="42" s="1"/>
  <c r="AP1573" i="42" a="1"/>
  <c r="AP1573" i="42"/>
  <c r="AQ1573" i="42" a="1"/>
  <c r="AQ1573" i="42"/>
  <c r="AR1573" i="42" a="1"/>
  <c r="AR1573" i="42" s="1"/>
  <c r="AS1573" i="42" a="1"/>
  <c r="AS1573" i="42" s="1"/>
  <c r="AT1573" i="42" a="1"/>
  <c r="AT1573" i="42"/>
  <c r="AU1573" i="42" a="1"/>
  <c r="AU1573" i="42" s="1"/>
  <c r="AV1573" i="42" a="1"/>
  <c r="AV1573" i="42" s="1"/>
  <c r="AJ1574" i="42" a="1"/>
  <c r="AJ1574" i="42" s="1"/>
  <c r="AK1574" i="42" a="1"/>
  <c r="AK1574" i="42" s="1"/>
  <c r="AL1574" i="42" a="1"/>
  <c r="AL1574" i="42"/>
  <c r="AM1574" i="42" a="1"/>
  <c r="AM1574" i="42"/>
  <c r="AN1574" i="42" a="1"/>
  <c r="AN1574" i="42" s="1"/>
  <c r="AO1574" i="42" a="1"/>
  <c r="AO1574" i="42"/>
  <c r="AP1574" i="42" a="1"/>
  <c r="AP1574" i="42"/>
  <c r="AQ1574" i="42" a="1"/>
  <c r="AQ1574" i="42"/>
  <c r="AR1574" i="42" a="1"/>
  <c r="AR1574" i="42" s="1"/>
  <c r="AS1574" i="42" a="1"/>
  <c r="AS1574" i="42" s="1"/>
  <c r="AT1574" i="42" a="1"/>
  <c r="AT1574" i="42" s="1"/>
  <c r="AU1574" i="42" a="1"/>
  <c r="AU1574" i="42" s="1"/>
  <c r="AV1574" i="42" a="1"/>
  <c r="AV1574" i="42" s="1"/>
  <c r="AJ1575" i="42" a="1"/>
  <c r="AJ1575" i="42" s="1"/>
  <c r="AK1575" i="42" a="1"/>
  <c r="AK1575" i="42" s="1"/>
  <c r="AL1575" i="42" a="1"/>
  <c r="AL1575" i="42"/>
  <c r="AM1575" i="42" a="1"/>
  <c r="AM1575" i="42" s="1"/>
  <c r="AN1575" i="42" a="1"/>
  <c r="AN1575" i="42"/>
  <c r="AO1575" i="42" a="1"/>
  <c r="AO1575" i="42"/>
  <c r="AP1575" i="42" a="1"/>
  <c r="AP1575" i="42"/>
  <c r="AQ1575" i="42" a="1"/>
  <c r="AQ1575" i="42"/>
  <c r="AR1575" i="42" a="1"/>
  <c r="AR1575" i="42" s="1"/>
  <c r="AS1575" i="42" a="1"/>
  <c r="AS1575" i="42" s="1"/>
  <c r="AT1575" i="42" a="1"/>
  <c r="AT1575" i="42"/>
  <c r="AU1575" i="42" a="1"/>
  <c r="AU1575" i="42" s="1"/>
  <c r="AV1575" i="42" a="1"/>
  <c r="AV1575" i="42" s="1"/>
  <c r="AJ1576" i="42" a="1"/>
  <c r="AJ1576" i="42" s="1"/>
  <c r="AK1576" i="42" a="1"/>
  <c r="AK1576" i="42" s="1"/>
  <c r="AL1576" i="42" a="1"/>
  <c r="AL1576" i="42" s="1"/>
  <c r="AM1576" i="42" a="1"/>
  <c r="AM1576" i="42" s="1"/>
  <c r="AN1576" i="42" a="1"/>
  <c r="AN1576" i="42"/>
  <c r="AO1576" i="42" a="1"/>
  <c r="AO1576" i="42"/>
  <c r="AP1576" i="42" a="1"/>
  <c r="AP1576" i="42"/>
  <c r="AQ1576" i="42" a="1"/>
  <c r="AQ1576" i="42"/>
  <c r="AR1576" i="42" a="1"/>
  <c r="AR1576" i="42" s="1"/>
  <c r="AS1576" i="42" a="1"/>
  <c r="AS1576" i="42"/>
  <c r="AT1576" i="42" a="1"/>
  <c r="AT1576" i="42"/>
  <c r="AU1576" i="42" a="1"/>
  <c r="AU1576" i="42" s="1"/>
  <c r="AV1576" i="42" a="1"/>
  <c r="AV1576" i="42" s="1"/>
  <c r="AJ1577" i="42" a="1"/>
  <c r="AJ1577" i="42" s="1"/>
  <c r="AK1577" i="42" a="1"/>
  <c r="AK1577" i="42" s="1"/>
  <c r="AL1577" i="42" a="1"/>
  <c r="AL1577" i="42" s="1"/>
  <c r="AM1577" i="42" a="1"/>
  <c r="AM1577" i="42" s="1"/>
  <c r="AN1577" i="42" a="1"/>
  <c r="AN1577" i="42"/>
  <c r="AO1577" i="42" a="1"/>
  <c r="AO1577" i="42"/>
  <c r="AP1577" i="42" a="1"/>
  <c r="AP1577" i="42"/>
  <c r="AQ1577" i="42" a="1"/>
  <c r="AQ1577" i="42" s="1"/>
  <c r="AR1577" i="42" a="1"/>
  <c r="AR1577" i="42" s="1"/>
  <c r="AS1577" i="42" a="1"/>
  <c r="AS1577" i="42"/>
  <c r="AT1577" i="42" a="1"/>
  <c r="AT1577" i="42"/>
  <c r="AU1577" i="42" a="1"/>
  <c r="AU1577" i="42" s="1"/>
  <c r="AV1577" i="42" a="1"/>
  <c r="AV1577" i="42" s="1"/>
  <c r="AJ1578" i="42" a="1"/>
  <c r="AJ1578" i="42" s="1"/>
  <c r="AK1578" i="42" a="1"/>
  <c r="AK1578" i="42"/>
  <c r="AL1578" i="42" a="1"/>
  <c r="AL1578" i="42" s="1"/>
  <c r="AM1578" i="42" a="1"/>
  <c r="AM1578" i="42" s="1"/>
  <c r="AN1578" i="42" a="1"/>
  <c r="AN1578" i="42"/>
  <c r="AO1578" i="42" a="1"/>
  <c r="AO1578" i="42"/>
  <c r="AP1578" i="42" a="1"/>
  <c r="AP1578" i="42" s="1"/>
  <c r="AQ1578" i="42" a="1"/>
  <c r="AQ1578" i="42" s="1"/>
  <c r="AR1578" i="42" a="1"/>
  <c r="AR1578" i="42" s="1"/>
  <c r="AS1578" i="42" a="1"/>
  <c r="AS1578" i="42"/>
  <c r="AT1578" i="42" a="1"/>
  <c r="AT1578" i="42"/>
  <c r="AU1578" i="42" a="1"/>
  <c r="AU1578" i="42" s="1"/>
  <c r="AV1578" i="42" a="1"/>
  <c r="AV1578" i="42" s="1"/>
  <c r="AJ1579" i="42" a="1"/>
  <c r="AJ1579" i="42"/>
  <c r="AK1579" i="42" a="1"/>
  <c r="AK1579" i="42"/>
  <c r="AL1579" i="42" a="1"/>
  <c r="AL1579" i="42" s="1"/>
  <c r="AM1579" i="42" a="1"/>
  <c r="AM1579" i="42" s="1"/>
  <c r="AN1579" i="42" a="1"/>
  <c r="AN1579" i="42"/>
  <c r="AO1579" i="42" a="1"/>
  <c r="AO1579" i="42" s="1"/>
  <c r="AP1579" i="42" a="1"/>
  <c r="AP1579" i="42" s="1"/>
  <c r="AQ1579" i="42" a="1"/>
  <c r="AQ1579" i="42" s="1"/>
  <c r="AR1579" i="42" a="1"/>
  <c r="AR1579" i="42" s="1"/>
  <c r="AS1579" i="42" a="1"/>
  <c r="AS1579" i="42"/>
  <c r="AT1579" i="42" a="1"/>
  <c r="AT1579" i="42"/>
  <c r="AU1579" i="42" a="1"/>
  <c r="AU1579" i="42" s="1"/>
  <c r="AV1579" i="42" a="1"/>
  <c r="AV1579" i="42"/>
  <c r="AJ1580" i="42" a="1"/>
  <c r="AJ1580" i="42"/>
  <c r="AK1580" i="42" a="1"/>
  <c r="AK1580" i="42"/>
  <c r="AL1580" i="42" a="1"/>
  <c r="AL1580" i="42" s="1"/>
  <c r="AM1580" i="42" a="1"/>
  <c r="AM1580" i="42" s="1"/>
  <c r="AN1580" i="42" a="1"/>
  <c r="AN1580" i="42" s="1"/>
  <c r="AO1580" i="42" a="1"/>
  <c r="AO1580" i="42" s="1"/>
  <c r="AP1580" i="42" a="1"/>
  <c r="AP1580" i="42" s="1"/>
  <c r="AQ1580" i="42" a="1"/>
  <c r="AQ1580" i="42" s="1"/>
  <c r="AR1580" i="42" a="1"/>
  <c r="AR1580" i="42" s="1"/>
  <c r="AS1580" i="42" a="1"/>
  <c r="AS1580" i="42"/>
  <c r="AT1580" i="42" a="1"/>
  <c r="AT1580" i="42" s="1"/>
  <c r="AU1580" i="42" a="1"/>
  <c r="AU1580" i="42"/>
  <c r="AV1580" i="42" a="1"/>
  <c r="AV1580" i="42"/>
  <c r="AJ1581" i="42" a="1"/>
  <c r="AJ1581" i="42"/>
  <c r="AK1581" i="42" a="1"/>
  <c r="AK1581" i="42"/>
  <c r="AL1581" i="42" a="1"/>
  <c r="AL1581" i="42" s="1"/>
  <c r="AM1581" i="42" a="1"/>
  <c r="AM1581" i="42" s="1"/>
  <c r="AN1581" i="42" a="1"/>
  <c r="AN1581" i="42"/>
  <c r="AO1581" i="42" a="1"/>
  <c r="AO1581" i="42" s="1"/>
  <c r="AP1581" i="42" a="1"/>
  <c r="AP1581" i="42" s="1"/>
  <c r="AQ1581" i="42" a="1"/>
  <c r="AQ1581" i="42" s="1"/>
  <c r="AR1581" i="42" a="1"/>
  <c r="AR1581" i="42" s="1"/>
  <c r="AS1581" i="42" a="1"/>
  <c r="AS1581" i="42" s="1"/>
  <c r="AT1581" i="42" a="1"/>
  <c r="AT1581" i="42" s="1"/>
  <c r="AU1581" i="42" a="1"/>
  <c r="AU1581" i="42"/>
  <c r="AV1581" i="42" a="1"/>
  <c r="AV1581" i="42"/>
  <c r="AJ1582" i="42" a="1"/>
  <c r="AJ1582" i="42"/>
  <c r="AK1582" i="42" a="1"/>
  <c r="AK1582" i="42"/>
  <c r="AL1582" i="42" a="1"/>
  <c r="AL1582" i="42" s="1"/>
  <c r="AM1582" i="42" a="1"/>
  <c r="AM1582" i="42"/>
  <c r="AN1582" i="42" a="1"/>
  <c r="AN1582" i="42"/>
  <c r="AO1582" i="42" a="1"/>
  <c r="AO1582" i="42" s="1"/>
  <c r="AP1582" i="42" a="1"/>
  <c r="AP1582" i="42" s="1"/>
  <c r="AQ1582" i="42" a="1"/>
  <c r="AQ1582" i="42" s="1"/>
  <c r="AR1582" i="42" a="1"/>
  <c r="AR1582" i="42" s="1"/>
  <c r="AS1582" i="42" a="1"/>
  <c r="AS1582" i="42" s="1"/>
  <c r="AT1582" i="42" a="1"/>
  <c r="AT1582" i="42" s="1"/>
  <c r="AU1582" i="42" a="1"/>
  <c r="AU1582" i="42"/>
  <c r="AV1582" i="42" a="1"/>
  <c r="AV1582" i="42"/>
  <c r="AJ1583" i="42" a="1"/>
  <c r="AJ1583" i="42"/>
  <c r="AK1583" i="42" a="1"/>
  <c r="AK1583" i="42" s="1"/>
  <c r="AL1583" i="42" a="1"/>
  <c r="AL1583" i="42" s="1"/>
  <c r="AM1583" i="42" a="1"/>
  <c r="AM1583" i="42"/>
  <c r="AN1583" i="42" a="1"/>
  <c r="AN1583" i="42"/>
  <c r="AO1583" i="42" a="1"/>
  <c r="AO1583" i="42" s="1"/>
  <c r="AP1583" i="42" a="1"/>
  <c r="AP1583" i="42" s="1"/>
  <c r="AQ1583" i="42" a="1"/>
  <c r="AQ1583" i="42" s="1"/>
  <c r="AR1583" i="42" a="1"/>
  <c r="AR1583" i="42"/>
  <c r="AS1583" i="42" a="1"/>
  <c r="AS1583" i="42" s="1"/>
  <c r="AT1583" i="42" a="1"/>
  <c r="AT1583" i="42" s="1"/>
  <c r="AU1583" i="42" a="1"/>
  <c r="AU1583" i="42"/>
  <c r="AV1583" i="42" a="1"/>
  <c r="AV1583" i="42"/>
  <c r="AJ1584" i="42" a="1"/>
  <c r="AJ1584" i="42" s="1"/>
  <c r="AK1584" i="42" a="1"/>
  <c r="AK1584" i="42" s="1"/>
  <c r="AL1584" i="42" a="1"/>
  <c r="AL1584" i="42" s="1"/>
  <c r="AM1584" i="42" a="1"/>
  <c r="AM1584" i="42"/>
  <c r="AN1584" i="42" a="1"/>
  <c r="AN1584" i="42"/>
  <c r="AO1584" i="42" a="1"/>
  <c r="AO1584" i="42" s="1"/>
  <c r="AP1584" i="42" a="1"/>
  <c r="AP1584" i="42" s="1"/>
  <c r="AQ1584" i="42" a="1"/>
  <c r="AQ1584" i="42"/>
  <c r="AR1584" i="42" a="1"/>
  <c r="AR1584" i="42"/>
  <c r="AS1584" i="42" a="1"/>
  <c r="AS1584" i="42" s="1"/>
  <c r="AT1584" i="42" a="1"/>
  <c r="AT1584" i="42" s="1"/>
  <c r="AU1584" i="42" a="1"/>
  <c r="AU1584" i="42"/>
  <c r="AV1584" i="42" a="1"/>
  <c r="AV1584" i="42" s="1"/>
  <c r="AJ1585" i="42" a="1"/>
  <c r="AJ1585" i="42" s="1"/>
  <c r="AK1585" i="42" a="1"/>
  <c r="AK1585" i="42" s="1"/>
  <c r="AL1585" i="42" a="1"/>
  <c r="AL1585" i="42" s="1"/>
  <c r="AM1585" i="42" a="1"/>
  <c r="AM1585" i="42"/>
  <c r="AN1585" i="42" a="1"/>
  <c r="AN1585" i="42"/>
  <c r="AO1585" i="42" a="1"/>
  <c r="AO1585" i="42" s="1"/>
  <c r="AP1585" i="42" a="1"/>
  <c r="AP1585" i="42"/>
  <c r="AQ1585" i="42" a="1"/>
  <c r="AQ1585" i="42"/>
  <c r="AR1585" i="42" a="1"/>
  <c r="AR1585" i="42"/>
  <c r="AS1585" i="42" a="1"/>
  <c r="AS1585" i="42" s="1"/>
  <c r="AT1585" i="42" a="1"/>
  <c r="AT1585" i="42" s="1"/>
  <c r="AU1585" i="42" a="1"/>
  <c r="AU1585" i="42" s="1"/>
  <c r="AV1585" i="42" a="1"/>
  <c r="AV1585" i="42" s="1"/>
  <c r="AJ1586" i="42" a="1"/>
  <c r="AJ1586" i="42" s="1"/>
  <c r="AK1586" i="42" a="1"/>
  <c r="AK1586" i="42" s="1"/>
  <c r="AL1586" i="42" a="1"/>
  <c r="AL1586" i="42" s="1"/>
  <c r="AM1586" i="42" a="1"/>
  <c r="AM1586" i="42"/>
  <c r="AN1586" i="42" a="1"/>
  <c r="AN1586" i="42" s="1"/>
  <c r="AO1586" i="42" a="1"/>
  <c r="AO1586" i="42"/>
  <c r="AP1586" i="42" a="1"/>
  <c r="AP1586" i="42"/>
  <c r="AQ1586" i="42" a="1"/>
  <c r="AQ1586" i="42"/>
  <c r="AR1586" i="42" a="1"/>
  <c r="AR1586" i="42"/>
  <c r="AS1586" i="42" a="1"/>
  <c r="AS1586" i="42" s="1"/>
  <c r="AT1586" i="42" a="1"/>
  <c r="AT1586" i="42" s="1"/>
  <c r="AU1586" i="42" a="1"/>
  <c r="AU1586" i="42"/>
  <c r="AV1586" i="42" a="1"/>
  <c r="AV1586" i="42" s="1"/>
  <c r="AJ1587" i="42" a="1"/>
  <c r="AJ1587" i="42" s="1"/>
  <c r="AK1587" i="42" a="1"/>
  <c r="AK1587" i="42" s="1"/>
  <c r="AL1587" i="42" a="1"/>
  <c r="AL1587" i="42" s="1"/>
  <c r="AM1587" i="42" a="1"/>
  <c r="AM1587" i="42" s="1"/>
  <c r="AN1587" i="42" a="1"/>
  <c r="AN1587" i="42" s="1"/>
  <c r="AO1587" i="42" a="1"/>
  <c r="AO1587" i="42"/>
  <c r="AP1587" i="42" a="1"/>
  <c r="AP1587" i="42"/>
  <c r="AQ1587" i="42" a="1"/>
  <c r="AQ1587" i="42"/>
  <c r="AR1587" i="42" a="1"/>
  <c r="AR1587" i="42"/>
  <c r="AS1587" i="42" a="1"/>
  <c r="AS1587" i="42" s="1"/>
  <c r="AT1587" i="42" a="1"/>
  <c r="AT1587" i="42"/>
  <c r="AU1587" i="42" a="1"/>
  <c r="AU1587" i="42"/>
  <c r="AV1587" i="42" a="1"/>
  <c r="AV1587" i="42" s="1"/>
  <c r="AJ1588" i="42" a="1"/>
  <c r="AJ1588" i="42" s="1"/>
  <c r="AK1588" i="42" a="1"/>
  <c r="AK1588" i="42" s="1"/>
  <c r="AL1588" i="42" a="1"/>
  <c r="AL1588" i="42" s="1"/>
  <c r="AM1588" i="42" a="1"/>
  <c r="AM1588" i="42" s="1"/>
  <c r="AN1588" i="42" a="1"/>
  <c r="AN1588" i="42" s="1"/>
  <c r="AO1588" i="42" a="1"/>
  <c r="AO1588" i="42"/>
  <c r="AP1588" i="42" a="1"/>
  <c r="AP1588" i="42"/>
  <c r="AQ1588" i="42" a="1"/>
  <c r="AQ1588" i="42"/>
  <c r="AR1588" i="42" a="1"/>
  <c r="AR1588" i="42" s="1"/>
  <c r="AS1588" i="42" a="1"/>
  <c r="AS1588" i="42" s="1"/>
  <c r="AT1588" i="42" a="1"/>
  <c r="AT1588" i="42"/>
  <c r="AU1588" i="42" a="1"/>
  <c r="AU1588" i="42"/>
  <c r="AV1588" i="42" a="1"/>
  <c r="AV1588" i="42" s="1"/>
  <c r="AJ1589" i="42" a="1"/>
  <c r="AJ1589" i="42" s="1"/>
  <c r="AK1589" i="42" a="1"/>
  <c r="AK1589" i="42" s="1"/>
  <c r="AL1589" i="42" a="1"/>
  <c r="AL1589" i="42"/>
  <c r="AM1589" i="42" a="1"/>
  <c r="AM1589" i="42" s="1"/>
  <c r="AN1589" i="42" a="1"/>
  <c r="AN1589" i="42" s="1"/>
  <c r="AO1589" i="42" a="1"/>
  <c r="AO1589" i="42"/>
  <c r="AP1589" i="42" a="1"/>
  <c r="AP1589" i="42"/>
  <c r="AQ1589" i="42" a="1"/>
  <c r="AQ1589" i="42" s="1"/>
  <c r="AR1589" i="42" a="1"/>
  <c r="AR1589" i="42" s="1"/>
  <c r="AS1589" i="42" a="1"/>
  <c r="AS1589" i="42" s="1"/>
  <c r="AT1589" i="42" a="1"/>
  <c r="AT1589" i="42"/>
  <c r="AU1589" i="42" a="1"/>
  <c r="AU1589" i="42"/>
  <c r="AV1589" i="42" a="1"/>
  <c r="AV1589" i="42" s="1"/>
  <c r="AJ1590" i="42" a="1"/>
  <c r="AJ1590" i="42" s="1"/>
  <c r="AK1590" i="42" a="1"/>
  <c r="AK1590" i="42"/>
  <c r="AL1590" i="42" a="1"/>
  <c r="AL1590" i="42"/>
  <c r="AM1590" i="42" a="1"/>
  <c r="AM1590" i="42" s="1"/>
  <c r="AN1590" i="42" a="1"/>
  <c r="AN1590" i="42" s="1"/>
  <c r="AO1590" i="42" a="1"/>
  <c r="AO1590" i="42"/>
  <c r="AP1590" i="42" a="1"/>
  <c r="AP1590" i="42" s="1"/>
  <c r="AQ1590" i="42" a="1"/>
  <c r="AQ1590" i="42" s="1"/>
  <c r="AR1590" i="42" a="1"/>
  <c r="AR1590" i="42" s="1"/>
  <c r="AS1590" i="42" a="1"/>
  <c r="AS1590" i="42" s="1"/>
  <c r="AT1590" i="42" a="1"/>
  <c r="AT1590" i="42"/>
  <c r="AU1590" i="42" a="1"/>
  <c r="AU1590" i="42"/>
  <c r="AV1590" i="42" a="1"/>
  <c r="AV1590" i="42" s="1"/>
  <c r="AJ1591" i="42" a="1"/>
  <c r="AJ1591" i="42"/>
  <c r="AK1591" i="42" a="1"/>
  <c r="AK1591" i="42"/>
  <c r="AL1591" i="42" a="1"/>
  <c r="AL1591" i="42"/>
  <c r="AM1591" i="42" a="1"/>
  <c r="AM1591" i="42" s="1"/>
  <c r="AN1591" i="42" a="1"/>
  <c r="AN1591" i="42" s="1"/>
  <c r="AO1591" i="42" a="1"/>
  <c r="AO1591" i="42" s="1"/>
  <c r="AP1591" i="42" a="1"/>
  <c r="AP1591" i="42" s="1"/>
  <c r="AQ1591" i="42" a="1"/>
  <c r="AQ1591" i="42" s="1"/>
  <c r="AR1591" i="42" a="1"/>
  <c r="AR1591" i="42" s="1"/>
  <c r="AS1591" i="42" a="1"/>
  <c r="AS1591" i="42" s="1"/>
  <c r="AT1591" i="42" a="1"/>
  <c r="AT1591" i="42"/>
  <c r="AU1591" i="42" a="1"/>
  <c r="AU1591" i="42" s="1"/>
  <c r="AV1591" i="42" a="1"/>
  <c r="AV1591" i="42"/>
  <c r="AJ1592" i="42" a="1"/>
  <c r="AJ1592" i="42"/>
  <c r="AK1592" i="42" a="1"/>
  <c r="AK1592" i="42"/>
  <c r="AL1592" i="42" a="1"/>
  <c r="AL1592" i="42"/>
  <c r="AM1592" i="42" a="1"/>
  <c r="AM1592" i="42" s="1"/>
  <c r="AN1592" i="42" a="1"/>
  <c r="AN1592" i="42" s="1"/>
  <c r="AO1592" i="42" a="1"/>
  <c r="AO1592" i="42"/>
  <c r="AP1592" i="42" a="1"/>
  <c r="AP1592" i="42" s="1"/>
  <c r="AQ1592" i="42" a="1"/>
  <c r="AQ1592" i="42" s="1"/>
  <c r="AR1592" i="42" a="1"/>
  <c r="AR1592" i="42" s="1"/>
  <c r="AS1592" i="42" a="1"/>
  <c r="AS1592" i="42" s="1"/>
  <c r="AT1592" i="42" a="1"/>
  <c r="AT1592" i="42" s="1"/>
  <c r="AU1592" i="42" a="1"/>
  <c r="AU1592" i="42" s="1"/>
  <c r="AV1592" i="42" a="1"/>
  <c r="AV1592" i="42"/>
  <c r="AJ1593" i="42" a="1"/>
  <c r="AJ1593" i="42"/>
  <c r="AK1593" i="42" a="1"/>
  <c r="AK1593" i="42"/>
  <c r="AL1593" i="42" a="1"/>
  <c r="AL1593" i="42"/>
  <c r="AM1593" i="42" a="1"/>
  <c r="AM1593" i="42" s="1"/>
  <c r="AN1593" i="42" a="1"/>
  <c r="AN1593" i="42"/>
  <c r="AO1593" i="42" a="1"/>
  <c r="AO1593" i="42"/>
  <c r="AP1593" i="42" a="1"/>
  <c r="AP1593" i="42" s="1"/>
  <c r="AQ1593" i="42" a="1"/>
  <c r="AQ1593" i="42" s="1"/>
  <c r="AR1593" i="42" a="1"/>
  <c r="AR1593" i="42" s="1"/>
  <c r="AS1593" i="42" a="1"/>
  <c r="AS1593" i="42" s="1"/>
  <c r="AT1593" i="42" a="1"/>
  <c r="AT1593" i="42" s="1"/>
  <c r="AU1593" i="42" a="1"/>
  <c r="AU1593" i="42" s="1"/>
  <c r="AV1593" i="42" a="1"/>
  <c r="AV1593" i="42"/>
  <c r="AJ1594" i="42" a="1"/>
  <c r="AJ1594" i="42"/>
  <c r="AK1594" i="42" a="1"/>
  <c r="AK1594" i="42"/>
  <c r="AL1594" i="42" a="1"/>
  <c r="AL1594" i="42" s="1"/>
  <c r="AM1594" i="42" a="1"/>
  <c r="AM1594" i="42" s="1"/>
  <c r="AN1594" i="42" a="1"/>
  <c r="AN1594" i="42"/>
  <c r="AO1594" i="42" a="1"/>
  <c r="AO1594" i="42"/>
  <c r="AP1594" i="42" a="1"/>
  <c r="AP1594" i="42" s="1"/>
  <c r="AQ1594" i="42" a="1"/>
  <c r="AQ1594" i="42" s="1"/>
  <c r="AR1594" i="42" a="1"/>
  <c r="AR1594" i="42" s="1"/>
  <c r="AS1594" i="42" a="1"/>
  <c r="AS1594" i="42"/>
  <c r="AT1594" i="42" a="1"/>
  <c r="AT1594" i="42" s="1"/>
  <c r="AU1594" i="42" a="1"/>
  <c r="AU1594" i="42" s="1"/>
  <c r="AV1594" i="42" a="1"/>
  <c r="AV1594" i="42"/>
  <c r="AJ1595" i="42" a="1"/>
  <c r="AJ1595" i="42"/>
  <c r="AK1595" i="42" a="1"/>
  <c r="AK1595" i="42" s="1"/>
  <c r="AL1595" i="42" a="1"/>
  <c r="AL1595" i="42" s="1"/>
  <c r="AM1595" i="42" a="1"/>
  <c r="AM1595" i="42" s="1"/>
  <c r="AN1595" i="42" a="1"/>
  <c r="AN1595" i="42"/>
  <c r="AO1595" i="42" a="1"/>
  <c r="AO1595" i="42"/>
  <c r="AP1595" i="42" a="1"/>
  <c r="AP1595" i="42" s="1"/>
  <c r="AQ1595" i="42" a="1"/>
  <c r="AQ1595" i="42" s="1"/>
  <c r="AR1595" i="42" a="1"/>
  <c r="AR1595" i="42"/>
  <c r="AS1595" i="42" a="1"/>
  <c r="AS1595" i="42"/>
  <c r="AT1595" i="42" a="1"/>
  <c r="AT1595" i="42" s="1"/>
  <c r="AU1595" i="42" a="1"/>
  <c r="AU1595" i="42" s="1"/>
  <c r="AV1595" i="42" a="1"/>
  <c r="AV1595" i="42"/>
  <c r="AJ1596" i="42" a="1"/>
  <c r="AJ1596" i="42" s="1"/>
  <c r="AK1596" i="42" a="1"/>
  <c r="AK1596" i="42" s="1"/>
  <c r="AL1596" i="42" a="1"/>
  <c r="AL1596" i="42" s="1"/>
  <c r="AM1596" i="42" a="1"/>
  <c r="AM1596" i="42" s="1"/>
  <c r="AN1596" i="42" a="1"/>
  <c r="AN1596" i="42"/>
  <c r="AO1596" i="42" a="1"/>
  <c r="AO1596" i="42"/>
  <c r="AP1596" i="42" a="1"/>
  <c r="AP1596" i="42" s="1"/>
  <c r="AQ1596" i="42" a="1"/>
  <c r="AQ1596" i="42"/>
  <c r="AR1596" i="42" a="1"/>
  <c r="AR1596" i="42"/>
  <c r="AS1596" i="42" a="1"/>
  <c r="AS1596" i="42"/>
  <c r="AT1596" i="42" a="1"/>
  <c r="AT1596" i="42" s="1"/>
  <c r="AU1596" i="42" a="1"/>
  <c r="AU1596" i="42" s="1"/>
  <c r="AV1596" i="42" a="1"/>
  <c r="AV1596" i="42" s="1"/>
  <c r="AJ1597" i="42" a="1"/>
  <c r="AJ1597" i="42" s="1"/>
  <c r="AK1597" i="42" a="1"/>
  <c r="AK1597" i="42" s="1"/>
  <c r="AL1597" i="42" a="1"/>
  <c r="AL1597" i="42" s="1"/>
  <c r="AM1597" i="42" a="1"/>
  <c r="AM1597" i="42" s="1"/>
  <c r="AN1597" i="42" a="1"/>
  <c r="AN1597" i="42"/>
  <c r="AO1597" i="42" a="1"/>
  <c r="AO1597" i="42" s="1"/>
  <c r="AP1597" i="42" a="1"/>
  <c r="AP1597" i="42"/>
  <c r="AQ1597" i="42" a="1"/>
  <c r="AQ1597" i="42"/>
  <c r="AR1597" i="42" a="1"/>
  <c r="AR1597" i="42"/>
  <c r="AS1597" i="42" a="1"/>
  <c r="AS1597" i="42"/>
  <c r="AT1597" i="42" a="1"/>
  <c r="AT1597" i="42" s="1"/>
  <c r="AU1597" i="42" a="1"/>
  <c r="AU1597" i="42" s="1"/>
  <c r="AV1597" i="42" a="1"/>
  <c r="AV1597" i="42"/>
  <c r="AJ1598" i="42" a="1"/>
  <c r="AJ1598" i="42" s="1"/>
  <c r="AK1598" i="42" a="1"/>
  <c r="AK1598" i="42" s="1"/>
  <c r="AL1598" i="42" a="1"/>
  <c r="AL1598" i="42" s="1"/>
  <c r="AM1598" i="42" a="1"/>
  <c r="AM1598" i="42" s="1"/>
  <c r="AN1598" i="42" a="1"/>
  <c r="AN1598" i="42" s="1"/>
  <c r="AO1598" i="42" a="1"/>
  <c r="AO1598" i="42" s="1"/>
  <c r="AP1598" i="42" a="1"/>
  <c r="AP1598" i="42"/>
  <c r="AQ1598" i="42" a="1"/>
  <c r="AQ1598" i="42"/>
  <c r="AR1598" i="42" a="1"/>
  <c r="AR1598" i="42"/>
  <c r="AS1598" i="42" a="1"/>
  <c r="AS1598" i="42"/>
  <c r="AT1598" i="42" a="1"/>
  <c r="AT1598" i="42" s="1"/>
  <c r="AU1598" i="42" a="1"/>
  <c r="AU1598" i="42"/>
  <c r="AV1598" i="42" a="1"/>
  <c r="AV1598" i="42"/>
  <c r="AJ1599" i="42" a="1"/>
  <c r="AJ1599" i="42" s="1"/>
  <c r="AK1599" i="42" a="1"/>
  <c r="AK1599" i="42" s="1"/>
  <c r="AL1599" i="42" a="1"/>
  <c r="AL1599" i="42" s="1"/>
  <c r="AM1599" i="42" a="1"/>
  <c r="AM1599" i="42" s="1"/>
  <c r="AN1599" i="42" a="1"/>
  <c r="AN1599" i="42" s="1"/>
  <c r="AO1599" i="42" a="1"/>
  <c r="AO1599" i="42" s="1"/>
  <c r="AP1599" i="42" a="1"/>
  <c r="AP1599" i="42"/>
  <c r="AQ1599" i="42" a="1"/>
  <c r="AQ1599" i="42"/>
  <c r="AR1599" i="42" a="1"/>
  <c r="AR1599" i="42"/>
  <c r="AS1599" i="42" a="1"/>
  <c r="AS1599" i="42" s="1"/>
  <c r="AT1599" i="42" a="1"/>
  <c r="AT1599" i="42" s="1"/>
  <c r="AU1599" i="42" a="1"/>
  <c r="AU1599" i="42"/>
  <c r="AV1599" i="42" a="1"/>
  <c r="AV1599" i="42"/>
  <c r="AJ1600" i="42" a="1"/>
  <c r="AJ1600" i="42" s="1"/>
  <c r="AK1600" i="42" a="1"/>
  <c r="AK1600" i="42" s="1"/>
  <c r="AL1600" i="42" a="1"/>
  <c r="AL1600" i="42" s="1"/>
  <c r="AM1600" i="42" a="1"/>
  <c r="AM1600" i="42"/>
  <c r="AN1600" i="42" a="1"/>
  <c r="AN1600" i="42" s="1"/>
  <c r="AO1600" i="42" a="1"/>
  <c r="AO1600" i="42" s="1"/>
  <c r="AP1600" i="42" a="1"/>
  <c r="AP1600" i="42"/>
  <c r="AQ1600" i="42" a="1"/>
  <c r="AQ1600" i="42"/>
  <c r="AR1600" i="42" a="1"/>
  <c r="AR1600" i="42" s="1"/>
  <c r="AS1600" i="42" a="1"/>
  <c r="AS1600" i="42" s="1"/>
  <c r="AT1600" i="42" a="1"/>
  <c r="AT1600" i="42" s="1"/>
  <c r="AU1600" i="42" a="1"/>
  <c r="AU1600" i="42"/>
  <c r="AV1600" i="42" a="1"/>
  <c r="AV1600" i="42"/>
  <c r="AJ1601" i="42" a="1"/>
  <c r="AJ1601" i="42" s="1"/>
  <c r="AK1601" i="42" a="1"/>
  <c r="AK1601" i="42" s="1"/>
  <c r="AL1601" i="42" a="1"/>
  <c r="AL1601" i="42"/>
  <c r="AM1601" i="42" a="1"/>
  <c r="AM1601" i="42"/>
  <c r="AN1601" i="42" a="1"/>
  <c r="AN1601" i="42" s="1"/>
  <c r="AO1601" i="42" a="1"/>
  <c r="AO1601" i="42" s="1"/>
  <c r="AP1601" i="42" a="1"/>
  <c r="AP1601" i="42"/>
  <c r="AQ1601" i="42" a="1"/>
  <c r="AQ1601" i="42" s="1"/>
  <c r="AR1601" i="42" a="1"/>
  <c r="AR1601" i="42" s="1"/>
  <c r="AS1601" i="42" a="1"/>
  <c r="AS1601" i="42" s="1"/>
  <c r="AT1601" i="42" a="1"/>
  <c r="AT1601" i="42" s="1"/>
  <c r="AU1601" i="42" a="1"/>
  <c r="AU1601" i="42"/>
  <c r="AV1601" i="42" a="1"/>
  <c r="AV1601" i="42"/>
  <c r="AJ1602" i="42" a="1"/>
  <c r="AJ1602" i="42" s="1"/>
  <c r="AK1602" i="42" a="1"/>
  <c r="AK1602" i="42"/>
  <c r="AL1602" i="42" a="1"/>
  <c r="AL1602" i="42"/>
  <c r="AM1602" i="42" a="1"/>
  <c r="AM1602" i="42"/>
  <c r="AN1602" i="42" a="1"/>
  <c r="AN1602" i="42" s="1"/>
  <c r="AO1602" i="42" a="1"/>
  <c r="AO1602" i="42" s="1"/>
  <c r="AP1602" i="42" a="1"/>
  <c r="AP1602" i="42" s="1"/>
  <c r="AQ1602" i="42" a="1"/>
  <c r="AQ1602" i="42" s="1"/>
  <c r="AR1602" i="42" a="1"/>
  <c r="AR1602" i="42" s="1"/>
  <c r="AS1602" i="42" a="1"/>
  <c r="AS1602" i="42" s="1"/>
  <c r="AT1602" i="42" a="1"/>
  <c r="AT1602" i="42" s="1"/>
  <c r="AU1602" i="42" a="1"/>
  <c r="AU1602" i="42"/>
  <c r="AV1602" i="42" a="1"/>
  <c r="AV1602" i="42" s="1"/>
  <c r="AJ1603" i="42" a="1"/>
  <c r="AJ1603" i="42"/>
  <c r="AK1603" i="42" a="1"/>
  <c r="AK1603" i="42"/>
  <c r="AL1603" i="42" a="1"/>
  <c r="AL1603" i="42"/>
  <c r="AM1603" i="42" a="1"/>
  <c r="AM1603" i="42"/>
  <c r="AN1603" i="42" a="1"/>
  <c r="AN1603" i="42" s="1"/>
  <c r="AO1603" i="42" a="1"/>
  <c r="AO1603" i="42" s="1"/>
  <c r="AP1603" i="42" a="1"/>
  <c r="AP1603" i="42"/>
  <c r="AQ1603" i="42" a="1"/>
  <c r="AQ1603" i="42" s="1"/>
  <c r="AR1603" i="42" a="1"/>
  <c r="AR1603" i="42" s="1"/>
  <c r="AS1603" i="42" a="1"/>
  <c r="AS1603" i="42" s="1"/>
  <c r="AT1603" i="42" a="1"/>
  <c r="AT1603" i="42" s="1"/>
  <c r="AU1603" i="42" a="1"/>
  <c r="AU1603" i="42" s="1"/>
  <c r="AV1603" i="42" a="1"/>
  <c r="AV1603" i="42" s="1"/>
  <c r="AJ1604" i="42" a="1"/>
  <c r="AJ1604" i="42"/>
  <c r="AK1604" i="42" a="1"/>
  <c r="AK1604" i="42"/>
  <c r="AL1604" i="42" a="1"/>
  <c r="AL1604" i="42"/>
  <c r="AM1604" i="42" a="1"/>
  <c r="AM1604" i="42"/>
  <c r="AN1604" i="42" a="1"/>
  <c r="AN1604" i="42" s="1"/>
  <c r="AO1604" i="42" a="1"/>
  <c r="AO1604" i="42"/>
  <c r="AP1604" i="42" a="1"/>
  <c r="AP1604" i="42"/>
  <c r="AQ1604" i="42" a="1"/>
  <c r="AQ1604" i="42" s="1"/>
  <c r="AR1604" i="42" a="1"/>
  <c r="AR1604" i="42" s="1"/>
  <c r="AS1604" i="42" a="1"/>
  <c r="AS1604" i="42" s="1"/>
  <c r="AT1604" i="42" a="1"/>
  <c r="AT1604" i="42" s="1"/>
  <c r="AU1604" i="42" a="1"/>
  <c r="AU1604" i="42" s="1"/>
  <c r="AV1604" i="42" a="1"/>
  <c r="AV1604" i="42" s="1"/>
  <c r="AJ1605" i="42" a="1"/>
  <c r="AJ1605" i="42"/>
  <c r="AK1605" i="42" a="1"/>
  <c r="AK1605" i="42"/>
  <c r="AL1605" i="42" a="1"/>
  <c r="AL1605" i="42"/>
  <c r="AM1605" i="42" a="1"/>
  <c r="AM1605" i="42" s="1"/>
  <c r="AN1605" i="42" a="1"/>
  <c r="AN1605" i="42" s="1"/>
  <c r="AO1605" i="42" a="1"/>
  <c r="AO1605" i="42"/>
  <c r="AP1605" i="42" a="1"/>
  <c r="AP1605" i="42"/>
  <c r="AQ1605" i="42" a="1"/>
  <c r="AQ1605" i="42" s="1"/>
  <c r="AR1605" i="42" a="1"/>
  <c r="AR1605" i="42" s="1"/>
  <c r="AS1605" i="42" a="1"/>
  <c r="AS1605" i="42" s="1"/>
  <c r="AT1605" i="42" a="1"/>
  <c r="AT1605" i="42"/>
  <c r="AU1605" i="42" a="1"/>
  <c r="AU1605" i="42" s="1"/>
  <c r="AV1605" i="42" a="1"/>
  <c r="AV1605" i="42" s="1"/>
  <c r="AJ1606" i="42" a="1"/>
  <c r="AJ1606" i="42"/>
  <c r="AK1606" i="42" a="1"/>
  <c r="AK1606" i="42"/>
  <c r="AL1606" i="42" a="1"/>
  <c r="AL1606" i="42" s="1"/>
  <c r="AM1606" i="42" a="1"/>
  <c r="AM1606" i="42" s="1"/>
  <c r="AN1606" i="42" a="1"/>
  <c r="AN1606" i="42" s="1"/>
  <c r="AO1606" i="42" a="1"/>
  <c r="AO1606" i="42"/>
  <c r="AP1606" i="42" a="1"/>
  <c r="AP1606" i="42"/>
  <c r="AQ1606" i="42" a="1"/>
  <c r="AQ1606" i="42" s="1"/>
  <c r="AR1606" i="42" a="1"/>
  <c r="AR1606" i="42" s="1"/>
  <c r="AS1606" i="42" a="1"/>
  <c r="AS1606" i="42"/>
  <c r="AT1606" i="42" a="1"/>
  <c r="AT1606" i="42"/>
  <c r="AU1606" i="42" a="1"/>
  <c r="AU1606" i="42" s="1"/>
  <c r="AV1606" i="42" a="1"/>
  <c r="AV1606" i="42" s="1"/>
  <c r="AJ1607" i="42" a="1"/>
  <c r="AJ1607" i="42"/>
  <c r="AK1607" i="42" a="1"/>
  <c r="AK1607" i="42" s="1"/>
  <c r="AL1607" i="42" a="1"/>
  <c r="AL1607" i="42" s="1"/>
  <c r="AM1607" i="42" a="1"/>
  <c r="AM1607" i="42" s="1"/>
  <c r="AN1607" i="42" a="1"/>
  <c r="AN1607" i="42" s="1"/>
  <c r="AO1607" i="42" a="1"/>
  <c r="AO1607" i="42"/>
  <c r="AP1607" i="42" a="1"/>
  <c r="AP1607" i="42"/>
  <c r="AQ1607" i="42" a="1"/>
  <c r="AQ1607" i="42" s="1"/>
  <c r="AR1607" i="42" a="1"/>
  <c r="AR1607" i="42"/>
  <c r="AS1607" i="42" a="1"/>
  <c r="AS1607" i="42"/>
  <c r="AT1607" i="42" a="1"/>
  <c r="AT1607" i="42"/>
  <c r="AU1607" i="42" a="1"/>
  <c r="AU1607" i="42" s="1"/>
  <c r="AV1607" i="42" a="1"/>
  <c r="AV1607" i="42" s="1"/>
  <c r="AJ1608" i="42" a="1"/>
  <c r="AJ1608" i="42" s="1"/>
  <c r="AK1608" i="42" a="1"/>
  <c r="AK1608" i="42" s="1"/>
  <c r="AL1608" i="42" a="1"/>
  <c r="AL1608" i="42" s="1"/>
  <c r="AM1608" i="42" a="1"/>
  <c r="AM1608" i="42" s="1"/>
  <c r="AN1608" i="42" a="1"/>
  <c r="AN1608" i="42" s="1"/>
  <c r="AO1608" i="42" a="1"/>
  <c r="AO1608" i="42"/>
  <c r="AP1608" i="42" a="1"/>
  <c r="AP1608" i="42" s="1"/>
  <c r="AQ1608" i="42" a="1"/>
  <c r="AQ1608" i="42"/>
  <c r="AR1608" i="42" a="1"/>
  <c r="AR1608" i="42"/>
  <c r="AS1608" i="42" a="1"/>
  <c r="AS1608" i="42"/>
  <c r="AT1608" i="42" a="1"/>
  <c r="AT1608" i="42"/>
  <c r="AU1608" i="42" a="1"/>
  <c r="AU1608" i="42" s="1"/>
  <c r="AV1608" i="42" a="1"/>
  <c r="AV1608" i="42" s="1"/>
  <c r="AJ1609" i="42" a="1"/>
  <c r="AJ1609" i="42"/>
  <c r="AK1609" i="42" a="1"/>
  <c r="AK1609" i="42" s="1"/>
  <c r="AL1609" i="42" a="1"/>
  <c r="AL1609" i="42" s="1"/>
  <c r="AM1609" i="42" a="1"/>
  <c r="AM1609" i="42" s="1"/>
  <c r="AN1609" i="42" a="1"/>
  <c r="AN1609" i="42" s="1"/>
  <c r="AO1609" i="42" a="1"/>
  <c r="AO1609" i="42" s="1"/>
  <c r="AP1609" i="42" a="1"/>
  <c r="AP1609" i="42" s="1"/>
  <c r="AQ1609" i="42" a="1"/>
  <c r="AQ1609" i="42"/>
  <c r="AR1609" i="42" a="1"/>
  <c r="AR1609" i="42"/>
  <c r="AS1609" i="42" a="1"/>
  <c r="AS1609" i="42"/>
  <c r="AT1609" i="42" a="1"/>
  <c r="AT1609" i="42"/>
  <c r="AU1609" i="42" a="1"/>
  <c r="AU1609" i="42" s="1"/>
  <c r="AV1609" i="42" a="1"/>
  <c r="AV1609" i="42"/>
  <c r="AJ1610" i="42" a="1"/>
  <c r="AJ1610" i="42"/>
  <c r="AK1610" i="42" a="1"/>
  <c r="AK1610" i="42" s="1"/>
  <c r="AL1610" i="42" a="1"/>
  <c r="AL1610" i="42" s="1"/>
  <c r="AM1610" i="42" a="1"/>
  <c r="AM1610" i="42" s="1"/>
  <c r="AN1610" i="42" a="1"/>
  <c r="AN1610" i="42" s="1"/>
  <c r="AO1610" i="42" a="1"/>
  <c r="AO1610" i="42" s="1"/>
  <c r="AP1610" i="42" a="1"/>
  <c r="AP1610" i="42" s="1"/>
  <c r="AQ1610" i="42" a="1"/>
  <c r="AQ1610" i="42"/>
  <c r="AR1610" i="42" a="1"/>
  <c r="AR1610" i="42"/>
  <c r="AS1610" i="42" a="1"/>
  <c r="AS1610" i="42"/>
  <c r="AT1610" i="42" a="1"/>
  <c r="AT1610" i="42" s="1"/>
  <c r="AU1610" i="42" a="1"/>
  <c r="AU1610" i="42" s="1"/>
  <c r="AV1610" i="42" a="1"/>
  <c r="AV1610" i="42"/>
  <c r="AJ1611" i="42" a="1"/>
  <c r="AJ1611" i="42"/>
  <c r="AK1611" i="42" a="1"/>
  <c r="AK1611" i="42" s="1"/>
  <c r="AL1611" i="42" a="1"/>
  <c r="AL1611" i="42" s="1"/>
  <c r="AM1611" i="42" a="1"/>
  <c r="AM1611" i="42" s="1"/>
  <c r="AN1611" i="42" a="1"/>
  <c r="AN1611" i="42"/>
  <c r="AO1611" i="42" a="1"/>
  <c r="AO1611" i="42" s="1"/>
  <c r="AP1611" i="42" a="1"/>
  <c r="AP1611" i="42" s="1"/>
  <c r="AQ1611" i="42" a="1"/>
  <c r="AQ1611" i="42"/>
  <c r="AR1611" i="42" a="1"/>
  <c r="AR1611" i="42"/>
  <c r="AS1611" i="42" a="1"/>
  <c r="AS1611" i="42" s="1"/>
  <c r="AT1611" i="42" a="1"/>
  <c r="AT1611" i="42" s="1"/>
  <c r="AU1611" i="42" a="1"/>
  <c r="AU1611" i="42" s="1"/>
  <c r="AV1611" i="42" a="1"/>
  <c r="AV1611" i="42"/>
  <c r="AJ1612" i="42" a="1"/>
  <c r="AJ1612" i="42"/>
  <c r="AK1612" i="42" a="1"/>
  <c r="AK1612" i="42" s="1"/>
  <c r="AL1612" i="42" a="1"/>
  <c r="AL1612" i="42" s="1"/>
  <c r="AM1612" i="42" a="1"/>
  <c r="AM1612" i="42"/>
  <c r="AN1612" i="42" a="1"/>
  <c r="AN1612" i="42"/>
  <c r="AO1612" i="42" a="1"/>
  <c r="AO1612" i="42" s="1"/>
  <c r="AP1612" i="42" a="1"/>
  <c r="AP1612" i="42" s="1"/>
  <c r="AQ1612" i="42" a="1"/>
  <c r="AQ1612" i="42"/>
  <c r="AR1612" i="42" a="1"/>
  <c r="AR1612" i="42" s="1"/>
  <c r="AS1612" i="42" a="1"/>
  <c r="AS1612" i="42" s="1"/>
  <c r="AT1612" i="42" a="1"/>
  <c r="AT1612" i="42" s="1"/>
  <c r="AU1612" i="42" a="1"/>
  <c r="AU1612" i="42" s="1"/>
  <c r="AV1612" i="42" a="1"/>
  <c r="AV1612" i="42"/>
  <c r="AJ1613" i="42" a="1"/>
  <c r="AJ1613" i="42" s="1"/>
  <c r="AK1613" i="42" a="1"/>
  <c r="AK1613" i="42" s="1"/>
  <c r="AL1613" i="42" a="1"/>
  <c r="AL1613" i="42"/>
  <c r="AM1613" i="42" a="1"/>
  <c r="AM1613" i="42"/>
  <c r="AN1613" i="42" a="1"/>
  <c r="AN1613" i="42"/>
  <c r="AO1613" i="42" a="1"/>
  <c r="AO1613" i="42" s="1"/>
  <c r="AP1613" i="42" a="1"/>
  <c r="AP1613" i="42" s="1"/>
  <c r="AQ1613" i="42" a="1"/>
  <c r="AQ1613" i="42" s="1"/>
  <c r="AR1613" i="42" a="1"/>
  <c r="AR1613" i="42" s="1"/>
  <c r="AS1613" i="42" a="1"/>
  <c r="AS1613" i="42" s="1"/>
  <c r="AT1613" i="42" a="1"/>
  <c r="AT1613" i="42" s="1"/>
  <c r="AU1613" i="42" a="1"/>
  <c r="AU1613" i="42" s="1"/>
  <c r="AV1613" i="42" a="1"/>
  <c r="AV1613" i="42"/>
  <c r="AJ1614" i="42" a="1"/>
  <c r="AJ1614" i="42" s="1"/>
  <c r="AK1614" i="42" a="1"/>
  <c r="AK1614" i="42"/>
  <c r="AL1614" i="42" a="1"/>
  <c r="AL1614" i="42"/>
  <c r="AM1614" i="42" a="1"/>
  <c r="AM1614" i="42"/>
  <c r="AN1614" i="42" a="1"/>
  <c r="AN1614" i="42"/>
  <c r="AO1614" i="42" a="1"/>
  <c r="AO1614" i="42" s="1"/>
  <c r="AP1614" i="42" a="1"/>
  <c r="AP1614" i="42" s="1"/>
  <c r="AQ1614" i="42" a="1"/>
  <c r="AQ1614" i="42" s="1"/>
  <c r="AR1614" i="42" a="1"/>
  <c r="AR1614" i="42" s="1"/>
  <c r="AS1614" i="42" a="1"/>
  <c r="AS1614" i="42" s="1"/>
  <c r="AT1614" i="42" a="1"/>
  <c r="AT1614" i="42" s="1"/>
  <c r="AU1614" i="42" a="1"/>
  <c r="AU1614" i="42" s="1"/>
  <c r="AV1614" i="42" a="1"/>
  <c r="AV1614" i="42" s="1"/>
  <c r="AJ1615" i="42" a="1"/>
  <c r="AJ1615" i="42" s="1"/>
  <c r="AK1615" i="42" a="1"/>
  <c r="AK1615" i="42"/>
  <c r="AL1615" i="42" a="1"/>
  <c r="AL1615" i="42"/>
  <c r="AM1615" i="42" a="1"/>
  <c r="AM1615" i="42"/>
  <c r="AN1615" i="42" a="1"/>
  <c r="AN1615" i="42"/>
  <c r="AO1615" i="42" a="1"/>
  <c r="AO1615" i="42" s="1"/>
  <c r="AP1615" i="42" a="1"/>
  <c r="AP1615" i="42"/>
  <c r="AQ1615" i="42" a="1"/>
  <c r="AQ1615" i="42" s="1"/>
  <c r="AR1615" i="42" a="1"/>
  <c r="AR1615" i="42" s="1"/>
  <c r="AS1615" i="42" a="1"/>
  <c r="AS1615" i="42" s="1"/>
  <c r="AT1615" i="42" a="1"/>
  <c r="AT1615" i="42" s="1"/>
  <c r="AU1615" i="42" a="1"/>
  <c r="AU1615" i="42" s="1"/>
  <c r="AV1615" i="42" a="1"/>
  <c r="AV1615" i="42" s="1"/>
  <c r="AJ1616" i="42" a="1"/>
  <c r="AJ1616" i="42" s="1"/>
  <c r="AK1616" i="42" a="1"/>
  <c r="AK1616" i="42"/>
  <c r="AL1616" i="42" a="1"/>
  <c r="AL1616" i="42"/>
  <c r="AM1616" i="42" a="1"/>
  <c r="AM1616" i="42"/>
  <c r="AN1616" i="42" a="1"/>
  <c r="AN1616" i="42" s="1"/>
  <c r="AO1616" i="42" a="1"/>
  <c r="AO1616" i="42" s="1"/>
  <c r="AP1616" i="42" a="1"/>
  <c r="AP1616" i="42"/>
  <c r="AQ1616" i="42" a="1"/>
  <c r="AQ1616" i="42" s="1"/>
  <c r="AR1616" i="42" a="1"/>
  <c r="AR1616" i="42" s="1"/>
  <c r="AS1616" i="42" a="1"/>
  <c r="AS1616" i="42" s="1"/>
  <c r="AT1616" i="42" a="1"/>
  <c r="AT1616" i="42" s="1"/>
  <c r="AU1616" i="42" a="1"/>
  <c r="AU1616" i="42"/>
  <c r="AV1616" i="42" a="1"/>
  <c r="AV1616" i="42" s="1"/>
  <c r="AJ1617" i="42" a="1"/>
  <c r="AJ1617" i="42" s="1"/>
  <c r="AK1617" i="42" a="1"/>
  <c r="AK1617" i="42"/>
  <c r="AL1617" i="42" a="1"/>
  <c r="AL1617" i="42"/>
  <c r="AM1617" i="42" a="1"/>
  <c r="AM1617" i="42" s="1"/>
  <c r="AN1617" i="42" a="1"/>
  <c r="AN1617" i="42" s="1"/>
  <c r="AO1617" i="42" a="1"/>
  <c r="AO1617" i="42" s="1"/>
  <c r="AP1617" i="42" a="1"/>
  <c r="AP1617" i="42"/>
  <c r="AQ1617" i="42" a="1"/>
  <c r="AQ1617" i="42" s="1"/>
  <c r="AR1617" i="42" a="1"/>
  <c r="AR1617" i="42" s="1"/>
  <c r="AS1617" i="42" a="1"/>
  <c r="AS1617" i="42" s="1"/>
  <c r="AT1617" i="42" a="1"/>
  <c r="AT1617" i="42"/>
  <c r="AU1617" i="42" a="1"/>
  <c r="AU1617" i="42"/>
  <c r="AV1617" i="42" a="1"/>
  <c r="AV1617" i="42" s="1"/>
  <c r="AJ1618" i="42" a="1"/>
  <c r="AJ1618" i="42" s="1"/>
  <c r="AK1618" i="42" a="1"/>
  <c r="AK1618" i="42"/>
  <c r="AL1618" i="42" a="1"/>
  <c r="AL1618" i="42" s="1"/>
  <c r="AM1618" i="42" a="1"/>
  <c r="AM1618" i="42" s="1"/>
  <c r="AN1618" i="42" a="1"/>
  <c r="AN1618" i="42" s="1"/>
  <c r="AO1618" i="42" a="1"/>
  <c r="AO1618" i="42" s="1"/>
  <c r="AP1618" i="42" a="1"/>
  <c r="AP1618" i="42"/>
  <c r="AQ1618" i="42" a="1"/>
  <c r="AQ1618" i="42" s="1"/>
  <c r="AR1618" i="42" a="1"/>
  <c r="AR1618" i="42" s="1"/>
  <c r="AS1618" i="42" a="1"/>
  <c r="AS1618" i="42"/>
  <c r="AT1618" i="42" a="1"/>
  <c r="AT1618" i="42"/>
  <c r="AU1618" i="42" a="1"/>
  <c r="AU1618" i="42"/>
  <c r="AV1618" i="42" a="1"/>
  <c r="AV1618" i="42" s="1"/>
  <c r="AJ1619" i="42" a="1"/>
  <c r="AJ1619" i="42" s="1"/>
  <c r="AK1619" i="42" a="1"/>
  <c r="AK1619" i="42" s="1"/>
  <c r="AL1619" i="42" a="1"/>
  <c r="AL1619" i="42" s="1"/>
  <c r="AM1619" i="42" a="1"/>
  <c r="AM1619" i="42" s="1"/>
  <c r="AN1619" i="42" a="1"/>
  <c r="AN1619" i="42" s="1"/>
  <c r="AO1619" i="42" a="1"/>
  <c r="AO1619" i="42" s="1"/>
  <c r="AP1619" i="42" a="1"/>
  <c r="AP1619" i="42"/>
  <c r="AQ1619" i="42" a="1"/>
  <c r="AQ1619" i="42" s="1"/>
  <c r="AR1619" i="42" a="1"/>
  <c r="AR1619" i="42"/>
  <c r="AS1619" i="42" a="1"/>
  <c r="AS1619" i="42"/>
  <c r="AT1619" i="42" a="1"/>
  <c r="AT1619" i="42"/>
  <c r="AU1619" i="42" a="1"/>
  <c r="AU1619" i="42"/>
  <c r="AV1619" i="42" a="1"/>
  <c r="AV1619" i="42" s="1"/>
  <c r="AJ1620" i="42" a="1"/>
  <c r="AJ1620" i="42" s="1"/>
  <c r="AK1620" i="42" a="1"/>
  <c r="AK1620" i="42" s="1"/>
  <c r="AL1620" i="42" a="1"/>
  <c r="AL1620" i="42" s="1"/>
  <c r="AM1620" i="42" a="1"/>
  <c r="AM1620" i="42" s="1"/>
  <c r="AN1620" i="42" a="1"/>
  <c r="AN1620" i="42" s="1"/>
  <c r="AO1620" i="42" a="1"/>
  <c r="AO1620" i="42" s="1"/>
  <c r="AP1620" i="42" a="1"/>
  <c r="AP1620" i="42" s="1"/>
  <c r="AQ1620" i="42" a="1"/>
  <c r="AQ1620" i="42" s="1"/>
  <c r="AR1620" i="42" a="1"/>
  <c r="AR1620" i="42"/>
  <c r="AS1620" i="42" a="1"/>
  <c r="AS1620" i="42"/>
  <c r="AT1620" i="42" a="1"/>
  <c r="AT1620" i="42"/>
  <c r="AU1620" i="42" a="1"/>
  <c r="AU1620" i="42"/>
  <c r="AV1620" i="42" a="1"/>
  <c r="AV1620" i="42" s="1"/>
  <c r="AJ1621" i="42" a="1"/>
  <c r="AJ1621" i="42"/>
  <c r="AK1621" i="42" a="1"/>
  <c r="AK1621" i="42" s="1"/>
  <c r="AL1621" i="42" a="1"/>
  <c r="AL1621" i="42" s="1"/>
  <c r="AM1621" i="42" a="1"/>
  <c r="AM1621" i="42" s="1"/>
  <c r="AN1621" i="42" a="1"/>
  <c r="AN1621" i="42" s="1"/>
  <c r="AO1621" i="42" a="1"/>
  <c r="AO1621" i="42" s="1"/>
  <c r="AP1621" i="42" a="1"/>
  <c r="AP1621" i="42" s="1"/>
  <c r="AQ1621" i="42" a="1"/>
  <c r="AQ1621" i="42" s="1"/>
  <c r="AR1621" i="42" a="1"/>
  <c r="AR1621" i="42"/>
  <c r="AS1621" i="42" a="1"/>
  <c r="AS1621" i="42"/>
  <c r="AT1621" i="42" a="1"/>
  <c r="AT1621" i="42"/>
  <c r="AU1621" i="42" a="1"/>
  <c r="AU1621" i="42" s="1"/>
  <c r="AV1621" i="42" a="1"/>
  <c r="AV1621" i="42" s="1"/>
  <c r="AJ1622" i="42" a="1"/>
  <c r="AJ1622" i="42"/>
  <c r="AK1622" i="42" a="1"/>
  <c r="AK1622" i="42" s="1"/>
  <c r="AL1622" i="42" a="1"/>
  <c r="AL1622" i="42" s="1"/>
  <c r="AM1622" i="42" a="1"/>
  <c r="AM1622" i="42" s="1"/>
  <c r="AN1622" i="42" a="1"/>
  <c r="AN1622" i="42" s="1"/>
  <c r="AO1622" i="42" a="1"/>
  <c r="AO1622" i="42"/>
  <c r="AP1622" i="42" a="1"/>
  <c r="AP1622" i="42" s="1"/>
  <c r="AQ1622" i="42" a="1"/>
  <c r="AQ1622" i="42" s="1"/>
  <c r="AR1622" i="42" a="1"/>
  <c r="AR1622" i="42"/>
  <c r="AS1622" i="42" a="1"/>
  <c r="AS1622" i="42"/>
  <c r="AT1622" i="42" a="1"/>
  <c r="AT1622" i="42" s="1"/>
  <c r="AU1622" i="42" a="1"/>
  <c r="AU1622" i="42" s="1"/>
  <c r="AV1622" i="42" a="1"/>
  <c r="AV1622" i="42" s="1"/>
  <c r="AJ1623" i="42" a="1"/>
  <c r="AJ1623" i="42"/>
  <c r="AK1623" i="42" a="1"/>
  <c r="AK1623" i="42" s="1"/>
  <c r="AL1623" i="42" a="1"/>
  <c r="AL1623" i="42" s="1"/>
  <c r="AM1623" i="42" a="1"/>
  <c r="AM1623" i="42" s="1"/>
  <c r="AN1623" i="42" a="1"/>
  <c r="AN1623" i="42"/>
  <c r="AO1623" i="42" a="1"/>
  <c r="AO1623" i="42" s="1"/>
  <c r="AP1623" i="42" a="1"/>
  <c r="AP1623" i="42" s="1"/>
  <c r="AQ1623" i="42" a="1"/>
  <c r="AQ1623" i="42" s="1"/>
  <c r="AR1623" i="42" a="1"/>
  <c r="AR1623" i="42"/>
  <c r="AS1623" i="42" a="1"/>
  <c r="AS1623" i="42" s="1"/>
  <c r="AT1623" i="42" a="1"/>
  <c r="AT1623" i="42" s="1"/>
  <c r="AU1623" i="42" a="1"/>
  <c r="AU1623" i="42" s="1"/>
  <c r="AV1623" i="42" a="1"/>
  <c r="AV1623" i="42" s="1"/>
  <c r="AJ1624" i="42" a="1"/>
  <c r="AJ1624" i="42"/>
  <c r="AK1624" i="42" a="1"/>
  <c r="AK1624" i="42" s="1"/>
  <c r="AL1624" i="42" a="1"/>
  <c r="AL1624" i="42" s="1"/>
  <c r="AM1624" i="42" a="1"/>
  <c r="AM1624" i="42"/>
  <c r="AN1624" i="42" a="1"/>
  <c r="AN1624" i="42"/>
  <c r="AO1624" i="42" a="1"/>
  <c r="AO1624" i="42" s="1"/>
  <c r="AP1624" i="42" a="1"/>
  <c r="AP1624" i="42" s="1"/>
  <c r="AQ1624" i="42" a="1"/>
  <c r="AQ1624" i="42" s="1"/>
  <c r="AR1624" i="42" a="1"/>
  <c r="AR1624" i="42" s="1"/>
  <c r="AS1624" i="42" a="1"/>
  <c r="AS1624" i="42" s="1"/>
  <c r="AT1624" i="42" a="1"/>
  <c r="AT1624" i="42" s="1"/>
  <c r="AU1624" i="42" a="1"/>
  <c r="AU1624" i="42" s="1"/>
  <c r="AV1624" i="42" a="1"/>
  <c r="AV1624" i="42" s="1"/>
  <c r="AJ1625" i="42" a="1"/>
  <c r="AJ1625" i="42"/>
  <c r="AK1625" i="42" a="1"/>
  <c r="AK1625" i="42" s="1"/>
  <c r="AL1625" i="42" a="1"/>
  <c r="AL1625" i="42"/>
  <c r="AM1625" i="42" a="1"/>
  <c r="AM1625" i="42"/>
  <c r="AN1625" i="42" a="1"/>
  <c r="AN1625" i="42"/>
  <c r="AO1625" i="42" a="1"/>
  <c r="AO1625" i="42" s="1"/>
  <c r="AP1625" i="42" a="1"/>
  <c r="AP1625" i="42" s="1"/>
  <c r="AQ1625" i="42" a="1"/>
  <c r="AQ1625" i="42" s="1"/>
  <c r="AR1625" i="42" a="1"/>
  <c r="AR1625" i="42" s="1"/>
  <c r="AS1625" i="42" a="1"/>
  <c r="AS1625" i="42" s="1"/>
  <c r="AT1625" i="42" a="1"/>
  <c r="AT1625" i="42" s="1"/>
  <c r="AU1625" i="42" a="1"/>
  <c r="AU1625" i="42" s="1"/>
  <c r="AV1625" i="42" a="1"/>
  <c r="AV1625" i="42" s="1"/>
  <c r="AJ1626" i="42" a="1"/>
  <c r="AJ1626" i="42" s="1"/>
  <c r="AK1626" i="42" a="1"/>
  <c r="AK1626" i="42" s="1"/>
  <c r="AL1626" i="42" a="1"/>
  <c r="AL1626" i="42"/>
  <c r="AM1626" i="42" a="1"/>
  <c r="AM1626" i="42"/>
  <c r="AN1626" i="42" a="1"/>
  <c r="AN1626" i="42"/>
  <c r="AO1626" i="42" a="1"/>
  <c r="AO1626" i="42" s="1"/>
  <c r="AP1626" i="42" a="1"/>
  <c r="AP1626" i="42" s="1"/>
  <c r="AQ1626" i="42" a="1"/>
  <c r="AQ1626" i="42"/>
  <c r="AR1626" i="42" a="1"/>
  <c r="AR1626" i="42" s="1"/>
  <c r="AS1626" i="42" a="1"/>
  <c r="AS1626" i="42" s="1"/>
  <c r="AT1626" i="42" a="1"/>
  <c r="AT1626" i="42" s="1"/>
  <c r="AU1626" i="42" a="1"/>
  <c r="AU1626" i="42" s="1"/>
  <c r="AV1626" i="42" a="1"/>
  <c r="AV1626" i="42" s="1"/>
  <c r="AJ1627" i="42" a="1"/>
  <c r="AJ1627" i="42" s="1"/>
  <c r="AK1627" i="42" a="1"/>
  <c r="AK1627" i="42" s="1"/>
  <c r="AL1627" i="42" a="1"/>
  <c r="AL1627" i="42"/>
  <c r="AM1627" i="42" a="1"/>
  <c r="AM1627" i="42"/>
  <c r="AN1627" i="42" a="1"/>
  <c r="AN1627" i="42"/>
  <c r="AO1627" i="42" a="1"/>
  <c r="AO1627" i="42" s="1"/>
  <c r="AP1627" i="42" a="1"/>
  <c r="AP1627" i="42" s="1"/>
  <c r="AQ1627" i="42" a="1"/>
  <c r="AQ1627" i="42"/>
  <c r="AR1627" i="42" a="1"/>
  <c r="AR1627" i="42" s="1"/>
  <c r="AS1627" i="42" a="1"/>
  <c r="AS1627" i="42" s="1"/>
  <c r="AT1627" i="42" a="1"/>
  <c r="AT1627" i="42" s="1"/>
  <c r="AU1627" i="42" a="1"/>
  <c r="AU1627" i="42" s="1"/>
  <c r="AV1627" i="42" a="1"/>
  <c r="AV1627" i="42" s="1"/>
  <c r="AJ1628" i="42" a="1"/>
  <c r="AJ1628" i="42" s="1"/>
  <c r="AK1628" i="42" a="1"/>
  <c r="AK1628" i="42" s="1"/>
  <c r="AL1628" i="42" a="1"/>
  <c r="AL1628" i="42"/>
  <c r="AM1628" i="42" a="1"/>
  <c r="AM1628" i="42"/>
  <c r="AN1628" i="42" a="1"/>
  <c r="AN1628" i="42" s="1"/>
  <c r="AO1628" i="42" a="1"/>
  <c r="AO1628" i="42" s="1"/>
  <c r="AP1628" i="42" a="1"/>
  <c r="AP1628" i="42" s="1"/>
  <c r="AQ1628" i="42" a="1"/>
  <c r="AQ1628" i="42"/>
  <c r="AR1628" i="42" a="1"/>
  <c r="AR1628" i="42" s="1"/>
  <c r="AS1628" i="42" a="1"/>
  <c r="AS1628" i="42" s="1"/>
  <c r="AT1628" i="42" a="1"/>
  <c r="AT1628" i="42" s="1"/>
  <c r="AU1628" i="42" a="1"/>
  <c r="AU1628" i="42"/>
  <c r="AV1628" i="42" a="1"/>
  <c r="AV1628" i="42" s="1"/>
  <c r="AJ1629" i="42" a="1"/>
  <c r="AJ1629" i="42" s="1"/>
  <c r="AK1629" i="42" a="1"/>
  <c r="AK1629" i="42" s="1"/>
  <c r="AL1629" i="42" a="1"/>
  <c r="AL1629" i="42"/>
  <c r="AM1629" i="42" a="1"/>
  <c r="AM1629" i="42" s="1"/>
  <c r="AN1629" i="42" a="1"/>
  <c r="AN1629" i="42" s="1"/>
  <c r="AO1629" i="42" a="1"/>
  <c r="AO1629" i="42" s="1"/>
  <c r="AP1629" i="42" a="1"/>
  <c r="AP1629" i="42" s="1"/>
  <c r="AQ1629" i="42" a="1"/>
  <c r="AQ1629" i="42"/>
  <c r="AR1629" i="42" a="1"/>
  <c r="AR1629" i="42" s="1"/>
  <c r="AS1629" i="42" a="1"/>
  <c r="AS1629" i="42" s="1"/>
  <c r="AT1629" i="42" a="1"/>
  <c r="AT1629" i="42"/>
  <c r="AU1629" i="42" a="1"/>
  <c r="AU1629" i="42"/>
  <c r="AV1629" i="42" a="1"/>
  <c r="AV1629" i="42" s="1"/>
  <c r="AJ1630" i="42" a="1"/>
  <c r="AJ1630" i="42" s="1"/>
  <c r="AK1630" i="42" a="1"/>
  <c r="AK1630" i="42" s="1"/>
  <c r="AL1630" i="42" a="1"/>
  <c r="AL1630" i="42" s="1"/>
  <c r="AM1630" i="42" a="1"/>
  <c r="AM1630" i="42" s="1"/>
  <c r="AN1630" i="42" a="1"/>
  <c r="AN1630" i="42" s="1"/>
  <c r="AO1630" i="42" a="1"/>
  <c r="AO1630" i="42" s="1"/>
  <c r="AP1630" i="42" a="1"/>
  <c r="AP1630" i="42" s="1"/>
  <c r="AQ1630" i="42" a="1"/>
  <c r="AQ1630" i="42"/>
  <c r="AR1630" i="42" a="1"/>
  <c r="AR1630" i="42" s="1"/>
  <c r="AS1630" i="42" a="1"/>
  <c r="AS1630" i="42"/>
  <c r="AT1630" i="42" a="1"/>
  <c r="AT1630" i="42"/>
  <c r="AU1630" i="42" a="1"/>
  <c r="AU1630" i="42"/>
  <c r="AV1630" i="42" a="1"/>
  <c r="AV1630" i="42" s="1"/>
  <c r="AJ1631" i="42" a="1"/>
  <c r="AJ1631" i="42" s="1"/>
  <c r="AK1631" i="42" a="1"/>
  <c r="AK1631" i="42" s="1"/>
  <c r="AL1631" i="42" a="1"/>
  <c r="AL1631" i="42" s="1"/>
  <c r="AM1631" i="42" a="1"/>
  <c r="AM1631" i="42" s="1"/>
  <c r="AN1631" i="42" a="1"/>
  <c r="AN1631" i="42" s="1"/>
  <c r="AO1631" i="42" a="1"/>
  <c r="AO1631" i="42" s="1"/>
  <c r="AP1631" i="42" a="1"/>
  <c r="AP1631" i="42" s="1"/>
  <c r="AQ1631" i="42" a="1"/>
  <c r="AQ1631" i="42" s="1"/>
  <c r="AR1631" i="42" a="1"/>
  <c r="AR1631" i="42" s="1"/>
  <c r="AS1631" i="42" a="1"/>
  <c r="AS1631" i="42"/>
  <c r="AT1631" i="42" a="1"/>
  <c r="AT1631" i="42"/>
  <c r="AU1631" i="42" a="1"/>
  <c r="AU1631" i="42"/>
  <c r="AV1631" i="42" a="1"/>
  <c r="AV1631" i="42" s="1"/>
  <c r="AJ1632" i="42" a="1"/>
  <c r="AJ1632" i="42" s="1"/>
  <c r="AK1632" i="42" a="1"/>
  <c r="AK1632" i="42"/>
  <c r="AL1632" i="42" a="1"/>
  <c r="AL1632" i="42" s="1"/>
  <c r="AM1632" i="42" a="1"/>
  <c r="AM1632" i="42" s="1"/>
  <c r="AN1632" i="42" a="1"/>
  <c r="AN1632" i="42" s="1"/>
  <c r="AO1632" i="42" a="1"/>
  <c r="AO1632" i="42" s="1"/>
  <c r="AP1632" i="42" a="1"/>
  <c r="AP1632" i="42" s="1"/>
  <c r="AQ1632" i="42" a="1"/>
  <c r="AQ1632" i="42" s="1"/>
  <c r="AR1632" i="42" a="1"/>
  <c r="AR1632" i="42" s="1"/>
  <c r="AS1632" i="42" a="1"/>
  <c r="AS1632" i="42"/>
  <c r="AT1632" i="42" a="1"/>
  <c r="AT1632" i="42"/>
  <c r="AU1632" i="42" a="1"/>
  <c r="AU1632" i="42"/>
  <c r="AV1632" i="42" a="1"/>
  <c r="AV1632" i="42" s="1"/>
  <c r="AJ1633" i="42" a="1"/>
  <c r="AJ1633" i="42" s="1"/>
  <c r="AK1633" i="42" a="1"/>
  <c r="AK1633" i="42"/>
  <c r="AL1633" i="42" a="1"/>
  <c r="AL1633" i="42" s="1"/>
  <c r="AM1633" i="42" a="1"/>
  <c r="AM1633" i="42" s="1"/>
  <c r="AN1633" i="42" a="1"/>
  <c r="AN1633" i="42" s="1"/>
  <c r="AO1633" i="42" a="1"/>
  <c r="AO1633" i="42" s="1"/>
  <c r="AP1633" i="42" a="1"/>
  <c r="AP1633" i="42" s="1"/>
  <c r="AQ1633" i="42" a="1"/>
  <c r="AQ1633" i="42" s="1"/>
  <c r="AR1633" i="42" a="1"/>
  <c r="AR1633" i="42" s="1"/>
  <c r="AS1633" i="42" a="1"/>
  <c r="AS1633" i="42"/>
  <c r="AT1633" i="42" a="1"/>
  <c r="AT1633" i="42"/>
  <c r="AU1633" i="42" a="1"/>
  <c r="AU1633" i="42" s="1"/>
  <c r="AV1633" i="42" a="1"/>
  <c r="AV1633" i="42" s="1"/>
  <c r="AJ1634" i="42" a="1"/>
  <c r="AJ1634" i="42" s="1"/>
  <c r="AK1634" i="42" a="1"/>
  <c r="AK1634" i="42"/>
  <c r="AL1634" i="42" a="1"/>
  <c r="AL1634" i="42" s="1"/>
  <c r="AM1634" i="42" a="1"/>
  <c r="AM1634" i="42" s="1"/>
  <c r="AN1634" i="42" a="1"/>
  <c r="AN1634" i="42" s="1"/>
  <c r="AO1634" i="42" a="1"/>
  <c r="AO1634" i="42"/>
  <c r="AP1634" i="42" a="1"/>
  <c r="AP1634" i="42" s="1"/>
  <c r="AQ1634" i="42" a="1"/>
  <c r="AQ1634" i="42" s="1"/>
  <c r="AR1634" i="42" a="1"/>
  <c r="AR1634" i="42" s="1"/>
  <c r="AS1634" i="42" a="1"/>
  <c r="AS1634" i="42"/>
  <c r="AT1634" i="42" a="1"/>
  <c r="AT1634" i="42" s="1"/>
  <c r="AU1634" i="42" a="1"/>
  <c r="AU1634" i="42" s="1"/>
  <c r="AV1634" i="42" a="1"/>
  <c r="AV1634" i="42" s="1"/>
  <c r="AJ1635" i="42" a="1"/>
  <c r="AJ1635" i="42" s="1"/>
  <c r="AK1635" i="42" a="1"/>
  <c r="AK1635" i="42"/>
  <c r="AL1635" i="42" a="1"/>
  <c r="AL1635" i="42" s="1"/>
  <c r="AM1635" i="42" a="1"/>
  <c r="AM1635" i="42" s="1"/>
  <c r="AN1635" i="42" a="1"/>
  <c r="AN1635" i="42"/>
  <c r="AO1635" i="42" a="1"/>
  <c r="AO1635" i="42"/>
  <c r="AP1635" i="42" a="1"/>
  <c r="AP1635" i="42" s="1"/>
  <c r="AQ1635" i="42" a="1"/>
  <c r="AQ1635" i="42" s="1"/>
  <c r="AR1635" i="42" a="1"/>
  <c r="AR1635" i="42" s="1"/>
  <c r="AS1635" i="42" a="1"/>
  <c r="AS1635" i="42" s="1"/>
  <c r="AT1635" i="42" a="1"/>
  <c r="AT1635" i="42" s="1"/>
  <c r="AU1635" i="42" a="1"/>
  <c r="AU1635" i="42" s="1"/>
  <c r="AV1635" i="42" a="1"/>
  <c r="AV1635" i="42" s="1"/>
  <c r="AJ1636" i="42" a="1"/>
  <c r="AJ1636" i="42" s="1"/>
  <c r="AK1636" i="42" a="1"/>
  <c r="AK1636" i="42"/>
  <c r="AL1636" i="42" a="1"/>
  <c r="AL1636" i="42" s="1"/>
  <c r="AM1636" i="42" a="1"/>
  <c r="AM1636" i="42"/>
  <c r="AN1636" i="42" a="1"/>
  <c r="AN1636" i="42"/>
  <c r="AO1636" i="42" a="1"/>
  <c r="AO1636" i="42"/>
  <c r="AP1636" i="42" a="1"/>
  <c r="AP1636" i="42" s="1"/>
  <c r="AQ1636" i="42" a="1"/>
  <c r="AQ1636" i="42" s="1"/>
  <c r="AR1636" i="42" a="1"/>
  <c r="AR1636" i="42" s="1"/>
  <c r="AS1636" i="42" a="1"/>
  <c r="AS1636" i="42" s="1"/>
  <c r="AT1636" i="42" a="1"/>
  <c r="AT1636" i="42" s="1"/>
  <c r="AU1636" i="42" a="1"/>
  <c r="AU1636" i="42" s="1"/>
  <c r="AV1636" i="42" a="1"/>
  <c r="AV1636" i="42" s="1"/>
  <c r="AJ1637" i="42" a="1"/>
  <c r="AJ1637" i="42" s="1"/>
  <c r="AK1637" i="42" a="1"/>
  <c r="AK1637" i="42" s="1"/>
  <c r="AL1637" i="42" a="1"/>
  <c r="AL1637" i="42" s="1"/>
  <c r="AM1637" i="42" a="1"/>
  <c r="AM1637" i="42"/>
  <c r="AN1637" i="42" a="1"/>
  <c r="AN1637" i="42"/>
  <c r="AO1637" i="42" a="1"/>
  <c r="AO1637" i="42"/>
  <c r="AP1637" i="42" a="1"/>
  <c r="AP1637" i="42" s="1"/>
  <c r="AQ1637" i="42" a="1"/>
  <c r="AQ1637" i="42" s="1"/>
  <c r="AR1637" i="42" a="1"/>
  <c r="AR1637" i="42"/>
  <c r="AS1637" i="42" a="1"/>
  <c r="AS1637" i="42" s="1"/>
  <c r="AT1637" i="42" a="1"/>
  <c r="AT1637" i="42" s="1"/>
  <c r="AU1637" i="42" a="1"/>
  <c r="AU1637" i="42" s="1"/>
  <c r="AV1637" i="42" a="1"/>
  <c r="AV1637" i="42" s="1"/>
  <c r="AJ1638" i="42" a="1"/>
  <c r="AJ1638" i="42" s="1"/>
  <c r="AK1638" i="42" a="1"/>
  <c r="AK1638" i="42" s="1"/>
  <c r="AL1638" i="42" a="1"/>
  <c r="AL1638" i="42" s="1"/>
  <c r="AM1638" i="42" a="1"/>
  <c r="AM1638" i="42"/>
  <c r="AN1638" i="42" a="1"/>
  <c r="AN1638" i="42"/>
  <c r="AO1638" i="42" a="1"/>
  <c r="AO1638" i="42"/>
  <c r="AP1638" i="42" a="1"/>
  <c r="AP1638" i="42" s="1"/>
  <c r="AQ1638" i="42" a="1"/>
  <c r="AQ1638" i="42" s="1"/>
  <c r="AR1638" i="42" a="1"/>
  <c r="AR1638" i="42"/>
  <c r="AS1638" i="42" a="1"/>
  <c r="AS1638" i="42" s="1"/>
  <c r="AT1638" i="42" a="1"/>
  <c r="AT1638" i="42" s="1"/>
  <c r="AU1638" i="42" a="1"/>
  <c r="AU1638" i="42" s="1"/>
  <c r="AV1638" i="42" a="1"/>
  <c r="AV1638" i="42" s="1"/>
  <c r="AJ1639" i="42" a="1"/>
  <c r="AJ1639" i="42" s="1"/>
  <c r="AK1639" i="42" a="1"/>
  <c r="AK1639" i="42" s="1"/>
  <c r="AL1639" i="42" a="1"/>
  <c r="AL1639" i="42" s="1"/>
  <c r="AM1639" i="42" a="1"/>
  <c r="AM1639" i="42"/>
  <c r="AN1639" i="42" a="1"/>
  <c r="AN1639" i="42"/>
  <c r="AO1639" i="42" a="1"/>
  <c r="AO1639" i="42" s="1"/>
  <c r="AP1639" i="42" a="1"/>
  <c r="AP1639" i="42" s="1"/>
  <c r="AQ1639" i="42" a="1"/>
  <c r="AQ1639" i="42" s="1"/>
  <c r="AR1639" i="42" a="1"/>
  <c r="AR1639" i="42"/>
  <c r="AS1639" i="42" a="1"/>
  <c r="AS1639" i="42" s="1"/>
  <c r="AT1639" i="42" a="1"/>
  <c r="AT1639" i="42" s="1"/>
  <c r="AU1639" i="42" a="1"/>
  <c r="AU1639" i="42" s="1"/>
  <c r="AV1639" i="42" a="1"/>
  <c r="AV1639" i="42"/>
  <c r="AJ1640" i="42" a="1"/>
  <c r="AJ1640" i="42" s="1"/>
  <c r="AK1640" i="42" a="1"/>
  <c r="AK1640" i="42" s="1"/>
  <c r="AL1640" i="42" a="1"/>
  <c r="AL1640" i="42" s="1"/>
  <c r="AM1640" i="42" a="1"/>
  <c r="AM1640" i="42"/>
  <c r="AN1640" i="42" a="1"/>
  <c r="AN1640" i="42" s="1"/>
  <c r="AO1640" i="42" a="1"/>
  <c r="AO1640" i="42" s="1"/>
  <c r="AP1640" i="42" a="1"/>
  <c r="AP1640" i="42" s="1"/>
  <c r="AQ1640" i="42" a="1"/>
  <c r="AQ1640" i="42" s="1"/>
  <c r="AR1640" i="42" a="1"/>
  <c r="AR1640" i="42"/>
  <c r="AS1640" i="42" a="1"/>
  <c r="AS1640" i="42" s="1"/>
  <c r="AT1640" i="42" a="1"/>
  <c r="AT1640" i="42" s="1"/>
  <c r="AU1640" i="42" a="1"/>
  <c r="AU1640" i="42"/>
  <c r="AV1640" i="42" a="1"/>
  <c r="AV1640" i="42"/>
  <c r="AJ1641" i="42" a="1"/>
  <c r="AJ1641" i="42" s="1"/>
  <c r="AK1641" i="42" a="1"/>
  <c r="AK1641" i="42" s="1"/>
  <c r="AL1641" i="42" a="1"/>
  <c r="AL1641" i="42" s="1"/>
  <c r="AM1641" i="42" a="1"/>
  <c r="AM1641" i="42" s="1"/>
  <c r="AN1641" i="42" a="1"/>
  <c r="AN1641" i="42" s="1"/>
  <c r="AO1641" i="42" a="1"/>
  <c r="AO1641" i="42" s="1"/>
  <c r="AP1641" i="42" a="1"/>
  <c r="AP1641" i="42" s="1"/>
  <c r="AQ1641" i="42" a="1"/>
  <c r="AQ1641" i="42" s="1"/>
  <c r="AR1641" i="42" a="1"/>
  <c r="AR1641" i="42"/>
  <c r="AS1641" i="42" a="1"/>
  <c r="AS1641" i="42" s="1"/>
  <c r="AT1641" i="42" a="1"/>
  <c r="AT1641" i="42"/>
  <c r="AU1641" i="42" a="1"/>
  <c r="AU1641" i="42"/>
  <c r="AV1641" i="42" a="1"/>
  <c r="AV1641" i="42"/>
  <c r="AJ1642" i="42" a="1"/>
  <c r="AJ1642" i="42" s="1"/>
  <c r="AK1642" i="42" a="1"/>
  <c r="AK1642" i="42" s="1"/>
  <c r="AL1642" i="42" a="1"/>
  <c r="AL1642" i="42" s="1"/>
  <c r="AM1642" i="42" a="1"/>
  <c r="AM1642" i="42" s="1"/>
  <c r="AN1642" i="42" a="1"/>
  <c r="AN1642" i="42" s="1"/>
  <c r="AO1642" i="42" a="1"/>
  <c r="AO1642" i="42" s="1"/>
  <c r="AP1642" i="42" a="1"/>
  <c r="AP1642" i="42" s="1"/>
  <c r="AQ1642" i="42" a="1"/>
  <c r="AQ1642" i="42" s="1"/>
  <c r="AR1642" i="42" a="1"/>
  <c r="AR1642" i="42" s="1"/>
  <c r="AS1642" i="42" a="1"/>
  <c r="AS1642" i="42" s="1"/>
  <c r="AT1642" i="42" a="1"/>
  <c r="AT1642" i="42"/>
  <c r="AU1642" i="42" a="1"/>
  <c r="AU1642" i="42"/>
  <c r="AV1642" i="42" a="1"/>
  <c r="AV1642" i="42"/>
  <c r="AJ1643" i="42" a="1"/>
  <c r="AJ1643" i="42" s="1"/>
  <c r="AK1643" i="42" a="1"/>
  <c r="AK1643" i="42" s="1"/>
  <c r="AL1643" i="42" a="1"/>
  <c r="AL1643" i="42"/>
  <c r="AM1643" i="42" a="1"/>
  <c r="AM1643" i="42" s="1"/>
  <c r="AN1643" i="42" a="1"/>
  <c r="AN1643" i="42" s="1"/>
  <c r="AO1643" i="42" a="1"/>
  <c r="AO1643" i="42" s="1"/>
  <c r="AP1643" i="42" a="1"/>
  <c r="AP1643" i="42" s="1"/>
  <c r="AQ1643" i="42" a="1"/>
  <c r="AQ1643" i="42" s="1"/>
  <c r="AR1643" i="42" a="1"/>
  <c r="AR1643" i="42" s="1"/>
  <c r="AS1643" i="42" a="1"/>
  <c r="AS1643" i="42" s="1"/>
  <c r="AT1643" i="42" a="1"/>
  <c r="AT1643" i="42"/>
  <c r="AU1643" i="42" a="1"/>
  <c r="AU1643" i="42"/>
  <c r="AV1643" i="42" a="1"/>
  <c r="AV1643" i="42"/>
  <c r="AJ1644" i="42" a="1"/>
  <c r="AJ1644" i="42" s="1"/>
  <c r="AK1644" i="42" a="1"/>
  <c r="AK1644" i="42" s="1"/>
  <c r="AL1644" i="42" a="1"/>
  <c r="AL1644" i="42"/>
  <c r="AM1644" i="42" a="1"/>
  <c r="AM1644" i="42" s="1"/>
  <c r="AN1644" i="42" a="1"/>
  <c r="AN1644" i="42" s="1"/>
  <c r="AO1644" i="42" a="1"/>
  <c r="AO1644" i="42" s="1"/>
  <c r="AP1644" i="42" a="1"/>
  <c r="AP1644" i="42" s="1"/>
  <c r="AQ1644" i="42" a="1"/>
  <c r="AQ1644" i="42" s="1"/>
  <c r="AR1644" i="42" a="1"/>
  <c r="AR1644" i="42" s="1"/>
  <c r="AS1644" i="42" a="1"/>
  <c r="AS1644" i="42" s="1"/>
  <c r="AT1644" i="42" a="1"/>
  <c r="AT1644" i="42"/>
  <c r="AU1644" i="42" a="1"/>
  <c r="AU1644" i="42"/>
  <c r="AV1644" i="42" a="1"/>
  <c r="AV1644" i="42" s="1"/>
  <c r="AJ1645" i="42" a="1"/>
  <c r="AJ1645" i="42" s="1"/>
  <c r="AK1645" i="42" a="1"/>
  <c r="AK1645" i="42" s="1"/>
  <c r="AL1645" i="42" a="1"/>
  <c r="AL1645" i="42"/>
  <c r="AM1645" i="42" a="1"/>
  <c r="AM1645" i="42" s="1"/>
  <c r="AN1645" i="42" a="1"/>
  <c r="AN1645" i="42" s="1"/>
  <c r="AO1645" i="42" a="1"/>
  <c r="AO1645" i="42" s="1"/>
  <c r="AP1645" i="42" a="1"/>
  <c r="AP1645" i="42"/>
  <c r="AQ1645" i="42" a="1"/>
  <c r="AQ1645" i="42" s="1"/>
  <c r="AR1645" i="42" a="1"/>
  <c r="AR1645" i="42" s="1"/>
  <c r="AS1645" i="42" a="1"/>
  <c r="AS1645" i="42" s="1"/>
  <c r="AT1645" i="42" a="1"/>
  <c r="AT1645" i="42"/>
  <c r="AU1645" i="42" a="1"/>
  <c r="AU1645" i="42" s="1"/>
  <c r="AV1645" i="42" a="1"/>
  <c r="AV1645" i="42" s="1"/>
  <c r="AJ1646" i="42" a="1"/>
  <c r="AJ1646" i="42" s="1"/>
  <c r="AK1646" i="42" a="1"/>
  <c r="AK1646" i="42" s="1"/>
  <c r="AL1646" i="42" a="1"/>
  <c r="AL1646" i="42"/>
  <c r="AM1646" i="42" a="1"/>
  <c r="AM1646" i="42" s="1"/>
  <c r="AN1646" i="42" a="1"/>
  <c r="AN1646" i="42" s="1"/>
  <c r="AO1646" i="42" a="1"/>
  <c r="AO1646" i="42"/>
  <c r="AP1646" i="42" a="1"/>
  <c r="AP1646" i="42"/>
  <c r="AQ1646" i="42" a="1"/>
  <c r="AQ1646" i="42" s="1"/>
  <c r="AR1646" i="42" a="1"/>
  <c r="AR1646" i="42" s="1"/>
  <c r="AS1646" i="42" a="1"/>
  <c r="AS1646" i="42" s="1"/>
  <c r="AT1646" i="42" a="1"/>
  <c r="AT1646" i="42" s="1"/>
  <c r="AU1646" i="42" a="1"/>
  <c r="AU1646" i="42" s="1"/>
  <c r="AV1646" i="42" a="1"/>
  <c r="AV1646" i="42" s="1"/>
  <c r="AJ1647" i="42" a="1"/>
  <c r="AJ1647" i="42" s="1"/>
  <c r="AK1647" i="42" a="1"/>
  <c r="AK1647" i="42" s="1"/>
  <c r="AL1647" i="42" a="1"/>
  <c r="AL1647" i="42"/>
  <c r="AM1647" i="42" a="1"/>
  <c r="AM1647" i="42" s="1"/>
  <c r="AN1647" i="42" a="1"/>
  <c r="AN1647" i="42"/>
  <c r="AO1647" i="42" a="1"/>
  <c r="AO1647" i="42"/>
  <c r="AP1647" i="42" a="1"/>
  <c r="AP1647" i="42"/>
  <c r="AQ1647" i="42" a="1"/>
  <c r="AQ1647" i="42" s="1"/>
  <c r="AR1647" i="42" a="1"/>
  <c r="AR1647" i="42" s="1"/>
  <c r="AS1647" i="42" a="1"/>
  <c r="AS1647" i="42" s="1"/>
  <c r="AT1647" i="42" a="1"/>
  <c r="AT1647" i="42" s="1"/>
  <c r="AU1647" i="42" a="1"/>
  <c r="AU1647" i="42" s="1"/>
  <c r="AV1647" i="42" a="1"/>
  <c r="AV1647" i="42" s="1"/>
  <c r="AJ1648" i="42" a="1"/>
  <c r="AJ1648" i="42" s="1"/>
  <c r="AK1648" i="42" a="1"/>
  <c r="AK1648" i="42" s="1"/>
  <c r="AL1648" i="42" a="1"/>
  <c r="AL1648" i="42" s="1"/>
  <c r="AM1648" i="42" a="1"/>
  <c r="AM1648" i="42" s="1"/>
  <c r="AN1648" i="42" a="1"/>
  <c r="AN1648" i="42"/>
  <c r="AO1648" i="42" a="1"/>
  <c r="AO1648" i="42"/>
  <c r="AP1648" i="42" a="1"/>
  <c r="AP1648" i="42"/>
  <c r="AQ1648" i="42" a="1"/>
  <c r="AQ1648" i="42" s="1"/>
  <c r="AR1648" i="42" a="1"/>
  <c r="AR1648" i="42" s="1"/>
  <c r="AS1648" i="42" a="1"/>
  <c r="AS1648" i="42"/>
  <c r="AT1648" i="42" a="1"/>
  <c r="AT1648" i="42" s="1"/>
  <c r="AU1648" i="42" a="1"/>
  <c r="AU1648" i="42" s="1"/>
  <c r="AV1648" i="42" a="1"/>
  <c r="AV1648" i="42" s="1"/>
  <c r="AJ1649" i="42" a="1"/>
  <c r="AJ1649" i="42" s="1"/>
  <c r="AK1649" i="42" a="1"/>
  <c r="AK1649" i="42" s="1"/>
  <c r="AL1649" i="42" a="1"/>
  <c r="AL1649" i="42" s="1"/>
  <c r="AM1649" i="42" a="1"/>
  <c r="AM1649" i="42" s="1"/>
  <c r="AN1649" i="42" a="1"/>
  <c r="AN1649" i="42"/>
  <c r="AO1649" i="42" a="1"/>
  <c r="AO1649" i="42"/>
  <c r="AP1649" i="42" a="1"/>
  <c r="AP1649" i="42"/>
  <c r="AQ1649" i="42" a="1"/>
  <c r="AQ1649" i="42" s="1"/>
  <c r="AR1649" i="42" a="1"/>
  <c r="AR1649" i="42" s="1"/>
  <c r="AS1649" i="42" a="1"/>
  <c r="AS1649" i="42"/>
  <c r="AT1649" i="42" a="1"/>
  <c r="AT1649" i="42" s="1"/>
  <c r="AU1649" i="42" a="1"/>
  <c r="AU1649" i="42" s="1"/>
  <c r="AV1649" i="42" a="1"/>
  <c r="AV1649" i="42" s="1"/>
  <c r="AK1650" i="42" a="1"/>
  <c r="AK1650" i="42" s="1"/>
  <c r="AL1650" i="42" a="1"/>
  <c r="AL1650" i="42" s="1"/>
  <c r="AM1650" i="42" a="1"/>
  <c r="AM1650" i="42" s="1"/>
  <c r="AN1650" i="42" a="1"/>
  <c r="AN1650" i="42"/>
  <c r="AO1650" i="42" a="1"/>
  <c r="AO1650" i="42"/>
  <c r="AP1650" i="42" a="1"/>
  <c r="AP1650" i="42" s="1"/>
  <c r="AQ1650" i="42" a="1"/>
  <c r="AQ1650" i="42" s="1"/>
  <c r="AR1650" i="42" a="1"/>
  <c r="AR1650" i="42" s="1"/>
  <c r="AS1650" i="42" a="1"/>
  <c r="AS1650" i="42"/>
  <c r="AT1650" i="42" a="1"/>
  <c r="AT1650" i="42" s="1"/>
  <c r="AU1650" i="42" a="1"/>
  <c r="AU1650" i="42" s="1"/>
  <c r="AV1650" i="42" a="1"/>
  <c r="AV1650" i="42" s="1"/>
  <c r="AK1651" i="42" a="1"/>
  <c r="AK1651" i="42" s="1"/>
  <c r="AL1651" i="42" a="1"/>
  <c r="AL1651" i="42" s="1"/>
  <c r="AM1651" i="42" a="1"/>
  <c r="AM1651" i="42" s="1"/>
  <c r="AN1651" i="42" a="1"/>
  <c r="AN1651" i="42"/>
  <c r="AO1651" i="42" a="1"/>
  <c r="AO1651" i="42" s="1"/>
  <c r="AP1651" i="42" a="1"/>
  <c r="AP1651" i="42" s="1"/>
  <c r="AQ1651" i="42" a="1"/>
  <c r="AQ1651" i="42" s="1"/>
  <c r="AR1651" i="42" a="1"/>
  <c r="AR1651" i="42" s="1"/>
  <c r="AS1651" i="42" a="1"/>
  <c r="AS1651" i="42"/>
  <c r="AT1651" i="42" a="1"/>
  <c r="AT1651" i="42" s="1"/>
  <c r="AU1651" i="42" a="1"/>
  <c r="AU1651" i="42" s="1"/>
  <c r="AV1651" i="42" a="1"/>
  <c r="AV1651" i="42"/>
  <c r="AK1652" i="42" a="1"/>
  <c r="AK1652" i="42" s="1"/>
  <c r="AL1652" i="42" a="1"/>
  <c r="AL1652" i="42" s="1"/>
  <c r="AM1652" i="42" a="1"/>
  <c r="AM1652" i="42" s="1"/>
  <c r="AN1652" i="42" a="1"/>
  <c r="AN1652" i="42" s="1"/>
  <c r="AO1652" i="42" a="1"/>
  <c r="AO1652" i="42" s="1"/>
  <c r="AP1652" i="42" a="1"/>
  <c r="AP1652" i="42" s="1"/>
  <c r="AQ1652" i="42" a="1"/>
  <c r="AQ1652" i="42" s="1"/>
  <c r="AR1652" i="42" a="1"/>
  <c r="AR1652" i="42" s="1"/>
  <c r="AS1652" i="42" a="1"/>
  <c r="AS1652" i="42"/>
  <c r="AT1652" i="42" a="1"/>
  <c r="AT1652" i="42" s="1"/>
  <c r="AU1652" i="42" a="1"/>
  <c r="AU1652" i="42"/>
  <c r="AV1652" i="42" a="1"/>
  <c r="AV1652" i="42"/>
  <c r="AK1653" i="42" a="1"/>
  <c r="AK1653" i="42" s="1"/>
  <c r="AL1653" i="42" a="1"/>
  <c r="AL1653" i="42" s="1"/>
  <c r="AM1653" i="42" a="1"/>
  <c r="AM1653" i="42" s="1"/>
  <c r="AN1653" i="42" a="1"/>
  <c r="AN1653" i="42" s="1"/>
  <c r="AO1653" i="42" a="1"/>
  <c r="AO1653" i="42" s="1"/>
  <c r="AP1653" i="42" a="1"/>
  <c r="AP1653" i="42" s="1"/>
  <c r="AQ1653" i="42" a="1"/>
  <c r="AQ1653" i="42" s="1"/>
  <c r="AR1653" i="42" a="1"/>
  <c r="AR1653" i="42" s="1"/>
  <c r="AS1653" i="42" a="1"/>
  <c r="AS1653" i="42" s="1"/>
  <c r="AT1653" i="42" a="1"/>
  <c r="AT1653" i="42" s="1"/>
  <c r="AU1653" i="42" a="1"/>
  <c r="AU1653" i="42"/>
  <c r="AV1653" i="42" a="1"/>
  <c r="AV1653" i="42"/>
  <c r="AK1654" i="42" a="1"/>
  <c r="AK1654" i="42" s="1"/>
  <c r="AL1654" i="42" a="1"/>
  <c r="AL1654" i="42" s="1"/>
  <c r="AM1654" i="42" a="1"/>
  <c r="AM1654" i="42"/>
  <c r="AN1654" i="42" a="1"/>
  <c r="AN1654" i="42" s="1"/>
  <c r="AO1654" i="42" a="1"/>
  <c r="AO1654" i="42" s="1"/>
  <c r="AP1654" i="42" a="1"/>
  <c r="AP1654" i="42" s="1"/>
  <c r="AQ1654" i="42" a="1"/>
  <c r="AQ1654" i="42" s="1"/>
  <c r="AR1654" i="42" a="1"/>
  <c r="AR1654" i="42" s="1"/>
  <c r="AS1654" i="42" a="1"/>
  <c r="AS1654" i="42" s="1"/>
  <c r="AT1654" i="42" a="1"/>
  <c r="AT1654" i="42" s="1"/>
  <c r="AU1654" i="42" a="1"/>
  <c r="AU1654" i="42"/>
  <c r="AV1654" i="42" a="1"/>
  <c r="AV1654" i="42"/>
  <c r="AK1655" i="42" a="1"/>
  <c r="AK1655" i="42" s="1"/>
  <c r="AL1655" i="42" a="1"/>
  <c r="AL1655" i="42" s="1"/>
  <c r="AM1655" i="42" a="1"/>
  <c r="AM1655" i="42"/>
  <c r="AN1655" i="42" a="1"/>
  <c r="AN1655" i="42" s="1"/>
  <c r="AO1655" i="42" a="1"/>
  <c r="AO1655" i="42" s="1"/>
  <c r="AP1655" i="42" a="1"/>
  <c r="AP1655" i="42" s="1"/>
  <c r="AQ1655" i="42" a="1"/>
  <c r="AQ1655" i="42" s="1"/>
  <c r="AR1655" i="42" a="1"/>
  <c r="AR1655" i="42" s="1"/>
  <c r="AS1655" i="42" a="1"/>
  <c r="AS1655" i="42" s="1"/>
  <c r="AT1655" i="42" a="1"/>
  <c r="AT1655" i="42" s="1"/>
  <c r="AU1655" i="42" a="1"/>
  <c r="AU1655" i="42"/>
  <c r="AV1655" i="42" a="1"/>
  <c r="AV1655" i="42"/>
  <c r="AK1656" i="42" a="1"/>
  <c r="AK1656" i="42" s="1"/>
  <c r="AL1656" i="42" a="1"/>
  <c r="AL1656" i="42" s="1"/>
  <c r="AM1656" i="42" a="1"/>
  <c r="AM1656" i="42"/>
  <c r="AN1656" i="42" a="1"/>
  <c r="AN1656" i="42" s="1"/>
  <c r="AO1656" i="42" a="1"/>
  <c r="AO1656" i="42" s="1"/>
  <c r="AP1656" i="42" a="1"/>
  <c r="AP1656" i="42" s="1"/>
  <c r="AQ1656" i="42" a="1"/>
  <c r="AQ1656" i="42"/>
  <c r="AR1656" i="42" a="1"/>
  <c r="AR1656" i="42" s="1"/>
  <c r="AS1656" i="42" a="1"/>
  <c r="AS1656" i="42" s="1"/>
  <c r="AT1656" i="42" a="1"/>
  <c r="AT1656" i="42" s="1"/>
  <c r="AU1656" i="42" a="1"/>
  <c r="AU1656" i="42"/>
  <c r="AV1656" i="42" a="1"/>
  <c r="AV1656" i="42" s="1"/>
  <c r="AK1657" i="42" a="1"/>
  <c r="AK1657" i="42" s="1"/>
  <c r="AL1657" i="42" a="1"/>
  <c r="AL1657" i="42" s="1"/>
  <c r="AM1657" i="42" a="1"/>
  <c r="AM1657" i="42"/>
  <c r="AN1657" i="42" a="1"/>
  <c r="AN1657" i="42" s="1"/>
  <c r="AO1657" i="42" a="1"/>
  <c r="AO1657" i="42" s="1"/>
  <c r="AP1657" i="42" a="1"/>
  <c r="AP1657" i="42"/>
  <c r="AQ1657" i="42" a="1"/>
  <c r="AQ1657" i="42"/>
  <c r="AR1657" i="42" a="1"/>
  <c r="AR1657" i="42" s="1"/>
  <c r="AS1657" i="42" a="1"/>
  <c r="AS1657" i="42" s="1"/>
  <c r="AT1657" i="42" a="1"/>
  <c r="AT1657" i="42" s="1"/>
  <c r="AU1657" i="42" a="1"/>
  <c r="AU1657" i="42" s="1"/>
  <c r="AV1657" i="42" a="1"/>
  <c r="AV1657" i="42" s="1"/>
  <c r="AK1658" i="42" a="1"/>
  <c r="AK1658" i="42" s="1"/>
  <c r="AL1658" i="42" a="1"/>
  <c r="AL1658" i="42" s="1"/>
  <c r="AM1658" i="42" a="1"/>
  <c r="AM1658" i="42"/>
  <c r="AN1658" i="42" a="1"/>
  <c r="AN1658" i="42" s="1"/>
  <c r="AO1658" i="42" a="1"/>
  <c r="AO1658" i="42"/>
  <c r="AP1658" i="42" a="1"/>
  <c r="AP1658" i="42"/>
  <c r="AQ1658" i="42" a="1"/>
  <c r="AQ1658" i="42"/>
  <c r="AR1658" i="42" a="1"/>
  <c r="AR1658" i="42" s="1"/>
  <c r="AS1658" i="42" a="1"/>
  <c r="AS1658" i="42" s="1"/>
  <c r="AT1658" i="42" a="1"/>
  <c r="AT1658" i="42" s="1"/>
  <c r="AU1658" i="42" a="1"/>
  <c r="AU1658" i="42" s="1"/>
  <c r="AV1658" i="42" a="1"/>
  <c r="AV1658" i="42" s="1"/>
  <c r="AK1659" i="42" a="1"/>
  <c r="AK1659" i="42" s="1"/>
  <c r="AL1659" i="42" a="1"/>
  <c r="AL1659" i="42" s="1"/>
  <c r="AM1659" i="42" a="1"/>
  <c r="AM1659" i="42" s="1"/>
  <c r="AN1659" i="42" a="1"/>
  <c r="AN1659" i="42" s="1"/>
  <c r="AO1659" i="42" a="1"/>
  <c r="AO1659" i="42"/>
  <c r="AP1659" i="42" a="1"/>
  <c r="AP1659" i="42"/>
  <c r="AQ1659" i="42" a="1"/>
  <c r="AQ1659" i="42"/>
  <c r="AR1659" i="42" a="1"/>
  <c r="AR1659" i="42" s="1"/>
  <c r="AS1659" i="42" a="1"/>
  <c r="AS1659" i="42" s="1"/>
  <c r="AT1659" i="42" a="1"/>
  <c r="AT1659" i="42"/>
  <c r="AU1659" i="42" a="1"/>
  <c r="AU1659" i="42" s="1"/>
  <c r="AV1659" i="42" a="1"/>
  <c r="AV1659" i="42" s="1"/>
  <c r="AK1660" i="42" a="1"/>
  <c r="AK1660" i="42" s="1"/>
  <c r="AL1660" i="42" a="1"/>
  <c r="AL1660" i="42" s="1"/>
  <c r="AM1660" i="42" a="1"/>
  <c r="AM1660" i="42" s="1"/>
  <c r="AN1660" i="42" a="1"/>
  <c r="AN1660" i="42" s="1"/>
  <c r="AO1660" i="42" a="1"/>
  <c r="AO1660" i="42"/>
  <c r="AP1660" i="42" a="1"/>
  <c r="AP1660" i="42"/>
  <c r="AQ1660" i="42" a="1"/>
  <c r="AQ1660" i="42"/>
  <c r="AR1660" i="42" a="1"/>
  <c r="AR1660" i="42" s="1"/>
  <c r="AS1660" i="42" a="1"/>
  <c r="AS1660" i="42" s="1"/>
  <c r="AT1660" i="42" a="1"/>
  <c r="AT1660" i="42"/>
  <c r="AU1660" i="42" a="1"/>
  <c r="AU1660" i="42" s="1"/>
  <c r="AV1660" i="42" a="1"/>
  <c r="AV1660" i="42" s="1"/>
  <c r="AK1661" i="42" a="1"/>
  <c r="AK1661" i="42" s="1"/>
  <c r="AL1661" i="42" a="1"/>
  <c r="AL1661" i="42" s="1"/>
  <c r="AM1661" i="42" a="1"/>
  <c r="AM1661" i="42" s="1"/>
  <c r="AN1661" i="42" a="1"/>
  <c r="AN1661" i="42" s="1"/>
  <c r="AO1661" i="42" a="1"/>
  <c r="AO1661" i="42"/>
  <c r="AP1661" i="42" a="1"/>
  <c r="AP1661" i="42"/>
  <c r="AQ1661" i="42" a="1"/>
  <c r="AQ1661" i="42" s="1"/>
  <c r="AR1661" i="42" a="1"/>
  <c r="AR1661" i="42" s="1"/>
  <c r="AS1661" i="42" a="1"/>
  <c r="AS1661" i="42" s="1"/>
  <c r="AT1661" i="42" a="1"/>
  <c r="AT1661" i="42"/>
  <c r="AU1661" i="42" a="1"/>
  <c r="AU1661" i="42" s="1"/>
  <c r="AV1661" i="42" a="1"/>
  <c r="AV1661" i="42" s="1"/>
  <c r="AJ1662" i="42" a="1"/>
  <c r="AJ1662" i="42" s="1"/>
  <c r="AK1662" i="42" a="1"/>
  <c r="AK1662" i="42"/>
  <c r="AL1662" i="42" a="1"/>
  <c r="AL1662" i="42" s="1"/>
  <c r="AM1662" i="42" a="1"/>
  <c r="AM1662" i="42" s="1"/>
  <c r="AN1662" i="42" a="1"/>
  <c r="AN1662" i="42" s="1"/>
  <c r="AO1662" i="42" a="1"/>
  <c r="AO1662" i="42"/>
  <c r="AP1662" i="42" a="1"/>
  <c r="AP1662" i="42" s="1"/>
  <c r="AQ1662" i="42" a="1"/>
  <c r="AQ1662" i="42" s="1"/>
  <c r="AR1662" i="42" a="1"/>
  <c r="AR1662" i="42" s="1"/>
  <c r="AS1662" i="42" a="1"/>
  <c r="AS1662" i="42" s="1"/>
  <c r="AT1662" i="42" a="1"/>
  <c r="AT1662" i="42"/>
  <c r="AU1662" i="42" a="1"/>
  <c r="AU1662" i="42" s="1"/>
  <c r="AV1662" i="42" a="1"/>
  <c r="AV1662" i="42" s="1"/>
  <c r="AJ1663" i="42" a="1"/>
  <c r="AJ1663" i="42"/>
  <c r="AK1663" i="42" a="1"/>
  <c r="AK1663" i="42"/>
  <c r="AL1663" i="42" a="1"/>
  <c r="AL1663" i="42" s="1"/>
  <c r="AM1663" i="42" a="1"/>
  <c r="AM1663" i="42" s="1"/>
  <c r="AN1663" i="42" a="1"/>
  <c r="AN1663" i="42" s="1"/>
  <c r="AO1663" i="42" a="1"/>
  <c r="AO1663" i="42" s="1"/>
  <c r="AP1663" i="42" a="1"/>
  <c r="AP1663" i="42" s="1"/>
  <c r="AQ1663" i="42" a="1"/>
  <c r="AQ1663" i="42" s="1"/>
  <c r="AR1663" i="42" a="1"/>
  <c r="AR1663" i="42" s="1"/>
  <c r="AS1663" i="42" a="1"/>
  <c r="AS1663" i="42" s="1"/>
  <c r="AT1663" i="42" a="1"/>
  <c r="AT1663" i="42"/>
  <c r="AU1663" i="42" a="1"/>
  <c r="AU1663" i="42" s="1"/>
  <c r="AV1663" i="42" a="1"/>
  <c r="AV1663" i="42"/>
  <c r="AJ1664" i="42" a="1"/>
  <c r="AJ1664" i="42"/>
  <c r="AK1664" i="42" a="1"/>
  <c r="AK1664" i="42"/>
  <c r="AL1664" i="42" a="1"/>
  <c r="AL1664" i="42" s="1"/>
  <c r="AM1664" i="42" a="1"/>
  <c r="AM1664" i="42" s="1"/>
  <c r="AN1664" i="42" a="1"/>
  <c r="AN1664" i="42" s="1"/>
  <c r="AO1664" i="42" a="1"/>
  <c r="AO1664" i="42" s="1"/>
  <c r="AP1664" i="42" a="1"/>
  <c r="AP1664" i="42" s="1"/>
  <c r="AQ1664" i="42" a="1"/>
  <c r="AQ1664" i="42" s="1"/>
  <c r="AR1664" i="42" a="1"/>
  <c r="AR1664" i="42" s="1"/>
  <c r="AS1664" i="42" a="1"/>
  <c r="AS1664" i="42" s="1"/>
  <c r="AT1664" i="42" a="1"/>
  <c r="AT1664" i="42" s="1"/>
  <c r="AU1664" i="42" a="1"/>
  <c r="AU1664" i="42" s="1"/>
  <c r="AV1664" i="42" a="1"/>
  <c r="AV1664" i="42"/>
  <c r="AJ1665" i="42" a="1"/>
  <c r="AJ1665" i="42"/>
  <c r="AK1665" i="42" a="1"/>
  <c r="AK1665" i="42"/>
  <c r="AL1665" i="42" a="1"/>
  <c r="AL1665" i="42" s="1"/>
  <c r="AM1665" i="42" a="1"/>
  <c r="AM1665" i="42" s="1"/>
  <c r="AN1665" i="42" a="1"/>
  <c r="AN1665" i="42"/>
  <c r="AO1665" i="42" a="1"/>
  <c r="AO1665" i="42" s="1"/>
  <c r="AP1665" i="42" a="1"/>
  <c r="AP1665" i="42" s="1"/>
  <c r="AQ1665" i="42" a="1"/>
  <c r="AQ1665" i="42" s="1"/>
  <c r="AR1665" i="42" a="1"/>
  <c r="AR1665" i="42" s="1"/>
  <c r="AS1665" i="42" a="1"/>
  <c r="AS1665" i="42" s="1"/>
  <c r="AT1665" i="42" a="1"/>
  <c r="AT1665" i="42" s="1"/>
  <c r="AU1665" i="42" a="1"/>
  <c r="AU1665" i="42" s="1"/>
  <c r="AV1665" i="42" a="1"/>
  <c r="AV1665" i="42"/>
  <c r="AJ1666" i="42" a="1"/>
  <c r="AJ1666" i="42"/>
  <c r="AK1666" i="42" a="1"/>
  <c r="AK1666" i="42"/>
  <c r="AL1666" i="42" a="1"/>
  <c r="AL1666" i="42" s="1"/>
  <c r="AM1666" i="42" a="1"/>
  <c r="AM1666" i="42" s="1"/>
  <c r="AN1666" i="42" a="1"/>
  <c r="AN1666" i="42"/>
  <c r="AO1666" i="42" a="1"/>
  <c r="AO1666" i="42" s="1"/>
  <c r="AP1666" i="42" a="1"/>
  <c r="AP1666" i="42" s="1"/>
  <c r="AQ1666" i="42" a="1"/>
  <c r="AQ1666" i="42" s="1"/>
  <c r="AR1666" i="42" a="1"/>
  <c r="AR1666" i="42" s="1"/>
  <c r="AS1666" i="42" a="1"/>
  <c r="AS1666" i="42" s="1"/>
  <c r="AT1666" i="42" a="1"/>
  <c r="AT1666" i="42" s="1"/>
  <c r="AU1666" i="42" a="1"/>
  <c r="AU1666" i="42" s="1"/>
  <c r="AV1666" i="42" a="1"/>
  <c r="AV1666" i="42"/>
  <c r="AJ1667" i="42" a="1"/>
  <c r="AJ1667" i="42"/>
  <c r="AK1667" i="42" a="1"/>
  <c r="AK1667" i="42" s="1"/>
  <c r="AL1667" i="42" a="1"/>
  <c r="AL1667" i="42" s="1"/>
  <c r="AM1667" i="42" a="1"/>
  <c r="AM1667" i="42" s="1"/>
  <c r="AN1667" i="42" a="1"/>
  <c r="AN1667" i="42"/>
  <c r="AO1667" i="42" a="1"/>
  <c r="AO1667" i="42" s="1"/>
  <c r="AP1667" i="42" a="1"/>
  <c r="AP1667" i="42" s="1"/>
  <c r="AQ1667" i="42" a="1"/>
  <c r="AQ1667" i="42" s="1"/>
  <c r="AR1667" i="42" a="1"/>
  <c r="AR1667" i="42"/>
  <c r="AS1667" i="42" a="1"/>
  <c r="AS1667" i="42" s="1"/>
  <c r="AT1667" i="42" a="1"/>
  <c r="AT1667" i="42" s="1"/>
  <c r="AU1667" i="42" a="1"/>
  <c r="AU1667" i="42" s="1"/>
  <c r="AV1667" i="42" a="1"/>
  <c r="AV1667" i="42"/>
  <c r="AJ1668" i="42" a="1"/>
  <c r="AJ1668" i="42" s="1"/>
  <c r="AK1668" i="42" a="1"/>
  <c r="AK1668" i="42" s="1"/>
  <c r="AL1668" i="42" a="1"/>
  <c r="AL1668" i="42" s="1"/>
  <c r="AM1668" i="42" a="1"/>
  <c r="AM1668" i="42" s="1"/>
  <c r="AN1668" i="42" a="1"/>
  <c r="AN1668" i="42"/>
  <c r="AO1668" i="42" a="1"/>
  <c r="AO1668" i="42" s="1"/>
  <c r="AP1668" i="42" a="1"/>
  <c r="AP1668" i="42" s="1"/>
  <c r="AQ1668" i="42" a="1"/>
  <c r="AQ1668" i="42"/>
  <c r="AR1668" i="42" a="1"/>
  <c r="AR1668" i="42"/>
  <c r="AS1668" i="42" a="1"/>
  <c r="AS1668" i="42" s="1"/>
  <c r="AT1668" i="42" a="1"/>
  <c r="AT1668" i="42" s="1"/>
  <c r="AU1668" i="42" a="1"/>
  <c r="AU1668" i="42" s="1"/>
  <c r="AV1668" i="42" a="1"/>
  <c r="AV1668" i="42" s="1"/>
  <c r="AJ1669" i="42" a="1"/>
  <c r="AJ1669" i="42" s="1"/>
  <c r="AK1669" i="42" a="1"/>
  <c r="AK1669" i="42" s="1"/>
  <c r="AL1669" i="42" a="1"/>
  <c r="AL1669" i="42" s="1"/>
  <c r="AM1669" i="42" a="1"/>
  <c r="AM1669" i="42" s="1"/>
  <c r="AN1669" i="42" a="1"/>
  <c r="AN1669" i="42"/>
  <c r="AO1669" i="42" a="1"/>
  <c r="AO1669" i="42" s="1"/>
  <c r="AP1669" i="42" a="1"/>
  <c r="AP1669" i="42"/>
  <c r="AQ1669" i="42" a="1"/>
  <c r="AQ1669" i="42"/>
  <c r="AR1669" i="42" a="1"/>
  <c r="AR1669" i="42"/>
  <c r="AS1669" i="42" a="1"/>
  <c r="AS1669" i="42" s="1"/>
  <c r="AT1669" i="42" a="1"/>
  <c r="AT1669" i="42" s="1"/>
  <c r="AU1669" i="42" a="1"/>
  <c r="AU1669" i="42" s="1"/>
  <c r="AV1669" i="42" a="1"/>
  <c r="AV1669" i="42" s="1"/>
  <c r="AJ1670" i="42" a="1"/>
  <c r="AJ1670" i="42" s="1"/>
  <c r="AK1670" i="42" a="1"/>
  <c r="AK1670" i="42" s="1"/>
  <c r="AL1670" i="42" a="1"/>
  <c r="AL1670" i="42" s="1"/>
  <c r="AM1670" i="42" a="1"/>
  <c r="AM1670" i="42" s="1"/>
  <c r="AN1670" i="42" a="1"/>
  <c r="AN1670" i="42" s="1"/>
  <c r="AO1670" i="42" a="1"/>
  <c r="AO1670" i="42" s="1"/>
  <c r="AP1670" i="42" a="1"/>
  <c r="AP1670" i="42"/>
  <c r="AQ1670" i="42" a="1"/>
  <c r="AQ1670" i="42"/>
  <c r="AR1670" i="42" a="1"/>
  <c r="AR1670" i="42"/>
  <c r="AS1670" i="42" a="1"/>
  <c r="AS1670" i="42" s="1"/>
  <c r="AT1670" i="42" a="1"/>
  <c r="AT1670" i="42" s="1"/>
  <c r="AU1670" i="42" a="1"/>
  <c r="AU1670" i="42"/>
  <c r="AV1670" i="42" a="1"/>
  <c r="AV1670" i="42" s="1"/>
  <c r="AJ1671" i="42" a="1"/>
  <c r="AJ1671" i="42" s="1"/>
  <c r="AK1671" i="42" a="1"/>
  <c r="AK1671" i="42" s="1"/>
  <c r="AL1671" i="42" a="1"/>
  <c r="AL1671" i="42" s="1"/>
  <c r="AM1671" i="42" a="1"/>
  <c r="AM1671" i="42" s="1"/>
  <c r="AN1671" i="42" a="1"/>
  <c r="AN1671" i="42" s="1"/>
  <c r="AO1671" i="42" a="1"/>
  <c r="AO1671" i="42" s="1"/>
  <c r="AP1671" i="42" a="1"/>
  <c r="AP1671" i="42"/>
  <c r="AQ1671" i="42" a="1"/>
  <c r="AQ1671" i="42"/>
  <c r="AR1671" i="42" a="1"/>
  <c r="AR1671" i="42"/>
  <c r="AS1671" i="42" a="1"/>
  <c r="AS1671" i="42" s="1"/>
  <c r="AT1671" i="42" a="1"/>
  <c r="AT1671" i="42" s="1"/>
  <c r="AU1671" i="42" a="1"/>
  <c r="AU1671" i="42"/>
  <c r="AV1671" i="42" a="1"/>
  <c r="AV1671" i="42" s="1"/>
  <c r="AK1672" i="42" a="1"/>
  <c r="AK1672" i="42" s="1"/>
  <c r="AL1672" i="42" a="1"/>
  <c r="AL1672" i="42" s="1"/>
  <c r="AM1672" i="42" a="1"/>
  <c r="AM1672" i="42" s="1"/>
  <c r="AN1672" i="42" a="1"/>
  <c r="AN1672" i="42" s="1"/>
  <c r="AO1672" i="42" a="1"/>
  <c r="AO1672" i="42" s="1"/>
  <c r="AP1672" i="42" a="1"/>
  <c r="AP1672" i="42"/>
  <c r="AQ1672" i="42" a="1"/>
  <c r="AQ1672" i="42"/>
  <c r="AR1672" i="42" a="1"/>
  <c r="AR1672" i="42" s="1"/>
  <c r="AS1672" i="42" a="1"/>
  <c r="AS1672" i="42" s="1"/>
  <c r="AT1672" i="42" a="1"/>
  <c r="AT1672" i="42" s="1"/>
  <c r="AU1672" i="42" a="1"/>
  <c r="AU1672" i="42"/>
  <c r="AV1672" i="42" a="1"/>
  <c r="AV1672" i="42" s="1"/>
  <c r="AK1673" i="42" a="1"/>
  <c r="AK1673" i="42" s="1"/>
  <c r="AL1673" i="42" a="1"/>
  <c r="AL1673" i="42"/>
  <c r="AM1673" i="42" a="1"/>
  <c r="AM1673" i="42" s="1"/>
  <c r="AN1673" i="42" a="1"/>
  <c r="AN1673" i="42" s="1"/>
  <c r="AO1673" i="42" a="1"/>
  <c r="AO1673" i="42" s="1"/>
  <c r="AP1673" i="42" a="1"/>
  <c r="AP1673" i="42"/>
  <c r="AQ1673" i="42" a="1"/>
  <c r="AQ1673" i="42" s="1"/>
  <c r="AR1673" i="42" a="1"/>
  <c r="AR1673" i="42" s="1"/>
  <c r="AS1673" i="42" a="1"/>
  <c r="AS1673" i="42" s="1"/>
  <c r="AT1673" i="42" a="1"/>
  <c r="AT1673" i="42" s="1"/>
  <c r="AU1673" i="42" a="1"/>
  <c r="AU1673" i="42"/>
  <c r="AV1673" i="42" a="1"/>
  <c r="AV1673" i="42" s="1"/>
  <c r="AK1674" i="42" a="1"/>
  <c r="AK1674" i="42"/>
  <c r="AL1674" i="42" a="1"/>
  <c r="AL1674" i="42"/>
  <c r="AM1674" i="42" a="1"/>
  <c r="AM1674" i="42" s="1"/>
  <c r="AN1674" i="42" a="1"/>
  <c r="AN1674" i="42" s="1"/>
  <c r="AO1674" i="42" a="1"/>
  <c r="AO1674" i="42" s="1"/>
  <c r="AP1674" i="42" a="1"/>
  <c r="AP1674" i="42" s="1"/>
  <c r="AQ1674" i="42" a="1"/>
  <c r="AQ1674" i="42" s="1"/>
  <c r="AR1674" i="42" a="1"/>
  <c r="AR1674" i="42" s="1"/>
  <c r="AS1674" i="42" a="1"/>
  <c r="AS1674" i="42" s="1"/>
  <c r="AT1674" i="42" a="1"/>
  <c r="AT1674" i="42" s="1"/>
  <c r="AU1674" i="42" a="1"/>
  <c r="AU1674" i="42"/>
  <c r="AV1674" i="42" a="1"/>
  <c r="AV1674" i="42" s="1"/>
  <c r="AK1675" i="42" a="1"/>
  <c r="AK1675" i="42"/>
  <c r="AL1675" i="42" a="1"/>
  <c r="AL1675" i="42"/>
  <c r="AM1675" i="42" a="1"/>
  <c r="AM1675" i="42" s="1"/>
  <c r="AN1675" i="42" a="1"/>
  <c r="AN1675" i="42" s="1"/>
  <c r="AO1675" i="42" a="1"/>
  <c r="AO1675" i="42" s="1"/>
  <c r="AP1675" i="42" a="1"/>
  <c r="AP1675" i="42" s="1"/>
  <c r="AQ1675" i="42" a="1"/>
  <c r="AQ1675" i="42" s="1"/>
  <c r="AR1675" i="42" a="1"/>
  <c r="AR1675" i="42" s="1"/>
  <c r="AS1675" i="42" a="1"/>
  <c r="AS1675" i="42" s="1"/>
  <c r="AT1675" i="42" a="1"/>
  <c r="AT1675" i="42" s="1"/>
  <c r="AU1675" i="42" a="1"/>
  <c r="AU1675" i="42" s="1"/>
  <c r="AV1675" i="42" a="1"/>
  <c r="AV1675" i="42" s="1"/>
  <c r="AK1676" i="42" a="1"/>
  <c r="AK1676" i="42"/>
  <c r="AL1676" i="42" a="1"/>
  <c r="AL1676" i="42"/>
  <c r="AM1676" i="42" a="1"/>
  <c r="AM1676" i="42" s="1"/>
  <c r="AN1676" i="42" a="1"/>
  <c r="AN1676" i="42" s="1"/>
  <c r="AO1676" i="42" a="1"/>
  <c r="AO1676" i="42"/>
  <c r="AP1676" i="42" a="1"/>
  <c r="AP1676" i="42" s="1"/>
  <c r="AQ1676" i="42" a="1"/>
  <c r="AQ1676" i="42" s="1"/>
  <c r="AR1676" i="42" a="1"/>
  <c r="AR1676" i="42" s="1"/>
  <c r="AS1676" i="42" a="1"/>
  <c r="AS1676" i="42" s="1"/>
  <c r="AT1676" i="42" a="1"/>
  <c r="AT1676" i="42" s="1"/>
  <c r="AU1676" i="42" a="1"/>
  <c r="AU1676" i="42" s="1"/>
  <c r="AV1676" i="42" a="1"/>
  <c r="AV1676" i="42" s="1"/>
  <c r="AK1677" i="42" a="1"/>
  <c r="AK1677" i="42"/>
  <c r="AL1677" i="42" a="1"/>
  <c r="AL1677" i="42"/>
  <c r="AM1677" i="42" a="1"/>
  <c r="AM1677" i="42" s="1"/>
  <c r="AN1677" i="42" a="1"/>
  <c r="AN1677" i="42" s="1"/>
  <c r="AO1677" i="42" a="1"/>
  <c r="AO1677" i="42"/>
  <c r="AP1677" i="42" a="1"/>
  <c r="AP1677" i="42" s="1"/>
  <c r="AQ1677" i="42" a="1"/>
  <c r="AQ1677" i="42" s="1"/>
  <c r="AR1677" i="42" a="1"/>
  <c r="AR1677" i="42" s="1"/>
  <c r="AS1677" i="42" a="1"/>
  <c r="AS1677" i="42" s="1"/>
  <c r="AT1677" i="42" a="1"/>
  <c r="AT1677" i="42" s="1"/>
  <c r="AU1677" i="42" a="1"/>
  <c r="AU1677" i="42" s="1"/>
  <c r="AV1677" i="42" a="1"/>
  <c r="AV1677" i="42" s="1"/>
  <c r="AK1678" i="42" a="1"/>
  <c r="AK1678" i="42"/>
  <c r="AL1678" i="42" a="1"/>
  <c r="AL1678" i="42" s="1"/>
  <c r="AM1678" i="42" a="1"/>
  <c r="AM1678" i="42" s="1"/>
  <c r="AN1678" i="42" a="1"/>
  <c r="AN1678" i="42" s="1"/>
  <c r="AO1678" i="42" a="1"/>
  <c r="AO1678" i="42"/>
  <c r="AP1678" i="42" a="1"/>
  <c r="AP1678" i="42" s="1"/>
  <c r="AQ1678" i="42" a="1"/>
  <c r="AQ1678" i="42" s="1"/>
  <c r="AR1678" i="42" a="1"/>
  <c r="AR1678" i="42" s="1"/>
  <c r="AS1678" i="42" a="1"/>
  <c r="AS1678" i="42"/>
  <c r="AT1678" i="42" a="1"/>
  <c r="AT1678" i="42" s="1"/>
  <c r="AU1678" i="42" a="1"/>
  <c r="AU1678" i="42" s="1"/>
  <c r="AV1678" i="42" a="1"/>
  <c r="AV1678" i="42" s="1"/>
  <c r="AK1679" i="42" a="1"/>
  <c r="AK1679" i="42" s="1"/>
  <c r="AL1679" i="42" a="1"/>
  <c r="AL1679" i="42" s="1"/>
  <c r="AM1679" i="42" a="1"/>
  <c r="AM1679" i="42" s="1"/>
  <c r="AN1679" i="42" a="1"/>
  <c r="AN1679" i="42" s="1"/>
  <c r="AO1679" i="42" a="1"/>
  <c r="AO1679" i="42"/>
  <c r="AP1679" i="42" a="1"/>
  <c r="AP1679" i="42" s="1"/>
  <c r="AQ1679" i="42" a="1"/>
  <c r="AQ1679" i="42" s="1"/>
  <c r="AR1679" i="42" a="1"/>
  <c r="AR1679" i="42"/>
  <c r="AS1679" i="42" a="1"/>
  <c r="AS1679" i="42"/>
  <c r="AT1679" i="42" a="1"/>
  <c r="AT1679" i="42" s="1"/>
  <c r="AU1679" i="42" a="1"/>
  <c r="AU1679" i="42" s="1"/>
  <c r="AV1679" i="42" a="1"/>
  <c r="AV1679" i="42" s="1"/>
  <c r="AK1680" i="42" a="1"/>
  <c r="AK1680" i="42" s="1"/>
  <c r="AL1680" i="42" a="1"/>
  <c r="AL1680" i="42" s="1"/>
  <c r="AM1680" i="42" a="1"/>
  <c r="AM1680" i="42" s="1"/>
  <c r="AN1680" i="42" a="1"/>
  <c r="AN1680" i="42" s="1"/>
  <c r="AO1680" i="42" a="1"/>
  <c r="AO1680" i="42"/>
  <c r="AP1680" i="42" a="1"/>
  <c r="AP1680" i="42" s="1"/>
  <c r="AQ1680" i="42" a="1"/>
  <c r="AQ1680" i="42"/>
  <c r="AR1680" i="42" a="1"/>
  <c r="AR1680" i="42"/>
  <c r="AS1680" i="42" a="1"/>
  <c r="AS1680" i="42"/>
  <c r="AT1680" i="42" a="1"/>
  <c r="AT1680" i="42" s="1"/>
  <c r="AU1680" i="42" a="1"/>
  <c r="AU1680" i="42" s="1"/>
  <c r="AV1680" i="42" a="1"/>
  <c r="AV1680" i="42" s="1"/>
  <c r="AK1681" i="42" a="1"/>
  <c r="AK1681" i="42" s="1"/>
  <c r="AL1681" i="42" a="1"/>
  <c r="AL1681" i="42" s="1"/>
  <c r="AM1681" i="42" a="1"/>
  <c r="AM1681" i="42" s="1"/>
  <c r="AN1681" i="42" a="1"/>
  <c r="AN1681" i="42" s="1"/>
  <c r="AO1681" i="42" a="1"/>
  <c r="AO1681" i="42" s="1"/>
  <c r="AP1681" i="42" a="1"/>
  <c r="AP1681" i="42" s="1"/>
  <c r="AQ1681" i="42" a="1"/>
  <c r="AQ1681" i="42"/>
  <c r="AR1681" i="42" a="1"/>
  <c r="AR1681" i="42"/>
  <c r="AS1681" i="42" a="1"/>
  <c r="AS1681" i="42"/>
  <c r="AT1681" i="42" a="1"/>
  <c r="AT1681" i="42" s="1"/>
  <c r="AU1681" i="42" a="1"/>
  <c r="AU1681" i="42" s="1"/>
  <c r="AV1681" i="42" a="1"/>
  <c r="AV1681" i="42"/>
  <c r="AK1682" i="42" a="1"/>
  <c r="AK1682" i="42" s="1"/>
  <c r="AL1682" i="42" a="1"/>
  <c r="AL1682" i="42" s="1"/>
  <c r="AM1682" i="42" a="1"/>
  <c r="AM1682" i="42" s="1"/>
  <c r="AN1682" i="42" a="1"/>
  <c r="AN1682" i="42" s="1"/>
  <c r="AO1682" i="42" a="1"/>
  <c r="AO1682" i="42" s="1"/>
  <c r="AP1682" i="42" a="1"/>
  <c r="AP1682" i="42" s="1"/>
  <c r="AQ1682" i="42" a="1"/>
  <c r="AQ1682" i="42"/>
  <c r="AR1682" i="42" a="1"/>
  <c r="AR1682" i="42"/>
  <c r="AS1682" i="42" a="1"/>
  <c r="AS1682" i="42"/>
  <c r="AT1682" i="42" a="1"/>
  <c r="AT1682" i="42" s="1"/>
  <c r="AU1682" i="42" a="1"/>
  <c r="AU1682" i="42" s="1"/>
  <c r="AV1682" i="42" a="1"/>
  <c r="AV1682" i="42"/>
  <c r="AK1683" i="42" a="1"/>
  <c r="AK1683" i="42" s="1"/>
  <c r="AL1683" i="42" a="1"/>
  <c r="AL1683" i="42" s="1"/>
  <c r="AM1683" i="42" a="1"/>
  <c r="AM1683" i="42" s="1"/>
  <c r="AN1683" i="42" a="1"/>
  <c r="AN1683" i="42" s="1"/>
  <c r="AO1683" i="42" a="1"/>
  <c r="AO1683" i="42" s="1"/>
  <c r="AP1683" i="42" a="1"/>
  <c r="AP1683" i="42" s="1"/>
  <c r="AQ1683" i="42" a="1"/>
  <c r="AQ1683" i="42"/>
  <c r="AR1683" i="42" a="1"/>
  <c r="AR1683" i="42"/>
  <c r="AS1683" i="42" a="1"/>
  <c r="AS1683" i="42" s="1"/>
  <c r="AT1683" i="42" a="1"/>
  <c r="AT1683" i="42" s="1"/>
  <c r="AU1683" i="42" a="1"/>
  <c r="AU1683" i="42" s="1"/>
  <c r="AV1683" i="42" a="1"/>
  <c r="AV1683" i="42"/>
  <c r="AJ1684" i="42" a="1"/>
  <c r="AJ1684" i="42" s="1"/>
  <c r="AK1684" i="42" a="1"/>
  <c r="AK1684" i="42" s="1"/>
  <c r="AL1684" i="42" a="1"/>
  <c r="AL1684" i="42" s="1"/>
  <c r="AM1684" i="42" a="1"/>
  <c r="AM1684" i="42"/>
  <c r="AN1684" i="42" a="1"/>
  <c r="AN1684" i="42" s="1"/>
  <c r="AO1684" i="42" a="1"/>
  <c r="AO1684" i="42" s="1"/>
  <c r="AP1684" i="42" a="1"/>
  <c r="AP1684" i="42" s="1"/>
  <c r="AQ1684" i="42" a="1"/>
  <c r="AQ1684" i="42"/>
  <c r="AR1684" i="42" a="1"/>
  <c r="AR1684" i="42" s="1"/>
  <c r="AS1684" i="42" a="1"/>
  <c r="AS1684" i="42" s="1"/>
  <c r="AT1684" i="42" a="1"/>
  <c r="AT1684" i="42" s="1"/>
  <c r="AU1684" i="42" a="1"/>
  <c r="AU1684" i="42" s="1"/>
  <c r="AV1684" i="42" a="1"/>
  <c r="AV1684" i="42"/>
  <c r="AJ1685" i="42" a="1"/>
  <c r="AJ1685" i="42" s="1"/>
  <c r="AK1685" i="42" a="1"/>
  <c r="AK1685" i="42" s="1"/>
  <c r="AL1685" i="42" a="1"/>
  <c r="AL1685" i="42"/>
  <c r="AM1685" i="42" a="1"/>
  <c r="AM1685" i="42"/>
  <c r="AN1685" i="42" a="1"/>
  <c r="AN1685" i="42" s="1"/>
  <c r="AO1685" i="42" a="1"/>
  <c r="AO1685" i="42" s="1"/>
  <c r="AP1685" i="42" a="1"/>
  <c r="AP1685" i="42" s="1"/>
  <c r="AQ1685" i="42" a="1"/>
  <c r="AQ1685" i="42" s="1"/>
  <c r="AR1685" i="42" a="1"/>
  <c r="AR1685" i="42" s="1"/>
  <c r="AS1685" i="42" a="1"/>
  <c r="AS1685" i="42" s="1"/>
  <c r="AT1685" i="42" a="1"/>
  <c r="AT1685" i="42" s="1"/>
  <c r="AU1685" i="42" a="1"/>
  <c r="AU1685" i="42" s="1"/>
  <c r="AV1685" i="42" a="1"/>
  <c r="AV1685" i="42"/>
  <c r="AJ1686" i="42" a="1"/>
  <c r="AJ1686" i="42" s="1"/>
  <c r="AK1686" i="42" a="1"/>
  <c r="AK1686" i="42"/>
  <c r="AL1686" i="42" a="1"/>
  <c r="AL1686" i="42"/>
  <c r="AM1686" i="42" a="1"/>
  <c r="AM1686" i="42"/>
  <c r="AN1686" i="42" a="1"/>
  <c r="AN1686" i="42" s="1"/>
  <c r="AO1686" i="42" a="1"/>
  <c r="AO1686" i="42" s="1"/>
  <c r="AP1686" i="42" a="1"/>
  <c r="AP1686" i="42" s="1"/>
  <c r="AQ1686" i="42" a="1"/>
  <c r="AQ1686" i="42" s="1"/>
  <c r="AR1686" i="42" a="1"/>
  <c r="AR1686" i="42" s="1"/>
  <c r="AS1686" i="42" a="1"/>
  <c r="AS1686" i="42" s="1"/>
  <c r="AT1686" i="42" a="1"/>
  <c r="AT1686" i="42" s="1"/>
  <c r="AU1686" i="42" a="1"/>
  <c r="AU1686" i="42" s="1"/>
  <c r="AV1686" i="42" a="1"/>
  <c r="AV1686" i="42" s="1"/>
  <c r="AJ1687" i="42" a="1"/>
  <c r="AJ1687" i="42" s="1"/>
  <c r="AK1687" i="42" a="1"/>
  <c r="AK1687" i="42"/>
  <c r="AL1687" i="42" a="1"/>
  <c r="AL1687" i="42"/>
  <c r="AM1687" i="42" a="1"/>
  <c r="AM1687" i="42"/>
  <c r="AN1687" i="42" a="1"/>
  <c r="AN1687" i="42" s="1"/>
  <c r="AO1687" i="42" a="1"/>
  <c r="AO1687" i="42" s="1"/>
  <c r="AP1687" i="42" a="1"/>
  <c r="AP1687" i="42"/>
  <c r="AQ1687" i="42" a="1"/>
  <c r="AQ1687" i="42" s="1"/>
  <c r="AR1687" i="42" a="1"/>
  <c r="AR1687" i="42" s="1"/>
  <c r="AS1687" i="42" a="1"/>
  <c r="AS1687" i="42" s="1"/>
  <c r="AT1687" i="42" a="1"/>
  <c r="AT1687" i="42" s="1"/>
  <c r="AU1687" i="42" a="1"/>
  <c r="AU1687" i="42" s="1"/>
  <c r="AV1687" i="42" a="1"/>
  <c r="AV1687" i="42" s="1"/>
  <c r="AJ1688" i="42" a="1"/>
  <c r="AJ1688" i="42" s="1"/>
  <c r="AK1688" i="42" a="1"/>
  <c r="AK1688" i="42"/>
  <c r="AL1688" i="42" a="1"/>
  <c r="AL1688" i="42"/>
  <c r="AM1688" i="42" a="1"/>
  <c r="AM1688" i="42"/>
  <c r="AN1688" i="42" a="1"/>
  <c r="AN1688" i="42" s="1"/>
  <c r="AO1688" i="42" a="1"/>
  <c r="AO1688" i="42" s="1"/>
  <c r="AP1688" i="42" a="1"/>
  <c r="AP1688" i="42"/>
  <c r="AQ1688" i="42" a="1"/>
  <c r="AQ1688" i="42" s="1"/>
  <c r="AR1688" i="42" a="1"/>
  <c r="AR1688" i="42" s="1"/>
  <c r="AS1688" i="42" a="1"/>
  <c r="AS1688" i="42" s="1"/>
  <c r="AT1688" i="42" a="1"/>
  <c r="AT1688" i="42" s="1"/>
  <c r="AU1688" i="42" a="1"/>
  <c r="AU1688" i="42" s="1"/>
  <c r="AV1688" i="42" a="1"/>
  <c r="AV1688" i="42" s="1"/>
  <c r="AJ1689" i="42" a="1"/>
  <c r="AJ1689" i="42" s="1"/>
  <c r="AK1689" i="42" a="1"/>
  <c r="AK1689" i="42"/>
  <c r="AL1689" i="42" a="1"/>
  <c r="AL1689" i="42"/>
  <c r="AM1689" i="42" a="1"/>
  <c r="AM1689" i="42" s="1"/>
  <c r="AN1689" i="42" a="1"/>
  <c r="AN1689" i="42" s="1"/>
  <c r="AO1689" i="42" a="1"/>
  <c r="AO1689" i="42" s="1"/>
  <c r="AP1689" i="42" a="1"/>
  <c r="AP1689" i="42"/>
  <c r="AQ1689" i="42" a="1"/>
  <c r="AQ1689" i="42" s="1"/>
  <c r="AR1689" i="42" a="1"/>
  <c r="AR1689" i="42" s="1"/>
  <c r="AS1689" i="42" a="1"/>
  <c r="AS1689" i="42" s="1"/>
  <c r="AT1689" i="42" a="1"/>
  <c r="AT1689" i="42"/>
  <c r="AU1689" i="42" a="1"/>
  <c r="AU1689" i="42" s="1"/>
  <c r="AV1689" i="42" a="1"/>
  <c r="AV1689" i="42" s="1"/>
  <c r="AJ1690" i="42" a="1"/>
  <c r="AJ1690" i="42" s="1"/>
  <c r="AK1690" i="42" a="1"/>
  <c r="AK1690" i="42"/>
  <c r="AL1690" i="42" a="1"/>
  <c r="AL1690" i="42" s="1"/>
  <c r="AM1690" i="42" a="1"/>
  <c r="AM1690" i="42" s="1"/>
  <c r="AN1690" i="42" a="1"/>
  <c r="AN1690" i="42" s="1"/>
  <c r="AO1690" i="42" a="1"/>
  <c r="AO1690" i="42" s="1"/>
  <c r="AP1690" i="42" a="1"/>
  <c r="AP1690" i="42"/>
  <c r="AQ1690" i="42" a="1"/>
  <c r="AQ1690" i="42" s="1"/>
  <c r="AR1690" i="42" a="1"/>
  <c r="AR1690" i="42" s="1"/>
  <c r="AS1690" i="42" a="1"/>
  <c r="AS1690" i="42"/>
  <c r="AT1690" i="42" a="1"/>
  <c r="AT1690" i="42"/>
  <c r="AU1690" i="42" a="1"/>
  <c r="AU1690" i="42" s="1"/>
  <c r="AV1690" i="42" a="1"/>
  <c r="AV1690" i="42" s="1"/>
  <c r="AJ1691" i="42" a="1"/>
  <c r="AJ1691" i="42" s="1"/>
  <c r="AK1691" i="42" a="1"/>
  <c r="AK1691" i="42" s="1"/>
  <c r="AL1691" i="42" a="1"/>
  <c r="AL1691" i="42" s="1"/>
  <c r="AM1691" i="42" a="1"/>
  <c r="AM1691" i="42" s="1"/>
  <c r="AN1691" i="42" a="1"/>
  <c r="AN1691" i="42" s="1"/>
  <c r="AO1691" i="42" a="1"/>
  <c r="AO1691" i="42" s="1"/>
  <c r="AP1691" i="42" a="1"/>
  <c r="AP1691" i="42"/>
  <c r="AQ1691" i="42" a="1"/>
  <c r="AQ1691" i="42" s="1"/>
  <c r="AR1691" i="42" a="1"/>
  <c r="AR1691" i="42"/>
  <c r="AS1691" i="42" a="1"/>
  <c r="AS1691" i="42"/>
  <c r="AT1691" i="42" a="1"/>
  <c r="AT1691" i="42"/>
  <c r="AU1691" i="42" a="1"/>
  <c r="AU1691" i="42" s="1"/>
  <c r="AV1691" i="42" a="1"/>
  <c r="AV1691" i="42" s="1"/>
  <c r="AJ1692" i="42" a="1"/>
  <c r="AJ1692" i="42" s="1"/>
  <c r="AK1692" i="42" a="1"/>
  <c r="AK1692" i="42" s="1"/>
  <c r="AL1692" i="42" a="1"/>
  <c r="AL1692" i="42" s="1"/>
  <c r="AM1692" i="42" a="1"/>
  <c r="AM1692" i="42" s="1"/>
  <c r="AN1692" i="42" a="1"/>
  <c r="AN1692" i="42" s="1"/>
  <c r="AO1692" i="42" a="1"/>
  <c r="AO1692" i="42" s="1"/>
  <c r="AP1692" i="42" a="1"/>
  <c r="AP1692" i="42" s="1"/>
  <c r="AQ1692" i="42" a="1"/>
  <c r="AQ1692" i="42" s="1"/>
  <c r="AR1692" i="42" a="1"/>
  <c r="AR1692" i="42"/>
  <c r="AS1692" i="42" a="1"/>
  <c r="AS1692" i="42"/>
  <c r="AT1692" i="42" a="1"/>
  <c r="AT1692" i="42"/>
  <c r="AU1692" i="42" a="1"/>
  <c r="AU1692" i="42" s="1"/>
  <c r="AV1692" i="42" a="1"/>
  <c r="AV1692" i="42" s="1"/>
  <c r="AJ1693" i="42" a="1"/>
  <c r="AJ1693" i="42"/>
  <c r="AK1693" i="42" a="1"/>
  <c r="AK1693" i="42" s="1"/>
  <c r="AL1693" i="42" a="1"/>
  <c r="AL1693" i="42" s="1"/>
  <c r="AM1693" i="42" a="1"/>
  <c r="AM1693" i="42" s="1"/>
  <c r="AN1693" i="42" a="1"/>
  <c r="AN1693" i="42"/>
  <c r="AO1693" i="42" a="1"/>
  <c r="AO1693" i="42" s="1"/>
  <c r="AP1693" i="42" a="1"/>
  <c r="AP1693" i="42" s="1"/>
  <c r="AQ1693" i="42" a="1"/>
  <c r="AQ1693" i="42" s="1"/>
  <c r="AR1693" i="42" a="1"/>
  <c r="AR1693" i="42"/>
  <c r="AS1693" i="42" a="1"/>
  <c r="AS1693" i="42"/>
  <c r="AT1693" i="42" a="1"/>
  <c r="AT1693" i="42"/>
  <c r="AU1693" i="42" a="1"/>
  <c r="AU1693" i="42" s="1"/>
  <c r="AV1693" i="42" a="1"/>
  <c r="AV1693" i="42" s="1"/>
  <c r="AK1694" i="42" a="1"/>
  <c r="AK1694" i="42" s="1"/>
  <c r="AL1694" i="42" a="1"/>
  <c r="AL1694" i="42" s="1"/>
  <c r="AM1694" i="42" a="1"/>
  <c r="AM1694" i="42" s="1"/>
  <c r="AN1694" i="42" a="1"/>
  <c r="AN1694" i="42" s="1"/>
  <c r="AO1694" i="42" a="1"/>
  <c r="AO1694" i="42" s="1"/>
  <c r="AP1694" i="42" a="1"/>
  <c r="AP1694" i="42" s="1"/>
  <c r="AQ1694" i="42" a="1"/>
  <c r="AQ1694" i="42" s="1"/>
  <c r="AR1694" i="42" a="1"/>
  <c r="AR1694" i="42"/>
  <c r="AS1694" i="42" a="1"/>
  <c r="AS1694" i="42"/>
  <c r="AT1694" i="42" a="1"/>
  <c r="AT1694" i="42" s="1"/>
  <c r="AU1694" i="42" a="1"/>
  <c r="AU1694" i="42" s="1"/>
  <c r="AV1694" i="42" a="1"/>
  <c r="AV1694" i="42" s="1"/>
  <c r="AK1695" i="42" a="1"/>
  <c r="AK1695" i="42" s="1"/>
  <c r="AL1695" i="42" a="1"/>
  <c r="AL1695" i="42" s="1"/>
  <c r="AM1695" i="42" a="1"/>
  <c r="AM1695" i="42" s="1"/>
  <c r="AN1695" i="42" a="1"/>
  <c r="AN1695" i="42"/>
  <c r="AO1695" i="42" a="1"/>
  <c r="AO1695" i="42" s="1"/>
  <c r="AP1695" i="42" a="1"/>
  <c r="AP1695" i="42" s="1"/>
  <c r="AQ1695" i="42" a="1"/>
  <c r="AQ1695" i="42" s="1"/>
  <c r="AR1695" i="42" a="1"/>
  <c r="AR1695" i="42"/>
  <c r="AS1695" i="42" a="1"/>
  <c r="AS1695" i="42" s="1"/>
  <c r="AT1695" i="42" a="1"/>
  <c r="AT1695" i="42" s="1"/>
  <c r="AU1695" i="42" a="1"/>
  <c r="AU1695" i="42" s="1"/>
  <c r="AV1695" i="42" a="1"/>
  <c r="AV1695" i="42" s="1"/>
  <c r="AK1696" i="42" a="1"/>
  <c r="AK1696" i="42" s="1"/>
  <c r="AL1696" i="42" a="1"/>
  <c r="AL1696" i="42" s="1"/>
  <c r="AM1696" i="42" a="1"/>
  <c r="AM1696" i="42"/>
  <c r="AN1696" i="42" a="1"/>
  <c r="AN1696" i="42"/>
  <c r="AO1696" i="42" a="1"/>
  <c r="AO1696" i="42" s="1"/>
  <c r="AP1696" i="42" a="1"/>
  <c r="AP1696" i="42" s="1"/>
  <c r="AQ1696" i="42" a="1"/>
  <c r="AQ1696" i="42" s="1"/>
  <c r="AR1696" i="42" a="1"/>
  <c r="AR1696" i="42" s="1"/>
  <c r="AS1696" i="42" a="1"/>
  <c r="AS1696" i="42" s="1"/>
  <c r="AT1696" i="42" a="1"/>
  <c r="AT1696" i="42" s="1"/>
  <c r="AU1696" i="42" a="1"/>
  <c r="AU1696" i="42" s="1"/>
  <c r="AV1696" i="42" a="1"/>
  <c r="AV1696" i="42" s="1"/>
  <c r="AK1697" i="42" a="1"/>
  <c r="AK1697" i="42" s="1"/>
  <c r="AL1697" i="42" a="1"/>
  <c r="AL1697" i="42"/>
  <c r="AM1697" i="42" a="1"/>
  <c r="AM1697" i="42"/>
  <c r="AN1697" i="42" a="1"/>
  <c r="AN1697" i="42"/>
  <c r="AO1697" i="42" a="1"/>
  <c r="AO1697" i="42" s="1"/>
  <c r="AP1697" i="42" a="1"/>
  <c r="AP1697" i="42" s="1"/>
  <c r="AQ1697" i="42" a="1"/>
  <c r="AQ1697" i="42" s="1"/>
  <c r="AR1697" i="42" a="1"/>
  <c r="AR1697" i="42" s="1"/>
  <c r="AS1697" i="42" a="1"/>
  <c r="AS1697" i="42" s="1"/>
  <c r="AT1697" i="42" a="1"/>
  <c r="AT1697" i="42" s="1"/>
  <c r="AU1697" i="42" a="1"/>
  <c r="AU1697" i="42" s="1"/>
  <c r="AV1697" i="42" a="1"/>
  <c r="AV1697" i="42" s="1"/>
  <c r="AK1698" i="42" a="1"/>
  <c r="AK1698" i="42" s="1"/>
  <c r="AL1698" i="42" a="1"/>
  <c r="AL1698" i="42"/>
  <c r="AM1698" i="42" a="1"/>
  <c r="AM1698" i="42"/>
  <c r="AN1698" i="42" a="1"/>
  <c r="AN1698" i="42"/>
  <c r="AO1698" i="42" a="1"/>
  <c r="AO1698" i="42"/>
  <c r="AP1698" i="42" a="1"/>
  <c r="AP1698" i="42" s="1"/>
  <c r="AQ1698" i="42" a="1"/>
  <c r="AQ1698" i="42"/>
  <c r="AR1698" i="42" a="1"/>
  <c r="AR1698" i="42" s="1"/>
  <c r="AS1698" i="42" a="1"/>
  <c r="AS1698" i="42" s="1"/>
  <c r="AT1698" i="42" a="1"/>
  <c r="AT1698" i="42" s="1"/>
  <c r="AU1698" i="42" a="1"/>
  <c r="AU1698" i="42"/>
  <c r="AV1698" i="42" a="1"/>
  <c r="AV1698" i="42" s="1"/>
  <c r="AK1699" i="42" a="1"/>
  <c r="AK1699" i="42" s="1"/>
  <c r="AL1699" i="42" a="1"/>
  <c r="AL1699" i="42"/>
  <c r="AM1699" i="42" a="1"/>
  <c r="AM1699" i="42"/>
  <c r="AN1699" i="42" a="1"/>
  <c r="AN1699" i="42"/>
  <c r="AO1699" i="42" a="1"/>
  <c r="AO1699" i="42" s="1"/>
  <c r="AP1699" i="42" a="1"/>
  <c r="AP1699" i="42" s="1"/>
  <c r="AQ1699" i="42" a="1"/>
  <c r="AQ1699" i="42"/>
  <c r="AR1699" i="42" a="1"/>
  <c r="AR1699" i="42" s="1"/>
  <c r="AS1699" i="42" a="1"/>
  <c r="AS1699" i="42" s="1"/>
  <c r="AT1699" i="42" a="1"/>
  <c r="AT1699" i="42" s="1"/>
  <c r="AU1699" i="42" a="1"/>
  <c r="AU1699" i="42" s="1"/>
  <c r="AV1699" i="42" a="1"/>
  <c r="AV1699" i="42" s="1"/>
  <c r="AK1700" i="42" a="1"/>
  <c r="AK1700" i="42" s="1"/>
  <c r="AL1700" i="42" a="1"/>
  <c r="AL1700" i="42"/>
  <c r="AM1700" i="42" a="1"/>
  <c r="AM1700" i="42"/>
  <c r="AN1700" i="42" a="1"/>
  <c r="AN1700" i="42" s="1"/>
  <c r="AO1700" i="42" a="1"/>
  <c r="AO1700" i="42" s="1"/>
  <c r="AP1700" i="42" a="1"/>
  <c r="AP1700" i="42" s="1"/>
  <c r="AQ1700" i="42" a="1"/>
  <c r="AQ1700" i="42"/>
  <c r="AR1700" i="42" a="1"/>
  <c r="AR1700" i="42" s="1"/>
  <c r="AS1700" i="42" a="1"/>
  <c r="AS1700" i="42" s="1"/>
  <c r="AT1700" i="42" a="1"/>
  <c r="AT1700" i="42" s="1"/>
  <c r="AU1700" i="42" a="1"/>
  <c r="AU1700" i="42"/>
  <c r="AV1700" i="42" a="1"/>
  <c r="AV1700" i="42"/>
  <c r="AK1701" i="42" a="1"/>
  <c r="AK1701" i="42" s="1"/>
  <c r="AL1701" i="42" a="1"/>
  <c r="AL1701" i="42"/>
  <c r="AM1701" i="42" a="1"/>
  <c r="AM1701" i="42" s="1"/>
  <c r="AN1701" i="42" a="1"/>
  <c r="AN1701" i="42" s="1"/>
  <c r="AO1701" i="42" a="1"/>
  <c r="AO1701" i="42"/>
  <c r="AP1701" i="42" a="1"/>
  <c r="AP1701" i="42" s="1"/>
  <c r="AQ1701" i="42" a="1"/>
  <c r="AQ1701" i="42"/>
  <c r="AR1701" i="42" a="1"/>
  <c r="AR1701" i="42" s="1"/>
  <c r="AS1701" i="42" a="1"/>
  <c r="AS1701" i="42" s="1"/>
  <c r="AT1701" i="42" a="1"/>
  <c r="AT1701" i="42"/>
  <c r="AU1701" i="42" a="1"/>
  <c r="AU1701" i="42"/>
  <c r="AV1701" i="42" a="1"/>
  <c r="AV1701" i="42" s="1"/>
  <c r="AK1702" i="42" a="1"/>
  <c r="AK1702" i="42" s="1"/>
  <c r="AL1702" i="42" a="1"/>
  <c r="AL1702" i="42" s="1"/>
  <c r="AM1702" i="42" a="1"/>
  <c r="AM1702" i="42" s="1"/>
  <c r="AN1702" i="42" a="1"/>
  <c r="AN1702" i="42" s="1"/>
  <c r="AO1702" i="42" a="1"/>
  <c r="AO1702" i="42"/>
  <c r="AP1702" i="42" a="1"/>
  <c r="AP1702" i="42" s="1"/>
  <c r="AQ1702" i="42" a="1"/>
  <c r="AQ1702" i="42"/>
  <c r="AR1702" i="42" a="1"/>
  <c r="AR1702" i="42" s="1"/>
  <c r="AS1702" i="42" a="1"/>
  <c r="AS1702" i="42"/>
  <c r="AT1702" i="42" a="1"/>
  <c r="AT1702" i="42"/>
  <c r="AU1702" i="42" a="1"/>
  <c r="AU1702" i="42"/>
  <c r="AV1702" i="42" a="1"/>
  <c r="AV1702" i="42"/>
  <c r="AK1703" i="42" a="1"/>
  <c r="AK1703" i="42" s="1"/>
  <c r="AL1703" i="42" a="1"/>
  <c r="AL1703" i="42" s="1"/>
  <c r="AM1703" i="42" a="1"/>
  <c r="AM1703" i="42" s="1"/>
  <c r="AN1703" i="42" a="1"/>
  <c r="AN1703" i="42" s="1"/>
  <c r="AO1703" i="42" a="1"/>
  <c r="AO1703" i="42" s="1"/>
  <c r="AP1703" i="42" a="1"/>
  <c r="AP1703" i="42" s="1"/>
  <c r="AQ1703" i="42" a="1"/>
  <c r="AQ1703" i="42" s="1"/>
  <c r="AR1703" i="42" a="1"/>
  <c r="AR1703" i="42" s="1"/>
  <c r="AS1703" i="42" a="1"/>
  <c r="AS1703" i="42"/>
  <c r="AT1703" i="42" a="1"/>
  <c r="AT1703" i="42"/>
  <c r="AU1703" i="42" a="1"/>
  <c r="AU1703" i="42"/>
  <c r="AV1703" i="42" a="1"/>
  <c r="AV1703" i="42"/>
  <c r="AK1704" i="42" a="1"/>
  <c r="AK1704" i="42"/>
  <c r="AL1704" i="42" a="1"/>
  <c r="AL1704" i="42" s="1"/>
  <c r="AM1704" i="42" a="1"/>
  <c r="AM1704" i="42" s="1"/>
  <c r="AN1704" i="42" a="1"/>
  <c r="AN1704" i="42" s="1"/>
  <c r="AO1704" i="42" a="1"/>
  <c r="AO1704" i="42" s="1"/>
  <c r="AP1704" i="42" a="1"/>
  <c r="AP1704" i="42" s="1"/>
  <c r="AQ1704" i="42" a="1"/>
  <c r="AQ1704" i="42" s="1"/>
  <c r="AR1704" i="42" a="1"/>
  <c r="AR1704" i="42" s="1"/>
  <c r="AS1704" i="42" a="1"/>
  <c r="AS1704" i="42"/>
  <c r="AT1704" i="42" a="1"/>
  <c r="AT1704" i="42"/>
  <c r="AU1704" i="42" a="1"/>
  <c r="AU1704" i="42"/>
  <c r="AV1704" i="42" a="1"/>
  <c r="AV1704" i="42" s="1"/>
  <c r="AK1705" i="42" a="1"/>
  <c r="AK1705" i="42"/>
  <c r="AL1705" i="42" a="1"/>
  <c r="AL1705" i="42" s="1"/>
  <c r="AM1705" i="42" a="1"/>
  <c r="AM1705" i="42" s="1"/>
  <c r="AN1705" i="42" a="1"/>
  <c r="AN1705" i="42" s="1"/>
  <c r="AO1705" i="42" a="1"/>
  <c r="AO1705" i="42" s="1"/>
  <c r="AP1705" i="42" a="1"/>
  <c r="AP1705" i="42"/>
  <c r="AQ1705" i="42" a="1"/>
  <c r="AQ1705" i="42" s="1"/>
  <c r="AR1705" i="42" a="1"/>
  <c r="AR1705" i="42" s="1"/>
  <c r="AS1705" i="42" a="1"/>
  <c r="AS1705" i="42"/>
  <c r="AT1705" i="42" a="1"/>
  <c r="AT1705" i="42"/>
  <c r="AU1705" i="42" a="1"/>
  <c r="AU1705" i="42" s="1"/>
  <c r="AV1705" i="42" a="1"/>
  <c r="AV1705" i="42"/>
  <c r="AJ1706" i="42" a="1"/>
  <c r="AJ1706" i="42" s="1"/>
  <c r="AK1706" i="42" a="1"/>
  <c r="AK1706" i="42"/>
  <c r="AL1706" i="42" a="1"/>
  <c r="AL1706" i="42" s="1"/>
  <c r="AM1706" i="42" a="1"/>
  <c r="AM1706" i="42" s="1"/>
  <c r="AN1706" i="42" a="1"/>
  <c r="AN1706" i="42" s="1"/>
  <c r="AO1706" i="42" a="1"/>
  <c r="AO1706" i="42"/>
  <c r="AP1706" i="42" a="1"/>
  <c r="AP1706" i="42" s="1"/>
  <c r="AQ1706" i="42" a="1"/>
  <c r="AQ1706" i="42" s="1"/>
  <c r="AR1706" i="42" a="1"/>
  <c r="AR1706" i="42" s="1"/>
  <c r="AS1706" i="42" a="1"/>
  <c r="AS1706" i="42"/>
  <c r="AT1706" i="42" a="1"/>
  <c r="AT1706" i="42" s="1"/>
  <c r="AU1706" i="42" a="1"/>
  <c r="AU1706" i="42" s="1"/>
  <c r="AV1706" i="42" a="1"/>
  <c r="AV1706" i="42"/>
  <c r="AJ1707" i="42" a="1"/>
  <c r="AJ1707" i="42" s="1"/>
  <c r="AK1707" i="42" a="1"/>
  <c r="AK1707" i="42"/>
  <c r="AL1707" i="42" a="1"/>
  <c r="AL1707" i="42" s="1"/>
  <c r="AM1707" i="42" a="1"/>
  <c r="AM1707" i="42" s="1"/>
  <c r="AN1707" i="42" a="1"/>
  <c r="AN1707" i="42"/>
  <c r="AO1707" i="42" a="1"/>
  <c r="AO1707" i="42"/>
  <c r="AP1707" i="42" a="1"/>
  <c r="AP1707" i="42" s="1"/>
  <c r="AQ1707" i="42" a="1"/>
  <c r="AQ1707" i="42" s="1"/>
  <c r="AR1707" i="42" a="1"/>
  <c r="AR1707" i="42" s="1"/>
  <c r="AS1707" i="42" a="1"/>
  <c r="AS1707" i="42" s="1"/>
  <c r="AT1707" i="42" a="1"/>
  <c r="AT1707" i="42" s="1"/>
  <c r="AU1707" i="42" a="1"/>
  <c r="AU1707" i="42" s="1"/>
  <c r="AV1707" i="42" a="1"/>
  <c r="AV1707" i="42" s="1"/>
  <c r="AJ1708" i="42" a="1"/>
  <c r="AJ1708" i="42" s="1"/>
  <c r="AK1708" i="42" a="1"/>
  <c r="AK1708" i="42"/>
  <c r="AL1708" i="42" a="1"/>
  <c r="AL1708" i="42" s="1"/>
  <c r="AM1708" i="42" a="1"/>
  <c r="AM1708" i="42"/>
  <c r="AN1708" i="42" a="1"/>
  <c r="AN1708" i="42"/>
  <c r="AO1708" i="42" a="1"/>
  <c r="AO1708" i="42"/>
  <c r="AP1708" i="42" a="1"/>
  <c r="AP1708" i="42"/>
  <c r="AQ1708" i="42" a="1"/>
  <c r="AQ1708" i="42" s="1"/>
  <c r="AR1708" i="42" a="1"/>
  <c r="AR1708" i="42" s="1"/>
  <c r="AS1708" i="42" a="1"/>
  <c r="AS1708" i="42" s="1"/>
  <c r="AT1708" i="42" a="1"/>
  <c r="AT1708" i="42" s="1"/>
  <c r="AU1708" i="42" a="1"/>
  <c r="AU1708" i="42" s="1"/>
  <c r="AV1708" i="42" a="1"/>
  <c r="AV1708" i="42" s="1"/>
  <c r="AJ1709" i="42" a="1"/>
  <c r="AJ1709" i="42" s="1"/>
  <c r="AK1709" i="42" a="1"/>
  <c r="AK1709" i="42" s="1"/>
  <c r="AL1709" i="42" a="1"/>
  <c r="AL1709" i="42" s="1"/>
  <c r="AM1709" i="42" a="1"/>
  <c r="AM1709" i="42"/>
  <c r="AN1709" i="42" a="1"/>
  <c r="AN1709" i="42"/>
  <c r="AO1709" i="42" a="1"/>
  <c r="AO1709" i="42"/>
  <c r="AP1709" i="42" a="1"/>
  <c r="AP1709" i="42" s="1"/>
  <c r="AQ1709" i="42" a="1"/>
  <c r="AQ1709" i="42" s="1"/>
  <c r="AR1709" i="42" a="1"/>
  <c r="AR1709" i="42"/>
  <c r="AS1709" i="42" a="1"/>
  <c r="AS1709" i="42" s="1"/>
  <c r="AT1709" i="42" a="1"/>
  <c r="AT1709" i="42" s="1"/>
  <c r="AU1709" i="42" a="1"/>
  <c r="AU1709" i="42" s="1"/>
  <c r="AV1709" i="42" a="1"/>
  <c r="AV1709" i="42" s="1"/>
  <c r="AJ1710" i="42" a="1"/>
  <c r="AJ1710" i="42" s="1"/>
  <c r="AK1710" i="42" a="1"/>
  <c r="AK1710" i="42" s="1"/>
  <c r="AL1710" i="42" a="1"/>
  <c r="AL1710" i="42" s="1"/>
  <c r="AM1710" i="42" a="1"/>
  <c r="AM1710" i="42"/>
  <c r="AN1710" i="42" a="1"/>
  <c r="AN1710" i="42"/>
  <c r="AO1710" i="42" a="1"/>
  <c r="AO1710" i="42"/>
  <c r="AP1710" i="42" a="1"/>
  <c r="AP1710" i="42" s="1"/>
  <c r="AQ1710" i="42" a="1"/>
  <c r="AQ1710" i="42" s="1"/>
  <c r="AR1710" i="42" a="1"/>
  <c r="AR1710" i="42"/>
  <c r="AS1710" i="42" a="1"/>
  <c r="AS1710" i="42" s="1"/>
  <c r="AT1710" i="42" a="1"/>
  <c r="AT1710" i="42" s="1"/>
  <c r="AU1710" i="42" a="1"/>
  <c r="AU1710" i="42" s="1"/>
  <c r="AV1710" i="42" a="1"/>
  <c r="AV1710" i="42" s="1"/>
  <c r="AJ1711" i="42" a="1"/>
  <c r="AJ1711" i="42" s="1"/>
  <c r="AK1711" i="42" a="1"/>
  <c r="AK1711" i="42" s="1"/>
  <c r="AL1711" i="42" a="1"/>
  <c r="AL1711" i="42" s="1"/>
  <c r="AM1711" i="42" a="1"/>
  <c r="AM1711" i="42"/>
  <c r="AN1711" i="42" a="1"/>
  <c r="AN1711" i="42"/>
  <c r="AO1711" i="42" a="1"/>
  <c r="AO1711" i="42" s="1"/>
  <c r="AP1711" i="42" a="1"/>
  <c r="AP1711" i="42"/>
  <c r="AQ1711" i="42" a="1"/>
  <c r="AQ1711" i="42"/>
  <c r="AR1711" i="42" a="1"/>
  <c r="AR1711" i="42"/>
  <c r="AS1711" i="42" a="1"/>
  <c r="AS1711" i="42" s="1"/>
  <c r="AT1711" i="42" a="1"/>
  <c r="AT1711" i="42" s="1"/>
  <c r="AU1711" i="42" a="1"/>
  <c r="AU1711" i="42" s="1"/>
  <c r="AV1711" i="42" a="1"/>
  <c r="AV1711" i="42"/>
  <c r="AJ1712" i="42" a="1"/>
  <c r="AJ1712" i="42" s="1"/>
  <c r="AK1712" i="42" a="1"/>
  <c r="AK1712" i="42" s="1"/>
  <c r="AL1712" i="42" a="1"/>
  <c r="AL1712" i="42" s="1"/>
  <c r="AM1712" i="42" a="1"/>
  <c r="AM1712" i="42"/>
  <c r="AN1712" i="42" a="1"/>
  <c r="AN1712" i="42" s="1"/>
  <c r="AO1712" i="42" a="1"/>
  <c r="AO1712" i="42" s="1"/>
  <c r="AP1712" i="42" a="1"/>
  <c r="AP1712" i="42" s="1"/>
  <c r="AQ1712" i="42" a="1"/>
  <c r="AQ1712" i="42"/>
  <c r="AR1712" i="42" a="1"/>
  <c r="AR1712" i="42"/>
  <c r="AS1712" i="42" a="1"/>
  <c r="AS1712" i="42" s="1"/>
  <c r="AT1712" i="42" a="1"/>
  <c r="AT1712" i="42" s="1"/>
  <c r="AU1712" i="42" a="1"/>
  <c r="AU1712" i="42"/>
  <c r="AV1712" i="42" a="1"/>
  <c r="AV1712" i="42"/>
  <c r="AJ1713" i="42" a="1"/>
  <c r="AJ1713" i="42" s="1"/>
  <c r="AK1713" i="42" a="1"/>
  <c r="AK1713" i="42" s="1"/>
  <c r="AL1713" i="42" a="1"/>
  <c r="AL1713" i="42" s="1"/>
  <c r="AM1713" i="42" a="1"/>
  <c r="AM1713" i="42" s="1"/>
  <c r="AN1713" i="42" a="1"/>
  <c r="AN1713" i="42" s="1"/>
  <c r="AO1713" i="42" a="1"/>
  <c r="AO1713" i="42" s="1"/>
  <c r="AP1713" i="42" a="1"/>
  <c r="AP1713" i="42"/>
  <c r="AQ1713" i="42" a="1"/>
  <c r="AQ1713" i="42"/>
  <c r="AR1713" i="42" a="1"/>
  <c r="AR1713" i="42"/>
  <c r="AS1713" i="42" a="1"/>
  <c r="AS1713" i="42" s="1"/>
  <c r="AT1713" i="42" a="1"/>
  <c r="AT1713" i="42"/>
  <c r="AU1713" i="42" a="1"/>
  <c r="AU1713" i="42"/>
  <c r="AV1713" i="42" a="1"/>
  <c r="AV1713" i="42"/>
  <c r="AJ1714" i="42" a="1"/>
  <c r="AJ1714" i="42" s="1"/>
  <c r="AK1714" i="42" a="1"/>
  <c r="AK1714" i="42" s="1"/>
  <c r="AL1714" i="42" a="1"/>
  <c r="AL1714" i="42" s="1"/>
  <c r="AM1714" i="42" a="1"/>
  <c r="AM1714" i="42" s="1"/>
  <c r="AN1714" i="42" a="1"/>
  <c r="AN1714" i="42" s="1"/>
  <c r="AO1714" i="42" a="1"/>
  <c r="AO1714" i="42" s="1"/>
  <c r="AP1714" i="42" a="1"/>
  <c r="AP1714" i="42"/>
  <c r="AQ1714" i="42" a="1"/>
  <c r="AQ1714" i="42"/>
  <c r="AR1714" i="42" a="1"/>
  <c r="AR1714" i="42" s="1"/>
  <c r="AS1714" i="42" a="1"/>
  <c r="AS1714" i="42" s="1"/>
  <c r="AT1714" i="42" a="1"/>
  <c r="AT1714" i="42"/>
  <c r="AU1714" i="42" a="1"/>
  <c r="AU1714" i="42"/>
  <c r="AV1714" i="42" a="1"/>
  <c r="AV1714" i="42"/>
  <c r="AJ1715" i="42" a="1"/>
  <c r="AJ1715" i="42"/>
  <c r="AK1715" i="42" a="1"/>
  <c r="AK1715" i="42" s="1"/>
  <c r="AL1715" i="42" a="1"/>
  <c r="AL1715" i="42"/>
  <c r="AM1715" i="42" a="1"/>
  <c r="AM1715" i="42" s="1"/>
  <c r="AN1715" i="42" a="1"/>
  <c r="AN1715" i="42" s="1"/>
  <c r="AO1715" i="42" a="1"/>
  <c r="AO1715" i="42" s="1"/>
  <c r="AP1715" i="42" a="1"/>
  <c r="AP1715" i="42"/>
  <c r="AQ1715" i="42" a="1"/>
  <c r="AQ1715" i="42" s="1"/>
  <c r="AR1715" i="42" a="1"/>
  <c r="AR1715" i="42" s="1"/>
  <c r="AS1715" i="42" a="1"/>
  <c r="AS1715" i="42" s="1"/>
  <c r="AT1715" i="42" a="1"/>
  <c r="AT1715" i="42"/>
  <c r="AU1715" i="42" a="1"/>
  <c r="AU1715" i="42"/>
  <c r="AV1715" i="42" a="1"/>
  <c r="AV1715" i="42"/>
  <c r="AK1716" i="42" a="1"/>
  <c r="AK1716" i="42"/>
  <c r="AL1716" i="42" a="1"/>
  <c r="AL1716" i="42"/>
  <c r="AM1716" i="42" a="1"/>
  <c r="AM1716" i="42" s="1"/>
  <c r="AN1716" i="42" a="1"/>
  <c r="AN1716" i="42" s="1"/>
  <c r="AO1716" i="42" a="1"/>
  <c r="AO1716" i="42" s="1"/>
  <c r="AP1716" i="42" a="1"/>
  <c r="AP1716" i="42" s="1"/>
  <c r="AQ1716" i="42" a="1"/>
  <c r="AQ1716" i="42"/>
  <c r="AR1716" i="42" a="1"/>
  <c r="AR1716" i="42" s="1"/>
  <c r="AS1716" i="42" a="1"/>
  <c r="AS1716" i="42" s="1"/>
  <c r="AT1716" i="42" a="1"/>
  <c r="AT1716" i="42"/>
  <c r="AU1716" i="42" a="1"/>
  <c r="AU1716" i="42"/>
  <c r="AV1716" i="42" a="1"/>
  <c r="AV1716" i="42" s="1"/>
  <c r="AK1717" i="42" a="1"/>
  <c r="AK1717" i="42" s="1"/>
  <c r="AL1717" i="42" a="1"/>
  <c r="AL1717" i="42"/>
  <c r="AM1717" i="42" a="1"/>
  <c r="AM1717" i="42" s="1"/>
  <c r="AN1717" i="42" a="1"/>
  <c r="AN1717" i="42" s="1"/>
  <c r="AO1717" i="42" a="1"/>
  <c r="AO1717" i="42" s="1"/>
  <c r="AP1717" i="42" a="1"/>
  <c r="AP1717" i="42"/>
  <c r="AQ1717" i="42" a="1"/>
  <c r="AQ1717" i="42"/>
  <c r="AR1717" i="42" a="1"/>
  <c r="AR1717" i="42" s="1"/>
  <c r="AS1717" i="42" a="1"/>
  <c r="AS1717" i="42" s="1"/>
  <c r="AT1717" i="42" a="1"/>
  <c r="AT1717" i="42"/>
  <c r="AU1717" i="42" a="1"/>
  <c r="AU1717" i="42" s="1"/>
  <c r="AV1717" i="42" a="1"/>
  <c r="AV1717" i="42" s="1"/>
  <c r="AK1718" i="42" a="1"/>
  <c r="AK1718" i="42"/>
  <c r="AL1718" i="42" a="1"/>
  <c r="AL1718" i="42"/>
  <c r="AM1718" i="42" a="1"/>
  <c r="AM1718" i="42" s="1"/>
  <c r="AN1718" i="42" a="1"/>
  <c r="AN1718" i="42" s="1"/>
  <c r="AO1718" i="42" a="1"/>
  <c r="AO1718" i="42"/>
  <c r="AP1718" i="42" a="1"/>
  <c r="AP1718" i="42"/>
  <c r="AQ1718" i="42" a="1"/>
  <c r="AQ1718" i="42"/>
  <c r="AR1718" i="42" a="1"/>
  <c r="AR1718" i="42" s="1"/>
  <c r="AS1718" i="42" a="1"/>
  <c r="AS1718" i="42" s="1"/>
  <c r="AT1718" i="42" a="1"/>
  <c r="AT1718" i="42" s="1"/>
  <c r="AU1718" i="42" a="1"/>
  <c r="AU1718" i="42" s="1"/>
  <c r="AV1718" i="42" a="1"/>
  <c r="AV1718" i="42" s="1"/>
  <c r="AK1719" i="42" a="1"/>
  <c r="AK1719" i="42" s="1"/>
  <c r="AL1719" i="42" a="1"/>
  <c r="AL1719" i="42"/>
  <c r="AM1719" i="42" a="1"/>
  <c r="AM1719" i="42" s="1"/>
  <c r="AN1719" i="42" a="1"/>
  <c r="AN1719" i="42"/>
  <c r="AO1719" i="42" a="1"/>
  <c r="AO1719" i="42"/>
  <c r="AP1719" i="42" a="1"/>
  <c r="AP1719" i="42"/>
  <c r="AQ1719" i="42" a="1"/>
  <c r="AQ1719" i="42"/>
  <c r="AR1719" i="42" a="1"/>
  <c r="AR1719" i="42" s="1"/>
  <c r="AS1719" i="42" a="1"/>
  <c r="AS1719" i="42" s="1"/>
  <c r="AT1719" i="42" a="1"/>
  <c r="AT1719" i="42" s="1"/>
  <c r="AU1719" i="42" a="1"/>
  <c r="AU1719" i="42" s="1"/>
  <c r="AV1719" i="42" a="1"/>
  <c r="AV1719" i="42" s="1"/>
  <c r="AK1720" i="42" a="1"/>
  <c r="AK1720" i="42" s="1"/>
  <c r="AL1720" i="42" a="1"/>
  <c r="AL1720" i="42" s="1"/>
  <c r="AM1720" i="42" a="1"/>
  <c r="AM1720" i="42" s="1"/>
  <c r="AN1720" i="42" a="1"/>
  <c r="AN1720" i="42"/>
  <c r="AO1720" i="42" a="1"/>
  <c r="AO1720" i="42"/>
  <c r="AP1720" i="42" a="1"/>
  <c r="AP1720" i="42"/>
  <c r="AQ1720" i="42" a="1"/>
  <c r="AQ1720" i="42" s="1"/>
  <c r="AR1720" i="42" a="1"/>
  <c r="AR1720" i="42" s="1"/>
  <c r="AS1720" i="42" a="1"/>
  <c r="AS1720" i="42"/>
  <c r="AT1720" i="42" a="1"/>
  <c r="AT1720" i="42" s="1"/>
  <c r="AU1720" i="42" a="1"/>
  <c r="AU1720" i="42" s="1"/>
  <c r="AV1720" i="42" a="1"/>
  <c r="AV1720" i="42" s="1"/>
  <c r="AK1721" i="42" a="1"/>
  <c r="AK1721" i="42" s="1"/>
  <c r="AL1721" i="42" a="1"/>
  <c r="AL1721" i="42" s="1"/>
  <c r="AM1721" i="42" a="1"/>
  <c r="AM1721" i="42" s="1"/>
  <c r="AN1721" i="42" a="1"/>
  <c r="AN1721" i="42"/>
  <c r="AO1721" i="42" a="1"/>
  <c r="AO1721" i="42"/>
  <c r="AP1721" i="42" a="1"/>
  <c r="AP1721" i="42"/>
  <c r="AQ1721" i="42" a="1"/>
  <c r="AQ1721" i="42" s="1"/>
  <c r="AR1721" i="42" a="1"/>
  <c r="AR1721" i="42" s="1"/>
  <c r="AS1721" i="42" a="1"/>
  <c r="AS1721" i="42"/>
  <c r="AT1721" i="42" a="1"/>
  <c r="AT1721" i="42" s="1"/>
  <c r="AU1721" i="42" a="1"/>
  <c r="AU1721" i="42" s="1"/>
  <c r="AV1721" i="42" a="1"/>
  <c r="AV1721" i="42" s="1"/>
  <c r="AK1722" i="42" a="1"/>
  <c r="AK1722" i="42" s="1"/>
  <c r="AL1722" i="42" a="1"/>
  <c r="AL1722" i="42" s="1"/>
  <c r="AM1722" i="42" a="1"/>
  <c r="AM1722" i="42" s="1"/>
  <c r="AN1722" i="42" a="1"/>
  <c r="AN1722" i="42"/>
  <c r="AO1722" i="42" a="1"/>
  <c r="AO1722" i="42"/>
  <c r="AP1722" i="42" a="1"/>
  <c r="AP1722" i="42" s="1"/>
  <c r="AQ1722" i="42" a="1"/>
  <c r="AQ1722" i="42"/>
  <c r="AR1722" i="42" a="1"/>
  <c r="AR1722" i="42"/>
  <c r="AS1722" i="42" a="1"/>
  <c r="AS1722" i="42"/>
  <c r="AT1722" i="42" a="1"/>
  <c r="AT1722" i="42" s="1"/>
  <c r="AU1722" i="42" a="1"/>
  <c r="AU1722" i="42" s="1"/>
  <c r="AV1722" i="42" a="1"/>
  <c r="AV1722" i="42" s="1"/>
  <c r="AK1723" i="42" a="1"/>
  <c r="AK1723" i="42" s="1"/>
  <c r="AL1723" i="42" a="1"/>
  <c r="AL1723" i="42" s="1"/>
  <c r="AM1723" i="42" a="1"/>
  <c r="AM1723" i="42" s="1"/>
  <c r="AN1723" i="42" a="1"/>
  <c r="AN1723" i="42"/>
  <c r="AO1723" i="42" a="1"/>
  <c r="AO1723" i="42" s="1"/>
  <c r="AP1723" i="42" a="1"/>
  <c r="AP1723" i="42" s="1"/>
  <c r="AQ1723" i="42" a="1"/>
  <c r="AQ1723" i="42"/>
  <c r="AR1723" i="42" a="1"/>
  <c r="AR1723" i="42"/>
  <c r="AS1723" i="42" a="1"/>
  <c r="AS1723" i="42"/>
  <c r="AT1723" i="42" a="1"/>
  <c r="AT1723" i="42" s="1"/>
  <c r="AU1723" i="42" a="1"/>
  <c r="AU1723" i="42" s="1"/>
  <c r="AV1723" i="42" a="1"/>
  <c r="AV1723" i="42"/>
  <c r="AK1724" i="42" a="1"/>
  <c r="AK1724" i="42"/>
  <c r="AL1724" i="42" a="1"/>
  <c r="AL1724" i="42" s="1"/>
  <c r="AM1724" i="42" a="1"/>
  <c r="AM1724" i="42" s="1"/>
  <c r="AN1724" i="42" a="1"/>
  <c r="AN1724" i="42" s="1"/>
  <c r="AO1724" i="42" a="1"/>
  <c r="AO1724" i="42" s="1"/>
  <c r="AP1724" i="42" a="1"/>
  <c r="AP1724" i="42" s="1"/>
  <c r="AQ1724" i="42" a="1"/>
  <c r="AQ1724" i="42"/>
  <c r="AR1724" i="42" a="1"/>
  <c r="AR1724" i="42"/>
  <c r="AS1724" i="42" a="1"/>
  <c r="AS1724" i="42"/>
  <c r="AT1724" i="42" a="1"/>
  <c r="AT1724" i="42" s="1"/>
  <c r="AU1724" i="42" a="1"/>
  <c r="AU1724" i="42"/>
  <c r="AV1724" i="42" a="1"/>
  <c r="AV1724" i="42"/>
  <c r="AK1725" i="42" a="1"/>
  <c r="AK1725" i="42" s="1"/>
  <c r="AL1725" i="42" a="1"/>
  <c r="AL1725" i="42" s="1"/>
  <c r="AM1725" i="42" a="1"/>
  <c r="AM1725" i="42" s="1"/>
  <c r="AN1725" i="42" a="1"/>
  <c r="AN1725" i="42" s="1"/>
  <c r="AO1725" i="42" a="1"/>
  <c r="AO1725" i="42" s="1"/>
  <c r="AP1725" i="42" a="1"/>
  <c r="AP1725" i="42" s="1"/>
  <c r="AQ1725" i="42" a="1"/>
  <c r="AQ1725" i="42" s="1"/>
  <c r="AR1725" i="42" a="1"/>
  <c r="AR1725" i="42" s="1"/>
  <c r="AS1725" i="42" a="1"/>
  <c r="AS1725" i="42" s="1"/>
  <c r="AT1725" i="42" a="1"/>
  <c r="AT1725" i="42" s="1"/>
  <c r="AU1725" i="42" a="1"/>
  <c r="AU1725" i="42"/>
  <c r="AV1725" i="42" a="1"/>
  <c r="AV1725" i="42"/>
  <c r="AK1726" i="42" a="1"/>
  <c r="AK1726" i="42"/>
  <c r="AL1726" i="42" a="1"/>
  <c r="AL1726" i="42" s="1"/>
  <c r="AM1726" i="42" a="1"/>
  <c r="AM1726" i="42"/>
  <c r="AN1726" i="42" a="1"/>
  <c r="AN1726" i="42" s="1"/>
  <c r="AO1726" i="42" a="1"/>
  <c r="AO1726" i="42" s="1"/>
  <c r="AP1726" i="42" a="1"/>
  <c r="AP1726" i="42" s="1"/>
  <c r="AQ1726" i="42" a="1"/>
  <c r="AQ1726" i="42"/>
  <c r="AR1726" i="42" a="1"/>
  <c r="AR1726" i="42" s="1"/>
  <c r="AS1726" i="42" a="1"/>
  <c r="AS1726" i="42" s="1"/>
  <c r="AT1726" i="42" a="1"/>
  <c r="AT1726" i="42" s="1"/>
  <c r="AU1726" i="42" a="1"/>
  <c r="AU1726" i="42"/>
  <c r="AV1726" i="42" a="1"/>
  <c r="AV1726" i="42"/>
  <c r="AK1727" i="42" a="1"/>
  <c r="AK1727" i="42" s="1"/>
  <c r="AL1727" i="42" a="1"/>
  <c r="AL1727" i="42"/>
  <c r="AM1727" i="42" a="1"/>
  <c r="AM1727" i="42"/>
  <c r="AN1727" i="42" a="1"/>
  <c r="AN1727" i="42" s="1"/>
  <c r="AO1727" i="42" a="1"/>
  <c r="AO1727" i="42" s="1"/>
  <c r="AP1727" i="42" a="1"/>
  <c r="AP1727" i="42" s="1"/>
  <c r="AQ1727" i="42" a="1"/>
  <c r="AQ1727" i="42" s="1"/>
  <c r="AR1727" i="42" a="1"/>
  <c r="AR1727" i="42" s="1"/>
  <c r="AS1727" i="42" a="1"/>
  <c r="AS1727" i="42" s="1"/>
  <c r="AT1727" i="42" a="1"/>
  <c r="AT1727" i="42" s="1"/>
  <c r="AU1727" i="42" a="1"/>
  <c r="AU1727" i="42"/>
  <c r="AV1727" i="42" a="1"/>
  <c r="AV1727" i="42"/>
  <c r="AJ1728" i="42" a="1"/>
  <c r="AJ1728" i="42" s="1"/>
  <c r="AK1728" i="42" a="1"/>
  <c r="AK1728" i="42" s="1"/>
  <c r="AL1728" i="42" a="1"/>
  <c r="AL1728" i="42"/>
  <c r="AM1728" i="42" a="1"/>
  <c r="AM1728" i="42"/>
  <c r="AN1728" i="42" a="1"/>
  <c r="AN1728" i="42" s="1"/>
  <c r="AO1728" i="42" a="1"/>
  <c r="AO1728" i="42" s="1"/>
  <c r="AP1728" i="42" a="1"/>
  <c r="AP1728" i="42" s="1"/>
  <c r="AQ1728" i="42" a="1"/>
  <c r="AQ1728" i="42"/>
  <c r="AR1728" i="42" a="1"/>
  <c r="AR1728" i="42"/>
  <c r="AS1728" i="42" a="1"/>
  <c r="AS1728" i="42" s="1"/>
  <c r="AT1728" i="42" a="1"/>
  <c r="AT1728" i="42" s="1"/>
  <c r="AU1728" i="42" a="1"/>
  <c r="AU1728" i="42"/>
  <c r="AV1728" i="42" a="1"/>
  <c r="AV1728" i="42" s="1"/>
  <c r="AJ1729" i="42" a="1"/>
  <c r="AJ1729" i="42" s="1"/>
  <c r="AK1729" i="42" a="1"/>
  <c r="AK1729" i="42"/>
  <c r="AL1729" i="42" a="1"/>
  <c r="AL1729" i="42" s="1"/>
  <c r="AM1729" i="42" a="1"/>
  <c r="AM1729" i="42"/>
  <c r="AN1729" i="42" a="1"/>
  <c r="AN1729" i="42" s="1"/>
  <c r="AO1729" i="42" a="1"/>
  <c r="AO1729" i="42" s="1"/>
  <c r="AP1729" i="42" a="1"/>
  <c r="AP1729" i="42"/>
  <c r="AQ1729" i="42" a="1"/>
  <c r="AQ1729" i="42"/>
  <c r="AR1729" i="42" a="1"/>
  <c r="AR1729" i="42" s="1"/>
  <c r="AS1729" i="42" a="1"/>
  <c r="AS1729" i="42" s="1"/>
  <c r="AT1729" i="42" a="1"/>
  <c r="AT1729" i="42" s="1"/>
  <c r="AU1729" i="42" a="1"/>
  <c r="AU1729" i="42" s="1"/>
  <c r="AV1729" i="42" a="1"/>
  <c r="AV1729" i="42" s="1"/>
  <c r="AJ1730" i="42" a="1"/>
  <c r="AJ1730" i="42" s="1"/>
  <c r="AK1730" i="42" a="1"/>
  <c r="AK1730" i="42"/>
  <c r="AL1730" i="42" a="1"/>
  <c r="AL1730" i="42" s="1"/>
  <c r="AM1730" i="42" a="1"/>
  <c r="AM1730" i="42"/>
  <c r="AN1730" i="42" a="1"/>
  <c r="AN1730" i="42" s="1"/>
  <c r="AO1730" i="42" a="1"/>
  <c r="AO1730" i="42"/>
  <c r="AP1730" i="42" a="1"/>
  <c r="AP1730" i="42"/>
  <c r="AQ1730" i="42" a="1"/>
  <c r="AQ1730" i="42"/>
  <c r="AR1730" i="42" a="1"/>
  <c r="AR1730" i="42" s="1"/>
  <c r="AS1730" i="42" a="1"/>
  <c r="AS1730" i="42" s="1"/>
  <c r="AT1730" i="42" a="1"/>
  <c r="AT1730" i="42" s="1"/>
  <c r="AU1730" i="42" a="1"/>
  <c r="AU1730" i="42" s="1"/>
  <c r="AV1730" i="42" a="1"/>
  <c r="AV1730" i="42" s="1"/>
  <c r="AJ1731" i="42" a="1"/>
  <c r="AJ1731" i="42" s="1"/>
  <c r="AK1731" i="42" a="1"/>
  <c r="AK1731" i="42"/>
  <c r="AL1731" i="42" a="1"/>
  <c r="AL1731" i="42" s="1"/>
  <c r="AM1731" i="42" a="1"/>
  <c r="AM1731" i="42" s="1"/>
  <c r="AN1731" i="42" a="1"/>
  <c r="AN1731" i="42" s="1"/>
  <c r="AO1731" i="42" a="1"/>
  <c r="AO1731" i="42"/>
  <c r="AP1731" i="42" a="1"/>
  <c r="AP1731" i="42"/>
  <c r="AQ1731" i="42" a="1"/>
  <c r="AQ1731" i="42"/>
  <c r="AR1731" i="42" a="1"/>
  <c r="AR1731" i="42"/>
  <c r="AS1731" i="42" a="1"/>
  <c r="AS1731" i="42" s="1"/>
  <c r="AT1731" i="42" a="1"/>
  <c r="AT1731" i="42"/>
  <c r="AU1731" i="42" a="1"/>
  <c r="AU1731" i="42" s="1"/>
  <c r="AV1731" i="42" a="1"/>
  <c r="AV1731" i="42" s="1"/>
  <c r="AJ1732" i="42" a="1"/>
  <c r="AJ1732" i="42" s="1"/>
  <c r="AK1732" i="42" a="1"/>
  <c r="AK1732" i="42"/>
  <c r="AL1732" i="42" a="1"/>
  <c r="AL1732" i="42" s="1"/>
  <c r="AM1732" i="42" a="1"/>
  <c r="AM1732" i="42" s="1"/>
  <c r="AN1732" i="42" a="1"/>
  <c r="AN1732" i="42" s="1"/>
  <c r="AO1732" i="42" a="1"/>
  <c r="AO1732" i="42"/>
  <c r="AP1732" i="42" a="1"/>
  <c r="AP1732" i="42"/>
  <c r="AQ1732" i="42" a="1"/>
  <c r="AQ1732" i="42"/>
  <c r="AR1732" i="42" a="1"/>
  <c r="AR1732" i="42" s="1"/>
  <c r="AS1732" i="42" a="1"/>
  <c r="AS1732" i="42" s="1"/>
  <c r="AT1732" i="42" a="1"/>
  <c r="AT1732" i="42"/>
  <c r="AU1732" i="42" a="1"/>
  <c r="AU1732" i="42" s="1"/>
  <c r="AV1732" i="42" a="1"/>
  <c r="AV1732" i="42" s="1"/>
  <c r="AJ1733" i="42" a="1"/>
  <c r="AJ1733" i="42" s="1"/>
  <c r="AK1733" i="42" a="1"/>
  <c r="AK1733" i="42" s="1"/>
  <c r="AL1733" i="42" a="1"/>
  <c r="AL1733" i="42"/>
  <c r="AM1733" i="42" a="1"/>
  <c r="AM1733" i="42" s="1"/>
  <c r="AN1733" i="42" a="1"/>
  <c r="AN1733" i="42" s="1"/>
  <c r="AO1733" i="42" a="1"/>
  <c r="AO1733" i="42"/>
  <c r="AP1733" i="42" a="1"/>
  <c r="AP1733" i="42"/>
  <c r="AQ1733" i="42" a="1"/>
  <c r="AQ1733" i="42" s="1"/>
  <c r="AR1733" i="42" a="1"/>
  <c r="AR1733" i="42"/>
  <c r="AS1733" i="42" a="1"/>
  <c r="AS1733" i="42" s="1"/>
  <c r="AT1733" i="42" a="1"/>
  <c r="AT1733" i="42"/>
  <c r="AU1733" i="42" a="1"/>
  <c r="AU1733" i="42" s="1"/>
  <c r="AV1733" i="42" a="1"/>
  <c r="AV1733" i="42" s="1"/>
  <c r="AJ1734" i="42" a="1"/>
  <c r="AJ1734" i="42" s="1"/>
  <c r="AK1734" i="42" a="1"/>
  <c r="AK1734" i="42"/>
  <c r="AL1734" i="42" a="1"/>
  <c r="AL1734" i="42"/>
  <c r="AM1734" i="42" a="1"/>
  <c r="AM1734" i="42" s="1"/>
  <c r="AN1734" i="42" a="1"/>
  <c r="AN1734" i="42" s="1"/>
  <c r="AO1734" i="42" a="1"/>
  <c r="AO1734" i="42"/>
  <c r="AP1734" i="42" a="1"/>
  <c r="AP1734" i="42" s="1"/>
  <c r="AQ1734" i="42" a="1"/>
  <c r="AQ1734" i="42" s="1"/>
  <c r="AR1734" i="42" a="1"/>
  <c r="AR1734" i="42" s="1"/>
  <c r="AS1734" i="42" a="1"/>
  <c r="AS1734" i="42"/>
  <c r="AT1734" i="42" a="1"/>
  <c r="AT1734" i="42"/>
  <c r="AU1734" i="42" a="1"/>
  <c r="AU1734" i="42" s="1"/>
  <c r="AV1734" i="42" a="1"/>
  <c r="AV1734" i="42" s="1"/>
  <c r="AJ1735" i="42" a="1"/>
  <c r="AJ1735" i="42"/>
  <c r="AK1735" i="42" a="1"/>
  <c r="AK1735" i="42"/>
  <c r="AL1735" i="42" a="1"/>
  <c r="AL1735" i="42" s="1"/>
  <c r="AM1735" i="42" a="1"/>
  <c r="AM1735" i="42" s="1"/>
  <c r="AN1735" i="42" a="1"/>
  <c r="AN1735" i="42" s="1"/>
  <c r="AO1735" i="42" a="1"/>
  <c r="AO1735" i="42" s="1"/>
  <c r="AP1735" i="42" a="1"/>
  <c r="AP1735" i="42" s="1"/>
  <c r="AQ1735" i="42" a="1"/>
  <c r="AQ1735" i="42" s="1"/>
  <c r="AR1735" i="42" a="1"/>
  <c r="AR1735" i="42" s="1"/>
  <c r="AS1735" i="42" a="1"/>
  <c r="AS1735" i="42" s="1"/>
  <c r="AT1735" i="42" a="1"/>
  <c r="AT1735" i="42"/>
  <c r="AU1735" i="42" a="1"/>
  <c r="AU1735" i="42" s="1"/>
  <c r="AV1735" i="42" a="1"/>
  <c r="AV1735" i="42"/>
  <c r="AJ1736" i="42" a="1"/>
  <c r="AJ1736" i="42"/>
  <c r="AK1736" i="42" a="1"/>
  <c r="AK1736" i="42"/>
  <c r="AL1736" i="42" a="1"/>
  <c r="AL1736" i="42"/>
  <c r="AM1736" i="42" a="1"/>
  <c r="AM1736" i="42" s="1"/>
  <c r="AN1736" i="42" a="1"/>
  <c r="AN1736" i="42" s="1"/>
  <c r="AO1736" i="42" a="1"/>
  <c r="AO1736" i="42" s="1"/>
  <c r="AP1736" i="42" a="1"/>
  <c r="AP1736" i="42" s="1"/>
  <c r="AQ1736" i="42" a="1"/>
  <c r="AQ1736" i="42" s="1"/>
  <c r="AR1736" i="42" a="1"/>
  <c r="AR1736" i="42" s="1"/>
  <c r="AS1736" i="42" a="1"/>
  <c r="AS1736" i="42"/>
  <c r="AT1736" i="42" a="1"/>
  <c r="AT1736" i="42" s="1"/>
  <c r="AU1736" i="42" a="1"/>
  <c r="AU1736" i="42" s="1"/>
  <c r="AV1736" i="42" a="1"/>
  <c r="AV1736" i="42"/>
  <c r="AJ1737" i="42" a="1"/>
  <c r="AJ1737" i="42"/>
  <c r="AK1737" i="42" a="1"/>
  <c r="AK1737" i="42"/>
  <c r="AL1737" i="42" a="1"/>
  <c r="AL1737" i="42" s="1"/>
  <c r="AM1737" i="42" a="1"/>
  <c r="AM1737" i="42" s="1"/>
  <c r="AN1737" i="42" a="1"/>
  <c r="AN1737" i="42"/>
  <c r="AO1737" i="42" a="1"/>
  <c r="AO1737" i="42" s="1"/>
  <c r="AP1737" i="42" a="1"/>
  <c r="AP1737" i="42" s="1"/>
  <c r="AQ1737" i="42" a="1"/>
  <c r="AQ1737" i="42" s="1"/>
  <c r="AR1737" i="42" a="1"/>
  <c r="AR1737" i="42"/>
  <c r="AS1737" i="42" a="1"/>
  <c r="AS1737" i="42" s="1"/>
  <c r="AT1737" i="42" a="1"/>
  <c r="AT1737" i="42" s="1"/>
  <c r="AU1737" i="42" a="1"/>
  <c r="AU1737" i="42" s="1"/>
  <c r="AV1737" i="42" a="1"/>
  <c r="AV1737" i="42"/>
  <c r="AK1738" i="42" a="1"/>
  <c r="AK1738" i="42"/>
  <c r="AL1738" i="42" a="1"/>
  <c r="AL1738" i="42" s="1"/>
  <c r="AM1738" i="42" a="1"/>
  <c r="AM1738" i="42" s="1"/>
  <c r="AN1738" i="42" a="1"/>
  <c r="AN1738" i="42"/>
  <c r="AO1738" i="42" a="1"/>
  <c r="AO1738" i="42" s="1"/>
  <c r="AP1738" i="42" a="1"/>
  <c r="AP1738" i="42" s="1"/>
  <c r="AQ1738" i="42" a="1"/>
  <c r="AQ1738" i="42" s="1"/>
  <c r="AR1738" i="42" a="1"/>
  <c r="AR1738" i="42" s="1"/>
  <c r="AS1738" i="42" a="1"/>
  <c r="AS1738" i="42" s="1"/>
  <c r="AT1738" i="42" a="1"/>
  <c r="AT1738" i="42" s="1"/>
  <c r="AU1738" i="42" a="1"/>
  <c r="AU1738" i="42" s="1"/>
  <c r="AV1738" i="42" a="1"/>
  <c r="AV1738" i="42"/>
  <c r="AK1739" i="42" a="1"/>
  <c r="AK1739" i="42" s="1"/>
  <c r="AL1739" i="42" a="1"/>
  <c r="AL1739" i="42" s="1"/>
  <c r="AM1739" i="42" a="1"/>
  <c r="AM1739" i="42"/>
  <c r="AN1739" i="42" a="1"/>
  <c r="AN1739" i="42"/>
  <c r="AO1739" i="42" a="1"/>
  <c r="AO1739" i="42" s="1"/>
  <c r="AP1739" i="42" a="1"/>
  <c r="AP1739" i="42" s="1"/>
  <c r="AQ1739" i="42" a="1"/>
  <c r="AQ1739" i="42" s="1"/>
  <c r="AR1739" i="42" a="1"/>
  <c r="AR1739" i="42"/>
  <c r="AS1739" i="42" a="1"/>
  <c r="AS1739" i="42"/>
  <c r="AT1739" i="42" a="1"/>
  <c r="AT1739" i="42" s="1"/>
  <c r="AU1739" i="42" a="1"/>
  <c r="AU1739" i="42" s="1"/>
  <c r="AV1739" i="42" a="1"/>
  <c r="AV1739" i="42"/>
  <c r="AK1740" i="42" a="1"/>
  <c r="AK1740" i="42" s="1"/>
  <c r="AL1740" i="42" a="1"/>
  <c r="AL1740" i="42"/>
  <c r="AM1740" i="42" a="1"/>
  <c r="AM1740" i="42"/>
  <c r="AN1740" i="42" a="1"/>
  <c r="AN1740" i="42"/>
  <c r="AO1740" i="42" a="1"/>
  <c r="AO1740" i="42" s="1"/>
  <c r="AP1740" i="42" a="1"/>
  <c r="AP1740" i="42" s="1"/>
  <c r="AQ1740" i="42" a="1"/>
  <c r="AQ1740" i="42"/>
  <c r="AR1740" i="42" a="1"/>
  <c r="AR1740" i="42"/>
  <c r="AS1740" i="42" a="1"/>
  <c r="AS1740" i="42" s="1"/>
  <c r="AT1740" i="42" a="1"/>
  <c r="AT1740" i="42" s="1"/>
  <c r="AU1740" i="42" a="1"/>
  <c r="AU1740" i="42" s="1"/>
  <c r="AV1740" i="42" a="1"/>
  <c r="AV1740" i="42" s="1"/>
  <c r="AK1741" i="42" a="1"/>
  <c r="AK1741" i="42" s="1"/>
  <c r="AL1741" i="42" a="1"/>
  <c r="AL1741" i="42" s="1"/>
  <c r="AM1741" i="42" a="1"/>
  <c r="AM1741" i="42"/>
  <c r="AN1741" i="42" a="1"/>
  <c r="AN1741" i="42"/>
  <c r="AO1741" i="42" a="1"/>
  <c r="AO1741" i="42" s="1"/>
  <c r="AP1741" i="42" a="1"/>
  <c r="AP1741" i="42"/>
  <c r="AQ1741" i="42" a="1"/>
  <c r="AQ1741" i="42"/>
  <c r="AR1741" i="42" a="1"/>
  <c r="AR1741" i="42"/>
  <c r="AS1741" i="42" a="1"/>
  <c r="AS1741" i="42"/>
  <c r="AT1741" i="42" a="1"/>
  <c r="AT1741" i="42" s="1"/>
  <c r="AU1741" i="42" a="1"/>
  <c r="AU1741" i="42" s="1"/>
  <c r="AV1741" i="42" a="1"/>
  <c r="AV1741" i="42" s="1"/>
  <c r="AK1742" i="42" a="1"/>
  <c r="AK1742" i="42" s="1"/>
  <c r="AL1742" i="42" a="1"/>
  <c r="AL1742" i="42" s="1"/>
  <c r="AM1742" i="42" a="1"/>
  <c r="AM1742" i="42" s="1"/>
  <c r="AN1742" i="42" a="1"/>
  <c r="AN1742" i="42" s="1"/>
  <c r="AO1742" i="42" a="1"/>
  <c r="AO1742" i="42" s="1"/>
  <c r="AP1742" i="42" a="1"/>
  <c r="AP1742" i="42"/>
  <c r="AQ1742" i="42" a="1"/>
  <c r="AQ1742" i="42"/>
  <c r="AR1742" i="42" a="1"/>
  <c r="AR1742" i="42"/>
  <c r="AS1742" i="42" a="1"/>
  <c r="AS1742" i="42" s="1"/>
  <c r="AT1742" i="42" a="1"/>
  <c r="AT1742" i="42" s="1"/>
  <c r="AU1742" i="42" a="1"/>
  <c r="AU1742" i="42"/>
  <c r="AV1742" i="42" a="1"/>
  <c r="AV1742" i="42" s="1"/>
  <c r="AK1743" i="42" a="1"/>
  <c r="AK1743" i="42" s="1"/>
  <c r="AL1743" i="42" a="1"/>
  <c r="AL1743" i="42"/>
  <c r="AM1743" i="42" a="1"/>
  <c r="AM1743" i="42" s="1"/>
  <c r="AN1743" i="42" a="1"/>
  <c r="AN1743" i="42" s="1"/>
  <c r="AO1743" i="42" a="1"/>
  <c r="AO1743" i="42" s="1"/>
  <c r="AP1743" i="42" a="1"/>
  <c r="AP1743" i="42"/>
  <c r="AQ1743" i="42" a="1"/>
  <c r="AQ1743" i="42"/>
  <c r="AR1743" i="42" a="1"/>
  <c r="AR1743" i="42"/>
  <c r="AS1743" i="42" a="1"/>
  <c r="AS1743" i="42" s="1"/>
  <c r="AT1743" i="42" a="1"/>
  <c r="AT1743" i="42"/>
  <c r="AU1743" i="42" a="1"/>
  <c r="AU1743" i="42"/>
  <c r="AV1743" i="42" a="1"/>
  <c r="AV1743" i="42" s="1"/>
  <c r="AK1744" i="42" a="1"/>
  <c r="AK1744" i="42" s="1"/>
  <c r="AL1744" i="42" a="1"/>
  <c r="AL1744" i="42" s="1"/>
  <c r="AM1744" i="42" a="1"/>
  <c r="AM1744" i="42" s="1"/>
  <c r="AN1744" i="42" a="1"/>
  <c r="AN1744" i="42" s="1"/>
  <c r="AO1744" i="42" a="1"/>
  <c r="AO1744" i="42" s="1"/>
  <c r="AP1744" i="42" a="1"/>
  <c r="AP1744" i="42"/>
  <c r="AQ1744" i="42" a="1"/>
  <c r="AQ1744" i="42"/>
  <c r="AR1744" i="42" a="1"/>
  <c r="AR1744" i="42" s="1"/>
  <c r="AS1744" i="42" a="1"/>
  <c r="AS1744" i="42" s="1"/>
  <c r="AT1744" i="42" a="1"/>
  <c r="AT1744" i="42"/>
  <c r="AU1744" i="42" a="1"/>
  <c r="AU1744" i="42"/>
  <c r="AV1744" i="42" a="1"/>
  <c r="AV1744" i="42" s="1"/>
  <c r="AK1745" i="42" a="1"/>
  <c r="AK1745" i="42" s="1"/>
  <c r="AL1745" i="42" a="1"/>
  <c r="AL1745" i="42"/>
  <c r="AM1745" i="42" a="1"/>
  <c r="AM1745" i="42"/>
  <c r="AN1745" i="42" a="1"/>
  <c r="AN1745" i="42" s="1"/>
  <c r="AO1745" i="42" a="1"/>
  <c r="AO1745" i="42" s="1"/>
  <c r="AP1745" i="42" a="1"/>
  <c r="AP1745" i="42"/>
  <c r="AQ1745" i="42" a="1"/>
  <c r="AQ1745" i="42" s="1"/>
  <c r="AR1745" i="42" a="1"/>
  <c r="AR1745" i="42" s="1"/>
  <c r="AS1745" i="42" a="1"/>
  <c r="AS1745" i="42" s="1"/>
  <c r="AT1745" i="42" a="1"/>
  <c r="AT1745" i="42" s="1"/>
  <c r="AU1745" i="42" a="1"/>
  <c r="AU1745" i="42"/>
  <c r="AV1745" i="42" a="1"/>
  <c r="AV1745" i="42" s="1"/>
  <c r="AK1746" i="42" a="1"/>
  <c r="AK1746" i="42"/>
  <c r="AL1746" i="42" a="1"/>
  <c r="AL1746" i="42"/>
  <c r="AM1746" i="42" a="1"/>
  <c r="AM1746" i="42"/>
  <c r="AN1746" i="42" a="1"/>
  <c r="AN1746" i="42" s="1"/>
  <c r="AO1746" i="42" a="1"/>
  <c r="AO1746" i="42" s="1"/>
  <c r="AP1746" i="42" a="1"/>
  <c r="AP1746" i="42" s="1"/>
  <c r="AQ1746" i="42" a="1"/>
  <c r="AQ1746" i="42" s="1"/>
  <c r="AR1746" i="42" a="1"/>
  <c r="AR1746" i="42" s="1"/>
  <c r="AS1746" i="42" a="1"/>
  <c r="AS1746" i="42" s="1"/>
  <c r="AT1746" i="42" a="1"/>
  <c r="AT1746" i="42"/>
  <c r="AU1746" i="42" a="1"/>
  <c r="AU1746" i="42"/>
  <c r="AV1746" i="42" a="1"/>
  <c r="AV1746" i="42" s="1"/>
  <c r="AK1747" i="42" a="1"/>
  <c r="AK1747" i="42"/>
  <c r="AL1747" i="42" a="1"/>
  <c r="AL1747" i="42"/>
  <c r="AM1747" i="42" a="1"/>
  <c r="AM1747" i="42"/>
  <c r="AN1747" i="42" a="1"/>
  <c r="AN1747" i="42" s="1"/>
  <c r="AO1747" i="42" a="1"/>
  <c r="AO1747" i="42" s="1"/>
  <c r="AP1747" i="42" a="1"/>
  <c r="AP1747" i="42" s="1"/>
  <c r="AQ1747" i="42" a="1"/>
  <c r="AQ1747" i="42" s="1"/>
  <c r="AR1747" i="42" a="1"/>
  <c r="AR1747" i="42" s="1"/>
  <c r="AS1747" i="42" a="1"/>
  <c r="AS1747" i="42" s="1"/>
  <c r="AT1747" i="42" a="1"/>
  <c r="AT1747" i="42" s="1"/>
  <c r="AU1747" i="42" a="1"/>
  <c r="AU1747" i="42" s="1"/>
  <c r="AV1747" i="42" a="1"/>
  <c r="AV1747" i="42" s="1"/>
  <c r="AK1748" i="42" a="1"/>
  <c r="AK1748" i="42"/>
  <c r="AL1748" i="42" a="1"/>
  <c r="AL1748" i="42"/>
  <c r="AM1748" i="42" a="1"/>
  <c r="AM1748" i="42"/>
  <c r="AN1748" i="42" a="1"/>
  <c r="AN1748" i="42" s="1"/>
  <c r="AO1748" i="42" a="1"/>
  <c r="AO1748" i="42"/>
  <c r="AP1748" i="42" a="1"/>
  <c r="AP1748" i="42" s="1"/>
  <c r="AQ1748" i="42" a="1"/>
  <c r="AQ1748" i="42" s="1"/>
  <c r="AR1748" i="42" a="1"/>
  <c r="AR1748" i="42" s="1"/>
  <c r="AS1748" i="42" a="1"/>
  <c r="AS1748" i="42" s="1"/>
  <c r="AT1748" i="42" a="1"/>
  <c r="AT1748" i="42" s="1"/>
  <c r="AU1748" i="42" a="1"/>
  <c r="AU1748" i="42" s="1"/>
  <c r="AV1748" i="42" a="1"/>
  <c r="AV1748" i="42" s="1"/>
  <c r="AK1749" i="42" a="1"/>
  <c r="AK1749" i="42"/>
  <c r="AL1749" i="42" a="1"/>
  <c r="AL1749" i="42"/>
  <c r="AM1749" i="42" a="1"/>
  <c r="AM1749" i="42" s="1"/>
  <c r="AN1749" i="42" a="1"/>
  <c r="AN1749" i="42"/>
  <c r="AO1749" i="42" a="1"/>
  <c r="AO1749" i="42"/>
  <c r="AP1749" i="42" a="1"/>
  <c r="AP1749" i="42" s="1"/>
  <c r="AQ1749" i="42" a="1"/>
  <c r="AQ1749" i="42" s="1"/>
  <c r="AR1749" i="42" a="1"/>
  <c r="AR1749" i="42" s="1"/>
  <c r="AS1749" i="42" a="1"/>
  <c r="AS1749" i="42" s="1"/>
  <c r="AT1749" i="42" a="1"/>
  <c r="AT1749" i="42" s="1"/>
  <c r="AU1749" i="42" a="1"/>
  <c r="AU1749" i="42" s="1"/>
  <c r="AV1749" i="42" a="1"/>
  <c r="AV1749" i="42" s="1"/>
  <c r="AJ1750" i="42" a="1"/>
  <c r="AJ1750" i="42"/>
  <c r="AK1750" i="42" a="1"/>
  <c r="AK1750" i="42"/>
  <c r="AL1750" i="42" a="1"/>
  <c r="AL1750" i="42" s="1"/>
  <c r="AM1750" i="42" a="1"/>
  <c r="AM1750" i="42" s="1"/>
  <c r="AN1750" i="42" a="1"/>
  <c r="AN1750" i="42"/>
  <c r="AO1750" i="42" a="1"/>
  <c r="AO1750" i="42"/>
  <c r="AP1750" i="42" a="1"/>
  <c r="AP1750" i="42" s="1"/>
  <c r="AQ1750" i="42" a="1"/>
  <c r="AQ1750" i="42" s="1"/>
  <c r="AR1750" i="42" a="1"/>
  <c r="AR1750" i="42" s="1"/>
  <c r="AS1750" i="42" a="1"/>
  <c r="AS1750" i="42"/>
  <c r="AT1750" i="42" a="1"/>
  <c r="AT1750" i="42"/>
  <c r="AU1750" i="42" a="1"/>
  <c r="AU1750" i="42" s="1"/>
  <c r="AV1750" i="42" a="1"/>
  <c r="AV1750" i="42" s="1"/>
  <c r="AJ1751" i="42" a="1"/>
  <c r="AJ1751" i="42"/>
  <c r="AK1751" i="42" a="1"/>
  <c r="AK1751" i="42" s="1"/>
  <c r="AL1751" i="42" a="1"/>
  <c r="AL1751" i="42" s="1"/>
  <c r="AM1751" i="42" a="1"/>
  <c r="AM1751" i="42"/>
  <c r="AN1751" i="42" a="1"/>
  <c r="AN1751" i="42" s="1"/>
  <c r="AO1751" i="42" a="1"/>
  <c r="AO1751" i="42"/>
  <c r="AP1751" i="42" a="1"/>
  <c r="AP1751" i="42" s="1"/>
  <c r="AQ1751" i="42" a="1"/>
  <c r="AQ1751" i="42" s="1"/>
  <c r="AR1751" i="42" a="1"/>
  <c r="AR1751" i="42"/>
  <c r="AS1751" i="42" a="1"/>
  <c r="AS1751" i="42"/>
  <c r="AT1751" i="42" a="1"/>
  <c r="AT1751" i="42" s="1"/>
  <c r="AU1751" i="42" a="1"/>
  <c r="AU1751" i="42" s="1"/>
  <c r="AV1751" i="42" a="1"/>
  <c r="AV1751" i="42" s="1"/>
  <c r="AJ1752" i="42" a="1"/>
  <c r="AJ1752" i="42" s="1"/>
  <c r="AK1752" i="42" a="1"/>
  <c r="AK1752" i="42" s="1"/>
  <c r="AL1752" i="42" a="1"/>
  <c r="AL1752" i="42" s="1"/>
  <c r="AM1752" i="42" a="1"/>
  <c r="AM1752" i="42"/>
  <c r="AN1752" i="42" a="1"/>
  <c r="AN1752" i="42"/>
  <c r="AO1752" i="42" a="1"/>
  <c r="AO1752" i="42"/>
  <c r="AP1752" i="42" a="1"/>
  <c r="AP1752" i="42" s="1"/>
  <c r="AQ1752" i="42" a="1"/>
  <c r="AQ1752" i="42"/>
  <c r="AR1752" i="42" a="1"/>
  <c r="AR1752" i="42"/>
  <c r="AS1752" i="42" a="1"/>
  <c r="AS1752" i="42"/>
  <c r="AT1752" i="42" a="1"/>
  <c r="AT1752" i="42" s="1"/>
  <c r="AU1752" i="42" a="1"/>
  <c r="AU1752" i="42" s="1"/>
  <c r="AV1752" i="42" a="1"/>
  <c r="AV1752" i="42" s="1"/>
  <c r="AJ1753" i="42" a="1"/>
  <c r="AJ1753" i="42" s="1"/>
  <c r="AK1753" i="42" a="1"/>
  <c r="AK1753" i="42" s="1"/>
  <c r="AL1753" i="42" a="1"/>
  <c r="AL1753" i="42" s="1"/>
  <c r="AM1753" i="42" a="1"/>
  <c r="AM1753" i="42" s="1"/>
  <c r="AN1753" i="42" a="1"/>
  <c r="AN1753" i="42" s="1"/>
  <c r="AO1753" i="42" a="1"/>
  <c r="AO1753" i="42" s="1"/>
  <c r="AP1753" i="42" a="1"/>
  <c r="AP1753" i="42" s="1"/>
  <c r="AQ1753" i="42" a="1"/>
  <c r="AQ1753" i="42"/>
  <c r="AR1753" i="42" a="1"/>
  <c r="AR1753" i="42"/>
  <c r="AS1753" i="42" a="1"/>
  <c r="AS1753" i="42"/>
  <c r="AT1753" i="42" a="1"/>
  <c r="AT1753" i="42" s="1"/>
  <c r="AU1753" i="42" a="1"/>
  <c r="AU1753" i="42" s="1"/>
  <c r="AV1753" i="42" a="1"/>
  <c r="AV1753" i="42"/>
  <c r="AJ1754" i="42" a="1"/>
  <c r="AJ1754" i="42" s="1"/>
  <c r="AK1754" i="42" a="1"/>
  <c r="AK1754" i="42" s="1"/>
  <c r="AL1754" i="42" a="1"/>
  <c r="AL1754" i="42" s="1"/>
  <c r="AM1754" i="42" a="1"/>
  <c r="AM1754" i="42" s="1"/>
  <c r="AN1754" i="42" a="1"/>
  <c r="AN1754" i="42" s="1"/>
  <c r="AO1754" i="42" a="1"/>
  <c r="AO1754" i="42" s="1"/>
  <c r="AP1754" i="42" a="1"/>
  <c r="AP1754" i="42" s="1"/>
  <c r="AQ1754" i="42" a="1"/>
  <c r="AQ1754" i="42"/>
  <c r="AR1754" i="42" a="1"/>
  <c r="AR1754" i="42"/>
  <c r="AS1754" i="42" a="1"/>
  <c r="AS1754" i="42"/>
  <c r="AT1754" i="42" a="1"/>
  <c r="AT1754" i="42" s="1"/>
  <c r="AU1754" i="42" a="1"/>
  <c r="AU1754" i="42" s="1"/>
  <c r="AV1754" i="42" a="1"/>
  <c r="AV1754" i="42"/>
  <c r="AJ1755" i="42" a="1"/>
  <c r="AJ1755" i="42" s="1"/>
  <c r="AK1755" i="42" a="1"/>
  <c r="AK1755" i="42" s="1"/>
  <c r="AL1755" i="42" a="1"/>
  <c r="AL1755" i="42" s="1"/>
  <c r="AM1755" i="42" a="1"/>
  <c r="AM1755" i="42" s="1"/>
  <c r="AN1755" i="42" a="1"/>
  <c r="AN1755" i="42"/>
  <c r="AO1755" i="42" a="1"/>
  <c r="AO1755" i="42"/>
  <c r="AP1755" i="42" a="1"/>
  <c r="AP1755" i="42" s="1"/>
  <c r="AQ1755" i="42" a="1"/>
  <c r="AQ1755" i="42"/>
  <c r="AR1755" i="42" a="1"/>
  <c r="AR1755" i="42"/>
  <c r="AS1755" i="42" a="1"/>
  <c r="AS1755" i="42" s="1"/>
  <c r="AT1755" i="42" a="1"/>
  <c r="AT1755" i="42" s="1"/>
  <c r="AU1755" i="42" a="1"/>
  <c r="AU1755" i="42"/>
  <c r="AV1755" i="42" a="1"/>
  <c r="AV1755" i="42"/>
  <c r="AJ1756" i="42" a="1"/>
  <c r="AJ1756" i="42" s="1"/>
  <c r="AK1756" i="42" a="1"/>
  <c r="AK1756" i="42" s="1"/>
  <c r="AL1756" i="42" a="1"/>
  <c r="AL1756" i="42" s="1"/>
  <c r="AM1756" i="42" a="1"/>
  <c r="AM1756" i="42"/>
  <c r="AN1756" i="42" a="1"/>
  <c r="AN1756" i="42"/>
  <c r="AO1756" i="42" a="1"/>
  <c r="AO1756" i="42"/>
  <c r="AP1756" i="42" a="1"/>
  <c r="AP1756" i="42" s="1"/>
  <c r="AQ1756" i="42" a="1"/>
  <c r="AQ1756" i="42"/>
  <c r="AR1756" i="42" a="1"/>
  <c r="AR1756" i="42" s="1"/>
  <c r="AS1756" i="42" a="1"/>
  <c r="AS1756" i="42" s="1"/>
  <c r="AT1756" i="42" a="1"/>
  <c r="AT1756" i="42"/>
  <c r="AU1756" i="42" a="1"/>
  <c r="AU1756" i="42" s="1"/>
  <c r="AV1756" i="42" a="1"/>
  <c r="AV1756" i="42" s="1"/>
  <c r="AJ1757" i="42" a="1"/>
  <c r="AJ1757" i="42" s="1"/>
  <c r="AK1757" i="42" a="1"/>
  <c r="AK1757" i="42" s="1"/>
  <c r="AL1757" i="42" a="1"/>
  <c r="AL1757" i="42"/>
  <c r="AM1757" i="42" a="1"/>
  <c r="AM1757" i="42"/>
  <c r="AN1757" i="42" a="1"/>
  <c r="AN1757" i="42"/>
  <c r="AO1757" i="42" a="1"/>
  <c r="AO1757" i="42" s="1"/>
  <c r="AP1757" i="42" a="1"/>
  <c r="AP1757" i="42" s="1"/>
  <c r="AQ1757" i="42" a="1"/>
  <c r="AQ1757" i="42" s="1"/>
  <c r="AR1757" i="42" a="1"/>
  <c r="AR1757" i="42" s="1"/>
  <c r="AS1757" i="42" a="1"/>
  <c r="AS1757" i="42" s="1"/>
  <c r="AT1757" i="42" a="1"/>
  <c r="AT1757" i="42"/>
  <c r="AU1757" i="42" a="1"/>
  <c r="AU1757" i="42" s="1"/>
  <c r="AV1757" i="42" a="1"/>
  <c r="AV1757" i="42"/>
  <c r="AJ1758" i="42" a="1"/>
  <c r="AJ1758" i="42" s="1"/>
  <c r="AK1758" i="42" a="1"/>
  <c r="AK1758" i="42"/>
  <c r="AL1758" i="42" a="1"/>
  <c r="AL1758" i="42"/>
  <c r="AM1758" i="42" a="1"/>
  <c r="AM1758" i="42"/>
  <c r="AN1758" i="42" a="1"/>
  <c r="AN1758" i="42"/>
  <c r="AO1758" i="42" a="1"/>
  <c r="AO1758" i="42"/>
  <c r="AP1758" i="42" a="1"/>
  <c r="AP1758" i="42" s="1"/>
  <c r="AQ1758" i="42" a="1"/>
  <c r="AQ1758" i="42" s="1"/>
  <c r="AR1758" i="42" a="1"/>
  <c r="AR1758" i="42" s="1"/>
  <c r="AS1758" i="42" a="1"/>
  <c r="AS1758" i="42" s="1"/>
  <c r="AT1758" i="42" a="1"/>
  <c r="AT1758" i="42"/>
  <c r="AU1758" i="42" a="1"/>
  <c r="AU1758" i="42" s="1"/>
  <c r="AV1758" i="42" a="1"/>
  <c r="AV1758" i="42" s="1"/>
  <c r="AJ1759" i="42" a="1"/>
  <c r="AJ1759" i="42" s="1"/>
  <c r="AK1759" i="42" a="1"/>
  <c r="AK1759" i="42"/>
  <c r="AL1759" i="42" a="1"/>
  <c r="AL1759" i="42"/>
  <c r="AM1759" i="42" a="1"/>
  <c r="AM1759" i="42"/>
  <c r="AN1759" i="42" a="1"/>
  <c r="AN1759" i="42"/>
  <c r="AO1759" i="42" a="1"/>
  <c r="AO1759" i="42" s="1"/>
  <c r="AP1759" i="42" a="1"/>
  <c r="AP1759" i="42"/>
  <c r="AQ1759" i="42" a="1"/>
  <c r="AQ1759" i="42" s="1"/>
  <c r="AR1759" i="42" a="1"/>
  <c r="AR1759" i="42" s="1"/>
  <c r="AS1759" i="42" a="1"/>
  <c r="AS1759" i="42" s="1"/>
  <c r="AT1759" i="42" a="1"/>
  <c r="AT1759" i="42" s="1"/>
  <c r="AU1759" i="42" a="1"/>
  <c r="AU1759" i="42" s="1"/>
  <c r="AV1759" i="42" a="1"/>
  <c r="AV1759" i="42" s="1"/>
  <c r="AK1760" i="42" a="1"/>
  <c r="AK1760" i="42"/>
  <c r="AL1760" i="42" a="1"/>
  <c r="AL1760" i="42"/>
  <c r="AM1760" i="42" a="1"/>
  <c r="AM1760" i="42"/>
  <c r="AN1760" i="42" a="1"/>
  <c r="AN1760" i="42" s="1"/>
  <c r="AO1760" i="42" a="1"/>
  <c r="AO1760" i="42" s="1"/>
  <c r="AP1760" i="42" a="1"/>
  <c r="AP1760" i="42" s="1"/>
  <c r="AQ1760" i="42" a="1"/>
  <c r="AQ1760" i="42" s="1"/>
  <c r="AR1760" i="42" a="1"/>
  <c r="AR1760" i="42" s="1"/>
  <c r="AS1760" i="42" a="1"/>
  <c r="AS1760" i="42" s="1"/>
  <c r="AT1760" i="42" a="1"/>
  <c r="AT1760" i="42" s="1"/>
  <c r="AU1760" i="42" a="1"/>
  <c r="AU1760" i="42" s="1"/>
  <c r="AV1760" i="42" a="1"/>
  <c r="AV1760" i="42"/>
  <c r="AK1761" i="42" a="1"/>
  <c r="AK1761" i="42"/>
  <c r="AL1761" i="42" a="1"/>
  <c r="AL1761" i="42"/>
  <c r="AM1761" i="42" a="1"/>
  <c r="AM1761" i="42" s="1"/>
  <c r="AN1761" i="42" a="1"/>
  <c r="AN1761" i="42"/>
  <c r="AO1761" i="42" a="1"/>
  <c r="AO1761" i="42" s="1"/>
  <c r="AP1761" i="42" a="1"/>
  <c r="AP1761" i="42" s="1"/>
  <c r="AQ1761" i="42" a="1"/>
  <c r="AQ1761" i="42" s="1"/>
  <c r="AR1761" i="42" a="1"/>
  <c r="AR1761" i="42" s="1"/>
  <c r="AS1761" i="42" a="1"/>
  <c r="AS1761" i="42" s="1"/>
  <c r="AT1761" i="42" a="1"/>
  <c r="AT1761" i="42"/>
  <c r="AU1761" i="42" a="1"/>
  <c r="AU1761" i="42" s="1"/>
  <c r="AV1761" i="42" a="1"/>
  <c r="AV1761" i="42"/>
  <c r="AK1762" i="42" a="1"/>
  <c r="AK1762" i="42"/>
  <c r="AL1762" i="42" a="1"/>
  <c r="AL1762" i="42" s="1"/>
  <c r="AM1762" i="42" a="1"/>
  <c r="AM1762" i="42" s="1"/>
  <c r="AN1762" i="42" a="1"/>
  <c r="AN1762" i="42" s="1"/>
  <c r="AO1762" i="42" a="1"/>
  <c r="AO1762" i="42"/>
  <c r="AP1762" i="42" a="1"/>
  <c r="AP1762" i="42"/>
  <c r="AQ1762" i="42" a="1"/>
  <c r="AQ1762" i="42" s="1"/>
  <c r="AR1762" i="42" a="1"/>
  <c r="AR1762" i="42" s="1"/>
  <c r="AS1762" i="42" a="1"/>
  <c r="AS1762" i="42"/>
  <c r="AT1762" i="42" a="1"/>
  <c r="AT1762" i="42"/>
  <c r="AU1762" i="42" a="1"/>
  <c r="AU1762" i="42" s="1"/>
  <c r="AV1762" i="42" a="1"/>
  <c r="AV1762" i="42"/>
  <c r="AK1763" i="42" a="1"/>
  <c r="AK1763" i="42" s="1"/>
  <c r="AL1763" i="42" a="1"/>
  <c r="AL1763" i="42" s="1"/>
  <c r="AM1763" i="42" a="1"/>
  <c r="AM1763" i="42" s="1"/>
  <c r="AN1763" i="42" a="1"/>
  <c r="AN1763" i="42" s="1"/>
  <c r="AO1763" i="42" a="1"/>
  <c r="AO1763" i="42" s="1"/>
  <c r="AP1763" i="42" a="1"/>
  <c r="AP1763" i="42" s="1"/>
  <c r="AQ1763" i="42" a="1"/>
  <c r="AQ1763" i="42" s="1"/>
  <c r="AR1763" i="42" a="1"/>
  <c r="AR1763" i="42"/>
  <c r="AS1763" i="42" a="1"/>
  <c r="AS1763" i="42"/>
  <c r="AT1763" i="42" a="1"/>
  <c r="AT1763" i="42"/>
  <c r="AU1763" i="42" a="1"/>
  <c r="AU1763" i="42" s="1"/>
  <c r="AV1763" i="42" a="1"/>
  <c r="AV1763" i="42"/>
  <c r="AK1764" i="42" a="1"/>
  <c r="AK1764" i="42" s="1"/>
  <c r="AL1764" i="42" a="1"/>
  <c r="AL1764" i="42" s="1"/>
  <c r="AM1764" i="42" a="1"/>
  <c r="AM1764" i="42" s="1"/>
  <c r="AN1764" i="42" a="1"/>
  <c r="AN1764" i="42"/>
  <c r="AO1764" i="42" a="1"/>
  <c r="AO1764" i="42"/>
  <c r="AP1764" i="42" a="1"/>
  <c r="AP1764" i="42" s="1"/>
  <c r="AQ1764" i="42" a="1"/>
  <c r="AQ1764" i="42" s="1"/>
  <c r="AR1764" i="42" a="1"/>
  <c r="AR1764" i="42" s="1"/>
  <c r="AS1764" i="42" a="1"/>
  <c r="AS1764" i="42"/>
  <c r="AT1764" i="42" a="1"/>
  <c r="AT1764" i="42"/>
  <c r="AU1764" i="42" a="1"/>
  <c r="AU1764" i="42"/>
  <c r="AV1764" i="42" a="1"/>
  <c r="AV1764" i="42" s="1"/>
  <c r="AK1765" i="42" a="1"/>
  <c r="AK1765" i="42" s="1"/>
  <c r="AL1765" i="42" a="1"/>
  <c r="AL1765" i="42" s="1"/>
  <c r="AM1765" i="42" a="1"/>
  <c r="AM1765" i="42" s="1"/>
  <c r="AN1765" i="42" a="1"/>
  <c r="AN1765" i="42" s="1"/>
  <c r="AO1765" i="42" a="1"/>
  <c r="AO1765" i="42" s="1"/>
  <c r="AP1765" i="42" a="1"/>
  <c r="AP1765" i="42" s="1"/>
  <c r="AQ1765" i="42" a="1"/>
  <c r="AQ1765" i="42" s="1"/>
  <c r="AR1765" i="42" a="1"/>
  <c r="AR1765" i="42" s="1"/>
  <c r="AS1765" i="42" a="1"/>
  <c r="AS1765" i="42"/>
  <c r="AT1765" i="42" a="1"/>
  <c r="AT1765" i="42"/>
  <c r="AU1765" i="42" a="1"/>
  <c r="AU1765" i="42" s="1"/>
  <c r="AV1765" i="42" a="1"/>
  <c r="AV1765" i="42" s="1"/>
  <c r="AK1766" i="42" a="1"/>
  <c r="AK1766" i="42" s="1"/>
  <c r="AL1766" i="42" a="1"/>
  <c r="AL1766" i="42" s="1"/>
  <c r="AM1766" i="42" a="1"/>
  <c r="AM1766" i="42" s="1"/>
  <c r="AN1766" i="42" a="1"/>
  <c r="AN1766" i="42" s="1"/>
  <c r="AO1766" i="42" a="1"/>
  <c r="AO1766" i="42" s="1"/>
  <c r="AP1766" i="42" a="1"/>
  <c r="AP1766" i="42" s="1"/>
  <c r="AQ1766" i="42" a="1"/>
  <c r="AQ1766" i="42" s="1"/>
  <c r="AR1766" i="42" a="1"/>
  <c r="AR1766" i="42" s="1"/>
  <c r="AS1766" i="42" a="1"/>
  <c r="AS1766" i="42"/>
  <c r="AT1766" i="42" a="1"/>
  <c r="AT1766" i="42" s="1"/>
  <c r="AU1766" i="42" a="1"/>
  <c r="AU1766" i="42"/>
  <c r="AV1766" i="42" a="1"/>
  <c r="AV1766" i="42"/>
  <c r="AK1767" i="42" a="1"/>
  <c r="AK1767" i="42" s="1"/>
  <c r="AL1767" i="42" a="1"/>
  <c r="AL1767" i="42" s="1"/>
  <c r="AM1767" i="42" a="1"/>
  <c r="AM1767" i="42" s="1"/>
  <c r="AN1767" i="42" a="1"/>
  <c r="AN1767" i="42"/>
  <c r="AO1767" i="42" a="1"/>
  <c r="AO1767" i="42"/>
  <c r="AP1767" i="42" a="1"/>
  <c r="AP1767" i="42" s="1"/>
  <c r="AQ1767" i="42" a="1"/>
  <c r="AQ1767" i="42" s="1"/>
  <c r="AR1767" i="42" a="1"/>
  <c r="AR1767" i="42" s="1"/>
  <c r="AS1767" i="42" a="1"/>
  <c r="AS1767" i="42" s="1"/>
  <c r="AT1767" i="42" a="1"/>
  <c r="AT1767" i="42"/>
  <c r="AU1767" i="42" a="1"/>
  <c r="AU1767" i="42"/>
  <c r="AV1767" i="42" a="1"/>
  <c r="AV1767" i="42" s="1"/>
  <c r="AK1768" i="42" a="1"/>
  <c r="AK1768" i="42" s="1"/>
  <c r="AL1768" i="42" a="1"/>
  <c r="AL1768" i="42" s="1"/>
  <c r="AM1768" i="42" a="1"/>
  <c r="AM1768" i="42"/>
  <c r="AN1768" i="42" a="1"/>
  <c r="AN1768" i="42"/>
  <c r="AO1768" i="42" a="1"/>
  <c r="AO1768" i="42"/>
  <c r="AP1768" i="42" a="1"/>
  <c r="AP1768" i="42" s="1"/>
  <c r="AQ1768" i="42" a="1"/>
  <c r="AQ1768" i="42" s="1"/>
  <c r="AR1768" i="42" a="1"/>
  <c r="AR1768" i="42" s="1"/>
  <c r="AS1768" i="42" a="1"/>
  <c r="AS1768" i="42" s="1"/>
  <c r="AT1768" i="42" a="1"/>
  <c r="AT1768" i="42" s="1"/>
  <c r="AU1768" i="42" a="1"/>
  <c r="AU1768" i="42" s="1"/>
  <c r="AV1768" i="42" a="1"/>
  <c r="AV1768" i="42" s="1"/>
  <c r="AK1769" i="42" a="1"/>
  <c r="AK1769" i="42" s="1"/>
  <c r="AL1769" i="42" a="1"/>
  <c r="AL1769" i="42" s="1"/>
  <c r="AM1769" i="42" a="1"/>
  <c r="AM1769" i="42"/>
  <c r="AN1769" i="42" a="1"/>
  <c r="AN1769" i="42" s="1"/>
  <c r="AO1769" i="42" a="1"/>
  <c r="AO1769" i="42" s="1"/>
  <c r="AP1769" i="42" a="1"/>
  <c r="AP1769" i="42" s="1"/>
  <c r="AQ1769" i="42" a="1"/>
  <c r="AQ1769" i="42" s="1"/>
  <c r="AR1769" i="42" a="1"/>
  <c r="AR1769" i="42" s="1"/>
  <c r="AS1769" i="42" a="1"/>
  <c r="AS1769" i="42" s="1"/>
  <c r="AT1769" i="42" a="1"/>
  <c r="AT1769" i="42" s="1"/>
  <c r="AU1769" i="42" a="1"/>
  <c r="AU1769" i="42"/>
  <c r="AV1769" i="42" a="1"/>
  <c r="AV1769" i="42" s="1"/>
  <c r="AK1770" i="42" a="1"/>
  <c r="AK1770" i="42" s="1"/>
  <c r="AL1770" i="42" a="1"/>
  <c r="AL1770" i="42" s="1"/>
  <c r="AM1770" i="42" a="1"/>
  <c r="AM1770" i="42"/>
  <c r="AN1770" i="42" a="1"/>
  <c r="AN1770" i="42" s="1"/>
  <c r="AO1770" i="42" a="1"/>
  <c r="AO1770" i="42"/>
  <c r="AP1770" i="42" a="1"/>
  <c r="AP1770" i="42" s="1"/>
  <c r="AQ1770" i="42" a="1"/>
  <c r="AQ1770" i="42" s="1"/>
  <c r="AR1770" i="42" a="1"/>
  <c r="AR1770" i="42" s="1"/>
  <c r="AS1770" i="42" a="1"/>
  <c r="AS1770" i="42" s="1"/>
  <c r="AT1770" i="42" a="1"/>
  <c r="AT1770" i="42"/>
  <c r="AU1770" i="42" a="1"/>
  <c r="AU1770" i="42"/>
  <c r="AV1770" i="42" a="1"/>
  <c r="AV1770" i="42" s="1"/>
  <c r="AK1771" i="42" a="1"/>
  <c r="AK1771" i="42" s="1"/>
  <c r="AL1771" i="42" a="1"/>
  <c r="AL1771" i="42" s="1"/>
  <c r="AM1771" i="42" a="1"/>
  <c r="AM1771" i="42"/>
  <c r="AN1771" i="42" a="1"/>
  <c r="AN1771" i="42"/>
  <c r="AO1771" i="42" a="1"/>
  <c r="AO1771" i="42" s="1"/>
  <c r="AP1771" i="42" a="1"/>
  <c r="AP1771" i="42" s="1"/>
  <c r="AQ1771" i="42" a="1"/>
  <c r="AQ1771" i="42"/>
  <c r="AR1771" i="42" a="1"/>
  <c r="AR1771" i="42" s="1"/>
  <c r="AS1771" i="42" a="1"/>
  <c r="AS1771" i="42" s="1"/>
  <c r="AT1771" i="42" a="1"/>
  <c r="AT1771" i="42"/>
  <c r="AU1771" i="42" a="1"/>
  <c r="AU1771" i="42" s="1"/>
  <c r="AV1771" i="42" a="1"/>
  <c r="AV1771" i="42"/>
  <c r="AJ1772" i="42" a="1"/>
  <c r="AJ1772" i="42"/>
  <c r="AK1772" i="42" a="1"/>
  <c r="AK1772" i="42"/>
  <c r="AL1772" i="42" a="1"/>
  <c r="AL1772" i="42" s="1"/>
  <c r="AM1772" i="42" a="1"/>
  <c r="AM1772" i="42"/>
  <c r="AN1772" i="42" a="1"/>
  <c r="AN1772" i="42" s="1"/>
  <c r="AO1772" i="42" a="1"/>
  <c r="AO1772" i="42" s="1"/>
  <c r="AP1772" i="42" a="1"/>
  <c r="AP1772" i="42"/>
  <c r="AQ1772" i="42" a="1"/>
  <c r="AQ1772" i="42"/>
  <c r="AR1772" i="42" a="1"/>
  <c r="AR1772" i="42" s="1"/>
  <c r="AS1772" i="42" a="1"/>
  <c r="AS1772" i="42" s="1"/>
  <c r="AT1772" i="42" a="1"/>
  <c r="AT1772" i="42" s="1"/>
  <c r="AU1772" i="42" a="1"/>
  <c r="AU1772" i="42" s="1"/>
  <c r="AV1772" i="42" a="1"/>
  <c r="AV1772" i="42"/>
  <c r="AJ1773" i="42" a="1"/>
  <c r="AJ1773" i="42"/>
  <c r="AK1773" i="42" a="1"/>
  <c r="AK1773" i="42" s="1"/>
  <c r="AL1773" i="42" a="1"/>
  <c r="AL1773" i="42" s="1"/>
  <c r="AM1773" i="42" a="1"/>
  <c r="AM1773" i="42" s="1"/>
  <c r="AN1773" i="42" a="1"/>
  <c r="AN1773" i="42"/>
  <c r="AO1773" i="42" a="1"/>
  <c r="AO1773" i="42" s="1"/>
  <c r="AP1773" i="42" a="1"/>
  <c r="AP1773" i="42"/>
  <c r="AQ1773" i="42" a="1"/>
  <c r="AQ1773" i="42"/>
  <c r="AR1773" i="42" a="1"/>
  <c r="AR1773" i="42" s="1"/>
  <c r="AS1773" i="42" a="1"/>
  <c r="AS1773" i="42" s="1"/>
  <c r="AT1773" i="42" a="1"/>
  <c r="AT1773" i="42"/>
  <c r="AU1773" i="42" a="1"/>
  <c r="AU1773" i="42"/>
  <c r="AV1773" i="42" a="1"/>
  <c r="AV1773" i="42" s="1"/>
  <c r="AJ1774" i="42" a="1"/>
  <c r="AJ1774" i="42"/>
  <c r="AK1774" i="42" a="1"/>
  <c r="AK1774" i="42"/>
  <c r="AL1774" i="42" a="1"/>
  <c r="AL1774" i="42" s="1"/>
  <c r="AM1774" i="42" a="1"/>
  <c r="AM1774" i="42"/>
  <c r="AN1774" i="42" a="1"/>
  <c r="AN1774" i="42"/>
  <c r="AO1774" i="42" a="1"/>
  <c r="AO1774" i="42"/>
  <c r="AP1774" i="42" a="1"/>
  <c r="AP1774" i="42" s="1"/>
  <c r="AQ1774" i="42" a="1"/>
  <c r="AQ1774" i="42" s="1"/>
  <c r="AR1774" i="42" a="1"/>
  <c r="AR1774" i="42" s="1"/>
  <c r="AS1774" i="42" a="1"/>
  <c r="AS1774" i="42" s="1"/>
  <c r="AT1774" i="42" a="1"/>
  <c r="AT1774" i="42" s="1"/>
  <c r="AU1774" i="42" a="1"/>
  <c r="AU1774" i="42"/>
  <c r="AV1774" i="42" a="1"/>
  <c r="AV1774" i="42" s="1"/>
  <c r="AJ1775" i="42" a="1"/>
  <c r="AJ1775" i="42"/>
  <c r="AK1775" i="42" a="1"/>
  <c r="AK1775" i="42" s="1"/>
  <c r="AL1775" i="42" a="1"/>
  <c r="AL1775" i="42"/>
  <c r="AM1775" i="42" a="1"/>
  <c r="AM1775" i="42"/>
  <c r="AN1775" i="42" a="1"/>
  <c r="AN1775" i="42"/>
  <c r="AO1775" i="42" a="1"/>
  <c r="AO1775" i="42"/>
  <c r="AP1775" i="42" a="1"/>
  <c r="AP1775" i="42" s="1"/>
  <c r="AQ1775" i="42" a="1"/>
  <c r="AQ1775" i="42" s="1"/>
  <c r="AR1775" i="42" a="1"/>
  <c r="AR1775" i="42"/>
  <c r="AS1775" i="42" a="1"/>
  <c r="AS1775" i="42" s="1"/>
  <c r="AT1775" i="42" a="1"/>
  <c r="AT1775" i="42" s="1"/>
  <c r="AU1775" i="42" a="1"/>
  <c r="AU1775" i="42"/>
  <c r="AV1775" i="42" a="1"/>
  <c r="AV1775" i="42" s="1"/>
  <c r="AJ1776" i="42" a="1"/>
  <c r="AJ1776" i="42" s="1"/>
  <c r="AK1776" i="42" a="1"/>
  <c r="AK1776" i="42" s="1"/>
  <c r="AL1776" i="42" a="1"/>
  <c r="AL1776" i="42"/>
  <c r="AM1776" i="42" a="1"/>
  <c r="AM1776" i="42"/>
  <c r="AN1776" i="42" a="1"/>
  <c r="AN1776" i="42"/>
  <c r="AO1776" i="42" a="1"/>
  <c r="AO1776" i="42"/>
  <c r="AP1776" i="42" a="1"/>
  <c r="AP1776" i="42" s="1"/>
  <c r="AQ1776" i="42" a="1"/>
  <c r="AQ1776" i="42"/>
  <c r="AR1776" i="42" a="1"/>
  <c r="AR1776" i="42"/>
  <c r="AS1776" i="42" a="1"/>
  <c r="AS1776" i="42" s="1"/>
  <c r="AT1776" i="42" a="1"/>
  <c r="AT1776" i="42" s="1"/>
  <c r="AU1776" i="42" a="1"/>
  <c r="AU1776" i="42"/>
  <c r="AV1776" i="42" a="1"/>
  <c r="AV1776" i="42" s="1"/>
  <c r="AJ1777" i="42" a="1"/>
  <c r="AJ1777" i="42" s="1"/>
  <c r="AK1777" i="42" a="1"/>
  <c r="AK1777" i="42" s="1"/>
  <c r="AL1777" i="42" a="1"/>
  <c r="AL1777" i="42"/>
  <c r="AM1777" i="42" a="1"/>
  <c r="AM1777" i="42"/>
  <c r="AN1777" i="42" a="1"/>
  <c r="AN1777" i="42"/>
  <c r="AO1777" i="42" a="1"/>
  <c r="AO1777" i="42" s="1"/>
  <c r="AP1777" i="42" a="1"/>
  <c r="AP1777" i="42" s="1"/>
  <c r="AQ1777" i="42" a="1"/>
  <c r="AQ1777" i="42"/>
  <c r="AR1777" i="42" a="1"/>
  <c r="AR1777" i="42"/>
  <c r="AS1777" i="42" a="1"/>
  <c r="AS1777" i="42" s="1"/>
  <c r="AT1777" i="42" a="1"/>
  <c r="AT1777" i="42" s="1"/>
  <c r="AU1777" i="42" a="1"/>
  <c r="AU1777" i="42" s="1"/>
  <c r="AV1777" i="42" a="1"/>
  <c r="AV1777" i="42"/>
  <c r="AJ1778" i="42" a="1"/>
  <c r="AJ1778" i="42" s="1"/>
  <c r="AK1778" i="42" a="1"/>
  <c r="AK1778" i="42" s="1"/>
  <c r="AL1778" i="42" a="1"/>
  <c r="AL1778" i="42"/>
  <c r="AM1778" i="42" a="1"/>
  <c r="AM1778" i="42"/>
  <c r="AN1778" i="42" a="1"/>
  <c r="AN1778" i="42" s="1"/>
  <c r="AO1778" i="42" a="1"/>
  <c r="AO1778" i="42"/>
  <c r="AP1778" i="42" a="1"/>
  <c r="AP1778" i="42" s="1"/>
  <c r="AQ1778" i="42" a="1"/>
  <c r="AQ1778" i="42"/>
  <c r="AR1778" i="42" a="1"/>
  <c r="AR1778" i="42"/>
  <c r="AS1778" i="42" a="1"/>
  <c r="AS1778" i="42" s="1"/>
  <c r="AT1778" i="42" a="1"/>
  <c r="AT1778" i="42" s="1"/>
  <c r="AU1778" i="42" a="1"/>
  <c r="AU1778" i="42"/>
  <c r="AV1778" i="42" a="1"/>
  <c r="AV1778" i="42"/>
  <c r="AJ1779" i="42" a="1"/>
  <c r="AJ1779" i="42" s="1"/>
  <c r="AK1779" i="42" a="1"/>
  <c r="AK1779" i="42" s="1"/>
  <c r="AL1779" i="42" a="1"/>
  <c r="AL1779" i="42"/>
  <c r="AM1779" i="42" a="1"/>
  <c r="AM1779" i="42" s="1"/>
  <c r="AN1779" i="42" a="1"/>
  <c r="AN1779" i="42" s="1"/>
  <c r="AO1779" i="42" a="1"/>
  <c r="AO1779" i="42"/>
  <c r="AP1779" i="42" a="1"/>
  <c r="AP1779" i="42" s="1"/>
  <c r="AQ1779" i="42" a="1"/>
  <c r="AQ1779" i="42"/>
  <c r="AR1779" i="42" a="1"/>
  <c r="AR1779" i="42"/>
  <c r="AS1779" i="42" a="1"/>
  <c r="AS1779" i="42" s="1"/>
  <c r="AT1779" i="42" a="1"/>
  <c r="AT1779" i="42"/>
  <c r="AU1779" i="42" a="1"/>
  <c r="AU1779" i="42"/>
  <c r="AV1779" i="42" a="1"/>
  <c r="AV1779" i="42"/>
  <c r="AJ1780" i="42" a="1"/>
  <c r="AJ1780" i="42" s="1"/>
  <c r="AK1780" i="42" a="1"/>
  <c r="AK1780" i="42" s="1"/>
  <c r="AL1780" i="42" a="1"/>
  <c r="AL1780" i="42" s="1"/>
  <c r="AM1780" i="42" a="1"/>
  <c r="AM1780" i="42" s="1"/>
  <c r="AN1780" i="42" a="1"/>
  <c r="AN1780" i="42" s="1"/>
  <c r="AO1780" i="42" a="1"/>
  <c r="AO1780" i="42"/>
  <c r="AP1780" i="42" a="1"/>
  <c r="AP1780" i="42" s="1"/>
  <c r="AQ1780" i="42" a="1"/>
  <c r="AQ1780" i="42"/>
  <c r="AR1780" i="42" a="1"/>
  <c r="AR1780" i="42" s="1"/>
  <c r="AS1780" i="42" a="1"/>
  <c r="AS1780" i="42"/>
  <c r="AT1780" i="42" a="1"/>
  <c r="AT1780" i="42"/>
  <c r="AU1780" i="42" a="1"/>
  <c r="AU1780" i="42"/>
  <c r="AV1780" i="42" a="1"/>
  <c r="AV1780" i="42"/>
  <c r="AJ1781" i="42" a="1"/>
  <c r="AJ1781" i="42" s="1"/>
  <c r="AK1781" i="42" a="1"/>
  <c r="AK1781" i="42" s="1"/>
  <c r="AL1781" i="42" a="1"/>
  <c r="AL1781" i="42"/>
  <c r="AM1781" i="42" a="1"/>
  <c r="AM1781" i="42" s="1"/>
  <c r="AN1781" i="42" a="1"/>
  <c r="AN1781" i="42" s="1"/>
  <c r="AO1781" i="42" a="1"/>
  <c r="AO1781" i="42"/>
  <c r="AP1781" i="42" a="1"/>
  <c r="AP1781" i="42" s="1"/>
  <c r="AQ1781" i="42" a="1"/>
  <c r="AQ1781" i="42" s="1"/>
  <c r="AR1781" i="42" a="1"/>
  <c r="AR1781" i="42" s="1"/>
  <c r="AS1781" i="42" a="1"/>
  <c r="AS1781" i="42"/>
  <c r="AT1781" i="42" a="1"/>
  <c r="AT1781" i="42"/>
  <c r="AU1781" i="42" a="1"/>
  <c r="AU1781" i="42"/>
  <c r="AV1781" i="42" a="1"/>
  <c r="AV1781" i="42"/>
  <c r="AK1782" i="42" a="1"/>
  <c r="AK1782" i="42"/>
  <c r="AL1782" i="42" a="1"/>
  <c r="AL1782" i="42"/>
  <c r="AM1782" i="42" a="1"/>
  <c r="AM1782" i="42" s="1"/>
  <c r="AN1782" i="42" a="1"/>
  <c r="AN1782" i="42" s="1"/>
  <c r="AO1782" i="42" a="1"/>
  <c r="AO1782" i="42"/>
  <c r="AP1782" i="42" a="1"/>
  <c r="AP1782" i="42" s="1"/>
  <c r="AQ1782" i="42" a="1"/>
  <c r="AQ1782" i="42" s="1"/>
  <c r="AR1782" i="42" a="1"/>
  <c r="AR1782" i="42" s="1"/>
  <c r="AS1782" i="42" a="1"/>
  <c r="AS1782" i="42"/>
  <c r="AT1782" i="42" a="1"/>
  <c r="AT1782" i="42"/>
  <c r="AU1782" i="42" a="1"/>
  <c r="AU1782" i="42"/>
  <c r="AV1782" i="42" a="1"/>
  <c r="AV1782" i="42" s="1"/>
  <c r="AK1783" i="42" a="1"/>
  <c r="AK1783" i="42"/>
  <c r="AL1783" i="42" a="1"/>
  <c r="AL1783" i="42"/>
  <c r="AM1783" i="42" a="1"/>
  <c r="AM1783" i="42" s="1"/>
  <c r="AN1783" i="42" a="1"/>
  <c r="AN1783" i="42"/>
  <c r="AO1783" i="42" a="1"/>
  <c r="AO1783" i="42" s="1"/>
  <c r="AP1783" i="42" a="1"/>
  <c r="AP1783" i="42"/>
  <c r="AQ1783" i="42" a="1"/>
  <c r="AQ1783" i="42" s="1"/>
  <c r="AR1783" i="42" a="1"/>
  <c r="AR1783" i="42" s="1"/>
  <c r="AS1783" i="42" a="1"/>
  <c r="AS1783" i="42"/>
  <c r="AT1783" i="42" a="1"/>
  <c r="AT1783" i="42"/>
  <c r="AU1783" i="42" a="1"/>
  <c r="AU1783" i="42" s="1"/>
  <c r="AV1783" i="42" a="1"/>
  <c r="AV1783" i="42"/>
  <c r="AK1784" i="42" a="1"/>
  <c r="AK1784" i="42"/>
  <c r="AL1784" i="42" a="1"/>
  <c r="AL1784" i="42"/>
  <c r="AM1784" i="42" a="1"/>
  <c r="AM1784" i="42" s="1"/>
  <c r="AN1784" i="42" a="1"/>
  <c r="AN1784" i="42" s="1"/>
  <c r="AO1784" i="42" a="1"/>
  <c r="AO1784" i="42"/>
  <c r="AP1784" i="42" a="1"/>
  <c r="AP1784" i="42"/>
  <c r="AQ1784" i="42" a="1"/>
  <c r="AQ1784" i="42" s="1"/>
  <c r="AR1784" i="42" a="1"/>
  <c r="AR1784" i="42" s="1"/>
  <c r="AS1784" i="42" a="1"/>
  <c r="AS1784" i="42"/>
  <c r="AT1784" i="42" a="1"/>
  <c r="AT1784" i="42" s="1"/>
  <c r="AU1784" i="42" a="1"/>
  <c r="AU1784" i="42"/>
  <c r="AV1784" i="42" a="1"/>
  <c r="AV1784" i="42"/>
  <c r="AK1785" i="42" a="1"/>
  <c r="AK1785" i="42"/>
  <c r="AL1785" i="42" a="1"/>
  <c r="AL1785" i="42"/>
  <c r="AM1785" i="42" a="1"/>
  <c r="AM1785" i="42" s="1"/>
  <c r="AN1785" i="42" a="1"/>
  <c r="AN1785" i="42"/>
  <c r="AO1785" i="42" a="1"/>
  <c r="AO1785" i="42"/>
  <c r="AP1785" i="42" a="1"/>
  <c r="AP1785" i="42"/>
  <c r="AQ1785" i="42" a="1"/>
  <c r="AQ1785" i="42" s="1"/>
  <c r="AR1785" i="42" a="1"/>
  <c r="AR1785" i="42" s="1"/>
  <c r="AS1785" i="42" a="1"/>
  <c r="AS1785" i="42" s="1"/>
  <c r="AT1785" i="42" a="1"/>
  <c r="AT1785" i="42" s="1"/>
  <c r="AU1785" i="42" a="1"/>
  <c r="AU1785" i="42"/>
  <c r="AV1785" i="42" a="1"/>
  <c r="AV1785" i="42"/>
  <c r="AK1786" i="42" a="1"/>
  <c r="AK1786" i="42"/>
  <c r="AL1786" i="42" a="1"/>
  <c r="AL1786" i="42" s="1"/>
  <c r="AM1786" i="42" a="1"/>
  <c r="AM1786" i="42"/>
  <c r="AN1786" i="42" a="1"/>
  <c r="AN1786" i="42"/>
  <c r="AO1786" i="42" a="1"/>
  <c r="AO1786" i="42"/>
  <c r="AP1786" i="42" a="1"/>
  <c r="AP1786" i="42"/>
  <c r="AQ1786" i="42" a="1"/>
  <c r="AQ1786" i="42" s="1"/>
  <c r="AR1786" i="42" a="1"/>
  <c r="AR1786" i="42" s="1"/>
  <c r="AS1786" i="42" a="1"/>
  <c r="AS1786" i="42"/>
  <c r="AT1786" i="42" a="1"/>
  <c r="AT1786" i="42" s="1"/>
  <c r="AU1786" i="42" a="1"/>
  <c r="AU1786" i="42"/>
  <c r="AV1786" i="42" a="1"/>
  <c r="AV1786" i="42"/>
  <c r="AK1787" i="42" a="1"/>
  <c r="AK1787" i="42" s="1"/>
  <c r="AL1787" i="42" a="1"/>
  <c r="AL1787" i="42" s="1"/>
  <c r="AM1787" i="42" a="1"/>
  <c r="AM1787" i="42"/>
  <c r="AN1787" i="42" a="1"/>
  <c r="AN1787" i="42"/>
  <c r="AO1787" i="42" a="1"/>
  <c r="AO1787" i="42"/>
  <c r="AP1787" i="42" a="1"/>
  <c r="AP1787" i="42"/>
  <c r="AQ1787" i="42" a="1"/>
  <c r="AQ1787" i="42" s="1"/>
  <c r="AR1787" i="42" a="1"/>
  <c r="AR1787" i="42"/>
  <c r="AS1787" i="42" a="1"/>
  <c r="AS1787" i="42"/>
  <c r="AT1787" i="42" a="1"/>
  <c r="AT1787" i="42" s="1"/>
  <c r="AU1787" i="42" a="1"/>
  <c r="AU1787" i="42"/>
  <c r="AV1787" i="42" a="1"/>
  <c r="AV1787" i="42"/>
  <c r="AK1788" i="42" a="1"/>
  <c r="AK1788" i="42" s="1"/>
  <c r="AL1788" i="42" a="1"/>
  <c r="AL1788" i="42" s="1"/>
  <c r="AM1788" i="42" a="1"/>
  <c r="AM1788" i="42"/>
  <c r="AN1788" i="42" a="1"/>
  <c r="AN1788" i="42"/>
  <c r="AO1788" i="42" a="1"/>
  <c r="AO1788" i="42"/>
  <c r="AP1788" i="42" a="1"/>
  <c r="AP1788" i="42" s="1"/>
  <c r="AQ1788" i="42" a="1"/>
  <c r="AQ1788" i="42" s="1"/>
  <c r="AR1788" i="42" a="1"/>
  <c r="AR1788" i="42"/>
  <c r="AS1788" i="42" a="1"/>
  <c r="AS1788" i="42"/>
  <c r="AT1788" i="42" a="1"/>
  <c r="AT1788" i="42" s="1"/>
  <c r="AU1788" i="42" a="1"/>
  <c r="AU1788" i="42"/>
  <c r="AV1788" i="42" a="1"/>
  <c r="AV1788" i="42" s="1"/>
  <c r="AK1789" i="42" a="1"/>
  <c r="AK1789" i="42" s="1"/>
  <c r="AL1789" i="42" a="1"/>
  <c r="AL1789" i="42" s="1"/>
  <c r="AM1789" i="42" a="1"/>
  <c r="AM1789" i="42"/>
  <c r="AN1789" i="42" a="1"/>
  <c r="AN1789" i="42"/>
  <c r="AO1789" i="42" a="1"/>
  <c r="AO1789" i="42" s="1"/>
  <c r="AP1789" i="42" a="1"/>
  <c r="AP1789" i="42"/>
  <c r="AQ1789" i="42" a="1"/>
  <c r="AQ1789" i="42" s="1"/>
  <c r="AR1789" i="42" a="1"/>
  <c r="AR1789" i="42"/>
  <c r="AS1789" i="42" a="1"/>
  <c r="AS1789" i="42"/>
  <c r="AT1789" i="42" a="1"/>
  <c r="AT1789" i="42" s="1"/>
  <c r="AU1789" i="42" a="1"/>
  <c r="AU1789" i="42" s="1"/>
  <c r="AV1789" i="42" a="1"/>
  <c r="AV1789" i="42"/>
  <c r="AK1790" i="42" a="1"/>
  <c r="AK1790" i="42" s="1"/>
  <c r="AL1790" i="42" a="1"/>
  <c r="AL1790" i="42" s="1"/>
  <c r="AM1790" i="42" a="1"/>
  <c r="AM1790" i="42"/>
  <c r="AN1790" i="42" a="1"/>
  <c r="AN1790" i="42" s="1"/>
  <c r="AO1790" i="42" a="1"/>
  <c r="AO1790" i="42"/>
  <c r="AP1790" i="42" a="1"/>
  <c r="AP1790" i="42"/>
  <c r="AQ1790" i="42" a="1"/>
  <c r="AQ1790" i="42" s="1"/>
  <c r="AR1790" i="42" a="1"/>
  <c r="AR1790" i="42"/>
  <c r="AS1790" i="42" a="1"/>
  <c r="AS1790" i="42"/>
  <c r="AT1790" i="42" a="1"/>
  <c r="AT1790" i="42" s="1"/>
  <c r="AU1790" i="42" a="1"/>
  <c r="AU1790" i="42"/>
  <c r="AV1790" i="42" a="1"/>
  <c r="AV1790" i="42"/>
  <c r="AK1791" i="42" a="1"/>
  <c r="AK1791" i="42" s="1"/>
  <c r="AL1791" i="42" a="1"/>
  <c r="AL1791" i="42" s="1"/>
  <c r="AM1791" i="42" a="1"/>
  <c r="AM1791" i="42" s="1"/>
  <c r="AN1791" i="42" a="1"/>
  <c r="AN1791" i="42" s="1"/>
  <c r="AO1791" i="42" a="1"/>
  <c r="AO1791" i="42"/>
  <c r="AP1791" i="42" a="1"/>
  <c r="AP1791" i="42"/>
  <c r="AQ1791" i="42" a="1"/>
  <c r="AQ1791" i="42" s="1"/>
  <c r="AR1791" i="42" a="1"/>
  <c r="AR1791" i="42"/>
  <c r="AS1791" i="42" a="1"/>
  <c r="AS1791" i="42" s="1"/>
  <c r="AT1791" i="42" a="1"/>
  <c r="AT1791" i="42"/>
  <c r="AU1791" i="42" a="1"/>
  <c r="AU1791" i="42"/>
  <c r="AV1791" i="42" a="1"/>
  <c r="AV1791" i="42"/>
  <c r="AK1792" i="42" a="1"/>
  <c r="AK1792" i="42" s="1"/>
  <c r="AL1792" i="42" a="1"/>
  <c r="AL1792" i="42" s="1"/>
  <c r="AM1792" i="42" a="1"/>
  <c r="AM1792" i="42"/>
  <c r="AN1792" i="42" a="1"/>
  <c r="AN1792" i="42" s="1"/>
  <c r="AO1792" i="42" a="1"/>
  <c r="AO1792" i="42"/>
  <c r="AP1792" i="42" a="1"/>
  <c r="AP1792" i="42"/>
  <c r="AQ1792" i="42" a="1"/>
  <c r="AQ1792" i="42" s="1"/>
  <c r="AR1792" i="42" a="1"/>
  <c r="AR1792" i="42" s="1"/>
  <c r="AS1792" i="42" a="1"/>
  <c r="AS1792" i="42" s="1"/>
  <c r="AT1792" i="42" a="1"/>
  <c r="AT1792" i="42"/>
  <c r="AU1792" i="42" a="1"/>
  <c r="AU1792" i="42"/>
  <c r="AV1792" i="42" a="1"/>
  <c r="AV1792" i="42"/>
  <c r="AK1793" i="42" a="1"/>
  <c r="AK1793" i="42" s="1"/>
  <c r="AL1793" i="42" a="1"/>
  <c r="AL1793" i="42"/>
  <c r="AM1793" i="42" a="1"/>
  <c r="AM1793" i="42"/>
  <c r="AN1793" i="42" a="1"/>
  <c r="AN1793" i="42" s="1"/>
  <c r="AO1793" i="42" a="1"/>
  <c r="AO1793" i="42"/>
  <c r="AP1793" i="42" a="1"/>
  <c r="AP1793" i="42"/>
  <c r="AQ1793" i="42" a="1"/>
  <c r="AQ1793" i="42" s="1"/>
  <c r="AR1793" i="42" a="1"/>
  <c r="AR1793" i="42" s="1"/>
  <c r="AS1793" i="42" a="1"/>
  <c r="AS1793" i="42" s="1"/>
  <c r="AT1793" i="42" a="1"/>
  <c r="AT1793" i="42"/>
  <c r="AU1793" i="42" a="1"/>
  <c r="AU1793" i="42"/>
  <c r="AV1793" i="42" a="1"/>
  <c r="AV1793" i="42"/>
  <c r="AJ1794" i="42" a="1"/>
  <c r="AJ1794" i="42" s="1"/>
  <c r="AK1794" i="42" a="1"/>
  <c r="AK1794" i="42" s="1"/>
  <c r="AL1794" i="42" a="1"/>
  <c r="AL1794" i="42"/>
  <c r="AM1794" i="42" a="1"/>
  <c r="AM1794" i="42"/>
  <c r="AN1794" i="42" a="1"/>
  <c r="AN1794" i="42" s="1"/>
  <c r="AO1794" i="42" a="1"/>
  <c r="AO1794" i="42"/>
  <c r="AP1794" i="42" a="1"/>
  <c r="AP1794" i="42" s="1"/>
  <c r="AQ1794" i="42" a="1"/>
  <c r="AQ1794" i="42"/>
  <c r="AR1794" i="42" a="1"/>
  <c r="AR1794" i="42" s="1"/>
  <c r="AS1794" i="42" a="1"/>
  <c r="AS1794" i="42" s="1"/>
  <c r="AT1794" i="42" a="1"/>
  <c r="AT1794" i="42"/>
  <c r="AU1794" i="42" a="1"/>
  <c r="AU1794" i="42"/>
  <c r="AV1794" i="42" a="1"/>
  <c r="AV1794" i="42" s="1"/>
  <c r="AJ1795" i="42" a="1"/>
  <c r="AJ1795" i="42"/>
  <c r="AK1795" i="42" a="1"/>
  <c r="AK1795" i="42" s="1"/>
  <c r="AL1795" i="42" a="1"/>
  <c r="AL1795" i="42"/>
  <c r="AM1795" i="42" a="1"/>
  <c r="AM1795" i="42"/>
  <c r="AN1795" i="42" a="1"/>
  <c r="AN1795" i="42" s="1"/>
  <c r="AO1795" i="42" a="1"/>
  <c r="AO1795" i="42" s="1"/>
  <c r="AP1795" i="42" a="1"/>
  <c r="AP1795" i="42"/>
  <c r="AQ1795" i="42" a="1"/>
  <c r="AQ1795" i="42"/>
  <c r="AR1795" i="42" a="1"/>
  <c r="AR1795" i="42" s="1"/>
  <c r="AS1795" i="42" a="1"/>
  <c r="AS1795" i="42" s="1"/>
  <c r="AT1795" i="42" a="1"/>
  <c r="AT1795" i="42"/>
  <c r="AU1795" i="42" a="1"/>
  <c r="AU1795" i="42" s="1"/>
  <c r="AV1795" i="42" a="1"/>
  <c r="AV1795" i="42"/>
  <c r="AJ1796" i="42" a="1"/>
  <c r="AJ1796" i="42"/>
  <c r="AK1796" i="42" a="1"/>
  <c r="AK1796" i="42" s="1"/>
  <c r="AL1796" i="42" a="1"/>
  <c r="AL1796" i="42"/>
  <c r="AM1796" i="42" a="1"/>
  <c r="AM1796" i="42"/>
  <c r="AN1796" i="42" a="1"/>
  <c r="AN1796" i="42" s="1"/>
  <c r="AO1796" i="42" a="1"/>
  <c r="AO1796" i="42"/>
  <c r="AP1796" i="42" a="1"/>
  <c r="AP1796" i="42"/>
  <c r="AQ1796" i="42" a="1"/>
  <c r="AQ1796" i="42"/>
  <c r="AR1796" i="42" a="1"/>
  <c r="AR1796" i="42" s="1"/>
  <c r="AS1796" i="42" a="1"/>
  <c r="AS1796" i="42" s="1"/>
  <c r="AT1796" i="42" a="1"/>
  <c r="AT1796" i="42" s="1"/>
  <c r="AU1796" i="42" a="1"/>
  <c r="AU1796" i="42" s="1"/>
  <c r="AV1796" i="42" a="1"/>
  <c r="AV1796" i="42"/>
  <c r="AJ1797" i="42" a="1"/>
  <c r="AJ1797" i="42"/>
  <c r="AK1797" i="42" a="1"/>
  <c r="AK1797" i="42" s="1"/>
  <c r="AL1797" i="42" a="1"/>
  <c r="AL1797" i="42"/>
  <c r="AM1797" i="42" a="1"/>
  <c r="AM1797" i="42" s="1"/>
  <c r="AN1797" i="42" a="1"/>
  <c r="AN1797" i="42"/>
  <c r="AO1797" i="42" a="1"/>
  <c r="AO1797" i="42"/>
  <c r="AP1797" i="42" a="1"/>
  <c r="AP1797" i="42"/>
  <c r="AQ1797" i="42" a="1"/>
  <c r="AQ1797" i="42"/>
  <c r="AR1797" i="42" a="1"/>
  <c r="AR1797" i="42" s="1"/>
  <c r="AS1797" i="42" a="1"/>
  <c r="AS1797" i="42" s="1"/>
  <c r="AT1797" i="42" a="1"/>
  <c r="AT1797" i="42"/>
  <c r="AU1797" i="42" a="1"/>
  <c r="AU1797" i="42" s="1"/>
  <c r="AV1797" i="42" a="1"/>
  <c r="AV1797" i="42"/>
  <c r="AJ1798" i="42" a="1"/>
  <c r="AJ1798" i="42"/>
  <c r="AK1798" i="42" a="1"/>
  <c r="AK1798" i="42" s="1"/>
  <c r="AL1798" i="42" a="1"/>
  <c r="AL1798" i="42" s="1"/>
  <c r="AM1798" i="42" a="1"/>
  <c r="AM1798" i="42" s="1"/>
  <c r="AN1798" i="42" a="1"/>
  <c r="AN1798" i="42"/>
  <c r="AO1798" i="42" a="1"/>
  <c r="AO1798" i="42"/>
  <c r="AP1798" i="42" a="1"/>
  <c r="AP1798" i="42"/>
  <c r="AQ1798" i="42" a="1"/>
  <c r="AQ1798" i="42"/>
  <c r="AR1798" i="42" a="1"/>
  <c r="AR1798" i="42" s="1"/>
  <c r="AS1798" i="42" a="1"/>
  <c r="AS1798" i="42"/>
  <c r="AT1798" i="42" a="1"/>
  <c r="AT1798" i="42"/>
  <c r="AU1798" i="42" a="1"/>
  <c r="AU1798" i="42" s="1"/>
  <c r="AV1798" i="42" a="1"/>
  <c r="AV1798" i="42"/>
  <c r="AJ1799" i="42" a="1"/>
  <c r="AJ1799" i="42"/>
  <c r="AK1799" i="42" a="1"/>
  <c r="AK1799" i="42" s="1"/>
  <c r="AL1799" i="42" a="1"/>
  <c r="AL1799" i="42" s="1"/>
  <c r="AM1799" i="42" a="1"/>
  <c r="AM1799" i="42" s="1"/>
  <c r="AN1799" i="42" a="1"/>
  <c r="AN1799" i="42"/>
  <c r="AO1799" i="42" a="1"/>
  <c r="AO1799" i="42"/>
  <c r="AP1799" i="42" a="1"/>
  <c r="AP1799" i="42"/>
  <c r="AQ1799" i="42" a="1"/>
  <c r="AQ1799" i="42" s="1"/>
  <c r="AR1799" i="42" a="1"/>
  <c r="AR1799" i="42" s="1"/>
  <c r="AS1799" i="42" a="1"/>
  <c r="AS1799" i="42"/>
  <c r="AT1799" i="42" a="1"/>
  <c r="AT1799" i="42"/>
  <c r="AU1799" i="42" a="1"/>
  <c r="AU1799" i="42" s="1"/>
  <c r="AV1799" i="42" a="1"/>
  <c r="AV1799" i="42"/>
  <c r="AJ1800" i="42" a="1"/>
  <c r="AJ1800" i="42" s="1"/>
  <c r="AK1800" i="42" a="1"/>
  <c r="AK1800" i="42"/>
  <c r="AL1800" i="42" a="1"/>
  <c r="AL1800" i="42" s="1"/>
  <c r="AM1800" i="42" a="1"/>
  <c r="AM1800" i="42" s="1"/>
  <c r="AN1800" i="42" a="1"/>
  <c r="AN1800" i="42"/>
  <c r="AO1800" i="42" a="1"/>
  <c r="AO1800" i="42"/>
  <c r="AP1800" i="42" a="1"/>
  <c r="AP1800" i="42" s="1"/>
  <c r="AQ1800" i="42" a="1"/>
  <c r="AQ1800" i="42"/>
  <c r="AR1800" i="42" a="1"/>
  <c r="AR1800" i="42" s="1"/>
  <c r="AS1800" i="42" a="1"/>
  <c r="AS1800" i="42"/>
  <c r="AT1800" i="42" a="1"/>
  <c r="AT1800" i="42"/>
  <c r="AU1800" i="42" a="1"/>
  <c r="AU1800" i="42" s="1"/>
  <c r="AV1800" i="42" a="1"/>
  <c r="AV1800" i="42" s="1"/>
  <c r="AJ1801" i="42" a="1"/>
  <c r="AJ1801" i="42"/>
  <c r="AK1801" i="42" a="1"/>
  <c r="AK1801" i="42"/>
  <c r="AL1801" i="42" a="1"/>
  <c r="AL1801" i="42" s="1"/>
  <c r="AM1801" i="42" a="1"/>
  <c r="AM1801" i="42" s="1"/>
  <c r="AN1801" i="42" a="1"/>
  <c r="AN1801" i="42"/>
  <c r="AO1801" i="42" a="1"/>
  <c r="AO1801" i="42" s="1"/>
  <c r="AP1801" i="42" a="1"/>
  <c r="AP1801" i="42"/>
  <c r="AQ1801" i="42" a="1"/>
  <c r="AQ1801" i="42"/>
  <c r="AR1801" i="42" a="1"/>
  <c r="AR1801" i="42" s="1"/>
  <c r="AS1801" i="42" a="1"/>
  <c r="AS1801" i="42"/>
  <c r="AT1801" i="42" a="1"/>
  <c r="AT1801" i="42"/>
  <c r="AU1801" i="42" a="1"/>
  <c r="AU1801" i="42" s="1"/>
  <c r="AV1801" i="42" a="1"/>
  <c r="AV1801" i="42"/>
  <c r="AJ1802" i="42" a="1"/>
  <c r="AJ1802" i="42"/>
  <c r="AK1802" i="42" a="1"/>
  <c r="AK1802" i="42"/>
  <c r="AL1802" i="42" a="1"/>
  <c r="AL1802" i="42" s="1"/>
  <c r="AM1802" i="42" a="1"/>
  <c r="AM1802" i="42" s="1"/>
  <c r="AN1802" i="42" a="1"/>
  <c r="AN1802" i="42" s="1"/>
  <c r="AO1802" i="42" a="1"/>
  <c r="AO1802" i="42" s="1"/>
  <c r="AP1802" i="42" a="1"/>
  <c r="AP1802" i="42"/>
  <c r="AQ1802" i="42" a="1"/>
  <c r="AQ1802" i="42"/>
  <c r="AR1802" i="42" a="1"/>
  <c r="AR1802" i="42" s="1"/>
  <c r="AS1802" i="42" a="1"/>
  <c r="AS1802" i="42"/>
  <c r="AT1802" i="42" a="1"/>
  <c r="AT1802" i="42" s="1"/>
  <c r="AU1802" i="42" a="1"/>
  <c r="AU1802" i="42"/>
  <c r="AV1802" i="42" a="1"/>
  <c r="AV1802" i="42"/>
  <c r="AJ1803" i="42" a="1"/>
  <c r="AJ1803" i="42"/>
  <c r="AK1803" i="42" a="1"/>
  <c r="AK1803" i="42"/>
  <c r="AL1803" i="42" a="1"/>
  <c r="AL1803" i="42" s="1"/>
  <c r="AM1803" i="42" a="1"/>
  <c r="AM1803" i="42" s="1"/>
  <c r="AN1803" i="42" a="1"/>
  <c r="AN1803" i="42"/>
  <c r="AO1803" i="42" a="1"/>
  <c r="AO1803" i="42" s="1"/>
  <c r="AP1803" i="42" a="1"/>
  <c r="AP1803" i="42"/>
  <c r="AQ1803" i="42" a="1"/>
  <c r="AQ1803" i="42"/>
  <c r="AR1803" i="42" a="1"/>
  <c r="AR1803" i="42" s="1"/>
  <c r="AS1803" i="42" a="1"/>
  <c r="AS1803" i="42" s="1"/>
  <c r="AT1803" i="42" a="1"/>
  <c r="AT1803" i="42" s="1"/>
  <c r="AU1803" i="42" a="1"/>
  <c r="AU1803" i="42"/>
  <c r="AV1803" i="42" a="1"/>
  <c r="AV1803" i="42"/>
  <c r="AK1804" i="42" a="1"/>
  <c r="AK1804" i="42"/>
  <c r="AL1804" i="42" a="1"/>
  <c r="AL1804" i="42" s="1"/>
  <c r="AM1804" i="42" a="1"/>
  <c r="AM1804" i="42"/>
  <c r="AN1804" i="42" a="1"/>
  <c r="AN1804" i="42"/>
  <c r="AO1804" i="42" a="1"/>
  <c r="AO1804" i="42" s="1"/>
  <c r="AP1804" i="42" a="1"/>
  <c r="AP1804" i="42"/>
  <c r="AQ1804" i="42" a="1"/>
  <c r="AQ1804" i="42"/>
  <c r="AR1804" i="42" a="1"/>
  <c r="AR1804" i="42" s="1"/>
  <c r="AS1804" i="42" a="1"/>
  <c r="AS1804" i="42" s="1"/>
  <c r="AT1804" i="42" a="1"/>
  <c r="AT1804" i="42" s="1"/>
  <c r="AU1804" i="42" a="1"/>
  <c r="AU1804" i="42"/>
  <c r="AV1804" i="42" a="1"/>
  <c r="AV1804" i="42"/>
  <c r="AK1805" i="42" a="1"/>
  <c r="AK1805" i="42" s="1"/>
  <c r="AL1805" i="42" a="1"/>
  <c r="AL1805" i="42" s="1"/>
  <c r="AM1805" i="42" a="1"/>
  <c r="AM1805" i="42"/>
  <c r="AN1805" i="42" a="1"/>
  <c r="AN1805" i="42"/>
  <c r="AO1805" i="42" a="1"/>
  <c r="AO1805" i="42" s="1"/>
  <c r="AP1805" i="42" a="1"/>
  <c r="AP1805" i="42"/>
  <c r="AQ1805" i="42" a="1"/>
  <c r="AQ1805" i="42" s="1"/>
  <c r="AR1805" i="42" a="1"/>
  <c r="AR1805" i="42"/>
  <c r="AS1805" i="42" a="1"/>
  <c r="AS1805" i="42" s="1"/>
  <c r="AT1805" i="42" a="1"/>
  <c r="AT1805" i="42" s="1"/>
  <c r="AU1805" i="42" a="1"/>
  <c r="AU1805" i="42"/>
  <c r="AV1805" i="42" a="1"/>
  <c r="AV1805" i="42"/>
  <c r="AK1806" i="42" a="1"/>
  <c r="AK1806" i="42"/>
  <c r="AL1806" i="42" a="1"/>
  <c r="AL1806" i="42" s="1"/>
  <c r="AM1806" i="42" a="1"/>
  <c r="AM1806" i="42"/>
  <c r="AN1806" i="42" a="1"/>
  <c r="AN1806" i="42"/>
  <c r="AO1806" i="42" a="1"/>
  <c r="AO1806" i="42" s="1"/>
  <c r="AP1806" i="42" a="1"/>
  <c r="AP1806" i="42" s="1"/>
  <c r="AQ1806" i="42" a="1"/>
  <c r="AQ1806" i="42"/>
  <c r="AR1806" i="42" a="1"/>
  <c r="AR1806" i="42"/>
  <c r="AS1806" i="42" a="1"/>
  <c r="AS1806" i="42" s="1"/>
  <c r="AT1806" i="42" a="1"/>
  <c r="AT1806" i="42" s="1"/>
  <c r="AU1806" i="42" a="1"/>
  <c r="AU1806" i="42"/>
  <c r="AV1806" i="42" a="1"/>
  <c r="AV1806" i="42" s="1"/>
  <c r="AK1807" i="42" a="1"/>
  <c r="AK1807" i="42"/>
  <c r="AL1807" i="42" a="1"/>
  <c r="AL1807" i="42" s="1"/>
  <c r="AM1807" i="42" a="1"/>
  <c r="AM1807" i="42"/>
  <c r="AN1807" i="42" a="1"/>
  <c r="AN1807" i="42"/>
  <c r="AO1807" i="42" a="1"/>
  <c r="AO1807" i="42" s="1"/>
  <c r="AP1807" i="42" a="1"/>
  <c r="AP1807" i="42"/>
  <c r="AQ1807" i="42" a="1"/>
  <c r="AQ1807" i="42"/>
  <c r="AR1807" i="42" a="1"/>
  <c r="AR1807" i="42"/>
  <c r="AS1807" i="42" a="1"/>
  <c r="AS1807" i="42" s="1"/>
  <c r="AT1807" i="42" a="1"/>
  <c r="AT1807" i="42" s="1"/>
  <c r="AU1807" i="42" a="1"/>
  <c r="AU1807" i="42" s="1"/>
  <c r="AV1807" i="42" a="1"/>
  <c r="AV1807" i="42" s="1"/>
  <c r="AK1808" i="42" a="1"/>
  <c r="AK1808" i="42"/>
  <c r="AL1808" i="42" a="1"/>
  <c r="AL1808" i="42" s="1"/>
  <c r="AM1808" i="42" a="1"/>
  <c r="AM1808" i="42"/>
  <c r="AN1808" i="42" a="1"/>
  <c r="AN1808" i="42" s="1"/>
  <c r="AO1808" i="42" a="1"/>
  <c r="AO1808" i="42"/>
  <c r="AP1808" i="42" a="1"/>
  <c r="AP1808" i="42"/>
  <c r="AQ1808" i="42" a="1"/>
  <c r="AQ1808" i="42"/>
  <c r="AR1808" i="42" a="1"/>
  <c r="AR1808" i="42"/>
  <c r="AS1808" i="42" a="1"/>
  <c r="AS1808" i="42" s="1"/>
  <c r="AT1808" i="42" a="1"/>
  <c r="AT1808" i="42" s="1"/>
  <c r="AU1808" i="42" a="1"/>
  <c r="AU1808" i="42"/>
  <c r="AV1808" i="42" a="1"/>
  <c r="AV1808" i="42" s="1"/>
  <c r="AK1809" i="42" a="1"/>
  <c r="AK1809" i="42"/>
  <c r="AL1809" i="42" a="1"/>
  <c r="AL1809" i="42" s="1"/>
  <c r="AM1809" i="42" a="1"/>
  <c r="AM1809" i="42" s="1"/>
  <c r="AN1809" i="42" a="1"/>
  <c r="AN1809" i="42" s="1"/>
  <c r="AO1809" i="42" a="1"/>
  <c r="AO1809" i="42"/>
  <c r="AP1809" i="42" a="1"/>
  <c r="AP1809" i="42"/>
  <c r="AQ1809" i="42" a="1"/>
  <c r="AQ1809" i="42"/>
  <c r="AR1809" i="42" a="1"/>
  <c r="AR1809" i="42"/>
  <c r="AS1809" i="42" a="1"/>
  <c r="AS1809" i="42" s="1"/>
  <c r="AT1809" i="42" a="1"/>
  <c r="AT1809" i="42"/>
  <c r="AU1809" i="42" a="1"/>
  <c r="AU1809" i="42"/>
  <c r="AV1809" i="42" a="1"/>
  <c r="AV1809" i="42" s="1"/>
  <c r="AK1810" i="42" a="1"/>
  <c r="AK1810" i="42"/>
  <c r="AL1810" i="42" a="1"/>
  <c r="AL1810" i="42" s="1"/>
  <c r="AM1810" i="42" a="1"/>
  <c r="AM1810" i="42" s="1"/>
  <c r="AN1810" i="42" a="1"/>
  <c r="AN1810" i="42" s="1"/>
  <c r="AO1810" i="42" a="1"/>
  <c r="AO1810" i="42"/>
  <c r="AP1810" i="42" a="1"/>
  <c r="AP1810" i="42"/>
  <c r="AQ1810" i="42" a="1"/>
  <c r="AQ1810" i="42"/>
  <c r="AR1810" i="42" a="1"/>
  <c r="AR1810" i="42" s="1"/>
  <c r="AS1810" i="42" a="1"/>
  <c r="AS1810" i="42" s="1"/>
  <c r="AT1810" i="42" a="1"/>
  <c r="AT1810" i="42"/>
  <c r="AU1810" i="42" a="1"/>
  <c r="AU1810" i="42"/>
  <c r="AV1810" i="42" a="1"/>
  <c r="AV1810" i="42" s="1"/>
  <c r="AK1811" i="42" a="1"/>
  <c r="AK1811" i="42" s="1"/>
  <c r="AL1811" i="42" a="1"/>
  <c r="AL1811" i="42"/>
  <c r="AM1811" i="42" a="1"/>
  <c r="AM1811" i="42" s="1"/>
  <c r="AN1811" i="42" a="1"/>
  <c r="AN1811" i="42" s="1"/>
  <c r="AO1811" i="42" a="1"/>
  <c r="AO1811" i="42"/>
  <c r="AP1811" i="42" a="1"/>
  <c r="AP1811" i="42"/>
  <c r="AQ1811" i="42" a="1"/>
  <c r="AQ1811" i="42" s="1"/>
  <c r="AR1811" i="42" a="1"/>
  <c r="AR1811" i="42"/>
  <c r="AS1811" i="42" a="1"/>
  <c r="AS1811" i="42" s="1"/>
  <c r="AT1811" i="42" a="1"/>
  <c r="AT1811" i="42"/>
  <c r="AU1811" i="42" a="1"/>
  <c r="AU1811" i="42"/>
  <c r="AV1811" i="42" a="1"/>
  <c r="AV1811" i="42" s="1"/>
  <c r="AK1812" i="42" a="1"/>
  <c r="AK1812" i="42"/>
  <c r="AL1812" i="42" a="1"/>
  <c r="AL1812" i="42"/>
  <c r="AM1812" i="42" a="1"/>
  <c r="AM1812" i="42" s="1"/>
  <c r="AN1812" i="42" a="1"/>
  <c r="AN1812" i="42" s="1"/>
  <c r="AO1812" i="42" a="1"/>
  <c r="AO1812" i="42"/>
  <c r="AP1812" i="42" a="1"/>
  <c r="AP1812" i="42" s="1"/>
  <c r="AQ1812" i="42" a="1"/>
  <c r="AQ1812" i="42"/>
  <c r="AR1812" i="42" a="1"/>
  <c r="AR1812" i="42"/>
  <c r="AS1812" i="42" a="1"/>
  <c r="AS1812" i="42" s="1"/>
  <c r="AT1812" i="42" a="1"/>
  <c r="AT1812" i="42"/>
  <c r="AU1812" i="42" a="1"/>
  <c r="AU1812" i="42"/>
  <c r="AV1812" i="42" a="1"/>
  <c r="AV1812" i="42" s="1"/>
  <c r="AK1813" i="42" a="1"/>
  <c r="AK1813" i="42"/>
  <c r="AL1813" i="42" a="1"/>
  <c r="AL1813" i="42"/>
  <c r="AM1813" i="42" a="1"/>
  <c r="AM1813" i="42" s="1"/>
  <c r="AN1813" i="42" a="1"/>
  <c r="AN1813" i="42" s="1"/>
  <c r="AO1813" i="42" a="1"/>
  <c r="AO1813" i="42" s="1"/>
  <c r="AP1813" i="42" a="1"/>
  <c r="AP1813" i="42" s="1"/>
  <c r="AQ1813" i="42" a="1"/>
  <c r="AQ1813" i="42"/>
  <c r="AR1813" i="42" a="1"/>
  <c r="AR1813" i="42"/>
  <c r="AS1813" i="42" a="1"/>
  <c r="AS1813" i="42" s="1"/>
  <c r="AT1813" i="42" a="1"/>
  <c r="AT1813" i="42"/>
  <c r="AU1813" i="42" a="1"/>
  <c r="AU1813" i="42" s="1"/>
  <c r="AV1813" i="42" a="1"/>
  <c r="AV1813" i="42"/>
  <c r="AK1814" i="42" a="1"/>
  <c r="AK1814" i="42"/>
  <c r="AL1814" i="42" a="1"/>
  <c r="AL1814" i="42"/>
  <c r="AM1814" i="42" a="1"/>
  <c r="AM1814" i="42" s="1"/>
  <c r="AN1814" i="42" a="1"/>
  <c r="AN1814" i="42" s="1"/>
  <c r="AO1814" i="42" a="1"/>
  <c r="AO1814" i="42"/>
  <c r="AP1814" i="42" a="1"/>
  <c r="AP1814" i="42" s="1"/>
  <c r="AQ1814" i="42" a="1"/>
  <c r="AQ1814" i="42"/>
  <c r="AR1814" i="42" a="1"/>
  <c r="AR1814" i="42"/>
  <c r="AS1814" i="42" a="1"/>
  <c r="AS1814" i="42" s="1"/>
  <c r="AT1814" i="42" a="1"/>
  <c r="AT1814" i="42" s="1"/>
  <c r="AU1814" i="42" a="1"/>
  <c r="AU1814" i="42" s="1"/>
  <c r="AV1814" i="42" a="1"/>
  <c r="AV1814" i="42"/>
  <c r="AK1815" i="42" a="1"/>
  <c r="AK1815" i="42"/>
  <c r="AL1815" i="42" a="1"/>
  <c r="AL1815" i="42"/>
  <c r="AM1815" i="42" a="1"/>
  <c r="AM1815" i="42" s="1"/>
  <c r="AN1815" i="42" a="1"/>
  <c r="AN1815" i="42"/>
  <c r="AO1815" i="42" a="1"/>
  <c r="AO1815" i="42"/>
  <c r="AP1815" i="42" a="1"/>
  <c r="AP1815" i="42" s="1"/>
  <c r="AQ1815" i="42" a="1"/>
  <c r="AQ1815" i="42"/>
  <c r="AR1815" i="42" a="1"/>
  <c r="AR1815" i="42"/>
  <c r="AS1815" i="42" a="1"/>
  <c r="AS1815" i="42" s="1"/>
  <c r="AT1815" i="42" a="1"/>
  <c r="AT1815" i="42" s="1"/>
  <c r="AU1815" i="42" a="1"/>
  <c r="AU1815" i="42" s="1"/>
  <c r="AV1815" i="42" a="1"/>
  <c r="AV1815" i="42"/>
  <c r="AJ1816" i="42" a="1"/>
  <c r="AJ1816" i="42"/>
  <c r="AK1816" i="42" a="1"/>
  <c r="AK1816" i="42"/>
  <c r="AL1816" i="42" a="1"/>
  <c r="AL1816" i="42" s="1"/>
  <c r="AM1816" i="42" a="1"/>
  <c r="AM1816" i="42" s="1"/>
  <c r="AN1816" i="42" a="1"/>
  <c r="AN1816" i="42"/>
  <c r="AO1816" i="42" a="1"/>
  <c r="AO1816" i="42"/>
  <c r="AP1816" i="42" a="1"/>
  <c r="AP1816" i="42" s="1"/>
  <c r="AQ1816" i="42" a="1"/>
  <c r="AQ1816" i="42"/>
  <c r="AR1816" i="42" a="1"/>
  <c r="AR1816" i="42" s="1"/>
  <c r="AS1816" i="42" a="1"/>
  <c r="AS1816" i="42"/>
  <c r="AT1816" i="42" a="1"/>
  <c r="AT1816" i="42" s="1"/>
  <c r="AU1816" i="42" a="1"/>
  <c r="AU1816" i="42" s="1"/>
  <c r="AV1816" i="42" a="1"/>
  <c r="AV1816" i="42"/>
  <c r="AJ1817" i="42" a="1"/>
  <c r="AJ1817" i="42"/>
  <c r="AK1817" i="42" a="1"/>
  <c r="AK1817" i="42" s="1"/>
  <c r="AL1817" i="42" a="1"/>
  <c r="AL1817" i="42"/>
  <c r="AM1817" i="42" a="1"/>
  <c r="AM1817" i="42" s="1"/>
  <c r="AN1817" i="42" a="1"/>
  <c r="AN1817" i="42"/>
  <c r="AO1817" i="42" a="1"/>
  <c r="AO1817" i="42"/>
  <c r="AP1817" i="42" a="1"/>
  <c r="AP1817" i="42" s="1"/>
  <c r="AQ1817" i="42" a="1"/>
  <c r="AQ1817" i="42" s="1"/>
  <c r="AR1817" i="42" a="1"/>
  <c r="AR1817" i="42"/>
  <c r="AS1817" i="42" a="1"/>
  <c r="AS1817" i="42" s="1"/>
  <c r="AT1817" i="42" a="1"/>
  <c r="AT1817" i="42" s="1"/>
  <c r="AU1817" i="42" a="1"/>
  <c r="AU1817" i="42" s="1"/>
  <c r="AV1817" i="42" a="1"/>
  <c r="AV1817" i="42"/>
  <c r="AJ1818" i="42" a="1"/>
  <c r="AJ1818" i="42" s="1"/>
  <c r="AK1818" i="42" a="1"/>
  <c r="AK1818" i="42"/>
  <c r="AL1818" i="42" a="1"/>
  <c r="AL1818" i="42"/>
  <c r="AM1818" i="42" a="1"/>
  <c r="AM1818" i="42" s="1"/>
  <c r="AN1818" i="42" a="1"/>
  <c r="AN1818" i="42"/>
  <c r="AO1818" i="42" a="1"/>
  <c r="AO1818" i="42"/>
  <c r="AP1818" i="42" a="1"/>
  <c r="AP1818" i="42" s="1"/>
  <c r="AQ1818" i="42" a="1"/>
  <c r="AQ1818" i="42"/>
  <c r="AR1818" i="42" a="1"/>
  <c r="AR1818" i="42"/>
  <c r="AS1818" i="42" a="1"/>
  <c r="AS1818" i="42" s="1"/>
  <c r="AT1818" i="42" a="1"/>
  <c r="AT1818" i="42" s="1"/>
  <c r="AU1818" i="42" a="1"/>
  <c r="AU1818" i="42" s="1"/>
  <c r="AV1818" i="42" a="1"/>
  <c r="AV1818" i="42" s="1"/>
  <c r="AJ1819" i="42" a="1"/>
  <c r="AJ1819" i="42" s="1"/>
  <c r="AK1819" i="42" a="1"/>
  <c r="AK1819" i="42"/>
  <c r="AL1819" i="42" a="1"/>
  <c r="AL1819" i="42"/>
  <c r="AM1819" i="42" a="1"/>
  <c r="AM1819" i="42" s="1"/>
  <c r="AN1819" i="42" a="1"/>
  <c r="AN1819" i="42"/>
  <c r="AO1819" i="42" a="1"/>
  <c r="AO1819" i="42" s="1"/>
  <c r="AP1819" i="42" a="1"/>
  <c r="AP1819" i="42"/>
  <c r="AQ1819" i="42" a="1"/>
  <c r="AQ1819" i="42"/>
  <c r="AR1819" i="42" a="1"/>
  <c r="AR1819" i="42"/>
  <c r="AS1819" i="42" a="1"/>
  <c r="AS1819" i="42"/>
  <c r="AT1819" i="42" a="1"/>
  <c r="AT1819" i="42" s="1"/>
  <c r="AU1819" i="42" a="1"/>
  <c r="AU1819" i="42" s="1"/>
  <c r="AV1819" i="42" a="1"/>
  <c r="AV1819" i="42"/>
  <c r="AJ1820" i="42" a="1"/>
  <c r="AJ1820" i="42" s="1"/>
  <c r="AK1820" i="42" a="1"/>
  <c r="AK1820" i="42"/>
  <c r="AL1820" i="42" a="1"/>
  <c r="AL1820" i="42"/>
  <c r="AM1820" i="42" a="1"/>
  <c r="AM1820" i="42" s="1"/>
  <c r="AN1820" i="42" a="1"/>
  <c r="AN1820" i="42" s="1"/>
  <c r="AO1820" i="42" a="1"/>
  <c r="AO1820" i="42" s="1"/>
  <c r="AP1820" i="42" a="1"/>
  <c r="AP1820" i="42"/>
  <c r="AQ1820" i="42" a="1"/>
  <c r="AQ1820" i="42"/>
  <c r="AR1820" i="42" a="1"/>
  <c r="AR1820" i="42"/>
  <c r="AS1820" i="42" a="1"/>
  <c r="AS1820" i="42"/>
  <c r="AT1820" i="42" a="1"/>
  <c r="AT1820" i="42" s="1"/>
  <c r="AU1820" i="42" a="1"/>
  <c r="AU1820" i="42"/>
  <c r="AV1820" i="42" a="1"/>
  <c r="AV1820" i="42"/>
  <c r="AJ1821" i="42" a="1"/>
  <c r="AJ1821" i="42" s="1"/>
  <c r="AK1821" i="42" a="1"/>
  <c r="AK1821" i="42"/>
  <c r="AL1821" i="42" a="1"/>
  <c r="AL1821" i="42"/>
  <c r="AM1821" i="42" a="1"/>
  <c r="AM1821" i="42" s="1"/>
  <c r="AN1821" i="42" a="1"/>
  <c r="AN1821" i="42" s="1"/>
  <c r="AO1821" i="42" a="1"/>
  <c r="AO1821" i="42" s="1"/>
  <c r="AP1821" i="42" a="1"/>
  <c r="AP1821" i="42"/>
  <c r="AQ1821" i="42" a="1"/>
  <c r="AQ1821" i="42"/>
  <c r="AR1821" i="42" a="1"/>
  <c r="AR1821" i="42"/>
  <c r="AS1821" i="42" a="1"/>
  <c r="AS1821" i="42" s="1"/>
  <c r="AT1821" i="42" a="1"/>
  <c r="AT1821" i="42" s="1"/>
  <c r="AU1821" i="42" a="1"/>
  <c r="AU1821" i="42"/>
  <c r="AV1821" i="42" a="1"/>
  <c r="AV1821" i="42"/>
  <c r="AJ1822" i="42" a="1"/>
  <c r="AJ1822" i="42" s="1"/>
  <c r="AK1822" i="42" a="1"/>
  <c r="AK1822" i="42"/>
  <c r="AL1822" i="42" a="1"/>
  <c r="AL1822" i="42" s="1"/>
  <c r="AM1822" i="42" a="1"/>
  <c r="AM1822" i="42"/>
  <c r="AN1822" i="42" a="1"/>
  <c r="AN1822" i="42" s="1"/>
  <c r="AO1822" i="42" a="1"/>
  <c r="AO1822" i="42" s="1"/>
  <c r="AP1822" i="42" a="1"/>
  <c r="AP1822" i="42"/>
  <c r="AQ1822" i="42" a="1"/>
  <c r="AQ1822" i="42"/>
  <c r="AR1822" i="42" a="1"/>
  <c r="AR1822" i="42" s="1"/>
  <c r="AS1822" i="42" a="1"/>
  <c r="AS1822" i="42"/>
  <c r="AT1822" i="42" a="1"/>
  <c r="AT1822" i="42" s="1"/>
  <c r="AU1822" i="42" a="1"/>
  <c r="AU1822" i="42"/>
  <c r="AV1822" i="42" a="1"/>
  <c r="AV1822" i="42"/>
  <c r="AJ1823" i="42" a="1"/>
  <c r="AJ1823" i="42" s="1"/>
  <c r="AK1823" i="42" a="1"/>
  <c r="AK1823" i="42" s="1"/>
  <c r="AL1823" i="42" a="1"/>
  <c r="AL1823" i="42"/>
  <c r="AM1823" i="42" a="1"/>
  <c r="AM1823" i="42" s="1"/>
  <c r="AN1823" i="42" a="1"/>
  <c r="AN1823" i="42" s="1"/>
  <c r="AO1823" i="42" a="1"/>
  <c r="AO1823" i="42" s="1"/>
  <c r="AP1823" i="42" a="1"/>
  <c r="AP1823" i="42"/>
  <c r="AQ1823" i="42" a="1"/>
  <c r="AQ1823" i="42" s="1"/>
  <c r="AR1823" i="42" a="1"/>
  <c r="AR1823" i="42"/>
  <c r="AS1823" i="42" a="1"/>
  <c r="AS1823" i="42" s="1"/>
  <c r="AT1823" i="42" a="1"/>
  <c r="AT1823" i="42" s="1"/>
  <c r="AU1823" i="42" a="1"/>
  <c r="AU1823" i="42"/>
  <c r="AV1823" i="42" a="1"/>
  <c r="AV1823" i="42"/>
  <c r="AJ1824" i="42" a="1"/>
  <c r="AJ1824" i="42" s="1"/>
  <c r="AK1824" i="42" a="1"/>
  <c r="AK1824" i="42"/>
  <c r="AL1824" i="42" a="1"/>
  <c r="AL1824" i="42"/>
  <c r="AM1824" i="42" a="1"/>
  <c r="AM1824" i="42" s="1"/>
  <c r="AN1824" i="42" a="1"/>
  <c r="AN1824" i="42" s="1"/>
  <c r="AO1824" i="42" a="1"/>
  <c r="AO1824" i="42" s="1"/>
  <c r="AP1824" i="42" a="1"/>
  <c r="AP1824" i="42" s="1"/>
  <c r="AQ1824" i="42" a="1"/>
  <c r="AQ1824" i="42" s="1"/>
  <c r="AR1824" i="42" a="1"/>
  <c r="AR1824" i="42"/>
  <c r="AS1824" i="42" a="1"/>
  <c r="AS1824" i="42" s="1"/>
  <c r="AT1824" i="42" a="1"/>
  <c r="AT1824" i="42" s="1"/>
  <c r="AU1824" i="42" a="1"/>
  <c r="AU1824" i="42"/>
  <c r="AV1824" i="42" a="1"/>
  <c r="AV1824" i="42" s="1"/>
  <c r="AJ1825" i="42" a="1"/>
  <c r="AJ1825" i="42"/>
  <c r="AK1825" i="42" a="1"/>
  <c r="AK1825" i="42"/>
  <c r="AL1825" i="42" a="1"/>
  <c r="AL1825" i="42"/>
  <c r="AM1825" i="42" a="1"/>
  <c r="AM1825" i="42" s="1"/>
  <c r="AN1825" i="42" a="1"/>
  <c r="AN1825" i="42" s="1"/>
  <c r="AO1825" i="42" a="1"/>
  <c r="AO1825" i="42" s="1"/>
  <c r="AP1825" i="42" a="1"/>
  <c r="AP1825" i="42"/>
  <c r="AQ1825" i="42" a="1"/>
  <c r="AQ1825" i="42" s="1"/>
  <c r="AR1825" i="42" a="1"/>
  <c r="AR1825" i="42"/>
  <c r="AS1825" i="42" a="1"/>
  <c r="AS1825" i="42"/>
  <c r="AT1825" i="42" a="1"/>
  <c r="AT1825" i="42" s="1"/>
  <c r="AU1825" i="42" a="1"/>
  <c r="AU1825" i="42" s="1"/>
  <c r="AV1825" i="42" a="1"/>
  <c r="AV1825" i="42" s="1"/>
  <c r="AK1826" i="42" a="1"/>
  <c r="AK1826" i="42"/>
  <c r="AL1826" i="42" a="1"/>
  <c r="AL1826" i="42"/>
  <c r="AM1826" i="42" a="1"/>
  <c r="AM1826" i="42"/>
  <c r="AN1826" i="42" a="1"/>
  <c r="AN1826" i="42" s="1"/>
  <c r="AO1826" i="42" a="1"/>
  <c r="AO1826" i="42"/>
  <c r="AP1826" i="42" a="1"/>
  <c r="AP1826" i="42"/>
  <c r="AQ1826" i="42" a="1"/>
  <c r="AQ1826" i="42" s="1"/>
  <c r="AR1826" i="42" a="1"/>
  <c r="AR1826" i="42"/>
  <c r="AS1826" i="42" a="1"/>
  <c r="AS1826" i="42" s="1"/>
  <c r="AT1826" i="42" a="1"/>
  <c r="AT1826" i="42" s="1"/>
  <c r="AU1826" i="42" a="1"/>
  <c r="AU1826" i="42" s="1"/>
  <c r="AV1826" i="42" a="1"/>
  <c r="AV1826" i="42" s="1"/>
  <c r="AK1827" i="42" a="1"/>
  <c r="AK1827" i="42"/>
  <c r="AL1827" i="42" a="1"/>
  <c r="AL1827" i="42"/>
  <c r="AM1827" i="42" a="1"/>
  <c r="AM1827" i="42" s="1"/>
  <c r="AN1827" i="42" a="1"/>
  <c r="AN1827" i="42" s="1"/>
  <c r="AO1827" i="42" a="1"/>
  <c r="AO1827" i="42"/>
  <c r="AP1827" i="42" a="1"/>
  <c r="AP1827" i="42"/>
  <c r="AQ1827" i="42" a="1"/>
  <c r="AQ1827" i="42" s="1"/>
  <c r="AR1827" i="42" a="1"/>
  <c r="AR1827" i="42"/>
  <c r="AS1827" i="42" a="1"/>
  <c r="AS1827" i="42" s="1"/>
  <c r="AT1827" i="42" a="1"/>
  <c r="AT1827" i="42" s="1"/>
  <c r="AU1827" i="42" a="1"/>
  <c r="AU1827" i="42" s="1"/>
  <c r="AV1827" i="42" a="1"/>
  <c r="AV1827" i="42" s="1"/>
  <c r="AK1828" i="42" a="1"/>
  <c r="AK1828" i="42"/>
  <c r="AL1828" i="42" a="1"/>
  <c r="AL1828" i="42" s="1"/>
  <c r="AM1828" i="42" a="1"/>
  <c r="AM1828" i="42" s="1"/>
  <c r="AN1828" i="42" a="1"/>
  <c r="AN1828" i="42" s="1"/>
  <c r="AO1828" i="42" a="1"/>
  <c r="AO1828" i="42"/>
  <c r="AP1828" i="42" a="1"/>
  <c r="AP1828" i="42"/>
  <c r="AQ1828" i="42" a="1"/>
  <c r="AQ1828" i="42" s="1"/>
  <c r="AR1828" i="42" a="1"/>
  <c r="AR1828" i="42" s="1"/>
  <c r="AS1828" i="42" a="1"/>
  <c r="AS1828" i="42"/>
  <c r="AT1828" i="42" a="1"/>
  <c r="AT1828" i="42"/>
  <c r="AU1828" i="42" a="1"/>
  <c r="AU1828" i="42" s="1"/>
  <c r="AV1828" i="42" a="1"/>
  <c r="AV1828" i="42" s="1"/>
  <c r="AK1829" i="42" a="1"/>
  <c r="AK1829" i="42" s="1"/>
  <c r="AL1829" i="42" a="1"/>
  <c r="AL1829" i="42"/>
  <c r="AM1829" i="42" a="1"/>
  <c r="AM1829" i="42" s="1"/>
  <c r="AN1829" i="42" a="1"/>
  <c r="AN1829" i="42" s="1"/>
  <c r="AO1829" i="42" a="1"/>
  <c r="AO1829" i="42"/>
  <c r="AP1829" i="42" a="1"/>
  <c r="AP1829" i="42"/>
  <c r="AQ1829" i="42" a="1"/>
  <c r="AQ1829" i="42" s="1"/>
  <c r="AR1829" i="42" a="1"/>
  <c r="AR1829" i="42"/>
  <c r="AS1829" i="42" a="1"/>
  <c r="AS1829" i="42"/>
  <c r="AT1829" i="42" a="1"/>
  <c r="AT1829" i="42" s="1"/>
  <c r="AU1829" i="42" a="1"/>
  <c r="AU1829" i="42" s="1"/>
  <c r="AV1829" i="42" a="1"/>
  <c r="AV1829" i="42" s="1"/>
  <c r="AK1830" i="42" a="1"/>
  <c r="AK1830" i="42" s="1"/>
  <c r="AL1830" i="42" a="1"/>
  <c r="AL1830" i="42"/>
  <c r="AM1830" i="42" a="1"/>
  <c r="AM1830" i="42" s="1"/>
  <c r="AN1830" i="42" a="1"/>
  <c r="AN1830" i="42" s="1"/>
  <c r="AO1830" i="42" a="1"/>
  <c r="AO1830" i="42"/>
  <c r="AP1830" i="42" a="1"/>
  <c r="AP1830" i="42" s="1"/>
  <c r="AQ1830" i="42" a="1"/>
  <c r="AQ1830" i="42"/>
  <c r="AR1830" i="42" a="1"/>
  <c r="AR1830" i="42"/>
  <c r="AS1830" i="42" a="1"/>
  <c r="AS1830" i="42"/>
  <c r="AT1830" i="42" a="1"/>
  <c r="AT1830" i="42" s="1"/>
  <c r="AU1830" i="42" a="1"/>
  <c r="AU1830" i="42" s="1"/>
  <c r="AV1830" i="42" a="1"/>
  <c r="AV1830" i="42" s="1"/>
  <c r="AK1831" i="42" a="1"/>
  <c r="AK1831" i="42" s="1"/>
  <c r="AL1831" i="42" a="1"/>
  <c r="AL1831" i="42"/>
  <c r="AM1831" i="42" a="1"/>
  <c r="AM1831" i="42" s="1"/>
  <c r="AN1831" i="42" a="1"/>
  <c r="AN1831" i="42" s="1"/>
  <c r="AO1831" i="42" a="1"/>
  <c r="AO1831" i="42" s="1"/>
  <c r="AP1831" i="42" a="1"/>
  <c r="AP1831" i="42" s="1"/>
  <c r="AQ1831" i="42" a="1"/>
  <c r="AQ1831" i="42"/>
  <c r="AR1831" i="42" a="1"/>
  <c r="AR1831" i="42"/>
  <c r="AS1831" i="42" a="1"/>
  <c r="AS1831" i="42"/>
  <c r="AT1831" i="42" a="1"/>
  <c r="AT1831" i="42"/>
  <c r="AU1831" i="42" a="1"/>
  <c r="AU1831" i="42" s="1"/>
  <c r="AV1831" i="42" a="1"/>
  <c r="AV1831" i="42"/>
  <c r="AK1832" i="42" a="1"/>
  <c r="AK1832" i="42" s="1"/>
  <c r="AL1832" i="42" a="1"/>
  <c r="AL1832" i="42"/>
  <c r="AM1832" i="42" a="1"/>
  <c r="AM1832" i="42"/>
  <c r="AN1832" i="42" a="1"/>
  <c r="AN1832" i="42" s="1"/>
  <c r="AO1832" i="42" a="1"/>
  <c r="AO1832" i="42" s="1"/>
  <c r="AP1832" i="42" a="1"/>
  <c r="AP1832" i="42" s="1"/>
  <c r="AQ1832" i="42" a="1"/>
  <c r="AQ1832" i="42"/>
  <c r="AR1832" i="42" a="1"/>
  <c r="AR1832" i="42"/>
  <c r="AS1832" i="42" a="1"/>
  <c r="AS1832" i="42" s="1"/>
  <c r="AT1832" i="42" a="1"/>
  <c r="AT1832" i="42" s="1"/>
  <c r="AU1832" i="42" a="1"/>
  <c r="AU1832" i="42" s="1"/>
  <c r="AV1832" i="42" a="1"/>
  <c r="AV1832" i="42"/>
  <c r="AK1833" i="42" a="1"/>
  <c r="AK1833" i="42" s="1"/>
  <c r="AL1833" i="42" a="1"/>
  <c r="AL1833" i="42"/>
  <c r="AM1833" i="42" a="1"/>
  <c r="AM1833" i="42" s="1"/>
  <c r="AN1833" i="42" a="1"/>
  <c r="AN1833" i="42" s="1"/>
  <c r="AO1833" i="42" a="1"/>
  <c r="AO1833" i="42" s="1"/>
  <c r="AP1833" i="42" a="1"/>
  <c r="AP1833" i="42" s="1"/>
  <c r="AQ1833" i="42" a="1"/>
  <c r="AQ1833" i="42"/>
  <c r="AR1833" i="42" a="1"/>
  <c r="AR1833" i="42"/>
  <c r="AS1833" i="42" a="1"/>
  <c r="AS1833" i="42" s="1"/>
  <c r="AT1833" i="42" a="1"/>
  <c r="AT1833" i="42"/>
  <c r="AU1833" i="42" a="1"/>
  <c r="AU1833" i="42" s="1"/>
  <c r="AV1833" i="42" a="1"/>
  <c r="AV1833" i="42"/>
  <c r="AK1834" i="42" a="1"/>
  <c r="AK1834" i="42" s="1"/>
  <c r="AL1834" i="42" a="1"/>
  <c r="AL1834" i="42" s="1"/>
  <c r="AM1834" i="42" a="1"/>
  <c r="AM1834" i="42" s="1"/>
  <c r="AN1834" i="42" a="1"/>
  <c r="AN1834" i="42" s="1"/>
  <c r="AO1834" i="42" a="1"/>
  <c r="AO1834" i="42" s="1"/>
  <c r="AP1834" i="42" a="1"/>
  <c r="AP1834" i="42" s="1"/>
  <c r="AQ1834" i="42" a="1"/>
  <c r="AQ1834" i="42"/>
  <c r="AR1834" i="42" a="1"/>
  <c r="AR1834" i="42" s="1"/>
  <c r="AS1834" i="42" a="1"/>
  <c r="AS1834" i="42"/>
  <c r="AT1834" i="42" a="1"/>
  <c r="AT1834" i="42" s="1"/>
  <c r="AU1834" i="42" a="1"/>
  <c r="AU1834" i="42" s="1"/>
  <c r="AV1834" i="42" a="1"/>
  <c r="AV1834" i="42"/>
  <c r="AK1835" i="42" a="1"/>
  <c r="AK1835" i="42" s="1"/>
  <c r="AL1835" i="42" a="1"/>
  <c r="AL1835" i="42"/>
  <c r="AM1835" i="42" a="1"/>
  <c r="AM1835" i="42" s="1"/>
  <c r="AN1835" i="42" a="1"/>
  <c r="AN1835" i="42"/>
  <c r="AO1835" i="42" a="1"/>
  <c r="AO1835" i="42" s="1"/>
  <c r="AP1835" i="42" a="1"/>
  <c r="AP1835" i="42" s="1"/>
  <c r="AQ1835" i="42" a="1"/>
  <c r="AQ1835" i="42" s="1"/>
  <c r="AR1835" i="42" a="1"/>
  <c r="AR1835" i="42" s="1"/>
  <c r="AS1835" i="42" a="1"/>
  <c r="AS1835" i="42" s="1"/>
  <c r="AT1835" i="42" a="1"/>
  <c r="AT1835" i="42" s="1"/>
  <c r="AU1835" i="42" a="1"/>
  <c r="AU1835" i="42" s="1"/>
  <c r="AV1835" i="42" a="1"/>
  <c r="AV1835" i="42"/>
  <c r="AK1836" i="42" a="1"/>
  <c r="AK1836" i="42"/>
  <c r="AL1836" i="42" a="1"/>
  <c r="AL1836" i="42"/>
  <c r="AM1836" i="42" a="1"/>
  <c r="AM1836" i="42" s="1"/>
  <c r="AN1836" i="42" a="1"/>
  <c r="AN1836" i="42"/>
  <c r="AO1836" i="42" a="1"/>
  <c r="AO1836" i="42" s="1"/>
  <c r="AP1836" i="42" a="1"/>
  <c r="AP1836" i="42" s="1"/>
  <c r="AQ1836" i="42" a="1"/>
  <c r="AQ1836" i="42"/>
  <c r="AR1836" i="42" a="1"/>
  <c r="AR1836" i="42" s="1"/>
  <c r="AS1836" i="42" a="1"/>
  <c r="AS1836" i="42" s="1"/>
  <c r="AT1836" i="42" a="1"/>
  <c r="AT1836" i="42"/>
  <c r="AU1836" i="42" a="1"/>
  <c r="AU1836" i="42" s="1"/>
  <c r="AV1836" i="42" a="1"/>
  <c r="AV1836" i="42" s="1"/>
  <c r="AK1837" i="42" a="1"/>
  <c r="AK1837" i="42"/>
  <c r="AL1837" i="42" a="1"/>
  <c r="AL1837" i="42"/>
  <c r="AM1837" i="42" a="1"/>
  <c r="AM1837" i="42"/>
  <c r="AN1837" i="42" a="1"/>
  <c r="AN1837" i="42" s="1"/>
  <c r="AO1837" i="42" a="1"/>
  <c r="AO1837" i="42" s="1"/>
  <c r="AP1837" i="42" a="1"/>
  <c r="AP1837" i="42"/>
  <c r="AQ1837" i="42" a="1"/>
  <c r="AQ1837" i="42"/>
  <c r="AR1837" i="42" a="1"/>
  <c r="AR1837" i="42" s="1"/>
  <c r="AS1837" i="42" a="1"/>
  <c r="AS1837" i="42" s="1"/>
  <c r="AT1837" i="42" a="1"/>
  <c r="AT1837" i="42"/>
  <c r="AU1837" i="42" a="1"/>
  <c r="AU1837" i="42" s="1"/>
  <c r="AV1837" i="42" a="1"/>
  <c r="AV1837" i="42" s="1"/>
  <c r="AJ1838" i="42" a="1"/>
  <c r="AJ1838" i="42" s="1"/>
  <c r="AK1838" i="42" a="1"/>
  <c r="AK1838" i="42"/>
  <c r="AL1838" i="42" a="1"/>
  <c r="AL1838" i="42"/>
  <c r="AM1838" i="42" a="1"/>
  <c r="AM1838" i="42" s="1"/>
  <c r="AN1838" i="42" a="1"/>
  <c r="AN1838" i="42" s="1"/>
  <c r="AO1838" i="42" a="1"/>
  <c r="AO1838" i="42" s="1"/>
  <c r="AP1838" i="42" a="1"/>
  <c r="AP1838" i="42"/>
  <c r="AQ1838" i="42" a="1"/>
  <c r="AQ1838" i="42"/>
  <c r="AR1838" i="42" a="1"/>
  <c r="AR1838" i="42" s="1"/>
  <c r="AS1838" i="42" a="1"/>
  <c r="AS1838" i="42"/>
  <c r="AT1838" i="42" a="1"/>
  <c r="AT1838" i="42" s="1"/>
  <c r="AU1838" i="42" a="1"/>
  <c r="AU1838" i="42" s="1"/>
  <c r="AV1838" i="42" a="1"/>
  <c r="AV1838" i="42" s="1"/>
  <c r="AJ1839" i="42" a="1"/>
  <c r="AJ1839" i="42" s="1"/>
  <c r="AK1839" i="42" a="1"/>
  <c r="AK1839" i="42"/>
  <c r="AL1839" i="42" a="1"/>
  <c r="AL1839" i="42"/>
  <c r="AM1839" i="42" a="1"/>
  <c r="AM1839" i="42" s="1"/>
  <c r="AN1839" i="42" a="1"/>
  <c r="AN1839" i="42"/>
  <c r="AO1839" i="42" a="1"/>
  <c r="AO1839" i="42" s="1"/>
  <c r="AP1839" i="42" a="1"/>
  <c r="AP1839" i="42"/>
  <c r="AQ1839" i="42" a="1"/>
  <c r="AQ1839" i="42"/>
  <c r="AR1839" i="42" a="1"/>
  <c r="AR1839" i="42" s="1"/>
  <c r="AS1839" i="42" a="1"/>
  <c r="AS1839" i="42" s="1"/>
  <c r="AT1839" i="42" a="1"/>
  <c r="AT1839" i="42"/>
  <c r="AU1839" i="42" a="1"/>
  <c r="AU1839" i="42" s="1"/>
  <c r="AV1839" i="42" a="1"/>
  <c r="AV1839" i="42" s="1"/>
  <c r="AJ1840" i="42" a="1"/>
  <c r="AJ1840" i="42" s="1"/>
  <c r="AK1840" i="42" a="1"/>
  <c r="AK1840" i="42"/>
  <c r="AL1840" i="42" a="1"/>
  <c r="AL1840" i="42" s="1"/>
  <c r="AM1840" i="42" a="1"/>
  <c r="AM1840" i="42" s="1"/>
  <c r="AN1840" i="42" a="1"/>
  <c r="AN1840" i="42" s="1"/>
  <c r="AO1840" i="42" a="1"/>
  <c r="AO1840" i="42" s="1"/>
  <c r="AP1840" i="42" a="1"/>
  <c r="AP1840" i="42"/>
  <c r="AQ1840" i="42" a="1"/>
  <c r="AQ1840" i="42"/>
  <c r="AR1840" i="42" a="1"/>
  <c r="AR1840" i="42" s="1"/>
  <c r="AS1840" i="42" a="1"/>
  <c r="AS1840" i="42"/>
  <c r="AT1840" i="42" a="1"/>
  <c r="AT1840" i="42" s="1"/>
  <c r="AU1840" i="42" a="1"/>
  <c r="AU1840" i="42" s="1"/>
  <c r="AV1840" i="42" a="1"/>
  <c r="AV1840" i="42" s="1"/>
  <c r="AJ1841" i="42" a="1"/>
  <c r="AJ1841" i="42" s="1"/>
  <c r="AK1841" i="42" a="1"/>
  <c r="AK1841" i="42" s="1"/>
  <c r="AL1841" i="42" a="1"/>
  <c r="AL1841" i="42" s="1"/>
  <c r="AM1841" i="42" a="1"/>
  <c r="AM1841" i="42"/>
  <c r="AN1841" i="42" a="1"/>
  <c r="AN1841" i="42" s="1"/>
  <c r="AO1841" i="42" a="1"/>
  <c r="AO1841" i="42" s="1"/>
  <c r="AP1841" i="42" a="1"/>
  <c r="AP1841" i="42"/>
  <c r="AQ1841" i="42" a="1"/>
  <c r="AQ1841" i="42" s="1"/>
  <c r="AR1841" i="42" a="1"/>
  <c r="AR1841" i="42"/>
  <c r="AS1841" i="42" a="1"/>
  <c r="AS1841" i="42"/>
  <c r="AT1841" i="42" a="1"/>
  <c r="AT1841" i="42"/>
  <c r="AU1841" i="42" a="1"/>
  <c r="AU1841" i="42" s="1"/>
  <c r="AV1841" i="42" a="1"/>
  <c r="AV1841" i="42" s="1"/>
  <c r="AJ1842" i="42" a="1"/>
  <c r="AJ1842" i="42" s="1"/>
  <c r="AK1842" i="42" a="1"/>
  <c r="AK1842" i="42"/>
  <c r="AL1842" i="42" a="1"/>
  <c r="AL1842" i="42" s="1"/>
  <c r="AM1842" i="42" a="1"/>
  <c r="AM1842" i="42" s="1"/>
  <c r="AN1842" i="42" a="1"/>
  <c r="AN1842" i="42"/>
  <c r="AO1842" i="42" a="1"/>
  <c r="AO1842" i="42" s="1"/>
  <c r="AP1842" i="42" a="1"/>
  <c r="AP1842" i="42" s="1"/>
  <c r="AQ1842" i="42" a="1"/>
  <c r="AQ1842" i="42" s="1"/>
  <c r="AR1842" i="42" a="1"/>
  <c r="AR1842" i="42"/>
  <c r="AS1842" i="42" a="1"/>
  <c r="AS1842" i="42"/>
  <c r="AT1842" i="42" a="1"/>
  <c r="AT1842" i="42" s="1"/>
  <c r="AU1842" i="42" a="1"/>
  <c r="AU1842" i="42"/>
  <c r="AV1842" i="42" a="1"/>
  <c r="AV1842" i="42" s="1"/>
  <c r="AJ1843" i="42" a="1"/>
  <c r="AJ1843" i="42"/>
  <c r="AK1843" i="42" a="1"/>
  <c r="AK1843" i="42"/>
  <c r="AL1843" i="42" a="1"/>
  <c r="AL1843" i="42" s="1"/>
  <c r="AM1843" i="42" a="1"/>
  <c r="AM1843" i="42"/>
  <c r="AN1843" i="42" a="1"/>
  <c r="AN1843" i="42" s="1"/>
  <c r="AO1843" i="42" a="1"/>
  <c r="AO1843" i="42" s="1"/>
  <c r="AP1843" i="42" a="1"/>
  <c r="AP1843" i="42" s="1"/>
  <c r="AQ1843" i="42" a="1"/>
  <c r="AQ1843" i="42" s="1"/>
  <c r="AR1843" i="42" a="1"/>
  <c r="AR1843" i="42"/>
  <c r="AS1843" i="42" a="1"/>
  <c r="AS1843" i="42"/>
  <c r="AT1843" i="42" a="1"/>
  <c r="AT1843" i="42" s="1"/>
  <c r="AU1843" i="42" a="1"/>
  <c r="AU1843" i="42" s="1"/>
  <c r="AV1843" i="42" a="1"/>
  <c r="AV1843" i="42" s="1"/>
  <c r="AJ1844" i="42" a="1"/>
  <c r="AJ1844" i="42"/>
  <c r="AK1844" i="42" a="1"/>
  <c r="AK1844" i="42"/>
  <c r="AL1844" i="42" a="1"/>
  <c r="AL1844" i="42" s="1"/>
  <c r="AM1844" i="42" a="1"/>
  <c r="AM1844" i="42" s="1"/>
  <c r="AN1844" i="42" a="1"/>
  <c r="AN1844" i="42" s="1"/>
  <c r="AO1844" i="42" a="1"/>
  <c r="AO1844" i="42"/>
  <c r="AP1844" i="42" a="1"/>
  <c r="AP1844" i="42" s="1"/>
  <c r="AQ1844" i="42" a="1"/>
  <c r="AQ1844" i="42" s="1"/>
  <c r="AR1844" i="42" a="1"/>
  <c r="AR1844" i="42"/>
  <c r="AS1844" i="42" a="1"/>
  <c r="AS1844" i="42"/>
  <c r="AT1844" i="42" a="1"/>
  <c r="AT1844" i="42"/>
  <c r="AU1844" i="42" a="1"/>
  <c r="AU1844" i="42"/>
  <c r="AV1844" i="42" a="1"/>
  <c r="AV1844" i="42" s="1"/>
  <c r="AJ1845" i="42" a="1"/>
  <c r="AJ1845" i="42" s="1"/>
  <c r="AK1845" i="42" a="1"/>
  <c r="AK1845" i="42"/>
  <c r="AL1845" i="42" a="1"/>
  <c r="AL1845" i="42"/>
  <c r="AM1845" i="42" a="1"/>
  <c r="AM1845" i="42" s="1"/>
  <c r="AN1845" i="42" a="1"/>
  <c r="AN1845" i="42"/>
  <c r="AO1845" i="42" a="1"/>
  <c r="AO1845" i="42" s="1"/>
  <c r="AP1845" i="42" a="1"/>
  <c r="AP1845" i="42" s="1"/>
  <c r="AQ1845" i="42" a="1"/>
  <c r="AQ1845" i="42"/>
  <c r="AR1845" i="42" a="1"/>
  <c r="AR1845" i="42"/>
  <c r="AS1845" i="42" a="1"/>
  <c r="AS1845" i="42"/>
  <c r="AT1845" i="42" a="1"/>
  <c r="AT1845" i="42" s="1"/>
  <c r="AU1845" i="42" a="1"/>
  <c r="AU1845" i="42" s="1"/>
  <c r="AV1845" i="42" a="1"/>
  <c r="AV1845" i="42" s="1"/>
  <c r="AJ1846" i="42" a="1"/>
  <c r="AJ1846" i="42"/>
  <c r="AK1846" i="42" a="1"/>
  <c r="AK1846" i="42"/>
  <c r="AL1846" i="42" a="1"/>
  <c r="AL1846" i="42" s="1"/>
  <c r="AM1846" i="42" a="1"/>
  <c r="AM1846" i="42" s="1"/>
  <c r="AN1846" i="42" a="1"/>
  <c r="AN1846" i="42" s="1"/>
  <c r="AO1846" i="42" a="1"/>
  <c r="AO1846" i="42" s="1"/>
  <c r="AP1846" i="42" a="1"/>
  <c r="AP1846" i="42"/>
  <c r="AQ1846" i="42" a="1"/>
  <c r="AQ1846" i="42"/>
  <c r="AR1846" i="42" a="1"/>
  <c r="AR1846" i="42"/>
  <c r="AS1846" i="42" a="1"/>
  <c r="AS1846" i="42" s="1"/>
  <c r="AT1846" i="42" a="1"/>
  <c r="AT1846" i="42" s="1"/>
  <c r="AU1846" i="42" a="1"/>
  <c r="AU1846" i="42" s="1"/>
  <c r="AV1846" i="42" a="1"/>
  <c r="AV1846" i="42" s="1"/>
  <c r="AJ1847" i="42" a="1"/>
  <c r="AJ1847" i="42" s="1"/>
  <c r="AK1847" i="42" a="1"/>
  <c r="AK1847" i="42" s="1"/>
  <c r="AL1847" i="42" a="1"/>
  <c r="AL1847" i="42" s="1"/>
  <c r="AM1847" i="42" a="1"/>
  <c r="AM1847" i="42" s="1"/>
  <c r="AN1847" i="42" a="1"/>
  <c r="AN1847" i="42" s="1"/>
  <c r="AO1847" i="42" a="1"/>
  <c r="AO1847" i="42" s="1"/>
  <c r="AP1847" i="42" a="1"/>
  <c r="AP1847" i="42" s="1"/>
  <c r="AQ1847" i="42" a="1"/>
  <c r="AQ1847" i="42" s="1"/>
  <c r="AR1847" i="42" a="1"/>
  <c r="AR1847" i="42"/>
  <c r="AS1847" i="42" a="1"/>
  <c r="AS1847" i="42" s="1"/>
  <c r="AT1847" i="42" a="1"/>
  <c r="AT1847" i="42" s="1"/>
  <c r="AU1847" i="42" a="1"/>
  <c r="AU1847" i="42" s="1"/>
  <c r="AV1847" i="42" a="1"/>
  <c r="AV1847" i="42" s="1"/>
  <c r="AK1848" i="42" a="1"/>
  <c r="AK1848" i="42"/>
  <c r="AL1848" i="42" a="1"/>
  <c r="AL1848" i="42" s="1"/>
  <c r="AM1848" i="42" a="1"/>
  <c r="AM1848" i="42" s="1"/>
  <c r="AN1848" i="42" a="1"/>
  <c r="AN1848" i="42" s="1"/>
  <c r="AO1848" i="42" a="1"/>
  <c r="AO1848" i="42"/>
  <c r="AP1848" i="42" a="1"/>
  <c r="AP1848" i="42"/>
  <c r="AQ1848" i="42" a="1"/>
  <c r="AQ1848" i="42" s="1"/>
  <c r="AR1848" i="42" a="1"/>
  <c r="AR1848" i="42" s="1"/>
  <c r="AS1848" i="42" a="1"/>
  <c r="AS1848" i="42" s="1"/>
  <c r="AT1848" i="42" a="1"/>
  <c r="AT1848" i="42" s="1"/>
  <c r="AU1848" i="42" a="1"/>
  <c r="AU1848" i="42" s="1"/>
  <c r="AV1848" i="42" a="1"/>
  <c r="AV1848" i="42" s="1"/>
  <c r="AK1849" i="42" a="1"/>
  <c r="AK1849" i="42" s="1"/>
  <c r="AL1849" i="42" a="1"/>
  <c r="AL1849" i="42" s="1"/>
  <c r="AM1849" i="42" a="1"/>
  <c r="AM1849" i="42" s="1"/>
  <c r="AN1849" i="42" a="1"/>
  <c r="AN1849" i="42" s="1"/>
  <c r="AO1849" i="42" a="1"/>
  <c r="AO1849" i="42" s="1"/>
  <c r="AP1849" i="42" a="1"/>
  <c r="AP1849" i="42"/>
  <c r="AQ1849" i="42" a="1"/>
  <c r="AQ1849" i="42" s="1"/>
  <c r="AR1849" i="42" a="1"/>
  <c r="AR1849" i="42" s="1"/>
  <c r="AS1849" i="42" a="1"/>
  <c r="AS1849" i="42" s="1"/>
  <c r="AT1849" i="42" a="1"/>
  <c r="AT1849" i="42" s="1"/>
  <c r="AU1849" i="42" a="1"/>
  <c r="AU1849" i="42"/>
  <c r="AV1849" i="42" a="1"/>
  <c r="AV1849" i="42"/>
  <c r="AK1850" i="42" a="1"/>
  <c r="AK1850" i="42" s="1"/>
  <c r="AL1850" i="42" a="1"/>
  <c r="AL1850" i="42" s="1"/>
  <c r="AM1850" i="42" a="1"/>
  <c r="AM1850" i="42"/>
  <c r="AN1850" i="42" a="1"/>
  <c r="AN1850" i="42"/>
  <c r="AO1850" i="42" a="1"/>
  <c r="AO1850" i="42" s="1"/>
  <c r="AP1850" i="42" a="1"/>
  <c r="AP1850" i="42" s="1"/>
  <c r="AQ1850" i="42" a="1"/>
  <c r="AQ1850" i="42" s="1"/>
  <c r="AR1850" i="42" a="1"/>
  <c r="AR1850" i="42" s="1"/>
  <c r="AS1850" i="42" a="1"/>
  <c r="AS1850" i="42" s="1"/>
  <c r="AT1850" i="42" a="1"/>
  <c r="AT1850" i="42" s="1"/>
  <c r="AU1850" i="42" a="1"/>
  <c r="AU1850" i="42" s="1"/>
  <c r="AV1850" i="42" a="1"/>
  <c r="AV1850" i="42" s="1"/>
  <c r="AK1851" i="42" a="1"/>
  <c r="AK1851" i="42" s="1"/>
  <c r="AL1851" i="42" a="1"/>
  <c r="AL1851" i="42" s="1"/>
  <c r="AM1851" i="42" a="1"/>
  <c r="AM1851" i="42" s="1"/>
  <c r="AN1851" i="42" a="1"/>
  <c r="AN1851" i="42"/>
  <c r="AO1851" i="42" a="1"/>
  <c r="AO1851" i="42" s="1"/>
  <c r="AP1851" i="42" a="1"/>
  <c r="AP1851" i="42" s="1"/>
  <c r="AQ1851" i="42" a="1"/>
  <c r="AQ1851" i="42" s="1"/>
  <c r="AR1851" i="42" a="1"/>
  <c r="AR1851" i="42" s="1"/>
  <c r="AS1851" i="42" a="1"/>
  <c r="AS1851" i="42"/>
  <c r="AT1851" i="42" a="1"/>
  <c r="AT1851" i="42"/>
  <c r="AU1851" i="42" a="1"/>
  <c r="AU1851" i="42" s="1"/>
  <c r="AV1851" i="42" a="1"/>
  <c r="AV1851" i="42" s="1"/>
  <c r="AK1852" i="42" a="1"/>
  <c r="AK1852" i="42"/>
  <c r="AL1852" i="42" a="1"/>
  <c r="AL1852" i="42"/>
  <c r="AM1852" i="42" a="1"/>
  <c r="AM1852" i="42" s="1"/>
  <c r="AN1852" i="42" a="1"/>
  <c r="AN1852" i="42" s="1"/>
  <c r="AO1852" i="42" a="1"/>
  <c r="AO1852" i="42" s="1"/>
  <c r="AP1852" i="42" a="1"/>
  <c r="AP1852" i="42" s="1"/>
  <c r="AQ1852" i="42" a="1"/>
  <c r="AQ1852" i="42" s="1"/>
  <c r="AR1852" i="42" a="1"/>
  <c r="AR1852" i="42" s="1"/>
  <c r="AS1852" i="42" a="1"/>
  <c r="AS1852" i="42" s="1"/>
  <c r="AT1852" i="42" a="1"/>
  <c r="AT1852" i="42" s="1"/>
  <c r="AU1852" i="42" a="1"/>
  <c r="AU1852" i="42" s="1"/>
  <c r="AV1852" i="42" a="1"/>
  <c r="AV1852" i="42" s="1"/>
  <c r="AK1853" i="42" a="1"/>
  <c r="AK1853" i="42" s="1"/>
  <c r="AL1853" i="42" a="1"/>
  <c r="AL1853" i="42"/>
  <c r="AM1853" i="42" a="1"/>
  <c r="AM1853" i="42" s="1"/>
  <c r="AN1853" i="42" a="1"/>
  <c r="AN1853" i="42" s="1"/>
  <c r="AO1853" i="42" a="1"/>
  <c r="AO1853" i="42" s="1"/>
  <c r="AP1853" i="42" a="1"/>
  <c r="AP1853" i="42" s="1"/>
  <c r="AQ1853" i="42" a="1"/>
  <c r="AQ1853" i="42"/>
  <c r="AR1853" i="42" a="1"/>
  <c r="AR1853" i="42"/>
  <c r="AS1853" i="42" a="1"/>
  <c r="AS1853" i="42" s="1"/>
  <c r="AT1853" i="42" a="1"/>
  <c r="AT1853" i="42" s="1"/>
  <c r="AU1853" i="42" a="1"/>
  <c r="AU1853" i="42" s="1"/>
  <c r="AV1853" i="42" a="1"/>
  <c r="AV1853" i="42"/>
  <c r="AK1854" i="42" a="1"/>
  <c r="AK1854" i="42" s="1"/>
  <c r="AL1854" i="42" a="1"/>
  <c r="AL1854" i="42" s="1"/>
  <c r="AM1854" i="42" a="1"/>
  <c r="AM1854" i="42" s="1"/>
  <c r="AN1854" i="42" a="1"/>
  <c r="AN1854" i="42" s="1"/>
  <c r="AO1854" i="42" a="1"/>
  <c r="AO1854" i="42" s="1"/>
  <c r="AP1854" i="42" a="1"/>
  <c r="AP1854" i="42" s="1"/>
  <c r="AQ1854" i="42" a="1"/>
  <c r="AQ1854" i="42" s="1"/>
  <c r="AR1854" i="42" a="1"/>
  <c r="AR1854" i="42" s="1"/>
  <c r="AS1854" i="42" a="1"/>
  <c r="AS1854" i="42" s="1"/>
  <c r="AT1854" i="42" a="1"/>
  <c r="AT1854" i="42" s="1"/>
  <c r="AU1854" i="42" a="1"/>
  <c r="AU1854" i="42" s="1"/>
  <c r="AV1854" i="42" a="1"/>
  <c r="AV1854" i="42" s="1"/>
  <c r="AK1855" i="42" a="1"/>
  <c r="AK1855" i="42" s="1"/>
  <c r="AL1855" i="42" a="1"/>
  <c r="AL1855" i="42" s="1"/>
  <c r="AM1855" i="42" a="1"/>
  <c r="AM1855" i="42" s="1"/>
  <c r="AN1855" i="42" a="1"/>
  <c r="AN1855" i="42" s="1"/>
  <c r="AO1855" i="42" a="1"/>
  <c r="AO1855" i="42"/>
  <c r="AP1855" i="42" a="1"/>
  <c r="AP1855" i="42"/>
  <c r="AQ1855" i="42" a="1"/>
  <c r="AQ1855" i="42" s="1"/>
  <c r="AR1855" i="42" a="1"/>
  <c r="AR1855" i="42" s="1"/>
  <c r="AS1855" i="42" a="1"/>
  <c r="AS1855" i="42" s="1"/>
  <c r="AT1855" i="42" a="1"/>
  <c r="AT1855" i="42"/>
  <c r="AU1855" i="42" a="1"/>
  <c r="AU1855" i="42"/>
  <c r="AV1855" i="42" a="1"/>
  <c r="AV1855" i="42" s="1"/>
  <c r="AK1856" i="42" a="1"/>
  <c r="AK1856" i="42" s="1"/>
  <c r="AL1856" i="42" a="1"/>
  <c r="AL1856" i="42" s="1"/>
  <c r="AM1856" i="42" a="1"/>
  <c r="AM1856" i="42" s="1"/>
  <c r="AN1856" i="42" a="1"/>
  <c r="AN1856" i="42" s="1"/>
  <c r="AO1856" i="42" a="1"/>
  <c r="AO1856" i="42" s="1"/>
  <c r="AP1856" i="42" a="1"/>
  <c r="AP1856" i="42" s="1"/>
  <c r="AQ1856" i="42" a="1"/>
  <c r="AQ1856" i="42" s="1"/>
  <c r="AR1856" i="42" a="1"/>
  <c r="AR1856" i="42" s="1"/>
  <c r="AS1856" i="42" a="1"/>
  <c r="AS1856" i="42" s="1"/>
  <c r="AT1856" i="42" a="1"/>
  <c r="AT1856" i="42" s="1"/>
  <c r="AU1856" i="42" a="1"/>
  <c r="AU1856" i="42"/>
  <c r="AV1856" i="42" a="1"/>
  <c r="AV1856" i="42" s="1"/>
  <c r="AK1857" i="42" a="1"/>
  <c r="AK1857" i="42" s="1"/>
  <c r="AL1857" i="42" a="1"/>
  <c r="AL1857" i="42" s="1"/>
  <c r="AM1857" i="42" a="1"/>
  <c r="AM1857" i="42"/>
  <c r="AN1857" i="42" a="1"/>
  <c r="AN1857" i="42"/>
  <c r="AO1857" i="42" a="1"/>
  <c r="AO1857" i="42" s="1"/>
  <c r="AP1857" i="42" a="1"/>
  <c r="AP1857" i="42" s="1"/>
  <c r="AQ1857" i="42" a="1"/>
  <c r="AQ1857" i="42" s="1"/>
  <c r="AR1857" i="42" a="1"/>
  <c r="AR1857" i="42"/>
  <c r="AS1857" i="42" a="1"/>
  <c r="AS1857" i="42"/>
  <c r="AT1857" i="42" a="1"/>
  <c r="AT1857" i="42" s="1"/>
  <c r="AU1857" i="42" a="1"/>
  <c r="AU1857" i="42" s="1"/>
  <c r="AV1857" i="42" a="1"/>
  <c r="AV1857" i="42" s="1"/>
  <c r="AK1858" i="42" a="1"/>
  <c r="AK1858" i="42" s="1"/>
  <c r="AL1858" i="42" a="1"/>
  <c r="AL1858" i="42" s="1"/>
  <c r="AM1858" i="42" a="1"/>
  <c r="AM1858" i="42" s="1"/>
  <c r="AN1858" i="42" a="1"/>
  <c r="AN1858" i="42" s="1"/>
  <c r="AO1858" i="42" a="1"/>
  <c r="AO1858" i="42" s="1"/>
  <c r="AP1858" i="42" a="1"/>
  <c r="AP1858" i="42" s="1"/>
  <c r="AQ1858" i="42" a="1"/>
  <c r="AQ1858" i="42" s="1"/>
  <c r="AR1858" i="42" a="1"/>
  <c r="AR1858" i="42" s="1"/>
  <c r="AS1858" i="42" a="1"/>
  <c r="AS1858" i="42"/>
  <c r="AT1858" i="42" a="1"/>
  <c r="AT1858" i="42" s="1"/>
  <c r="AU1858" i="42" a="1"/>
  <c r="AU1858" i="42" s="1"/>
  <c r="AV1858" i="42" a="1"/>
  <c r="AV1858" i="42" s="1"/>
  <c r="AK1859" i="42" a="1"/>
  <c r="AK1859" i="42"/>
  <c r="AL1859" i="42" a="1"/>
  <c r="AL1859" i="42"/>
  <c r="AM1859" i="42" a="1"/>
  <c r="AM1859" i="42" s="1"/>
  <c r="AN1859" i="42" a="1"/>
  <c r="AN1859" i="42" s="1"/>
  <c r="AO1859" i="42" a="1"/>
  <c r="AO1859" i="42" s="1"/>
  <c r="AP1859" i="42" a="1"/>
  <c r="AP1859" i="42"/>
  <c r="AQ1859" i="42" a="1"/>
  <c r="AQ1859" i="42"/>
  <c r="AR1859" i="42" a="1"/>
  <c r="AR1859" i="42" s="1"/>
  <c r="AS1859" i="42" a="1"/>
  <c r="AS1859" i="42" s="1"/>
  <c r="AT1859" i="42" a="1"/>
  <c r="AT1859" i="42" s="1"/>
  <c r="AU1859" i="42" a="1"/>
  <c r="AU1859" i="42" s="1"/>
  <c r="AV1859" i="42" a="1"/>
  <c r="AV1859" i="42" s="1"/>
  <c r="AJ1860" i="42" a="1"/>
  <c r="AJ1860" i="42" s="1"/>
  <c r="AK1860" i="42" a="1"/>
  <c r="AK1860" i="42" s="1"/>
  <c r="AL1860" i="42" a="1"/>
  <c r="AL1860" i="42" s="1"/>
  <c r="AM1860" i="42" a="1"/>
  <c r="AM1860" i="42" s="1"/>
  <c r="AN1860" i="42" a="1"/>
  <c r="AN1860" i="42" s="1"/>
  <c r="AO1860" i="42" a="1"/>
  <c r="AO1860" i="42" s="1"/>
  <c r="AP1860" i="42" a="1"/>
  <c r="AP1860" i="42" s="1"/>
  <c r="AQ1860" i="42" a="1"/>
  <c r="AQ1860" i="42"/>
  <c r="AR1860" i="42" a="1"/>
  <c r="AR1860" i="42" s="1"/>
  <c r="AS1860" i="42" a="1"/>
  <c r="AS1860" i="42" s="1"/>
  <c r="AT1860" i="42" a="1"/>
  <c r="AT1860" i="42" s="1"/>
  <c r="AU1860" i="42" a="1"/>
  <c r="AU1860" i="42" s="1"/>
  <c r="AV1860" i="42" a="1"/>
  <c r="AV1860" i="42"/>
  <c r="AJ1861" i="42" a="1"/>
  <c r="AJ1861" i="42"/>
  <c r="AK1861" i="42" a="1"/>
  <c r="AK1861" i="42" s="1"/>
  <c r="AL1861" i="42" a="1"/>
  <c r="AL1861" i="42" s="1"/>
  <c r="AM1861" i="42" a="1"/>
  <c r="AM1861" i="42" s="1"/>
  <c r="AN1861" i="42" a="1"/>
  <c r="AN1861" i="42"/>
  <c r="AO1861" i="42" a="1"/>
  <c r="AO1861" i="42"/>
  <c r="AP1861" i="42" a="1"/>
  <c r="AP1861" i="42" s="1"/>
  <c r="AQ1861" i="42" a="1"/>
  <c r="AQ1861" i="42" s="1"/>
  <c r="AR1861" i="42" a="1"/>
  <c r="AR1861" i="42" s="1"/>
  <c r="AS1861" i="42" a="1"/>
  <c r="AS1861" i="42" s="1"/>
  <c r="AT1861" i="42" a="1"/>
  <c r="AT1861" i="42" s="1"/>
  <c r="AU1861" i="42" a="1"/>
  <c r="AU1861" i="42" s="1"/>
  <c r="AV1861" i="42" a="1"/>
  <c r="AV1861" i="42" s="1"/>
  <c r="AJ1862" i="42" a="1"/>
  <c r="AJ1862" i="42" s="1"/>
  <c r="AK1862" i="42" a="1"/>
  <c r="AK1862" i="42" s="1"/>
  <c r="AL1862" i="42" a="1"/>
  <c r="AL1862" i="42" s="1"/>
  <c r="AM1862" i="42" a="1"/>
  <c r="AM1862" i="42" s="1"/>
  <c r="AN1862" i="42" a="1"/>
  <c r="AN1862" i="42" s="1"/>
  <c r="AO1862" i="42" a="1"/>
  <c r="AO1862" i="42"/>
  <c r="AP1862" i="42" a="1"/>
  <c r="AP1862" i="42" s="1"/>
  <c r="AQ1862" i="42" a="1"/>
  <c r="AQ1862" i="42" s="1"/>
  <c r="AR1862" i="42" a="1"/>
  <c r="AR1862" i="42" s="1"/>
  <c r="AS1862" i="42" a="1"/>
  <c r="AS1862" i="42" s="1"/>
  <c r="AT1862" i="42" a="1"/>
  <c r="AT1862" i="42"/>
  <c r="AU1862" i="42" a="1"/>
  <c r="AU1862" i="42"/>
  <c r="AV1862" i="42" a="1"/>
  <c r="AV1862" i="42" s="1"/>
  <c r="AJ1863" i="42" a="1"/>
  <c r="AJ1863" i="42" s="1"/>
  <c r="AK1863" i="42" a="1"/>
  <c r="AK1863" i="42" s="1"/>
  <c r="AL1863" i="42" a="1"/>
  <c r="AL1863" i="42"/>
  <c r="AM1863" i="42" a="1"/>
  <c r="AM1863" i="42"/>
  <c r="AN1863" i="42" a="1"/>
  <c r="AN1863" i="42" s="1"/>
  <c r="AO1863" i="42" a="1"/>
  <c r="AO1863" i="42" s="1"/>
  <c r="AP1863" i="42" a="1"/>
  <c r="AP1863" i="42" s="1"/>
  <c r="AQ1863" i="42" a="1"/>
  <c r="AQ1863" i="42" s="1"/>
  <c r="AR1863" i="42" a="1"/>
  <c r="AR1863" i="42" s="1"/>
  <c r="AS1863" i="42" a="1"/>
  <c r="AS1863" i="42" s="1"/>
  <c r="AT1863" i="42" a="1"/>
  <c r="AT1863" i="42" s="1"/>
  <c r="AU1863" i="42" a="1"/>
  <c r="AU1863" i="42" s="1"/>
  <c r="AV1863" i="42" a="1"/>
  <c r="AV1863" i="42" s="1"/>
  <c r="AJ1864" i="42" a="1"/>
  <c r="AJ1864" i="42" s="1"/>
  <c r="AK1864" i="42" a="1"/>
  <c r="AK1864" i="42" s="1"/>
  <c r="AL1864" i="42" a="1"/>
  <c r="AL1864" i="42" s="1"/>
  <c r="AM1864" i="42" a="1"/>
  <c r="AM1864" i="42"/>
  <c r="AN1864" i="42" a="1"/>
  <c r="AN1864" i="42" s="1"/>
  <c r="AO1864" i="42" a="1"/>
  <c r="AO1864" i="42" s="1"/>
  <c r="AP1864" i="42" a="1"/>
  <c r="AP1864" i="42" s="1"/>
  <c r="AQ1864" i="42" a="1"/>
  <c r="AQ1864" i="42" s="1"/>
  <c r="AR1864" i="42" a="1"/>
  <c r="AR1864" i="42"/>
  <c r="AS1864" i="42" a="1"/>
  <c r="AS1864" i="42"/>
  <c r="AT1864" i="42" a="1"/>
  <c r="AT1864" i="42" s="1"/>
  <c r="AU1864" i="42" a="1"/>
  <c r="AU1864" i="42" s="1"/>
  <c r="AV1864" i="42" a="1"/>
  <c r="AV1864" i="42" s="1"/>
  <c r="AJ1865" i="42" a="1"/>
  <c r="AJ1865" i="42"/>
  <c r="AK1865" i="42" a="1"/>
  <c r="AK1865" i="42"/>
  <c r="AL1865" i="42" a="1"/>
  <c r="AL1865" i="42" s="1"/>
  <c r="AM1865" i="42" a="1"/>
  <c r="AM1865" i="42" s="1"/>
  <c r="AN1865" i="42" a="1"/>
  <c r="AN1865" i="42" s="1"/>
  <c r="AO1865" i="42" a="1"/>
  <c r="AO1865" i="42" s="1"/>
  <c r="AP1865" i="42" a="1"/>
  <c r="AP1865" i="42" s="1"/>
  <c r="AQ1865" i="42" a="1"/>
  <c r="AQ1865" i="42" s="1"/>
  <c r="AR1865" i="42" a="1"/>
  <c r="AR1865" i="42" s="1"/>
  <c r="AS1865" i="42" a="1"/>
  <c r="AS1865" i="42" s="1"/>
  <c r="AT1865" i="42" a="1"/>
  <c r="AT1865" i="42" s="1"/>
  <c r="AU1865" i="42" a="1"/>
  <c r="AU1865" i="42" s="1"/>
  <c r="AV1865" i="42" a="1"/>
  <c r="AV1865" i="42" s="1"/>
  <c r="AJ1866" i="42" a="1"/>
  <c r="AJ1866" i="42" s="1"/>
  <c r="AK1866" i="42" a="1"/>
  <c r="AK1866" i="42"/>
  <c r="AL1866" i="42" a="1"/>
  <c r="AL1866" i="42" s="1"/>
  <c r="AM1866" i="42" a="1"/>
  <c r="AM1866" i="42" s="1"/>
  <c r="AN1866" i="42" a="1"/>
  <c r="AN1866" i="42" s="1"/>
  <c r="AO1866" i="42" a="1"/>
  <c r="AO1866" i="42" s="1"/>
  <c r="AP1866" i="42" a="1"/>
  <c r="AP1866" i="42"/>
  <c r="AQ1866" i="42" a="1"/>
  <c r="AQ1866" i="42"/>
  <c r="AR1866" i="42" a="1"/>
  <c r="AR1866" i="42" s="1"/>
  <c r="AS1866" i="42" a="1"/>
  <c r="AS1866" i="42" s="1"/>
  <c r="AT1866" i="42" a="1"/>
  <c r="AT1866" i="42" s="1"/>
  <c r="AU1866" i="42" a="1"/>
  <c r="AU1866" i="42"/>
  <c r="AV1866" i="42" a="1"/>
  <c r="AV1866" i="42"/>
  <c r="AJ1867" i="42" a="1"/>
  <c r="AJ1867" i="42" s="1"/>
  <c r="AK1867" i="42" a="1"/>
  <c r="AK1867" i="42" s="1"/>
  <c r="AL1867" i="42" a="1"/>
  <c r="AL1867" i="42" s="1"/>
  <c r="AM1867" i="42" a="1"/>
  <c r="AM1867" i="42" s="1"/>
  <c r="AN1867" i="42" a="1"/>
  <c r="AN1867" i="42" s="1"/>
  <c r="AO1867" i="42" a="1"/>
  <c r="AO1867" i="42" s="1"/>
  <c r="AP1867" i="42" a="1"/>
  <c r="AP1867" i="42" s="1"/>
  <c r="AQ1867" i="42" a="1"/>
  <c r="AQ1867" i="42" s="1"/>
  <c r="AR1867" i="42" a="1"/>
  <c r="AR1867" i="42" s="1"/>
  <c r="AS1867" i="42" a="1"/>
  <c r="AS1867" i="42" s="1"/>
  <c r="AT1867" i="42" a="1"/>
  <c r="AT1867" i="42" s="1"/>
  <c r="AU1867" i="42" a="1"/>
  <c r="AU1867" i="42" s="1"/>
  <c r="AV1867" i="42" a="1"/>
  <c r="AV1867" i="42"/>
  <c r="AJ1868" i="42" a="1"/>
  <c r="AJ1868" i="42" s="1"/>
  <c r="AK1868" i="42" a="1"/>
  <c r="AK1868" i="42" s="1"/>
  <c r="AL1868" i="42" a="1"/>
  <c r="AL1868" i="42" s="1"/>
  <c r="AM1868" i="42" a="1"/>
  <c r="AM1868" i="42" s="1"/>
  <c r="AN1868" i="42" a="1"/>
  <c r="AN1868" i="42"/>
  <c r="AO1868" i="42" a="1"/>
  <c r="AO1868" i="42"/>
  <c r="AP1868" i="42" a="1"/>
  <c r="AP1868" i="42" s="1"/>
  <c r="AQ1868" i="42" a="1"/>
  <c r="AQ1868" i="42" s="1"/>
  <c r="AR1868" i="42" a="1"/>
  <c r="AR1868" i="42" s="1"/>
  <c r="AS1868" i="42" a="1"/>
  <c r="AS1868" i="42"/>
  <c r="AT1868" i="42" a="1"/>
  <c r="AT1868" i="42"/>
  <c r="AU1868" i="42" a="1"/>
  <c r="AU1868" i="42" s="1"/>
  <c r="AV1868" i="42" a="1"/>
  <c r="AV1868" i="42" s="1"/>
  <c r="AJ1869" i="42" a="1"/>
  <c r="AJ1869" i="42" s="1"/>
  <c r="AK1869" i="42" a="1"/>
  <c r="AK1869" i="42" s="1"/>
  <c r="AL1869" i="42" a="1"/>
  <c r="AL1869" i="42" s="1"/>
  <c r="AM1869" i="42" a="1"/>
  <c r="AM1869" i="42" s="1"/>
  <c r="AN1869" i="42" a="1"/>
  <c r="AN1869" i="42" s="1"/>
  <c r="AO1869" i="42" a="1"/>
  <c r="AO1869" i="42" s="1"/>
  <c r="AP1869" i="42" a="1"/>
  <c r="AP1869" i="42" s="1"/>
  <c r="AQ1869" i="42" a="1"/>
  <c r="AQ1869" i="42" s="1"/>
  <c r="AR1869" i="42" a="1"/>
  <c r="AR1869" i="42" s="1"/>
  <c r="AS1869" i="42" a="1"/>
  <c r="AS1869" i="42" s="1"/>
  <c r="AT1869" i="42" a="1"/>
  <c r="AT1869" i="42"/>
  <c r="AU1869" i="42" a="1"/>
  <c r="AU1869" i="42" s="1"/>
  <c r="AV1869" i="42" a="1"/>
  <c r="AV1869" i="42" s="1"/>
  <c r="AJ1870" i="42" a="1"/>
  <c r="AJ1870" i="42" s="1"/>
  <c r="AK1870" i="42" a="1"/>
  <c r="AK1870" i="42" s="1"/>
  <c r="AL1870" i="42" a="1"/>
  <c r="AL1870" i="42"/>
  <c r="AM1870" i="42" a="1"/>
  <c r="AM1870" i="42"/>
  <c r="AN1870" i="42" a="1"/>
  <c r="AN1870" i="42" s="1"/>
  <c r="AO1870" i="42" a="1"/>
  <c r="AO1870" i="42" s="1"/>
  <c r="AP1870" i="42" a="1"/>
  <c r="AP1870" i="42" s="1"/>
  <c r="AQ1870" i="42" a="1"/>
  <c r="AQ1870" i="42"/>
  <c r="AR1870" i="42" a="1"/>
  <c r="AR1870" i="42"/>
  <c r="AS1870" i="42" a="1"/>
  <c r="AS1870" i="42" s="1"/>
  <c r="AT1870" i="42" a="1"/>
  <c r="AT1870" i="42" s="1"/>
  <c r="AU1870" i="42" a="1"/>
  <c r="AU1870" i="42" s="1"/>
  <c r="AV1870" i="42" a="1"/>
  <c r="AV1870" i="42" s="1"/>
  <c r="AJ1871" i="42" a="1"/>
  <c r="AJ1871" i="42" s="1"/>
  <c r="AK1871" i="42" a="1"/>
  <c r="AK1871" i="42" s="1"/>
  <c r="AL1871" i="42" a="1"/>
  <c r="AL1871" i="42" s="1"/>
  <c r="AM1871" i="42" a="1"/>
  <c r="AM1871" i="42" s="1"/>
  <c r="AN1871" i="42" a="1"/>
  <c r="AN1871" i="42" s="1"/>
  <c r="AO1871" i="42" a="1"/>
  <c r="AO1871" i="42" s="1"/>
  <c r="AP1871" i="42" a="1"/>
  <c r="AP1871" i="42" s="1"/>
  <c r="AQ1871" i="42" a="1"/>
  <c r="AQ1871" i="42" s="1"/>
  <c r="AR1871" i="42" a="1"/>
  <c r="AR1871" i="42"/>
  <c r="AS1871" i="42" a="1"/>
  <c r="AS1871" i="42" s="1"/>
  <c r="AT1871" i="42" a="1"/>
  <c r="AT1871" i="42" s="1"/>
  <c r="AU1871" i="42" a="1"/>
  <c r="AU1871" i="42" s="1"/>
  <c r="AV1871" i="42" a="1"/>
  <c r="AV1871" i="42" s="1"/>
  <c r="AJ1872" i="42" a="1"/>
  <c r="AJ1872" i="42"/>
  <c r="AK1872" i="42" a="1"/>
  <c r="AK1872" i="42"/>
  <c r="AL1872" i="42" a="1"/>
  <c r="AL1872" i="42" s="1"/>
  <c r="AM1872" i="42" a="1"/>
  <c r="AM1872" i="42" s="1"/>
  <c r="AN1872" i="42" a="1"/>
  <c r="AN1872" i="42" s="1"/>
  <c r="AO1872" i="42" a="1"/>
  <c r="AO1872" i="42"/>
  <c r="AP1872" i="42" a="1"/>
  <c r="AP1872" i="42"/>
  <c r="AQ1872" i="42" a="1"/>
  <c r="AQ1872" i="42" s="1"/>
  <c r="AR1872" i="42" a="1"/>
  <c r="AR1872" i="42" s="1"/>
  <c r="AS1872" i="42" a="1"/>
  <c r="AS1872" i="42" s="1"/>
  <c r="AT1872" i="42" a="1"/>
  <c r="AT1872" i="42" s="1"/>
  <c r="AU1872" i="42" a="1"/>
  <c r="AU1872" i="42" s="1"/>
  <c r="AV1872" i="42" a="1"/>
  <c r="AV1872" i="42" s="1"/>
  <c r="AJ1873" i="42" a="1"/>
  <c r="AJ1873" i="42" s="1"/>
  <c r="AK1873" i="42" a="1"/>
  <c r="AK1873" i="42" s="1"/>
  <c r="AL1873" i="42" a="1"/>
  <c r="AL1873" i="42" s="1"/>
  <c r="AM1873" i="42" a="1"/>
  <c r="AM1873" i="42" s="1"/>
  <c r="AN1873" i="42" a="1"/>
  <c r="AN1873" i="42" s="1"/>
  <c r="AO1873" i="42" a="1"/>
  <c r="AO1873" i="42"/>
  <c r="AP1873" i="42" a="1"/>
  <c r="AP1873" i="42"/>
  <c r="AQ1873" i="42" a="1"/>
  <c r="AQ1873" i="42" s="1"/>
  <c r="AR1873" i="42" a="1"/>
  <c r="AR1873" i="42" s="1"/>
  <c r="AS1873" i="42" a="1"/>
  <c r="AS1873" i="42" s="1"/>
  <c r="AT1873" i="42" a="1"/>
  <c r="AT1873" i="42" s="1"/>
  <c r="AU1873" i="42" a="1"/>
  <c r="AU1873" i="42"/>
  <c r="AV1873" i="42" a="1"/>
  <c r="AV1873" i="42"/>
  <c r="AJ1874" i="42" a="1"/>
  <c r="AJ1874" i="42" s="1"/>
  <c r="AK1874" i="42" a="1"/>
  <c r="AK1874" i="42" s="1"/>
  <c r="AL1874" i="42" a="1"/>
  <c r="AL1874" i="42" s="1"/>
  <c r="AM1874" i="42" a="1"/>
  <c r="AM1874" i="42"/>
  <c r="AN1874" i="42" a="1"/>
  <c r="AN1874" i="42"/>
  <c r="AO1874" i="42" a="1"/>
  <c r="AO1874" i="42" s="1"/>
  <c r="AP1874" i="42" a="1"/>
  <c r="AP1874" i="42" s="1"/>
  <c r="AQ1874" i="42" a="1"/>
  <c r="AQ1874" i="42" s="1"/>
  <c r="AR1874" i="42" a="1"/>
  <c r="AR1874" i="42" s="1"/>
  <c r="AS1874" i="42" a="1"/>
  <c r="AS1874" i="42" s="1"/>
  <c r="AT1874" i="42" a="1"/>
  <c r="AT1874" i="42" s="1"/>
  <c r="AU1874" i="42" a="1"/>
  <c r="AU1874" i="42" s="1"/>
  <c r="AV1874" i="42" a="1"/>
  <c r="AV1874" i="42" s="1"/>
  <c r="AJ1875" i="42" a="1"/>
  <c r="AJ1875" i="42" s="1"/>
  <c r="AK1875" i="42" a="1"/>
  <c r="AK1875" i="42" s="1"/>
  <c r="AL1875" i="42" a="1"/>
  <c r="AL1875" i="42" s="1"/>
  <c r="AM1875" i="42" a="1"/>
  <c r="AM1875" i="42"/>
  <c r="AN1875" i="42" a="1"/>
  <c r="AN1875" i="42"/>
  <c r="AO1875" i="42" a="1"/>
  <c r="AO1875" i="42" s="1"/>
  <c r="AP1875" i="42" a="1"/>
  <c r="AP1875" i="42" s="1"/>
  <c r="AQ1875" i="42" a="1"/>
  <c r="AQ1875" i="42" s="1"/>
  <c r="AR1875" i="42" a="1"/>
  <c r="AR1875" i="42" s="1"/>
  <c r="AS1875" i="42" a="1"/>
  <c r="AS1875" i="42"/>
  <c r="AT1875" i="42" a="1"/>
  <c r="AT1875" i="42"/>
  <c r="AU1875" i="42" a="1"/>
  <c r="AU1875" i="42" s="1"/>
  <c r="AV1875" i="42" a="1"/>
  <c r="AV1875" i="42" s="1"/>
  <c r="AJ1876" i="42" a="1"/>
  <c r="AJ1876" i="42" s="1"/>
  <c r="AK1876" i="42" a="1"/>
  <c r="AK1876" i="42"/>
  <c r="AL1876" i="42" a="1"/>
  <c r="AL1876" i="42"/>
  <c r="AM1876" i="42" a="1"/>
  <c r="AM1876" i="42" s="1"/>
  <c r="AN1876" i="42" a="1"/>
  <c r="AN1876" i="42" s="1"/>
  <c r="AO1876" i="42" a="1"/>
  <c r="AO1876" i="42" s="1"/>
  <c r="AP1876" i="42" a="1"/>
  <c r="AP1876" i="42" s="1"/>
  <c r="AQ1876" i="42" a="1"/>
  <c r="AQ1876" i="42"/>
  <c r="AR1876" i="42" a="1"/>
  <c r="AR1876" i="42"/>
  <c r="AS1876" i="42" a="1"/>
  <c r="AS1876" i="42"/>
  <c r="AT1876" i="42" a="1"/>
  <c r="AT1876" i="42" s="1"/>
  <c r="AU1876" i="42" a="1"/>
  <c r="AU1876" i="42" s="1"/>
  <c r="AV1876" i="42" a="1"/>
  <c r="AV1876" i="42" s="1"/>
  <c r="AJ1877" i="42" a="1"/>
  <c r="AJ1877" i="42"/>
  <c r="AK1877" i="42" a="1"/>
  <c r="AK1877" i="42"/>
  <c r="AL1877" i="42" a="1"/>
  <c r="AL1877" i="42"/>
  <c r="AM1877" i="42" a="1"/>
  <c r="AM1877" i="42"/>
  <c r="AN1877" i="42" a="1"/>
  <c r="AN1877" i="42" s="1"/>
  <c r="AO1877" i="42" a="1"/>
  <c r="AO1877" i="42" s="1"/>
  <c r="AP1877" i="42" a="1"/>
  <c r="AP1877" i="42" s="1"/>
  <c r="AQ1877" i="42" a="1"/>
  <c r="AQ1877" i="42"/>
  <c r="AR1877" i="42" a="1"/>
  <c r="AR1877" i="42"/>
  <c r="AS1877" i="42" a="1"/>
  <c r="AS1877" i="42"/>
  <c r="AT1877" i="42" a="1"/>
  <c r="AT1877" i="42" s="1"/>
  <c r="AU1877" i="42" a="1"/>
  <c r="AU1877" i="42" s="1"/>
  <c r="AV1877" i="42" a="1"/>
  <c r="AV1877" i="42" s="1"/>
  <c r="AJ1878" i="42" a="1"/>
  <c r="AJ1878" i="42" s="1"/>
  <c r="AK1878" i="42" a="1"/>
  <c r="AK1878" i="42" s="1"/>
  <c r="AL1878" i="42" a="1"/>
  <c r="AL1878" i="42"/>
  <c r="AM1878" i="42" a="1"/>
  <c r="AM1878" i="42" s="1"/>
  <c r="AN1878" i="42" a="1"/>
  <c r="AN1878" i="42" s="1"/>
  <c r="AO1878" i="42" a="1"/>
  <c r="AO1878" i="42"/>
  <c r="AP1878" i="42" a="1"/>
  <c r="AP1878" i="42" s="1"/>
  <c r="AQ1878" i="42" a="1"/>
  <c r="AQ1878" i="42" s="1"/>
  <c r="AR1878" i="42" a="1"/>
  <c r="AR1878" i="42" s="1"/>
  <c r="AS1878" i="42" a="1"/>
  <c r="AS1878" i="42" s="1"/>
  <c r="AT1878" i="42" a="1"/>
  <c r="AT1878" i="42" s="1"/>
  <c r="AU1878" i="42" a="1"/>
  <c r="AU1878" i="42"/>
  <c r="AV1878" i="42" a="1"/>
  <c r="AV1878" i="42"/>
  <c r="AJ1879" i="42" a="1"/>
  <c r="AJ1879" i="42" s="1"/>
  <c r="AK1879" i="42" a="1"/>
  <c r="AK1879" i="42" s="1"/>
  <c r="AL1879" i="42" a="1"/>
  <c r="AL1879" i="42" s="1"/>
  <c r="AM1879" i="42" a="1"/>
  <c r="AM1879" i="42" s="1"/>
  <c r="AN1879" i="42" a="1"/>
  <c r="AN1879" i="42"/>
  <c r="AO1879" i="42" a="1"/>
  <c r="AO1879" i="42"/>
  <c r="AP1879" i="42" a="1"/>
  <c r="AP1879" i="42"/>
  <c r="AQ1879" i="42" a="1"/>
  <c r="AQ1879" i="42" s="1"/>
  <c r="AR1879" i="42" a="1"/>
  <c r="AR1879" i="42" s="1"/>
  <c r="AS1879" i="42" a="1"/>
  <c r="AS1879" i="42" s="1"/>
  <c r="AT1879" i="42" a="1"/>
  <c r="AT1879" i="42" s="1"/>
  <c r="AU1879" i="42" a="1"/>
  <c r="AU1879" i="42"/>
  <c r="AV1879" i="42" a="1"/>
  <c r="AV1879" i="42"/>
  <c r="AJ1880" i="42" a="1"/>
  <c r="AJ1880" i="42"/>
  <c r="AK1880" i="42" a="1"/>
  <c r="AK1880" i="42" s="1"/>
  <c r="AL1880" i="42" a="1"/>
  <c r="AL1880" i="42" s="1"/>
  <c r="AM1880" i="42" a="1"/>
  <c r="AM1880" i="42" s="1"/>
  <c r="AN1880" i="42" a="1"/>
  <c r="AN1880" i="42" s="1"/>
  <c r="AO1880" i="42" a="1"/>
  <c r="AO1880" i="42"/>
  <c r="AP1880" i="42" a="1"/>
  <c r="AP1880" i="42"/>
  <c r="AQ1880" i="42" a="1"/>
  <c r="AQ1880" i="42" s="1"/>
  <c r="AR1880" i="42" a="1"/>
  <c r="AR1880" i="42" s="1"/>
  <c r="AS1880" i="42" a="1"/>
  <c r="AS1880" i="42" s="1"/>
  <c r="AT1880" i="42" a="1"/>
  <c r="AT1880" i="42" s="1"/>
  <c r="AU1880" i="42" a="1"/>
  <c r="AU1880" i="42" s="1"/>
  <c r="AV1880" i="42" a="1"/>
  <c r="AV1880" i="42"/>
  <c r="AJ1881" i="42" a="1"/>
  <c r="AJ1881" i="42" s="1"/>
  <c r="AK1881" i="42" a="1"/>
  <c r="AK1881" i="42" s="1"/>
  <c r="AL1881" i="42" a="1"/>
  <c r="AL1881" i="42"/>
  <c r="AM1881" i="42" a="1"/>
  <c r="AM1881" i="42" s="1"/>
  <c r="AN1881" i="42" a="1"/>
  <c r="AN1881" i="42" s="1"/>
  <c r="AO1881" i="42" a="1"/>
  <c r="AO1881" i="42" s="1"/>
  <c r="AP1881" i="42" a="1"/>
  <c r="AP1881" i="42" s="1"/>
  <c r="AQ1881" i="42" a="1"/>
  <c r="AQ1881" i="42" s="1"/>
  <c r="AR1881" i="42" a="1"/>
  <c r="AR1881" i="42"/>
  <c r="AS1881" i="42" a="1"/>
  <c r="AS1881" i="42"/>
  <c r="AT1881" i="42" a="1"/>
  <c r="AT1881" i="42" s="1"/>
  <c r="AU1881" i="42" a="1"/>
  <c r="AU1881" i="42" s="1"/>
  <c r="AV1881" i="42" a="1"/>
  <c r="AV1881" i="42" s="1"/>
  <c r="AJ1882" i="42" a="1"/>
  <c r="AJ1882" i="42" s="1"/>
  <c r="AK1882" i="42" a="1"/>
  <c r="AK1882" i="42"/>
  <c r="AL1882" i="42" a="1"/>
  <c r="AL1882" i="42"/>
  <c r="AM1882" i="42" a="1"/>
  <c r="AM1882" i="42"/>
  <c r="AN1882" i="42" a="1"/>
  <c r="AN1882" i="42" s="1"/>
  <c r="AO1882" i="42" a="1"/>
  <c r="AO1882" i="42" s="1"/>
  <c r="AP1882" i="42" a="1"/>
  <c r="AP1882" i="42" s="1"/>
  <c r="AQ1882" i="42" a="1"/>
  <c r="AQ1882" i="42" s="1"/>
  <c r="AR1882" i="42" a="1"/>
  <c r="AR1882" i="42"/>
  <c r="AS1882" i="42" a="1"/>
  <c r="AS1882" i="42"/>
  <c r="AT1882" i="42" a="1"/>
  <c r="AT1882" i="42"/>
  <c r="AU1882" i="42" a="1"/>
  <c r="AU1882" i="42" s="1"/>
  <c r="AV1882" i="42" a="1"/>
  <c r="AV1882" i="42" s="1"/>
  <c r="AJ1883" i="42" a="1"/>
  <c r="AJ1883" i="42" s="1"/>
  <c r="AK1883" i="42" a="1"/>
  <c r="AK1883" i="42" s="1"/>
  <c r="AL1883" i="42" a="1"/>
  <c r="AL1883" i="42" s="1"/>
  <c r="AM1883" i="42" a="1"/>
  <c r="AM1883" i="42"/>
  <c r="AN1883" i="42" a="1"/>
  <c r="AN1883" i="42" s="1"/>
  <c r="AO1883" i="42" a="1"/>
  <c r="AO1883" i="42" s="1"/>
  <c r="AP1883" i="42" a="1"/>
  <c r="AP1883" i="42" s="1"/>
  <c r="AQ1883" i="42" a="1"/>
  <c r="AQ1883" i="42" s="1"/>
  <c r="AR1883" i="42" a="1"/>
  <c r="AR1883" i="42" s="1"/>
  <c r="AS1883" i="42" a="1"/>
  <c r="AS1883" i="42" s="1"/>
  <c r="AT1883" i="42" a="1"/>
  <c r="AT1883" i="42" s="1"/>
  <c r="AU1883" i="42" a="1"/>
  <c r="AU1883" i="42" s="1"/>
  <c r="AV1883" i="42" a="1"/>
  <c r="AV1883" i="42"/>
  <c r="AJ1884" i="42" a="1"/>
  <c r="AJ1884" i="42" s="1"/>
  <c r="AK1884" i="42" a="1"/>
  <c r="AK1884" i="42" s="1"/>
  <c r="AL1884" i="42" a="1"/>
  <c r="AL1884" i="42" s="1"/>
  <c r="AM1884" i="42" a="1"/>
  <c r="AM1884" i="42" s="1"/>
  <c r="AN1884" i="42" a="1"/>
  <c r="AN1884" i="42" s="1"/>
  <c r="AO1884" i="42" a="1"/>
  <c r="AO1884" i="42"/>
  <c r="AP1884" i="42" a="1"/>
  <c r="AP1884" i="42"/>
  <c r="AQ1884" i="42" a="1"/>
  <c r="AQ1884" i="42" s="1"/>
  <c r="AR1884" i="42" a="1"/>
  <c r="AR1884" i="42" s="1"/>
  <c r="AS1884" i="42" a="1"/>
  <c r="AS1884" i="42" s="1"/>
  <c r="AT1884" i="42" a="1"/>
  <c r="AT1884" i="42" s="1"/>
  <c r="AU1884" i="42" a="1"/>
  <c r="AU1884" i="42" s="1"/>
  <c r="AV1884" i="42" a="1"/>
  <c r="AV1884" i="42"/>
  <c r="AJ1885" i="42" a="1"/>
  <c r="AJ1885" i="42"/>
  <c r="AK1885" i="42" a="1"/>
  <c r="AK1885" i="42" s="1"/>
  <c r="AL1885" i="42" a="1"/>
  <c r="AL1885" i="42" s="1"/>
  <c r="AM1885" i="42" a="1"/>
  <c r="AM1885" i="42" s="1"/>
  <c r="AN1885" i="42" a="1"/>
  <c r="AN1885" i="42" s="1"/>
  <c r="AO1885" i="42" a="1"/>
  <c r="AO1885" i="42" s="1"/>
  <c r="AP1885" i="42" a="1"/>
  <c r="AP1885" i="42"/>
  <c r="AQ1885" i="42" a="1"/>
  <c r="AQ1885" i="42"/>
  <c r="AR1885" i="42" a="1"/>
  <c r="AR1885" i="42" s="1"/>
  <c r="AS1885" i="42" a="1"/>
  <c r="AS1885" i="42" s="1"/>
  <c r="AT1885" i="42" a="1"/>
  <c r="AT1885" i="42" s="1"/>
  <c r="AU1885" i="42" a="1"/>
  <c r="AU1885" i="42" s="1"/>
  <c r="AV1885" i="42" a="1"/>
  <c r="AV1885" i="42" s="1"/>
  <c r="AJ1886" i="42" a="1"/>
  <c r="AJ1886" i="42" s="1"/>
  <c r="AK1886" i="42" a="1"/>
  <c r="AK1886" i="42" s="1"/>
  <c r="AL1886" i="42" a="1"/>
  <c r="AL1886" i="42" s="1"/>
  <c r="AM1886" i="42" a="1"/>
  <c r="AM1886" i="42" s="1"/>
  <c r="AN1886" i="42" a="1"/>
  <c r="AN1886" i="42" s="1"/>
  <c r="AO1886" i="42" a="1"/>
  <c r="AO1886" i="42" s="1"/>
  <c r="AP1886" i="42" a="1"/>
  <c r="AP1886" i="42" s="1"/>
  <c r="AQ1886" i="42" a="1"/>
  <c r="AQ1886" i="42" s="1"/>
  <c r="AR1886" i="42" a="1"/>
  <c r="AR1886" i="42" s="1"/>
  <c r="AS1886" i="42" a="1"/>
  <c r="AS1886" i="42"/>
  <c r="AT1886" i="42" a="1"/>
  <c r="AT1886" i="42" s="1"/>
  <c r="AU1886" i="42" a="1"/>
  <c r="AU1886" i="42" s="1"/>
  <c r="AV1886" i="42" a="1"/>
  <c r="AV1886" i="42" s="1"/>
  <c r="AJ1887" i="42" a="1"/>
  <c r="AJ1887" i="42" s="1"/>
  <c r="AK1887" i="42" a="1"/>
  <c r="AK1887" i="42" s="1"/>
  <c r="AL1887" i="42" a="1"/>
  <c r="AL1887" i="42" s="1"/>
  <c r="AM1887" i="42" a="1"/>
  <c r="AM1887" i="42"/>
  <c r="AN1887" i="42" a="1"/>
  <c r="AN1887" i="42" s="1"/>
  <c r="AO1887" i="42" a="1"/>
  <c r="AO1887" i="42" s="1"/>
  <c r="AP1887" i="42" a="1"/>
  <c r="AP1887" i="42" s="1"/>
  <c r="AQ1887" i="42" a="1"/>
  <c r="AQ1887" i="42" s="1"/>
  <c r="AR1887" i="42" a="1"/>
  <c r="AR1887" i="42" s="1"/>
  <c r="AS1887" i="42" a="1"/>
  <c r="AS1887" i="42" s="1"/>
  <c r="AT1887" i="42" a="1"/>
  <c r="AT1887" i="42"/>
  <c r="AU1887" i="42" a="1"/>
  <c r="AU1887" i="42" s="1"/>
  <c r="AV1887" i="42" a="1"/>
  <c r="AV1887" i="42" s="1"/>
  <c r="AJ1888" i="42" a="1"/>
  <c r="AJ1888" i="42" s="1"/>
  <c r="AK1888" i="42" a="1"/>
  <c r="AK1888" i="42" s="1"/>
  <c r="AL1888" i="42" a="1"/>
  <c r="AL1888" i="42" s="1"/>
  <c r="AM1888" i="42" a="1"/>
  <c r="AM1888" i="42" s="1"/>
  <c r="AN1888" i="42" a="1"/>
  <c r="AN1888" i="42"/>
  <c r="AO1888" i="42" a="1"/>
  <c r="AO1888" i="42" s="1"/>
  <c r="AP1888" i="42" a="1"/>
  <c r="AP1888" i="42" s="1"/>
  <c r="AQ1888" i="42" a="1"/>
  <c r="AQ1888" i="42" s="1"/>
  <c r="AR1888" i="42" a="1"/>
  <c r="AR1888" i="42" s="1"/>
  <c r="AS1888" i="42" a="1"/>
  <c r="AS1888" i="42" s="1"/>
  <c r="AT1888" i="42" a="1"/>
  <c r="AT1888" i="42" s="1"/>
  <c r="AU1888" i="42" a="1"/>
  <c r="AU1888" i="42" s="1"/>
  <c r="AV1888" i="42" a="1"/>
  <c r="AV1888" i="42" s="1"/>
  <c r="AJ1889" i="42" a="1"/>
  <c r="AJ1889" i="42" s="1"/>
  <c r="AK1889" i="42" a="1"/>
  <c r="AK1889" i="42" s="1"/>
  <c r="AL1889" i="42" a="1"/>
  <c r="AL1889" i="42" s="1"/>
  <c r="AM1889" i="42" a="1"/>
  <c r="AM1889" i="42" s="1"/>
  <c r="AN1889" i="42" a="1"/>
  <c r="AN1889" i="42" s="1"/>
  <c r="AO1889" i="42" a="1"/>
  <c r="AO1889" i="42" s="1"/>
  <c r="AP1889" i="42" a="1"/>
  <c r="AP1889" i="42"/>
  <c r="AQ1889" i="42" a="1"/>
  <c r="AQ1889" i="42" s="1"/>
  <c r="AR1889" i="42" a="1"/>
  <c r="AR1889" i="42" s="1"/>
  <c r="AS1889" i="42" a="1"/>
  <c r="AS1889" i="42" s="1"/>
  <c r="AT1889" i="42" a="1"/>
  <c r="AT1889" i="42" s="1"/>
  <c r="AU1889" i="42" a="1"/>
  <c r="AU1889" i="42" s="1"/>
  <c r="AV1889" i="42" a="1"/>
  <c r="AV1889" i="42" s="1"/>
  <c r="AJ1890" i="42" a="1"/>
  <c r="AJ1890" i="42"/>
  <c r="AK1890" i="42" a="1"/>
  <c r="AK1890" i="42" s="1"/>
  <c r="AL1890" i="42" a="1"/>
  <c r="AL1890" i="42" s="1"/>
  <c r="AM1890" i="42" a="1"/>
  <c r="AM1890" i="42" s="1"/>
  <c r="AN1890" i="42" a="1"/>
  <c r="AN1890" i="42" s="1"/>
  <c r="AO1890" i="42" a="1"/>
  <c r="AO1890" i="42" s="1"/>
  <c r="AP1890" i="42" a="1"/>
  <c r="AP1890" i="42" s="1"/>
  <c r="AQ1890" i="42" a="1"/>
  <c r="AQ1890" i="42"/>
  <c r="AR1890" i="42" a="1"/>
  <c r="AR1890" i="42" s="1"/>
  <c r="AS1890" i="42" a="1"/>
  <c r="AS1890" i="42" s="1"/>
  <c r="AT1890" i="42" a="1"/>
  <c r="AT1890" i="42" s="1"/>
  <c r="AU1890" i="42" a="1"/>
  <c r="AU1890" i="42" s="1"/>
  <c r="AV1890" i="42" a="1"/>
  <c r="AV1890" i="42" s="1"/>
  <c r="AJ1891" i="42" a="1"/>
  <c r="AJ1891" i="42" s="1"/>
  <c r="AK1891" i="42" a="1"/>
  <c r="AK1891" i="42"/>
  <c r="AL1891" i="42" a="1"/>
  <c r="AL1891" i="42" s="1"/>
  <c r="AM1891" i="42" a="1"/>
  <c r="AM1891" i="42" s="1"/>
  <c r="AN1891" i="42" a="1"/>
  <c r="AN1891" i="42" s="1"/>
  <c r="AO1891" i="42" a="1"/>
  <c r="AO1891" i="42" s="1"/>
  <c r="AP1891" i="42" a="1"/>
  <c r="AP1891" i="42" s="1"/>
  <c r="AQ1891" i="42" a="1"/>
  <c r="AQ1891" i="42" s="1"/>
  <c r="AR1891" i="42" a="1"/>
  <c r="AR1891" i="42" s="1"/>
  <c r="AS1891" i="42" a="1"/>
  <c r="AS1891" i="42" s="1"/>
  <c r="AT1891" i="42" a="1"/>
  <c r="AT1891" i="42" s="1"/>
  <c r="AU1891" i="42" a="1"/>
  <c r="AU1891" i="42" s="1"/>
  <c r="AV1891" i="42" a="1"/>
  <c r="AV1891" i="42" s="1"/>
  <c r="AJ1892" i="42" a="1"/>
  <c r="AJ1892" i="42" s="1"/>
  <c r="AK1892" i="42" a="1"/>
  <c r="AK1892" i="42" s="1"/>
  <c r="AL1892" i="42" a="1"/>
  <c r="AL1892" i="42" s="1"/>
  <c r="AM1892" i="42" a="1"/>
  <c r="AM1892" i="42"/>
  <c r="AN1892" i="42" a="1"/>
  <c r="AN1892" i="42" s="1"/>
  <c r="AO1892" i="42" a="1"/>
  <c r="AO1892" i="42" s="1"/>
  <c r="AP1892" i="42" a="1"/>
  <c r="AP1892" i="42" s="1"/>
  <c r="AQ1892" i="42" a="1"/>
  <c r="AQ1892" i="42" s="1"/>
  <c r="AR1892" i="42" a="1"/>
  <c r="AR1892" i="42" s="1"/>
  <c r="AS1892" i="42" a="1"/>
  <c r="AS1892" i="42" s="1"/>
  <c r="AT1892" i="42" a="1"/>
  <c r="AT1892" i="42"/>
  <c r="AU1892" i="42" a="1"/>
  <c r="AU1892" i="42" s="1"/>
  <c r="AV1892" i="42" a="1"/>
  <c r="AV1892" i="42" s="1"/>
  <c r="AJ1893" i="42" a="1"/>
  <c r="AJ1893" i="42" s="1"/>
  <c r="AK1893" i="42" a="1"/>
  <c r="AK1893" i="42" s="1"/>
  <c r="AL1893" i="42" a="1"/>
  <c r="AL1893" i="42" s="1"/>
  <c r="AM1893" i="42" a="1"/>
  <c r="AM1893" i="42" s="1"/>
  <c r="AN1893" i="42" a="1"/>
  <c r="AN1893" i="42"/>
  <c r="AO1893" i="42" a="1"/>
  <c r="AO1893" i="42" s="1"/>
  <c r="AP1893" i="42" a="1"/>
  <c r="AP1893" i="42" s="1"/>
  <c r="AQ1893" i="42" a="1"/>
  <c r="AQ1893" i="42" s="1"/>
  <c r="AR1893" i="42" a="1"/>
  <c r="AR1893" i="42" s="1"/>
  <c r="AS1893" i="42" a="1"/>
  <c r="AS1893" i="42" s="1"/>
  <c r="AT1893" i="42" a="1"/>
  <c r="AT1893" i="42" s="1"/>
  <c r="AU1893" i="42" a="1"/>
  <c r="AU1893" i="42"/>
  <c r="AV1893" i="42" a="1"/>
  <c r="AV1893" i="42" s="1"/>
  <c r="AJ1894" i="42" a="1"/>
  <c r="AJ1894" i="42" s="1"/>
  <c r="AK1894" i="42" a="1"/>
  <c r="AK1894" i="42" s="1"/>
  <c r="AL1894" i="42" a="1"/>
  <c r="AL1894" i="42" s="1"/>
  <c r="AM1894" i="42" a="1"/>
  <c r="AM1894" i="42" s="1"/>
  <c r="AN1894" i="42" a="1"/>
  <c r="AN1894" i="42" s="1"/>
  <c r="AO1894" i="42" a="1"/>
  <c r="AO1894" i="42" s="1"/>
  <c r="AP1894" i="42" a="1"/>
  <c r="AP1894" i="42" s="1"/>
  <c r="AQ1894" i="42" a="1"/>
  <c r="AQ1894" i="42" s="1"/>
  <c r="AR1894" i="42" a="1"/>
  <c r="AR1894" i="42" s="1"/>
  <c r="AS1894" i="42" a="1"/>
  <c r="AS1894" i="42" s="1"/>
  <c r="AT1894" i="42" a="1"/>
  <c r="AT1894" i="42" s="1"/>
  <c r="AU1894" i="42" a="1"/>
  <c r="AU1894" i="42" s="1"/>
  <c r="AV1894" i="42" a="1"/>
  <c r="AV1894" i="42" s="1"/>
  <c r="AJ1895" i="42" a="1"/>
  <c r="AJ1895" i="42"/>
  <c r="AK1895" i="42" a="1"/>
  <c r="AK1895" i="42" s="1"/>
  <c r="AL1895" i="42" a="1"/>
  <c r="AL1895" i="42" s="1"/>
  <c r="AM1895" i="42" a="1"/>
  <c r="AM1895" i="42" s="1"/>
  <c r="AN1895" i="42" a="1"/>
  <c r="AN1895" i="42" s="1"/>
  <c r="AO1895" i="42" a="1"/>
  <c r="AO1895" i="42" s="1"/>
  <c r="AP1895" i="42" a="1"/>
  <c r="AP1895" i="42" s="1"/>
  <c r="AQ1895" i="42" a="1"/>
  <c r="AQ1895" i="42"/>
  <c r="AR1895" i="42" a="1"/>
  <c r="AR1895" i="42" s="1"/>
  <c r="AS1895" i="42" a="1"/>
  <c r="AS1895" i="42" s="1"/>
  <c r="AT1895" i="42" a="1"/>
  <c r="AT1895" i="42" s="1"/>
  <c r="AU1895" i="42" a="1"/>
  <c r="AU1895" i="42" s="1"/>
  <c r="AV1895" i="42" a="1"/>
  <c r="AV1895" i="42" s="1"/>
  <c r="AJ1896" i="42" a="1"/>
  <c r="AJ1896" i="42" s="1"/>
  <c r="AK1896" i="42" a="1"/>
  <c r="AK1896" i="42"/>
  <c r="AL1896" i="42" a="1"/>
  <c r="AL1896" i="42" s="1"/>
  <c r="AM1896" i="42" a="1"/>
  <c r="AM1896" i="42" s="1"/>
  <c r="AN1896" i="42" a="1"/>
  <c r="AN1896" i="42" s="1"/>
  <c r="AO1896" i="42" a="1"/>
  <c r="AO1896" i="42" s="1"/>
  <c r="AP1896" i="42" a="1"/>
  <c r="AP1896" i="42" s="1"/>
  <c r="AQ1896" i="42" a="1"/>
  <c r="AQ1896" i="42" s="1"/>
  <c r="AR1896" i="42" a="1"/>
  <c r="AR1896" i="42"/>
  <c r="AS1896" i="42" a="1"/>
  <c r="AS1896" i="42" s="1"/>
  <c r="AT1896" i="42" a="1"/>
  <c r="AT1896" i="42" s="1"/>
  <c r="AU1896" i="42" a="1"/>
  <c r="AU1896" i="42" s="1"/>
  <c r="AV1896" i="42" a="1"/>
  <c r="AV1896" i="42" s="1"/>
  <c r="AJ1897" i="42" a="1"/>
  <c r="AJ1897" i="42" s="1"/>
  <c r="AK1897" i="42" a="1"/>
  <c r="AK1897" i="42" s="1"/>
  <c r="AL1897" i="42" a="1"/>
  <c r="AL1897" i="42" s="1"/>
  <c r="AM1897" i="42" a="1"/>
  <c r="AM1897" i="42" s="1"/>
  <c r="AN1897" i="42" a="1"/>
  <c r="AN1897" i="42" s="1"/>
  <c r="AO1897" i="42" a="1"/>
  <c r="AO1897" i="42" s="1"/>
  <c r="AP1897" i="42" a="1"/>
  <c r="AP1897" i="42" s="1"/>
  <c r="AQ1897" i="42" a="1"/>
  <c r="AQ1897" i="42" s="1"/>
  <c r="AR1897" i="42" a="1"/>
  <c r="AR1897" i="42" s="1"/>
  <c r="AS1897" i="42" a="1"/>
  <c r="AS1897" i="42" s="1"/>
  <c r="AT1897" i="42" a="1"/>
  <c r="AT1897" i="42"/>
  <c r="AU1897" i="42" a="1"/>
  <c r="AU1897" i="42" s="1"/>
  <c r="AV1897" i="42" a="1"/>
  <c r="AV1897" i="42" s="1"/>
  <c r="AJ1898" i="42" a="1"/>
  <c r="AJ1898" i="42" s="1"/>
  <c r="AK1898" i="42" a="1"/>
  <c r="AK1898" i="42" s="1"/>
  <c r="AL1898" i="42" a="1"/>
  <c r="AL1898" i="42" s="1"/>
  <c r="AM1898" i="42" a="1"/>
  <c r="AM1898" i="42" s="1"/>
  <c r="AN1898" i="42" a="1"/>
  <c r="AN1898" i="42"/>
  <c r="AO1898" i="42" a="1"/>
  <c r="AO1898" i="42" s="1"/>
  <c r="AP1898" i="42" a="1"/>
  <c r="AP1898" i="42" s="1"/>
  <c r="AQ1898" i="42" a="1"/>
  <c r="AQ1898" i="42" s="1"/>
  <c r="AR1898" i="42" a="1"/>
  <c r="AR1898" i="42" s="1"/>
  <c r="AS1898" i="42" a="1"/>
  <c r="AS1898" i="42" s="1"/>
  <c r="AT1898" i="42" a="1"/>
  <c r="AT1898" i="42" s="1"/>
  <c r="AU1898" i="42" a="1"/>
  <c r="AU1898" i="42"/>
  <c r="AV1898" i="42" a="1"/>
  <c r="AV1898" i="42" s="1"/>
  <c r="AJ1899" i="42" a="1"/>
  <c r="AJ1899" i="42" s="1"/>
  <c r="AK1899" i="42" a="1"/>
  <c r="AK1899" i="42" s="1"/>
  <c r="AL1899" i="42" a="1"/>
  <c r="AL1899" i="42" s="1"/>
  <c r="AM1899" i="42" a="1"/>
  <c r="AM1899" i="42" s="1"/>
  <c r="AN1899" i="42" a="1"/>
  <c r="AN1899" i="42" s="1"/>
  <c r="AO1899" i="42" a="1"/>
  <c r="AO1899" i="42" s="1"/>
  <c r="AP1899" i="42" a="1"/>
  <c r="AP1899" i="42" s="1"/>
  <c r="AQ1899" i="42" a="1"/>
  <c r="AQ1899" i="42" s="1"/>
  <c r="AR1899" i="42" a="1"/>
  <c r="AR1899" i="42" s="1"/>
  <c r="AS1899" i="42" a="1"/>
  <c r="AS1899" i="42" s="1"/>
  <c r="AT1899" i="42" a="1"/>
  <c r="AT1899" i="42" s="1"/>
  <c r="AU1899" i="42" a="1"/>
  <c r="AU1899" i="42" s="1"/>
  <c r="AV1899" i="42" a="1"/>
  <c r="AV1899" i="42" s="1"/>
  <c r="AJ1900" i="42" a="1"/>
  <c r="AJ1900" i="42" s="1"/>
  <c r="AK1900" i="42" a="1"/>
  <c r="AK1900" i="42" s="1"/>
  <c r="AL1900" i="42" a="1"/>
  <c r="AL1900" i="42" s="1"/>
  <c r="AM1900" i="42" a="1"/>
  <c r="AM1900" i="42" s="1"/>
  <c r="AN1900" i="42" a="1"/>
  <c r="AN1900" i="42" s="1"/>
  <c r="AO1900" i="42" a="1"/>
  <c r="AO1900" i="42" s="1"/>
  <c r="AP1900" i="42" a="1"/>
  <c r="AP1900" i="42" s="1"/>
  <c r="AQ1900" i="42" a="1"/>
  <c r="AQ1900" i="42" s="1"/>
  <c r="AR1900" i="42" a="1"/>
  <c r="AR1900" i="42" s="1"/>
  <c r="AS1900" i="42" a="1"/>
  <c r="AS1900" i="42" s="1"/>
  <c r="AT1900" i="42" a="1"/>
  <c r="AT1900" i="42" s="1"/>
  <c r="AU1900" i="42" a="1"/>
  <c r="AU1900" i="42" s="1"/>
  <c r="AV1900" i="42" a="1"/>
  <c r="AV1900" i="42" s="1"/>
  <c r="AJ1901" i="42" a="1"/>
  <c r="AJ1901" i="42" s="1"/>
  <c r="AK1901" i="42" a="1"/>
  <c r="AK1901" i="42" s="1"/>
  <c r="AL1901" i="42" a="1"/>
  <c r="AL1901" i="42" s="1"/>
  <c r="AM1901" i="42" a="1"/>
  <c r="AM1901" i="42" s="1"/>
  <c r="AN1901" i="42" a="1"/>
  <c r="AN1901" i="42" s="1"/>
  <c r="AO1901" i="42" a="1"/>
  <c r="AO1901" i="42" s="1"/>
  <c r="AP1901" i="42" a="1"/>
  <c r="AP1901" i="42" s="1"/>
  <c r="AQ1901" i="42" a="1"/>
  <c r="AQ1901" i="42" s="1"/>
  <c r="AR1901" i="42" a="1"/>
  <c r="AR1901" i="42"/>
  <c r="AS1901" i="42" a="1"/>
  <c r="AS1901" i="42" s="1"/>
  <c r="AT1901" i="42" a="1"/>
  <c r="AT1901" i="42" s="1"/>
  <c r="AU1901" i="42" a="1"/>
  <c r="AU1901" i="42" s="1"/>
  <c r="AV1901" i="42" a="1"/>
  <c r="AV1901" i="42" s="1"/>
  <c r="AJ1902" i="42" a="1"/>
  <c r="AJ1902" i="42" s="1"/>
  <c r="AK1902" i="42" a="1"/>
  <c r="AK1902" i="42" s="1"/>
  <c r="AL1902" i="42" a="1"/>
  <c r="AL1902" i="42" s="1"/>
  <c r="AM1902" i="42" a="1"/>
  <c r="AM1902" i="42" s="1"/>
  <c r="AN1902" i="42" a="1"/>
  <c r="AN1902" i="42" s="1"/>
  <c r="AO1902" i="42" a="1"/>
  <c r="AO1902" i="42" s="1"/>
  <c r="AP1902" i="42" a="1"/>
  <c r="AP1902" i="42" s="1"/>
  <c r="AQ1902" i="42" a="1"/>
  <c r="AQ1902" i="42" s="1"/>
  <c r="AR1902" i="42" a="1"/>
  <c r="AR1902" i="42" s="1"/>
  <c r="AS1902" i="42" a="1"/>
  <c r="AS1902" i="42" s="1"/>
  <c r="AT1902" i="42" a="1"/>
  <c r="AT1902" i="42" s="1"/>
  <c r="AU1902" i="42" a="1"/>
  <c r="AU1902" i="42" s="1"/>
  <c r="AV1902" i="42" a="1"/>
  <c r="AV1902" i="42" s="1"/>
  <c r="AJ1903" i="42" a="1"/>
  <c r="AJ1903" i="42" s="1"/>
  <c r="AK1903" i="42" a="1"/>
  <c r="AK1903" i="42" s="1"/>
  <c r="AL1903" i="42" a="1"/>
  <c r="AL1903" i="42" s="1"/>
  <c r="AM1903" i="42" a="1"/>
  <c r="AM1903" i="42" s="1"/>
  <c r="AN1903" i="42" a="1"/>
  <c r="AN1903" i="42"/>
  <c r="AO1903" i="42" a="1"/>
  <c r="AO1903" i="42" s="1"/>
  <c r="AP1903" i="42" a="1"/>
  <c r="AP1903" i="42" s="1"/>
  <c r="AQ1903" i="42" a="1"/>
  <c r="AQ1903" i="42" s="1"/>
  <c r="AR1903" i="42" a="1"/>
  <c r="AR1903" i="42" s="1"/>
  <c r="AS1903" i="42" a="1"/>
  <c r="AS1903" i="42" s="1"/>
  <c r="AT1903" i="42" a="1"/>
  <c r="AT1903" i="42" s="1"/>
  <c r="AU1903" i="42" a="1"/>
  <c r="AU1903" i="42" s="1"/>
  <c r="AV1903" i="42" a="1"/>
  <c r="AV1903" i="42" s="1"/>
  <c r="AJ1904" i="42" a="1"/>
  <c r="AJ1904" i="42" s="1"/>
  <c r="AK1904" i="42" a="1"/>
  <c r="AK1904" i="42" s="1"/>
  <c r="AL1904" i="42" a="1"/>
  <c r="AL1904" i="42" s="1"/>
  <c r="AM1904" i="42" a="1"/>
  <c r="AM1904" i="42" s="1"/>
  <c r="AN1904" i="42" a="1"/>
  <c r="AN1904" i="42" s="1"/>
  <c r="AO1904" i="42" a="1"/>
  <c r="AO1904" i="42"/>
  <c r="AP1904" i="42" a="1"/>
  <c r="AP1904" i="42" s="1"/>
  <c r="AQ1904" i="42" a="1"/>
  <c r="AQ1904" i="42" s="1"/>
  <c r="AR1904" i="42" a="1"/>
  <c r="AR1904" i="42" s="1"/>
  <c r="AS1904" i="42" a="1"/>
  <c r="AS1904" i="42" s="1"/>
  <c r="AT1904" i="42" a="1"/>
  <c r="AT1904" i="42" s="1"/>
  <c r="AU1904" i="42" a="1"/>
  <c r="AU1904" i="42" s="1"/>
  <c r="AV1904" i="42" a="1"/>
  <c r="AV1904" i="42" s="1"/>
  <c r="AJ1905" i="42" a="1"/>
  <c r="AJ1905" i="42" s="1"/>
  <c r="AK1905" i="42" a="1"/>
  <c r="AK1905" i="42" s="1"/>
  <c r="AL1905" i="42" a="1"/>
  <c r="AL1905" i="42" s="1"/>
  <c r="AM1905" i="42" a="1"/>
  <c r="AM1905" i="42" s="1"/>
  <c r="AN1905" i="42" a="1"/>
  <c r="AN1905" i="42" s="1"/>
  <c r="AO1905" i="42" a="1"/>
  <c r="AO1905" i="42" s="1"/>
  <c r="AP1905" i="42" a="1"/>
  <c r="AP1905" i="42" s="1"/>
  <c r="AQ1905" i="42" a="1"/>
  <c r="AQ1905" i="42" s="1"/>
  <c r="AR1905" i="42" a="1"/>
  <c r="AR1905" i="42" s="1"/>
  <c r="AS1905" i="42" a="1"/>
  <c r="AS1905" i="42" s="1"/>
  <c r="AT1905" i="42" a="1"/>
  <c r="AT1905" i="42" s="1"/>
  <c r="AU1905" i="42" a="1"/>
  <c r="AU1905" i="42" s="1"/>
  <c r="AV1905" i="42" a="1"/>
  <c r="AV1905" i="42" s="1"/>
  <c r="AJ1906" i="42" a="1"/>
  <c r="AJ1906" i="42" s="1"/>
  <c r="AK1906" i="42" a="1"/>
  <c r="AK1906" i="42" s="1"/>
  <c r="AL1906" i="42" a="1"/>
  <c r="AL1906" i="42" s="1"/>
  <c r="AM1906" i="42" a="1"/>
  <c r="AM1906" i="42" s="1"/>
  <c r="AN1906" i="42" a="1"/>
  <c r="AN1906" i="42" s="1"/>
  <c r="AO1906" i="42" a="1"/>
  <c r="AO1906" i="42" s="1"/>
  <c r="AP1906" i="42" a="1"/>
  <c r="AP1906" i="42" s="1"/>
  <c r="AQ1906" i="42" a="1"/>
  <c r="AQ1906" i="42" s="1"/>
  <c r="AR1906" i="42" a="1"/>
  <c r="AR1906" i="42" s="1"/>
  <c r="AS1906" i="42" a="1"/>
  <c r="AS1906" i="42" s="1"/>
  <c r="AT1906" i="42" a="1"/>
  <c r="AT1906" i="42" s="1"/>
  <c r="AU1906" i="42" a="1"/>
  <c r="AU1906" i="42" s="1"/>
  <c r="AV1906" i="42" a="1"/>
  <c r="AV1906" i="42" s="1"/>
  <c r="AJ1907" i="42" a="1"/>
  <c r="AJ1907" i="42" s="1"/>
  <c r="AK1907" i="42" a="1"/>
  <c r="AK1907" i="42" s="1"/>
  <c r="AL1907" i="42" a="1"/>
  <c r="AL1907" i="42"/>
  <c r="AM1907" i="42" a="1"/>
  <c r="AM1907" i="42" s="1"/>
  <c r="AN1907" i="42" a="1"/>
  <c r="AN1907" i="42" s="1"/>
  <c r="AO1907" i="42" a="1"/>
  <c r="AO1907" i="42" s="1"/>
  <c r="AP1907" i="42" a="1"/>
  <c r="AP1907" i="42" s="1"/>
  <c r="AQ1907" i="42" a="1"/>
  <c r="AQ1907" i="42"/>
  <c r="AR1907" i="42" a="1"/>
  <c r="AR1907" i="42" s="1"/>
  <c r="AS1907" i="42" a="1"/>
  <c r="AS1907" i="42" s="1"/>
  <c r="AT1907" i="42" a="1"/>
  <c r="AT1907" i="42" s="1"/>
  <c r="AU1907" i="42" a="1"/>
  <c r="AU1907" i="42" s="1"/>
  <c r="AV1907" i="42" a="1"/>
  <c r="AV1907" i="42" s="1"/>
  <c r="AJ1908" i="42" a="1"/>
  <c r="AJ1908" i="42" s="1"/>
  <c r="AK1908" i="42" a="1"/>
  <c r="AK1908" i="42" s="1"/>
  <c r="AL1908" i="42" a="1"/>
  <c r="AL1908" i="42" s="1"/>
  <c r="AM1908" i="42" a="1"/>
  <c r="AM1908" i="42" s="1"/>
  <c r="AN1908" i="42" a="1"/>
  <c r="AN1908" i="42" s="1"/>
  <c r="AO1908" i="42" a="1"/>
  <c r="AO1908" i="42" s="1"/>
  <c r="AP1908" i="42" a="1"/>
  <c r="AP1908" i="42" s="1"/>
  <c r="AQ1908" i="42" a="1"/>
  <c r="AQ1908" i="42" s="1"/>
  <c r="AR1908" i="42" a="1"/>
  <c r="AR1908" i="42"/>
  <c r="AS1908" i="42" a="1"/>
  <c r="AS1908" i="42" s="1"/>
  <c r="AT1908" i="42" a="1"/>
  <c r="AT1908" i="42" s="1"/>
  <c r="AU1908" i="42" a="1"/>
  <c r="AU1908" i="42" s="1"/>
  <c r="AV1908" i="42" a="1"/>
  <c r="AV1908" i="42" s="1"/>
  <c r="AJ1909" i="42" a="1"/>
  <c r="AJ1909" i="42" s="1"/>
  <c r="AK1909" i="42" a="1"/>
  <c r="AK1909" i="42" s="1"/>
  <c r="AL1909" i="42" a="1"/>
  <c r="AL1909" i="42" s="1"/>
  <c r="AM1909" i="42" a="1"/>
  <c r="AM1909" i="42" s="1"/>
  <c r="AN1909" i="42" a="1"/>
  <c r="AN1909" i="42" s="1"/>
  <c r="AO1909" i="42" a="1"/>
  <c r="AO1909" i="42"/>
  <c r="AP1909" i="42" a="1"/>
  <c r="AP1909" i="42" s="1"/>
  <c r="AQ1909" i="42" a="1"/>
  <c r="AQ1909" i="42" s="1"/>
  <c r="AR1909" i="42" a="1"/>
  <c r="AR1909" i="42" s="1"/>
  <c r="AS1909" i="42" a="1"/>
  <c r="AS1909" i="42" s="1"/>
  <c r="AT1909" i="42" a="1"/>
  <c r="AT1909" i="42"/>
  <c r="AU1909" i="42" a="1"/>
  <c r="AU1909" i="42"/>
  <c r="AV1909" i="42" a="1"/>
  <c r="AV1909" i="42" s="1"/>
  <c r="AJ1910" i="42" a="1"/>
  <c r="AJ1910" i="42" s="1"/>
  <c r="AK1910" i="42" a="1"/>
  <c r="AK1910" i="42" s="1"/>
  <c r="AL1910" i="42" a="1"/>
  <c r="AL1910" i="42" s="1"/>
  <c r="AM1910" i="42" a="1"/>
  <c r="AM1910" i="42" s="1"/>
  <c r="AN1910" i="42" a="1"/>
  <c r="AN1910" i="42"/>
  <c r="AO1910" i="42" a="1"/>
  <c r="AO1910" i="42" s="1"/>
  <c r="AP1910" i="42" a="1"/>
  <c r="AP1910" i="42"/>
  <c r="AQ1910" i="42" a="1"/>
  <c r="AQ1910" i="42" s="1"/>
  <c r="AR1910" i="42" a="1"/>
  <c r="AR1910" i="42" s="1"/>
  <c r="AS1910" i="42" a="1"/>
  <c r="AS1910" i="42" s="1"/>
  <c r="AT1910" i="42" a="1"/>
  <c r="AT1910" i="42" s="1"/>
  <c r="AU1910" i="42" a="1"/>
  <c r="AU1910" i="42"/>
  <c r="AV1910" i="42" a="1"/>
  <c r="AV1910" i="42"/>
  <c r="AJ1911" i="42" a="1"/>
  <c r="AJ1911" i="42" s="1"/>
  <c r="AK1911" i="42" a="1"/>
  <c r="AK1911" i="42" s="1"/>
  <c r="AL1911" i="42" a="1"/>
  <c r="AL1911" i="42" s="1"/>
  <c r="AM1911" i="42" a="1"/>
  <c r="AM1911" i="42" s="1"/>
  <c r="AN1911" i="42" a="1"/>
  <c r="AN1911" i="42" s="1"/>
  <c r="AO1911" i="42" a="1"/>
  <c r="AO1911" i="42"/>
  <c r="AP1911" i="42" a="1"/>
  <c r="AP1911" i="42" s="1"/>
  <c r="AQ1911" i="42" a="1"/>
  <c r="AQ1911" i="42" s="1"/>
  <c r="AR1911" i="42" a="1"/>
  <c r="AR1911" i="42" s="1"/>
  <c r="AS1911" i="42" a="1"/>
  <c r="AS1911" i="42" s="1"/>
  <c r="AT1911" i="42" a="1"/>
  <c r="AT1911" i="42" s="1"/>
  <c r="AU1911" i="42" a="1"/>
  <c r="AU1911" i="42" s="1"/>
  <c r="AV1911" i="42" a="1"/>
  <c r="AV1911" i="42" s="1"/>
  <c r="AJ1912" i="42" a="1"/>
  <c r="AJ1912" i="42" s="1"/>
  <c r="AK1912" i="42" a="1"/>
  <c r="AK1912" i="42" s="1"/>
  <c r="AL1912" i="42" a="1"/>
  <c r="AL1912" i="42"/>
  <c r="AM1912" i="42" a="1"/>
  <c r="AM1912" i="42" s="1"/>
  <c r="AN1912" i="42" a="1"/>
  <c r="AN1912" i="42" s="1"/>
  <c r="AO1912" i="42" a="1"/>
  <c r="AO1912" i="42" s="1"/>
  <c r="AP1912" i="42" a="1"/>
  <c r="AP1912" i="42" s="1"/>
  <c r="AQ1912" i="42" a="1"/>
  <c r="AQ1912" i="42" s="1"/>
  <c r="AR1912" i="42" a="1"/>
  <c r="AR1912" i="42"/>
  <c r="AS1912" i="42" a="1"/>
  <c r="AS1912" i="42" s="1"/>
  <c r="AT1912" i="42" a="1"/>
  <c r="AT1912" i="42" s="1"/>
  <c r="AU1912" i="42" a="1"/>
  <c r="AU1912" i="42" s="1"/>
  <c r="AV1912" i="42" a="1"/>
  <c r="AV1912" i="42" s="1"/>
  <c r="AJ1913" i="42" a="1"/>
  <c r="AJ1913" i="42" s="1"/>
  <c r="AK1913" i="42" a="1"/>
  <c r="AK1913" i="42"/>
  <c r="AL1913" i="42" a="1"/>
  <c r="AL1913" i="42" s="1"/>
  <c r="AM1913" i="42" a="1"/>
  <c r="AM1913" i="42"/>
  <c r="AN1913" i="42" a="1"/>
  <c r="AN1913" i="42" s="1"/>
  <c r="AO1913" i="42" a="1"/>
  <c r="AO1913" i="42" s="1"/>
  <c r="AP1913" i="42" a="1"/>
  <c r="AP1913" i="42" s="1"/>
  <c r="AQ1913" i="42" a="1"/>
  <c r="AQ1913" i="42" s="1"/>
  <c r="AR1913" i="42" a="1"/>
  <c r="AR1913" i="42"/>
  <c r="AS1913" i="42" a="1"/>
  <c r="AS1913" i="42"/>
  <c r="AT1913" i="42" a="1"/>
  <c r="AT1913" i="42" s="1"/>
  <c r="AU1913" i="42" a="1"/>
  <c r="AU1913" i="42" s="1"/>
  <c r="AV1913" i="42" a="1"/>
  <c r="AV1913" i="42" s="1"/>
  <c r="AJ1914" i="42" a="1"/>
  <c r="AJ1914" i="42" s="1"/>
  <c r="AK1914" i="42" a="1"/>
  <c r="AK1914" i="42" s="1"/>
  <c r="AL1914" i="42" a="1"/>
  <c r="AL1914" i="42"/>
  <c r="AM1914" i="42" a="1"/>
  <c r="AM1914" i="42" s="1"/>
  <c r="AN1914" i="42" a="1"/>
  <c r="AN1914" i="42" s="1"/>
  <c r="AO1914" i="42" a="1"/>
  <c r="AO1914" i="42" s="1"/>
  <c r="AP1914" i="42" a="1"/>
  <c r="AP1914" i="42" s="1"/>
  <c r="AQ1914" i="42" a="1"/>
  <c r="AQ1914" i="42" s="1"/>
  <c r="AR1914" i="42" a="1"/>
  <c r="AR1914" i="42" s="1"/>
  <c r="AS1914" i="42" a="1"/>
  <c r="AS1914" i="42" s="1"/>
  <c r="AT1914" i="42" a="1"/>
  <c r="AT1914" i="42" s="1"/>
  <c r="AU1914" i="42" a="1"/>
  <c r="AU1914" i="42" s="1"/>
  <c r="AV1914" i="42" a="1"/>
  <c r="AV1914" i="42"/>
  <c r="AK1915" i="42" a="1"/>
  <c r="AK1915" i="42" s="1"/>
  <c r="AL1915" i="42" a="1"/>
  <c r="AL1915" i="42" s="1"/>
  <c r="AM1915" i="42" a="1"/>
  <c r="AM1915" i="42" s="1"/>
  <c r="AN1915" i="42" a="1"/>
  <c r="AN1915" i="42" s="1"/>
  <c r="AO1915" i="42" a="1"/>
  <c r="AO1915" i="42"/>
  <c r="AP1915" i="42" a="1"/>
  <c r="AP1915" i="42" s="1"/>
  <c r="AQ1915" i="42" a="1"/>
  <c r="AQ1915" i="42" s="1"/>
  <c r="AR1915" i="42" a="1"/>
  <c r="AR1915" i="42" s="1"/>
  <c r="AS1915" i="42" a="1"/>
  <c r="AS1915" i="42" s="1"/>
  <c r="AT1915" i="42" a="1"/>
  <c r="AT1915" i="42" s="1"/>
  <c r="AU1915" i="42" a="1"/>
  <c r="AU1915" i="42"/>
  <c r="AV1915" i="42" a="1"/>
  <c r="AV1915" i="42" s="1"/>
  <c r="AK1916" i="42" a="1"/>
  <c r="AK1916" i="42" s="1"/>
  <c r="AL1916" i="42" a="1"/>
  <c r="AL1916" i="42" s="1"/>
  <c r="AM1916" i="42" a="1"/>
  <c r="AM1916" i="42" s="1"/>
  <c r="AN1916" i="42" a="1"/>
  <c r="AN1916" i="42" s="1"/>
  <c r="AO1916" i="42" a="1"/>
  <c r="AO1916" i="42"/>
  <c r="AP1916" i="42" a="1"/>
  <c r="AP1916" i="42"/>
  <c r="AQ1916" i="42" a="1"/>
  <c r="AQ1916" i="42" s="1"/>
  <c r="AR1916" i="42" a="1"/>
  <c r="AR1916" i="42" s="1"/>
  <c r="AS1916" i="42" a="1"/>
  <c r="AS1916" i="42" s="1"/>
  <c r="AT1916" i="42" a="1"/>
  <c r="AT1916" i="42" s="1"/>
  <c r="AU1916" i="42" a="1"/>
  <c r="AU1916" i="42" s="1"/>
  <c r="AV1916" i="42" a="1"/>
  <c r="AV1916" i="42"/>
  <c r="AK1917" i="42" a="1"/>
  <c r="AK1917" i="42" s="1"/>
  <c r="AL1917" i="42" a="1"/>
  <c r="AL1917" i="42" s="1"/>
  <c r="AM1917" i="42" a="1"/>
  <c r="AM1917" i="42" s="1"/>
  <c r="AN1917" i="42" a="1"/>
  <c r="AN1917" i="42" s="1"/>
  <c r="AO1917" i="42" a="1"/>
  <c r="AO1917" i="42" s="1"/>
  <c r="AP1917" i="42" a="1"/>
  <c r="AP1917" i="42" s="1"/>
  <c r="AQ1917" i="42" a="1"/>
  <c r="AQ1917" i="42" s="1"/>
  <c r="AR1917" i="42" a="1"/>
  <c r="AR1917" i="42" s="1"/>
  <c r="AS1917" i="42" a="1"/>
  <c r="AS1917" i="42"/>
  <c r="AT1917" i="42" a="1"/>
  <c r="AT1917" i="42" s="1"/>
  <c r="AU1917" i="42" a="1"/>
  <c r="AU1917" i="42" s="1"/>
  <c r="AV1917" i="42" a="1"/>
  <c r="AV1917" i="42" s="1"/>
  <c r="AK1918" i="42" a="1"/>
  <c r="AK1918" i="42"/>
  <c r="AL1918" i="42" a="1"/>
  <c r="AL1918" i="42" s="1"/>
  <c r="AM1918" i="42" a="1"/>
  <c r="AM1918" i="42"/>
  <c r="AN1918" i="42" a="1"/>
  <c r="AN1918" i="42" s="1"/>
  <c r="AO1918" i="42" a="1"/>
  <c r="AO1918" i="42" s="1"/>
  <c r="AP1918" i="42" a="1"/>
  <c r="AP1918" i="42" s="1"/>
  <c r="AQ1918" i="42" a="1"/>
  <c r="AQ1918" i="42" s="1"/>
  <c r="AR1918" i="42" a="1"/>
  <c r="AR1918" i="42" s="1"/>
  <c r="AS1918" i="42" a="1"/>
  <c r="AS1918" i="42"/>
  <c r="AT1918" i="42" a="1"/>
  <c r="AT1918" i="42" s="1"/>
  <c r="AU1918" i="42" a="1"/>
  <c r="AU1918" i="42" s="1"/>
  <c r="AV1918" i="42" a="1"/>
  <c r="AV1918" i="42" s="1"/>
  <c r="AK1919" i="42" a="1"/>
  <c r="AK1919" i="42" s="1"/>
  <c r="AL1919" i="42" a="1"/>
  <c r="AL1919" i="42" s="1"/>
  <c r="AM1919" i="42" a="1"/>
  <c r="AM1919" i="42" s="1"/>
  <c r="AN1919" i="42" a="1"/>
  <c r="AN1919" i="42" s="1"/>
  <c r="AO1919" i="42" a="1"/>
  <c r="AO1919" i="42" s="1"/>
  <c r="AP1919" i="42" a="1"/>
  <c r="AP1919" i="42" s="1"/>
  <c r="AQ1919" i="42" a="1"/>
  <c r="AQ1919" i="42" s="1"/>
  <c r="AR1919" i="42" a="1"/>
  <c r="AR1919" i="42" s="1"/>
  <c r="AS1919" i="42" a="1"/>
  <c r="AS1919" i="42" s="1"/>
  <c r="AT1919" i="42" a="1"/>
  <c r="AT1919" i="42" s="1"/>
  <c r="AU1919" i="42" a="1"/>
  <c r="AU1919" i="42" s="1"/>
  <c r="AV1919" i="42" a="1"/>
  <c r="AV1919" i="42"/>
  <c r="AK1920" i="42" a="1"/>
  <c r="AK1920" i="42" s="1"/>
  <c r="AL1920" i="42" a="1"/>
  <c r="AL1920" i="42" s="1"/>
  <c r="AM1920" i="42" a="1"/>
  <c r="AM1920" i="42" s="1"/>
  <c r="AN1920" i="42" a="1"/>
  <c r="AN1920" i="42" s="1"/>
  <c r="AO1920" i="42" a="1"/>
  <c r="AO1920" i="42" s="1"/>
  <c r="AP1920" i="42" a="1"/>
  <c r="AP1920" i="42"/>
  <c r="AQ1920" i="42" a="1"/>
  <c r="AQ1920" i="42" s="1"/>
  <c r="AR1920" i="42" a="1"/>
  <c r="AR1920" i="42" s="1"/>
  <c r="AS1920" i="42" a="1"/>
  <c r="AS1920" i="42" s="1"/>
  <c r="AT1920" i="42" a="1"/>
  <c r="AT1920" i="42" s="1"/>
  <c r="AU1920" i="42" a="1"/>
  <c r="AU1920" i="42"/>
  <c r="AV1920" i="42" a="1"/>
  <c r="AV1920" i="42" s="1"/>
  <c r="AK1921" i="42" a="1"/>
  <c r="AK1921" i="42" s="1"/>
  <c r="AL1921" i="42" a="1"/>
  <c r="AL1921" i="42" s="1"/>
  <c r="AM1921" i="42" a="1"/>
  <c r="AM1921" i="42" s="1"/>
  <c r="AN1921" i="42" a="1"/>
  <c r="AN1921" i="42"/>
  <c r="AO1921" i="42" a="1"/>
  <c r="AO1921" i="42"/>
  <c r="AP1921" i="42" a="1"/>
  <c r="AP1921" i="42" s="1"/>
  <c r="AQ1921" i="42" a="1"/>
  <c r="AQ1921" i="42"/>
  <c r="AR1921" i="42" a="1"/>
  <c r="AR1921" i="42" s="1"/>
  <c r="AS1921" i="42" a="1"/>
  <c r="AS1921" i="42"/>
  <c r="AT1921" i="42" a="1"/>
  <c r="AT1921" i="42"/>
  <c r="AU1921" i="42" a="1"/>
  <c r="AU1921" i="42" s="1"/>
  <c r="AV1921" i="42" a="1"/>
  <c r="AV1921" i="42"/>
  <c r="AK1922" i="42" a="1"/>
  <c r="AK1922" i="42" s="1"/>
  <c r="AL1922" i="42" a="1"/>
  <c r="AL1922" i="42" s="1"/>
  <c r="AM1922" i="42" a="1"/>
  <c r="AM1922" i="42" s="1"/>
  <c r="AN1922" i="42" a="1"/>
  <c r="AN1922" i="42"/>
  <c r="AO1922" i="42" a="1"/>
  <c r="AO1922" i="42"/>
  <c r="AP1922" i="42" a="1"/>
  <c r="AP1922" i="42"/>
  <c r="AQ1922" i="42" a="1"/>
  <c r="AQ1922" i="42" s="1"/>
  <c r="AR1922" i="42" a="1"/>
  <c r="AR1922" i="42" s="1"/>
  <c r="AS1922" i="42" a="1"/>
  <c r="AS1922" i="42"/>
  <c r="AT1922" i="42" a="1"/>
  <c r="AT1922" i="42"/>
  <c r="AU1922" i="42" a="1"/>
  <c r="AU1922" i="42" s="1"/>
  <c r="AV1922" i="42" a="1"/>
  <c r="AV1922" i="42" s="1"/>
  <c r="AK1923" i="42" a="1"/>
  <c r="AK1923" i="42" s="1"/>
  <c r="AL1923" i="42" a="1"/>
  <c r="AL1923" i="42" s="1"/>
  <c r="AM1923" i="42" a="1"/>
  <c r="AM1923" i="42" s="1"/>
  <c r="AN1923" i="42" a="1"/>
  <c r="AN1923" i="42" s="1"/>
  <c r="AO1923" i="42" a="1"/>
  <c r="AO1923" i="42"/>
  <c r="AP1923" i="42" a="1"/>
  <c r="AP1923" i="42" s="1"/>
  <c r="AQ1923" i="42" a="1"/>
  <c r="AQ1923" i="42" s="1"/>
  <c r="AR1923" i="42" a="1"/>
  <c r="AR1923" i="42"/>
  <c r="AS1923" i="42" a="1"/>
  <c r="AS1923" i="42"/>
  <c r="AT1923" i="42" a="1"/>
  <c r="AT1923" i="42"/>
  <c r="AU1923" i="42" a="1"/>
  <c r="AU1923" i="42"/>
  <c r="AV1923" i="42" a="1"/>
  <c r="AV1923" i="42" s="1"/>
  <c r="AK1924" i="42" a="1"/>
  <c r="AK1924" i="42"/>
  <c r="AL1924" i="42" a="1"/>
  <c r="AL1924" i="42" s="1"/>
  <c r="AM1924" i="42" a="1"/>
  <c r="AM1924" i="42" s="1"/>
  <c r="AN1924" i="42" a="1"/>
  <c r="AN1924" i="42"/>
  <c r="AO1924" i="42" a="1"/>
  <c r="AO1924" i="42" s="1"/>
  <c r="AP1924" i="42" a="1"/>
  <c r="AP1924" i="42"/>
  <c r="AQ1924" i="42" a="1"/>
  <c r="AQ1924" i="42" s="1"/>
  <c r="AR1924" i="42" a="1"/>
  <c r="AR1924" i="42" s="1"/>
  <c r="AS1924" i="42" a="1"/>
  <c r="AS1924" i="42"/>
  <c r="AT1924" i="42" a="1"/>
  <c r="AT1924" i="42"/>
  <c r="AU1924" i="42" a="1"/>
  <c r="AU1924" i="42" s="1"/>
  <c r="AV1924" i="42" a="1"/>
  <c r="AV1924" i="42" s="1"/>
  <c r="AK1925" i="42" a="1"/>
  <c r="AK1925" i="42"/>
  <c r="AL1925" i="42" a="1"/>
  <c r="AL1925" i="42" s="1"/>
  <c r="AM1925" i="42" a="1"/>
  <c r="AM1925" i="42" s="1"/>
  <c r="AN1925" i="42" a="1"/>
  <c r="AN1925" i="42" s="1"/>
  <c r="AO1925" i="42" a="1"/>
  <c r="AO1925" i="42" s="1"/>
  <c r="AP1925" i="42" a="1"/>
  <c r="AP1925" i="42" s="1"/>
  <c r="AQ1925" i="42" a="1"/>
  <c r="AQ1925" i="42"/>
  <c r="AR1925" i="42" a="1"/>
  <c r="AR1925" i="42" s="1"/>
  <c r="AS1925" i="42" a="1"/>
  <c r="AS1925" i="42"/>
  <c r="AT1925" i="42" a="1"/>
  <c r="AT1925" i="42" s="1"/>
  <c r="AU1925" i="42" a="1"/>
  <c r="AU1925" i="42" s="1"/>
  <c r="AV1925" i="42" a="1"/>
  <c r="AV1925" i="42"/>
  <c r="AK1926" i="42" a="1"/>
  <c r="AK1926" i="42"/>
  <c r="AL1926" i="42" a="1"/>
  <c r="AL1926" i="42" s="1"/>
  <c r="AM1926" i="42" a="1"/>
  <c r="AM1926" i="42" s="1"/>
  <c r="AN1926" i="42" a="1"/>
  <c r="AN1926" i="42"/>
  <c r="AO1926" i="42" a="1"/>
  <c r="AO1926" i="42" s="1"/>
  <c r="AP1926" i="42" a="1"/>
  <c r="AP1926" i="42"/>
  <c r="AQ1926" i="42" a="1"/>
  <c r="AQ1926" i="42" s="1"/>
  <c r="AR1926" i="42" a="1"/>
  <c r="AR1926" i="42"/>
  <c r="AS1926" i="42" a="1"/>
  <c r="AS1926" i="42" s="1"/>
  <c r="AT1926" i="42" a="1"/>
  <c r="AT1926" i="42" s="1"/>
  <c r="AU1926" i="42" a="1"/>
  <c r="AU1926" i="42"/>
  <c r="AV1926" i="42" a="1"/>
  <c r="AV1926" i="42" s="1"/>
  <c r="AJ1927" i="42" a="1"/>
  <c r="AJ1927" i="42"/>
  <c r="AK1927" i="42" a="1"/>
  <c r="AK1927" i="42" s="1"/>
  <c r="AL1927" i="42" a="1"/>
  <c r="AL1927" i="42" s="1"/>
  <c r="AM1927" i="42" a="1"/>
  <c r="AM1927" i="42"/>
  <c r="AN1927" i="42" a="1"/>
  <c r="AN1927" i="42"/>
  <c r="AO1927" i="42" a="1"/>
  <c r="AO1927" i="42"/>
  <c r="AP1927" i="42" a="1"/>
  <c r="AP1927" i="42" s="1"/>
  <c r="AQ1927" i="42" a="1"/>
  <c r="AQ1927" i="42"/>
  <c r="AR1927" i="42" a="1"/>
  <c r="AR1927" i="42" s="1"/>
  <c r="AS1927" i="42" a="1"/>
  <c r="AS1927" i="42" s="1"/>
  <c r="AT1927" i="42" a="1"/>
  <c r="AT1927" i="42" s="1"/>
  <c r="AU1927" i="42" a="1"/>
  <c r="AU1927" i="42"/>
  <c r="AV1927" i="42" a="1"/>
  <c r="AV1927" i="42"/>
  <c r="AJ1928" i="42" a="1"/>
  <c r="AJ1928" i="42" s="1"/>
  <c r="AK1928" i="42" a="1"/>
  <c r="AK1928" i="42" s="1"/>
  <c r="AL1928" i="42" a="1"/>
  <c r="AL1928" i="42"/>
  <c r="AM1928" i="42" a="1"/>
  <c r="AM1928" i="42"/>
  <c r="AN1928" i="42" a="1"/>
  <c r="AN1928" i="42"/>
  <c r="AO1928" i="42" a="1"/>
  <c r="AO1928" i="42" s="1"/>
  <c r="AP1928" i="42" a="1"/>
  <c r="AP1928" i="42"/>
  <c r="AQ1928" i="42" a="1"/>
  <c r="AQ1928" i="42" s="1"/>
  <c r="AR1928" i="42" a="1"/>
  <c r="AR1928" i="42"/>
  <c r="AS1928" i="42" a="1"/>
  <c r="AS1928" i="42" s="1"/>
  <c r="AT1928" i="42" a="1"/>
  <c r="AT1928" i="42" s="1"/>
  <c r="AU1928" i="42" a="1"/>
  <c r="AU1928" i="42"/>
  <c r="AV1928" i="42" a="1"/>
  <c r="AV1928" i="42"/>
  <c r="AJ1929" i="42" a="1"/>
  <c r="AJ1929" i="42" s="1"/>
  <c r="AK1929" i="42" a="1"/>
  <c r="AK1929" i="42"/>
  <c r="AL1929" i="42" a="1"/>
  <c r="AL1929" i="42" s="1"/>
  <c r="AM1929" i="42" a="1"/>
  <c r="AM1929" i="42"/>
  <c r="AN1929" i="42" a="1"/>
  <c r="AN1929" i="42"/>
  <c r="AO1929" i="42" a="1"/>
  <c r="AO1929" i="42" s="1"/>
  <c r="AP1929" i="42" a="1"/>
  <c r="AP1929" i="42" s="1"/>
  <c r="AQ1929" i="42" a="1"/>
  <c r="AQ1929" i="42"/>
  <c r="AR1929" i="42" a="1"/>
  <c r="AR1929" i="42" s="1"/>
  <c r="AS1929" i="42" a="1"/>
  <c r="AS1929" i="42" s="1"/>
  <c r="AT1929" i="42" a="1"/>
  <c r="AT1929" i="42" s="1"/>
  <c r="AU1929" i="42" a="1"/>
  <c r="AU1929" i="42" s="1"/>
  <c r="AV1929" i="42" a="1"/>
  <c r="AV1929" i="42" s="1"/>
  <c r="AJ1930" i="42" a="1"/>
  <c r="AJ1930" i="42" s="1"/>
  <c r="AK1930" i="42" a="1"/>
  <c r="AK1930" i="42" s="1"/>
  <c r="AL1930" i="42" a="1"/>
  <c r="AL1930" i="42"/>
  <c r="AM1930" i="42" a="1"/>
  <c r="AM1930" i="42"/>
  <c r="AN1930" i="42" a="1"/>
  <c r="AN1930" i="42"/>
  <c r="AO1930" i="42" a="1"/>
  <c r="AO1930" i="42" s="1"/>
  <c r="AP1930" i="42" a="1"/>
  <c r="AP1930" i="42"/>
  <c r="AQ1930" i="42" a="1"/>
  <c r="AQ1930" i="42"/>
  <c r="AR1930" i="42" a="1"/>
  <c r="AR1930" i="42"/>
  <c r="AS1930" i="42" a="1"/>
  <c r="AS1930" i="42" s="1"/>
  <c r="AT1930" i="42" a="1"/>
  <c r="AT1930" i="42" s="1"/>
  <c r="AU1930" i="42" a="1"/>
  <c r="AU1930" i="42" s="1"/>
  <c r="AV1930" i="42" a="1"/>
  <c r="AV1930" i="42"/>
  <c r="AJ1931" i="42" a="1"/>
  <c r="AJ1931" i="42"/>
  <c r="AK1931" i="42" a="1"/>
  <c r="AK1931" i="42" s="1"/>
  <c r="AL1931" i="42" a="1"/>
  <c r="AL1931" i="42" s="1"/>
  <c r="AM1931" i="42" a="1"/>
  <c r="AM1931" i="42"/>
  <c r="AN1931" i="42" a="1"/>
  <c r="AN1931" i="42" s="1"/>
  <c r="AO1931" i="42" a="1"/>
  <c r="AO1931" i="42"/>
  <c r="AP1931" i="42" a="1"/>
  <c r="AP1931" i="42" s="1"/>
  <c r="AQ1931" i="42" a="1"/>
  <c r="AQ1931" i="42"/>
  <c r="AR1931" i="42" a="1"/>
  <c r="AR1931" i="42"/>
  <c r="AS1931" i="42" a="1"/>
  <c r="AS1931" i="42" s="1"/>
  <c r="AT1931" i="42" a="1"/>
  <c r="AT1931" i="42" s="1"/>
  <c r="AU1931" i="42" a="1"/>
  <c r="AU1931" i="42"/>
  <c r="AV1931" i="42" a="1"/>
  <c r="AV1931" i="42"/>
  <c r="AJ1932" i="42" a="1"/>
  <c r="AJ1932" i="42" s="1"/>
  <c r="AK1932" i="42" a="1"/>
  <c r="AK1932" i="42" s="1"/>
  <c r="AL1932" i="42" a="1"/>
  <c r="AL1932" i="42"/>
  <c r="AM1932" i="42" a="1"/>
  <c r="AM1932" i="42" s="1"/>
  <c r="AN1932" i="42" a="1"/>
  <c r="AN1932" i="42" s="1"/>
  <c r="AO1932" i="42" a="1"/>
  <c r="AO1932" i="42" s="1"/>
  <c r="AP1932" i="42" a="1"/>
  <c r="AP1932" i="42"/>
  <c r="AQ1932" i="42" a="1"/>
  <c r="AQ1932" i="42" s="1"/>
  <c r="AR1932" i="42" a="1"/>
  <c r="AR1932" i="42" s="1"/>
  <c r="AS1932" i="42" a="1"/>
  <c r="AS1932" i="42" s="1"/>
  <c r="AT1932" i="42" a="1"/>
  <c r="AT1932" i="42"/>
  <c r="AU1932" i="42" a="1"/>
  <c r="AU1932" i="42"/>
  <c r="AV1932" i="42" a="1"/>
  <c r="AV1932" i="42"/>
  <c r="AJ1933" i="42" a="1"/>
  <c r="AJ1933" i="42"/>
  <c r="AK1933" i="42" a="1"/>
  <c r="AK1933" i="42"/>
  <c r="AL1933" i="42" a="1"/>
  <c r="AL1933" i="42" s="1"/>
  <c r="AM1933" i="42" a="1"/>
  <c r="AM1933" i="42" s="1"/>
  <c r="AN1933" i="42" a="1"/>
  <c r="AN1933" i="42" s="1"/>
  <c r="AO1933" i="42" a="1"/>
  <c r="AO1933" i="42"/>
  <c r="AP1933" i="42" a="1"/>
  <c r="AP1933" i="42" s="1"/>
  <c r="AQ1933" i="42" a="1"/>
  <c r="AQ1933" i="42"/>
  <c r="AR1933" i="42" a="1"/>
  <c r="AR1933" i="42" s="1"/>
  <c r="AS1933" i="42" a="1"/>
  <c r="AS1933" i="42"/>
  <c r="AT1933" i="42" a="1"/>
  <c r="AT1933" i="42"/>
  <c r="AU1933" i="42" a="1"/>
  <c r="AU1933" i="42"/>
  <c r="AV1933" i="42" a="1"/>
  <c r="AV1933" i="42"/>
  <c r="AJ1934" i="42" a="1"/>
  <c r="AJ1934" i="42"/>
  <c r="AK1934" i="42" a="1"/>
  <c r="AK1934" i="42" s="1"/>
  <c r="AL1934" i="42" a="1"/>
  <c r="AL1934" i="42" s="1"/>
  <c r="AM1934" i="42" a="1"/>
  <c r="AM1934" i="42" s="1"/>
  <c r="AN1934" i="42" a="1"/>
  <c r="AN1934" i="42" s="1"/>
  <c r="AO1934" i="42" a="1"/>
  <c r="AO1934" i="42"/>
  <c r="AP1934" i="42" a="1"/>
  <c r="AP1934" i="42"/>
  <c r="AQ1934" i="42" a="1"/>
  <c r="AQ1934" i="42" s="1"/>
  <c r="AR1934" i="42" a="1"/>
  <c r="AR1934" i="42" s="1"/>
  <c r="AS1934" i="42" a="1"/>
  <c r="AS1934" i="42"/>
  <c r="AT1934" i="42" a="1"/>
  <c r="AT1934" i="42"/>
  <c r="AU1934" i="42" a="1"/>
  <c r="AU1934" i="42"/>
  <c r="AV1934" i="42" a="1"/>
  <c r="AV1934" i="42" s="1"/>
  <c r="AJ1935" i="42" a="1"/>
  <c r="AJ1935" i="42" s="1"/>
  <c r="AK1935" i="42" a="1"/>
  <c r="AK1935" i="42" s="1"/>
  <c r="AL1935" i="42" a="1"/>
  <c r="AL1935" i="42"/>
  <c r="AM1935" i="42" a="1"/>
  <c r="AM1935" i="42" s="1"/>
  <c r="AN1935" i="42" a="1"/>
  <c r="AN1935" i="42" s="1"/>
  <c r="AO1935" i="42" a="1"/>
  <c r="AO1935" i="42" s="1"/>
  <c r="AP1935" i="42" a="1"/>
  <c r="AP1935" i="42" s="1"/>
  <c r="AQ1935" i="42" a="1"/>
  <c r="AQ1935" i="42" s="1"/>
  <c r="AR1935" i="42" a="1"/>
  <c r="AR1935" i="42"/>
  <c r="AS1935" i="42" a="1"/>
  <c r="AS1935" i="42" s="1"/>
  <c r="AT1935" i="42" a="1"/>
  <c r="AT1935" i="42"/>
  <c r="AU1935" i="42" a="1"/>
  <c r="AU1935" i="42"/>
  <c r="AV1935" i="42" a="1"/>
  <c r="AV1935" i="42" s="1"/>
  <c r="AJ1936" i="42" a="1"/>
  <c r="AJ1936" i="42"/>
  <c r="AK1936" i="42" a="1"/>
  <c r="AK1936" i="42"/>
  <c r="AL1936" i="42" a="1"/>
  <c r="AL1936" i="42" s="1"/>
  <c r="AM1936" i="42" a="1"/>
  <c r="AM1936" i="42" s="1"/>
  <c r="AN1936" i="42" a="1"/>
  <c r="AN1936" i="42" s="1"/>
  <c r="AO1936" i="42" a="1"/>
  <c r="AO1936" i="42" s="1"/>
  <c r="AP1936" i="42" a="1"/>
  <c r="AP1936" i="42"/>
  <c r="AQ1936" i="42" a="1"/>
  <c r="AQ1936" i="42" s="1"/>
  <c r="AR1936" i="42" a="1"/>
  <c r="AR1936" i="42" s="1"/>
  <c r="AS1936" i="42" a="1"/>
  <c r="AS1936" i="42"/>
  <c r="AT1936" i="42" a="1"/>
  <c r="AT1936" i="42"/>
  <c r="AU1936" i="42" a="1"/>
  <c r="AU1936" i="42" s="1"/>
  <c r="AV1936" i="42" a="1"/>
  <c r="AV1936" i="42" s="1"/>
  <c r="AK1937" i="42" a="1"/>
  <c r="AK1937" i="42"/>
  <c r="AL1937" i="42" a="1"/>
  <c r="AL1937" i="42"/>
  <c r="AM1937" i="42" a="1"/>
  <c r="AM1937" i="42" s="1"/>
  <c r="AN1937" i="42" a="1"/>
  <c r="AN1937" i="42" s="1"/>
  <c r="AO1937" i="42" a="1"/>
  <c r="AO1937" i="42"/>
  <c r="AP1937" i="42" a="1"/>
  <c r="AP1937" i="42" s="1"/>
  <c r="AQ1937" i="42" a="1"/>
  <c r="AQ1937" i="42" s="1"/>
  <c r="AR1937" i="42" a="1"/>
  <c r="AR1937" i="42"/>
  <c r="AS1937" i="42" a="1"/>
  <c r="AS1937" i="42"/>
  <c r="AT1937" i="42" a="1"/>
  <c r="AT1937" i="42" s="1"/>
  <c r="AU1937" i="42" a="1"/>
  <c r="AU1937" i="42" s="1"/>
  <c r="AV1937" i="42" a="1"/>
  <c r="AV1937" i="42"/>
  <c r="AK1938" i="42" a="1"/>
  <c r="AK1938" i="42" s="1"/>
  <c r="AL1938" i="42" a="1"/>
  <c r="AL1938" i="42"/>
  <c r="AM1938" i="42" a="1"/>
  <c r="AM1938" i="42" s="1"/>
  <c r="AN1938" i="42" a="1"/>
  <c r="AN1938" i="42"/>
  <c r="AO1938" i="42" a="1"/>
  <c r="AO1938" i="42"/>
  <c r="AP1938" i="42" a="1"/>
  <c r="AP1938" i="42"/>
  <c r="AQ1938" i="42" a="1"/>
  <c r="AQ1938" i="42"/>
  <c r="AR1938" i="42" a="1"/>
  <c r="AR1938" i="42"/>
  <c r="AS1938" i="42" a="1"/>
  <c r="AS1938" i="42" s="1"/>
  <c r="AT1938" i="42" a="1"/>
  <c r="AT1938" i="42" s="1"/>
  <c r="AU1938" i="42" a="1"/>
  <c r="AU1938" i="42"/>
  <c r="AV1938" i="42" a="1"/>
  <c r="AV1938" i="42" s="1"/>
  <c r="AK1939" i="42" a="1"/>
  <c r="AK1939" i="42"/>
  <c r="AL1939" i="42" a="1"/>
  <c r="AL1939" i="42" s="1"/>
  <c r="AM1939" i="42" a="1"/>
  <c r="AM1939" i="42"/>
  <c r="AN1939" i="42" a="1"/>
  <c r="AN1939" i="42"/>
  <c r="AO1939" i="42" a="1"/>
  <c r="AO1939" i="42" s="1"/>
  <c r="AP1939" i="42" a="1"/>
  <c r="AP1939" i="42"/>
  <c r="AQ1939" i="42" a="1"/>
  <c r="AQ1939" i="42" s="1"/>
  <c r="AR1939" i="42" a="1"/>
  <c r="AR1939" i="42" s="1"/>
  <c r="AS1939" i="42" a="1"/>
  <c r="AS1939" i="42" s="1"/>
  <c r="AT1939" i="42" a="1"/>
  <c r="AT1939" i="42" s="1"/>
  <c r="AU1939" i="42" a="1"/>
  <c r="AU1939" i="42"/>
  <c r="AV1939" i="42" a="1"/>
  <c r="AV1939" i="42" s="1"/>
  <c r="AK1940" i="42" a="1"/>
  <c r="AK1940" i="42" s="1"/>
  <c r="AL1940" i="42" a="1"/>
  <c r="AL1940" i="42"/>
  <c r="AM1940" i="42" a="1"/>
  <c r="AM1940" i="42" s="1"/>
  <c r="AN1940" i="42" a="1"/>
  <c r="AN1940" i="42"/>
  <c r="AO1940" i="42" a="1"/>
  <c r="AO1940" i="42"/>
  <c r="AP1940" i="42" a="1"/>
  <c r="AP1940" i="42" s="1"/>
  <c r="AQ1940" i="42" a="1"/>
  <c r="AQ1940" i="42" s="1"/>
  <c r="AR1940" i="42" a="1"/>
  <c r="AR1940" i="42" s="1"/>
  <c r="AS1940" i="42" a="1"/>
  <c r="AS1940" i="42" s="1"/>
  <c r="AT1940" i="42" a="1"/>
  <c r="AT1940" i="42" s="1"/>
  <c r="AU1940" i="42" a="1"/>
  <c r="AU1940" i="42" s="1"/>
  <c r="AV1940" i="42" a="1"/>
  <c r="AV1940" i="42"/>
  <c r="AK1941" i="42" a="1"/>
  <c r="AK1941" i="42"/>
  <c r="AL1941" i="42" a="1"/>
  <c r="AL1941" i="42" s="1"/>
  <c r="AM1941" i="42" a="1"/>
  <c r="AM1941" i="42" s="1"/>
  <c r="AN1941" i="42" a="1"/>
  <c r="AN1941" i="42"/>
  <c r="AO1941" i="42" a="1"/>
  <c r="AO1941" i="42"/>
  <c r="AP1941" i="42" a="1"/>
  <c r="AP1941" i="42" s="1"/>
  <c r="AQ1941" i="42" a="1"/>
  <c r="AQ1941" i="42" s="1"/>
  <c r="AR1941" i="42" a="1"/>
  <c r="AR1941" i="42"/>
  <c r="AS1941" i="42" a="1"/>
  <c r="AS1941" i="42"/>
  <c r="AT1941" i="42" a="1"/>
  <c r="AT1941" i="42" s="1"/>
  <c r="AU1941" i="42" a="1"/>
  <c r="AU1941" i="42"/>
  <c r="AV1941" i="42" a="1"/>
  <c r="AV1941" i="42" s="1"/>
  <c r="AK1942" i="42" a="1"/>
  <c r="AK1942" i="42" s="1"/>
  <c r="AL1942" i="42" a="1"/>
  <c r="AL1942" i="42"/>
  <c r="AM1942" i="42" a="1"/>
  <c r="AM1942" i="42"/>
  <c r="AN1942" i="42" a="1"/>
  <c r="AN1942" i="42" s="1"/>
  <c r="AO1942" i="42" a="1"/>
  <c r="AO1942" i="42" s="1"/>
  <c r="AP1942" i="42" a="1"/>
  <c r="AP1942" i="42"/>
  <c r="AQ1942" i="42" a="1"/>
  <c r="AQ1942" i="42" s="1"/>
  <c r="AR1942" i="42" a="1"/>
  <c r="AR1942" i="42"/>
  <c r="AS1942" i="42" a="1"/>
  <c r="AS1942" i="42" s="1"/>
  <c r="AT1942" i="42" a="1"/>
  <c r="AT1942" i="42" s="1"/>
  <c r="AU1942" i="42" a="1"/>
  <c r="AU1942" i="42" s="1"/>
  <c r="AV1942" i="42" a="1"/>
  <c r="AV1942" i="42" s="1"/>
  <c r="AK1943" i="42" a="1"/>
  <c r="AK1943" i="42" s="1"/>
  <c r="AL1943" i="42" a="1"/>
  <c r="AL1943" i="42"/>
  <c r="AM1943" i="42" a="1"/>
  <c r="AM1943" i="42"/>
  <c r="AN1943" i="42" a="1"/>
  <c r="AN1943" i="42" s="1"/>
  <c r="AO1943" i="42" a="1"/>
  <c r="AO1943" i="42"/>
  <c r="AP1943" i="42" a="1"/>
  <c r="AP1943" i="42"/>
  <c r="AQ1943" i="42" a="1"/>
  <c r="AQ1943" i="42" s="1"/>
  <c r="AR1943" i="42" a="1"/>
  <c r="AR1943" i="42"/>
  <c r="AS1943" i="42" a="1"/>
  <c r="AS1943" i="42" s="1"/>
  <c r="AT1943" i="42" a="1"/>
  <c r="AT1943" i="42" s="1"/>
  <c r="AU1943" i="42" a="1"/>
  <c r="AU1943" i="42" s="1"/>
  <c r="AV1943" i="42" a="1"/>
  <c r="AV1943" i="42" s="1"/>
  <c r="AK1944" i="42" a="1"/>
  <c r="AK1944" i="42" s="1"/>
  <c r="AL1944" i="42" a="1"/>
  <c r="AL1944" i="42"/>
  <c r="AM1944" i="42" a="1"/>
  <c r="AM1944" i="42" s="1"/>
  <c r="AN1944" i="42" a="1"/>
  <c r="AN1944" i="42" s="1"/>
  <c r="AO1944" i="42" a="1"/>
  <c r="AO1944" i="42"/>
  <c r="AP1944" i="42" a="1"/>
  <c r="AP1944" i="42"/>
  <c r="AQ1944" i="42" a="1"/>
  <c r="AQ1944" i="42" s="1"/>
  <c r="AR1944" i="42" a="1"/>
  <c r="AR1944" i="42"/>
  <c r="AS1944" i="42" a="1"/>
  <c r="AS1944" i="42" s="1"/>
  <c r="AT1944" i="42" a="1"/>
  <c r="AT1944" i="42"/>
  <c r="AU1944" i="42" a="1"/>
  <c r="AU1944" i="42" s="1"/>
  <c r="AV1944" i="42" a="1"/>
  <c r="AV1944" i="42" s="1"/>
  <c r="AK1945" i="42" a="1"/>
  <c r="AK1945" i="42" s="1"/>
  <c r="AL1945" i="42" a="1"/>
  <c r="AL1945" i="42" s="1"/>
  <c r="AM1945" i="42" a="1"/>
  <c r="AM1945" i="42" s="1"/>
  <c r="AN1945" i="42" a="1"/>
  <c r="AN1945" i="42" s="1"/>
  <c r="AO1945" i="42" a="1"/>
  <c r="AO1945" i="42"/>
  <c r="AP1945" i="42" a="1"/>
  <c r="AP1945" i="42" s="1"/>
  <c r="AQ1945" i="42" a="1"/>
  <c r="AQ1945" i="42" s="1"/>
  <c r="AR1945" i="42" a="1"/>
  <c r="AR1945" i="42" s="1"/>
  <c r="AS1945" i="42" a="1"/>
  <c r="AS1945" i="42"/>
  <c r="AT1945" i="42" a="1"/>
  <c r="AT1945" i="42"/>
  <c r="AU1945" i="42" a="1"/>
  <c r="AU1945" i="42" s="1"/>
  <c r="AV1945" i="42" a="1"/>
  <c r="AV1945" i="42" s="1"/>
  <c r="AK1946" i="42" a="1"/>
  <c r="AK1946" i="42" s="1"/>
  <c r="AL1946" i="42" a="1"/>
  <c r="AL1946" i="42"/>
  <c r="AM1946" i="42" a="1"/>
  <c r="AM1946" i="42" s="1"/>
  <c r="AN1946" i="42" a="1"/>
  <c r="AN1946" i="42" s="1"/>
  <c r="AO1946" i="42" a="1"/>
  <c r="AO1946" i="42"/>
  <c r="AP1946" i="42" a="1"/>
  <c r="AP1946" i="42" s="1"/>
  <c r="AQ1946" i="42" a="1"/>
  <c r="AQ1946" i="42" s="1"/>
  <c r="AR1946" i="42" a="1"/>
  <c r="AR1946" i="42" s="1"/>
  <c r="AS1946" i="42" a="1"/>
  <c r="AS1946" i="42"/>
  <c r="AT1946" i="42" a="1"/>
  <c r="AT1946" i="42"/>
  <c r="AU1946" i="42" a="1"/>
  <c r="AU1946" i="42" s="1"/>
  <c r="AV1946" i="42" a="1"/>
  <c r="AV1946" i="42" s="1"/>
  <c r="AK1947" i="42" a="1"/>
  <c r="AK1947" i="42" s="1"/>
  <c r="AL1947" i="42" a="1"/>
  <c r="AL1947" i="42"/>
  <c r="AM1947" i="42" a="1"/>
  <c r="AM1947" i="42" s="1"/>
  <c r="AN1947" i="42" a="1"/>
  <c r="AN1947" i="42" s="1"/>
  <c r="AO1947" i="42" a="1"/>
  <c r="AO1947" i="42"/>
  <c r="AP1947" i="42" a="1"/>
  <c r="AP1947" i="42" s="1"/>
  <c r="AQ1947" i="42" a="1"/>
  <c r="AQ1947" i="42"/>
  <c r="AR1947" i="42" a="1"/>
  <c r="AR1947" i="42" s="1"/>
  <c r="AS1947" i="42" a="1"/>
  <c r="AS1947" i="42"/>
  <c r="AT1947" i="42" a="1"/>
  <c r="AT1947" i="42"/>
  <c r="AU1947" i="42" a="1"/>
  <c r="AU1947" i="42" s="1"/>
  <c r="AV1947" i="42" a="1"/>
  <c r="AV1947" i="42" s="1"/>
  <c r="AK1948" i="42" a="1"/>
  <c r="AK1948" i="42" s="1"/>
  <c r="AL1948" i="42" a="1"/>
  <c r="AL1948" i="42"/>
  <c r="AM1948" i="42" a="1"/>
  <c r="AM1948" i="42" s="1"/>
  <c r="AN1948" i="42" a="1"/>
  <c r="AN1948" i="42" s="1"/>
  <c r="AO1948" i="42" a="1"/>
  <c r="AO1948" i="42" s="1"/>
  <c r="AP1948" i="42" a="1"/>
  <c r="AP1948" i="42" s="1"/>
  <c r="AQ1948" i="42" a="1"/>
  <c r="AQ1948" i="42"/>
  <c r="AR1948" i="42" a="1"/>
  <c r="AR1948" i="42" s="1"/>
  <c r="AS1948" i="42" a="1"/>
  <c r="AS1948" i="42"/>
  <c r="AT1948" i="42" a="1"/>
  <c r="AT1948" i="42"/>
  <c r="AU1948" i="42" a="1"/>
  <c r="AU1948" i="42" s="1"/>
  <c r="AV1948" i="42" a="1"/>
  <c r="AV1948" i="42"/>
  <c r="AJ1949" i="42" a="1"/>
  <c r="AJ1949" i="42" s="1"/>
  <c r="AK1949" i="42" a="1"/>
  <c r="AK1949" i="42" s="1"/>
  <c r="AL1949" i="42" a="1"/>
  <c r="AL1949" i="42"/>
  <c r="AM1949" i="42" a="1"/>
  <c r="AM1949" i="42" s="1"/>
  <c r="AN1949" i="42" a="1"/>
  <c r="AN1949" i="42" s="1"/>
  <c r="AO1949" i="42" a="1"/>
  <c r="AO1949" i="42" s="1"/>
  <c r="AP1949" i="42" a="1"/>
  <c r="AP1949" i="42" s="1"/>
  <c r="AQ1949" i="42" a="1"/>
  <c r="AQ1949" i="42"/>
  <c r="AR1949" i="42" a="1"/>
  <c r="AR1949" i="42" s="1"/>
  <c r="AS1949" i="42" a="1"/>
  <c r="AS1949" i="42"/>
  <c r="AT1949" i="42" a="1"/>
  <c r="AT1949" i="42" s="1"/>
  <c r="AU1949" i="42" a="1"/>
  <c r="AU1949" i="42" s="1"/>
  <c r="AV1949" i="42" a="1"/>
  <c r="AV1949" i="42"/>
  <c r="AJ1950" i="42" a="1"/>
  <c r="AJ1950" i="42" s="1"/>
  <c r="AK1950" i="42" a="1"/>
  <c r="AK1950" i="42" s="1"/>
  <c r="AL1950" i="42" a="1"/>
  <c r="AL1950" i="42"/>
  <c r="AM1950" i="42" a="1"/>
  <c r="AM1950" i="42" s="1"/>
  <c r="AN1950" i="42" a="1"/>
  <c r="AN1950" i="42"/>
  <c r="AO1950" i="42" a="1"/>
  <c r="AO1950" i="42" s="1"/>
  <c r="AP1950" i="42" a="1"/>
  <c r="AP1950" i="42" s="1"/>
  <c r="AQ1950" i="42" a="1"/>
  <c r="AQ1950" i="42"/>
  <c r="AR1950" i="42" a="1"/>
  <c r="AR1950" i="42" s="1"/>
  <c r="AS1950" i="42" a="1"/>
  <c r="AS1950" i="42" s="1"/>
  <c r="AT1950" i="42" a="1"/>
  <c r="AT1950" i="42" s="1"/>
  <c r="AU1950" i="42" a="1"/>
  <c r="AU1950" i="42" s="1"/>
  <c r="AV1950" i="42" a="1"/>
  <c r="AV1950" i="42"/>
  <c r="AJ1951" i="42" a="1"/>
  <c r="AJ1951" i="42"/>
  <c r="AK1951" i="42" a="1"/>
  <c r="AK1951" i="42" s="1"/>
  <c r="AL1951" i="42" a="1"/>
  <c r="AL1951" i="42" s="1"/>
  <c r="AM1951" i="42" a="1"/>
  <c r="AM1951" i="42"/>
  <c r="AN1951" i="42" a="1"/>
  <c r="AN1951" i="42"/>
  <c r="AO1951" i="42" a="1"/>
  <c r="AO1951" i="42" s="1"/>
  <c r="AP1951" i="42" a="1"/>
  <c r="AP1951" i="42" s="1"/>
  <c r="AQ1951" i="42" a="1"/>
  <c r="AQ1951" i="42"/>
  <c r="AR1951" i="42" a="1"/>
  <c r="AR1951" i="42" s="1"/>
  <c r="AS1951" i="42" a="1"/>
  <c r="AS1951" i="42"/>
  <c r="AT1951" i="42" a="1"/>
  <c r="AT1951" i="42" s="1"/>
  <c r="AU1951" i="42" a="1"/>
  <c r="AU1951" i="42" s="1"/>
  <c r="AV1951" i="42" a="1"/>
  <c r="AV1951" i="42"/>
  <c r="AJ1952" i="42" a="1"/>
  <c r="AJ1952" i="42"/>
  <c r="AK1952" i="42" a="1"/>
  <c r="AK1952" i="42" s="1"/>
  <c r="AL1952" i="42" a="1"/>
  <c r="AL1952" i="42" s="1"/>
  <c r="AM1952" i="42" a="1"/>
  <c r="AM1952" i="42"/>
  <c r="AN1952" i="42" a="1"/>
  <c r="AN1952" i="42"/>
  <c r="AO1952" i="42" a="1"/>
  <c r="AO1952" i="42" s="1"/>
  <c r="AP1952" i="42" a="1"/>
  <c r="AP1952" i="42" s="1"/>
  <c r="AQ1952" i="42" a="1"/>
  <c r="AQ1952" i="42" s="1"/>
  <c r="AR1952" i="42" a="1"/>
  <c r="AR1952" i="42" s="1"/>
  <c r="AS1952" i="42" a="1"/>
  <c r="AS1952" i="42"/>
  <c r="AT1952" i="42" a="1"/>
  <c r="AT1952" i="42" s="1"/>
  <c r="AU1952" i="42" a="1"/>
  <c r="AU1952" i="42" s="1"/>
  <c r="AV1952" i="42" a="1"/>
  <c r="AV1952" i="42"/>
  <c r="AJ1953" i="42" a="1"/>
  <c r="AJ1953" i="42" s="1"/>
  <c r="AK1953" i="42" a="1"/>
  <c r="AK1953" i="42"/>
  <c r="AL1953" i="42" a="1"/>
  <c r="AL1953" i="42" s="1"/>
  <c r="AM1953" i="42" a="1"/>
  <c r="AM1953" i="42"/>
  <c r="AN1953" i="42" a="1"/>
  <c r="AN1953" i="42"/>
  <c r="AO1953" i="42" a="1"/>
  <c r="AO1953" i="42" s="1"/>
  <c r="AP1953" i="42" a="1"/>
  <c r="AP1953" i="42" s="1"/>
  <c r="AQ1953" i="42" a="1"/>
  <c r="AQ1953" i="42"/>
  <c r="AR1953" i="42" a="1"/>
  <c r="AR1953" i="42" s="1"/>
  <c r="AS1953" i="42" a="1"/>
  <c r="AS1953" i="42"/>
  <c r="AT1953" i="42" a="1"/>
  <c r="AT1953" i="42" s="1"/>
  <c r="AU1953" i="42" a="1"/>
  <c r="AU1953" i="42" s="1"/>
  <c r="AV1953" i="42" a="1"/>
  <c r="AV1953" i="42" s="1"/>
  <c r="AJ1954" i="42" a="1"/>
  <c r="AJ1954" i="42" s="1"/>
  <c r="AK1954" i="42" a="1"/>
  <c r="AK1954" i="42"/>
  <c r="AL1954" i="42" a="1"/>
  <c r="AL1954" i="42" s="1"/>
  <c r="AM1954" i="42" a="1"/>
  <c r="AM1954" i="42"/>
  <c r="AN1954" i="42" a="1"/>
  <c r="AN1954" i="42"/>
  <c r="AO1954" i="42" a="1"/>
  <c r="AO1954" i="42" s="1"/>
  <c r="AP1954" i="42" a="1"/>
  <c r="AP1954" i="42"/>
  <c r="AQ1954" i="42" a="1"/>
  <c r="AQ1954" i="42"/>
  <c r="AR1954" i="42" a="1"/>
  <c r="AR1954" i="42" s="1"/>
  <c r="AS1954" i="42" a="1"/>
  <c r="AS1954" i="42"/>
  <c r="AT1954" i="42" a="1"/>
  <c r="AT1954" i="42" s="1"/>
  <c r="AU1954" i="42" a="1"/>
  <c r="AU1954" i="42" s="1"/>
  <c r="AV1954" i="42" a="1"/>
  <c r="AV1954" i="42" s="1"/>
  <c r="AJ1955" i="42" a="1"/>
  <c r="AJ1955" i="42" s="1"/>
  <c r="AK1955" i="42" a="1"/>
  <c r="AK1955" i="42"/>
  <c r="AL1955" i="42" a="1"/>
  <c r="AL1955" i="42" s="1"/>
  <c r="AM1955" i="42" a="1"/>
  <c r="AM1955" i="42"/>
  <c r="AN1955" i="42" a="1"/>
  <c r="AN1955" i="42" s="1"/>
  <c r="AO1955" i="42" a="1"/>
  <c r="AO1955" i="42" s="1"/>
  <c r="AP1955" i="42" a="1"/>
  <c r="AP1955" i="42"/>
  <c r="AQ1955" i="42" a="1"/>
  <c r="AQ1955" i="42"/>
  <c r="AR1955" i="42" a="1"/>
  <c r="AR1955" i="42" s="1"/>
  <c r="AS1955" i="42" a="1"/>
  <c r="AS1955" i="42"/>
  <c r="AT1955" i="42" a="1"/>
  <c r="AT1955" i="42" s="1"/>
  <c r="AU1955" i="42" a="1"/>
  <c r="AU1955" i="42"/>
  <c r="AV1955" i="42" a="1"/>
  <c r="AV1955" i="42" s="1"/>
  <c r="AJ1956" i="42" a="1"/>
  <c r="AJ1956" i="42" s="1"/>
  <c r="AK1956" i="42" a="1"/>
  <c r="AK1956" i="42"/>
  <c r="AL1956" i="42" a="1"/>
  <c r="AL1956" i="42" s="1"/>
  <c r="AM1956" i="42" a="1"/>
  <c r="AM1956" i="42" s="1"/>
  <c r="AN1956" i="42" a="1"/>
  <c r="AN1956" i="42" s="1"/>
  <c r="AO1956" i="42" a="1"/>
  <c r="AO1956" i="42" s="1"/>
  <c r="AP1956" i="42" a="1"/>
  <c r="AP1956" i="42"/>
  <c r="AQ1956" i="42" a="1"/>
  <c r="AQ1956" i="42"/>
  <c r="AR1956" i="42" a="1"/>
  <c r="AR1956" i="42" s="1"/>
  <c r="AS1956" i="42" a="1"/>
  <c r="AS1956" i="42" s="1"/>
  <c r="AT1956" i="42" a="1"/>
  <c r="AT1956" i="42"/>
  <c r="AU1956" i="42" a="1"/>
  <c r="AU1956" i="42"/>
  <c r="AV1956" i="42" a="1"/>
  <c r="AV1956" i="42" s="1"/>
  <c r="AJ1957" i="42" a="1"/>
  <c r="AJ1957" i="42" s="1"/>
  <c r="AK1957" i="42" a="1"/>
  <c r="AK1957" i="42"/>
  <c r="AL1957" i="42" a="1"/>
  <c r="AL1957" i="42" s="1"/>
  <c r="AM1957" i="42" a="1"/>
  <c r="AM1957" i="42"/>
  <c r="AN1957" i="42" a="1"/>
  <c r="AN1957" i="42" s="1"/>
  <c r="AO1957" i="42" a="1"/>
  <c r="AO1957" i="42" s="1"/>
  <c r="AP1957" i="42" a="1"/>
  <c r="AP1957" i="42"/>
  <c r="AQ1957" i="42" a="1"/>
  <c r="AQ1957" i="42" s="1"/>
  <c r="AR1957" i="42" a="1"/>
  <c r="AR1957" i="42" s="1"/>
  <c r="AS1957" i="42" a="1"/>
  <c r="AS1957" i="42" s="1"/>
  <c r="AT1957" i="42" a="1"/>
  <c r="AT1957" i="42"/>
  <c r="AU1957" i="42" a="1"/>
  <c r="AU1957" i="42"/>
  <c r="AV1957" i="42" a="1"/>
  <c r="AV1957" i="42" s="1"/>
  <c r="AJ1958" i="42" a="1"/>
  <c r="AJ1958" i="42" s="1"/>
  <c r="AK1958" i="42" a="1"/>
  <c r="AK1958" i="42" s="1"/>
  <c r="AL1958" i="42" a="1"/>
  <c r="AL1958" i="42" s="1"/>
  <c r="AM1958" i="42" a="1"/>
  <c r="AM1958" i="42"/>
  <c r="AN1958" i="42" a="1"/>
  <c r="AN1958" i="42" s="1"/>
  <c r="AO1958" i="42" a="1"/>
  <c r="AO1958" i="42" s="1"/>
  <c r="AP1958" i="42" a="1"/>
  <c r="AP1958" i="42"/>
  <c r="AQ1958" i="42" a="1"/>
  <c r="AQ1958" i="42" s="1"/>
  <c r="AR1958" i="42" a="1"/>
  <c r="AR1958" i="42"/>
  <c r="AS1958" i="42" a="1"/>
  <c r="AS1958" i="42" s="1"/>
  <c r="AT1958" i="42" a="1"/>
  <c r="AT1958" i="42"/>
  <c r="AU1958" i="42" a="1"/>
  <c r="AU1958" i="42"/>
  <c r="AV1958" i="42" a="1"/>
  <c r="AV1958" i="42" s="1"/>
  <c r="AK1959" i="42" a="1"/>
  <c r="AK1959" i="42" s="1"/>
  <c r="AL1959" i="42" a="1"/>
  <c r="AL1959" i="42" s="1"/>
  <c r="AM1959" i="42" a="1"/>
  <c r="AM1959" i="42"/>
  <c r="AN1959" i="42" a="1"/>
  <c r="AN1959" i="42" s="1"/>
  <c r="AO1959" i="42" a="1"/>
  <c r="AO1959" i="42" s="1"/>
  <c r="AP1959" i="42" a="1"/>
  <c r="AP1959" i="42" s="1"/>
  <c r="AQ1959" i="42" a="1"/>
  <c r="AQ1959" i="42" s="1"/>
  <c r="AR1959" i="42" a="1"/>
  <c r="AR1959" i="42"/>
  <c r="AS1959" i="42" a="1"/>
  <c r="AS1959" i="42" s="1"/>
  <c r="AT1959" i="42" a="1"/>
  <c r="AT1959" i="42"/>
  <c r="AU1959" i="42" a="1"/>
  <c r="AU1959" i="42"/>
  <c r="AV1959" i="42" a="1"/>
  <c r="AV1959" i="42" s="1"/>
  <c r="AK1960" i="42" a="1"/>
  <c r="AK1960" i="42" s="1"/>
  <c r="AL1960" i="42" a="1"/>
  <c r="AL1960" i="42" s="1"/>
  <c r="AM1960" i="42" a="1"/>
  <c r="AM1960" i="42"/>
  <c r="AN1960" i="42" a="1"/>
  <c r="AN1960" i="42" s="1"/>
  <c r="AO1960" i="42" a="1"/>
  <c r="AO1960" i="42" s="1"/>
  <c r="AP1960" i="42" a="1"/>
  <c r="AP1960" i="42" s="1"/>
  <c r="AQ1960" i="42" a="1"/>
  <c r="AQ1960" i="42" s="1"/>
  <c r="AR1960" i="42" a="1"/>
  <c r="AR1960" i="42"/>
  <c r="AS1960" i="42" a="1"/>
  <c r="AS1960" i="42" s="1"/>
  <c r="AT1960" i="42" a="1"/>
  <c r="AT1960" i="42"/>
  <c r="AU1960" i="42" a="1"/>
  <c r="AU1960" i="42" s="1"/>
  <c r="AV1960" i="42" a="1"/>
  <c r="AV1960" i="42" s="1"/>
  <c r="AK1961" i="42" a="1"/>
  <c r="AK1961" i="42" s="1"/>
  <c r="AL1961" i="42" a="1"/>
  <c r="AL1961" i="42" s="1"/>
  <c r="AM1961" i="42" a="1"/>
  <c r="AM1961" i="42"/>
  <c r="AN1961" i="42" a="1"/>
  <c r="AN1961" i="42" s="1"/>
  <c r="AO1961" i="42" a="1"/>
  <c r="AO1961" i="42"/>
  <c r="AP1961" i="42" a="1"/>
  <c r="AP1961" i="42" s="1"/>
  <c r="AQ1961" i="42" a="1"/>
  <c r="AQ1961" i="42" s="1"/>
  <c r="AR1961" i="42" a="1"/>
  <c r="AR1961" i="42"/>
  <c r="AS1961" i="42" a="1"/>
  <c r="AS1961" i="42" s="1"/>
  <c r="AT1961" i="42" a="1"/>
  <c r="AT1961" i="42" s="1"/>
  <c r="AU1961" i="42" a="1"/>
  <c r="AU1961" i="42" s="1"/>
  <c r="AV1961" i="42" a="1"/>
  <c r="AV1961" i="42" s="1"/>
  <c r="AK1962" i="42" a="1"/>
  <c r="AK1962" i="42" s="1"/>
  <c r="AL1962" i="42" a="1"/>
  <c r="AL1962" i="42" s="1"/>
  <c r="AM1962" i="42" a="1"/>
  <c r="AM1962" i="42" s="1"/>
  <c r="AN1962" i="42" a="1"/>
  <c r="AN1962" i="42"/>
  <c r="AO1962" i="42" a="1"/>
  <c r="AO1962" i="42"/>
  <c r="AP1962" i="42" a="1"/>
  <c r="AP1962" i="42" s="1"/>
  <c r="AQ1962" i="42" a="1"/>
  <c r="AQ1962" i="42" s="1"/>
  <c r="AR1962" i="42" a="1"/>
  <c r="AR1962" i="42"/>
  <c r="AS1962" i="42" a="1"/>
  <c r="AS1962" i="42" s="1"/>
  <c r="AT1962" i="42" a="1"/>
  <c r="AT1962" i="42"/>
  <c r="AU1962" i="42" a="1"/>
  <c r="AU1962" i="42" s="1"/>
  <c r="AV1962" i="42" a="1"/>
  <c r="AV1962" i="42" s="1"/>
  <c r="AK1963" i="42" a="1"/>
  <c r="AK1963" i="42"/>
  <c r="AL1963" i="42" a="1"/>
  <c r="AL1963" i="42" s="1"/>
  <c r="AM1963" i="42" a="1"/>
  <c r="AM1963" i="42" s="1"/>
  <c r="AN1963" i="42" a="1"/>
  <c r="AN1963" i="42"/>
  <c r="AO1963" i="42" a="1"/>
  <c r="AO1963" i="42"/>
  <c r="AP1963" i="42" a="1"/>
  <c r="AP1963" i="42" s="1"/>
  <c r="AQ1963" i="42" a="1"/>
  <c r="AQ1963" i="42" s="1"/>
  <c r="AR1963" i="42" a="1"/>
  <c r="AR1963" i="42" s="1"/>
  <c r="AS1963" i="42" a="1"/>
  <c r="AS1963" i="42" s="1"/>
  <c r="AT1963" i="42" a="1"/>
  <c r="AT1963" i="42"/>
  <c r="AU1963" i="42" a="1"/>
  <c r="AU1963" i="42" s="1"/>
  <c r="AV1963" i="42" a="1"/>
  <c r="AV1963" i="42" s="1"/>
  <c r="AK1964" i="42" a="1"/>
  <c r="AK1964" i="42" s="1"/>
  <c r="AL1964" i="42" a="1"/>
  <c r="AL1964" i="42"/>
  <c r="AM1964" i="42" a="1"/>
  <c r="AM1964" i="42" s="1"/>
  <c r="AN1964" i="42" a="1"/>
  <c r="AN1964" i="42"/>
  <c r="AO1964" i="42" a="1"/>
  <c r="AO1964" i="42"/>
  <c r="AP1964" i="42" a="1"/>
  <c r="AP1964" i="42" s="1"/>
  <c r="AQ1964" i="42" a="1"/>
  <c r="AQ1964" i="42" s="1"/>
  <c r="AR1964" i="42" a="1"/>
  <c r="AR1964" i="42"/>
  <c r="AS1964" i="42" a="1"/>
  <c r="AS1964" i="42" s="1"/>
  <c r="AT1964" i="42" a="1"/>
  <c r="AT1964" i="42"/>
  <c r="AU1964" i="42" a="1"/>
  <c r="AU1964" i="42" s="1"/>
  <c r="AV1964" i="42" a="1"/>
  <c r="AV1964" i="42" s="1"/>
  <c r="AK1965" i="42" a="1"/>
  <c r="AK1965" i="42" s="1"/>
  <c r="AL1965" i="42" a="1"/>
  <c r="AL1965" i="42"/>
  <c r="AM1965" i="42" a="1"/>
  <c r="AM1965" i="42" s="1"/>
  <c r="AN1965" i="42" a="1"/>
  <c r="AN1965" i="42"/>
  <c r="AO1965" i="42" a="1"/>
  <c r="AO1965" i="42"/>
  <c r="AP1965" i="42" a="1"/>
  <c r="AP1965" i="42" s="1"/>
  <c r="AQ1965" i="42" a="1"/>
  <c r="AQ1965" i="42"/>
  <c r="AR1965" i="42" a="1"/>
  <c r="AR1965" i="42" s="1"/>
  <c r="AS1965" i="42" a="1"/>
  <c r="AS1965" i="42" s="1"/>
  <c r="AT1965" i="42" a="1"/>
  <c r="AT1965" i="42"/>
  <c r="AU1965" i="42" a="1"/>
  <c r="AU1965" i="42" s="1"/>
  <c r="AV1965" i="42" a="1"/>
  <c r="AV1965" i="42" s="1"/>
  <c r="AK1966" i="42" a="1"/>
  <c r="AK1966" i="42" s="1"/>
  <c r="AL1966" i="42" a="1"/>
  <c r="AL1966" i="42"/>
  <c r="AM1966" i="42" a="1"/>
  <c r="AM1966" i="42" s="1"/>
  <c r="AN1966" i="42" a="1"/>
  <c r="AN1966" i="42"/>
  <c r="AO1966" i="42" a="1"/>
  <c r="AO1966" i="42" s="1"/>
  <c r="AP1966" i="42" a="1"/>
  <c r="AP1966" i="42" s="1"/>
  <c r="AQ1966" i="42" a="1"/>
  <c r="AQ1966" i="42"/>
  <c r="AR1966" i="42" a="1"/>
  <c r="AR1966" i="42" s="1"/>
  <c r="AS1966" i="42" a="1"/>
  <c r="AS1966" i="42" s="1"/>
  <c r="AT1966" i="42" a="1"/>
  <c r="AT1966" i="42"/>
  <c r="AU1966" i="42" a="1"/>
  <c r="AU1966" i="42" s="1"/>
  <c r="AV1966" i="42" a="1"/>
  <c r="AV1966" i="42"/>
  <c r="AK1967" i="42" a="1"/>
  <c r="AK1967" i="42" s="1"/>
  <c r="AL1967" i="42" a="1"/>
  <c r="AL1967" i="42"/>
  <c r="AM1967" i="42" a="1"/>
  <c r="AM1967" i="42" s="1"/>
  <c r="AN1967" i="42" a="1"/>
  <c r="AN1967" i="42" s="1"/>
  <c r="AO1967" i="42" a="1"/>
  <c r="AO1967" i="42" s="1"/>
  <c r="AP1967" i="42" a="1"/>
  <c r="AP1967" i="42" s="1"/>
  <c r="AQ1967" i="42" a="1"/>
  <c r="AQ1967" i="42"/>
  <c r="AR1967" i="42" a="1"/>
  <c r="AR1967" i="42" s="1"/>
  <c r="AS1967" i="42" a="1"/>
  <c r="AS1967" i="42" s="1"/>
  <c r="AT1967" i="42" a="1"/>
  <c r="AT1967" i="42" s="1"/>
  <c r="AU1967" i="42" a="1"/>
  <c r="AU1967" i="42"/>
  <c r="AV1967" i="42" a="1"/>
  <c r="AV1967" i="42"/>
  <c r="AK1968" i="42" a="1"/>
  <c r="AK1968" i="42" s="1"/>
  <c r="AL1968" i="42" a="1"/>
  <c r="AL1968" i="42"/>
  <c r="AM1968" i="42" a="1"/>
  <c r="AM1968" i="42" s="1"/>
  <c r="AN1968" i="42" a="1"/>
  <c r="AN1968" i="42"/>
  <c r="AO1968" i="42" a="1"/>
  <c r="AO1968" i="42" s="1"/>
  <c r="AP1968" i="42" a="1"/>
  <c r="AP1968" i="42" s="1"/>
  <c r="AQ1968" i="42" a="1"/>
  <c r="AQ1968" i="42"/>
  <c r="AR1968" i="42" a="1"/>
  <c r="AR1968" i="42" s="1"/>
  <c r="AS1968" i="42" a="1"/>
  <c r="AS1968" i="42" s="1"/>
  <c r="AT1968" i="42" a="1"/>
  <c r="AT1968" i="42" s="1"/>
  <c r="AU1968" i="42" a="1"/>
  <c r="AU1968" i="42"/>
  <c r="AV1968" i="42" a="1"/>
  <c r="AV1968" i="42"/>
  <c r="AK1969" i="42" a="1"/>
  <c r="AK1969" i="42" s="1"/>
  <c r="AL1969" i="42" a="1"/>
  <c r="AL1969" i="42" s="1"/>
  <c r="AM1969" i="42" a="1"/>
  <c r="AM1969" i="42" s="1"/>
  <c r="AN1969" i="42" a="1"/>
  <c r="AN1969" i="42"/>
  <c r="AO1969" i="42" a="1"/>
  <c r="AO1969" i="42" s="1"/>
  <c r="AP1969" i="42" a="1"/>
  <c r="AP1969" i="42" s="1"/>
  <c r="AQ1969" i="42" a="1"/>
  <c r="AQ1969" i="42"/>
  <c r="AR1969" i="42" a="1"/>
  <c r="AR1969" i="42" s="1"/>
  <c r="AS1969" i="42" a="1"/>
  <c r="AS1969" i="42"/>
  <c r="AT1969" i="42" a="1"/>
  <c r="AT1969" i="42" s="1"/>
  <c r="AU1969" i="42" a="1"/>
  <c r="AU1969" i="42"/>
  <c r="AV1969" i="42" a="1"/>
  <c r="AV1969" i="42"/>
  <c r="AK1970" i="42" a="1"/>
  <c r="AK1970" i="42" s="1"/>
  <c r="AL1970" i="42" a="1"/>
  <c r="AL1970" i="42" s="1"/>
  <c r="AM1970" i="42" a="1"/>
  <c r="AM1970" i="42" s="1"/>
  <c r="AN1970" i="42" a="1"/>
  <c r="AN1970" i="42"/>
  <c r="AO1970" i="42" a="1"/>
  <c r="AO1970" i="42" s="1"/>
  <c r="AP1970" i="42" a="1"/>
  <c r="AP1970" i="42" s="1"/>
  <c r="AQ1970" i="42" a="1"/>
  <c r="AQ1970" i="42" s="1"/>
  <c r="AR1970" i="42" a="1"/>
  <c r="AR1970" i="42" s="1"/>
  <c r="AS1970" i="42" a="1"/>
  <c r="AS1970" i="42"/>
  <c r="AT1970" i="42" a="1"/>
  <c r="AT1970" i="42" s="1"/>
  <c r="AU1970" i="42" a="1"/>
  <c r="AU1970" i="42"/>
  <c r="AV1970" i="42" a="1"/>
  <c r="AV1970" i="42"/>
  <c r="AJ1971" i="42" a="1"/>
  <c r="AJ1971" i="42" s="1"/>
  <c r="AK1971" i="42" a="1"/>
  <c r="AK1971" i="42"/>
  <c r="AL1971" i="42" a="1"/>
  <c r="AL1971" i="42" s="1"/>
  <c r="AM1971" i="42" a="1"/>
  <c r="AM1971" i="42" s="1"/>
  <c r="AN1971" i="42" a="1"/>
  <c r="AN1971" i="42"/>
  <c r="AO1971" i="42" a="1"/>
  <c r="AO1971" i="42" s="1"/>
  <c r="AP1971" i="42" a="1"/>
  <c r="AP1971" i="42" s="1"/>
  <c r="AQ1971" i="42" a="1"/>
  <c r="AQ1971" i="42" s="1"/>
  <c r="AR1971" i="42" a="1"/>
  <c r="AR1971" i="42" s="1"/>
  <c r="AS1971" i="42" a="1"/>
  <c r="AS1971" i="42"/>
  <c r="AT1971" i="42" a="1"/>
  <c r="AT1971" i="42" s="1"/>
  <c r="AU1971" i="42" a="1"/>
  <c r="AU1971" i="42"/>
  <c r="AV1971" i="42" a="1"/>
  <c r="AV1971" i="42" s="1"/>
  <c r="AJ1972" i="42" a="1"/>
  <c r="AJ1972" i="42" s="1"/>
  <c r="AK1972" i="42" a="1"/>
  <c r="AK1972" i="42"/>
  <c r="AL1972" i="42" a="1"/>
  <c r="AL1972" i="42"/>
  <c r="AM1972" i="42" a="1"/>
  <c r="AM1972" i="42" s="1"/>
  <c r="AN1972" i="42" a="1"/>
  <c r="AN1972" i="42"/>
  <c r="AO1972" i="42" a="1"/>
  <c r="AO1972" i="42" s="1"/>
  <c r="AP1972" i="42" a="1"/>
  <c r="AP1972" i="42"/>
  <c r="AQ1972" i="42" a="1"/>
  <c r="AQ1972" i="42" s="1"/>
  <c r="AR1972" i="42" a="1"/>
  <c r="AR1972" i="42" s="1"/>
  <c r="AS1972" i="42" a="1"/>
  <c r="AS1972" i="42"/>
  <c r="AT1972" i="42" a="1"/>
  <c r="AT1972" i="42" s="1"/>
  <c r="AU1972" i="42" a="1"/>
  <c r="AU1972" i="42" s="1"/>
  <c r="AV1972" i="42" a="1"/>
  <c r="AV1972" i="42" s="1"/>
  <c r="AJ1973" i="42" a="1"/>
  <c r="AJ1973" i="42" s="1"/>
  <c r="AK1973" i="42" a="1"/>
  <c r="AK1973" i="42"/>
  <c r="AL1973" i="42" a="1"/>
  <c r="AL1973" i="42"/>
  <c r="AM1973" i="42" a="1"/>
  <c r="AM1973" i="42" s="1"/>
  <c r="AN1973" i="42" a="1"/>
  <c r="AN1973" i="42" s="1"/>
  <c r="AO1973" i="42" a="1"/>
  <c r="AO1973" i="42"/>
  <c r="AP1973" i="42" a="1"/>
  <c r="AP1973" i="42"/>
  <c r="AQ1973" i="42" a="1"/>
  <c r="AQ1973" i="42" s="1"/>
  <c r="AR1973" i="42" a="1"/>
  <c r="AR1973" i="42" s="1"/>
  <c r="AS1973" i="42" a="1"/>
  <c r="AS1973" i="42"/>
  <c r="AT1973" i="42" a="1"/>
  <c r="AT1973" i="42" s="1"/>
  <c r="AU1973" i="42" a="1"/>
  <c r="AU1973" i="42"/>
  <c r="AV1973" i="42" a="1"/>
  <c r="AV1973" i="42" s="1"/>
  <c r="AJ1974" i="42" a="1"/>
  <c r="AJ1974" i="42" s="1"/>
  <c r="AK1974" i="42" a="1"/>
  <c r="AK1974" i="42"/>
  <c r="AL1974" i="42" a="1"/>
  <c r="AL1974" i="42"/>
  <c r="AM1974" i="42" a="1"/>
  <c r="AM1974" i="42" s="1"/>
  <c r="AN1974" i="42" a="1"/>
  <c r="AN1974" i="42" s="1"/>
  <c r="AO1974" i="42" a="1"/>
  <c r="AO1974" i="42"/>
  <c r="AP1974" i="42" a="1"/>
  <c r="AP1974" i="42"/>
  <c r="AQ1974" i="42" a="1"/>
  <c r="AQ1974" i="42" s="1"/>
  <c r="AR1974" i="42" a="1"/>
  <c r="AR1974" i="42" s="1"/>
  <c r="AS1974" i="42" a="1"/>
  <c r="AS1974" i="42" s="1"/>
  <c r="AT1974" i="42" a="1"/>
  <c r="AT1974" i="42" s="1"/>
  <c r="AU1974" i="42" a="1"/>
  <c r="AU1974" i="42"/>
  <c r="AV1974" i="42" a="1"/>
  <c r="AV1974" i="42" s="1"/>
  <c r="AJ1975" i="42" a="1"/>
  <c r="AJ1975" i="42"/>
  <c r="AK1975" i="42" a="1"/>
  <c r="AK1975" i="42"/>
  <c r="AL1975" i="42" a="1"/>
  <c r="AL1975" i="42" s="1"/>
  <c r="AM1975" i="42" a="1"/>
  <c r="AM1975" i="42"/>
  <c r="AN1975" i="42" a="1"/>
  <c r="AN1975" i="42" s="1"/>
  <c r="AO1975" i="42" a="1"/>
  <c r="AO1975" i="42"/>
  <c r="AP1975" i="42" a="1"/>
  <c r="AP1975" i="42"/>
  <c r="AQ1975" i="42" a="1"/>
  <c r="AQ1975" i="42" s="1"/>
  <c r="AR1975" i="42" a="1"/>
  <c r="AR1975" i="42" s="1"/>
  <c r="AS1975" i="42" a="1"/>
  <c r="AS1975" i="42"/>
  <c r="AT1975" i="42" a="1"/>
  <c r="AT1975" i="42" s="1"/>
  <c r="AU1975" i="42" a="1"/>
  <c r="AU1975" i="42"/>
  <c r="AV1975" i="42" a="1"/>
  <c r="AV1975" i="42" s="1"/>
  <c r="AJ1976" i="42" a="1"/>
  <c r="AJ1976" i="42"/>
  <c r="AK1976" i="42" a="1"/>
  <c r="AK1976" i="42" s="1"/>
  <c r="AL1976" i="42" a="1"/>
  <c r="AL1976" i="42" s="1"/>
  <c r="AM1976" i="42" a="1"/>
  <c r="AM1976" i="42"/>
  <c r="AN1976" i="42" a="1"/>
  <c r="AN1976" i="42" s="1"/>
  <c r="AO1976" i="42" a="1"/>
  <c r="AO1976" i="42"/>
  <c r="AP1976" i="42" a="1"/>
  <c r="AP1976" i="42"/>
  <c r="AQ1976" i="42" a="1"/>
  <c r="AQ1976" i="42" s="1"/>
  <c r="AR1976" i="42" a="1"/>
  <c r="AR1976" i="42"/>
  <c r="AS1976" i="42" a="1"/>
  <c r="AS1976" i="42" s="1"/>
  <c r="AT1976" i="42" a="1"/>
  <c r="AT1976" i="42" s="1"/>
  <c r="AU1976" i="42" a="1"/>
  <c r="AU1976" i="42"/>
  <c r="AV1976" i="42" a="1"/>
  <c r="AV1976" i="42" s="1"/>
  <c r="AJ1977" i="42" a="1"/>
  <c r="AJ1977" i="42" s="1"/>
  <c r="AK1977" i="42" a="1"/>
  <c r="AK1977" i="42" s="1"/>
  <c r="AL1977" i="42" a="1"/>
  <c r="AL1977" i="42" s="1"/>
  <c r="AM1977" i="42" a="1"/>
  <c r="AM1977" i="42"/>
  <c r="AN1977" i="42" a="1"/>
  <c r="AN1977" i="42" s="1"/>
  <c r="AO1977" i="42" a="1"/>
  <c r="AO1977" i="42"/>
  <c r="AP1977" i="42" a="1"/>
  <c r="AP1977" i="42" s="1"/>
  <c r="AQ1977" i="42" a="1"/>
  <c r="AQ1977" i="42"/>
  <c r="AR1977" i="42" a="1"/>
  <c r="AR1977" i="42"/>
  <c r="AS1977" i="42" a="1"/>
  <c r="AS1977" i="42" s="1"/>
  <c r="AT1977" i="42" a="1"/>
  <c r="AT1977" i="42" s="1"/>
  <c r="AU1977" i="42" a="1"/>
  <c r="AU1977" i="42"/>
  <c r="AV1977" i="42" a="1"/>
  <c r="AV1977" i="42" s="1"/>
  <c r="AJ1978" i="42" a="1"/>
  <c r="AJ1978" i="42"/>
  <c r="AK1978" i="42" a="1"/>
  <c r="AK1978" i="42" s="1"/>
  <c r="AL1978" i="42" a="1"/>
  <c r="AL1978" i="42" s="1"/>
  <c r="AM1978" i="42" a="1"/>
  <c r="AM1978" i="42"/>
  <c r="AN1978" i="42" a="1"/>
  <c r="AN1978" i="42" s="1"/>
  <c r="AO1978" i="42" a="1"/>
  <c r="AO1978" i="42" s="1"/>
  <c r="AP1978" i="42" a="1"/>
  <c r="AP1978" i="42" s="1"/>
  <c r="AQ1978" i="42" a="1"/>
  <c r="AQ1978" i="42"/>
  <c r="AR1978" i="42" a="1"/>
  <c r="AR1978" i="42"/>
  <c r="AS1978" i="42" a="1"/>
  <c r="AS1978" i="42" s="1"/>
  <c r="AT1978" i="42" a="1"/>
  <c r="AT1978" i="42" s="1"/>
  <c r="AU1978" i="42" a="1"/>
  <c r="AU1978" i="42" s="1"/>
  <c r="AV1978" i="42" a="1"/>
  <c r="AV1978" i="42"/>
  <c r="AJ1979" i="42" a="1"/>
  <c r="AJ1979" i="42"/>
  <c r="AK1979" i="42" a="1"/>
  <c r="AK1979" i="42" s="1"/>
  <c r="AL1979" i="42" a="1"/>
  <c r="AL1979" i="42" s="1"/>
  <c r="AM1979" i="42" a="1"/>
  <c r="AM1979" i="42"/>
  <c r="AN1979" i="42" a="1"/>
  <c r="AN1979" i="42" s="1"/>
  <c r="AO1979" i="42" a="1"/>
  <c r="AO1979" i="42"/>
  <c r="AP1979" i="42" a="1"/>
  <c r="AP1979" i="42" s="1"/>
  <c r="AQ1979" i="42" a="1"/>
  <c r="AQ1979" i="42"/>
  <c r="AR1979" i="42" a="1"/>
  <c r="AR1979" i="42"/>
  <c r="AS1979" i="42" a="1"/>
  <c r="AS1979" i="42" s="1"/>
  <c r="AT1979" i="42" a="1"/>
  <c r="AT1979" i="42" s="1"/>
  <c r="AU1979" i="42" a="1"/>
  <c r="AU1979" i="42" s="1"/>
  <c r="AV1979" i="42" a="1"/>
  <c r="AV1979" i="42"/>
  <c r="AJ1980" i="42" a="1"/>
  <c r="AJ1980" i="42"/>
  <c r="AK1980" i="42" a="1"/>
  <c r="AK1980" i="42" s="1"/>
  <c r="AL1980" i="42" a="1"/>
  <c r="AL1980" i="42" s="1"/>
  <c r="AM1980" i="42" a="1"/>
  <c r="AM1980" i="42" s="1"/>
  <c r="AN1980" i="42" a="1"/>
  <c r="AN1980" i="42" s="1"/>
  <c r="AO1980" i="42" a="1"/>
  <c r="AO1980" i="42"/>
  <c r="AP1980" i="42" a="1"/>
  <c r="AP1980" i="42" s="1"/>
  <c r="AQ1980" i="42" a="1"/>
  <c r="AQ1980" i="42"/>
  <c r="AR1980" i="42" a="1"/>
  <c r="AR1980" i="42"/>
  <c r="AS1980" i="42" a="1"/>
  <c r="AS1980" i="42" s="1"/>
  <c r="AT1980" i="42" a="1"/>
  <c r="AT1980" i="42"/>
  <c r="AU1980" i="42" a="1"/>
  <c r="AU1980" i="42" s="1"/>
  <c r="AV1980" i="42" a="1"/>
  <c r="AV1980" i="42"/>
  <c r="AK1981" i="42" a="1"/>
  <c r="AK1981" i="42" s="1"/>
  <c r="AL1981" i="42" a="1"/>
  <c r="AL1981" i="42" s="1"/>
  <c r="AM1981" i="42" a="1"/>
  <c r="AM1981" i="42" s="1"/>
  <c r="AN1981" i="42" a="1"/>
  <c r="AN1981" i="42" s="1"/>
  <c r="AO1981" i="42" a="1"/>
  <c r="AO1981" i="42"/>
  <c r="AP1981" i="42" a="1"/>
  <c r="AP1981" i="42" s="1"/>
  <c r="AQ1981" i="42" a="1"/>
  <c r="AQ1981" i="42"/>
  <c r="AR1981" i="42" a="1"/>
  <c r="AR1981" i="42" s="1"/>
  <c r="AS1981" i="42" a="1"/>
  <c r="AS1981" i="42" s="1"/>
  <c r="AT1981" i="42" a="1"/>
  <c r="AT1981" i="42"/>
  <c r="AU1981" i="42" a="1"/>
  <c r="AU1981" i="42" s="1"/>
  <c r="AV1981" i="42" a="1"/>
  <c r="AV1981" i="42"/>
  <c r="AK1982" i="42" a="1"/>
  <c r="AK1982" i="42" s="1"/>
  <c r="AL1982" i="42" a="1"/>
  <c r="AL1982" i="42"/>
  <c r="AM1982" i="42" a="1"/>
  <c r="AM1982" i="42"/>
  <c r="AN1982" i="42" a="1"/>
  <c r="AN1982" i="42" s="1"/>
  <c r="AO1982" i="42" a="1"/>
  <c r="AO1982" i="42"/>
  <c r="AP1982" i="42" a="1"/>
  <c r="AP1982" i="42" s="1"/>
  <c r="AQ1982" i="42" a="1"/>
  <c r="AQ1982" i="42" s="1"/>
  <c r="AR1982" i="42" a="1"/>
  <c r="AR1982" i="42" s="1"/>
  <c r="AS1982" i="42" a="1"/>
  <c r="AS1982" i="42" s="1"/>
  <c r="AT1982" i="42" a="1"/>
  <c r="AT1982" i="42"/>
  <c r="AU1982" i="42" a="1"/>
  <c r="AU1982" i="42" s="1"/>
  <c r="AV1982" i="42" a="1"/>
  <c r="AV1982" i="42"/>
  <c r="AK1983" i="42" a="1"/>
  <c r="AK1983" i="42"/>
  <c r="AL1983" i="42" a="1"/>
  <c r="AL1983" i="42"/>
  <c r="AM1983" i="42" a="1"/>
  <c r="AM1983" i="42"/>
  <c r="AN1983" i="42" a="1"/>
  <c r="AN1983" i="42" s="1"/>
  <c r="AO1983" i="42" a="1"/>
  <c r="AO1983" i="42"/>
  <c r="AP1983" i="42" a="1"/>
  <c r="AP1983" i="42" s="1"/>
  <c r="AQ1983" i="42" a="1"/>
  <c r="AQ1983" i="42"/>
  <c r="AR1983" i="42" a="1"/>
  <c r="AR1983" i="42" s="1"/>
  <c r="AS1983" i="42" a="1"/>
  <c r="AS1983" i="42" s="1"/>
  <c r="AT1983" i="42" a="1"/>
  <c r="AT1983" i="42"/>
  <c r="AU1983" i="42" a="1"/>
  <c r="AU1983" i="42" s="1"/>
  <c r="AV1983" i="42" a="1"/>
  <c r="AV1983" i="42" s="1"/>
  <c r="AK1984" i="42" a="1"/>
  <c r="AK1984" i="42"/>
  <c r="AL1984" i="42" a="1"/>
  <c r="AL1984" i="42"/>
  <c r="AM1984" i="42" a="1"/>
  <c r="AM1984" i="42"/>
  <c r="AN1984" i="42" a="1"/>
  <c r="AN1984" i="42" s="1"/>
  <c r="AO1984" i="42" a="1"/>
  <c r="AO1984" i="42" s="1"/>
  <c r="AP1984" i="42" a="1"/>
  <c r="AP1984" i="42"/>
  <c r="AQ1984" i="42" a="1"/>
  <c r="AQ1984" i="42"/>
  <c r="AR1984" i="42" a="1"/>
  <c r="AR1984" i="42" s="1"/>
  <c r="AS1984" i="42" a="1"/>
  <c r="AS1984" i="42" s="1"/>
  <c r="AT1984" i="42" a="1"/>
  <c r="AT1984" i="42"/>
  <c r="AU1984" i="42" a="1"/>
  <c r="AU1984" i="42" s="1"/>
  <c r="AV1984" i="42" a="1"/>
  <c r="AV1984" i="42"/>
  <c r="AK1985" i="42" a="1"/>
  <c r="AK1985" i="42"/>
  <c r="AL1985" i="42" a="1"/>
  <c r="AL1985" i="42"/>
  <c r="AM1985" i="42" a="1"/>
  <c r="AM1985" i="42"/>
  <c r="AN1985" i="42" a="1"/>
  <c r="AN1985" i="42" s="1"/>
  <c r="AO1985" i="42" a="1"/>
  <c r="AO1985" i="42" s="1"/>
  <c r="AP1985" i="42" a="1"/>
  <c r="AP1985" i="42"/>
  <c r="AQ1985" i="42" a="1"/>
  <c r="AQ1985" i="42"/>
  <c r="AR1985" i="42" a="1"/>
  <c r="AR1985" i="42" s="1"/>
  <c r="AS1985" i="42" a="1"/>
  <c r="AS1985" i="42" s="1"/>
  <c r="AT1985" i="42" a="1"/>
  <c r="AT1985" i="42" s="1"/>
  <c r="AU1985" i="42" a="1"/>
  <c r="AU1985" i="42" s="1"/>
  <c r="AV1985" i="42" a="1"/>
  <c r="AV1985" i="42"/>
  <c r="AK1986" i="42" a="1"/>
  <c r="AK1986" i="42"/>
  <c r="AL1986" i="42" a="1"/>
  <c r="AL1986" i="42"/>
  <c r="AM1986" i="42" a="1"/>
  <c r="AM1986" i="42" s="1"/>
  <c r="AN1986" i="42" a="1"/>
  <c r="AN1986" i="42"/>
  <c r="AO1986" i="42" a="1"/>
  <c r="AO1986" i="42" s="1"/>
  <c r="AP1986" i="42" a="1"/>
  <c r="AP1986" i="42"/>
  <c r="AQ1986" i="42" a="1"/>
  <c r="AQ1986" i="42"/>
  <c r="AR1986" i="42" a="1"/>
  <c r="AR1986" i="42" s="1"/>
  <c r="AS1986" i="42" a="1"/>
  <c r="AS1986" i="42" s="1"/>
  <c r="AT1986" i="42" a="1"/>
  <c r="AT1986" i="42"/>
  <c r="AU1986" i="42" a="1"/>
  <c r="AU1986" i="42" s="1"/>
  <c r="AV1986" i="42" a="1"/>
  <c r="AV1986" i="42"/>
  <c r="AK1987" i="42" a="1"/>
  <c r="AK1987" i="42"/>
  <c r="AL1987" i="42" a="1"/>
  <c r="AL1987" i="42" s="1"/>
  <c r="AM1987" i="42" a="1"/>
  <c r="AM1987" i="42" s="1"/>
  <c r="AN1987" i="42" a="1"/>
  <c r="AN1987" i="42"/>
  <c r="AO1987" i="42" a="1"/>
  <c r="AO1987" i="42" s="1"/>
  <c r="AP1987" i="42" a="1"/>
  <c r="AP1987" i="42"/>
  <c r="AQ1987" i="42" a="1"/>
  <c r="AQ1987" i="42"/>
  <c r="AR1987" i="42" a="1"/>
  <c r="AR1987" i="42" s="1"/>
  <c r="AS1987" i="42" a="1"/>
  <c r="AS1987" i="42"/>
  <c r="AT1987" i="42" a="1"/>
  <c r="AT1987" i="42" s="1"/>
  <c r="AU1987" i="42" a="1"/>
  <c r="AU1987" i="42" s="1"/>
  <c r="AV1987" i="42" a="1"/>
  <c r="AV1987" i="42"/>
  <c r="AK1988" i="42" a="1"/>
  <c r="AK1988" i="42" s="1"/>
  <c r="AL1988" i="42" a="1"/>
  <c r="AL1988" i="42" s="1"/>
  <c r="AM1988" i="42" a="1"/>
  <c r="AM1988" i="42" s="1"/>
  <c r="AN1988" i="42" a="1"/>
  <c r="AN1988" i="42"/>
  <c r="AO1988" i="42" a="1"/>
  <c r="AO1988" i="42" s="1"/>
  <c r="AP1988" i="42" a="1"/>
  <c r="AP1988" i="42"/>
  <c r="AQ1988" i="42" a="1"/>
  <c r="AQ1988" i="42" s="1"/>
  <c r="AR1988" i="42" a="1"/>
  <c r="AR1988" i="42"/>
  <c r="AS1988" i="42" a="1"/>
  <c r="AS1988" i="42"/>
  <c r="AT1988" i="42" a="1"/>
  <c r="AT1988" i="42" s="1"/>
  <c r="AU1988" i="42" a="1"/>
  <c r="AU1988" i="42" s="1"/>
  <c r="AV1988" i="42" a="1"/>
  <c r="AV1988" i="42"/>
  <c r="AK1989" i="42" a="1"/>
  <c r="AK1989" i="42"/>
  <c r="AL1989" i="42" a="1"/>
  <c r="AL1989" i="42" s="1"/>
  <c r="AM1989" i="42" a="1"/>
  <c r="AM1989" i="42" s="1"/>
  <c r="AN1989" i="42" a="1"/>
  <c r="AN1989" i="42"/>
  <c r="AO1989" i="42" a="1"/>
  <c r="AO1989" i="42" s="1"/>
  <c r="AP1989" i="42" a="1"/>
  <c r="AP1989" i="42" s="1"/>
  <c r="AQ1989" i="42" a="1"/>
  <c r="AQ1989" i="42" s="1"/>
  <c r="AR1989" i="42" a="1"/>
  <c r="AR1989" i="42"/>
  <c r="AS1989" i="42" a="1"/>
  <c r="AS1989" i="42"/>
  <c r="AT1989" i="42" a="1"/>
  <c r="AT1989" i="42" s="1"/>
  <c r="AU1989" i="42" a="1"/>
  <c r="AU1989" i="42" s="1"/>
  <c r="AV1989" i="42" a="1"/>
  <c r="AV1989" i="42" s="1"/>
  <c r="AK1990" i="42" a="1"/>
  <c r="AK1990" i="42"/>
  <c r="AL1990" i="42" a="1"/>
  <c r="AL1990" i="42" s="1"/>
  <c r="AM1990" i="42" a="1"/>
  <c r="AM1990" i="42" s="1"/>
  <c r="AN1990" i="42" a="1"/>
  <c r="AN1990" i="42"/>
  <c r="AO1990" i="42" a="1"/>
  <c r="AO1990" i="42" s="1"/>
  <c r="AP1990" i="42" a="1"/>
  <c r="AP1990" i="42"/>
  <c r="AQ1990" i="42" a="1"/>
  <c r="AQ1990" i="42" s="1"/>
  <c r="AR1990" i="42" a="1"/>
  <c r="AR1990" i="42"/>
  <c r="AS1990" i="42" a="1"/>
  <c r="AS1990" i="42"/>
  <c r="AT1990" i="42" a="1"/>
  <c r="AT1990" i="42" s="1"/>
  <c r="AU1990" i="42" a="1"/>
  <c r="AU1990" i="42" s="1"/>
  <c r="AV1990" i="42" a="1"/>
  <c r="AV1990" i="42" s="1"/>
  <c r="AK1991" i="42" a="1"/>
  <c r="AK1991" i="42"/>
  <c r="AL1991" i="42" a="1"/>
  <c r="AL1991" i="42" s="1"/>
  <c r="AM1991" i="42" a="1"/>
  <c r="AM1991" i="42" s="1"/>
  <c r="AN1991" i="42" a="1"/>
  <c r="AN1991" i="42" s="1"/>
  <c r="AO1991" i="42" a="1"/>
  <c r="AO1991" i="42" s="1"/>
  <c r="AP1991" i="42" a="1"/>
  <c r="AP1991" i="42"/>
  <c r="AQ1991" i="42" a="1"/>
  <c r="AQ1991" i="42" s="1"/>
  <c r="AR1991" i="42" a="1"/>
  <c r="AR1991" i="42"/>
  <c r="AS1991" i="42" a="1"/>
  <c r="AS1991" i="42"/>
  <c r="AT1991" i="42" a="1"/>
  <c r="AT1991" i="42" s="1"/>
  <c r="AU1991" i="42" a="1"/>
  <c r="AU1991" i="42"/>
  <c r="AV1991" i="42" a="1"/>
  <c r="AV1991" i="42" s="1"/>
  <c r="AK1992" i="42" a="1"/>
  <c r="AK1992" i="42"/>
  <c r="AL1992" i="42" a="1"/>
  <c r="AL1992" i="42" s="1"/>
  <c r="AM1992" i="42" a="1"/>
  <c r="AM1992" i="42" s="1"/>
  <c r="AN1992" i="42" a="1"/>
  <c r="AN1992" i="42" s="1"/>
  <c r="AO1992" i="42" a="1"/>
  <c r="AO1992" i="42" s="1"/>
  <c r="AP1992" i="42" a="1"/>
  <c r="AP1992" i="42"/>
  <c r="AQ1992" i="42" a="1"/>
  <c r="AQ1992" i="42" s="1"/>
  <c r="AR1992" i="42" a="1"/>
  <c r="AR1992" i="42"/>
  <c r="AS1992" i="42" a="1"/>
  <c r="AS1992" i="42" s="1"/>
  <c r="AT1992" i="42" a="1"/>
  <c r="AT1992" i="42" s="1"/>
  <c r="AU1992" i="42" a="1"/>
  <c r="AU1992" i="42"/>
  <c r="AV1992" i="42" a="1"/>
  <c r="AV1992" i="42" s="1"/>
  <c r="AJ1993" i="42" a="1"/>
  <c r="AJ1993" i="42"/>
  <c r="AK1993" i="42" a="1"/>
  <c r="AK1993" i="42"/>
  <c r="AL1993" i="42" a="1"/>
  <c r="AL1993" i="42" s="1"/>
  <c r="AM1993" i="42" a="1"/>
  <c r="AM1993" i="42"/>
  <c r="AN1993" i="42" a="1"/>
  <c r="AN1993" i="42" s="1"/>
  <c r="AO1993" i="42" a="1"/>
  <c r="AO1993" i="42" s="1"/>
  <c r="AP1993" i="42" a="1"/>
  <c r="AP1993" i="42"/>
  <c r="AQ1993" i="42" a="1"/>
  <c r="AQ1993" i="42" s="1"/>
  <c r="AR1993" i="42" a="1"/>
  <c r="AR1993" i="42" s="1"/>
  <c r="AS1993" i="42" a="1"/>
  <c r="AS1993" i="42" s="1"/>
  <c r="AT1993" i="42" a="1"/>
  <c r="AT1993" i="42" s="1"/>
  <c r="AU1993" i="42" a="1"/>
  <c r="AU1993" i="42"/>
  <c r="AV1993" i="42" a="1"/>
  <c r="AV1993" i="42" s="1"/>
  <c r="AJ1994" i="42" a="1"/>
  <c r="AJ1994" i="42"/>
  <c r="AK1994" i="42" a="1"/>
  <c r="AK1994" i="42" s="1"/>
  <c r="AL1994" i="42" a="1"/>
  <c r="AL1994" i="42"/>
  <c r="AM1994" i="42" a="1"/>
  <c r="AM1994" i="42"/>
  <c r="AN1994" i="42" a="1"/>
  <c r="AN1994" i="42" s="1"/>
  <c r="AO1994" i="42" a="1"/>
  <c r="AO1994" i="42" s="1"/>
  <c r="AP1994" i="42" a="1"/>
  <c r="AP1994" i="42"/>
  <c r="AQ1994" i="42" a="1"/>
  <c r="AQ1994" i="42" s="1"/>
  <c r="AR1994" i="42" a="1"/>
  <c r="AR1994" i="42"/>
  <c r="AS1994" i="42" a="1"/>
  <c r="AS1994" i="42" s="1"/>
  <c r="AT1994" i="42" a="1"/>
  <c r="AT1994" i="42" s="1"/>
  <c r="AU1994" i="42" a="1"/>
  <c r="AU1994" i="42"/>
  <c r="AV1994" i="42" a="1"/>
  <c r="AV1994" i="42" s="1"/>
  <c r="AJ1995" i="42" a="1"/>
  <c r="AJ1995" i="42" s="1"/>
  <c r="AK1995" i="42" a="1"/>
  <c r="AK1995" i="42" s="1"/>
  <c r="AL1995" i="42" a="1"/>
  <c r="AL1995" i="42"/>
  <c r="AM1995" i="42" a="1"/>
  <c r="AM1995" i="42"/>
  <c r="AN1995" i="42" a="1"/>
  <c r="AN1995" i="42"/>
  <c r="AO1995" i="42" a="1"/>
  <c r="AO1995" i="42" s="1"/>
  <c r="AP1995" i="42" a="1"/>
  <c r="AP1995" i="42" s="1"/>
  <c r="AQ1995" i="42" a="1"/>
  <c r="AQ1995" i="42"/>
  <c r="AR1995" i="42" a="1"/>
  <c r="AR1995" i="42"/>
  <c r="AS1995" i="42" a="1"/>
  <c r="AS1995" i="42" s="1"/>
  <c r="AT1995" i="42" a="1"/>
  <c r="AT1995" i="42" s="1"/>
  <c r="AU1995" i="42" a="1"/>
  <c r="AU1995" i="42"/>
  <c r="AV1995" i="42" a="1"/>
  <c r="AV1995" i="42" s="1"/>
  <c r="AJ1996" i="42" a="1"/>
  <c r="AJ1996" i="42"/>
  <c r="AK1996" i="42" a="1"/>
  <c r="AK1996" i="42" s="1"/>
  <c r="AL1996" i="42" a="1"/>
  <c r="AL1996" i="42"/>
  <c r="AM1996" i="42" a="1"/>
  <c r="AM1996" i="42"/>
  <c r="AN1996" i="42" a="1"/>
  <c r="AN1996" i="42"/>
  <c r="AO1996" i="42" a="1"/>
  <c r="AO1996" i="42" s="1"/>
  <c r="AP1996" i="42" a="1"/>
  <c r="AP1996" i="42" s="1"/>
  <c r="AQ1996" i="42" a="1"/>
  <c r="AQ1996" i="42"/>
  <c r="AR1996" i="42" a="1"/>
  <c r="AR1996" i="42"/>
  <c r="AS1996" i="42" a="1"/>
  <c r="AS1996" i="42" s="1"/>
  <c r="AT1996" i="42" a="1"/>
  <c r="AT1996" i="42" s="1"/>
  <c r="AU1996" i="42" a="1"/>
  <c r="AU1996" i="42" s="1"/>
  <c r="AV1996" i="42" a="1"/>
  <c r="AV1996" i="42" s="1"/>
  <c r="AJ1997" i="42" a="1"/>
  <c r="AJ1997" i="42"/>
  <c r="AK1997" i="42" a="1"/>
  <c r="AK1997" i="42" s="1"/>
  <c r="AL1997" i="42" a="1"/>
  <c r="AL1997" i="42"/>
  <c r="AM1997" i="42" a="1"/>
  <c r="AM1997" i="42"/>
  <c r="AN1997" i="42" a="1"/>
  <c r="AN1997" i="42" s="1"/>
  <c r="AO1997" i="42" a="1"/>
  <c r="AO1997" i="42"/>
  <c r="AP1997" i="42" a="1"/>
  <c r="AP1997" i="42" s="1"/>
  <c r="AQ1997" i="42" a="1"/>
  <c r="AQ1997" i="42"/>
  <c r="AR1997" i="42" a="1"/>
  <c r="AR1997" i="42"/>
  <c r="AS1997" i="42" a="1"/>
  <c r="AS1997" i="42" s="1"/>
  <c r="AT1997" i="42" a="1"/>
  <c r="AT1997" i="42" s="1"/>
  <c r="AU1997" i="42" a="1"/>
  <c r="AU1997" i="42"/>
  <c r="AV1997" i="42" a="1"/>
  <c r="AV1997" i="42" s="1"/>
  <c r="AJ1998" i="42" a="1"/>
  <c r="AJ1998" i="42"/>
  <c r="AK1998" i="42" a="1"/>
  <c r="AK1998" i="42" s="1"/>
  <c r="AL1998" i="42" a="1"/>
  <c r="AL1998" i="42"/>
  <c r="AM1998" i="42" a="1"/>
  <c r="AM1998" i="42" s="1"/>
  <c r="AN1998" i="42" a="1"/>
  <c r="AN1998" i="42" s="1"/>
  <c r="AO1998" i="42" a="1"/>
  <c r="AO1998" i="42"/>
  <c r="AP1998" i="42" a="1"/>
  <c r="AP1998" i="42" s="1"/>
  <c r="AQ1998" i="42" a="1"/>
  <c r="AQ1998" i="42"/>
  <c r="AR1998" i="42" a="1"/>
  <c r="AR1998" i="42"/>
  <c r="AS1998" i="42" a="1"/>
  <c r="AS1998" i="42" s="1"/>
  <c r="AT1998" i="42" a="1"/>
  <c r="AT1998" i="42"/>
  <c r="AU1998" i="42" a="1"/>
  <c r="AU1998" i="42" s="1"/>
  <c r="AV1998" i="42" a="1"/>
  <c r="AV1998" i="42" s="1"/>
  <c r="AJ1999" i="42" a="1"/>
  <c r="AJ1999" i="42"/>
  <c r="AK1999" i="42" a="1"/>
  <c r="AK1999" i="42" s="1"/>
  <c r="AL1999" i="42" a="1"/>
  <c r="AL1999" i="42" s="1"/>
  <c r="AM1999" i="42" a="1"/>
  <c r="AM1999" i="42" s="1"/>
  <c r="AN1999" i="42" a="1"/>
  <c r="AN1999" i="42" s="1"/>
  <c r="AO1999" i="42" a="1"/>
  <c r="AO1999" i="42"/>
  <c r="AP1999" i="42" a="1"/>
  <c r="AP1999" i="42" s="1"/>
  <c r="AQ1999" i="42" a="1"/>
  <c r="AQ1999" i="42"/>
  <c r="AR1999" i="42" a="1"/>
  <c r="AR1999" i="42" s="1"/>
  <c r="AS1999" i="42" a="1"/>
  <c r="AS1999" i="42"/>
  <c r="AT1999" i="42" a="1"/>
  <c r="AT1999" i="42"/>
  <c r="AU1999" i="42" a="1"/>
  <c r="AU1999" i="42" s="1"/>
  <c r="AV1999" i="42" a="1"/>
  <c r="AV1999" i="42" s="1"/>
  <c r="AJ2000" i="42" a="1"/>
  <c r="AJ2000" i="42"/>
  <c r="AK2000" i="42" a="1"/>
  <c r="AK2000" i="42" s="1"/>
  <c r="AL2000" i="42" a="1"/>
  <c r="AL2000" i="42"/>
  <c r="AM2000" i="42" a="1"/>
  <c r="AM2000" i="42" s="1"/>
  <c r="AN2000" i="42" a="1"/>
  <c r="AN2000" i="42" s="1"/>
  <c r="AO2000" i="42" a="1"/>
  <c r="AO2000" i="42"/>
  <c r="AP2000" i="42" a="1"/>
  <c r="AP2000" i="42" s="1"/>
  <c r="AQ2000" i="42" a="1"/>
  <c r="AQ2000" i="42" s="1"/>
  <c r="AR2000" i="42" a="1"/>
  <c r="AR2000" i="42" s="1"/>
  <c r="AS2000" i="42" a="1"/>
  <c r="AS2000" i="42"/>
  <c r="AT2000" i="42" a="1"/>
  <c r="AT2000" i="42"/>
  <c r="AU2000" i="42" a="1"/>
  <c r="AU2000" i="42" s="1"/>
  <c r="AV2000" i="42" a="1"/>
  <c r="AV2000" i="42" s="1"/>
  <c r="AJ2001" i="42" a="1"/>
  <c r="AJ2001" i="42" s="1"/>
  <c r="AK2001" i="42" a="1"/>
  <c r="AK2001" i="42"/>
  <c r="AL2001" i="42" a="1"/>
  <c r="AL2001" i="42"/>
  <c r="AM2001" i="42" a="1"/>
  <c r="AM2001" i="42" s="1"/>
  <c r="AN2001" i="42" a="1"/>
  <c r="AN2001" i="42" s="1"/>
  <c r="AO2001" i="42" a="1"/>
  <c r="AO2001" i="42"/>
  <c r="AP2001" i="42" a="1"/>
  <c r="AP2001" i="42" s="1"/>
  <c r="AQ2001" i="42" a="1"/>
  <c r="AQ2001" i="42"/>
  <c r="AR2001" i="42" a="1"/>
  <c r="AR2001" i="42" s="1"/>
  <c r="AS2001" i="42" a="1"/>
  <c r="AS2001" i="42"/>
  <c r="AT2001" i="42" a="1"/>
  <c r="AT2001" i="42"/>
  <c r="AU2001" i="42" a="1"/>
  <c r="AU2001" i="42" s="1"/>
  <c r="AV2001" i="42" a="1"/>
  <c r="AV2001" i="42" s="1"/>
  <c r="AJ2002" i="42" a="1"/>
  <c r="AJ2002" i="42" s="1"/>
  <c r="AK2002" i="42" a="1"/>
  <c r="AK2002" i="42"/>
  <c r="AL2002" i="42" a="1"/>
  <c r="AL2002" i="42"/>
  <c r="AM2002" i="42" a="1"/>
  <c r="AM2002" i="42" s="1"/>
  <c r="AN2002" i="42" a="1"/>
  <c r="AN2002" i="42" s="1"/>
  <c r="AO2002" i="42" a="1"/>
  <c r="AO2002" i="42" s="1"/>
  <c r="AP2002" i="42" a="1"/>
  <c r="AP2002" i="42" s="1"/>
  <c r="AQ2002" i="42" a="1"/>
  <c r="AQ2002" i="42"/>
  <c r="AR2002" i="42" a="1"/>
  <c r="AR2002" i="42" s="1"/>
  <c r="AS2002" i="42" a="1"/>
  <c r="AS2002" i="42"/>
  <c r="AT2002" i="42" a="1"/>
  <c r="AT2002" i="42"/>
  <c r="AU2002" i="42" a="1"/>
  <c r="AU2002" i="42" s="1"/>
  <c r="AV2002" i="42" a="1"/>
  <c r="AV2002" i="42"/>
  <c r="AK2003" i="42" a="1"/>
  <c r="AK2003" i="42"/>
  <c r="AL2003" i="42" a="1"/>
  <c r="AL2003" i="42"/>
  <c r="AM2003" i="42" a="1"/>
  <c r="AM2003" i="42" s="1"/>
  <c r="AN2003" i="42" a="1"/>
  <c r="AN2003" i="42" s="1"/>
  <c r="AO2003" i="42" a="1"/>
  <c r="AO2003" i="42" s="1"/>
  <c r="AP2003" i="42" a="1"/>
  <c r="AP2003" i="42" s="1"/>
  <c r="AQ2003" i="42" a="1"/>
  <c r="AQ2003" i="42"/>
  <c r="AR2003" i="42" a="1"/>
  <c r="AR2003" i="42" s="1"/>
  <c r="AS2003" i="42" a="1"/>
  <c r="AS2003" i="42"/>
  <c r="AT2003" i="42" a="1"/>
  <c r="AT2003" i="42" s="1"/>
  <c r="AU2003" i="42" a="1"/>
  <c r="AU2003" i="42" s="1"/>
  <c r="AV2003" i="42" a="1"/>
  <c r="AV2003" i="42"/>
  <c r="AK2004" i="42" a="1"/>
  <c r="AK2004" i="42"/>
  <c r="AL2004" i="42" a="1"/>
  <c r="AL2004" i="42"/>
  <c r="AM2004" i="42" a="1"/>
  <c r="AM2004" i="42" s="1"/>
  <c r="AN2004" i="42" a="1"/>
  <c r="AN2004" i="42"/>
  <c r="AO2004" i="42" a="1"/>
  <c r="AO2004" i="42" s="1"/>
  <c r="AP2004" i="42" a="1"/>
  <c r="AP2004" i="42" s="1"/>
  <c r="AQ2004" i="42" a="1"/>
  <c r="AQ2004" i="42"/>
  <c r="AR2004" i="42" a="1"/>
  <c r="AR2004" i="42" s="1"/>
  <c r="AS2004" i="42" a="1"/>
  <c r="AS2004" i="42" s="1"/>
  <c r="AT2004" i="42" a="1"/>
  <c r="AT2004" i="42" s="1"/>
  <c r="AU2004" i="42" a="1"/>
  <c r="AU2004" i="42" s="1"/>
  <c r="AV2004" i="42" a="1"/>
  <c r="AV2004" i="42"/>
  <c r="AK2005" i="42" a="1"/>
  <c r="AK2005" i="42"/>
  <c r="AL2005" i="42" a="1"/>
  <c r="AL2005" i="42" s="1"/>
  <c r="AM2005" i="42" a="1"/>
  <c r="AM2005" i="42"/>
  <c r="AN2005" i="42" a="1"/>
  <c r="AN2005" i="42"/>
  <c r="AO2005" i="42" a="1"/>
  <c r="AO2005" i="42" s="1"/>
  <c r="AP2005" i="42" a="1"/>
  <c r="AP2005" i="42" s="1"/>
  <c r="AQ2005" i="42" a="1"/>
  <c r="AQ2005" i="42"/>
  <c r="AR2005" i="42" a="1"/>
  <c r="AR2005" i="42" s="1"/>
  <c r="AS2005" i="42" a="1"/>
  <c r="AS2005" i="42"/>
  <c r="AT2005" i="42" a="1"/>
  <c r="AT2005" i="42" s="1"/>
  <c r="AU2005" i="42" a="1"/>
  <c r="AU2005" i="42" s="1"/>
  <c r="AV2005" i="42" a="1"/>
  <c r="AV2005" i="42"/>
  <c r="AK2006" i="42" a="1"/>
  <c r="AK2006" i="42" s="1"/>
  <c r="AL2006" i="42" a="1"/>
  <c r="AL2006" i="42" s="1"/>
  <c r="AM2006" i="42" a="1"/>
  <c r="AM2006" i="42"/>
  <c r="AN2006" i="42" a="1"/>
  <c r="AN2006" i="42"/>
  <c r="AO2006" i="42" a="1"/>
  <c r="AO2006" i="42" s="1"/>
  <c r="AP2006" i="42" a="1"/>
  <c r="AP2006" i="42" s="1"/>
  <c r="AQ2006" i="42" a="1"/>
  <c r="AQ2006" i="42" s="1"/>
  <c r="AR2006" i="42" a="1"/>
  <c r="AR2006" i="42"/>
  <c r="AS2006" i="42" a="1"/>
  <c r="AS2006" i="42"/>
  <c r="AT2006" i="42" a="1"/>
  <c r="AT2006" i="42" s="1"/>
  <c r="AU2006" i="42" a="1"/>
  <c r="AU2006" i="42" s="1"/>
  <c r="AV2006" i="42" a="1"/>
  <c r="AV2006" i="42"/>
  <c r="AK2007" i="42" a="1"/>
  <c r="AK2007" i="42"/>
  <c r="AL2007" i="42" a="1"/>
  <c r="AL2007" i="42" s="1"/>
  <c r="AM2007" i="42" a="1"/>
  <c r="AM2007" i="42"/>
  <c r="AN2007" i="42" a="1"/>
  <c r="AN2007" i="42"/>
  <c r="AO2007" i="42" a="1"/>
  <c r="AO2007" i="42"/>
  <c r="AP2007" i="42" a="1"/>
  <c r="AP2007" i="42" s="1"/>
  <c r="AQ2007" i="42" a="1"/>
  <c r="AQ2007" i="42" s="1"/>
  <c r="AR2007" i="42" a="1"/>
  <c r="AR2007" i="42"/>
  <c r="AS2007" i="42" a="1"/>
  <c r="AS2007" i="42"/>
  <c r="AT2007" i="42" a="1"/>
  <c r="AT2007" i="42" s="1"/>
  <c r="AU2007" i="42" a="1"/>
  <c r="AU2007" i="42" s="1"/>
  <c r="AV2007" i="42" a="1"/>
  <c r="AV2007" i="42" s="1"/>
  <c r="AK2008" i="42" a="1"/>
  <c r="AK2008" i="42"/>
  <c r="AL2008" i="42" a="1"/>
  <c r="AL2008" i="42" s="1"/>
  <c r="AM2008" i="42" a="1"/>
  <c r="AM2008" i="42"/>
  <c r="AN2008" i="42" a="1"/>
  <c r="AN2008" i="42"/>
  <c r="AO2008" i="42" a="1"/>
  <c r="AO2008" i="42" s="1"/>
  <c r="AP2008" i="42" a="1"/>
  <c r="AP2008" i="42"/>
  <c r="AQ2008" i="42" a="1"/>
  <c r="AQ2008" i="42" s="1"/>
  <c r="AR2008" i="42" a="1"/>
  <c r="AR2008" i="42"/>
  <c r="AS2008" i="42" a="1"/>
  <c r="AS2008" i="42"/>
  <c r="AT2008" i="42" a="1"/>
  <c r="AT2008" i="42" s="1"/>
  <c r="AU2008" i="42" a="1"/>
  <c r="AU2008" i="42" s="1"/>
  <c r="AV2008" i="42" a="1"/>
  <c r="AV2008" i="42" s="1"/>
  <c r="AK2009" i="42" a="1"/>
  <c r="AK2009" i="42"/>
  <c r="AL2009" i="42" a="1"/>
  <c r="AL2009" i="42" s="1"/>
  <c r="AM2009" i="42" a="1"/>
  <c r="AM2009" i="42"/>
  <c r="AN2009" i="42" a="1"/>
  <c r="AN2009" i="42" s="1"/>
  <c r="AO2009" i="42" a="1"/>
  <c r="AO2009" i="42" s="1"/>
  <c r="AP2009" i="42" a="1"/>
  <c r="AP2009" i="42"/>
  <c r="AQ2009" i="42" a="1"/>
  <c r="AQ2009" i="42" s="1"/>
  <c r="AR2009" i="42" a="1"/>
  <c r="AR2009" i="42"/>
  <c r="AS2009" i="42" a="1"/>
  <c r="AS2009" i="42"/>
  <c r="AT2009" i="42" a="1"/>
  <c r="AT2009" i="42" s="1"/>
  <c r="AU2009" i="42" a="1"/>
  <c r="AU2009" i="42"/>
  <c r="AV2009" i="42" a="1"/>
  <c r="AV2009" i="42" s="1"/>
  <c r="AK2010" i="42" a="1"/>
  <c r="AK2010" i="42"/>
  <c r="AL2010" i="42" a="1"/>
  <c r="AL2010" i="42" s="1"/>
  <c r="AM2010" i="42" a="1"/>
  <c r="AM2010" i="42" s="1"/>
  <c r="AN2010" i="42" a="1"/>
  <c r="AN2010" i="42" s="1"/>
  <c r="AO2010" i="42" a="1"/>
  <c r="AO2010" i="42" s="1"/>
  <c r="AP2010" i="42" a="1"/>
  <c r="AP2010" i="42"/>
  <c r="AQ2010" i="42" a="1"/>
  <c r="AQ2010" i="42" s="1"/>
  <c r="AR2010" i="42" a="1"/>
  <c r="AR2010" i="42"/>
  <c r="AS2010" i="42" a="1"/>
  <c r="AS2010" i="42" s="1"/>
  <c r="AT2010" i="42" a="1"/>
  <c r="AT2010" i="42"/>
  <c r="AU2010" i="42" a="1"/>
  <c r="AU2010" i="42"/>
  <c r="AV2010" i="42" a="1"/>
  <c r="AV2010" i="42" s="1"/>
  <c r="AK2011" i="42" a="1"/>
  <c r="AK2011" i="42"/>
  <c r="AL2011" i="42" a="1"/>
  <c r="AL2011" i="42" s="1"/>
  <c r="AM2011" i="42" a="1"/>
  <c r="AM2011" i="42"/>
  <c r="AN2011" i="42" a="1"/>
  <c r="AN2011" i="42" s="1"/>
  <c r="AO2011" i="42" a="1"/>
  <c r="AO2011" i="42" s="1"/>
  <c r="AP2011" i="42" a="1"/>
  <c r="AP2011" i="42"/>
  <c r="AQ2011" i="42" a="1"/>
  <c r="AQ2011" i="42" s="1"/>
  <c r="AR2011" i="42" a="1"/>
  <c r="AR2011" i="42" s="1"/>
  <c r="AS2011" i="42" a="1"/>
  <c r="AS2011" i="42" s="1"/>
  <c r="AT2011" i="42" a="1"/>
  <c r="AT2011" i="42"/>
  <c r="AU2011" i="42" a="1"/>
  <c r="AU2011" i="42"/>
  <c r="AV2011" i="42" a="1"/>
  <c r="AV2011" i="42" s="1"/>
  <c r="AK2012" i="42" a="1"/>
  <c r="AK2012" i="42" s="1"/>
  <c r="AL2012" i="42" a="1"/>
  <c r="AL2012" i="42"/>
  <c r="AM2012" i="42" a="1"/>
  <c r="AM2012" i="42"/>
  <c r="AN2012" i="42" a="1"/>
  <c r="AN2012" i="42" s="1"/>
  <c r="AO2012" i="42" a="1"/>
  <c r="AO2012" i="42" s="1"/>
  <c r="AP2012" i="42" a="1"/>
  <c r="AP2012" i="42"/>
  <c r="AQ2012" i="42" a="1"/>
  <c r="AQ2012" i="42" s="1"/>
  <c r="AR2012" i="42" a="1"/>
  <c r="AR2012" i="42"/>
  <c r="AS2012" i="42" a="1"/>
  <c r="AS2012" i="42" s="1"/>
  <c r="AT2012" i="42" a="1"/>
  <c r="AT2012" i="42"/>
  <c r="AU2012" i="42" a="1"/>
  <c r="AU2012" i="42"/>
  <c r="AV2012" i="42" a="1"/>
  <c r="AV2012" i="42" s="1"/>
  <c r="AK2013" i="42" a="1"/>
  <c r="AK2013" i="42" s="1"/>
  <c r="AL2013" i="42" a="1"/>
  <c r="AL2013" i="42"/>
  <c r="AM2013" i="42" a="1"/>
  <c r="AM2013" i="42"/>
  <c r="AN2013" i="42" a="1"/>
  <c r="AN2013" i="42" s="1"/>
  <c r="AO2013" i="42" a="1"/>
  <c r="AO2013" i="42" s="1"/>
  <c r="AP2013" i="42" a="1"/>
  <c r="AP2013" i="42" s="1"/>
  <c r="AQ2013" i="42" a="1"/>
  <c r="AQ2013" i="42" s="1"/>
  <c r="AR2013" i="42" a="1"/>
  <c r="AR2013" i="42"/>
  <c r="AS2013" i="42" a="1"/>
  <c r="AS2013" i="42" s="1"/>
  <c r="AT2013" i="42" a="1"/>
  <c r="AT2013" i="42"/>
  <c r="AU2013" i="42" a="1"/>
  <c r="AU2013" i="42"/>
  <c r="AV2013" i="42" a="1"/>
  <c r="AV2013" i="42" s="1"/>
  <c r="AK2014" i="42" a="1"/>
  <c r="AK2014" i="42" s="1"/>
  <c r="AL2014" i="42" a="1"/>
  <c r="AL2014" i="42"/>
  <c r="AM2014" i="42" a="1"/>
  <c r="AM2014" i="42"/>
  <c r="AN2014" i="42" a="1"/>
  <c r="AN2014" i="42" s="1"/>
  <c r="AO2014" i="42" a="1"/>
  <c r="AO2014" i="42" s="1"/>
  <c r="AP2014" i="42" a="1"/>
  <c r="AP2014" i="42" s="1"/>
  <c r="AQ2014" i="42" a="1"/>
  <c r="AQ2014" i="42" s="1"/>
  <c r="AR2014" i="42" a="1"/>
  <c r="AR2014" i="42"/>
  <c r="AS2014" i="42" a="1"/>
  <c r="AS2014" i="42" s="1"/>
  <c r="AT2014" i="42" a="1"/>
  <c r="AT2014" i="42"/>
  <c r="AU2014" i="42" a="1"/>
  <c r="AU2014" i="42" s="1"/>
  <c r="AV2014" i="42" a="1"/>
  <c r="AV2014" i="42" s="1"/>
  <c r="AJ2015" i="42" a="1"/>
  <c r="AJ2015" i="42"/>
  <c r="AK2015" i="42" a="1"/>
  <c r="AK2015" i="42" s="1"/>
  <c r="AL2015" i="42" a="1"/>
  <c r="AL2015" i="42"/>
  <c r="AM2015" i="42" a="1"/>
  <c r="AM2015" i="42"/>
  <c r="AN2015" i="42" a="1"/>
  <c r="AN2015" i="42" s="1"/>
  <c r="AO2015" i="42" a="1"/>
  <c r="AO2015" i="42"/>
  <c r="AP2015" i="42" a="1"/>
  <c r="AP2015" i="42" s="1"/>
  <c r="AQ2015" i="42" a="1"/>
  <c r="AQ2015" i="42" s="1"/>
  <c r="AR2015" i="42" a="1"/>
  <c r="AR2015" i="42"/>
  <c r="AS2015" i="42" a="1"/>
  <c r="AS2015" i="42" s="1"/>
  <c r="AT2015" i="42" a="1"/>
  <c r="AT2015" i="42" s="1"/>
  <c r="AU2015" i="42" a="1"/>
  <c r="AU2015" i="42" s="1"/>
  <c r="AV2015" i="42" a="1"/>
  <c r="AV2015" i="42" s="1"/>
  <c r="AJ2016" i="42" a="1"/>
  <c r="AJ2016" i="42"/>
  <c r="AK2016" i="42" a="1"/>
  <c r="AK2016" i="42" s="1"/>
  <c r="AL2016" i="42" a="1"/>
  <c r="AL2016" i="42"/>
  <c r="AM2016" i="42" a="1"/>
  <c r="AM2016" i="42" s="1"/>
  <c r="AN2016" i="42" a="1"/>
  <c r="AN2016" i="42"/>
  <c r="AO2016" i="42" a="1"/>
  <c r="AO2016" i="42"/>
  <c r="AP2016" i="42" a="1"/>
  <c r="AP2016" i="42" s="1"/>
  <c r="AQ2016" i="42" a="1"/>
  <c r="AQ2016" i="42" s="1"/>
  <c r="AR2016" i="42" a="1"/>
  <c r="AR2016" i="42"/>
  <c r="AS2016" i="42" a="1"/>
  <c r="AS2016" i="42" s="1"/>
  <c r="AT2016" i="42" a="1"/>
  <c r="AT2016" i="42"/>
  <c r="AU2016" i="42" a="1"/>
  <c r="AU2016" i="42" s="1"/>
  <c r="AV2016" i="42" a="1"/>
  <c r="AV2016" i="42" s="1"/>
  <c r="AJ2017" i="42" a="1"/>
  <c r="AJ2017" i="42"/>
  <c r="AK2017" i="42" a="1"/>
  <c r="AK2017" i="42" s="1"/>
  <c r="AL2017" i="42" a="1"/>
  <c r="AL2017" i="42" s="1"/>
  <c r="AM2017" i="42" a="1"/>
  <c r="AM2017" i="42" s="1"/>
  <c r="AN2017" i="42" a="1"/>
  <c r="AN2017" i="42"/>
  <c r="AO2017" i="42" a="1"/>
  <c r="AO2017" i="42"/>
  <c r="AP2017" i="42" a="1"/>
  <c r="AP2017" i="42" s="1"/>
  <c r="AQ2017" i="42" a="1"/>
  <c r="AQ2017" i="42" s="1"/>
  <c r="AR2017" i="42" a="1"/>
  <c r="AR2017" i="42" s="1"/>
  <c r="AS2017" i="42" a="1"/>
  <c r="AS2017" i="42"/>
  <c r="AT2017" i="42" a="1"/>
  <c r="AT2017" i="42"/>
  <c r="AU2017" i="42" a="1"/>
  <c r="AU2017" i="42" s="1"/>
  <c r="AV2017" i="42" a="1"/>
  <c r="AV2017" i="42" s="1"/>
  <c r="AJ2018" i="42" a="1"/>
  <c r="AJ2018" i="42"/>
  <c r="AK2018" i="42" a="1"/>
  <c r="AK2018" i="42" s="1"/>
  <c r="AL2018" i="42" a="1"/>
  <c r="AL2018" i="42"/>
  <c r="AM2018" i="42" a="1"/>
  <c r="AM2018" i="42" s="1"/>
  <c r="AN2018" i="42" a="1"/>
  <c r="AN2018" i="42"/>
  <c r="AO2018" i="42" a="1"/>
  <c r="AO2018" i="42"/>
  <c r="AP2018" i="42" a="1"/>
  <c r="AP2018" i="42" s="1"/>
  <c r="AQ2018" i="42" a="1"/>
  <c r="AQ2018" i="42" s="1"/>
  <c r="AR2018" i="42" a="1"/>
  <c r="AR2018" i="42" s="1"/>
  <c r="AS2018" i="42" a="1"/>
  <c r="AS2018" i="42"/>
  <c r="AT2018" i="42" a="1"/>
  <c r="AT2018" i="42"/>
  <c r="AU2018" i="42" a="1"/>
  <c r="AU2018" i="42" s="1"/>
  <c r="AV2018" i="42" a="1"/>
  <c r="AV2018" i="42" s="1"/>
  <c r="AJ2019" i="42" a="1"/>
  <c r="AJ2019" i="42" s="1"/>
  <c r="AK2019" i="42" a="1"/>
  <c r="AK2019" i="42" s="1"/>
  <c r="AL2019" i="42" a="1"/>
  <c r="AL2019" i="42"/>
  <c r="AM2019" i="42" a="1"/>
  <c r="AM2019" i="42" s="1"/>
  <c r="AN2019" i="42" a="1"/>
  <c r="AN2019" i="42"/>
  <c r="AO2019" i="42" a="1"/>
  <c r="AO2019" i="42"/>
  <c r="AP2019" i="42" a="1"/>
  <c r="AP2019" i="42" s="1"/>
  <c r="AQ2019" i="42" a="1"/>
  <c r="AQ2019" i="42"/>
  <c r="AR2019" i="42" a="1"/>
  <c r="AR2019" i="42" s="1"/>
  <c r="AS2019" i="42" a="1"/>
  <c r="AS2019" i="42"/>
  <c r="AT2019" i="42" a="1"/>
  <c r="AT2019" i="42"/>
  <c r="AU2019" i="42" a="1"/>
  <c r="AU2019" i="42" s="1"/>
  <c r="AV2019" i="42" a="1"/>
  <c r="AV2019" i="42" s="1"/>
  <c r="AJ2020" i="42" a="1"/>
  <c r="AJ2020" i="42" s="1"/>
  <c r="AK2020" i="42" a="1"/>
  <c r="AK2020" i="42" s="1"/>
  <c r="AL2020" i="42" a="1"/>
  <c r="AL2020" i="42"/>
  <c r="AM2020" i="42" a="1"/>
  <c r="AM2020" i="42" s="1"/>
  <c r="AN2020" i="42" a="1"/>
  <c r="AN2020" i="42"/>
  <c r="AO2020" i="42" a="1"/>
  <c r="AO2020" i="42" s="1"/>
  <c r="AP2020" i="42" a="1"/>
  <c r="AP2020" i="42" s="1"/>
  <c r="AQ2020" i="42" a="1"/>
  <c r="AQ2020" i="42"/>
  <c r="AR2020" i="42" a="1"/>
  <c r="AR2020" i="42" s="1"/>
  <c r="AS2020" i="42" a="1"/>
  <c r="AS2020" i="42"/>
  <c r="AT2020" i="42" a="1"/>
  <c r="AT2020" i="42"/>
  <c r="AU2020" i="42" a="1"/>
  <c r="AU2020" i="42" s="1"/>
  <c r="AV2020" i="42" a="1"/>
  <c r="AV2020" i="42"/>
  <c r="AJ2021" i="42" a="1"/>
  <c r="AJ2021" i="42" s="1"/>
  <c r="AK2021" i="42" a="1"/>
  <c r="AK2021" i="42" s="1"/>
  <c r="AL2021" i="42" a="1"/>
  <c r="AL2021" i="42"/>
  <c r="AM2021" i="42" a="1"/>
  <c r="AM2021" i="42" s="1"/>
  <c r="AN2021" i="42" a="1"/>
  <c r="AN2021" i="42" s="1"/>
  <c r="AO2021" i="42" a="1"/>
  <c r="AO2021" i="42" s="1"/>
  <c r="AP2021" i="42" a="1"/>
  <c r="AP2021" i="42" s="1"/>
  <c r="AQ2021" i="42" a="1"/>
  <c r="AQ2021" i="42"/>
  <c r="AR2021" i="42" a="1"/>
  <c r="AR2021" i="42" s="1"/>
  <c r="AS2021" i="42" a="1"/>
  <c r="AS2021" i="42"/>
  <c r="AT2021" i="42" a="1"/>
  <c r="AT2021" i="42" s="1"/>
  <c r="AU2021" i="42" a="1"/>
  <c r="AU2021" i="42"/>
  <c r="AV2021" i="42" a="1"/>
  <c r="AV2021" i="42"/>
  <c r="AJ2022" i="42" a="1"/>
  <c r="AJ2022" i="42"/>
  <c r="AK2022" i="42" a="1"/>
  <c r="AK2022" i="42" s="1"/>
  <c r="AL2022" i="42" a="1"/>
  <c r="AL2022" i="42"/>
  <c r="AM2022" i="42" a="1"/>
  <c r="AM2022" i="42" s="1"/>
  <c r="AN2022" i="42" a="1"/>
  <c r="AN2022" i="42"/>
  <c r="AO2022" i="42" a="1"/>
  <c r="AO2022" i="42" s="1"/>
  <c r="AP2022" i="42" a="1"/>
  <c r="AP2022" i="42" s="1"/>
  <c r="AQ2022" i="42" a="1"/>
  <c r="AQ2022" i="42"/>
  <c r="AR2022" i="42" a="1"/>
  <c r="AR2022" i="42" s="1"/>
  <c r="AS2022" i="42" a="1"/>
  <c r="AS2022" i="42" s="1"/>
  <c r="AT2022" i="42" a="1"/>
  <c r="AT2022" i="42" s="1"/>
  <c r="AU2022" i="42" a="1"/>
  <c r="AU2022" i="42"/>
  <c r="AV2022" i="42" a="1"/>
  <c r="AV2022" i="42"/>
  <c r="AJ2023" i="42" a="1"/>
  <c r="AJ2023" i="42"/>
  <c r="AK2023" i="42" a="1"/>
  <c r="AK2023" i="42" s="1"/>
  <c r="AL2023" i="42" a="1"/>
  <c r="AL2023" i="42" s="1"/>
  <c r="AM2023" i="42" a="1"/>
  <c r="AM2023" i="42"/>
  <c r="AN2023" i="42" a="1"/>
  <c r="AN2023" i="42"/>
  <c r="AO2023" i="42" a="1"/>
  <c r="AO2023" i="42" s="1"/>
  <c r="AP2023" i="42" a="1"/>
  <c r="AP2023" i="42" s="1"/>
  <c r="AQ2023" i="42" a="1"/>
  <c r="AQ2023" i="42"/>
  <c r="AR2023" i="42" a="1"/>
  <c r="AR2023" i="42" s="1"/>
  <c r="AS2023" i="42" a="1"/>
  <c r="AS2023" i="42"/>
  <c r="AT2023" i="42" a="1"/>
  <c r="AT2023" i="42" s="1"/>
  <c r="AU2023" i="42" a="1"/>
  <c r="AU2023" i="42"/>
  <c r="AV2023" i="42" a="1"/>
  <c r="AV2023" i="42"/>
  <c r="AJ2024" i="42" a="1"/>
  <c r="AJ2024" i="42"/>
  <c r="AK2024" i="42" a="1"/>
  <c r="AK2024" i="42" s="1"/>
  <c r="AL2024" i="42" a="1"/>
  <c r="AL2024" i="42" s="1"/>
  <c r="AM2024" i="42" a="1"/>
  <c r="AM2024" i="42"/>
  <c r="AN2024" i="42" a="1"/>
  <c r="AN2024" i="42"/>
  <c r="AO2024" i="42" a="1"/>
  <c r="AO2024" i="42" s="1"/>
  <c r="AP2024" i="42" a="1"/>
  <c r="AP2024" i="42" s="1"/>
  <c r="AQ2024" i="42" a="1"/>
  <c r="AQ2024" i="42" s="1"/>
  <c r="AR2024" i="42" a="1"/>
  <c r="AR2024" i="42" s="1"/>
  <c r="AS2024" i="42" a="1"/>
  <c r="AS2024" i="42"/>
  <c r="AT2024" i="42" a="1"/>
  <c r="AT2024" i="42" s="1"/>
  <c r="AU2024" i="42" a="1"/>
  <c r="AU2024" i="42"/>
  <c r="AV2024" i="42" a="1"/>
  <c r="AV2024" i="42"/>
  <c r="AJ2025" i="42" a="1"/>
  <c r="AJ2025" i="42" s="1"/>
  <c r="AK2025" i="42" a="1"/>
  <c r="AK2025" i="42"/>
  <c r="AL2025" i="42" a="1"/>
  <c r="AL2025" i="42" s="1"/>
  <c r="AM2025" i="42" a="1"/>
  <c r="AM2025" i="42"/>
  <c r="AN2025" i="42" a="1"/>
  <c r="AN2025" i="42"/>
  <c r="AO2025" i="42" a="1"/>
  <c r="AO2025" i="42" s="1"/>
  <c r="AP2025" i="42" a="1"/>
  <c r="AP2025" i="42" s="1"/>
  <c r="AQ2025" i="42" a="1"/>
  <c r="AQ2025" i="42" s="1"/>
  <c r="AR2025" i="42" a="1"/>
  <c r="AR2025" i="42" s="1"/>
  <c r="AS2025" i="42" a="1"/>
  <c r="AS2025" i="42"/>
  <c r="AT2025" i="42" a="1"/>
  <c r="AT2025" i="42" s="1"/>
  <c r="AU2025" i="42" a="1"/>
  <c r="AU2025" i="42"/>
  <c r="AV2025" i="42" a="1"/>
  <c r="AV2025" i="42" s="1"/>
  <c r="AJ2026" i="42" a="1"/>
  <c r="AJ2026" i="42" s="1"/>
  <c r="AK2026" i="42" a="1"/>
  <c r="AK2026" i="42"/>
  <c r="AL2026" i="42" a="1"/>
  <c r="AL2026" i="42" s="1"/>
  <c r="AM2026" i="42" a="1"/>
  <c r="AM2026" i="42"/>
  <c r="AN2026" i="42" a="1"/>
  <c r="AN2026" i="42"/>
  <c r="AO2026" i="42" a="1"/>
  <c r="AO2026" i="42" s="1"/>
  <c r="AP2026" i="42" a="1"/>
  <c r="AP2026" i="42"/>
  <c r="AQ2026" i="42" a="1"/>
  <c r="AQ2026" i="42" s="1"/>
  <c r="AR2026" i="42" a="1"/>
  <c r="AR2026" i="42" s="1"/>
  <c r="AS2026" i="42" a="1"/>
  <c r="AS2026" i="42"/>
  <c r="AT2026" i="42" a="1"/>
  <c r="AT2026" i="42" s="1"/>
  <c r="AU2026" i="42" a="1"/>
  <c r="AU2026" i="42" s="1"/>
  <c r="AV2026" i="42" a="1"/>
  <c r="AV2026" i="42" s="1"/>
  <c r="AJ2027" i="42" a="1"/>
  <c r="AJ2027" i="42" s="1"/>
  <c r="AK2027" i="42" a="1"/>
  <c r="AK2027" i="42"/>
  <c r="AL2027" i="42" a="1"/>
  <c r="AL2027" i="42" s="1"/>
  <c r="AM2027" i="42" a="1"/>
  <c r="AM2027" i="42"/>
  <c r="AN2027" i="42" a="1"/>
  <c r="AN2027" i="42" s="1"/>
  <c r="AO2027" i="42" a="1"/>
  <c r="AO2027" i="42"/>
  <c r="AP2027" i="42" a="1"/>
  <c r="AP2027" i="42"/>
  <c r="AQ2027" i="42" a="1"/>
  <c r="AQ2027" i="42" s="1"/>
  <c r="AR2027" i="42" a="1"/>
  <c r="AR2027" i="42" s="1"/>
  <c r="AS2027" i="42" a="1"/>
  <c r="AS2027" i="42"/>
  <c r="AT2027" i="42" a="1"/>
  <c r="AT2027" i="42" s="1"/>
  <c r="AU2027" i="42" a="1"/>
  <c r="AU2027" i="42"/>
  <c r="AV2027" i="42" a="1"/>
  <c r="AV2027" i="42" s="1"/>
  <c r="AJ2028" i="42" a="1"/>
  <c r="AJ2028" i="42" s="1"/>
  <c r="AK2028" i="42" a="1"/>
  <c r="AK2028" i="42"/>
  <c r="AL2028" i="42" a="1"/>
  <c r="AL2028" i="42" s="1"/>
  <c r="AM2028" i="42" a="1"/>
  <c r="AM2028" i="42" s="1"/>
  <c r="AN2028" i="42" a="1"/>
  <c r="AN2028" i="42" s="1"/>
  <c r="AO2028" i="42" a="1"/>
  <c r="AO2028" i="42"/>
  <c r="AP2028" i="42" a="1"/>
  <c r="AP2028" i="42"/>
  <c r="AQ2028" i="42" a="1"/>
  <c r="AQ2028" i="42" s="1"/>
  <c r="AR2028" i="42" a="1"/>
  <c r="AR2028" i="42" s="1"/>
  <c r="AS2028" i="42" a="1"/>
  <c r="AS2028" i="42" s="1"/>
  <c r="AT2028" i="42" a="1"/>
  <c r="AT2028" i="42"/>
  <c r="AU2028" i="42" a="1"/>
  <c r="AU2028" i="42"/>
  <c r="AV2028" i="42" a="1"/>
  <c r="AV2028" i="42" s="1"/>
  <c r="AJ2029" i="42" a="1"/>
  <c r="AJ2029" i="42" s="1"/>
  <c r="AK2029" i="42" a="1"/>
  <c r="AK2029" i="42"/>
  <c r="AL2029" i="42" a="1"/>
  <c r="AL2029" i="42" s="1"/>
  <c r="AM2029" i="42" a="1"/>
  <c r="AM2029" i="42"/>
  <c r="AN2029" i="42" a="1"/>
  <c r="AN2029" i="42" s="1"/>
  <c r="AO2029" i="42" a="1"/>
  <c r="AO2029" i="42"/>
  <c r="AP2029" i="42" a="1"/>
  <c r="AP2029" i="42"/>
  <c r="AQ2029" i="42" a="1"/>
  <c r="AQ2029" i="42" s="1"/>
  <c r="AR2029" i="42" a="1"/>
  <c r="AR2029" i="42" s="1"/>
  <c r="AS2029" i="42" a="1"/>
  <c r="AS2029" i="42" s="1"/>
  <c r="AT2029" i="42" a="1"/>
  <c r="AT2029" i="42"/>
  <c r="AU2029" i="42" a="1"/>
  <c r="AU2029" i="42"/>
  <c r="AV2029" i="42" a="1"/>
  <c r="AV2029" i="42" s="1"/>
  <c r="AJ2030" i="42" a="1"/>
  <c r="AJ2030" i="42" s="1"/>
  <c r="AK2030" i="42" a="1"/>
  <c r="AK2030" i="42" s="1"/>
  <c r="AL2030" i="42" a="1"/>
  <c r="AL2030" i="42" s="1"/>
  <c r="AM2030" i="42" a="1"/>
  <c r="AM2030" i="42"/>
  <c r="AN2030" i="42" a="1"/>
  <c r="AN2030" i="42" s="1"/>
  <c r="AO2030" i="42" a="1"/>
  <c r="AO2030" i="42"/>
  <c r="AP2030" i="42" a="1"/>
  <c r="AP2030" i="42"/>
  <c r="AQ2030" i="42" a="1"/>
  <c r="AQ2030" i="42" s="1"/>
  <c r="AR2030" i="42" a="1"/>
  <c r="AR2030" i="42"/>
  <c r="AS2030" i="42" a="1"/>
  <c r="AS2030" i="42" s="1"/>
  <c r="AT2030" i="42" a="1"/>
  <c r="AT2030" i="42"/>
  <c r="AU2030" i="42" a="1"/>
  <c r="AU2030" i="42"/>
  <c r="AV2030" i="42" a="1"/>
  <c r="AV2030" i="42" s="1"/>
  <c r="AJ2031" i="42" a="1"/>
  <c r="AJ2031" i="42" s="1"/>
  <c r="AK2031" i="42" a="1"/>
  <c r="AK2031" i="42" s="1"/>
  <c r="AL2031" i="42" a="1"/>
  <c r="AL2031" i="42" s="1"/>
  <c r="AM2031" i="42" a="1"/>
  <c r="AM2031" i="42"/>
  <c r="AN2031" i="42" a="1"/>
  <c r="AN2031" i="42" s="1"/>
  <c r="AO2031" i="42" a="1"/>
  <c r="AO2031" i="42"/>
  <c r="AP2031" i="42" a="1"/>
  <c r="AP2031" i="42" s="1"/>
  <c r="AQ2031" i="42" a="1"/>
  <c r="AQ2031" i="42" s="1"/>
  <c r="AR2031" i="42" a="1"/>
  <c r="AR2031" i="42"/>
  <c r="AS2031" i="42" a="1"/>
  <c r="AS2031" i="42" s="1"/>
  <c r="AT2031" i="42" a="1"/>
  <c r="AT2031" i="42"/>
  <c r="AU2031" i="42" a="1"/>
  <c r="AU2031" i="42"/>
  <c r="AV2031" i="42" a="1"/>
  <c r="AV2031" i="42" s="1"/>
  <c r="AJ2032" i="42" a="1"/>
  <c r="AJ2032" i="42"/>
  <c r="AK2032" i="42" a="1"/>
  <c r="AK2032" i="42" s="1"/>
  <c r="AL2032" i="42" a="1"/>
  <c r="AL2032" i="42" s="1"/>
  <c r="AM2032" i="42" a="1"/>
  <c r="AM2032" i="42"/>
  <c r="AN2032" i="42" a="1"/>
  <c r="AN2032" i="42" s="1"/>
  <c r="AO2032" i="42" a="1"/>
  <c r="AO2032" i="42" s="1"/>
  <c r="AP2032" i="42" a="1"/>
  <c r="AP2032" i="42" s="1"/>
  <c r="AQ2032" i="42" a="1"/>
  <c r="AQ2032" i="42" s="1"/>
  <c r="AR2032" i="42" a="1"/>
  <c r="AR2032" i="42"/>
  <c r="AS2032" i="42" a="1"/>
  <c r="AS2032" i="42" s="1"/>
  <c r="AT2032" i="42" a="1"/>
  <c r="AT2032" i="42"/>
  <c r="AU2032" i="42" a="1"/>
  <c r="AU2032" i="42" s="1"/>
  <c r="AV2032" i="42" a="1"/>
  <c r="AV2032" i="42"/>
  <c r="AJ2033" i="42" a="1"/>
  <c r="AJ2033" i="42"/>
  <c r="AK2033" i="42" a="1"/>
  <c r="AK2033" i="42" s="1"/>
  <c r="AL2033" i="42" a="1"/>
  <c r="AL2033" i="42" s="1"/>
  <c r="AM2033" i="42" a="1"/>
  <c r="AM2033" i="42"/>
  <c r="AN2033" i="42" a="1"/>
  <c r="AN2033" i="42" s="1"/>
  <c r="AO2033" i="42" a="1"/>
  <c r="AO2033" i="42"/>
  <c r="AP2033" i="42" a="1"/>
  <c r="AP2033" i="42" s="1"/>
  <c r="AQ2033" i="42" a="1"/>
  <c r="AQ2033" i="42" s="1"/>
  <c r="AR2033" i="42" a="1"/>
  <c r="AR2033" i="42"/>
  <c r="AS2033" i="42" a="1"/>
  <c r="AS2033" i="42" s="1"/>
  <c r="AT2033" i="42" a="1"/>
  <c r="AT2033" i="42" s="1"/>
  <c r="AU2033" i="42" a="1"/>
  <c r="AU2033" i="42" s="1"/>
  <c r="AV2033" i="42" a="1"/>
  <c r="AV2033" i="42"/>
  <c r="AJ2034" i="42" a="1"/>
  <c r="AJ2034" i="42"/>
  <c r="AK2034" i="42" a="1"/>
  <c r="AK2034" i="42" s="1"/>
  <c r="AL2034" i="42" a="1"/>
  <c r="AL2034" i="42" s="1"/>
  <c r="AM2034" i="42" a="1"/>
  <c r="AM2034" i="42" s="1"/>
  <c r="AN2034" i="42" a="1"/>
  <c r="AN2034" i="42"/>
  <c r="AO2034" i="42" a="1"/>
  <c r="AO2034" i="42"/>
  <c r="AP2034" i="42" a="1"/>
  <c r="AP2034" i="42" s="1"/>
  <c r="AQ2034" i="42" a="1"/>
  <c r="AQ2034" i="42" s="1"/>
  <c r="AR2034" i="42" a="1"/>
  <c r="AR2034" i="42"/>
  <c r="AS2034" i="42" a="1"/>
  <c r="AS2034" i="42" s="1"/>
  <c r="AT2034" i="42" a="1"/>
  <c r="AT2034" i="42"/>
  <c r="AU2034" i="42" a="1"/>
  <c r="AU2034" i="42" s="1"/>
  <c r="AV2034" i="42" a="1"/>
  <c r="AV2034" i="42"/>
  <c r="AJ2035" i="42" a="1"/>
  <c r="AJ2035" i="42"/>
  <c r="AK2035" i="42" a="1"/>
  <c r="AK2035" i="42" s="1"/>
  <c r="AL2035" i="42" a="1"/>
  <c r="AL2035" i="42" s="1"/>
  <c r="AM2035" i="42" a="1"/>
  <c r="AM2035" i="42" s="1"/>
  <c r="AN2035" i="42" a="1"/>
  <c r="AN2035" i="42"/>
  <c r="AO2035" i="42" a="1"/>
  <c r="AO2035" i="42"/>
  <c r="AP2035" i="42" a="1"/>
  <c r="AP2035" i="42" s="1"/>
  <c r="AQ2035" i="42" a="1"/>
  <c r="AQ2035" i="42" s="1"/>
  <c r="AR2035" i="42" a="1"/>
  <c r="AR2035" i="42" s="1"/>
  <c r="AS2035" i="42" a="1"/>
  <c r="AS2035" i="42" s="1"/>
  <c r="AT2035" i="42" a="1"/>
  <c r="AT2035" i="42"/>
  <c r="AU2035" i="42" a="1"/>
  <c r="AU2035" i="42" s="1"/>
  <c r="AV2035" i="42" a="1"/>
  <c r="AV2035" i="42"/>
  <c r="AJ2036" i="42" a="1"/>
  <c r="AJ2036" i="42"/>
  <c r="AK2036" i="42" a="1"/>
  <c r="AK2036" i="42" s="1"/>
  <c r="AL2036" i="42" a="1"/>
  <c r="AL2036" i="42"/>
  <c r="AM2036" i="42" a="1"/>
  <c r="AM2036" i="42" s="1"/>
  <c r="AN2036" i="42" a="1"/>
  <c r="AN2036" i="42"/>
  <c r="AO2036" i="42" a="1"/>
  <c r="AO2036" i="42"/>
  <c r="AP2036" i="42" a="1"/>
  <c r="AP2036" i="42" s="1"/>
  <c r="AQ2036" i="42" a="1"/>
  <c r="AQ2036" i="42" s="1"/>
  <c r="AR2036" i="42" a="1"/>
  <c r="AR2036" i="42" s="1"/>
  <c r="AS2036" i="42" a="1"/>
  <c r="AS2036" i="42" s="1"/>
  <c r="AT2036" i="42" a="1"/>
  <c r="AT2036" i="42"/>
  <c r="AU2036" i="42" a="1"/>
  <c r="AU2036" i="42" s="1"/>
  <c r="AV2036" i="42" a="1"/>
  <c r="AV2036" i="42"/>
  <c r="AJ2037" i="42" a="1"/>
  <c r="AJ2037" i="42" s="1"/>
  <c r="AK2037" i="42" a="1"/>
  <c r="AK2037" i="42" s="1"/>
  <c r="AL2037" i="42" a="1"/>
  <c r="AL2037" i="42"/>
  <c r="AM2037" i="42" a="1"/>
  <c r="AM2037" i="42" s="1"/>
  <c r="AN2037" i="42" a="1"/>
  <c r="AN2037" i="42"/>
  <c r="AO2037" i="42" a="1"/>
  <c r="AO2037" i="42"/>
  <c r="AP2037" i="42" a="1"/>
  <c r="AP2037" i="42" s="1"/>
  <c r="AQ2037" i="42" a="1"/>
  <c r="AQ2037" i="42"/>
  <c r="AR2037" i="42" a="1"/>
  <c r="AR2037" i="42" s="1"/>
  <c r="AS2037" i="42" a="1"/>
  <c r="AS2037" i="42" s="1"/>
  <c r="AT2037" i="42" a="1"/>
  <c r="AT2037" i="42"/>
  <c r="AU2037" i="42" a="1"/>
  <c r="AU2037" i="42" s="1"/>
  <c r="AV2037" i="42" a="1"/>
  <c r="AV2037" i="42" s="1"/>
  <c r="AJ2038" i="42" a="1"/>
  <c r="AJ2038" i="42" s="1"/>
  <c r="AK2038" i="42" a="1"/>
  <c r="AK2038" i="42" s="1"/>
  <c r="AL2038" i="42" a="1"/>
  <c r="AL2038" i="42"/>
  <c r="AM2038" i="42" a="1"/>
  <c r="AM2038" i="42" s="1"/>
  <c r="AN2038" i="42" a="1"/>
  <c r="AN2038" i="42"/>
  <c r="AO2038" i="42" a="1"/>
  <c r="AO2038" i="42" s="1"/>
  <c r="AP2038" i="42" a="1"/>
  <c r="AP2038" i="42"/>
  <c r="AQ2038" i="42" a="1"/>
  <c r="AQ2038" i="42"/>
  <c r="AR2038" i="42" a="1"/>
  <c r="AR2038" i="42" s="1"/>
  <c r="AS2038" i="42" a="1"/>
  <c r="AS2038" i="42" s="1"/>
  <c r="AT2038" i="42" a="1"/>
  <c r="AT2038" i="42"/>
  <c r="AU2038" i="42" a="1"/>
  <c r="AU2038" i="42" s="1"/>
  <c r="AV2038" i="42" a="1"/>
  <c r="AV2038" i="42"/>
  <c r="AJ2039" i="42" a="1"/>
  <c r="AJ2039" i="42" s="1"/>
  <c r="AK2039" i="42" a="1"/>
  <c r="AK2039" i="42" s="1"/>
  <c r="AL2039" i="42" a="1"/>
  <c r="AL2039" i="42"/>
  <c r="AM2039" i="42" a="1"/>
  <c r="AM2039" i="42" s="1"/>
  <c r="AN2039" i="42" a="1"/>
  <c r="AN2039" i="42" s="1"/>
  <c r="AO2039" i="42" a="1"/>
  <c r="AO2039" i="42" s="1"/>
  <c r="AP2039" i="42" a="1"/>
  <c r="AP2039" i="42"/>
  <c r="AQ2039" i="42" a="1"/>
  <c r="AQ2039" i="42"/>
  <c r="AR2039" i="42" a="1"/>
  <c r="AR2039" i="42" s="1"/>
  <c r="AS2039" i="42" a="1"/>
  <c r="AS2039" i="42" s="1"/>
  <c r="AT2039" i="42" a="1"/>
  <c r="AT2039" i="42" s="1"/>
  <c r="AU2039" i="42" a="1"/>
  <c r="AU2039" i="42"/>
  <c r="AV2039" i="42" a="1"/>
  <c r="AV2039" i="42"/>
  <c r="AJ2040" i="42" a="1"/>
  <c r="AJ2040" i="42" s="1"/>
  <c r="AK2040" i="42" a="1"/>
  <c r="AK2040" i="42" s="1"/>
  <c r="AL2040" i="42" a="1"/>
  <c r="AL2040" i="42"/>
  <c r="AM2040" i="42" a="1"/>
  <c r="AM2040" i="42" s="1"/>
  <c r="AN2040" i="42" a="1"/>
  <c r="AN2040" i="42"/>
  <c r="AO2040" i="42" a="1"/>
  <c r="AO2040" i="42" s="1"/>
  <c r="AP2040" i="42" a="1"/>
  <c r="AP2040" i="42"/>
  <c r="AQ2040" i="42" a="1"/>
  <c r="AQ2040" i="42"/>
  <c r="AR2040" i="42" a="1"/>
  <c r="AR2040" i="42" s="1"/>
  <c r="AS2040" i="42" a="1"/>
  <c r="AS2040" i="42" s="1"/>
  <c r="AT2040" i="42" a="1"/>
  <c r="AT2040" i="42" s="1"/>
  <c r="AU2040" i="42" a="1"/>
  <c r="AU2040" i="42"/>
  <c r="AV2040" i="42" a="1"/>
  <c r="AV2040" i="42"/>
  <c r="AJ2041" i="42" a="1"/>
  <c r="AJ2041" i="42" s="1"/>
  <c r="AK2041" i="42" a="1"/>
  <c r="AK2041" i="42" s="1"/>
  <c r="AL2041" i="42" a="1"/>
  <c r="AL2041" i="42" s="1"/>
  <c r="AM2041" i="42" a="1"/>
  <c r="AM2041" i="42" s="1"/>
  <c r="AN2041" i="42" a="1"/>
  <c r="AN2041" i="42"/>
  <c r="AO2041" i="42" a="1"/>
  <c r="AO2041" i="42" s="1"/>
  <c r="AP2041" i="42" a="1"/>
  <c r="AP2041" i="42"/>
  <c r="AQ2041" i="42" a="1"/>
  <c r="AQ2041" i="42"/>
  <c r="AR2041" i="42" a="1"/>
  <c r="AR2041" i="42" s="1"/>
  <c r="AS2041" i="42" a="1"/>
  <c r="AS2041" i="42"/>
  <c r="AT2041" i="42" a="1"/>
  <c r="AT2041" i="42" s="1"/>
  <c r="AU2041" i="42" a="1"/>
  <c r="AU2041" i="42"/>
  <c r="AV2041" i="42" a="1"/>
  <c r="AV2041" i="42"/>
  <c r="AJ2042" i="42" a="1"/>
  <c r="AJ2042" i="42" s="1"/>
  <c r="AK2042" i="42" a="1"/>
  <c r="AK2042" i="42" s="1"/>
  <c r="AL2042" i="42" a="1"/>
  <c r="AL2042" i="42" s="1"/>
  <c r="AM2042" i="42" a="1"/>
  <c r="AM2042" i="42" s="1"/>
  <c r="AN2042" i="42" a="1"/>
  <c r="AN2042" i="42"/>
  <c r="AO2042" i="42" a="1"/>
  <c r="AO2042" i="42" s="1"/>
  <c r="AP2042" i="42" a="1"/>
  <c r="AP2042" i="42"/>
  <c r="AQ2042" i="42" a="1"/>
  <c r="AQ2042" i="42" s="1"/>
  <c r="AR2042" i="42" a="1"/>
  <c r="AR2042" i="42" s="1"/>
  <c r="AS2042" i="42" a="1"/>
  <c r="AS2042" i="42"/>
  <c r="AT2042" i="42" a="1"/>
  <c r="AT2042" i="42" s="1"/>
  <c r="AU2042" i="42" a="1"/>
  <c r="AU2042" i="42"/>
  <c r="AV2042" i="42" a="1"/>
  <c r="AV2042" i="42"/>
  <c r="AJ2043" i="42" a="1"/>
  <c r="AJ2043" i="42" s="1"/>
  <c r="AK2043" i="42" a="1"/>
  <c r="AK2043" i="42"/>
  <c r="AL2043" i="42" a="1"/>
  <c r="AL2043" i="42" s="1"/>
  <c r="AM2043" i="42" a="1"/>
  <c r="AM2043" i="42" s="1"/>
  <c r="AN2043" i="42" a="1"/>
  <c r="AN2043" i="42"/>
  <c r="AO2043" i="42" a="1"/>
  <c r="AO2043" i="42" s="1"/>
  <c r="AP2043" i="42" a="1"/>
  <c r="AP2043" i="42" s="1"/>
  <c r="AQ2043" i="42" a="1"/>
  <c r="AQ2043" i="42" s="1"/>
  <c r="AR2043" i="42" a="1"/>
  <c r="AR2043" i="42" s="1"/>
  <c r="AS2043" i="42" a="1"/>
  <c r="AS2043" i="42"/>
  <c r="AT2043" i="42" a="1"/>
  <c r="AT2043" i="42" s="1"/>
  <c r="AU2043" i="42" a="1"/>
  <c r="AU2043" i="42"/>
  <c r="AV2043" i="42" a="1"/>
  <c r="AV2043" i="42" s="1"/>
  <c r="AJ2044" i="42" a="1"/>
  <c r="AJ2044" i="42"/>
  <c r="AK2044" i="42" a="1"/>
  <c r="AK2044" i="42"/>
  <c r="AL2044" i="42" a="1"/>
  <c r="AL2044" i="42" s="1"/>
  <c r="AM2044" i="42" a="1"/>
  <c r="AM2044" i="42" s="1"/>
  <c r="AN2044" i="42" a="1"/>
  <c r="AN2044" i="42"/>
  <c r="AO2044" i="42" a="1"/>
  <c r="AO2044" i="42" s="1"/>
  <c r="AP2044" i="42" a="1"/>
  <c r="AP2044" i="42"/>
  <c r="AQ2044" i="42" a="1"/>
  <c r="AQ2044" i="42" s="1"/>
  <c r="AR2044" i="42" a="1"/>
  <c r="AR2044" i="42" s="1"/>
  <c r="AS2044" i="42" a="1"/>
  <c r="AS2044" i="42"/>
  <c r="AT2044" i="42" a="1"/>
  <c r="AT2044" i="42" s="1"/>
  <c r="AU2044" i="42" a="1"/>
  <c r="AU2044" i="42" s="1"/>
  <c r="AV2044" i="42" a="1"/>
  <c r="AV2044" i="42" s="1"/>
  <c r="AJ2045" i="42" a="1"/>
  <c r="AJ2045" i="42"/>
  <c r="AK2045" i="42" a="1"/>
  <c r="AK2045" i="42"/>
  <c r="AL2045" i="42" a="1"/>
  <c r="AL2045" i="42" s="1"/>
  <c r="AM2045" i="42" a="1"/>
  <c r="AM2045" i="42" s="1"/>
  <c r="AN2045" i="42" a="1"/>
  <c r="AN2045" i="42" s="1"/>
  <c r="AO2045" i="42" a="1"/>
  <c r="AO2045" i="42"/>
  <c r="AP2045" i="42" a="1"/>
  <c r="AP2045" i="42"/>
  <c r="AQ2045" i="42" a="1"/>
  <c r="AQ2045" i="42" s="1"/>
  <c r="AR2045" i="42" a="1"/>
  <c r="AR2045" i="42" s="1"/>
  <c r="AS2045" i="42" a="1"/>
  <c r="AS2045" i="42"/>
  <c r="AT2045" i="42" a="1"/>
  <c r="AT2045" i="42" s="1"/>
  <c r="AU2045" i="42" a="1"/>
  <c r="AU2045" i="42"/>
  <c r="AV2045" i="42" a="1"/>
  <c r="AV2045" i="42" s="1"/>
  <c r="AJ2046" i="42" a="1"/>
  <c r="AJ2046" i="42" s="1"/>
  <c r="AK2046" i="42" a="1"/>
  <c r="AK2046" i="42"/>
  <c r="AL2046" i="42" a="1"/>
  <c r="AL2046" i="42" s="1"/>
  <c r="AM2046" i="42" a="1"/>
  <c r="AM2046" i="42" s="1"/>
  <c r="AN2046" i="42" a="1"/>
  <c r="AN2046" i="42" s="1"/>
  <c r="AO2046" i="42" a="1"/>
  <c r="AO2046" i="42"/>
  <c r="AP2046" i="42" a="1"/>
  <c r="AP2046" i="42"/>
  <c r="AQ2046" i="42" a="1"/>
  <c r="AQ2046" i="42" s="1"/>
  <c r="AR2046" i="42" a="1"/>
  <c r="AR2046" i="42" s="1"/>
  <c r="AS2046" i="42" a="1"/>
  <c r="AS2046" i="42" s="1"/>
  <c r="AT2046" i="42" a="1"/>
  <c r="AT2046" i="42" s="1"/>
  <c r="AU2046" i="42" a="1"/>
  <c r="AU2046" i="42"/>
  <c r="AV2046" i="42" a="1"/>
  <c r="AV2046" i="42" s="1"/>
  <c r="AK2047" i="42" a="1"/>
  <c r="AK2047" i="42" s="1"/>
  <c r="AL2047" i="42" a="1"/>
  <c r="AL2047" i="42" s="1"/>
  <c r="AM2047" i="42" a="1"/>
  <c r="AM2047" i="42"/>
  <c r="AN2047" i="42" a="1"/>
  <c r="AN2047" i="42" s="1"/>
  <c r="AO2047" i="42" a="1"/>
  <c r="AO2047" i="42"/>
  <c r="AP2047" i="42" a="1"/>
  <c r="AP2047" i="42"/>
  <c r="AQ2047" i="42" a="1"/>
  <c r="AQ2047" i="42" s="1"/>
  <c r="AR2047" i="42" a="1"/>
  <c r="AR2047" i="42" s="1"/>
  <c r="AS2047" i="42" a="1"/>
  <c r="AS2047" i="42" s="1"/>
  <c r="AT2047" i="42" a="1"/>
  <c r="AT2047" i="42" s="1"/>
  <c r="AU2047" i="42" a="1"/>
  <c r="AU2047" i="42"/>
  <c r="AV2047" i="42" a="1"/>
  <c r="AV2047" i="42" s="1"/>
  <c r="AK2048" i="42" a="1"/>
  <c r="AK2048" i="42" s="1"/>
  <c r="AL2048" i="42" a="1"/>
  <c r="AL2048" i="42" s="1"/>
  <c r="AM2048" i="42" a="1"/>
  <c r="AM2048" i="42"/>
  <c r="AN2048" i="42" a="1"/>
  <c r="AN2048" i="42" s="1"/>
  <c r="AO2048" i="42" a="1"/>
  <c r="AO2048" i="42"/>
  <c r="AP2048" i="42" a="1"/>
  <c r="AP2048" i="42"/>
  <c r="AQ2048" i="42" a="1"/>
  <c r="AQ2048" i="42" s="1"/>
  <c r="AR2048" i="42" a="1"/>
  <c r="AR2048" i="42" s="1"/>
  <c r="AS2048" i="42" a="1"/>
  <c r="AS2048" i="42" s="1"/>
  <c r="AT2048" i="42" a="1"/>
  <c r="AT2048" i="42" s="1"/>
  <c r="AU2048" i="42" a="1"/>
  <c r="AU2048" i="42"/>
  <c r="AV2048" i="42" a="1"/>
  <c r="AV2048" i="42" s="1"/>
  <c r="AK2049" i="42" a="1"/>
  <c r="AK2049" i="42" s="1"/>
  <c r="AL2049" i="42" a="1"/>
  <c r="AL2049" i="42" s="1"/>
  <c r="AM2049" i="42" a="1"/>
  <c r="AM2049" i="42"/>
  <c r="AN2049" i="42" a="1"/>
  <c r="AN2049" i="42" s="1"/>
  <c r="AO2049" i="42" a="1"/>
  <c r="AO2049" i="42"/>
  <c r="AP2049" i="42" a="1"/>
  <c r="AP2049" i="42" s="1"/>
  <c r="AQ2049" i="42" a="1"/>
  <c r="AQ2049" i="42"/>
  <c r="AR2049" i="42" a="1"/>
  <c r="AR2049" i="42"/>
  <c r="AS2049" i="42" a="1"/>
  <c r="AS2049" i="42" s="1"/>
  <c r="AT2049" i="42" a="1"/>
  <c r="AT2049" i="42" s="1"/>
  <c r="AU2049" i="42" a="1"/>
  <c r="AU2049" i="42"/>
  <c r="AV2049" i="42" a="1"/>
  <c r="AV2049" i="42" s="1"/>
  <c r="AK2050" i="42" a="1"/>
  <c r="AK2050" i="42"/>
  <c r="AL2050" i="42" a="1"/>
  <c r="AL2050" i="42" s="1"/>
  <c r="AM2050" i="42" a="1"/>
  <c r="AM2050" i="42"/>
  <c r="AN2050" i="42" a="1"/>
  <c r="AN2050" i="42" s="1"/>
  <c r="AO2050" i="42" a="1"/>
  <c r="AO2050" i="42" s="1"/>
  <c r="AP2050" i="42" a="1"/>
  <c r="AP2050" i="42" s="1"/>
  <c r="AQ2050" i="42" a="1"/>
  <c r="AQ2050" i="42"/>
  <c r="AR2050" i="42" a="1"/>
  <c r="AR2050" i="42"/>
  <c r="AS2050" i="42" a="1"/>
  <c r="AS2050" i="42" s="1"/>
  <c r="AT2050" i="42" a="1"/>
  <c r="AT2050" i="42" s="1"/>
  <c r="AU2050" i="42" a="1"/>
  <c r="AU2050" i="42" s="1"/>
  <c r="AV2050" i="42" a="1"/>
  <c r="AV2050" i="42"/>
  <c r="AK2051" i="42" a="1"/>
  <c r="AK2051" i="42" s="1"/>
  <c r="AL2051" i="42" a="1"/>
  <c r="AL2051" i="42" s="1"/>
  <c r="AM2051" i="42" a="1"/>
  <c r="AM2051" i="42"/>
  <c r="AN2051" i="42" a="1"/>
  <c r="AN2051" i="42" s="1"/>
  <c r="AO2051" i="42" a="1"/>
  <c r="AO2051" i="42"/>
  <c r="AP2051" i="42" a="1"/>
  <c r="AP2051" i="42" s="1"/>
  <c r="AQ2051" i="42" a="1"/>
  <c r="AQ2051" i="42" s="1"/>
  <c r="AR2051" i="42" a="1"/>
  <c r="AR2051" i="42" s="1"/>
  <c r="AS2051" i="42" a="1"/>
  <c r="AS2051" i="42" s="1"/>
  <c r="AT2051" i="42" a="1"/>
  <c r="AT2051" i="42" s="1"/>
  <c r="AU2051" i="42" a="1"/>
  <c r="AU2051" i="42" s="1"/>
  <c r="AV2051" i="42" a="1"/>
  <c r="AV2051" i="42"/>
  <c r="AK2052" i="42" a="1"/>
  <c r="AK2052" i="42" s="1"/>
  <c r="AL2052" i="42" a="1"/>
  <c r="AL2052" i="42" s="1"/>
  <c r="AM2052" i="42" a="1"/>
  <c r="AM2052" i="42" s="1"/>
  <c r="AN2052" i="42" a="1"/>
  <c r="AN2052" i="42" s="1"/>
  <c r="AO2052" i="42" a="1"/>
  <c r="AO2052" i="42"/>
  <c r="AP2052" i="42" a="1"/>
  <c r="AP2052" i="42" s="1"/>
  <c r="AQ2052" i="42" a="1"/>
  <c r="AQ2052" i="42" s="1"/>
  <c r="AR2052" i="42" a="1"/>
  <c r="AR2052" i="42" s="1"/>
  <c r="AS2052" i="42" a="1"/>
  <c r="AS2052" i="42" s="1"/>
  <c r="AT2052" i="42" a="1"/>
  <c r="AT2052" i="42"/>
  <c r="AU2052" i="42" a="1"/>
  <c r="AU2052" i="42" s="1"/>
  <c r="AV2052" i="42" a="1"/>
  <c r="AV2052" i="42"/>
  <c r="AK2053" i="42" a="1"/>
  <c r="AK2053" i="42"/>
  <c r="AL2053" i="42" a="1"/>
  <c r="AL2053" i="42" s="1"/>
  <c r="AM2053" i="42" a="1"/>
  <c r="AM2053" i="42" s="1"/>
  <c r="AN2053" i="42" a="1"/>
  <c r="AN2053" i="42" s="1"/>
  <c r="AO2053" i="42" a="1"/>
  <c r="AO2053" i="42"/>
  <c r="AP2053" i="42" a="1"/>
  <c r="AP2053" i="42" s="1"/>
  <c r="AQ2053" i="42" a="1"/>
  <c r="AQ2053" i="42"/>
  <c r="AR2053" i="42" a="1"/>
  <c r="AR2053" i="42" s="1"/>
  <c r="AS2053" i="42" a="1"/>
  <c r="AS2053" i="42" s="1"/>
  <c r="AT2053" i="42" a="1"/>
  <c r="AT2053" i="42"/>
  <c r="AU2053" i="42" a="1"/>
  <c r="AU2053" i="42" s="1"/>
  <c r="AV2053" i="42" a="1"/>
  <c r="AV2053" i="42"/>
  <c r="AK2054" i="42" a="1"/>
  <c r="AK2054" i="42" s="1"/>
  <c r="AL2054" i="42" a="1"/>
  <c r="AL2054" i="42" s="1"/>
  <c r="AM2054" i="42" a="1"/>
  <c r="AM2054" i="42" s="1"/>
  <c r="AN2054" i="42" a="1"/>
  <c r="AN2054" i="42" s="1"/>
  <c r="AO2054" i="42" a="1"/>
  <c r="AO2054" i="42"/>
  <c r="AP2054" i="42" a="1"/>
  <c r="AP2054" i="42" s="1"/>
  <c r="AQ2054" i="42" a="1"/>
  <c r="AQ2054" i="42" s="1"/>
  <c r="AR2054" i="42" a="1"/>
  <c r="AR2054" i="42" s="1"/>
  <c r="AS2054" i="42" a="1"/>
  <c r="AS2054" i="42" s="1"/>
  <c r="AT2054" i="42" a="1"/>
  <c r="AT2054" i="42"/>
  <c r="AU2054" i="42" a="1"/>
  <c r="AU2054" i="42" s="1"/>
  <c r="AV2054" i="42" a="1"/>
  <c r="AV2054" i="42"/>
  <c r="AK2055" i="42" a="1"/>
  <c r="AK2055" i="42" s="1"/>
  <c r="AL2055" i="42" a="1"/>
  <c r="AL2055" i="42" s="1"/>
  <c r="AM2055" i="42" a="1"/>
  <c r="AM2055" i="42" s="1"/>
  <c r="AN2055" i="42" a="1"/>
  <c r="AN2055" i="42" s="1"/>
  <c r="AO2055" i="42" a="1"/>
  <c r="AO2055" i="42"/>
  <c r="AP2055" i="42" a="1"/>
  <c r="AP2055" i="42" s="1"/>
  <c r="AQ2055" i="42" a="1"/>
  <c r="AQ2055" i="42"/>
  <c r="AR2055" i="42" a="1"/>
  <c r="AR2055" i="42"/>
  <c r="AS2055" i="42" a="1"/>
  <c r="AS2055" i="42" s="1"/>
  <c r="AT2055" i="42" a="1"/>
  <c r="AT2055" i="42"/>
  <c r="AU2055" i="42" a="1"/>
  <c r="AU2055" i="42" s="1"/>
  <c r="AV2055" i="42" a="1"/>
  <c r="AV2055" i="42" s="1"/>
  <c r="AK2056" i="42" a="1"/>
  <c r="AK2056" i="42" s="1"/>
  <c r="AL2056" i="42" a="1"/>
  <c r="AL2056" i="42" s="1"/>
  <c r="AM2056" i="42" a="1"/>
  <c r="AM2056" i="42" s="1"/>
  <c r="AN2056" i="42" a="1"/>
  <c r="AN2056" i="42" s="1"/>
  <c r="AO2056" i="42" a="1"/>
  <c r="AO2056" i="42" s="1"/>
  <c r="AP2056" i="42" a="1"/>
  <c r="AP2056" i="42"/>
  <c r="AQ2056" i="42" a="1"/>
  <c r="AQ2056" i="42"/>
  <c r="AR2056" i="42" a="1"/>
  <c r="AR2056" i="42"/>
  <c r="AS2056" i="42" a="1"/>
  <c r="AS2056" i="42" s="1"/>
  <c r="AT2056" i="42" a="1"/>
  <c r="AT2056" i="42"/>
  <c r="AU2056" i="42" a="1"/>
  <c r="AU2056" i="42" s="1"/>
  <c r="AV2056" i="42" a="1"/>
  <c r="AV2056" i="42"/>
  <c r="AK2057" i="42" a="1"/>
  <c r="AK2057" i="42"/>
  <c r="AL2057" i="42" a="1"/>
  <c r="AL2057" i="42"/>
  <c r="AM2057" i="42" a="1"/>
  <c r="AM2057" i="42" s="1"/>
  <c r="AN2057" i="42" a="1"/>
  <c r="AN2057" i="42" s="1"/>
  <c r="AO2057" i="42" a="1"/>
  <c r="AO2057" i="42" s="1"/>
  <c r="AP2057" i="42" a="1"/>
  <c r="AP2057" i="42"/>
  <c r="AQ2057" i="42" a="1"/>
  <c r="AQ2057" i="42"/>
  <c r="AR2057" i="42" a="1"/>
  <c r="AR2057" i="42"/>
  <c r="AS2057" i="42" a="1"/>
  <c r="AS2057" i="42" s="1"/>
  <c r="AT2057" i="42" a="1"/>
  <c r="AT2057" i="42" s="1"/>
  <c r="AU2057" i="42" a="1"/>
  <c r="AU2057" i="42" s="1"/>
  <c r="AV2057" i="42" a="1"/>
  <c r="AV2057" i="42"/>
  <c r="AK2058" i="42" a="1"/>
  <c r="AK2058" i="42"/>
  <c r="AL2058" i="42" a="1"/>
  <c r="AL2058" i="42" s="1"/>
  <c r="AM2058" i="42" a="1"/>
  <c r="AM2058" i="42" s="1"/>
  <c r="AN2058" i="42" a="1"/>
  <c r="AN2058" i="42"/>
  <c r="AO2058" i="42" a="1"/>
  <c r="AO2058" i="42" s="1"/>
  <c r="AP2058" i="42" a="1"/>
  <c r="AP2058" i="42"/>
  <c r="AQ2058" i="42" a="1"/>
  <c r="AQ2058" i="42"/>
  <c r="AR2058" i="42" a="1"/>
  <c r="AR2058" i="42"/>
  <c r="AS2058" i="42" a="1"/>
  <c r="AS2058" i="42" s="1"/>
  <c r="AT2058" i="42" a="1"/>
  <c r="AT2058" i="42" s="1"/>
  <c r="AU2058" i="42" a="1"/>
  <c r="AU2058" i="42" s="1"/>
  <c r="AV2058" i="42" a="1"/>
  <c r="AV2058" i="42"/>
  <c r="AJ2059" i="42" a="1"/>
  <c r="AJ2059" i="42" s="1"/>
  <c r="AK2059" i="42" a="1"/>
  <c r="AK2059" i="42"/>
  <c r="AL2059" i="42" a="1"/>
  <c r="AL2059" i="42" s="1"/>
  <c r="AM2059" i="42" a="1"/>
  <c r="AM2059" i="42" s="1"/>
  <c r="AN2059" i="42" a="1"/>
  <c r="AN2059" i="42"/>
  <c r="AO2059" i="42" a="1"/>
  <c r="AO2059" i="42" s="1"/>
  <c r="AP2059" i="42" a="1"/>
  <c r="AP2059" i="42"/>
  <c r="AQ2059" i="42" a="1"/>
  <c r="AQ2059" i="42"/>
  <c r="AR2059" i="42" a="1"/>
  <c r="AR2059" i="42" s="1"/>
  <c r="AS2059" i="42" a="1"/>
  <c r="AS2059" i="42"/>
  <c r="AT2059" i="42" a="1"/>
  <c r="AT2059" i="42" s="1"/>
  <c r="AU2059" i="42" a="1"/>
  <c r="AU2059" i="42" s="1"/>
  <c r="AV2059" i="42" a="1"/>
  <c r="AV2059" i="42"/>
  <c r="AJ2060" i="42" a="1"/>
  <c r="AJ2060" i="42" s="1"/>
  <c r="AK2060" i="42" a="1"/>
  <c r="AK2060" i="42" s="1"/>
  <c r="AL2060" i="42" a="1"/>
  <c r="AL2060" i="42"/>
  <c r="AM2060" i="42" a="1"/>
  <c r="AM2060" i="42" s="1"/>
  <c r="AN2060" i="42" a="1"/>
  <c r="AN2060" i="42"/>
  <c r="AO2060" i="42" a="1"/>
  <c r="AO2060" i="42" s="1"/>
  <c r="AP2060" i="42" a="1"/>
  <c r="AP2060" i="42"/>
  <c r="AQ2060" i="42" a="1"/>
  <c r="AQ2060" i="42" s="1"/>
  <c r="AR2060" i="42" a="1"/>
  <c r="AR2060" i="42" s="1"/>
  <c r="AS2060" i="42" a="1"/>
  <c r="AS2060" i="42" s="1"/>
  <c r="AT2060" i="42" a="1"/>
  <c r="AT2060" i="42" s="1"/>
  <c r="AU2060" i="42" a="1"/>
  <c r="AU2060" i="42" s="1"/>
  <c r="AV2060" i="42" a="1"/>
  <c r="AV2060" i="42"/>
  <c r="AJ2061" i="42" a="1"/>
  <c r="AJ2061" i="42" s="1"/>
  <c r="AK2061" i="42" a="1"/>
  <c r="AK2061" i="42"/>
  <c r="AL2061" i="42" a="1"/>
  <c r="AL2061" i="42"/>
  <c r="AM2061" i="42" a="1"/>
  <c r="AM2061" i="42" s="1"/>
  <c r="AN2061" i="42" a="1"/>
  <c r="AN2061" i="42"/>
  <c r="AO2061" i="42" a="1"/>
  <c r="AO2061" i="42" s="1"/>
  <c r="AP2061" i="42" a="1"/>
  <c r="AP2061" i="42" s="1"/>
  <c r="AQ2061" i="42" a="1"/>
  <c r="AQ2061" i="42" s="1"/>
  <c r="AR2061" i="42" a="1"/>
  <c r="AR2061" i="42"/>
  <c r="AS2061" i="42" a="1"/>
  <c r="AS2061" i="42"/>
  <c r="AT2061" i="42" a="1"/>
  <c r="AT2061" i="42" s="1"/>
  <c r="AU2061" i="42" a="1"/>
  <c r="AU2061" i="42" s="1"/>
  <c r="AV2061" i="42" a="1"/>
  <c r="AV2061" i="42" s="1"/>
  <c r="AJ2062" i="42" a="1"/>
  <c r="AJ2062" i="42"/>
  <c r="AK2062" i="42" a="1"/>
  <c r="AK2062" i="42"/>
  <c r="AL2062" i="42" a="1"/>
  <c r="AL2062" i="42" s="1"/>
  <c r="AM2062" i="42" a="1"/>
  <c r="AM2062" i="42" s="1"/>
  <c r="AN2062" i="42" a="1"/>
  <c r="AN2062" i="42"/>
  <c r="AO2062" i="42" a="1"/>
  <c r="AO2062" i="42" s="1"/>
  <c r="AP2062" i="42" a="1"/>
  <c r="AP2062" i="42"/>
  <c r="AQ2062" i="42" a="1"/>
  <c r="AQ2062" i="42" s="1"/>
  <c r="AR2062" i="42" a="1"/>
  <c r="AR2062" i="42" s="1"/>
  <c r="AS2062" i="42" a="1"/>
  <c r="AS2062" i="42"/>
  <c r="AT2062" i="42" a="1"/>
  <c r="AT2062" i="42" s="1"/>
  <c r="AU2062" i="42" a="1"/>
  <c r="AU2062" i="42" s="1"/>
  <c r="AV2062" i="42" a="1"/>
  <c r="AV2062" i="42" s="1"/>
  <c r="AJ2063" i="42" a="1"/>
  <c r="AJ2063" i="42"/>
  <c r="AK2063" i="42" a="1"/>
  <c r="AK2063" i="42"/>
  <c r="AL2063" i="42" a="1"/>
  <c r="AL2063" i="42" s="1"/>
  <c r="AM2063" i="42" a="1"/>
  <c r="AM2063" i="42" s="1"/>
  <c r="AN2063" i="42" a="1"/>
  <c r="AN2063" i="42" s="1"/>
  <c r="AO2063" i="42" a="1"/>
  <c r="AO2063" i="42" s="1"/>
  <c r="AP2063" i="42" a="1"/>
  <c r="AP2063" i="42"/>
  <c r="AQ2063" i="42" a="1"/>
  <c r="AQ2063" i="42" s="1"/>
  <c r="AR2063" i="42" a="1"/>
  <c r="AR2063" i="42" s="1"/>
  <c r="AS2063" i="42" a="1"/>
  <c r="AS2063" i="42" s="1"/>
  <c r="AT2063" i="42" a="1"/>
  <c r="AT2063" i="42" s="1"/>
  <c r="AU2063" i="42" a="1"/>
  <c r="AU2063" i="42"/>
  <c r="AV2063" i="42" a="1"/>
  <c r="AV2063" i="42" s="1"/>
  <c r="AJ2064" i="42" a="1"/>
  <c r="AJ2064" i="42"/>
  <c r="AK2064" i="42" a="1"/>
  <c r="AK2064" i="42"/>
  <c r="AL2064" i="42" a="1"/>
  <c r="AL2064" i="42" s="1"/>
  <c r="AM2064" i="42" a="1"/>
  <c r="AM2064" i="42" s="1"/>
  <c r="AN2064" i="42" a="1"/>
  <c r="AN2064" i="42" s="1"/>
  <c r="AO2064" i="42" a="1"/>
  <c r="AO2064" i="42" s="1"/>
  <c r="AP2064" i="42" a="1"/>
  <c r="AP2064" i="42"/>
  <c r="AQ2064" i="42" a="1"/>
  <c r="AQ2064" i="42" s="1"/>
  <c r="AR2064" i="42" a="1"/>
  <c r="AR2064" i="42" s="1"/>
  <c r="AS2064" i="42" a="1"/>
  <c r="AS2064" i="42" s="1"/>
  <c r="AT2064" i="42" a="1"/>
  <c r="AT2064" i="42" s="1"/>
  <c r="AU2064" i="42" a="1"/>
  <c r="AU2064" i="42"/>
  <c r="AV2064" i="42" a="1"/>
  <c r="AV2064" i="42" s="1"/>
  <c r="AJ2065" i="42" a="1"/>
  <c r="AJ2065" i="42"/>
  <c r="AK2065" i="42" a="1"/>
  <c r="AK2065" i="42"/>
  <c r="AL2065" i="42" a="1"/>
  <c r="AL2065" i="42" s="1"/>
  <c r="AM2065" i="42" a="1"/>
  <c r="AM2065" i="42" s="1"/>
  <c r="AN2065" i="42" a="1"/>
  <c r="AN2065" i="42" s="1"/>
  <c r="AO2065" i="42" a="1"/>
  <c r="AO2065" i="42" s="1"/>
  <c r="AP2065" i="42" a="1"/>
  <c r="AP2065" i="42"/>
  <c r="AQ2065" i="42" a="1"/>
  <c r="AQ2065" i="42" s="1"/>
  <c r="AR2065" i="42" a="1"/>
  <c r="AR2065" i="42" s="1"/>
  <c r="AS2065" i="42" a="1"/>
  <c r="AS2065" i="42" s="1"/>
  <c r="AT2065" i="42" a="1"/>
  <c r="AT2065" i="42" s="1"/>
  <c r="AU2065" i="42" a="1"/>
  <c r="AU2065" i="42"/>
  <c r="AV2065" i="42" a="1"/>
  <c r="AV2065" i="42" s="1"/>
  <c r="AJ2066" i="42" a="1"/>
  <c r="AJ2066" i="42"/>
  <c r="AK2066" i="42" a="1"/>
  <c r="AK2066" i="42" s="1"/>
  <c r="AL2066" i="42" a="1"/>
  <c r="AL2066" i="42"/>
  <c r="AM2066" i="42" a="1"/>
  <c r="AM2066" i="42"/>
  <c r="AN2066" i="42" a="1"/>
  <c r="AN2066" i="42" s="1"/>
  <c r="AO2066" i="42" a="1"/>
  <c r="AO2066" i="42" s="1"/>
  <c r="AP2066" i="42" a="1"/>
  <c r="AP2066" i="42"/>
  <c r="AQ2066" i="42" a="1"/>
  <c r="AQ2066" i="42" s="1"/>
  <c r="AR2066" i="42" a="1"/>
  <c r="AR2066" i="42"/>
  <c r="AS2066" i="42" a="1"/>
  <c r="AS2066" i="42" s="1"/>
  <c r="AT2066" i="42" a="1"/>
  <c r="AT2066" i="42" s="1"/>
  <c r="AU2066" i="42" a="1"/>
  <c r="AU2066" i="42"/>
  <c r="AV2066" i="42" a="1"/>
  <c r="AV2066" i="42" s="1"/>
  <c r="AJ2067" i="42" a="1"/>
  <c r="AJ2067" i="42" s="1"/>
  <c r="AK2067" i="42" a="1"/>
  <c r="AK2067" i="42" s="1"/>
  <c r="AL2067" i="42" a="1"/>
  <c r="AL2067" i="42" s="1"/>
  <c r="AM2067" i="42" a="1"/>
  <c r="AM2067" i="42" s="1"/>
  <c r="AN2067" i="42" a="1"/>
  <c r="AN2067" i="42" s="1"/>
  <c r="AO2067" i="42" a="1"/>
  <c r="AO2067" i="42" s="1"/>
  <c r="AP2067" i="42" a="1"/>
  <c r="AP2067" i="42" s="1"/>
  <c r="AQ2067" i="42" a="1"/>
  <c r="AQ2067" i="42"/>
  <c r="AR2067" i="42" a="1"/>
  <c r="AR2067" i="42"/>
  <c r="AS2067" i="42" a="1"/>
  <c r="AS2067" i="42"/>
  <c r="AT2067" i="42" a="1"/>
  <c r="AT2067" i="42" s="1"/>
  <c r="AU2067" i="42" a="1"/>
  <c r="AU2067" i="42"/>
  <c r="AV2067" i="42" a="1"/>
  <c r="AV2067" i="42" s="1"/>
  <c r="AJ2068" i="42" a="1"/>
  <c r="AJ2068" i="42"/>
  <c r="AK2068" i="42" a="1"/>
  <c r="AK2068" i="42" s="1"/>
  <c r="AL2068" i="42" a="1"/>
  <c r="AL2068" i="42" s="1"/>
  <c r="AM2068" i="42" a="1"/>
  <c r="AM2068" i="42"/>
  <c r="AN2068" i="42" a="1"/>
  <c r="AN2068" i="42" s="1"/>
  <c r="AO2068" i="42" a="1"/>
  <c r="AO2068" i="42" s="1"/>
  <c r="AP2068" i="42" a="1"/>
  <c r="AP2068" i="42" s="1"/>
  <c r="AQ2068" i="42" a="1"/>
  <c r="AQ2068" i="42"/>
  <c r="AR2068" i="42" a="1"/>
  <c r="AR2068" i="42"/>
  <c r="AS2068" i="42" a="1"/>
  <c r="AS2068" i="42"/>
  <c r="AT2068" i="42" a="1"/>
  <c r="AT2068" i="42" s="1"/>
  <c r="AU2068" i="42" a="1"/>
  <c r="AU2068" i="42" s="1"/>
  <c r="AV2068" i="42" a="1"/>
  <c r="AV2068" i="42" s="1"/>
  <c r="AK2069" i="42" a="1"/>
  <c r="AK2069" i="42" s="1"/>
  <c r="AL2069" i="42" a="1"/>
  <c r="AL2069" i="42"/>
  <c r="AM2069" i="42" a="1"/>
  <c r="AM2069" i="42"/>
  <c r="AN2069" i="42" a="1"/>
  <c r="AN2069" i="42" s="1"/>
  <c r="AO2069" i="42" a="1"/>
  <c r="AO2069" i="42"/>
  <c r="AP2069" i="42" a="1"/>
  <c r="AP2069" i="42" s="1"/>
  <c r="AQ2069" i="42" a="1"/>
  <c r="AQ2069" i="42"/>
  <c r="AR2069" i="42" a="1"/>
  <c r="AR2069" i="42"/>
  <c r="AS2069" i="42" a="1"/>
  <c r="AS2069" i="42"/>
  <c r="AT2069" i="42" a="1"/>
  <c r="AT2069" i="42" s="1"/>
  <c r="AU2069" i="42" a="1"/>
  <c r="AU2069" i="42" s="1"/>
  <c r="AV2069" i="42" a="1"/>
  <c r="AV2069" i="42" s="1"/>
  <c r="AK2070" i="42" a="1"/>
  <c r="AK2070" i="42" s="1"/>
  <c r="AL2070" i="42" a="1"/>
  <c r="AL2070" i="42" s="1"/>
  <c r="AM2070" i="42" a="1"/>
  <c r="AM2070" i="42" s="1"/>
  <c r="AN2070" i="42" a="1"/>
  <c r="AN2070" i="42" s="1"/>
  <c r="AO2070" i="42" a="1"/>
  <c r="AO2070" i="42"/>
  <c r="AP2070" i="42" a="1"/>
  <c r="AP2070" i="42" s="1"/>
  <c r="AQ2070" i="42" a="1"/>
  <c r="AQ2070" i="42"/>
  <c r="AR2070" i="42" a="1"/>
  <c r="AR2070" i="42"/>
  <c r="AS2070" i="42" a="1"/>
  <c r="AS2070" i="42" s="1"/>
  <c r="AT2070" i="42" a="1"/>
  <c r="AT2070" i="42" s="1"/>
  <c r="AU2070" i="42" a="1"/>
  <c r="AU2070" i="42" s="1"/>
  <c r="AV2070" i="42" a="1"/>
  <c r="AV2070" i="42" s="1"/>
  <c r="AK2071" i="42" a="1"/>
  <c r="AK2071" i="42" s="1"/>
  <c r="AL2071" i="42" a="1"/>
  <c r="AL2071" i="42" s="1"/>
  <c r="AM2071" i="42" a="1"/>
  <c r="AM2071" i="42"/>
  <c r="AN2071" i="42" a="1"/>
  <c r="AN2071" i="42" s="1"/>
  <c r="AO2071" i="42" a="1"/>
  <c r="AO2071" i="42"/>
  <c r="AP2071" i="42" a="1"/>
  <c r="AP2071" i="42" s="1"/>
  <c r="AQ2071" i="42" a="1"/>
  <c r="AQ2071" i="42"/>
  <c r="AR2071" i="42" a="1"/>
  <c r="AR2071" i="42" s="1"/>
  <c r="AS2071" i="42" a="1"/>
  <c r="AS2071" i="42" s="1"/>
  <c r="AT2071" i="42" a="1"/>
  <c r="AT2071" i="42"/>
  <c r="AU2071" i="42" a="1"/>
  <c r="AU2071" i="42" s="1"/>
  <c r="AV2071" i="42" a="1"/>
  <c r="AV2071" i="42" s="1"/>
  <c r="AK2072" i="42" a="1"/>
  <c r="AK2072" i="42" s="1"/>
  <c r="AL2072" i="42" a="1"/>
  <c r="AL2072" i="42"/>
  <c r="AM2072" i="42" a="1"/>
  <c r="AM2072" i="42" s="1"/>
  <c r="AN2072" i="42" a="1"/>
  <c r="AN2072" i="42" s="1"/>
  <c r="AO2072" i="42" a="1"/>
  <c r="AO2072" i="42"/>
  <c r="AP2072" i="42" a="1"/>
  <c r="AP2072" i="42" s="1"/>
  <c r="AQ2072" i="42" a="1"/>
  <c r="AQ2072" i="42" s="1"/>
  <c r="AR2072" i="42" a="1"/>
  <c r="AR2072" i="42" s="1"/>
  <c r="AS2072" i="42" a="1"/>
  <c r="AS2072" i="42" s="1"/>
  <c r="AT2072" i="42" a="1"/>
  <c r="AT2072" i="42"/>
  <c r="AU2072" i="42" a="1"/>
  <c r="AU2072" i="42" s="1"/>
  <c r="AV2072" i="42" a="1"/>
  <c r="AV2072" i="42" s="1"/>
  <c r="AK2073" i="42" a="1"/>
  <c r="AK2073" i="42"/>
  <c r="AL2073" i="42" a="1"/>
  <c r="AL2073" i="42"/>
  <c r="AM2073" i="42" a="1"/>
  <c r="AM2073" i="42"/>
  <c r="AN2073" i="42" a="1"/>
  <c r="AN2073" i="42" s="1"/>
  <c r="AO2073" i="42" a="1"/>
  <c r="AO2073" i="42"/>
  <c r="AP2073" i="42" a="1"/>
  <c r="AP2073" i="42" s="1"/>
  <c r="AQ2073" i="42" a="1"/>
  <c r="AQ2073" i="42"/>
  <c r="AR2073" i="42" a="1"/>
  <c r="AR2073" i="42" s="1"/>
  <c r="AS2073" i="42" a="1"/>
  <c r="AS2073" i="42" s="1"/>
  <c r="AT2073" i="42" a="1"/>
  <c r="AT2073" i="42"/>
  <c r="AU2073" i="42" a="1"/>
  <c r="AU2073" i="42" s="1"/>
  <c r="AV2073" i="42" a="1"/>
  <c r="AV2073" i="42" s="1"/>
  <c r="AK2074" i="42" a="1"/>
  <c r="AK2074" i="42"/>
  <c r="AL2074" i="42" a="1"/>
  <c r="AL2074" i="42"/>
  <c r="AM2074" i="42" a="1"/>
  <c r="AM2074" i="42" s="1"/>
  <c r="AN2074" i="42" a="1"/>
  <c r="AN2074" i="42" s="1"/>
  <c r="AO2074" i="42" a="1"/>
  <c r="AO2074" i="42" s="1"/>
  <c r="AP2074" i="42" a="1"/>
  <c r="AP2074" i="42" s="1"/>
  <c r="AQ2074" i="42" a="1"/>
  <c r="AQ2074" i="42"/>
  <c r="AR2074" i="42" a="1"/>
  <c r="AR2074" i="42" s="1"/>
  <c r="AS2074" i="42" a="1"/>
  <c r="AS2074" i="42" s="1"/>
  <c r="AT2074" i="42" a="1"/>
  <c r="AT2074" i="42"/>
  <c r="AU2074" i="42" a="1"/>
  <c r="AU2074" i="42" s="1"/>
  <c r="AV2074" i="42" a="1"/>
  <c r="AV2074" i="42"/>
  <c r="AK2075" i="42" a="1"/>
  <c r="AK2075" i="42"/>
  <c r="AL2075" i="42" a="1"/>
  <c r="AL2075" i="42"/>
  <c r="AM2075" i="42" a="1"/>
  <c r="AM2075" i="42" s="1"/>
  <c r="AN2075" i="42" a="1"/>
  <c r="AN2075" i="42" s="1"/>
  <c r="AO2075" i="42" a="1"/>
  <c r="AO2075" i="42" s="1"/>
  <c r="AP2075" i="42" a="1"/>
  <c r="AP2075" i="42" s="1"/>
  <c r="AQ2075" i="42" a="1"/>
  <c r="AQ2075" i="42"/>
  <c r="AR2075" i="42" a="1"/>
  <c r="AR2075" i="42" s="1"/>
  <c r="AS2075" i="42" a="1"/>
  <c r="AS2075" i="42"/>
  <c r="AT2075" i="42" a="1"/>
  <c r="AT2075" i="42" s="1"/>
  <c r="AU2075" i="42" a="1"/>
  <c r="AU2075" i="42" s="1"/>
  <c r="AV2075" i="42" a="1"/>
  <c r="AV2075" i="42"/>
  <c r="AK2076" i="42" a="1"/>
  <c r="AK2076" i="42"/>
  <c r="AL2076" i="42" a="1"/>
  <c r="AL2076" i="42"/>
  <c r="AM2076" i="42" a="1"/>
  <c r="AM2076" i="42" s="1"/>
  <c r="AN2076" i="42" a="1"/>
  <c r="AN2076" i="42" s="1"/>
  <c r="AO2076" i="42" a="1"/>
  <c r="AO2076" i="42" s="1"/>
  <c r="AP2076" i="42" a="1"/>
  <c r="AP2076" i="42" s="1"/>
  <c r="AQ2076" i="42" a="1"/>
  <c r="AQ2076" i="42"/>
  <c r="AR2076" i="42" a="1"/>
  <c r="AR2076" i="42" s="1"/>
  <c r="AS2076" i="42" a="1"/>
  <c r="AS2076" i="42" s="1"/>
  <c r="AT2076" i="42" a="1"/>
  <c r="AT2076" i="42" s="1"/>
  <c r="AU2076" i="42" a="1"/>
  <c r="AU2076" i="42" s="1"/>
  <c r="AV2076" i="42" a="1"/>
  <c r="AV2076" i="42"/>
  <c r="AK2077" i="42" a="1"/>
  <c r="AK2077" i="42"/>
  <c r="AL2077" i="42" a="1"/>
  <c r="AL2077" i="42" s="1"/>
  <c r="AM2077" i="42" a="1"/>
  <c r="AM2077" i="42" s="1"/>
  <c r="AN2077" i="42" a="1"/>
  <c r="AN2077" i="42" s="1"/>
  <c r="AO2077" i="42" a="1"/>
  <c r="AO2077" i="42" s="1"/>
  <c r="AP2077" i="42" a="1"/>
  <c r="AP2077" i="42" s="1"/>
  <c r="AQ2077" i="42" a="1"/>
  <c r="AQ2077" i="42"/>
  <c r="AR2077" i="42" a="1"/>
  <c r="AR2077" i="42" s="1"/>
  <c r="AS2077" i="42" a="1"/>
  <c r="AS2077" i="42"/>
  <c r="AT2077" i="42" a="1"/>
  <c r="AT2077" i="42"/>
  <c r="AU2077" i="42" a="1"/>
  <c r="AU2077" i="42" s="1"/>
  <c r="AV2077" i="42" a="1"/>
  <c r="AV2077" i="42"/>
  <c r="AK2078" i="42" a="1"/>
  <c r="AK2078" i="42" s="1"/>
  <c r="AL2078" i="42" a="1"/>
  <c r="AL2078" i="42" s="1"/>
  <c r="AM2078" i="42" a="1"/>
  <c r="AM2078" i="42" s="1"/>
  <c r="AN2078" i="42" a="1"/>
  <c r="AN2078" i="42" s="1"/>
  <c r="AO2078" i="42" a="1"/>
  <c r="AO2078" i="42" s="1"/>
  <c r="AP2078" i="42" a="1"/>
  <c r="AP2078" i="42" s="1"/>
  <c r="AQ2078" i="42" a="1"/>
  <c r="AQ2078" i="42" s="1"/>
  <c r="AR2078" i="42" a="1"/>
  <c r="AR2078" i="42"/>
  <c r="AS2078" i="42" a="1"/>
  <c r="AS2078" i="42"/>
  <c r="AT2078" i="42" a="1"/>
  <c r="AT2078" i="42" s="1"/>
  <c r="AU2078" i="42" a="1"/>
  <c r="AU2078" i="42" s="1"/>
  <c r="AV2078" i="42" a="1"/>
  <c r="AV2078" i="42"/>
  <c r="AK2079" i="42" a="1"/>
  <c r="AK2079" i="42"/>
  <c r="AL2079" i="42" a="1"/>
  <c r="AL2079" i="42" s="1"/>
  <c r="AM2079" i="42" a="1"/>
  <c r="AM2079" i="42" s="1"/>
  <c r="AN2079" i="42" a="1"/>
  <c r="AN2079" i="42"/>
  <c r="AO2079" i="42" a="1"/>
  <c r="AO2079" i="42" s="1"/>
  <c r="AP2079" i="42" a="1"/>
  <c r="AP2079" i="42" s="1"/>
  <c r="AQ2079" i="42" a="1"/>
  <c r="AQ2079" i="42" s="1"/>
  <c r="AR2079" i="42" a="1"/>
  <c r="AR2079" i="42"/>
  <c r="AS2079" i="42" a="1"/>
  <c r="AS2079" i="42"/>
  <c r="AT2079" i="42" a="1"/>
  <c r="AT2079" i="42" s="1"/>
  <c r="AU2079" i="42" a="1"/>
  <c r="AU2079" i="42" s="1"/>
  <c r="AV2079" i="42" a="1"/>
  <c r="AV2079" i="42" s="1"/>
  <c r="AK2080" i="42" a="1"/>
  <c r="AK2080" i="42"/>
  <c r="AL2080" i="42" a="1"/>
  <c r="AL2080" i="42" s="1"/>
  <c r="AM2080" i="42" a="1"/>
  <c r="AM2080" i="42"/>
  <c r="AN2080" i="42" a="1"/>
  <c r="AN2080" i="42"/>
  <c r="AO2080" i="42" a="1"/>
  <c r="AO2080" i="42" s="1"/>
  <c r="AP2080" i="42" a="1"/>
  <c r="AP2080" i="42"/>
  <c r="AQ2080" i="42" a="1"/>
  <c r="AQ2080" i="42" s="1"/>
  <c r="AR2080" i="42" a="1"/>
  <c r="AR2080" i="42"/>
  <c r="AS2080" i="42" a="1"/>
  <c r="AS2080" i="42"/>
  <c r="AT2080" i="42" a="1"/>
  <c r="AT2080" i="42"/>
  <c r="AU2080" i="42" a="1"/>
  <c r="AU2080" i="42" s="1"/>
  <c r="AV2080" i="42" a="1"/>
  <c r="AV2080" i="42" s="1"/>
  <c r="AJ2081" i="42" a="1"/>
  <c r="AJ2081" i="42" s="1"/>
  <c r="AK2081" i="42" a="1"/>
  <c r="AK2081" i="42"/>
  <c r="AL2081" i="42" a="1"/>
  <c r="AL2081" i="42" s="1"/>
  <c r="AM2081" i="42" a="1"/>
  <c r="AM2081" i="42"/>
  <c r="AN2081" i="42" a="1"/>
  <c r="AN2081" i="42" s="1"/>
  <c r="AO2081" i="42" a="1"/>
  <c r="AO2081" i="42" s="1"/>
  <c r="AP2081" i="42" a="1"/>
  <c r="AP2081" i="42"/>
  <c r="AQ2081" i="42" a="1"/>
  <c r="AQ2081" i="42" s="1"/>
  <c r="AR2081" i="42" a="1"/>
  <c r="AR2081" i="42"/>
  <c r="AS2081" i="42" a="1"/>
  <c r="AS2081" i="42"/>
  <c r="AT2081" i="42" a="1"/>
  <c r="AT2081" i="42" s="1"/>
  <c r="AU2081" i="42" a="1"/>
  <c r="AU2081" i="42"/>
  <c r="AV2081" i="42" a="1"/>
  <c r="AV2081" i="42" s="1"/>
  <c r="AJ2082" i="42" a="1"/>
  <c r="AJ2082" i="42" s="1"/>
  <c r="AK2082" i="42" a="1"/>
  <c r="AK2082" i="42"/>
  <c r="AL2082" i="42" a="1"/>
  <c r="AL2082" i="42" s="1"/>
  <c r="AM2082" i="42" a="1"/>
  <c r="AM2082" i="42" s="1"/>
  <c r="AN2082" i="42" a="1"/>
  <c r="AN2082" i="42"/>
  <c r="AO2082" i="42" a="1"/>
  <c r="AO2082" i="42" s="1"/>
  <c r="AP2082" i="42" a="1"/>
  <c r="AP2082" i="42"/>
  <c r="AQ2082" i="42" a="1"/>
  <c r="AQ2082" i="42" s="1"/>
  <c r="AR2082" i="42" a="1"/>
  <c r="AR2082" i="42"/>
  <c r="AS2082" i="42" a="1"/>
  <c r="AS2082" i="42" s="1"/>
  <c r="AT2082" i="42" a="1"/>
  <c r="AT2082" i="42" s="1"/>
  <c r="AU2082" i="42" a="1"/>
  <c r="AU2082" i="42"/>
  <c r="AV2082" i="42" a="1"/>
  <c r="AV2082" i="42" s="1"/>
  <c r="AJ2083" i="42" a="1"/>
  <c r="AJ2083" i="42" s="1"/>
  <c r="AK2083" i="42" a="1"/>
  <c r="AK2083" i="42"/>
  <c r="AL2083" i="42" a="1"/>
  <c r="AL2083" i="42" s="1"/>
  <c r="AM2083" i="42" a="1"/>
  <c r="AM2083" i="42"/>
  <c r="AN2083" i="42" a="1"/>
  <c r="AN2083" i="42"/>
  <c r="AO2083" i="42" a="1"/>
  <c r="AO2083" i="42" s="1"/>
  <c r="AP2083" i="42" a="1"/>
  <c r="AP2083" i="42"/>
  <c r="AQ2083" i="42" a="1"/>
  <c r="AQ2083" i="42" s="1"/>
  <c r="AR2083" i="42" a="1"/>
  <c r="AR2083" i="42" s="1"/>
  <c r="AS2083" i="42" a="1"/>
  <c r="AS2083" i="42" s="1"/>
  <c r="AT2083" i="42" a="1"/>
  <c r="AT2083" i="42" s="1"/>
  <c r="AU2083" i="42" a="1"/>
  <c r="AU2083" i="42" s="1"/>
  <c r="AV2083" i="42" a="1"/>
  <c r="AV2083" i="42" s="1"/>
  <c r="AJ2084" i="42" a="1"/>
  <c r="AJ2084" i="42" s="1"/>
  <c r="AK2084" i="42" a="1"/>
  <c r="AK2084" i="42" s="1"/>
  <c r="AL2084" i="42" a="1"/>
  <c r="AL2084" i="42"/>
  <c r="AM2084" i="42" a="1"/>
  <c r="AM2084" i="42"/>
  <c r="AN2084" i="42" a="1"/>
  <c r="AN2084" i="42" s="1"/>
  <c r="AO2084" i="42" a="1"/>
  <c r="AO2084" i="42" s="1"/>
  <c r="AP2084" i="42" a="1"/>
  <c r="AP2084" i="42"/>
  <c r="AQ2084" i="42" a="1"/>
  <c r="AQ2084" i="42" s="1"/>
  <c r="AR2084" i="42" a="1"/>
  <c r="AR2084" i="42"/>
  <c r="AS2084" i="42" a="1"/>
  <c r="AS2084" i="42" s="1"/>
  <c r="AT2084" i="42" a="1"/>
  <c r="AT2084" i="42"/>
  <c r="AU2084" i="42" a="1"/>
  <c r="AU2084" i="42" s="1"/>
  <c r="AV2084" i="42" a="1"/>
  <c r="AV2084" i="42" s="1"/>
  <c r="AJ2085" i="42" a="1"/>
  <c r="AJ2085" i="42" s="1"/>
  <c r="AK2085" i="42" a="1"/>
  <c r="AK2085" i="42" s="1"/>
  <c r="AL2085" i="42" a="1"/>
  <c r="AL2085" i="42"/>
  <c r="AM2085" i="42" a="1"/>
  <c r="AM2085" i="42"/>
  <c r="AN2085" i="42" a="1"/>
  <c r="AN2085" i="42"/>
  <c r="AO2085" i="42" a="1"/>
  <c r="AO2085" i="42" s="1"/>
  <c r="AP2085" i="42" a="1"/>
  <c r="AP2085" i="42" s="1"/>
  <c r="AQ2085" i="42" a="1"/>
  <c r="AQ2085" i="42" s="1"/>
  <c r="AR2085" i="42" a="1"/>
  <c r="AR2085" i="42"/>
  <c r="AS2085" i="42" a="1"/>
  <c r="AS2085" i="42" s="1"/>
  <c r="AT2085" i="42" a="1"/>
  <c r="AT2085" i="42" s="1"/>
  <c r="AU2085" i="42" a="1"/>
  <c r="AU2085" i="42" s="1"/>
  <c r="AV2085" i="42" a="1"/>
  <c r="AV2085" i="42" s="1"/>
  <c r="AJ2086" i="42" a="1"/>
  <c r="AJ2086" i="42"/>
  <c r="AK2086" i="42" a="1"/>
  <c r="AK2086" i="42" s="1"/>
  <c r="AL2086" i="42" a="1"/>
  <c r="AL2086" i="42"/>
  <c r="AM2086" i="42" a="1"/>
  <c r="AM2086" i="42"/>
  <c r="AN2086" i="42" a="1"/>
  <c r="AN2086" i="42" s="1"/>
  <c r="AO2086" i="42" a="1"/>
  <c r="AO2086" i="42" s="1"/>
  <c r="AP2086" i="42" a="1"/>
  <c r="AP2086" i="42" s="1"/>
  <c r="AQ2086" i="42" a="1"/>
  <c r="AQ2086" i="42" s="1"/>
  <c r="AR2086" i="42" a="1"/>
  <c r="AR2086" i="42"/>
  <c r="AS2086" i="42" a="1"/>
  <c r="AS2086" i="42" s="1"/>
  <c r="AT2086" i="42" a="1"/>
  <c r="AT2086" i="42" s="1"/>
  <c r="AU2086" i="42" a="1"/>
  <c r="AU2086" i="42" s="1"/>
  <c r="AV2086" i="42" a="1"/>
  <c r="AV2086" i="42" s="1"/>
  <c r="AJ2087" i="42" a="1"/>
  <c r="AJ2087" i="42"/>
  <c r="AK2087" i="42" a="1"/>
  <c r="AK2087" i="42" s="1"/>
  <c r="AL2087" i="42" a="1"/>
  <c r="AL2087" i="42"/>
  <c r="AM2087" i="42" a="1"/>
  <c r="AM2087" i="42"/>
  <c r="AN2087" i="42" a="1"/>
  <c r="AN2087" i="42" s="1"/>
  <c r="AO2087" i="42" a="1"/>
  <c r="AO2087" i="42" s="1"/>
  <c r="AP2087" i="42" a="1"/>
  <c r="AP2087" i="42" s="1"/>
  <c r="AQ2087" i="42" a="1"/>
  <c r="AQ2087" i="42" s="1"/>
  <c r="AR2087" i="42" a="1"/>
  <c r="AR2087" i="42"/>
  <c r="AS2087" i="42" a="1"/>
  <c r="AS2087" i="42" s="1"/>
  <c r="AT2087" i="42" a="1"/>
  <c r="AT2087" i="42" s="1"/>
  <c r="AU2087" i="42" a="1"/>
  <c r="AU2087" i="42"/>
  <c r="AV2087" i="42" a="1"/>
  <c r="AV2087" i="42" s="1"/>
  <c r="AJ2088" i="42" a="1"/>
  <c r="AJ2088" i="42"/>
  <c r="AK2088" i="42" a="1"/>
  <c r="AK2088" i="42" s="1"/>
  <c r="AL2088" i="42" a="1"/>
  <c r="AL2088" i="42"/>
  <c r="AM2088" i="42" a="1"/>
  <c r="AM2088" i="42" s="1"/>
  <c r="AN2088" i="42" a="1"/>
  <c r="AN2088" i="42"/>
  <c r="AO2088" i="42" a="1"/>
  <c r="AO2088" i="42"/>
  <c r="AP2088" i="42" a="1"/>
  <c r="AP2088" i="42" s="1"/>
  <c r="AQ2088" i="42" a="1"/>
  <c r="AQ2088" i="42" s="1"/>
  <c r="AR2088" i="42" a="1"/>
  <c r="AR2088" i="42"/>
  <c r="AS2088" i="42" a="1"/>
  <c r="AS2088" i="42" s="1"/>
  <c r="AT2088" i="42" a="1"/>
  <c r="AT2088" i="42"/>
  <c r="AU2088" i="42" a="1"/>
  <c r="AU2088" i="42" s="1"/>
  <c r="AV2088" i="42" a="1"/>
  <c r="AV2088" i="42" s="1"/>
  <c r="AJ2089" i="42" a="1"/>
  <c r="AJ2089" i="42"/>
  <c r="AK2089" i="42" a="1"/>
  <c r="AK2089" i="42" s="1"/>
  <c r="AL2089" i="42" a="1"/>
  <c r="AL2089" i="42" s="1"/>
  <c r="AM2089" i="42" a="1"/>
  <c r="AM2089" i="42" s="1"/>
  <c r="AN2089" i="42" a="1"/>
  <c r="AN2089" i="42" s="1"/>
  <c r="AO2089" i="42" a="1"/>
  <c r="AO2089" i="42"/>
  <c r="AP2089" i="42" a="1"/>
  <c r="AP2089" i="42" s="1"/>
  <c r="AQ2089" i="42" a="1"/>
  <c r="AQ2089" i="42" s="1"/>
  <c r="AR2089" i="42" a="1"/>
  <c r="AR2089" i="42" s="1"/>
  <c r="AS2089" i="42" a="1"/>
  <c r="AS2089" i="42"/>
  <c r="AT2089" i="42" a="1"/>
  <c r="AT2089" i="42"/>
  <c r="AU2089" i="42" a="1"/>
  <c r="AU2089" i="42" s="1"/>
  <c r="AV2089" i="42" a="1"/>
  <c r="AV2089" i="42" s="1"/>
  <c r="AJ2090" i="42" a="1"/>
  <c r="AJ2090" i="42"/>
  <c r="AK2090" i="42" a="1"/>
  <c r="AK2090" i="42" s="1"/>
  <c r="AL2090" i="42" a="1"/>
  <c r="AL2090" i="42"/>
  <c r="AM2090" i="42" a="1"/>
  <c r="AM2090" i="42" s="1"/>
  <c r="AN2090" i="42" a="1"/>
  <c r="AN2090" i="42"/>
  <c r="AO2090" i="42" a="1"/>
  <c r="AO2090" i="42" s="1"/>
  <c r="AP2090" i="42" a="1"/>
  <c r="AP2090" i="42" s="1"/>
  <c r="AQ2090" i="42" a="1"/>
  <c r="AQ2090" i="42" s="1"/>
  <c r="AR2090" i="42" a="1"/>
  <c r="AR2090" i="42" s="1"/>
  <c r="AS2090" i="42" a="1"/>
  <c r="AS2090" i="42"/>
  <c r="AT2090" i="42" a="1"/>
  <c r="AT2090" i="42"/>
  <c r="AU2090" i="42" a="1"/>
  <c r="AU2090" i="42" s="1"/>
  <c r="AV2090" i="42" a="1"/>
  <c r="AV2090" i="42" s="1"/>
  <c r="AK2091" i="42" a="1"/>
  <c r="AK2091" i="42" s="1"/>
  <c r="AL2091" i="42" a="1"/>
  <c r="AL2091" i="42"/>
  <c r="AM2091" i="42" a="1"/>
  <c r="AM2091" i="42" s="1"/>
  <c r="AN2091" i="42" a="1"/>
  <c r="AN2091" i="42"/>
  <c r="AO2091" i="42" a="1"/>
  <c r="AO2091" i="42" s="1"/>
  <c r="AP2091" i="42" a="1"/>
  <c r="AP2091" i="42" s="1"/>
  <c r="AQ2091" i="42" a="1"/>
  <c r="AQ2091" i="42"/>
  <c r="AR2091" i="42" a="1"/>
  <c r="AR2091" i="42" s="1"/>
  <c r="AS2091" i="42" a="1"/>
  <c r="AS2091" i="42"/>
  <c r="AT2091" i="42" a="1"/>
  <c r="AT2091" i="42" s="1"/>
  <c r="AU2091" i="42" a="1"/>
  <c r="AU2091" i="42" s="1"/>
  <c r="AV2091" i="42" a="1"/>
  <c r="AV2091" i="42" s="1"/>
  <c r="AK2092" i="42" a="1"/>
  <c r="AK2092" i="42" s="1"/>
  <c r="AL2092" i="42" a="1"/>
  <c r="AL2092" i="42"/>
  <c r="AM2092" i="42" a="1"/>
  <c r="AM2092" i="42"/>
  <c r="AN2092" i="42" a="1"/>
  <c r="AN2092" i="42" s="1"/>
  <c r="AO2092" i="42" a="1"/>
  <c r="AO2092" i="42" s="1"/>
  <c r="AP2092" i="42" a="1"/>
  <c r="AP2092" i="42" s="1"/>
  <c r="AQ2092" i="42" a="1"/>
  <c r="AQ2092" i="42"/>
  <c r="AR2092" i="42" a="1"/>
  <c r="AR2092" i="42" s="1"/>
  <c r="AS2092" i="42" a="1"/>
  <c r="AS2092" i="42"/>
  <c r="AT2092" i="42" a="1"/>
  <c r="AT2092" i="42" s="1"/>
  <c r="AU2092" i="42" a="1"/>
  <c r="AU2092" i="42" s="1"/>
  <c r="AV2092" i="42" a="1"/>
  <c r="AV2092" i="42" s="1"/>
  <c r="AK2093" i="42" a="1"/>
  <c r="AK2093" i="42" s="1"/>
  <c r="AL2093" i="42" a="1"/>
  <c r="AL2093" i="42"/>
  <c r="AM2093" i="42" a="1"/>
  <c r="AM2093" i="42"/>
  <c r="AN2093" i="42" a="1"/>
  <c r="AN2093" i="42" s="1"/>
  <c r="AO2093" i="42" a="1"/>
  <c r="AO2093" i="42" s="1"/>
  <c r="AP2093" i="42" a="1"/>
  <c r="AP2093" i="42" s="1"/>
  <c r="AQ2093" i="42" a="1"/>
  <c r="AQ2093" i="42"/>
  <c r="AR2093" i="42" a="1"/>
  <c r="AR2093" i="42" s="1"/>
  <c r="AS2093" i="42" a="1"/>
  <c r="AS2093" i="42"/>
  <c r="AT2093" i="42" a="1"/>
  <c r="AT2093" i="42" s="1"/>
  <c r="AU2093" i="42" a="1"/>
  <c r="AU2093" i="42"/>
  <c r="AV2093" i="42" a="1"/>
  <c r="AV2093" i="42"/>
  <c r="AK2094" i="42" a="1"/>
  <c r="AK2094" i="42" s="1"/>
  <c r="AL2094" i="42" a="1"/>
  <c r="AL2094" i="42"/>
  <c r="AM2094" i="42" a="1"/>
  <c r="AM2094" i="42" s="1"/>
  <c r="AN2094" i="42" a="1"/>
  <c r="AN2094" i="42" s="1"/>
  <c r="AO2094" i="42" a="1"/>
  <c r="AO2094" i="42"/>
  <c r="AP2094" i="42" a="1"/>
  <c r="AP2094" i="42" s="1"/>
  <c r="AQ2094" i="42" a="1"/>
  <c r="AQ2094" i="42"/>
  <c r="AR2094" i="42" a="1"/>
  <c r="AR2094" i="42" s="1"/>
  <c r="AS2094" i="42" a="1"/>
  <c r="AS2094" i="42" s="1"/>
  <c r="AT2094" i="42" a="1"/>
  <c r="AT2094" i="42"/>
  <c r="AU2094" i="42" a="1"/>
  <c r="AU2094" i="42" s="1"/>
  <c r="AV2094" i="42" a="1"/>
  <c r="AV2094" i="42" s="1"/>
  <c r="AK2095" i="42" a="1"/>
  <c r="AK2095" i="42" s="1"/>
  <c r="AL2095" i="42" a="1"/>
  <c r="AL2095" i="42" s="1"/>
  <c r="AM2095" i="42" a="1"/>
  <c r="AM2095" i="42"/>
  <c r="AN2095" i="42" a="1"/>
  <c r="AN2095" i="42" s="1"/>
  <c r="AO2095" i="42" a="1"/>
  <c r="AO2095" i="42" s="1"/>
  <c r="AP2095" i="42" a="1"/>
  <c r="AP2095" i="42" s="1"/>
  <c r="AQ2095" i="42" a="1"/>
  <c r="AQ2095" i="42"/>
  <c r="AR2095" i="42" a="1"/>
  <c r="AR2095" i="42" s="1"/>
  <c r="AS2095" i="42" a="1"/>
  <c r="AS2095" i="42"/>
  <c r="AT2095" i="42" a="1"/>
  <c r="AT2095" i="42" s="1"/>
  <c r="AU2095" i="42" a="1"/>
  <c r="AU2095" i="42" s="1"/>
  <c r="AV2095" i="42" a="1"/>
  <c r="AV2095" i="42" s="1"/>
  <c r="AK2096" i="42" a="1"/>
  <c r="AK2096" i="42" s="1"/>
  <c r="AL2096" i="42" a="1"/>
  <c r="AL2096" i="42" s="1"/>
  <c r="AM2096" i="42" a="1"/>
  <c r="AM2096" i="42"/>
  <c r="AN2096" i="42" a="1"/>
  <c r="AN2096" i="42"/>
  <c r="AO2096" i="42" a="1"/>
  <c r="AO2096" i="42" s="1"/>
  <c r="AP2096" i="42" a="1"/>
  <c r="AP2096" i="42" s="1"/>
  <c r="AQ2096" i="42" a="1"/>
  <c r="AQ2096" i="42" s="1"/>
  <c r="AR2096" i="42" a="1"/>
  <c r="AR2096" i="42" s="1"/>
  <c r="AS2096" i="42" a="1"/>
  <c r="AS2096" i="42"/>
  <c r="AT2096" i="42" a="1"/>
  <c r="AT2096" i="42" s="1"/>
  <c r="AU2096" i="42" a="1"/>
  <c r="AU2096" i="42"/>
  <c r="AV2096" i="42" a="1"/>
  <c r="AV2096" i="42"/>
  <c r="AK2097" i="42" a="1"/>
  <c r="AK2097" i="42"/>
  <c r="AL2097" i="42" a="1"/>
  <c r="AL2097" i="42" s="1"/>
  <c r="AM2097" i="42" a="1"/>
  <c r="AM2097" i="42"/>
  <c r="AN2097" i="42" a="1"/>
  <c r="AN2097" i="42" s="1"/>
  <c r="AO2097" i="42" a="1"/>
  <c r="AO2097" i="42" s="1"/>
  <c r="AP2097" i="42" a="1"/>
  <c r="AP2097" i="42" s="1"/>
  <c r="AQ2097" i="42" a="1"/>
  <c r="AQ2097" i="42"/>
  <c r="AR2097" i="42" a="1"/>
  <c r="AR2097" i="42" s="1"/>
  <c r="AS2097" i="42" a="1"/>
  <c r="AS2097" i="42"/>
  <c r="AT2097" i="42" a="1"/>
  <c r="AT2097" i="42" s="1"/>
  <c r="AU2097" i="42" a="1"/>
  <c r="AU2097" i="42" s="1"/>
  <c r="AV2097" i="42" a="1"/>
  <c r="AV2097" i="42" s="1"/>
  <c r="AK2098" i="42" a="1"/>
  <c r="AK2098" i="42"/>
  <c r="AL2098" i="42" a="1"/>
  <c r="AL2098" i="42" s="1"/>
  <c r="AM2098" i="42" a="1"/>
  <c r="AM2098" i="42"/>
  <c r="AN2098" i="42" a="1"/>
  <c r="AN2098" i="42"/>
  <c r="AO2098" i="42" a="1"/>
  <c r="AO2098" i="42" s="1"/>
  <c r="AP2098" i="42" a="1"/>
  <c r="AP2098" i="42" s="1"/>
  <c r="AQ2098" i="42" a="1"/>
  <c r="AQ2098" i="42" s="1"/>
  <c r="AR2098" i="42" a="1"/>
  <c r="AR2098" i="42" s="1"/>
  <c r="AS2098" i="42" a="1"/>
  <c r="AS2098" i="42"/>
  <c r="AT2098" i="42" a="1"/>
  <c r="AT2098" i="42" s="1"/>
  <c r="AU2098" i="42" a="1"/>
  <c r="AU2098" i="42" s="1"/>
  <c r="AV2098" i="42" a="1"/>
  <c r="AV2098" i="42"/>
  <c r="AK2099" i="42" a="1"/>
  <c r="AK2099" i="42"/>
  <c r="AL2099" i="42" a="1"/>
  <c r="AL2099" i="42" s="1"/>
  <c r="AM2099" i="42" a="1"/>
  <c r="AM2099" i="42"/>
  <c r="AN2099" i="42" a="1"/>
  <c r="AN2099" i="42" s="1"/>
  <c r="AO2099" i="42" a="1"/>
  <c r="AO2099" i="42" s="1"/>
  <c r="AP2099" i="42" a="1"/>
  <c r="AP2099" i="42" s="1"/>
  <c r="AQ2099" i="42" a="1"/>
  <c r="AQ2099" i="42" s="1"/>
  <c r="AR2099" i="42" a="1"/>
  <c r="AR2099" i="42" s="1"/>
  <c r="AS2099" i="42" a="1"/>
  <c r="AS2099" i="42"/>
  <c r="AT2099" i="42" a="1"/>
  <c r="AT2099" i="42" s="1"/>
  <c r="AU2099" i="42" a="1"/>
  <c r="AU2099" i="42" s="1"/>
  <c r="AV2099" i="42" a="1"/>
  <c r="AV2099" i="42"/>
  <c r="AK2100" i="42" a="1"/>
  <c r="AK2100" i="42"/>
  <c r="AL2100" i="42" a="1"/>
  <c r="AL2100" i="42" s="1"/>
  <c r="AM2100" i="42" a="1"/>
  <c r="AM2100" i="42" s="1"/>
  <c r="AN2100" i="42" a="1"/>
  <c r="AN2100" i="42" s="1"/>
  <c r="AO2100" i="42" a="1"/>
  <c r="AO2100" i="42" s="1"/>
  <c r="AP2100" i="42" a="1"/>
  <c r="AP2100" i="42"/>
  <c r="AQ2100" i="42" a="1"/>
  <c r="AQ2100" i="42" s="1"/>
  <c r="AR2100" i="42" a="1"/>
  <c r="AR2100" i="42" s="1"/>
  <c r="AS2100" i="42" a="1"/>
  <c r="AS2100" i="42" s="1"/>
  <c r="AT2100" i="42" a="1"/>
  <c r="AT2100" i="42"/>
  <c r="AU2100" i="42" a="1"/>
  <c r="AU2100" i="42"/>
  <c r="AV2100" i="42" a="1"/>
  <c r="AV2100" i="42"/>
  <c r="AK2101" i="42" a="1"/>
  <c r="AK2101" i="42"/>
  <c r="AL2101" i="42" a="1"/>
  <c r="AL2101" i="42" s="1"/>
  <c r="AM2101" i="42" a="1"/>
  <c r="AM2101" i="42"/>
  <c r="AN2101" i="42" a="1"/>
  <c r="AN2101" i="42" s="1"/>
  <c r="AO2101" i="42" a="1"/>
  <c r="AO2101" i="42"/>
  <c r="AP2101" i="42" a="1"/>
  <c r="AP2101" i="42"/>
  <c r="AQ2101" i="42" a="1"/>
  <c r="AQ2101" i="42" s="1"/>
  <c r="AR2101" i="42" a="1"/>
  <c r="AR2101" i="42" s="1"/>
  <c r="AS2101" i="42" a="1"/>
  <c r="AS2101" i="42" s="1"/>
  <c r="AT2101" i="42" a="1"/>
  <c r="AT2101" i="42"/>
  <c r="AU2101" i="42" a="1"/>
  <c r="AU2101" i="42" s="1"/>
  <c r="AV2101" i="42" a="1"/>
  <c r="AV2101" i="42"/>
  <c r="AK2102" i="42" a="1"/>
  <c r="AK2102" i="42" s="1"/>
  <c r="AL2102" i="42" a="1"/>
  <c r="AL2102" i="42" s="1"/>
  <c r="AM2102" i="42" a="1"/>
  <c r="AM2102" i="42"/>
  <c r="AN2102" i="42" a="1"/>
  <c r="AN2102" i="42" s="1"/>
  <c r="AO2102" i="42" a="1"/>
  <c r="AO2102" i="42"/>
  <c r="AP2102" i="42" a="1"/>
  <c r="AP2102" i="42" s="1"/>
  <c r="AQ2102" i="42" a="1"/>
  <c r="AQ2102" i="42" s="1"/>
  <c r="AR2102" i="42" a="1"/>
  <c r="AR2102" i="42"/>
  <c r="AS2102" i="42" a="1"/>
  <c r="AS2102" i="42" s="1"/>
  <c r="AT2102" i="42" a="1"/>
  <c r="AT2102" i="42"/>
  <c r="AU2102" i="42" a="1"/>
  <c r="AU2102" i="42" s="1"/>
  <c r="AV2102" i="42" a="1"/>
  <c r="AV2102" i="42"/>
  <c r="AJ2103" i="42" a="1"/>
  <c r="AJ2103" i="42" s="1"/>
  <c r="AK2103" i="42" a="1"/>
  <c r="AK2103" i="42" s="1"/>
  <c r="AL2103" i="42" a="1"/>
  <c r="AL2103" i="42" s="1"/>
  <c r="AM2103" i="42" a="1"/>
  <c r="AM2103" i="42"/>
  <c r="AN2103" i="42" a="1"/>
  <c r="AN2103" i="42" s="1"/>
  <c r="AO2103" i="42" a="1"/>
  <c r="AO2103" i="42"/>
  <c r="AP2103" i="42" a="1"/>
  <c r="AP2103" i="42" s="1"/>
  <c r="AQ2103" i="42" a="1"/>
  <c r="AQ2103" i="42" s="1"/>
  <c r="AR2103" i="42" a="1"/>
  <c r="AR2103" i="42"/>
  <c r="AS2103" i="42" a="1"/>
  <c r="AS2103" i="42" s="1"/>
  <c r="AT2103" i="42" a="1"/>
  <c r="AT2103" i="42"/>
  <c r="AU2103" i="42" a="1"/>
  <c r="AU2103" i="42"/>
  <c r="AV2103" i="42" a="1"/>
  <c r="AV2103" i="42" s="1"/>
  <c r="AJ2104" i="42" a="1"/>
  <c r="AJ2104" i="42"/>
  <c r="AK2104" i="42" a="1"/>
  <c r="AK2104" i="42" s="1"/>
  <c r="AL2104" i="42" a="1"/>
  <c r="AL2104" i="42" s="1"/>
  <c r="AM2104" i="42" a="1"/>
  <c r="AM2104" i="42"/>
  <c r="AN2104" i="42" a="1"/>
  <c r="AN2104" i="42"/>
  <c r="AO2104" i="42" a="1"/>
  <c r="AO2104" i="42" s="1"/>
  <c r="AP2104" i="42" a="1"/>
  <c r="AP2104" i="42" s="1"/>
  <c r="AQ2104" i="42" a="1"/>
  <c r="AQ2104" i="42" s="1"/>
  <c r="AR2104" i="42" a="1"/>
  <c r="AR2104" i="42"/>
  <c r="AS2104" i="42" a="1"/>
  <c r="AS2104" i="42" s="1"/>
  <c r="AT2104" i="42" a="1"/>
  <c r="AT2104" i="42"/>
  <c r="AU2104" i="42" a="1"/>
  <c r="AU2104" i="42" s="1"/>
  <c r="AV2104" i="42" a="1"/>
  <c r="AV2104" i="42"/>
  <c r="AJ2105" i="42" a="1"/>
  <c r="AJ2105" i="42" s="1"/>
  <c r="AK2105" i="42" a="1"/>
  <c r="AK2105" i="42" s="1"/>
  <c r="AL2105" i="42" a="1"/>
  <c r="AL2105" i="42" s="1"/>
  <c r="AM2105" i="42" a="1"/>
  <c r="AM2105" i="42"/>
  <c r="AN2105" i="42" a="1"/>
  <c r="AN2105" i="42" s="1"/>
  <c r="AO2105" i="42" a="1"/>
  <c r="AO2105" i="42"/>
  <c r="AP2105" i="42" a="1"/>
  <c r="AP2105" i="42" s="1"/>
  <c r="AQ2105" i="42" a="1"/>
  <c r="AQ2105" i="42" s="1"/>
  <c r="AR2105" i="42" a="1"/>
  <c r="AR2105" i="42"/>
  <c r="AS2105" i="42" a="1"/>
  <c r="AS2105" i="42" s="1"/>
  <c r="AT2105" i="42" a="1"/>
  <c r="AT2105" i="42" s="1"/>
  <c r="AU2105" i="42" a="1"/>
  <c r="AU2105" i="42"/>
  <c r="AV2105" i="42" a="1"/>
  <c r="AV2105" i="42" s="1"/>
  <c r="AJ2106" i="42" a="1"/>
  <c r="AJ2106" i="42" s="1"/>
  <c r="AK2106" i="42" a="1"/>
  <c r="AK2106" i="42" s="1"/>
  <c r="AL2106" i="42" a="1"/>
  <c r="AL2106" i="42" s="1"/>
  <c r="AM2106" i="42" a="1"/>
  <c r="AM2106" i="42" s="1"/>
  <c r="AN2106" i="42" a="1"/>
  <c r="AN2106" i="42"/>
  <c r="AO2106" i="42" a="1"/>
  <c r="AO2106" i="42" s="1"/>
  <c r="AP2106" i="42" a="1"/>
  <c r="AP2106" i="42"/>
  <c r="AQ2106" i="42" a="1"/>
  <c r="AQ2106" i="42" s="1"/>
  <c r="AR2106" i="42" a="1"/>
  <c r="AR2106" i="42"/>
  <c r="AS2106" i="42" a="1"/>
  <c r="AS2106" i="42" s="1"/>
  <c r="AT2106" i="42" a="1"/>
  <c r="AT2106" i="42"/>
  <c r="AU2106" i="42" a="1"/>
  <c r="AU2106" i="42" s="1"/>
  <c r="AV2106" i="42" a="1"/>
  <c r="AV2106" i="42" s="1"/>
  <c r="AJ2107" i="42" a="1"/>
  <c r="AJ2107" i="42"/>
  <c r="AK2107" i="42" a="1"/>
  <c r="AK2107" i="42" s="1"/>
  <c r="AL2107" i="42" a="1"/>
  <c r="AL2107" i="42" s="1"/>
  <c r="AM2107" i="42" a="1"/>
  <c r="AM2107" i="42" s="1"/>
  <c r="AN2107" i="42" a="1"/>
  <c r="AN2107" i="42"/>
  <c r="AO2107" i="42" a="1"/>
  <c r="AO2107" i="42" s="1"/>
  <c r="AP2107" i="42" a="1"/>
  <c r="AP2107" i="42" s="1"/>
  <c r="AQ2107" i="42" a="1"/>
  <c r="AQ2107" i="42" s="1"/>
  <c r="AR2107" i="42" a="1"/>
  <c r="AR2107" i="42" s="1"/>
  <c r="AS2107" i="42" a="1"/>
  <c r="AS2107" i="42" s="1"/>
  <c r="AT2107" i="42" a="1"/>
  <c r="AT2107" i="42"/>
  <c r="AU2107" i="42" a="1"/>
  <c r="AU2107" i="42" s="1"/>
  <c r="AV2107" i="42" a="1"/>
  <c r="AV2107" i="42"/>
  <c r="AJ2108" i="42" a="1"/>
  <c r="AJ2108" i="42" s="1"/>
  <c r="AK2108" i="42" a="1"/>
  <c r="AK2108" i="42" s="1"/>
  <c r="AL2108" i="42" a="1"/>
  <c r="AL2108" i="42"/>
  <c r="AM2108" i="42" a="1"/>
  <c r="AM2108" i="42" s="1"/>
  <c r="AN2108" i="42" a="1"/>
  <c r="AN2108" i="42"/>
  <c r="AO2108" i="42" a="1"/>
  <c r="AO2108" i="42" s="1"/>
  <c r="AP2108" i="42" a="1"/>
  <c r="AP2108" i="42"/>
  <c r="AQ2108" i="42" a="1"/>
  <c r="AQ2108" i="42" s="1"/>
  <c r="AR2108" i="42" a="1"/>
  <c r="AR2108" i="42" s="1"/>
  <c r="AS2108" i="42" a="1"/>
  <c r="AS2108" i="42" s="1"/>
  <c r="AT2108" i="42" a="1"/>
  <c r="AT2108" i="42"/>
  <c r="AU2108" i="42" a="1"/>
  <c r="AU2108" i="42" s="1"/>
  <c r="AV2108" i="42" a="1"/>
  <c r="AV2108" i="42" s="1"/>
  <c r="AJ2109" i="42" a="1"/>
  <c r="AJ2109" i="42" s="1"/>
  <c r="AK2109" i="42" a="1"/>
  <c r="AK2109" i="42" s="1"/>
  <c r="AL2109" i="42" a="1"/>
  <c r="AL2109" i="42"/>
  <c r="AM2109" i="42" a="1"/>
  <c r="AM2109" i="42" s="1"/>
  <c r="AN2109" i="42" a="1"/>
  <c r="AN2109" i="42" s="1"/>
  <c r="AO2109" i="42" a="1"/>
  <c r="AO2109" i="42"/>
  <c r="AP2109" i="42" a="1"/>
  <c r="AP2109" i="42" s="1"/>
  <c r="AQ2109" i="42" a="1"/>
  <c r="AQ2109" i="42" s="1"/>
  <c r="AR2109" i="42" a="1"/>
  <c r="AR2109" i="42" s="1"/>
  <c r="AS2109" i="42" a="1"/>
  <c r="AS2109" i="42" s="1"/>
  <c r="AT2109" i="42" a="1"/>
  <c r="AT2109" i="42"/>
  <c r="AU2109" i="42" a="1"/>
  <c r="AU2109" i="42" s="1"/>
  <c r="AV2109" i="42" a="1"/>
  <c r="AV2109" i="42" s="1"/>
  <c r="AJ2110" i="42" a="1"/>
  <c r="AJ2110" i="42" s="1"/>
  <c r="AK2110" i="42" a="1"/>
  <c r="AK2110" i="42" s="1"/>
  <c r="AL2110" i="42" a="1"/>
  <c r="AL2110" i="42"/>
  <c r="AM2110" i="42" a="1"/>
  <c r="AM2110" i="42" s="1"/>
  <c r="AN2110" i="42" a="1"/>
  <c r="AN2110" i="42"/>
  <c r="AO2110" i="42" a="1"/>
  <c r="AO2110" i="42" s="1"/>
  <c r="AP2110" i="42" a="1"/>
  <c r="AP2110" i="42" s="1"/>
  <c r="AQ2110" i="42" a="1"/>
  <c r="AQ2110" i="42"/>
  <c r="AR2110" i="42" a="1"/>
  <c r="AR2110" i="42" s="1"/>
  <c r="AS2110" i="42" a="1"/>
  <c r="AS2110" i="42" s="1"/>
  <c r="AT2110" i="42" a="1"/>
  <c r="AT2110" i="42"/>
  <c r="AU2110" i="42" a="1"/>
  <c r="AU2110" i="42" s="1"/>
  <c r="AV2110" i="42" a="1"/>
  <c r="AV2110" i="42"/>
  <c r="AJ2111" i="42" a="1"/>
  <c r="AJ2111" i="42" s="1"/>
  <c r="AK2111" i="42" a="1"/>
  <c r="AK2111" i="42" s="1"/>
  <c r="AL2111" i="42" a="1"/>
  <c r="AL2111" i="42"/>
  <c r="AM2111" i="42" a="1"/>
  <c r="AM2111" i="42"/>
  <c r="AN2111" i="42" a="1"/>
  <c r="AN2111" i="42" s="1"/>
  <c r="AO2111" i="42" a="1"/>
  <c r="AO2111" i="42" s="1"/>
  <c r="AP2111" i="42" a="1"/>
  <c r="AP2111" i="42"/>
  <c r="AQ2111" i="42" a="1"/>
  <c r="AQ2111" i="42" s="1"/>
  <c r="AR2111" i="42" a="1"/>
  <c r="AR2111" i="42" s="1"/>
  <c r="AS2111" i="42" a="1"/>
  <c r="AS2111" i="42" s="1"/>
  <c r="AT2111" i="42" a="1"/>
  <c r="AT2111" i="42" s="1"/>
  <c r="AU2111" i="42" a="1"/>
  <c r="AU2111" i="42"/>
  <c r="AV2111" i="42" a="1"/>
  <c r="AV2111" i="42" s="1"/>
  <c r="AJ2112" i="42" a="1"/>
  <c r="AJ2112" i="42"/>
  <c r="AK2112" i="42" a="1"/>
  <c r="AK2112" i="42" s="1"/>
  <c r="AL2112" i="42" a="1"/>
  <c r="AL2112" i="42"/>
  <c r="AM2112" i="42" a="1"/>
  <c r="AM2112" i="42" s="1"/>
  <c r="AN2112" i="42" a="1"/>
  <c r="AN2112" i="42"/>
  <c r="AO2112" i="42" a="1"/>
  <c r="AO2112" i="42" s="1"/>
  <c r="AP2112" i="42" a="1"/>
  <c r="AP2112" i="42" s="1"/>
  <c r="AQ2112" i="42" a="1"/>
  <c r="AQ2112" i="42"/>
  <c r="AR2112" i="42" a="1"/>
  <c r="AR2112" i="42" s="1"/>
  <c r="AS2112" i="42" a="1"/>
  <c r="AS2112" i="42" s="1"/>
  <c r="AT2112" i="42" a="1"/>
  <c r="AT2112" i="42"/>
  <c r="AU2112" i="42" a="1"/>
  <c r="AU2112" i="42" s="1"/>
  <c r="AV2112" i="42" a="1"/>
  <c r="AV2112" i="42" s="1"/>
  <c r="AK2113" i="42" a="1"/>
  <c r="AK2113" i="42" s="1"/>
  <c r="AL2113" i="42" a="1"/>
  <c r="AL2113" i="42" s="1"/>
  <c r="AM2113" i="42" a="1"/>
  <c r="AM2113" i="42" s="1"/>
  <c r="AN2113" i="42" a="1"/>
  <c r="AN2113" i="42"/>
  <c r="AO2113" i="42" a="1"/>
  <c r="AO2113" i="42" s="1"/>
  <c r="AP2113" i="42" a="1"/>
  <c r="AP2113" i="42"/>
  <c r="AQ2113" i="42" a="1"/>
  <c r="AQ2113" i="42"/>
  <c r="AR2113" i="42" a="1"/>
  <c r="AR2113" i="42" s="1"/>
  <c r="AS2113" i="42" a="1"/>
  <c r="AS2113" i="42"/>
  <c r="AT2113" i="42" a="1"/>
  <c r="AT2113" i="42" s="1"/>
  <c r="AU2113" i="42" a="1"/>
  <c r="AU2113" i="42" s="1"/>
  <c r="AV2113" i="42" a="1"/>
  <c r="AV2113" i="42" s="1"/>
  <c r="AK2114" i="42" a="1"/>
  <c r="AK2114" i="42" s="1"/>
  <c r="AL2114" i="42" a="1"/>
  <c r="AL2114" i="42" s="1"/>
  <c r="AM2114" i="42" a="1"/>
  <c r="AM2114" i="42" s="1"/>
  <c r="AN2114" i="42" a="1"/>
  <c r="AN2114" i="42"/>
  <c r="AO2114" i="42" a="1"/>
  <c r="AO2114" i="42" s="1"/>
  <c r="AP2114" i="42" a="1"/>
  <c r="AP2114" i="42" s="1"/>
  <c r="AQ2114" i="42" a="1"/>
  <c r="AQ2114" i="42" s="1"/>
  <c r="AR2114" i="42" a="1"/>
  <c r="AR2114" i="42"/>
  <c r="AS2114" i="42" a="1"/>
  <c r="AS2114" i="42" s="1"/>
  <c r="AT2114" i="42" a="1"/>
  <c r="AT2114" i="42" s="1"/>
  <c r="AU2114" i="42" a="1"/>
  <c r="AU2114" i="42"/>
  <c r="AV2114" i="42" a="1"/>
  <c r="AV2114" i="42" s="1"/>
  <c r="AK2115" i="42" a="1"/>
  <c r="AK2115" i="42"/>
  <c r="AL2115" i="42" a="1"/>
  <c r="AL2115" i="42" s="1"/>
  <c r="AM2115" i="42" a="1"/>
  <c r="AM2115" i="42" s="1"/>
  <c r="AN2115" i="42" a="1"/>
  <c r="AN2115" i="42"/>
  <c r="AO2115" i="42" a="1"/>
  <c r="AO2115" i="42"/>
  <c r="AP2115" i="42" a="1"/>
  <c r="AP2115" i="42" s="1"/>
  <c r="AQ2115" i="42" a="1"/>
  <c r="AQ2115" i="42"/>
  <c r="AR2115" i="42" a="1"/>
  <c r="AR2115" i="42"/>
  <c r="AS2115" i="42" a="1"/>
  <c r="AS2115" i="42" s="1"/>
  <c r="AT2115" i="42" a="1"/>
  <c r="AT2115" i="42"/>
  <c r="AU2115" i="42" a="1"/>
  <c r="AU2115" i="42"/>
  <c r="AV2115" i="42" a="1"/>
  <c r="AV2115" i="42" s="1"/>
  <c r="AK2116" i="42" a="1"/>
  <c r="AK2116" i="42" s="1"/>
  <c r="AL2116" i="42" a="1"/>
  <c r="AL2116" i="42"/>
  <c r="AM2116" i="42" a="1"/>
  <c r="AM2116" i="42"/>
  <c r="AN2116" i="42" a="1"/>
  <c r="AN2116" i="42" s="1"/>
  <c r="AO2116" i="42" a="1"/>
  <c r="AO2116" i="42" s="1"/>
  <c r="AP2116" i="42" a="1"/>
  <c r="AP2116" i="42" s="1"/>
  <c r="AQ2116" i="42" a="1"/>
  <c r="AQ2116" i="42"/>
  <c r="AR2116" i="42" a="1"/>
  <c r="AR2116" i="42"/>
  <c r="AS2116" i="42" a="1"/>
  <c r="AS2116" i="42" s="1"/>
  <c r="AT2116" i="42" a="1"/>
  <c r="AT2116" i="42" s="1"/>
  <c r="AU2116" i="42" a="1"/>
  <c r="AU2116" i="42" s="1"/>
  <c r="AV2116" i="42" a="1"/>
  <c r="AV2116" i="42"/>
  <c r="AK2117" i="42" a="1"/>
  <c r="AK2117" i="42" s="1"/>
  <c r="AL2117" i="42" a="1"/>
  <c r="AL2117" i="42"/>
  <c r="AM2117" i="42" a="1"/>
  <c r="AM2117" i="42"/>
  <c r="AN2117" i="42" a="1"/>
  <c r="AN2117" i="42" s="1"/>
  <c r="AO2117" i="42" a="1"/>
  <c r="AO2117" i="42"/>
  <c r="AP2117" i="42" a="1"/>
  <c r="AP2117" i="42" s="1"/>
  <c r="AQ2117" i="42" a="1"/>
  <c r="AQ2117" i="42"/>
  <c r="AR2117" i="42" a="1"/>
  <c r="AR2117" i="42"/>
  <c r="AS2117" i="42" a="1"/>
  <c r="AS2117" i="42" s="1"/>
  <c r="AT2117" i="42" a="1"/>
  <c r="AT2117" i="42" s="1"/>
  <c r="AU2117" i="42" a="1"/>
  <c r="AU2117" i="42" s="1"/>
  <c r="AV2117" i="42" a="1"/>
  <c r="AV2117" i="42"/>
  <c r="AK2118" i="42" a="1"/>
  <c r="AK2118" i="42" s="1"/>
  <c r="AL2118" i="42" a="1"/>
  <c r="AL2118" i="42"/>
  <c r="AM2118" i="42" a="1"/>
  <c r="AM2118" i="42" s="1"/>
  <c r="AN2118" i="42" a="1"/>
  <c r="AN2118" i="42" s="1"/>
  <c r="AO2118" i="42" a="1"/>
  <c r="AO2118" i="42"/>
  <c r="AP2118" i="42" a="1"/>
  <c r="AP2118" i="42" s="1"/>
  <c r="AQ2118" i="42" a="1"/>
  <c r="AQ2118" i="42"/>
  <c r="AR2118" i="42" a="1"/>
  <c r="AR2118" i="42"/>
  <c r="AS2118" i="42" a="1"/>
  <c r="AS2118" i="42" s="1"/>
  <c r="AT2118" i="42" a="1"/>
  <c r="AT2118" i="42"/>
  <c r="AU2118" i="42" a="1"/>
  <c r="AU2118" i="42" s="1"/>
  <c r="AV2118" i="42" a="1"/>
  <c r="AV2118" i="42"/>
  <c r="AK2119" i="42" a="1"/>
  <c r="AK2119" i="42" s="1"/>
  <c r="AL2119" i="42" a="1"/>
  <c r="AL2119" i="42" s="1"/>
  <c r="AM2119" i="42" a="1"/>
  <c r="AM2119" i="42" s="1"/>
  <c r="AN2119" i="42" a="1"/>
  <c r="AN2119" i="42" s="1"/>
  <c r="AO2119" i="42" a="1"/>
  <c r="AO2119" i="42"/>
  <c r="AP2119" i="42" a="1"/>
  <c r="AP2119" i="42" s="1"/>
  <c r="AQ2119" i="42" a="1"/>
  <c r="AQ2119" i="42"/>
  <c r="AR2119" i="42" a="1"/>
  <c r="AR2119" i="42" s="1"/>
  <c r="AS2119" i="42" a="1"/>
  <c r="AS2119" i="42"/>
  <c r="AT2119" i="42" a="1"/>
  <c r="AT2119" i="42"/>
  <c r="AU2119" i="42" a="1"/>
  <c r="AU2119" i="42" s="1"/>
  <c r="AV2119" i="42" a="1"/>
  <c r="AV2119" i="42"/>
  <c r="AK2120" i="42" a="1"/>
  <c r="AK2120" i="42" s="1"/>
  <c r="AL2120" i="42" a="1"/>
  <c r="AL2120" i="42"/>
  <c r="AM2120" i="42" a="1"/>
  <c r="AM2120" i="42" s="1"/>
  <c r="AN2120" i="42" a="1"/>
  <c r="AN2120" i="42" s="1"/>
  <c r="AO2120" i="42" a="1"/>
  <c r="AO2120" i="42"/>
  <c r="AP2120" i="42" a="1"/>
  <c r="AP2120" i="42" s="1"/>
  <c r="AQ2120" i="42" a="1"/>
  <c r="AQ2120" i="42" s="1"/>
  <c r="AR2120" i="42" a="1"/>
  <c r="AR2120" i="42" s="1"/>
  <c r="AS2120" i="42" a="1"/>
  <c r="AS2120" i="42"/>
  <c r="AT2120" i="42" a="1"/>
  <c r="AT2120" i="42"/>
  <c r="AU2120" i="42" a="1"/>
  <c r="AU2120" i="42" s="1"/>
  <c r="AV2120" i="42" a="1"/>
  <c r="AV2120" i="42"/>
  <c r="AK2121" i="42" a="1"/>
  <c r="AK2121" i="42"/>
  <c r="AL2121" i="42" a="1"/>
  <c r="AL2121" i="42"/>
  <c r="AM2121" i="42" a="1"/>
  <c r="AM2121" i="42"/>
  <c r="AN2121" i="42" a="1"/>
  <c r="AN2121" i="42" s="1"/>
  <c r="AO2121" i="42" a="1"/>
  <c r="AO2121" i="42"/>
  <c r="AP2121" i="42" a="1"/>
  <c r="AP2121" i="42" s="1"/>
  <c r="AQ2121" i="42" a="1"/>
  <c r="AQ2121" i="42" s="1"/>
  <c r="AR2121" i="42" a="1"/>
  <c r="AR2121" i="42" s="1"/>
  <c r="AS2121" i="42" a="1"/>
  <c r="AS2121" i="42"/>
  <c r="AT2121" i="42" a="1"/>
  <c r="AT2121" i="42"/>
  <c r="AU2121" i="42" a="1"/>
  <c r="AU2121" i="42" s="1"/>
  <c r="AV2121" i="42" a="1"/>
  <c r="AV2121" i="42" s="1"/>
  <c r="AK2122" i="42" a="1"/>
  <c r="AK2122" i="42"/>
  <c r="AL2122" i="42" a="1"/>
  <c r="AL2122" i="42"/>
  <c r="AM2122" i="42" a="1"/>
  <c r="AM2122" i="42"/>
  <c r="AN2122" i="42" a="1"/>
  <c r="AN2122" i="42" s="1"/>
  <c r="AO2122" i="42" a="1"/>
  <c r="AO2122" i="42" s="1"/>
  <c r="AP2122" i="42" a="1"/>
  <c r="AP2122" i="42"/>
  <c r="AQ2122" i="42" a="1"/>
  <c r="AQ2122" i="42" s="1"/>
  <c r="AR2122" i="42" a="1"/>
  <c r="AR2122" i="42" s="1"/>
  <c r="AS2122" i="42" a="1"/>
  <c r="AS2122" i="42"/>
  <c r="AT2122" i="42" a="1"/>
  <c r="AT2122" i="42"/>
  <c r="AU2122" i="42" a="1"/>
  <c r="AU2122" i="42" s="1"/>
  <c r="AV2122" i="42" a="1"/>
  <c r="AV2122" i="42"/>
  <c r="AK2123" i="42" a="1"/>
  <c r="AK2123" i="42"/>
  <c r="AL2123" i="42" a="1"/>
  <c r="AL2123" i="42"/>
  <c r="AM2123" i="42" a="1"/>
  <c r="AM2123" i="42"/>
  <c r="AN2123" i="42" a="1"/>
  <c r="AN2123" i="42" s="1"/>
  <c r="AO2123" i="42" a="1"/>
  <c r="AO2123" i="42" s="1"/>
  <c r="AP2123" i="42" a="1"/>
  <c r="AP2123" i="42"/>
  <c r="AQ2123" i="42" a="1"/>
  <c r="AQ2123" i="42" s="1"/>
  <c r="AR2123" i="42" a="1"/>
  <c r="AR2123" i="42" s="1"/>
  <c r="AS2123" i="42" a="1"/>
  <c r="AS2123" i="42"/>
  <c r="AT2123" i="42" a="1"/>
  <c r="AT2123" i="42" s="1"/>
  <c r="AU2123" i="42" a="1"/>
  <c r="AU2123" i="42" s="1"/>
  <c r="AV2123" i="42" a="1"/>
  <c r="AV2123" i="42"/>
  <c r="AK2124" i="42" a="1"/>
  <c r="AK2124" i="42"/>
  <c r="AL2124" i="42" a="1"/>
  <c r="AL2124" i="42"/>
  <c r="AM2124" i="42" a="1"/>
  <c r="AM2124" i="42" s="1"/>
  <c r="AN2124" i="42" a="1"/>
  <c r="AN2124" i="42"/>
  <c r="AO2124" i="42" a="1"/>
  <c r="AO2124" i="42" s="1"/>
  <c r="AP2124" i="42" a="1"/>
  <c r="AP2124" i="42"/>
  <c r="AQ2124" i="42" a="1"/>
  <c r="AQ2124" i="42" s="1"/>
  <c r="AR2124" i="42" a="1"/>
  <c r="AR2124" i="42" s="1"/>
  <c r="AS2124" i="42" a="1"/>
  <c r="AS2124" i="42" s="1"/>
  <c r="AT2124" i="42" a="1"/>
  <c r="AT2124" i="42"/>
  <c r="AU2124" i="42" a="1"/>
  <c r="AU2124" i="42" s="1"/>
  <c r="AV2124" i="42" a="1"/>
  <c r="AV2124" i="42"/>
  <c r="AJ2125" i="42" a="1"/>
  <c r="AJ2125" i="42" s="1"/>
  <c r="AK2125" i="42" a="1"/>
  <c r="AK2125" i="42"/>
  <c r="AL2125" i="42" a="1"/>
  <c r="AL2125" i="42" s="1"/>
  <c r="AM2125" i="42" a="1"/>
  <c r="AM2125" i="42"/>
  <c r="AN2125" i="42" a="1"/>
  <c r="AN2125" i="42"/>
  <c r="AO2125" i="42" a="1"/>
  <c r="AO2125" i="42" s="1"/>
  <c r="AP2125" i="42" a="1"/>
  <c r="AP2125" i="42"/>
  <c r="AQ2125" i="42" a="1"/>
  <c r="AQ2125" i="42" s="1"/>
  <c r="AR2125" i="42" a="1"/>
  <c r="AR2125" i="42" s="1"/>
  <c r="AS2125" i="42" a="1"/>
  <c r="AS2125" i="42"/>
  <c r="AT2125" i="42" a="1"/>
  <c r="AT2125" i="42"/>
  <c r="AU2125" i="42" a="1"/>
  <c r="AU2125" i="42" s="1"/>
  <c r="AV2125" i="42" a="1"/>
  <c r="AV2125" i="42"/>
  <c r="AJ2126" i="42" a="1"/>
  <c r="AJ2126" i="42" s="1"/>
  <c r="AK2126" i="42" a="1"/>
  <c r="AK2126" i="42" s="1"/>
  <c r="AL2126" i="42" a="1"/>
  <c r="AL2126" i="42" s="1"/>
  <c r="AM2126" i="42" a="1"/>
  <c r="AM2126" i="42"/>
  <c r="AN2126" i="42" a="1"/>
  <c r="AN2126" i="42"/>
  <c r="AO2126" i="42" a="1"/>
  <c r="AO2126" i="42" s="1"/>
  <c r="AP2126" i="42" a="1"/>
  <c r="AP2126" i="42"/>
  <c r="AQ2126" i="42" a="1"/>
  <c r="AQ2126" i="42" s="1"/>
  <c r="AR2126" i="42" a="1"/>
  <c r="AR2126" i="42"/>
  <c r="AS2126" i="42" a="1"/>
  <c r="AS2126" i="42"/>
  <c r="AT2126" i="42" a="1"/>
  <c r="AT2126" i="42"/>
  <c r="AU2126" i="42" a="1"/>
  <c r="AU2126" i="42" s="1"/>
  <c r="AV2126" i="42" a="1"/>
  <c r="AV2126" i="42"/>
  <c r="AJ2127" i="42" a="1"/>
  <c r="AJ2127" i="42" s="1"/>
  <c r="AK2127" i="42" a="1"/>
  <c r="AK2127" i="42" s="1"/>
  <c r="AL2127" i="42" a="1"/>
  <c r="AL2127" i="42" s="1"/>
  <c r="AM2127" i="42" a="1"/>
  <c r="AM2127" i="42"/>
  <c r="AN2127" i="42" a="1"/>
  <c r="AN2127" i="42"/>
  <c r="AO2127" i="42" a="1"/>
  <c r="AO2127" i="42" s="1"/>
  <c r="AP2127" i="42" a="1"/>
  <c r="AP2127" i="42" s="1"/>
  <c r="AQ2127" i="42" a="1"/>
  <c r="AQ2127" i="42" s="1"/>
  <c r="AR2127" i="42" a="1"/>
  <c r="AR2127" i="42"/>
  <c r="AS2127" i="42" a="1"/>
  <c r="AS2127" i="42"/>
  <c r="AT2127" i="42" a="1"/>
  <c r="AT2127" i="42"/>
  <c r="AU2127" i="42" a="1"/>
  <c r="AU2127" i="42" s="1"/>
  <c r="AV2127" i="42" a="1"/>
  <c r="AV2127" i="42" s="1"/>
  <c r="AJ2128" i="42" a="1"/>
  <c r="AJ2128" i="42"/>
  <c r="AK2128" i="42" a="1"/>
  <c r="AK2128" i="42" s="1"/>
  <c r="AL2128" i="42" a="1"/>
  <c r="AL2128" i="42" s="1"/>
  <c r="AM2128" i="42" a="1"/>
  <c r="AM2128" i="42"/>
  <c r="AN2128" i="42" a="1"/>
  <c r="AN2128" i="42"/>
  <c r="AO2128" i="42" a="1"/>
  <c r="AO2128" i="42" s="1"/>
  <c r="AP2128" i="42" a="1"/>
  <c r="AP2128" i="42"/>
  <c r="AQ2128" i="42" a="1"/>
  <c r="AQ2128" i="42" s="1"/>
  <c r="AR2128" i="42" a="1"/>
  <c r="AR2128" i="42"/>
  <c r="AS2128" i="42" a="1"/>
  <c r="AS2128" i="42"/>
  <c r="AT2128" i="42" a="1"/>
  <c r="AT2128" i="42"/>
  <c r="AU2128" i="42" a="1"/>
  <c r="AU2128" i="42" s="1"/>
  <c r="AV2128" i="42" a="1"/>
  <c r="AV2128" i="42" s="1"/>
  <c r="AJ2129" i="42" a="1"/>
  <c r="AJ2129" i="42"/>
  <c r="AK2129" i="42" a="1"/>
  <c r="AK2129" i="42" s="1"/>
  <c r="AL2129" i="42" a="1"/>
  <c r="AL2129" i="42" s="1"/>
  <c r="AM2129" i="42" a="1"/>
  <c r="AM2129" i="42"/>
  <c r="AN2129" i="42" a="1"/>
  <c r="AN2129" i="42" s="1"/>
  <c r="AO2129" i="42" a="1"/>
  <c r="AO2129" i="42" s="1"/>
  <c r="AP2129" i="42" a="1"/>
  <c r="AP2129" i="42"/>
  <c r="AQ2129" i="42" a="1"/>
  <c r="AQ2129" i="42" s="1"/>
  <c r="AR2129" i="42" a="1"/>
  <c r="AR2129" i="42"/>
  <c r="AS2129" i="42" a="1"/>
  <c r="AS2129" i="42"/>
  <c r="AT2129" i="42" a="1"/>
  <c r="AT2129" i="42" s="1"/>
  <c r="AU2129" i="42" a="1"/>
  <c r="AU2129" i="42"/>
  <c r="AV2129" i="42" a="1"/>
  <c r="AV2129" i="42" s="1"/>
  <c r="AJ2130" i="42" a="1"/>
  <c r="AJ2130" i="42"/>
  <c r="AK2130" i="42" a="1"/>
  <c r="AK2130" i="42" s="1"/>
  <c r="AL2130" i="42" a="1"/>
  <c r="AL2130" i="42" s="1"/>
  <c r="AM2130" i="42" a="1"/>
  <c r="AM2130" i="42" s="1"/>
  <c r="AN2130" i="42" a="1"/>
  <c r="AN2130" i="42"/>
  <c r="AO2130" i="42" a="1"/>
  <c r="AO2130" i="42" s="1"/>
  <c r="AP2130" i="42" a="1"/>
  <c r="AP2130" i="42"/>
  <c r="AQ2130" i="42" a="1"/>
  <c r="AQ2130" i="42" s="1"/>
  <c r="AR2130" i="42" a="1"/>
  <c r="AR2130" i="42"/>
  <c r="AS2130" i="42" a="1"/>
  <c r="AS2130" i="42" s="1"/>
  <c r="AT2130" i="42" a="1"/>
  <c r="AT2130" i="42"/>
  <c r="AU2130" i="42" a="1"/>
  <c r="AU2130" i="42"/>
  <c r="AV2130" i="42" a="1"/>
  <c r="AV2130" i="42" s="1"/>
  <c r="AJ2131" i="42" a="1"/>
  <c r="AJ2131" i="42"/>
  <c r="AK2131" i="42" a="1"/>
  <c r="AK2131" i="42" s="1"/>
  <c r="AL2131" i="42" a="1"/>
  <c r="AL2131" i="42" s="1"/>
  <c r="AM2131" i="42" a="1"/>
  <c r="AM2131" i="42"/>
  <c r="AN2131" i="42" a="1"/>
  <c r="AN2131" i="42"/>
  <c r="AO2131" i="42" a="1"/>
  <c r="AO2131" i="42" s="1"/>
  <c r="AP2131" i="42" a="1"/>
  <c r="AP2131" i="42"/>
  <c r="AQ2131" i="42" a="1"/>
  <c r="AQ2131" i="42" s="1"/>
  <c r="AR2131" i="42" a="1"/>
  <c r="AR2131" i="42" s="1"/>
  <c r="AS2131" i="42" a="1"/>
  <c r="AS2131" i="42" s="1"/>
  <c r="AT2131" i="42" a="1"/>
  <c r="AT2131" i="42"/>
  <c r="AU2131" i="42" a="1"/>
  <c r="AU2131" i="42"/>
  <c r="AV2131" i="42" a="1"/>
  <c r="AV2131" i="42" s="1"/>
  <c r="AJ2132" i="42" a="1"/>
  <c r="AJ2132" i="42"/>
  <c r="AK2132" i="42" a="1"/>
  <c r="AK2132" i="42" s="1"/>
  <c r="AL2132" i="42" a="1"/>
  <c r="AL2132" i="42"/>
  <c r="AM2132" i="42" a="1"/>
  <c r="AM2132" i="42"/>
  <c r="AN2132" i="42" a="1"/>
  <c r="AN2132" i="42"/>
  <c r="AO2132" i="42" a="1"/>
  <c r="AO2132" i="42" s="1"/>
  <c r="AP2132" i="42" a="1"/>
  <c r="AP2132" i="42"/>
  <c r="AQ2132" i="42" a="1"/>
  <c r="AQ2132" i="42" s="1"/>
  <c r="AR2132" i="42" a="1"/>
  <c r="AR2132" i="42" s="1"/>
  <c r="AS2132" i="42" a="1"/>
  <c r="AS2132" i="42" s="1"/>
  <c r="AT2132" i="42" a="1"/>
  <c r="AT2132" i="42"/>
  <c r="AU2132" i="42" a="1"/>
  <c r="AU2132" i="42"/>
  <c r="AV2132" i="42" a="1"/>
  <c r="AV2132" i="42" s="1"/>
  <c r="AJ2133" i="42" a="1"/>
  <c r="AJ2133" i="42" s="1"/>
  <c r="AK2133" i="42" a="1"/>
  <c r="AK2133" i="42" s="1"/>
  <c r="AL2133" i="42" a="1"/>
  <c r="AL2133" i="42"/>
  <c r="AM2133" i="42" a="1"/>
  <c r="AM2133" i="42"/>
  <c r="AN2133" i="42" a="1"/>
  <c r="AN2133" i="42"/>
  <c r="AO2133" i="42" a="1"/>
  <c r="AO2133" i="42" s="1"/>
  <c r="AP2133" i="42" a="1"/>
  <c r="AP2133" i="42" s="1"/>
  <c r="AQ2133" i="42" a="1"/>
  <c r="AQ2133" i="42"/>
  <c r="AR2133" i="42" a="1"/>
  <c r="AR2133" i="42" s="1"/>
  <c r="AS2133" i="42" a="1"/>
  <c r="AS2133" i="42" s="1"/>
  <c r="AT2133" i="42" a="1"/>
  <c r="AT2133" i="42"/>
  <c r="AU2133" i="42" a="1"/>
  <c r="AU2133" i="42"/>
  <c r="AV2133" i="42" a="1"/>
  <c r="AV2133" i="42" s="1"/>
  <c r="AJ2134" i="42" a="1"/>
  <c r="AJ2134" i="42"/>
  <c r="AK2134" i="42" a="1"/>
  <c r="AK2134" i="42" s="1"/>
  <c r="AL2134" i="42" a="1"/>
  <c r="AL2134" i="42"/>
  <c r="AM2134" i="42" a="1"/>
  <c r="AM2134" i="42"/>
  <c r="AN2134" i="42" a="1"/>
  <c r="AN2134" i="42"/>
  <c r="AO2134" i="42" a="1"/>
  <c r="AO2134" i="42" s="1"/>
  <c r="AP2134" i="42" a="1"/>
  <c r="AP2134" i="42" s="1"/>
  <c r="AQ2134" i="42" a="1"/>
  <c r="AQ2134" i="42"/>
  <c r="AR2134" i="42" a="1"/>
  <c r="AR2134" i="42" s="1"/>
  <c r="AS2134" i="42" a="1"/>
  <c r="AS2134" i="42" s="1"/>
  <c r="AT2134" i="42" a="1"/>
  <c r="AT2134" i="42"/>
  <c r="AU2134" i="42" a="1"/>
  <c r="AU2134" i="42" s="1"/>
  <c r="AV2134" i="42" a="1"/>
  <c r="AV2134" i="42" s="1"/>
  <c r="AJ2135" i="42" a="1"/>
  <c r="AJ2135" i="42"/>
  <c r="AK2135" i="42" a="1"/>
  <c r="AK2135" i="42" s="1"/>
  <c r="AL2135" i="42" a="1"/>
  <c r="AL2135" i="42"/>
  <c r="AM2135" i="42" a="1"/>
  <c r="AM2135" i="42"/>
  <c r="AN2135" i="42" a="1"/>
  <c r="AN2135" i="42" s="1"/>
  <c r="AO2135" i="42" a="1"/>
  <c r="AO2135" i="42"/>
  <c r="AP2135" i="42" a="1"/>
  <c r="AP2135" i="42" s="1"/>
  <c r="AQ2135" i="42" a="1"/>
  <c r="AQ2135" i="42"/>
  <c r="AR2135" i="42" a="1"/>
  <c r="AR2135" i="42" s="1"/>
  <c r="AS2135" i="42" a="1"/>
  <c r="AS2135" i="42" s="1"/>
  <c r="AT2135" i="42" a="1"/>
  <c r="AT2135" i="42" s="1"/>
  <c r="AU2135" i="42" a="1"/>
  <c r="AU2135" i="42"/>
  <c r="AV2135" i="42" a="1"/>
  <c r="AV2135" i="42" s="1"/>
  <c r="AJ2136" i="42" a="1"/>
  <c r="AJ2136" i="42"/>
  <c r="AK2136" i="42" a="1"/>
  <c r="AK2136" i="42" s="1"/>
  <c r="AL2136" i="42" a="1"/>
  <c r="AL2136" i="42"/>
  <c r="AM2136" i="42" a="1"/>
  <c r="AM2136" i="42" s="1"/>
  <c r="AN2136" i="42" a="1"/>
  <c r="AN2136" i="42"/>
  <c r="AO2136" i="42" a="1"/>
  <c r="AO2136" i="42"/>
  <c r="AP2136" i="42" a="1"/>
  <c r="AP2136" i="42" s="1"/>
  <c r="AQ2136" i="42" a="1"/>
  <c r="AQ2136" i="42"/>
  <c r="AR2136" i="42" a="1"/>
  <c r="AR2136" i="42" s="1"/>
  <c r="AS2136" i="42" a="1"/>
  <c r="AS2136" i="42" s="1"/>
  <c r="AT2136" i="42" a="1"/>
  <c r="AT2136" i="42"/>
  <c r="AU2136" i="42" a="1"/>
  <c r="AU2136" i="42"/>
  <c r="AV2136" i="42" a="1"/>
  <c r="AV2136" i="42" s="1"/>
  <c r="AJ2137" i="42" a="1"/>
  <c r="AJ2137" i="42"/>
  <c r="AK2137" i="42" a="1"/>
  <c r="AK2137" i="42" s="1"/>
  <c r="AL2137" i="42" a="1"/>
  <c r="AL2137" i="42" s="1"/>
  <c r="AM2137" i="42" a="1"/>
  <c r="AM2137" i="42" s="1"/>
  <c r="AN2137" i="42" a="1"/>
  <c r="AN2137" i="42"/>
  <c r="AO2137" i="42" a="1"/>
  <c r="AO2137" i="42"/>
  <c r="AP2137" i="42" a="1"/>
  <c r="AP2137" i="42" s="1"/>
  <c r="AQ2137" i="42" a="1"/>
  <c r="AQ2137" i="42"/>
  <c r="AR2137" i="42" a="1"/>
  <c r="AR2137" i="42" s="1"/>
  <c r="AS2137" i="42" a="1"/>
  <c r="AS2137" i="42"/>
  <c r="AT2137" i="42" a="1"/>
  <c r="AT2137" i="42" s="1"/>
  <c r="AU2137" i="42" a="1"/>
  <c r="AU2137" i="42"/>
  <c r="AV2137" i="42" a="1"/>
  <c r="AV2137" i="42" s="1"/>
  <c r="AJ2138" i="42" a="1"/>
  <c r="AJ2138" i="42"/>
  <c r="AK2138" i="42" a="1"/>
  <c r="AK2138" i="42" s="1"/>
  <c r="AL2138" i="42" a="1"/>
  <c r="AL2138" i="42" s="1"/>
  <c r="AM2138" i="42" a="1"/>
  <c r="AM2138" i="42" s="1"/>
  <c r="AN2138" i="42" a="1"/>
  <c r="AN2138" i="42"/>
  <c r="AO2138" i="42" a="1"/>
  <c r="AO2138" i="42"/>
  <c r="AP2138" i="42" a="1"/>
  <c r="AP2138" i="42" s="1"/>
  <c r="AQ2138" i="42" a="1"/>
  <c r="AQ2138" i="42" s="1"/>
  <c r="AR2138" i="42" a="1"/>
  <c r="AR2138" i="42" s="1"/>
  <c r="AS2138" i="42" a="1"/>
  <c r="AS2138" i="42"/>
  <c r="AT2138" i="42" a="1"/>
  <c r="AT2138" i="42" s="1"/>
  <c r="AU2138" i="42" a="1"/>
  <c r="AU2138" i="42"/>
  <c r="AV2138" i="42" a="1"/>
  <c r="AV2138" i="42" s="1"/>
  <c r="AJ2139" i="42" a="1"/>
  <c r="AJ2139" i="42" s="1"/>
  <c r="AK2139" i="42" a="1"/>
  <c r="AK2139" i="42"/>
  <c r="AL2139" i="42" a="1"/>
  <c r="AL2139" i="42" s="1"/>
  <c r="AM2139" i="42" a="1"/>
  <c r="AM2139" i="42" s="1"/>
  <c r="AN2139" i="42" a="1"/>
  <c r="AN2139" i="42"/>
  <c r="AO2139" i="42" a="1"/>
  <c r="AO2139" i="42"/>
  <c r="AP2139" i="42" a="1"/>
  <c r="AP2139" i="42" s="1"/>
  <c r="AQ2139" i="42" a="1"/>
  <c r="AQ2139" i="42"/>
  <c r="AR2139" i="42" a="1"/>
  <c r="AR2139" i="42" s="1"/>
  <c r="AS2139" i="42" a="1"/>
  <c r="AS2139" i="42"/>
  <c r="AT2139" i="42" a="1"/>
  <c r="AT2139" i="42" s="1"/>
  <c r="AU2139" i="42" a="1"/>
  <c r="AU2139" i="42"/>
  <c r="AV2139" i="42" a="1"/>
  <c r="AV2139" i="42" s="1"/>
  <c r="AJ2140" i="42" a="1"/>
  <c r="AJ2140" i="42" s="1"/>
  <c r="AK2140" i="42" a="1"/>
  <c r="AK2140" i="42"/>
  <c r="AL2140" i="42" a="1"/>
  <c r="AL2140" i="42" s="1"/>
  <c r="AM2140" i="42" a="1"/>
  <c r="AM2140" i="42" s="1"/>
  <c r="AN2140" i="42" a="1"/>
  <c r="AN2140" i="42"/>
  <c r="AO2140" i="42" a="1"/>
  <c r="AO2140" i="42" s="1"/>
  <c r="AP2140" i="42" a="1"/>
  <c r="AP2140" i="42" s="1"/>
  <c r="AQ2140" i="42" a="1"/>
  <c r="AQ2140" i="42"/>
  <c r="AR2140" i="42" a="1"/>
  <c r="AR2140" i="42" s="1"/>
  <c r="AS2140" i="42" a="1"/>
  <c r="AS2140" i="42" s="1"/>
  <c r="AT2140" i="42" a="1"/>
  <c r="AT2140" i="42" s="1"/>
  <c r="AU2140" i="42" a="1"/>
  <c r="AU2140" i="42" s="1"/>
  <c r="AV2140" i="42" a="1"/>
  <c r="AV2140" i="42"/>
  <c r="AJ2141" i="42" a="1"/>
  <c r="AJ2141" i="42" s="1"/>
  <c r="AK2141" i="42" a="1"/>
  <c r="AK2141" i="42"/>
  <c r="AL2141" i="42" a="1"/>
  <c r="AL2141" i="42" s="1"/>
  <c r="AM2141" i="42" a="1"/>
  <c r="AM2141" i="42" s="1"/>
  <c r="AN2141" i="42" a="1"/>
  <c r="AN2141" i="42" s="1"/>
  <c r="AO2141" i="42" a="1"/>
  <c r="AO2141" i="42"/>
  <c r="AP2141" i="42" a="1"/>
  <c r="AP2141" i="42" s="1"/>
  <c r="AQ2141" i="42" a="1"/>
  <c r="AQ2141" i="42"/>
  <c r="AR2141" i="42" a="1"/>
  <c r="AR2141" i="42" s="1"/>
  <c r="AS2141" i="42" a="1"/>
  <c r="AS2141" i="42" s="1"/>
  <c r="AT2141" i="42" a="1"/>
  <c r="AT2141" i="42" s="1"/>
  <c r="AU2141" i="42" a="1"/>
  <c r="AU2141" i="42"/>
  <c r="AV2141" i="42" a="1"/>
  <c r="AV2141" i="42"/>
  <c r="AJ2142" i="42" a="1"/>
  <c r="AJ2142" i="42" s="1"/>
  <c r="AK2142" i="42" a="1"/>
  <c r="AK2142" i="42"/>
  <c r="AL2142" i="42" a="1"/>
  <c r="AL2142" i="42" s="1"/>
  <c r="AM2142" i="42" a="1"/>
  <c r="AM2142" i="42" s="1"/>
  <c r="AN2142" i="42" a="1"/>
  <c r="AN2142" i="42" s="1"/>
  <c r="AO2142" i="42" a="1"/>
  <c r="AO2142" i="42"/>
  <c r="AP2142" i="42" a="1"/>
  <c r="AP2142" i="42" s="1"/>
  <c r="AQ2142" i="42" a="1"/>
  <c r="AQ2142" i="42"/>
  <c r="AR2142" i="42" a="1"/>
  <c r="AR2142" i="42" s="1"/>
  <c r="AS2142" i="42" a="1"/>
  <c r="AS2142" i="42" s="1"/>
  <c r="AT2142" i="42" a="1"/>
  <c r="AT2142" i="42" s="1"/>
  <c r="AU2142" i="42" a="1"/>
  <c r="AU2142" i="42"/>
  <c r="AV2142" i="42" a="1"/>
  <c r="AV2142" i="42"/>
  <c r="AJ2143" i="42" a="1"/>
  <c r="AJ2143" i="42" s="1"/>
  <c r="AK2143" i="42" a="1"/>
  <c r="AK2143" i="42"/>
  <c r="AL2143" i="42" a="1"/>
  <c r="AL2143" i="42" s="1"/>
  <c r="AM2143" i="42" a="1"/>
  <c r="AM2143" i="42" s="1"/>
  <c r="AN2143" i="42" a="1"/>
  <c r="AN2143" i="42" s="1"/>
  <c r="AO2143" i="42" a="1"/>
  <c r="AO2143" i="42"/>
  <c r="AP2143" i="42" a="1"/>
  <c r="AP2143" i="42" s="1"/>
  <c r="AQ2143" i="42" a="1"/>
  <c r="AQ2143" i="42"/>
  <c r="AR2143" i="42" a="1"/>
  <c r="AR2143" i="42" s="1"/>
  <c r="AS2143" i="42" a="1"/>
  <c r="AS2143" i="42" s="1"/>
  <c r="AT2143" i="42" a="1"/>
  <c r="AT2143" i="42" s="1"/>
  <c r="AU2143" i="42" a="1"/>
  <c r="AU2143" i="42"/>
  <c r="AV2143" i="42" a="1"/>
  <c r="AV2143" i="42"/>
  <c r="AJ2144" i="42" a="1"/>
  <c r="AJ2144" i="42" s="1"/>
  <c r="AK2144" i="42" a="1"/>
  <c r="AK2144" i="42" s="1"/>
  <c r="AL2144" i="42" a="1"/>
  <c r="AL2144" i="42" s="1"/>
  <c r="AM2144" i="42" a="1"/>
  <c r="AM2144" i="42" s="1"/>
  <c r="AN2144" i="42" a="1"/>
  <c r="AN2144" i="42" s="1"/>
  <c r="AO2144" i="42" a="1"/>
  <c r="AO2144" i="42"/>
  <c r="AP2144" i="42" a="1"/>
  <c r="AP2144" i="42" s="1"/>
  <c r="AQ2144" i="42" a="1"/>
  <c r="AQ2144" i="42" s="1"/>
  <c r="AR2144" i="42" a="1"/>
  <c r="AR2144" i="42"/>
  <c r="AS2144" i="42" a="1"/>
  <c r="AS2144" i="42" s="1"/>
  <c r="AT2144" i="42" a="1"/>
  <c r="AT2144" i="42" s="1"/>
  <c r="AU2144" i="42" a="1"/>
  <c r="AU2144" i="42"/>
  <c r="AV2144" i="42" a="1"/>
  <c r="AV2144" i="42"/>
  <c r="AJ2145" i="42" a="1"/>
  <c r="AJ2145" i="42" s="1"/>
  <c r="AK2145" i="42" a="1"/>
  <c r="AK2145" i="42"/>
  <c r="AL2145" i="42" a="1"/>
  <c r="AL2145" i="42" s="1"/>
  <c r="AM2145" i="42" a="1"/>
  <c r="AM2145" i="42" s="1"/>
  <c r="AN2145" i="42" a="1"/>
  <c r="AN2145" i="42" s="1"/>
  <c r="AO2145" i="42" a="1"/>
  <c r="AO2145" i="42"/>
  <c r="AP2145" i="42" a="1"/>
  <c r="AP2145" i="42" s="1"/>
  <c r="AQ2145" i="42" a="1"/>
  <c r="AQ2145" i="42" s="1"/>
  <c r="AR2145" i="42" a="1"/>
  <c r="AR2145" i="42"/>
  <c r="AS2145" i="42" a="1"/>
  <c r="AS2145" i="42" s="1"/>
  <c r="AT2145" i="42" a="1"/>
  <c r="AT2145" i="42" s="1"/>
  <c r="AU2145" i="42" a="1"/>
  <c r="AU2145" i="42"/>
  <c r="AV2145" i="42" a="1"/>
  <c r="AV2145" i="42" s="1"/>
  <c r="AJ2146" i="42" a="1"/>
  <c r="AJ2146" i="42" s="1"/>
  <c r="AK2146" i="42" a="1"/>
  <c r="AK2146" i="42"/>
  <c r="AL2146" i="42" a="1"/>
  <c r="AL2146" i="42" s="1"/>
  <c r="AM2146" i="42" a="1"/>
  <c r="AM2146" i="42" s="1"/>
  <c r="AN2146" i="42" a="1"/>
  <c r="AN2146" i="42" s="1"/>
  <c r="AO2146" i="42" a="1"/>
  <c r="AO2146" i="42" s="1"/>
  <c r="AP2146" i="42" a="1"/>
  <c r="AP2146" i="42"/>
  <c r="AQ2146" i="42" a="1"/>
  <c r="AQ2146" i="42" s="1"/>
  <c r="AR2146" i="42" a="1"/>
  <c r="AR2146" i="42" s="1"/>
  <c r="AS2146" i="42" a="1"/>
  <c r="AS2146" i="42" s="1"/>
  <c r="AT2146" i="42" a="1"/>
  <c r="AT2146" i="42" s="1"/>
  <c r="AU2146" i="42" a="1"/>
  <c r="AU2146" i="42" s="1"/>
  <c r="AV2146" i="42" a="1"/>
  <c r="AV2146" i="42"/>
  <c r="AJ2147" i="42" a="1"/>
  <c r="AJ2147" i="42"/>
  <c r="AK2147" i="42" a="1"/>
  <c r="AK2147" i="42"/>
  <c r="AL2147" i="42" a="1"/>
  <c r="AL2147" i="42" s="1"/>
  <c r="AM2147" i="42" a="1"/>
  <c r="AM2147" i="42" s="1"/>
  <c r="AN2147" i="42" a="1"/>
  <c r="AN2147" i="42" s="1"/>
  <c r="AO2147" i="42" a="1"/>
  <c r="AO2147" i="42"/>
  <c r="AP2147" i="42" a="1"/>
  <c r="AP2147" i="42"/>
  <c r="AQ2147" i="42" a="1"/>
  <c r="AQ2147" i="42" s="1"/>
  <c r="AR2147" i="42" a="1"/>
  <c r="AR2147" i="42"/>
  <c r="AS2147" i="42" a="1"/>
  <c r="AS2147" i="42" s="1"/>
  <c r="AT2147" i="42" a="1"/>
  <c r="AT2147" i="42" s="1"/>
  <c r="AU2147" i="42" a="1"/>
  <c r="AU2147" i="42" s="1"/>
  <c r="AV2147" i="42" a="1"/>
  <c r="AV2147" i="42"/>
  <c r="AJ2148" i="42" a="1"/>
  <c r="AJ2148" i="42"/>
  <c r="AK2148" i="42" a="1"/>
  <c r="AK2148" i="42"/>
  <c r="AL2148" i="42" a="1"/>
  <c r="AL2148" i="42" s="1"/>
  <c r="AM2148" i="42" a="1"/>
  <c r="AM2148" i="42" s="1"/>
  <c r="AN2148" i="42" a="1"/>
  <c r="AN2148" i="42" s="1"/>
  <c r="AO2148" i="42" a="1"/>
  <c r="AO2148" i="42"/>
  <c r="AP2148" i="42" a="1"/>
  <c r="AP2148" i="42"/>
  <c r="AQ2148" i="42" a="1"/>
  <c r="AQ2148" i="42" s="1"/>
  <c r="AR2148" i="42" a="1"/>
  <c r="AR2148" i="42"/>
  <c r="AS2148" i="42" a="1"/>
  <c r="AS2148" i="42" s="1"/>
  <c r="AT2148" i="42" a="1"/>
  <c r="AT2148" i="42" s="1"/>
  <c r="AU2148" i="42" a="1"/>
  <c r="AU2148" i="42" s="1"/>
  <c r="AV2148" i="42" a="1"/>
  <c r="AV2148" i="42"/>
  <c r="AJ2149" i="42" a="1"/>
  <c r="AJ2149" i="42"/>
  <c r="AK2149" i="42" a="1"/>
  <c r="AK2149" i="42"/>
  <c r="AL2149" i="42" a="1"/>
  <c r="AL2149" i="42" s="1"/>
  <c r="AM2149" i="42" a="1"/>
  <c r="AM2149" i="42" s="1"/>
  <c r="AN2149" i="42" a="1"/>
  <c r="AN2149" i="42" s="1"/>
  <c r="AO2149" i="42" a="1"/>
  <c r="AO2149" i="42"/>
  <c r="AP2149" i="42" a="1"/>
  <c r="AP2149" i="42"/>
  <c r="AQ2149" i="42" a="1"/>
  <c r="AQ2149" i="42" s="1"/>
  <c r="AR2149" i="42" a="1"/>
  <c r="AR2149" i="42" s="1"/>
  <c r="AS2149" i="42" a="1"/>
  <c r="AS2149" i="42" s="1"/>
  <c r="AT2149" i="42" a="1"/>
  <c r="AT2149" i="42" s="1"/>
  <c r="AU2149" i="42" a="1"/>
  <c r="AU2149" i="42" s="1"/>
  <c r="AV2149" i="42" a="1"/>
  <c r="AV2149" i="42"/>
  <c r="AJ2150" i="42" a="1"/>
  <c r="AJ2150" i="42" s="1"/>
  <c r="AK2150" i="42" a="1"/>
  <c r="AK2150" i="42" s="1"/>
  <c r="AL2150" i="42" a="1"/>
  <c r="AL2150" i="42" s="1"/>
  <c r="AM2150" i="42" a="1"/>
  <c r="AM2150" i="42" s="1"/>
  <c r="AN2150" i="42" a="1"/>
  <c r="AN2150" i="42" s="1"/>
  <c r="AO2150" i="42" a="1"/>
  <c r="AO2150" i="42"/>
  <c r="AP2150" i="42" a="1"/>
  <c r="AP2150" i="42"/>
  <c r="AQ2150" i="42" a="1"/>
  <c r="AQ2150" i="42" s="1"/>
  <c r="AR2150" i="42" a="1"/>
  <c r="AR2150" i="42"/>
  <c r="AS2150" i="42" a="1"/>
  <c r="AS2150" i="42" s="1"/>
  <c r="AT2150" i="42" a="1"/>
  <c r="AT2150" i="42" s="1"/>
  <c r="AU2150" i="42" a="1"/>
  <c r="AU2150" i="42" s="1"/>
  <c r="AV2150" i="42" a="1"/>
  <c r="AV2150" i="42"/>
  <c r="AJ2151" i="42" a="1"/>
  <c r="AJ2151" i="42" s="1"/>
  <c r="AK2151" i="42" a="1"/>
  <c r="AK2151" i="42" s="1"/>
  <c r="AL2151" i="42" a="1"/>
  <c r="AL2151" i="42" s="1"/>
  <c r="AM2151" i="42" a="1"/>
  <c r="AM2151" i="42" s="1"/>
  <c r="AN2151" i="42" a="1"/>
  <c r="AN2151" i="42" s="1"/>
  <c r="AO2151" i="42" a="1"/>
  <c r="AO2151" i="42"/>
  <c r="AP2151" i="42" a="1"/>
  <c r="AP2151" i="42" s="1"/>
  <c r="AQ2151" i="42" a="1"/>
  <c r="AQ2151" i="42"/>
  <c r="AR2151" i="42" a="1"/>
  <c r="AR2151" i="42"/>
  <c r="AS2151" i="42" a="1"/>
  <c r="AS2151" i="42" s="1"/>
  <c r="AT2151" i="42" a="1"/>
  <c r="AT2151" i="42" s="1"/>
  <c r="AU2151" i="42" a="1"/>
  <c r="AU2151" i="42" s="1"/>
  <c r="AV2151" i="42" a="1"/>
  <c r="AV2151" i="42" s="1"/>
  <c r="AJ2152" i="42" a="1"/>
  <c r="AJ2152" i="42" s="1"/>
  <c r="AK2152" i="42" a="1"/>
  <c r="AK2152" i="42" s="1"/>
  <c r="AL2152" i="42" a="1"/>
  <c r="AL2152" i="42" s="1"/>
  <c r="AM2152" i="42" a="1"/>
  <c r="AM2152" i="42" s="1"/>
  <c r="AN2152" i="42" a="1"/>
  <c r="AN2152" i="42" s="1"/>
  <c r="AO2152" i="42" a="1"/>
  <c r="AO2152" i="42" s="1"/>
  <c r="AP2152" i="42" a="1"/>
  <c r="AP2152" i="42"/>
  <c r="AQ2152" i="42" a="1"/>
  <c r="AQ2152" i="42" s="1"/>
  <c r="AR2152" i="42" a="1"/>
  <c r="AR2152" i="42"/>
  <c r="AS2152" i="42" a="1"/>
  <c r="AS2152" i="42" s="1"/>
  <c r="AT2152" i="42" a="1"/>
  <c r="AT2152" i="42" s="1"/>
  <c r="AU2152" i="42" a="1"/>
  <c r="AU2152" i="42" s="1"/>
  <c r="AV2152" i="42" a="1"/>
  <c r="AV2152" i="42"/>
  <c r="AJ2153" i="42" a="1"/>
  <c r="AJ2153" i="42" s="1"/>
  <c r="AK2153" i="42" a="1"/>
  <c r="AK2153" i="42" s="1"/>
  <c r="AL2153" i="42" a="1"/>
  <c r="AL2153" i="42" s="1"/>
  <c r="AM2153" i="42" a="1"/>
  <c r="AM2153" i="42" s="1"/>
  <c r="AN2153" i="42" a="1"/>
  <c r="AN2153" i="42" s="1"/>
  <c r="AO2153" i="42" a="1"/>
  <c r="AO2153" i="42" s="1"/>
  <c r="AP2153" i="42" a="1"/>
  <c r="AP2153" i="42"/>
  <c r="AQ2153" i="42" a="1"/>
  <c r="AQ2153" i="42"/>
  <c r="AR2153" i="42" a="1"/>
  <c r="AR2153" i="42"/>
  <c r="AS2153" i="42" a="1"/>
  <c r="AS2153" i="42" s="1"/>
  <c r="AT2153" i="42" a="1"/>
  <c r="AT2153" i="42" s="1"/>
  <c r="AU2153" i="42" a="1"/>
  <c r="AU2153" i="42" s="1"/>
  <c r="AV2153" i="42" a="1"/>
  <c r="AV2153" i="42"/>
  <c r="AJ2154" i="42" a="1"/>
  <c r="AJ2154" i="42"/>
  <c r="AK2154" i="42" a="1"/>
  <c r="AK2154" i="42" s="1"/>
  <c r="AL2154" i="42" a="1"/>
  <c r="AL2154" i="42"/>
  <c r="AM2154" i="42" a="1"/>
  <c r="AM2154" i="42" s="1"/>
  <c r="AN2154" i="42" a="1"/>
  <c r="AN2154" i="42" s="1"/>
  <c r="AO2154" i="42" a="1"/>
  <c r="AO2154" i="42" s="1"/>
  <c r="AP2154" i="42" a="1"/>
  <c r="AP2154" i="42"/>
  <c r="AQ2154" i="42" a="1"/>
  <c r="AQ2154" i="42" s="1"/>
  <c r="AR2154" i="42" a="1"/>
  <c r="AR2154" i="42"/>
  <c r="AS2154" i="42" a="1"/>
  <c r="AS2154" i="42" s="1"/>
  <c r="AT2154" i="42" a="1"/>
  <c r="AT2154" i="42" s="1"/>
  <c r="AU2154" i="42" a="1"/>
  <c r="AU2154" i="42" s="1"/>
  <c r="AV2154" i="42" a="1"/>
  <c r="AV2154" i="42"/>
  <c r="AJ2155" i="42" a="1"/>
  <c r="AJ2155" i="42" s="1"/>
  <c r="AK2155" i="42" a="1"/>
  <c r="AK2155" i="42" s="1"/>
  <c r="AL2155" i="42" a="1"/>
  <c r="AL2155" i="42" s="1"/>
  <c r="AM2155" i="42" a="1"/>
  <c r="AM2155" i="42" s="1"/>
  <c r="AN2155" i="42" a="1"/>
  <c r="AN2155" i="42" s="1"/>
  <c r="AO2155" i="42" a="1"/>
  <c r="AO2155" i="42" s="1"/>
  <c r="AP2155" i="42" a="1"/>
  <c r="AP2155" i="42"/>
  <c r="AQ2155" i="42" a="1"/>
  <c r="AQ2155" i="42"/>
  <c r="AR2155" i="42" a="1"/>
  <c r="AR2155" i="42" s="1"/>
  <c r="AS2155" i="42" a="1"/>
  <c r="AS2155" i="42" s="1"/>
  <c r="AT2155" i="42" a="1"/>
  <c r="AT2155" i="42" s="1"/>
  <c r="AU2155" i="42" a="1"/>
  <c r="AU2155" i="42" s="1"/>
  <c r="AV2155" i="42" a="1"/>
  <c r="AV2155" i="42"/>
  <c r="AJ2156" i="42" a="1"/>
  <c r="AJ2156" i="42" s="1"/>
  <c r="AK2156" i="42" a="1"/>
  <c r="AK2156" i="42" s="1"/>
  <c r="AL2156" i="42" a="1"/>
  <c r="AL2156" i="42"/>
  <c r="AM2156" i="42" a="1"/>
  <c r="AM2156" i="42" s="1"/>
  <c r="AN2156" i="42" a="1"/>
  <c r="AN2156" i="42" s="1"/>
  <c r="AO2156" i="42" a="1"/>
  <c r="AO2156" i="42" s="1"/>
  <c r="AP2156" i="42" a="1"/>
  <c r="AP2156" i="42"/>
  <c r="AQ2156" i="42" a="1"/>
  <c r="AQ2156" i="42" s="1"/>
  <c r="AR2156" i="42" a="1"/>
  <c r="AR2156" i="42" s="1"/>
  <c r="AS2156" i="42" a="1"/>
  <c r="AS2156" i="42" s="1"/>
  <c r="AT2156" i="42" a="1"/>
  <c r="AT2156" i="42" s="1"/>
  <c r="AU2156" i="42" a="1"/>
  <c r="AU2156" i="42" s="1"/>
  <c r="AV2156" i="42" a="1"/>
  <c r="AV2156" i="42"/>
  <c r="AK2157" i="42" a="1"/>
  <c r="AK2157" i="42" s="1"/>
  <c r="AL2157" i="42" a="1"/>
  <c r="AL2157" i="42"/>
  <c r="AM2157" i="42" a="1"/>
  <c r="AM2157" i="42"/>
  <c r="AN2157" i="42" a="1"/>
  <c r="AN2157" i="42" s="1"/>
  <c r="AO2157" i="42" a="1"/>
  <c r="AO2157" i="42" s="1"/>
  <c r="AP2157" i="42" a="1"/>
  <c r="AP2157" i="42" s="1"/>
  <c r="AQ2157" i="42" a="1"/>
  <c r="AQ2157" i="42" s="1"/>
  <c r="AR2157" i="42" a="1"/>
  <c r="AR2157" i="42" s="1"/>
  <c r="AS2157" i="42" a="1"/>
  <c r="AS2157" i="42" s="1"/>
  <c r="AT2157" i="42" a="1"/>
  <c r="AT2157" i="42" s="1"/>
  <c r="AU2157" i="42" a="1"/>
  <c r="AU2157" i="42" s="1"/>
  <c r="AV2157" i="42" a="1"/>
  <c r="AV2157" i="42" s="1"/>
  <c r="AK2158" i="42" a="1"/>
  <c r="AK2158" i="42" s="1"/>
  <c r="AL2158" i="42" a="1"/>
  <c r="AL2158" i="42"/>
  <c r="AM2158" i="42" a="1"/>
  <c r="AM2158" i="42"/>
  <c r="AN2158" i="42" a="1"/>
  <c r="AN2158" i="42" s="1"/>
  <c r="AO2158" i="42" a="1"/>
  <c r="AO2158" i="42" s="1"/>
  <c r="AP2158" i="42" a="1"/>
  <c r="AP2158" i="42"/>
  <c r="AQ2158" i="42" a="1"/>
  <c r="AQ2158" i="42"/>
  <c r="AR2158" i="42" a="1"/>
  <c r="AR2158" i="42" s="1"/>
  <c r="AS2158" i="42" a="1"/>
  <c r="AS2158" i="42" s="1"/>
  <c r="AT2158" i="42" a="1"/>
  <c r="AT2158" i="42" s="1"/>
  <c r="AU2158" i="42" a="1"/>
  <c r="AU2158" i="42" s="1"/>
  <c r="AV2158" i="42" a="1"/>
  <c r="AV2158" i="42" s="1"/>
  <c r="AK2159" i="42" a="1"/>
  <c r="AK2159" i="42" s="1"/>
  <c r="AL2159" i="42" a="1"/>
  <c r="AL2159" i="42"/>
  <c r="AM2159" i="42" a="1"/>
  <c r="AM2159" i="42" s="1"/>
  <c r="AN2159" i="42" a="1"/>
  <c r="AN2159" i="42" s="1"/>
  <c r="AO2159" i="42" a="1"/>
  <c r="AO2159" i="42" s="1"/>
  <c r="AP2159" i="42" a="1"/>
  <c r="AP2159" i="42"/>
  <c r="AQ2159" i="42" a="1"/>
  <c r="AQ2159" i="42" s="1"/>
  <c r="AR2159" i="42" a="1"/>
  <c r="AR2159" i="42" s="1"/>
  <c r="AS2159" i="42" a="1"/>
  <c r="AS2159" i="42"/>
  <c r="AT2159" i="42" a="1"/>
  <c r="AT2159" i="42" s="1"/>
  <c r="AU2159" i="42" a="1"/>
  <c r="AU2159" i="42" s="1"/>
  <c r="AV2159" i="42" a="1"/>
  <c r="AV2159" i="42" s="1"/>
  <c r="AK2160" i="42" a="1"/>
  <c r="AK2160" i="42" s="1"/>
  <c r="AL2160" i="42" a="1"/>
  <c r="AL2160" i="42"/>
  <c r="AM2160" i="42" a="1"/>
  <c r="AM2160" i="42" s="1"/>
  <c r="AN2160" i="42" a="1"/>
  <c r="AN2160" i="42" s="1"/>
  <c r="AO2160" i="42" a="1"/>
  <c r="AO2160" i="42" s="1"/>
  <c r="AP2160" i="42" a="1"/>
  <c r="AP2160" i="42"/>
  <c r="AQ2160" i="42" a="1"/>
  <c r="AQ2160" i="42"/>
  <c r="AR2160" i="42" a="1"/>
  <c r="AR2160" i="42"/>
  <c r="AS2160" i="42" a="1"/>
  <c r="AS2160" i="42" s="1"/>
  <c r="AT2160" i="42" a="1"/>
  <c r="AT2160" i="42"/>
  <c r="AU2160" i="42" a="1"/>
  <c r="AU2160" i="42" s="1"/>
  <c r="AV2160" i="42" a="1"/>
  <c r="AV2160" i="42" s="1"/>
  <c r="AK2161" i="42" a="1"/>
  <c r="AK2161" i="42" s="1"/>
  <c r="AL2161" i="42" a="1"/>
  <c r="AL2161" i="42" s="1"/>
  <c r="AM2161" i="42" a="1"/>
  <c r="AM2161" i="42"/>
  <c r="AN2161" i="42" a="1"/>
  <c r="AN2161" i="42" s="1"/>
  <c r="AO2161" i="42" a="1"/>
  <c r="AO2161" i="42" s="1"/>
  <c r="AP2161" i="42" a="1"/>
  <c r="AP2161" i="42"/>
  <c r="AQ2161" i="42" a="1"/>
  <c r="AQ2161" i="42" s="1"/>
  <c r="AR2161" i="42" a="1"/>
  <c r="AR2161" i="42" s="1"/>
  <c r="AS2161" i="42" a="1"/>
  <c r="AS2161" i="42"/>
  <c r="AT2161" i="42" a="1"/>
  <c r="AT2161" i="42" s="1"/>
  <c r="AU2161" i="42" a="1"/>
  <c r="AU2161" i="42" s="1"/>
  <c r="AV2161" i="42" a="1"/>
  <c r="AV2161" i="42"/>
  <c r="AK2162" i="42" a="1"/>
  <c r="AK2162" i="42" s="1"/>
  <c r="AL2162" i="42" a="1"/>
  <c r="AL2162" i="42" s="1"/>
  <c r="AM2162" i="42" a="1"/>
  <c r="AM2162" i="42" s="1"/>
  <c r="AN2162" i="42" a="1"/>
  <c r="AN2162" i="42" s="1"/>
  <c r="AO2162" i="42" a="1"/>
  <c r="AO2162" i="42"/>
  <c r="AP2162" i="42" a="1"/>
  <c r="AP2162" i="42" s="1"/>
  <c r="AQ2162" i="42" a="1"/>
  <c r="AQ2162" i="42" s="1"/>
  <c r="AR2162" i="42" a="1"/>
  <c r="AR2162" i="42" s="1"/>
  <c r="AS2162" i="42" a="1"/>
  <c r="AS2162" i="42" s="1"/>
  <c r="AT2162" i="42" a="1"/>
  <c r="AT2162" i="42" s="1"/>
  <c r="AU2162" i="42" a="1"/>
  <c r="AU2162" i="42"/>
  <c r="AV2162" i="42" a="1"/>
  <c r="AV2162" i="42"/>
  <c r="AK2163" i="42" a="1"/>
  <c r="AK2163" i="42" s="1"/>
  <c r="AL2163" i="42" a="1"/>
  <c r="AL2163" i="42" s="1"/>
  <c r="AM2163" i="42" a="1"/>
  <c r="AM2163" i="42" s="1"/>
  <c r="AN2163" i="42" a="1"/>
  <c r="AN2163" i="42"/>
  <c r="AO2163" i="42" a="1"/>
  <c r="AO2163" i="42"/>
  <c r="AP2163" i="42" a="1"/>
  <c r="AP2163" i="42" s="1"/>
  <c r="AQ2163" i="42" a="1"/>
  <c r="AQ2163" i="42" s="1"/>
  <c r="AR2163" i="42" a="1"/>
  <c r="AR2163" i="42" s="1"/>
  <c r="AS2163" i="42" a="1"/>
  <c r="AS2163" i="42" s="1"/>
  <c r="AT2163" i="42" a="1"/>
  <c r="AT2163" i="42" s="1"/>
  <c r="AU2163" i="42" a="1"/>
  <c r="AU2163" i="42" s="1"/>
  <c r="AV2163" i="42" a="1"/>
  <c r="AV2163" i="42"/>
  <c r="AK2164" i="42" a="1"/>
  <c r="AK2164" i="42" s="1"/>
  <c r="AL2164" i="42" a="1"/>
  <c r="AL2164" i="42" s="1"/>
  <c r="AM2164" i="42" a="1"/>
  <c r="AM2164" i="42" s="1"/>
  <c r="AN2164" i="42" a="1"/>
  <c r="AN2164" i="42" s="1"/>
  <c r="AO2164" i="42" a="1"/>
  <c r="AO2164" i="42" s="1"/>
  <c r="AP2164" i="42" a="1"/>
  <c r="AP2164" i="42"/>
  <c r="AQ2164" i="42" a="1"/>
  <c r="AQ2164" i="42" s="1"/>
  <c r="AR2164" i="42" a="1"/>
  <c r="AR2164" i="42" s="1"/>
  <c r="AS2164" i="42" a="1"/>
  <c r="AS2164" i="42" s="1"/>
  <c r="AT2164" i="42" a="1"/>
  <c r="AT2164" i="42" s="1"/>
  <c r="AU2164" i="42" a="1"/>
  <c r="AU2164" i="42" s="1"/>
  <c r="AV2164" i="42" a="1"/>
  <c r="AV2164" i="42" s="1"/>
  <c r="AK2165" i="42" a="1"/>
  <c r="AK2165" i="42" s="1"/>
  <c r="AL2165" i="42" a="1"/>
  <c r="AL2165" i="42" s="1"/>
  <c r="AM2165" i="42" a="1"/>
  <c r="AM2165" i="42" s="1"/>
  <c r="AN2165" i="42" a="1"/>
  <c r="AN2165" i="42" s="1"/>
  <c r="AO2165" i="42" a="1"/>
  <c r="AO2165" i="42" s="1"/>
  <c r="AP2165" i="42" a="1"/>
  <c r="AP2165" i="42" s="1"/>
  <c r="AQ2165" i="42" a="1"/>
  <c r="AQ2165" i="42" s="1"/>
  <c r="AR2165" i="42" a="1"/>
  <c r="AR2165" i="42"/>
  <c r="AS2165" i="42" a="1"/>
  <c r="AS2165" i="42" s="1"/>
  <c r="AT2165" i="42" a="1"/>
  <c r="AT2165" i="42" s="1"/>
  <c r="AU2165" i="42" a="1"/>
  <c r="AU2165" i="42" s="1"/>
  <c r="AV2165" i="42" a="1"/>
  <c r="AV2165" i="42" s="1"/>
  <c r="AK2166" i="42" a="1"/>
  <c r="AK2166" i="42" s="1"/>
  <c r="AL2166" i="42" a="1"/>
  <c r="AL2166" i="42"/>
  <c r="AM2166" i="42" a="1"/>
  <c r="AM2166" i="42" s="1"/>
  <c r="AN2166" i="42" a="1"/>
  <c r="AN2166" i="42" s="1"/>
  <c r="AO2166" i="42" a="1"/>
  <c r="AO2166" i="42" s="1"/>
  <c r="AP2166" i="42" a="1"/>
  <c r="AP2166" i="42" s="1"/>
  <c r="AQ2166" i="42" a="1"/>
  <c r="AQ2166" i="42" s="1"/>
  <c r="AR2166" i="42" a="1"/>
  <c r="AR2166" i="42" s="1"/>
  <c r="AS2166" i="42" a="1"/>
  <c r="AS2166" i="42"/>
  <c r="AT2166" i="42" a="1"/>
  <c r="AT2166" i="42" s="1"/>
  <c r="AU2166" i="42" a="1"/>
  <c r="AU2166" i="42" s="1"/>
  <c r="AV2166" i="42" a="1"/>
  <c r="AV2166" i="42" s="1"/>
  <c r="AK2167" i="42" a="1"/>
  <c r="AK2167" i="42" s="1"/>
  <c r="AL2167" i="42" a="1"/>
  <c r="AL2167" i="42" s="1"/>
  <c r="AM2167" i="42" a="1"/>
  <c r="AM2167" i="42"/>
  <c r="AN2167" i="42" a="1"/>
  <c r="AN2167" i="42" s="1"/>
  <c r="AO2167" i="42" a="1"/>
  <c r="AO2167" i="42" s="1"/>
  <c r="AP2167" i="42" a="1"/>
  <c r="AP2167" i="42" s="1"/>
  <c r="AQ2167" i="42" a="1"/>
  <c r="AQ2167" i="42" s="1"/>
  <c r="AR2167" i="42" a="1"/>
  <c r="AR2167" i="42" s="1"/>
  <c r="AS2167" i="42" a="1"/>
  <c r="AS2167" i="42" s="1"/>
  <c r="AT2167" i="42" a="1"/>
  <c r="AT2167" i="42" s="1"/>
  <c r="AU2167" i="42" a="1"/>
  <c r="AU2167" i="42" s="1"/>
  <c r="AV2167" i="42" a="1"/>
  <c r="AV2167" i="42" s="1"/>
  <c r="AK2168" i="42" a="1"/>
  <c r="AK2168" i="42" s="1"/>
  <c r="AL2168" i="42" a="1"/>
  <c r="AL2168" i="42" s="1"/>
  <c r="AM2168" i="42" a="1"/>
  <c r="AM2168" i="42" s="1"/>
  <c r="AN2168" i="42" a="1"/>
  <c r="AN2168" i="42" s="1"/>
  <c r="AO2168" i="42" a="1"/>
  <c r="AO2168" i="42"/>
  <c r="AP2168" i="42" a="1"/>
  <c r="AP2168" i="42" s="1"/>
  <c r="AQ2168" i="42" a="1"/>
  <c r="AQ2168" i="42" s="1"/>
  <c r="AR2168" i="42" a="1"/>
  <c r="AR2168" i="42" s="1"/>
  <c r="AS2168" i="42" a="1"/>
  <c r="AS2168" i="42" s="1"/>
  <c r="AT2168" i="42" a="1"/>
  <c r="AT2168" i="42" s="1"/>
  <c r="AU2168" i="42" a="1"/>
  <c r="AU2168" i="42" s="1"/>
  <c r="AV2168" i="42" a="1"/>
  <c r="AV2168" i="42"/>
  <c r="AJ2169" i="42" a="1"/>
  <c r="AJ2169" i="42" s="1"/>
  <c r="AK2169" i="42" a="1"/>
  <c r="AK2169" i="42" s="1"/>
  <c r="AL2169" i="42" a="1"/>
  <c r="AL2169" i="42" s="1"/>
  <c r="AM2169" i="42" a="1"/>
  <c r="AM2169" i="42" s="1"/>
  <c r="AN2169" i="42" a="1"/>
  <c r="AN2169" i="42" s="1"/>
  <c r="AO2169" i="42" a="1"/>
  <c r="AO2169" i="42" s="1"/>
  <c r="AP2169" i="42" a="1"/>
  <c r="AP2169" i="42" s="1"/>
  <c r="AQ2169" i="42" a="1"/>
  <c r="AQ2169" i="42" s="1"/>
  <c r="AR2169" i="42" a="1"/>
  <c r="AR2169" i="42" s="1"/>
  <c r="AS2169" i="42" a="1"/>
  <c r="AS2169" i="42" s="1"/>
  <c r="AT2169" i="42" a="1"/>
  <c r="AT2169" i="42" s="1"/>
  <c r="AU2169" i="42" a="1"/>
  <c r="AU2169" i="42" s="1"/>
  <c r="AV2169" i="42" a="1"/>
  <c r="AV2169" i="42" s="1"/>
  <c r="AJ2170" i="42" a="1"/>
  <c r="AJ2170" i="42" s="1"/>
  <c r="AK2170" i="42" a="1"/>
  <c r="AK2170" i="42" s="1"/>
  <c r="AL2170" i="42" a="1"/>
  <c r="AL2170" i="42" s="1"/>
  <c r="AM2170" i="42" a="1"/>
  <c r="AM2170" i="42" s="1"/>
  <c r="AN2170" i="42" a="1"/>
  <c r="AN2170" i="42" s="1"/>
  <c r="AO2170" i="42" a="1"/>
  <c r="AO2170" i="42" s="1"/>
  <c r="AP2170" i="42" a="1"/>
  <c r="AP2170" i="42" s="1"/>
  <c r="AQ2170" i="42" a="1"/>
  <c r="AQ2170" i="42" s="1"/>
  <c r="AR2170" i="42" a="1"/>
  <c r="AR2170" i="42" s="1"/>
  <c r="AS2170" i="42" a="1"/>
  <c r="AS2170" i="42" s="1"/>
  <c r="AT2170" i="42" a="1"/>
  <c r="AT2170" i="42" s="1"/>
  <c r="AU2170" i="42" a="1"/>
  <c r="AU2170" i="42" s="1"/>
  <c r="AV2170" i="42" a="1"/>
  <c r="AV2170" i="42" s="1"/>
  <c r="AJ2171" i="42" a="1"/>
  <c r="AJ2171" i="42" s="1"/>
  <c r="AK2171" i="42" a="1"/>
  <c r="AK2171" i="42" s="1"/>
  <c r="AL2171" i="42" a="1"/>
  <c r="AL2171" i="42" s="1"/>
  <c r="AM2171" i="42" a="1"/>
  <c r="AM2171" i="42" s="1"/>
  <c r="AN2171" i="42" a="1"/>
  <c r="AN2171" i="42" s="1"/>
  <c r="AO2171" i="42" a="1"/>
  <c r="AO2171" i="42" s="1"/>
  <c r="AP2171" i="42" a="1"/>
  <c r="AP2171" i="42" s="1"/>
  <c r="AQ2171" i="42" a="1"/>
  <c r="AQ2171" i="42" s="1"/>
  <c r="AR2171" i="42" a="1"/>
  <c r="AR2171" i="42" s="1"/>
  <c r="AS2171" i="42" a="1"/>
  <c r="AS2171" i="42" s="1"/>
  <c r="AT2171" i="42" a="1"/>
  <c r="AT2171" i="42" s="1"/>
  <c r="AU2171" i="42" a="1"/>
  <c r="AU2171" i="42" s="1"/>
  <c r="AV2171" i="42" a="1"/>
  <c r="AV2171" i="42" s="1"/>
  <c r="AJ2172" i="42" a="1"/>
  <c r="AJ2172" i="42" s="1"/>
  <c r="AK2172" i="42" a="1"/>
  <c r="AK2172" i="42" s="1"/>
  <c r="AL2172" i="42" a="1"/>
  <c r="AL2172" i="42" s="1"/>
  <c r="AM2172" i="42" a="1"/>
  <c r="AM2172" i="42" s="1"/>
  <c r="AN2172" i="42" a="1"/>
  <c r="AN2172" i="42" s="1"/>
  <c r="AO2172" i="42" a="1"/>
  <c r="AO2172" i="42" s="1"/>
  <c r="AP2172" i="42" a="1"/>
  <c r="AP2172" i="42" s="1"/>
  <c r="AQ2172" i="42" a="1"/>
  <c r="AQ2172" i="42" s="1"/>
  <c r="AR2172" i="42" a="1"/>
  <c r="AR2172" i="42" s="1"/>
  <c r="AS2172" i="42" a="1"/>
  <c r="AS2172" i="42" s="1"/>
  <c r="AT2172" i="42" a="1"/>
  <c r="AT2172" i="42" s="1"/>
  <c r="AU2172" i="42" a="1"/>
  <c r="AU2172" i="42" s="1"/>
  <c r="AV2172" i="42" a="1"/>
  <c r="AV2172" i="42" s="1"/>
  <c r="AJ2173" i="42" a="1"/>
  <c r="AJ2173" i="42" s="1"/>
  <c r="AK2173" i="42" a="1"/>
  <c r="AK2173" i="42" s="1"/>
  <c r="AL2173" i="42" a="1"/>
  <c r="AL2173" i="42" s="1"/>
  <c r="AM2173" i="42" a="1"/>
  <c r="AM2173" i="42" s="1"/>
  <c r="AN2173" i="42" a="1"/>
  <c r="AN2173" i="42" s="1"/>
  <c r="AO2173" i="42" a="1"/>
  <c r="AO2173" i="42" s="1"/>
  <c r="AP2173" i="42" a="1"/>
  <c r="AP2173" i="42" s="1"/>
  <c r="AQ2173" i="42" a="1"/>
  <c r="AQ2173" i="42" s="1"/>
  <c r="AR2173" i="42" a="1"/>
  <c r="AR2173" i="42" s="1"/>
  <c r="AS2173" i="42" a="1"/>
  <c r="AS2173" i="42" s="1"/>
  <c r="AT2173" i="42" a="1"/>
  <c r="AT2173" i="42" s="1"/>
  <c r="AU2173" i="42" a="1"/>
  <c r="AU2173" i="42" s="1"/>
  <c r="AV2173" i="42" a="1"/>
  <c r="AV2173" i="42" s="1"/>
  <c r="AJ2174" i="42" a="1"/>
  <c r="AJ2174" i="42" s="1"/>
  <c r="AK2174" i="42" a="1"/>
  <c r="AK2174" i="42" s="1"/>
  <c r="AL2174" i="42" a="1"/>
  <c r="AL2174" i="42" s="1"/>
  <c r="AM2174" i="42" a="1"/>
  <c r="AM2174" i="42" s="1"/>
  <c r="AN2174" i="42" a="1"/>
  <c r="AN2174" i="42" s="1"/>
  <c r="AO2174" i="42" a="1"/>
  <c r="AO2174" i="42" s="1"/>
  <c r="AP2174" i="42" a="1"/>
  <c r="AP2174" i="42" s="1"/>
  <c r="AQ2174" i="42" a="1"/>
  <c r="AQ2174" i="42" s="1"/>
  <c r="AR2174" i="42" a="1"/>
  <c r="AR2174" i="42" s="1"/>
  <c r="AS2174" i="42" a="1"/>
  <c r="AS2174" i="42" s="1"/>
  <c r="AT2174" i="42" a="1"/>
  <c r="AT2174" i="42" s="1"/>
  <c r="AU2174" i="42" a="1"/>
  <c r="AU2174" i="42" s="1"/>
  <c r="AV2174" i="42" a="1"/>
  <c r="AV2174" i="42" s="1"/>
  <c r="AJ2175" i="42" a="1"/>
  <c r="AJ2175" i="42" s="1"/>
  <c r="AK2175" i="42" a="1"/>
  <c r="AK2175" i="42" s="1"/>
  <c r="AL2175" i="42" a="1"/>
  <c r="AL2175" i="42" s="1"/>
  <c r="AM2175" i="42" a="1"/>
  <c r="AM2175" i="42" s="1"/>
  <c r="AN2175" i="42" a="1"/>
  <c r="AN2175" i="42" s="1"/>
  <c r="AO2175" i="42" a="1"/>
  <c r="AO2175" i="42" s="1"/>
  <c r="AP2175" i="42" a="1"/>
  <c r="AP2175" i="42" s="1"/>
  <c r="AQ2175" i="42" a="1"/>
  <c r="AQ2175" i="42" s="1"/>
  <c r="AR2175" i="42" a="1"/>
  <c r="AR2175" i="42" s="1"/>
  <c r="AS2175" i="42" a="1"/>
  <c r="AS2175" i="42" s="1"/>
  <c r="AT2175" i="42" a="1"/>
  <c r="AT2175" i="42" s="1"/>
  <c r="AU2175" i="42" a="1"/>
  <c r="AU2175" i="42" s="1"/>
  <c r="AV2175" i="42" a="1"/>
  <c r="AV2175" i="42" s="1"/>
  <c r="AJ2176" i="42" a="1"/>
  <c r="AJ2176" i="42" s="1"/>
  <c r="AK2176" i="42" a="1"/>
  <c r="AK2176" i="42" s="1"/>
  <c r="AL2176" i="42" a="1"/>
  <c r="AL2176" i="42" s="1"/>
  <c r="AM2176" i="42" a="1"/>
  <c r="AM2176" i="42" s="1"/>
  <c r="AN2176" i="42" a="1"/>
  <c r="AN2176" i="42" s="1"/>
  <c r="AO2176" i="42" a="1"/>
  <c r="AO2176" i="42" s="1"/>
  <c r="AP2176" i="42" a="1"/>
  <c r="AP2176" i="42" s="1"/>
  <c r="AQ2176" i="42" a="1"/>
  <c r="AQ2176" i="42" s="1"/>
  <c r="AR2176" i="42" a="1"/>
  <c r="AR2176" i="42" s="1"/>
  <c r="AS2176" i="42" a="1"/>
  <c r="AS2176" i="42" s="1"/>
  <c r="AT2176" i="42" a="1"/>
  <c r="AT2176" i="42" s="1"/>
  <c r="AU2176" i="42" a="1"/>
  <c r="AU2176" i="42" s="1"/>
  <c r="AV2176" i="42" a="1"/>
  <c r="AV2176" i="42" s="1"/>
  <c r="AJ2177" i="42" a="1"/>
  <c r="AJ2177" i="42" s="1"/>
  <c r="AK2177" i="42" a="1"/>
  <c r="AK2177" i="42" s="1"/>
  <c r="AL2177" i="42" a="1"/>
  <c r="AL2177" i="42" s="1"/>
  <c r="AM2177" i="42" a="1"/>
  <c r="AM2177" i="42" s="1"/>
  <c r="AN2177" i="42" a="1"/>
  <c r="AN2177" i="42" s="1"/>
  <c r="AO2177" i="42" a="1"/>
  <c r="AO2177" i="42" s="1"/>
  <c r="AP2177" i="42" a="1"/>
  <c r="AP2177" i="42" s="1"/>
  <c r="AQ2177" i="42" a="1"/>
  <c r="AQ2177" i="42" s="1"/>
  <c r="AR2177" i="42" a="1"/>
  <c r="AR2177" i="42" s="1"/>
  <c r="AS2177" i="42" a="1"/>
  <c r="AS2177" i="42" s="1"/>
  <c r="AT2177" i="42" a="1"/>
  <c r="AT2177" i="42" s="1"/>
  <c r="AU2177" i="42" a="1"/>
  <c r="AU2177" i="42" s="1"/>
  <c r="AV2177" i="42" a="1"/>
  <c r="AV2177" i="42" s="1"/>
  <c r="AJ2178" i="42" a="1"/>
  <c r="AJ2178" i="42" s="1"/>
  <c r="AK2178" i="42" a="1"/>
  <c r="AK2178" i="42" s="1"/>
  <c r="AL2178" i="42" a="1"/>
  <c r="AL2178" i="42" s="1"/>
  <c r="AM2178" i="42" a="1"/>
  <c r="AM2178" i="42" s="1"/>
  <c r="AN2178" i="42" a="1"/>
  <c r="AN2178" i="42" s="1"/>
  <c r="AO2178" i="42" a="1"/>
  <c r="AO2178" i="42" s="1"/>
  <c r="AP2178" i="42" a="1"/>
  <c r="AP2178" i="42" s="1"/>
  <c r="AQ2178" i="42" a="1"/>
  <c r="AQ2178" i="42" s="1"/>
  <c r="AR2178" i="42" a="1"/>
  <c r="AR2178" i="42" s="1"/>
  <c r="AS2178" i="42" a="1"/>
  <c r="AS2178" i="42" s="1"/>
  <c r="AT2178" i="42" a="1"/>
  <c r="AT2178" i="42" s="1"/>
  <c r="AU2178" i="42" a="1"/>
  <c r="AU2178" i="42" s="1"/>
  <c r="AV2178" i="42" a="1"/>
  <c r="AV2178" i="42" s="1"/>
  <c r="AK2179" i="42" a="1"/>
  <c r="AK2179" i="42" s="1"/>
  <c r="AL2179" i="42" a="1"/>
  <c r="AL2179" i="42" s="1"/>
  <c r="AM2179" i="42" a="1"/>
  <c r="AM2179" i="42" s="1"/>
  <c r="AN2179" i="42" a="1"/>
  <c r="AN2179" i="42" s="1"/>
  <c r="AO2179" i="42" a="1"/>
  <c r="AO2179" i="42" s="1"/>
  <c r="AP2179" i="42" a="1"/>
  <c r="AP2179" i="42" s="1"/>
  <c r="AQ2179" i="42" a="1"/>
  <c r="AQ2179" i="42" s="1"/>
  <c r="AR2179" i="42" a="1"/>
  <c r="AR2179" i="42" s="1"/>
  <c r="AS2179" i="42" a="1"/>
  <c r="AS2179" i="42" s="1"/>
  <c r="AT2179" i="42" a="1"/>
  <c r="AT2179" i="42" s="1"/>
  <c r="AU2179" i="42" a="1"/>
  <c r="AU2179" i="42" s="1"/>
  <c r="AV2179" i="42" a="1"/>
  <c r="AV2179" i="42" s="1"/>
  <c r="AK2180" i="42" a="1"/>
  <c r="AK2180" i="42" s="1"/>
  <c r="AL2180" i="42" a="1"/>
  <c r="AL2180" i="42" s="1"/>
  <c r="AM2180" i="42" a="1"/>
  <c r="AM2180" i="42" s="1"/>
  <c r="AN2180" i="42" a="1"/>
  <c r="AN2180" i="42" s="1"/>
  <c r="AO2180" i="42" a="1"/>
  <c r="AO2180" i="42" s="1"/>
  <c r="AP2180" i="42" a="1"/>
  <c r="AP2180" i="42" s="1"/>
  <c r="AQ2180" i="42" a="1"/>
  <c r="AQ2180" i="42" s="1"/>
  <c r="AR2180" i="42" a="1"/>
  <c r="AR2180" i="42" s="1"/>
  <c r="AS2180" i="42" a="1"/>
  <c r="AS2180" i="42" s="1"/>
  <c r="AT2180" i="42" a="1"/>
  <c r="AT2180" i="42" s="1"/>
  <c r="AU2180" i="42" a="1"/>
  <c r="AU2180" i="42" s="1"/>
  <c r="AV2180" i="42" a="1"/>
  <c r="AV2180" i="42" s="1"/>
  <c r="AK2181" i="42" a="1"/>
  <c r="AK2181" i="42" s="1"/>
  <c r="AL2181" i="42" a="1"/>
  <c r="AL2181" i="42" s="1"/>
  <c r="AM2181" i="42" a="1"/>
  <c r="AM2181" i="42" s="1"/>
  <c r="AN2181" i="42" a="1"/>
  <c r="AN2181" i="42" s="1"/>
  <c r="AO2181" i="42" a="1"/>
  <c r="AO2181" i="42" s="1"/>
  <c r="AP2181" i="42" a="1"/>
  <c r="AP2181" i="42" s="1"/>
  <c r="AQ2181" i="42" a="1"/>
  <c r="AQ2181" i="42" s="1"/>
  <c r="AR2181" i="42" a="1"/>
  <c r="AR2181" i="42" s="1"/>
  <c r="AS2181" i="42" a="1"/>
  <c r="AS2181" i="42" s="1"/>
  <c r="AT2181" i="42" a="1"/>
  <c r="AT2181" i="42" s="1"/>
  <c r="AU2181" i="42" a="1"/>
  <c r="AU2181" i="42" s="1"/>
  <c r="AV2181" i="42" a="1"/>
  <c r="AV2181" i="42" s="1"/>
  <c r="AK2182" i="42" a="1"/>
  <c r="AK2182" i="42" s="1"/>
  <c r="AL2182" i="42" a="1"/>
  <c r="AL2182" i="42" s="1"/>
  <c r="AM2182" i="42" a="1"/>
  <c r="AM2182" i="42" s="1"/>
  <c r="AN2182" i="42" a="1"/>
  <c r="AN2182" i="42" s="1"/>
  <c r="AO2182" i="42" a="1"/>
  <c r="AO2182" i="42" s="1"/>
  <c r="AP2182" i="42" a="1"/>
  <c r="AP2182" i="42" s="1"/>
  <c r="AQ2182" i="42" a="1"/>
  <c r="AQ2182" i="42" s="1"/>
  <c r="AR2182" i="42" a="1"/>
  <c r="AR2182" i="42" s="1"/>
  <c r="AS2182" i="42" a="1"/>
  <c r="AS2182" i="42" s="1"/>
  <c r="AT2182" i="42" a="1"/>
  <c r="AT2182" i="42" s="1"/>
  <c r="AU2182" i="42" a="1"/>
  <c r="AU2182" i="42" s="1"/>
  <c r="AV2182" i="42" a="1"/>
  <c r="AV2182" i="42" s="1"/>
  <c r="AK2183" i="42" a="1"/>
  <c r="AK2183" i="42" s="1"/>
  <c r="AL2183" i="42" a="1"/>
  <c r="AL2183" i="42" s="1"/>
  <c r="AM2183" i="42" a="1"/>
  <c r="AM2183" i="42" s="1"/>
  <c r="AN2183" i="42" a="1"/>
  <c r="AN2183" i="42" s="1"/>
  <c r="AO2183" i="42" a="1"/>
  <c r="AO2183" i="42" s="1"/>
  <c r="AP2183" i="42" a="1"/>
  <c r="AP2183" i="42" s="1"/>
  <c r="AQ2183" i="42" a="1"/>
  <c r="AQ2183" i="42" s="1"/>
  <c r="AR2183" i="42" a="1"/>
  <c r="AR2183" i="42" s="1"/>
  <c r="AS2183" i="42" a="1"/>
  <c r="AS2183" i="42" s="1"/>
  <c r="AT2183" i="42" a="1"/>
  <c r="AT2183" i="42" s="1"/>
  <c r="AU2183" i="42" a="1"/>
  <c r="AU2183" i="42" s="1"/>
  <c r="AV2183" i="42" a="1"/>
  <c r="AV2183" i="42" s="1"/>
  <c r="AK2184" i="42" a="1"/>
  <c r="AK2184" i="42" s="1"/>
  <c r="AL2184" i="42" a="1"/>
  <c r="AL2184" i="42" s="1"/>
  <c r="AM2184" i="42" a="1"/>
  <c r="AM2184" i="42" s="1"/>
  <c r="AN2184" i="42" a="1"/>
  <c r="AN2184" i="42" s="1"/>
  <c r="AO2184" i="42" a="1"/>
  <c r="AO2184" i="42" s="1"/>
  <c r="AP2184" i="42" a="1"/>
  <c r="AP2184" i="42" s="1"/>
  <c r="AQ2184" i="42" a="1"/>
  <c r="AQ2184" i="42" s="1"/>
  <c r="AR2184" i="42" a="1"/>
  <c r="AR2184" i="42" s="1"/>
  <c r="AS2184" i="42" a="1"/>
  <c r="AS2184" i="42" s="1"/>
  <c r="AT2184" i="42" a="1"/>
  <c r="AT2184" i="42" s="1"/>
  <c r="AU2184" i="42" a="1"/>
  <c r="AU2184" i="42" s="1"/>
  <c r="AV2184" i="42" a="1"/>
  <c r="AV2184" i="42" s="1"/>
  <c r="AK2185" i="42" a="1"/>
  <c r="AK2185" i="42" s="1"/>
  <c r="AL2185" i="42" a="1"/>
  <c r="AL2185" i="42" s="1"/>
  <c r="AM2185" i="42" a="1"/>
  <c r="AM2185" i="42" s="1"/>
  <c r="AN2185" i="42" a="1"/>
  <c r="AN2185" i="42" s="1"/>
  <c r="AO2185" i="42" a="1"/>
  <c r="AO2185" i="42" s="1"/>
  <c r="AP2185" i="42" a="1"/>
  <c r="AP2185" i="42" s="1"/>
  <c r="AQ2185" i="42" a="1"/>
  <c r="AQ2185" i="42" s="1"/>
  <c r="AR2185" i="42" a="1"/>
  <c r="AR2185" i="42" s="1"/>
  <c r="AS2185" i="42" a="1"/>
  <c r="AS2185" i="42" s="1"/>
  <c r="AT2185" i="42" a="1"/>
  <c r="AT2185" i="42" s="1"/>
  <c r="AU2185" i="42" a="1"/>
  <c r="AU2185" i="42" s="1"/>
  <c r="AV2185" i="42" a="1"/>
  <c r="AV2185" i="42" s="1"/>
  <c r="AK2186" i="42" a="1"/>
  <c r="AK2186" i="42" s="1"/>
  <c r="AL2186" i="42" a="1"/>
  <c r="AL2186" i="42" s="1"/>
  <c r="AM2186" i="42" a="1"/>
  <c r="AM2186" i="42" s="1"/>
  <c r="AN2186" i="42" a="1"/>
  <c r="AN2186" i="42" s="1"/>
  <c r="AO2186" i="42" a="1"/>
  <c r="AO2186" i="42" s="1"/>
  <c r="AP2186" i="42" a="1"/>
  <c r="AP2186" i="42" s="1"/>
  <c r="AQ2186" i="42" a="1"/>
  <c r="AQ2186" i="42" s="1"/>
  <c r="AR2186" i="42" a="1"/>
  <c r="AR2186" i="42" s="1"/>
  <c r="AS2186" i="42" a="1"/>
  <c r="AS2186" i="42" s="1"/>
  <c r="AT2186" i="42" a="1"/>
  <c r="AT2186" i="42" s="1"/>
  <c r="AU2186" i="42" a="1"/>
  <c r="AU2186" i="42" s="1"/>
  <c r="AV2186" i="42" a="1"/>
  <c r="AV2186" i="42" s="1"/>
  <c r="AK2187" i="42" a="1"/>
  <c r="AK2187" i="42" s="1"/>
  <c r="AL2187" i="42" a="1"/>
  <c r="AL2187" i="42" s="1"/>
  <c r="AM2187" i="42" a="1"/>
  <c r="AM2187" i="42" s="1"/>
  <c r="AN2187" i="42" a="1"/>
  <c r="AN2187" i="42" s="1"/>
  <c r="AO2187" i="42" a="1"/>
  <c r="AO2187" i="42" s="1"/>
  <c r="AP2187" i="42" a="1"/>
  <c r="AP2187" i="42" s="1"/>
  <c r="AQ2187" i="42" a="1"/>
  <c r="AQ2187" i="42" s="1"/>
  <c r="AR2187" i="42" a="1"/>
  <c r="AR2187" i="42" s="1"/>
  <c r="AS2187" i="42" a="1"/>
  <c r="AS2187" i="42" s="1"/>
  <c r="AT2187" i="42" a="1"/>
  <c r="AT2187" i="42" s="1"/>
  <c r="AU2187" i="42" a="1"/>
  <c r="AU2187" i="42" s="1"/>
  <c r="AV2187" i="42" a="1"/>
  <c r="AV2187" i="42" s="1"/>
  <c r="AK2188" i="42" a="1"/>
  <c r="AK2188" i="42" s="1"/>
  <c r="AL2188" i="42" a="1"/>
  <c r="AL2188" i="42" s="1"/>
  <c r="AM2188" i="42" a="1"/>
  <c r="AM2188" i="42" s="1"/>
  <c r="AN2188" i="42" a="1"/>
  <c r="AN2188" i="42" s="1"/>
  <c r="AO2188" i="42" a="1"/>
  <c r="AO2188" i="42" s="1"/>
  <c r="AP2188" i="42" a="1"/>
  <c r="AP2188" i="42" s="1"/>
  <c r="AQ2188" i="42" a="1"/>
  <c r="AQ2188" i="42" s="1"/>
  <c r="AR2188" i="42" a="1"/>
  <c r="AR2188" i="42" s="1"/>
  <c r="AS2188" i="42" a="1"/>
  <c r="AS2188" i="42" s="1"/>
  <c r="AT2188" i="42" a="1"/>
  <c r="AT2188" i="42" s="1"/>
  <c r="AU2188" i="42" a="1"/>
  <c r="AU2188" i="42" s="1"/>
  <c r="AV2188" i="42" a="1"/>
  <c r="AV2188" i="42" s="1"/>
  <c r="AK2189" i="42" a="1"/>
  <c r="AK2189" i="42" s="1"/>
  <c r="AL2189" i="42" a="1"/>
  <c r="AL2189" i="42" s="1"/>
  <c r="AM2189" i="42" a="1"/>
  <c r="AM2189" i="42" s="1"/>
  <c r="AN2189" i="42" a="1"/>
  <c r="AN2189" i="42" s="1"/>
  <c r="AO2189" i="42" a="1"/>
  <c r="AO2189" i="42" s="1"/>
  <c r="AP2189" i="42" a="1"/>
  <c r="AP2189" i="42" s="1"/>
  <c r="AQ2189" i="42" a="1"/>
  <c r="AQ2189" i="42" s="1"/>
  <c r="AR2189" i="42" a="1"/>
  <c r="AR2189" i="42" s="1"/>
  <c r="AS2189" i="42" a="1"/>
  <c r="AS2189" i="42" s="1"/>
  <c r="AT2189" i="42" a="1"/>
  <c r="AT2189" i="42" s="1"/>
  <c r="AU2189" i="42" a="1"/>
  <c r="AU2189" i="42" s="1"/>
  <c r="AV2189" i="42" a="1"/>
  <c r="AV2189" i="42" s="1"/>
  <c r="AK2190" i="42" a="1"/>
  <c r="AK2190" i="42" s="1"/>
  <c r="AL2190" i="42" a="1"/>
  <c r="AL2190" i="42" s="1"/>
  <c r="AM2190" i="42" a="1"/>
  <c r="AM2190" i="42" s="1"/>
  <c r="AN2190" i="42" a="1"/>
  <c r="AN2190" i="42" s="1"/>
  <c r="AO2190" i="42" a="1"/>
  <c r="AO2190" i="42" s="1"/>
  <c r="AP2190" i="42" a="1"/>
  <c r="AP2190" i="42" s="1"/>
  <c r="AQ2190" i="42" a="1"/>
  <c r="AQ2190" i="42" s="1"/>
  <c r="AR2190" i="42" a="1"/>
  <c r="AR2190" i="42" s="1"/>
  <c r="AS2190" i="42" a="1"/>
  <c r="AS2190" i="42" s="1"/>
  <c r="AT2190" i="42" a="1"/>
  <c r="AT2190" i="42" s="1"/>
  <c r="AU2190" i="42" a="1"/>
  <c r="AU2190" i="42" s="1"/>
  <c r="AV2190" i="42" a="1"/>
  <c r="AV2190" i="42" s="1"/>
  <c r="AJ2191" i="42" a="1"/>
  <c r="AJ2191" i="42" s="1"/>
  <c r="AK2191" i="42" a="1"/>
  <c r="AK2191" i="42" s="1"/>
  <c r="AL2191" i="42" a="1"/>
  <c r="AL2191" i="42" s="1"/>
  <c r="AM2191" i="42" a="1"/>
  <c r="AM2191" i="42" s="1"/>
  <c r="AN2191" i="42" a="1"/>
  <c r="AN2191" i="42" s="1"/>
  <c r="AO2191" i="42" a="1"/>
  <c r="AO2191" i="42" s="1"/>
  <c r="AP2191" i="42" a="1"/>
  <c r="AP2191" i="42" s="1"/>
  <c r="AQ2191" i="42" a="1"/>
  <c r="AQ2191" i="42" s="1"/>
  <c r="AR2191" i="42" a="1"/>
  <c r="AR2191" i="42" s="1"/>
  <c r="AS2191" i="42" a="1"/>
  <c r="AS2191" i="42" s="1"/>
  <c r="AT2191" i="42" a="1"/>
  <c r="AT2191" i="42" s="1"/>
  <c r="AU2191" i="42" a="1"/>
  <c r="AU2191" i="42" s="1"/>
  <c r="AV2191" i="42" a="1"/>
  <c r="AV2191" i="42" s="1"/>
  <c r="AJ2192" i="42" a="1"/>
  <c r="AJ2192" i="42" s="1"/>
  <c r="AK2192" i="42" a="1"/>
  <c r="AK2192" i="42" s="1"/>
  <c r="AL2192" i="42" a="1"/>
  <c r="AL2192" i="42" s="1"/>
  <c r="AM2192" i="42" a="1"/>
  <c r="AM2192" i="42" s="1"/>
  <c r="AN2192" i="42" a="1"/>
  <c r="AN2192" i="42" s="1"/>
  <c r="AO2192" i="42" a="1"/>
  <c r="AO2192" i="42" s="1"/>
  <c r="AP2192" i="42" a="1"/>
  <c r="AP2192" i="42" s="1"/>
  <c r="AQ2192" i="42" a="1"/>
  <c r="AQ2192" i="42" s="1"/>
  <c r="AR2192" i="42" a="1"/>
  <c r="AR2192" i="42" s="1"/>
  <c r="AS2192" i="42" a="1"/>
  <c r="AS2192" i="42" s="1"/>
  <c r="AT2192" i="42" a="1"/>
  <c r="AT2192" i="42" s="1"/>
  <c r="AU2192" i="42" a="1"/>
  <c r="AU2192" i="42" s="1"/>
  <c r="AV2192" i="42" a="1"/>
  <c r="AV2192" i="42" s="1"/>
  <c r="AJ2193" i="42" a="1"/>
  <c r="AJ2193" i="42" s="1"/>
  <c r="AK2193" i="42" a="1"/>
  <c r="AK2193" i="42" s="1"/>
  <c r="AL2193" i="42" a="1"/>
  <c r="AL2193" i="42" s="1"/>
  <c r="AM2193" i="42" a="1"/>
  <c r="AM2193" i="42" s="1"/>
  <c r="AN2193" i="42" a="1"/>
  <c r="AN2193" i="42" s="1"/>
  <c r="AO2193" i="42" a="1"/>
  <c r="AO2193" i="42" s="1"/>
  <c r="AP2193" i="42" a="1"/>
  <c r="AP2193" i="42" s="1"/>
  <c r="AQ2193" i="42" a="1"/>
  <c r="AQ2193" i="42" s="1"/>
  <c r="AR2193" i="42" a="1"/>
  <c r="AR2193" i="42" s="1"/>
  <c r="AS2193" i="42" a="1"/>
  <c r="AS2193" i="42" s="1"/>
  <c r="AT2193" i="42" a="1"/>
  <c r="AT2193" i="42" s="1"/>
  <c r="AU2193" i="42" a="1"/>
  <c r="AU2193" i="42" s="1"/>
  <c r="AV2193" i="42" a="1"/>
  <c r="AV2193" i="42" s="1"/>
  <c r="AJ2194" i="42" a="1"/>
  <c r="AJ2194" i="42" s="1"/>
  <c r="AK2194" i="42" a="1"/>
  <c r="AK2194" i="42" s="1"/>
  <c r="AL2194" i="42" a="1"/>
  <c r="AL2194" i="42" s="1"/>
  <c r="AM2194" i="42" a="1"/>
  <c r="AM2194" i="42" s="1"/>
  <c r="AN2194" i="42" a="1"/>
  <c r="AN2194" i="42" s="1"/>
  <c r="AO2194" i="42" a="1"/>
  <c r="AO2194" i="42" s="1"/>
  <c r="AP2194" i="42" a="1"/>
  <c r="AP2194" i="42" s="1"/>
  <c r="AQ2194" i="42" a="1"/>
  <c r="AQ2194" i="42" s="1"/>
  <c r="AR2194" i="42" a="1"/>
  <c r="AR2194" i="42" s="1"/>
  <c r="AS2194" i="42" a="1"/>
  <c r="AS2194" i="42" s="1"/>
  <c r="AT2194" i="42" a="1"/>
  <c r="AT2194" i="42" s="1"/>
  <c r="AU2194" i="42" a="1"/>
  <c r="AU2194" i="42" s="1"/>
  <c r="AV2194" i="42" a="1"/>
  <c r="AV2194" i="42" s="1"/>
  <c r="AJ2195" i="42" a="1"/>
  <c r="AJ2195" i="42" s="1"/>
  <c r="AK2195" i="42" a="1"/>
  <c r="AK2195" i="42" s="1"/>
  <c r="AL2195" i="42" a="1"/>
  <c r="AL2195" i="42" s="1"/>
  <c r="AM2195" i="42" a="1"/>
  <c r="AM2195" i="42" s="1"/>
  <c r="AN2195" i="42" a="1"/>
  <c r="AN2195" i="42" s="1"/>
  <c r="AO2195" i="42" a="1"/>
  <c r="AO2195" i="42" s="1"/>
  <c r="AP2195" i="42" a="1"/>
  <c r="AP2195" i="42" s="1"/>
  <c r="AQ2195" i="42" a="1"/>
  <c r="AQ2195" i="42" s="1"/>
  <c r="AR2195" i="42" a="1"/>
  <c r="AR2195" i="42" s="1"/>
  <c r="AS2195" i="42" a="1"/>
  <c r="AS2195" i="42" s="1"/>
  <c r="AT2195" i="42" a="1"/>
  <c r="AT2195" i="42" s="1"/>
  <c r="AU2195" i="42" a="1"/>
  <c r="AU2195" i="42" s="1"/>
  <c r="AV2195" i="42" a="1"/>
  <c r="AV2195" i="42" s="1"/>
  <c r="AJ2196" i="42" a="1"/>
  <c r="AJ2196" i="42" s="1"/>
  <c r="AK2196" i="42" a="1"/>
  <c r="AK2196" i="42" s="1"/>
  <c r="AL2196" i="42" a="1"/>
  <c r="AL2196" i="42" s="1"/>
  <c r="AM2196" i="42" a="1"/>
  <c r="AM2196" i="42" s="1"/>
  <c r="AN2196" i="42" a="1"/>
  <c r="AN2196" i="42" s="1"/>
  <c r="AO2196" i="42" a="1"/>
  <c r="AO2196" i="42" s="1"/>
  <c r="AP2196" i="42" a="1"/>
  <c r="AP2196" i="42" s="1"/>
  <c r="AQ2196" i="42" a="1"/>
  <c r="AQ2196" i="42" s="1"/>
  <c r="AR2196" i="42" a="1"/>
  <c r="AR2196" i="42" s="1"/>
  <c r="AS2196" i="42" a="1"/>
  <c r="AS2196" i="42" s="1"/>
  <c r="AT2196" i="42" a="1"/>
  <c r="AT2196" i="42" s="1"/>
  <c r="AU2196" i="42" a="1"/>
  <c r="AU2196" i="42" s="1"/>
  <c r="AV2196" i="42" a="1"/>
  <c r="AV2196" i="42" s="1"/>
  <c r="AJ2197" i="42" a="1"/>
  <c r="AJ2197" i="42" s="1"/>
  <c r="AK2197" i="42" a="1"/>
  <c r="AK2197" i="42" s="1"/>
  <c r="AL2197" i="42" a="1"/>
  <c r="AL2197" i="42" s="1"/>
  <c r="AM2197" i="42" a="1"/>
  <c r="AM2197" i="42" s="1"/>
  <c r="AN2197" i="42" a="1"/>
  <c r="AN2197" i="42" s="1"/>
  <c r="AO2197" i="42" a="1"/>
  <c r="AO2197" i="42" s="1"/>
  <c r="AP2197" i="42" a="1"/>
  <c r="AP2197" i="42" s="1"/>
  <c r="AQ2197" i="42" a="1"/>
  <c r="AQ2197" i="42" s="1"/>
  <c r="AR2197" i="42" a="1"/>
  <c r="AR2197" i="42" s="1"/>
  <c r="AS2197" i="42" a="1"/>
  <c r="AS2197" i="42" s="1"/>
  <c r="AT2197" i="42" a="1"/>
  <c r="AT2197" i="42" s="1"/>
  <c r="AU2197" i="42" a="1"/>
  <c r="AU2197" i="42" s="1"/>
  <c r="AV2197" i="42" a="1"/>
  <c r="AV2197" i="42" s="1"/>
  <c r="AJ2198" i="42" a="1"/>
  <c r="AJ2198" i="42" s="1"/>
  <c r="AK2198" i="42" a="1"/>
  <c r="AK2198" i="42" s="1"/>
  <c r="AL2198" i="42" a="1"/>
  <c r="AL2198" i="42" s="1"/>
  <c r="AM2198" i="42" a="1"/>
  <c r="AM2198" i="42" s="1"/>
  <c r="AN2198" i="42" a="1"/>
  <c r="AN2198" i="42" s="1"/>
  <c r="AO2198" i="42" a="1"/>
  <c r="AO2198" i="42" s="1"/>
  <c r="AP2198" i="42" a="1"/>
  <c r="AP2198" i="42" s="1"/>
  <c r="AQ2198" i="42" a="1"/>
  <c r="AQ2198" i="42" s="1"/>
  <c r="AR2198" i="42" a="1"/>
  <c r="AR2198" i="42" s="1"/>
  <c r="AS2198" i="42" a="1"/>
  <c r="AS2198" i="42" s="1"/>
  <c r="AT2198" i="42" a="1"/>
  <c r="AT2198" i="42" s="1"/>
  <c r="AU2198" i="42" a="1"/>
  <c r="AU2198" i="42" s="1"/>
  <c r="AV2198" i="42" a="1"/>
  <c r="AV2198" i="42" s="1"/>
  <c r="AJ2199" i="42" a="1"/>
  <c r="AJ2199" i="42" s="1"/>
  <c r="AK2199" i="42" a="1"/>
  <c r="AK2199" i="42" s="1"/>
  <c r="AL2199" i="42" a="1"/>
  <c r="AL2199" i="42" s="1"/>
  <c r="AM2199" i="42" a="1"/>
  <c r="AM2199" i="42" s="1"/>
  <c r="AN2199" i="42" a="1"/>
  <c r="AN2199" i="42" s="1"/>
  <c r="AO2199" i="42" a="1"/>
  <c r="AO2199" i="42" s="1"/>
  <c r="AP2199" i="42" a="1"/>
  <c r="AP2199" i="42" s="1"/>
  <c r="AQ2199" i="42" a="1"/>
  <c r="AQ2199" i="42" s="1"/>
  <c r="AR2199" i="42" a="1"/>
  <c r="AR2199" i="42" s="1"/>
  <c r="AS2199" i="42" a="1"/>
  <c r="AS2199" i="42" s="1"/>
  <c r="AT2199" i="42" a="1"/>
  <c r="AT2199" i="42" s="1"/>
  <c r="AU2199" i="42" a="1"/>
  <c r="AU2199" i="42" s="1"/>
  <c r="AV2199" i="42" a="1"/>
  <c r="AV2199" i="42" s="1"/>
  <c r="AJ2200" i="42" a="1"/>
  <c r="AJ2200" i="42" s="1"/>
  <c r="AK2200" i="42" a="1"/>
  <c r="AK2200" i="42" s="1"/>
  <c r="AL2200" i="42" a="1"/>
  <c r="AL2200" i="42" s="1"/>
  <c r="AM2200" i="42" a="1"/>
  <c r="AM2200" i="42" s="1"/>
  <c r="AN2200" i="42" a="1"/>
  <c r="AN2200" i="42" s="1"/>
  <c r="AO2200" i="42" a="1"/>
  <c r="AO2200" i="42" s="1"/>
  <c r="AP2200" i="42" a="1"/>
  <c r="AP2200" i="42" s="1"/>
  <c r="AQ2200" i="42" a="1"/>
  <c r="AQ2200" i="42" s="1"/>
  <c r="AR2200" i="42" a="1"/>
  <c r="AR2200" i="42" s="1"/>
  <c r="AS2200" i="42" a="1"/>
  <c r="AS2200" i="42" s="1"/>
  <c r="AT2200" i="42" a="1"/>
  <c r="AT2200" i="42" s="1"/>
  <c r="AU2200" i="42" a="1"/>
  <c r="AU2200" i="42" s="1"/>
  <c r="AV2200" i="42" a="1"/>
  <c r="AV2200" i="42" s="1"/>
  <c r="AK2201" i="42" a="1"/>
  <c r="AK2201" i="42" s="1"/>
  <c r="AL2201" i="42" a="1"/>
  <c r="AL2201" i="42" s="1"/>
  <c r="AM2201" i="42" a="1"/>
  <c r="AM2201" i="42" s="1"/>
  <c r="AN2201" i="42" a="1"/>
  <c r="AN2201" i="42" s="1"/>
  <c r="AO2201" i="42" a="1"/>
  <c r="AO2201" i="42" s="1"/>
  <c r="AP2201" i="42" a="1"/>
  <c r="AP2201" i="42" s="1"/>
  <c r="AQ2201" i="42" a="1"/>
  <c r="AQ2201" i="42" s="1"/>
  <c r="AR2201" i="42" a="1"/>
  <c r="AR2201" i="42" s="1"/>
  <c r="AS2201" i="42" a="1"/>
  <c r="AS2201" i="42" s="1"/>
  <c r="AT2201" i="42" a="1"/>
  <c r="AT2201" i="42" s="1"/>
  <c r="AU2201" i="42" a="1"/>
  <c r="AU2201" i="42" s="1"/>
  <c r="AV2201" i="42" a="1"/>
  <c r="AV2201" i="42" s="1"/>
  <c r="AK2202" i="42" a="1"/>
  <c r="AK2202" i="42" s="1"/>
  <c r="AL2202" i="42" a="1"/>
  <c r="AL2202" i="42" s="1"/>
  <c r="AM2202" i="42" a="1"/>
  <c r="AM2202" i="42" s="1"/>
  <c r="AN2202" i="42" a="1"/>
  <c r="AN2202" i="42" s="1"/>
  <c r="AO2202" i="42" a="1"/>
  <c r="AO2202" i="42" s="1"/>
  <c r="AP2202" i="42" a="1"/>
  <c r="AP2202" i="42" s="1"/>
  <c r="AQ2202" i="42" a="1"/>
  <c r="AQ2202" i="42" s="1"/>
  <c r="AR2202" i="42" a="1"/>
  <c r="AR2202" i="42" s="1"/>
  <c r="AS2202" i="42" a="1"/>
  <c r="AS2202" i="42" s="1"/>
  <c r="AT2202" i="42" a="1"/>
  <c r="AT2202" i="42" s="1"/>
  <c r="AU2202" i="42" a="1"/>
  <c r="AU2202" i="42" s="1"/>
  <c r="AV2202" i="42" a="1"/>
  <c r="AV2202" i="42" s="1"/>
  <c r="AK2203" i="42" a="1"/>
  <c r="AK2203" i="42" s="1"/>
  <c r="AL2203" i="42" a="1"/>
  <c r="AL2203" i="42" s="1"/>
  <c r="AM2203" i="42" a="1"/>
  <c r="AM2203" i="42" s="1"/>
  <c r="AN2203" i="42" a="1"/>
  <c r="AN2203" i="42" s="1"/>
  <c r="AO2203" i="42" a="1"/>
  <c r="AO2203" i="42" s="1"/>
  <c r="AP2203" i="42" a="1"/>
  <c r="AP2203" i="42" s="1"/>
  <c r="AQ2203" i="42" a="1"/>
  <c r="AQ2203" i="42" s="1"/>
  <c r="AR2203" i="42" a="1"/>
  <c r="AR2203" i="42" s="1"/>
  <c r="AS2203" i="42" a="1"/>
  <c r="AS2203" i="42" s="1"/>
  <c r="AT2203" i="42" a="1"/>
  <c r="AT2203" i="42" s="1"/>
  <c r="AU2203" i="42" a="1"/>
  <c r="AU2203" i="42" s="1"/>
  <c r="AV2203" i="42" a="1"/>
  <c r="AV2203" i="42" s="1"/>
  <c r="AK2204" i="42" a="1"/>
  <c r="AK2204" i="42" s="1"/>
  <c r="AL2204" i="42" a="1"/>
  <c r="AL2204" i="42" s="1"/>
  <c r="AM2204" i="42" a="1"/>
  <c r="AM2204" i="42" s="1"/>
  <c r="AN2204" i="42" a="1"/>
  <c r="AN2204" i="42" s="1"/>
  <c r="AO2204" i="42" a="1"/>
  <c r="AO2204" i="42" s="1"/>
  <c r="AP2204" i="42" a="1"/>
  <c r="AP2204" i="42" s="1"/>
  <c r="AQ2204" i="42" a="1"/>
  <c r="AQ2204" i="42" s="1"/>
  <c r="AR2204" i="42" a="1"/>
  <c r="AR2204" i="42" s="1"/>
  <c r="AS2204" i="42" a="1"/>
  <c r="AS2204" i="42" s="1"/>
  <c r="AT2204" i="42" a="1"/>
  <c r="AT2204" i="42" s="1"/>
  <c r="AU2204" i="42" a="1"/>
  <c r="AU2204" i="42" s="1"/>
  <c r="AV2204" i="42" a="1"/>
  <c r="AV2204" i="42" s="1"/>
  <c r="AK2205" i="42" a="1"/>
  <c r="AK2205" i="42" s="1"/>
  <c r="AL2205" i="42" a="1"/>
  <c r="AL2205" i="42" s="1"/>
  <c r="AM2205" i="42" a="1"/>
  <c r="AM2205" i="42" s="1"/>
  <c r="AN2205" i="42" a="1"/>
  <c r="AN2205" i="42" s="1"/>
  <c r="AO2205" i="42" a="1"/>
  <c r="AO2205" i="42" s="1"/>
  <c r="AP2205" i="42" a="1"/>
  <c r="AP2205" i="42" s="1"/>
  <c r="AQ2205" i="42" a="1"/>
  <c r="AQ2205" i="42" s="1"/>
  <c r="AR2205" i="42" a="1"/>
  <c r="AR2205" i="42" s="1"/>
  <c r="AS2205" i="42" a="1"/>
  <c r="AS2205" i="42" s="1"/>
  <c r="AT2205" i="42" a="1"/>
  <c r="AT2205" i="42" s="1"/>
  <c r="AU2205" i="42" a="1"/>
  <c r="AU2205" i="42" s="1"/>
  <c r="AV2205" i="42" a="1"/>
  <c r="AV2205" i="42" s="1"/>
  <c r="AK2206" i="42" a="1"/>
  <c r="AK2206" i="42" s="1"/>
  <c r="AL2206" i="42" a="1"/>
  <c r="AL2206" i="42" s="1"/>
  <c r="AM2206" i="42" a="1"/>
  <c r="AM2206" i="42" s="1"/>
  <c r="AN2206" i="42" a="1"/>
  <c r="AN2206" i="42" s="1"/>
  <c r="AO2206" i="42" a="1"/>
  <c r="AO2206" i="42" s="1"/>
  <c r="AP2206" i="42" a="1"/>
  <c r="AP2206" i="42" s="1"/>
  <c r="AQ2206" i="42" a="1"/>
  <c r="AQ2206" i="42" s="1"/>
  <c r="AR2206" i="42" a="1"/>
  <c r="AR2206" i="42" s="1"/>
  <c r="AS2206" i="42" a="1"/>
  <c r="AS2206" i="42" s="1"/>
  <c r="AT2206" i="42" a="1"/>
  <c r="AT2206" i="42" s="1"/>
  <c r="AU2206" i="42" a="1"/>
  <c r="AU2206" i="42" s="1"/>
  <c r="AV2206" i="42" a="1"/>
  <c r="AV2206" i="42" s="1"/>
  <c r="AK2207" i="42" a="1"/>
  <c r="AK2207" i="42" s="1"/>
  <c r="AL2207" i="42" a="1"/>
  <c r="AL2207" i="42" s="1"/>
  <c r="AM2207" i="42" a="1"/>
  <c r="AM2207" i="42" s="1"/>
  <c r="AN2207" i="42" a="1"/>
  <c r="AN2207" i="42" s="1"/>
  <c r="AO2207" i="42" a="1"/>
  <c r="AO2207" i="42" s="1"/>
  <c r="AP2207" i="42" a="1"/>
  <c r="AP2207" i="42" s="1"/>
  <c r="AQ2207" i="42" a="1"/>
  <c r="AQ2207" i="42" s="1"/>
  <c r="AR2207" i="42" a="1"/>
  <c r="AR2207" i="42" s="1"/>
  <c r="AS2207" i="42" a="1"/>
  <c r="AS2207" i="42" s="1"/>
  <c r="AT2207" i="42" a="1"/>
  <c r="AT2207" i="42" s="1"/>
  <c r="AU2207" i="42" a="1"/>
  <c r="AU2207" i="42" s="1"/>
  <c r="AV2207" i="42" a="1"/>
  <c r="AV2207" i="42" s="1"/>
  <c r="AK2208" i="42" a="1"/>
  <c r="AK2208" i="42" s="1"/>
  <c r="AL2208" i="42" a="1"/>
  <c r="AL2208" i="42" s="1"/>
  <c r="AM2208" i="42" a="1"/>
  <c r="AM2208" i="42" s="1"/>
  <c r="AN2208" i="42" a="1"/>
  <c r="AN2208" i="42" s="1"/>
  <c r="AO2208" i="42" a="1"/>
  <c r="AO2208" i="42" s="1"/>
  <c r="AP2208" i="42" a="1"/>
  <c r="AP2208" i="42" s="1"/>
  <c r="AQ2208" i="42" a="1"/>
  <c r="AQ2208" i="42" s="1"/>
  <c r="AR2208" i="42" a="1"/>
  <c r="AR2208" i="42" s="1"/>
  <c r="AS2208" i="42" a="1"/>
  <c r="AS2208" i="42" s="1"/>
  <c r="AT2208" i="42" a="1"/>
  <c r="AT2208" i="42" s="1"/>
  <c r="AU2208" i="42" a="1"/>
  <c r="AU2208" i="42" s="1"/>
  <c r="AV2208" i="42" a="1"/>
  <c r="AV2208" i="42" s="1"/>
  <c r="AK2209" i="42" a="1"/>
  <c r="AK2209" i="42" s="1"/>
  <c r="AL2209" i="42" a="1"/>
  <c r="AL2209" i="42" s="1"/>
  <c r="AM2209" i="42" a="1"/>
  <c r="AM2209" i="42" s="1"/>
  <c r="AN2209" i="42" a="1"/>
  <c r="AN2209" i="42" s="1"/>
  <c r="AO2209" i="42" a="1"/>
  <c r="AO2209" i="42" s="1"/>
  <c r="AP2209" i="42" a="1"/>
  <c r="AP2209" i="42" s="1"/>
  <c r="AQ2209" i="42" a="1"/>
  <c r="AQ2209" i="42" s="1"/>
  <c r="AR2209" i="42" a="1"/>
  <c r="AR2209" i="42" s="1"/>
  <c r="AS2209" i="42" a="1"/>
  <c r="AS2209" i="42" s="1"/>
  <c r="AT2209" i="42" a="1"/>
  <c r="AT2209" i="42" s="1"/>
  <c r="AU2209" i="42" a="1"/>
  <c r="AU2209" i="42" s="1"/>
  <c r="AV2209" i="42" a="1"/>
  <c r="AV2209" i="42" s="1"/>
  <c r="AK2210" i="42" a="1"/>
  <c r="AK2210" i="42" s="1"/>
  <c r="AL2210" i="42" a="1"/>
  <c r="AL2210" i="42" s="1"/>
  <c r="AM2210" i="42" a="1"/>
  <c r="AM2210" i="42" s="1"/>
  <c r="AN2210" i="42" a="1"/>
  <c r="AN2210" i="42" s="1"/>
  <c r="AO2210" i="42" a="1"/>
  <c r="AO2210" i="42" s="1"/>
  <c r="AP2210" i="42" a="1"/>
  <c r="AP2210" i="42" s="1"/>
  <c r="AQ2210" i="42" a="1"/>
  <c r="AQ2210" i="42" s="1"/>
  <c r="AR2210" i="42" a="1"/>
  <c r="AR2210" i="42" s="1"/>
  <c r="AS2210" i="42" a="1"/>
  <c r="AS2210" i="42" s="1"/>
  <c r="AT2210" i="42" a="1"/>
  <c r="AT2210" i="42" s="1"/>
  <c r="AU2210" i="42" a="1"/>
  <c r="AU2210" i="42" s="1"/>
  <c r="AV2210" i="42" a="1"/>
  <c r="AV2210" i="42" s="1"/>
  <c r="AK2211" i="42" a="1"/>
  <c r="AK2211" i="42" s="1"/>
  <c r="AL2211" i="42" a="1"/>
  <c r="AL2211" i="42" s="1"/>
  <c r="AM2211" i="42" a="1"/>
  <c r="AM2211" i="42" s="1"/>
  <c r="AN2211" i="42" a="1"/>
  <c r="AN2211" i="42" s="1"/>
  <c r="AO2211" i="42" a="1"/>
  <c r="AO2211" i="42" s="1"/>
  <c r="AP2211" i="42" a="1"/>
  <c r="AP2211" i="42" s="1"/>
  <c r="AQ2211" i="42" a="1"/>
  <c r="AQ2211" i="42" s="1"/>
  <c r="AR2211" i="42" a="1"/>
  <c r="AR2211" i="42" s="1"/>
  <c r="AS2211" i="42" a="1"/>
  <c r="AS2211" i="42" s="1"/>
  <c r="AT2211" i="42" a="1"/>
  <c r="AT2211" i="42" s="1"/>
  <c r="AU2211" i="42" a="1"/>
  <c r="AU2211" i="42" s="1"/>
  <c r="AV2211" i="42" a="1"/>
  <c r="AV2211" i="42" s="1"/>
  <c r="AK2212" i="42" a="1"/>
  <c r="AK2212" i="42" s="1"/>
  <c r="AL2212" i="42" a="1"/>
  <c r="AL2212" i="42" s="1"/>
  <c r="AM2212" i="42" a="1"/>
  <c r="AM2212" i="42" s="1"/>
  <c r="AN2212" i="42" a="1"/>
  <c r="AN2212" i="42" s="1"/>
  <c r="AO2212" i="42" a="1"/>
  <c r="AO2212" i="42" s="1"/>
  <c r="AP2212" i="42" a="1"/>
  <c r="AP2212" i="42" s="1"/>
  <c r="AQ2212" i="42" a="1"/>
  <c r="AQ2212" i="42" s="1"/>
  <c r="AR2212" i="42" a="1"/>
  <c r="AR2212" i="42" s="1"/>
  <c r="AS2212" i="42" a="1"/>
  <c r="AS2212" i="42" s="1"/>
  <c r="AT2212" i="42" a="1"/>
  <c r="AT2212" i="42" s="1"/>
  <c r="AU2212" i="42" a="1"/>
  <c r="AU2212" i="42" s="1"/>
  <c r="AV2212" i="42" a="1"/>
  <c r="AV2212" i="42" s="1"/>
  <c r="AJ2213" i="42" a="1"/>
  <c r="AJ2213" i="42" s="1"/>
  <c r="AK2213" i="42" a="1"/>
  <c r="AK2213" i="42" s="1"/>
  <c r="AL2213" i="42" a="1"/>
  <c r="AL2213" i="42" s="1"/>
  <c r="AM2213" i="42" a="1"/>
  <c r="AM2213" i="42" s="1"/>
  <c r="AN2213" i="42" a="1"/>
  <c r="AN2213" i="42" s="1"/>
  <c r="AO2213" i="42" a="1"/>
  <c r="AO2213" i="42" s="1"/>
  <c r="AP2213" i="42" a="1"/>
  <c r="AP2213" i="42" s="1"/>
  <c r="AQ2213" i="42" a="1"/>
  <c r="AQ2213" i="42" s="1"/>
  <c r="AR2213" i="42" a="1"/>
  <c r="AR2213" i="42" s="1"/>
  <c r="AS2213" i="42" a="1"/>
  <c r="AS2213" i="42" s="1"/>
  <c r="AT2213" i="42" a="1"/>
  <c r="AT2213" i="42" s="1"/>
  <c r="AU2213" i="42" a="1"/>
  <c r="AU2213" i="42" s="1"/>
  <c r="AV2213" i="42" a="1"/>
  <c r="AV2213" i="42" s="1"/>
  <c r="AJ2214" i="42" a="1"/>
  <c r="AJ2214" i="42" s="1"/>
  <c r="AK2214" i="42" a="1"/>
  <c r="AK2214" i="42" s="1"/>
  <c r="AL2214" i="42" a="1"/>
  <c r="AL2214" i="42" s="1"/>
  <c r="AM2214" i="42" a="1"/>
  <c r="AM2214" i="42" s="1"/>
  <c r="AN2214" i="42" a="1"/>
  <c r="AN2214" i="42" s="1"/>
  <c r="AO2214" i="42" a="1"/>
  <c r="AO2214" i="42" s="1"/>
  <c r="AP2214" i="42" a="1"/>
  <c r="AP2214" i="42" s="1"/>
  <c r="AQ2214" i="42" a="1"/>
  <c r="AQ2214" i="42" s="1"/>
  <c r="AR2214" i="42" a="1"/>
  <c r="AR2214" i="42" s="1"/>
  <c r="AS2214" i="42" a="1"/>
  <c r="AS2214" i="42" s="1"/>
  <c r="AT2214" i="42" a="1"/>
  <c r="AT2214" i="42" s="1"/>
  <c r="AU2214" i="42" a="1"/>
  <c r="AU2214" i="42" s="1"/>
  <c r="AV2214" i="42" a="1"/>
  <c r="AV2214" i="42" s="1"/>
  <c r="AJ2215" i="42" a="1"/>
  <c r="AJ2215" i="42" s="1"/>
  <c r="AK2215" i="42" a="1"/>
  <c r="AK2215" i="42" s="1"/>
  <c r="AL2215" i="42" a="1"/>
  <c r="AL2215" i="42" s="1"/>
  <c r="AM2215" i="42" a="1"/>
  <c r="AM2215" i="42" s="1"/>
  <c r="AN2215" i="42" a="1"/>
  <c r="AN2215" i="42" s="1"/>
  <c r="AO2215" i="42" a="1"/>
  <c r="AO2215" i="42" s="1"/>
  <c r="AP2215" i="42" a="1"/>
  <c r="AP2215" i="42" s="1"/>
  <c r="AQ2215" i="42" a="1"/>
  <c r="AQ2215" i="42" s="1"/>
  <c r="AR2215" i="42" a="1"/>
  <c r="AR2215" i="42" s="1"/>
  <c r="AS2215" i="42" a="1"/>
  <c r="AS2215" i="42" s="1"/>
  <c r="AT2215" i="42" a="1"/>
  <c r="AT2215" i="42" s="1"/>
  <c r="AU2215" i="42" a="1"/>
  <c r="AU2215" i="42" s="1"/>
  <c r="AV2215" i="42" a="1"/>
  <c r="AV2215" i="42" s="1"/>
  <c r="AJ2216" i="42" a="1"/>
  <c r="AJ2216" i="42" s="1"/>
  <c r="AK2216" i="42" a="1"/>
  <c r="AK2216" i="42" s="1"/>
  <c r="AL2216" i="42" a="1"/>
  <c r="AL2216" i="42" s="1"/>
  <c r="AM2216" i="42" a="1"/>
  <c r="AM2216" i="42" s="1"/>
  <c r="AN2216" i="42" a="1"/>
  <c r="AN2216" i="42" s="1"/>
  <c r="AO2216" i="42" a="1"/>
  <c r="AO2216" i="42" s="1"/>
  <c r="AP2216" i="42" a="1"/>
  <c r="AP2216" i="42" s="1"/>
  <c r="AQ2216" i="42" a="1"/>
  <c r="AQ2216" i="42" s="1"/>
  <c r="AR2216" i="42" a="1"/>
  <c r="AR2216" i="42" s="1"/>
  <c r="AS2216" i="42" a="1"/>
  <c r="AS2216" i="42" s="1"/>
  <c r="AT2216" i="42" a="1"/>
  <c r="AT2216" i="42" s="1"/>
  <c r="AU2216" i="42" a="1"/>
  <c r="AU2216" i="42" s="1"/>
  <c r="AV2216" i="42" a="1"/>
  <c r="AV2216" i="42" s="1"/>
  <c r="AJ2217" i="42" a="1"/>
  <c r="AJ2217" i="42" s="1"/>
  <c r="AK2217" i="42" a="1"/>
  <c r="AK2217" i="42" s="1"/>
  <c r="AL2217" i="42" a="1"/>
  <c r="AL2217" i="42" s="1"/>
  <c r="AM2217" i="42" a="1"/>
  <c r="AM2217" i="42" s="1"/>
  <c r="AN2217" i="42" a="1"/>
  <c r="AN2217" i="42" s="1"/>
  <c r="AO2217" i="42" a="1"/>
  <c r="AO2217" i="42" s="1"/>
  <c r="AP2217" i="42" a="1"/>
  <c r="AP2217" i="42" s="1"/>
  <c r="AQ2217" i="42" a="1"/>
  <c r="AQ2217" i="42" s="1"/>
  <c r="AR2217" i="42" a="1"/>
  <c r="AR2217" i="42" s="1"/>
  <c r="AS2217" i="42" a="1"/>
  <c r="AS2217" i="42" s="1"/>
  <c r="AT2217" i="42" a="1"/>
  <c r="AT2217" i="42" s="1"/>
  <c r="AU2217" i="42" a="1"/>
  <c r="AU2217" i="42" s="1"/>
  <c r="AV2217" i="42" a="1"/>
  <c r="AV2217" i="42" s="1"/>
  <c r="AJ2218" i="42" a="1"/>
  <c r="AJ2218" i="42" s="1"/>
  <c r="AK2218" i="42" a="1"/>
  <c r="AK2218" i="42" s="1"/>
  <c r="AL2218" i="42" a="1"/>
  <c r="AL2218" i="42" s="1"/>
  <c r="AM2218" i="42" a="1"/>
  <c r="AM2218" i="42" s="1"/>
  <c r="AN2218" i="42" a="1"/>
  <c r="AN2218" i="42" s="1"/>
  <c r="AO2218" i="42" a="1"/>
  <c r="AO2218" i="42" s="1"/>
  <c r="AP2218" i="42" a="1"/>
  <c r="AP2218" i="42" s="1"/>
  <c r="AQ2218" i="42" a="1"/>
  <c r="AQ2218" i="42" s="1"/>
  <c r="AR2218" i="42" a="1"/>
  <c r="AR2218" i="42" s="1"/>
  <c r="AS2218" i="42" a="1"/>
  <c r="AS2218" i="42" s="1"/>
  <c r="AT2218" i="42" a="1"/>
  <c r="AT2218" i="42" s="1"/>
  <c r="AU2218" i="42" a="1"/>
  <c r="AU2218" i="42" s="1"/>
  <c r="AV2218" i="42" a="1"/>
  <c r="AV2218" i="42" s="1"/>
  <c r="AJ2219" i="42" a="1"/>
  <c r="AJ2219" i="42" s="1"/>
  <c r="AK2219" i="42" a="1"/>
  <c r="AK2219" i="42" s="1"/>
  <c r="AL2219" i="42" a="1"/>
  <c r="AL2219" i="42" s="1"/>
  <c r="AM2219" i="42" a="1"/>
  <c r="AM2219" i="42" s="1"/>
  <c r="AN2219" i="42" a="1"/>
  <c r="AN2219" i="42" s="1"/>
  <c r="AO2219" i="42" a="1"/>
  <c r="AO2219" i="42" s="1"/>
  <c r="AP2219" i="42" a="1"/>
  <c r="AP2219" i="42" s="1"/>
  <c r="AQ2219" i="42" a="1"/>
  <c r="AQ2219" i="42" s="1"/>
  <c r="AR2219" i="42" a="1"/>
  <c r="AR2219" i="42" s="1"/>
  <c r="AS2219" i="42" a="1"/>
  <c r="AS2219" i="42" s="1"/>
  <c r="AT2219" i="42" a="1"/>
  <c r="AT2219" i="42" s="1"/>
  <c r="AU2219" i="42" a="1"/>
  <c r="AU2219" i="42" s="1"/>
  <c r="AV2219" i="42" a="1"/>
  <c r="AV2219" i="42" s="1"/>
  <c r="AJ2220" i="42" a="1"/>
  <c r="AJ2220" i="42" s="1"/>
  <c r="AK2220" i="42" a="1"/>
  <c r="AK2220" i="42" s="1"/>
  <c r="AL2220" i="42" a="1"/>
  <c r="AL2220" i="42" s="1"/>
  <c r="AM2220" i="42" a="1"/>
  <c r="AM2220" i="42" s="1"/>
  <c r="AN2220" i="42" a="1"/>
  <c r="AN2220" i="42" s="1"/>
  <c r="AO2220" i="42" a="1"/>
  <c r="AO2220" i="42" s="1"/>
  <c r="AP2220" i="42" a="1"/>
  <c r="AP2220" i="42" s="1"/>
  <c r="AQ2220" i="42" a="1"/>
  <c r="AQ2220" i="42" s="1"/>
  <c r="AR2220" i="42" a="1"/>
  <c r="AR2220" i="42" s="1"/>
  <c r="AS2220" i="42" a="1"/>
  <c r="AS2220" i="42" s="1"/>
  <c r="AT2220" i="42" a="1"/>
  <c r="AT2220" i="42" s="1"/>
  <c r="AU2220" i="42" a="1"/>
  <c r="AU2220" i="42" s="1"/>
  <c r="AV2220" i="42" a="1"/>
  <c r="AV2220" i="42" s="1"/>
  <c r="AJ2221" i="42" a="1"/>
  <c r="AJ2221" i="42" s="1"/>
  <c r="AK2221" i="42" a="1"/>
  <c r="AK2221" i="42" s="1"/>
  <c r="AL2221" i="42" a="1"/>
  <c r="AL2221" i="42" s="1"/>
  <c r="AM2221" i="42" a="1"/>
  <c r="AM2221" i="42" s="1"/>
  <c r="AN2221" i="42" a="1"/>
  <c r="AN2221" i="42" s="1"/>
  <c r="AO2221" i="42" a="1"/>
  <c r="AO2221" i="42" s="1"/>
  <c r="AP2221" i="42" a="1"/>
  <c r="AP2221" i="42" s="1"/>
  <c r="AQ2221" i="42" a="1"/>
  <c r="AQ2221" i="42" s="1"/>
  <c r="AR2221" i="42" a="1"/>
  <c r="AR2221" i="42" s="1"/>
  <c r="AS2221" i="42" a="1"/>
  <c r="AS2221" i="42" s="1"/>
  <c r="AT2221" i="42" a="1"/>
  <c r="AT2221" i="42" s="1"/>
  <c r="AU2221" i="42" a="1"/>
  <c r="AU2221" i="42" s="1"/>
  <c r="AV2221" i="42" a="1"/>
  <c r="AV2221" i="42" s="1"/>
  <c r="AJ2222" i="42" a="1"/>
  <c r="AJ2222" i="42" s="1"/>
  <c r="AK2222" i="42" a="1"/>
  <c r="AK2222" i="42" s="1"/>
  <c r="AL2222" i="42" a="1"/>
  <c r="AL2222" i="42" s="1"/>
  <c r="AM2222" i="42" a="1"/>
  <c r="AM2222" i="42" s="1"/>
  <c r="AN2222" i="42" a="1"/>
  <c r="AN2222" i="42" s="1"/>
  <c r="AO2222" i="42" a="1"/>
  <c r="AO2222" i="42" s="1"/>
  <c r="AP2222" i="42" a="1"/>
  <c r="AP2222" i="42" s="1"/>
  <c r="AQ2222" i="42" a="1"/>
  <c r="AQ2222" i="42" s="1"/>
  <c r="AR2222" i="42" a="1"/>
  <c r="AR2222" i="42" s="1"/>
  <c r="AS2222" i="42" a="1"/>
  <c r="AS2222" i="42" s="1"/>
  <c r="AT2222" i="42" a="1"/>
  <c r="AT2222" i="42" s="1"/>
  <c r="AU2222" i="42" a="1"/>
  <c r="AU2222" i="42" s="1"/>
  <c r="AV2222" i="42" a="1"/>
  <c r="AV2222" i="42" s="1"/>
  <c r="AK2223" i="42" a="1"/>
  <c r="AK2223" i="42" s="1"/>
  <c r="AL2223" i="42" a="1"/>
  <c r="AL2223" i="42" s="1"/>
  <c r="AM2223" i="42" a="1"/>
  <c r="AM2223" i="42" s="1"/>
  <c r="AN2223" i="42" a="1"/>
  <c r="AN2223" i="42" s="1"/>
  <c r="AO2223" i="42" a="1"/>
  <c r="AO2223" i="42" s="1"/>
  <c r="AP2223" i="42" a="1"/>
  <c r="AP2223" i="42" s="1"/>
  <c r="AQ2223" i="42" a="1"/>
  <c r="AQ2223" i="42" s="1"/>
  <c r="AR2223" i="42" a="1"/>
  <c r="AR2223" i="42" s="1"/>
  <c r="AS2223" i="42" a="1"/>
  <c r="AS2223" i="42" s="1"/>
  <c r="AT2223" i="42" a="1"/>
  <c r="AT2223" i="42" s="1"/>
  <c r="AU2223" i="42" a="1"/>
  <c r="AU2223" i="42" s="1"/>
  <c r="AV2223" i="42" a="1"/>
  <c r="AV2223" i="42" s="1"/>
  <c r="AK2224" i="42" a="1"/>
  <c r="AK2224" i="42" s="1"/>
  <c r="AL2224" i="42" a="1"/>
  <c r="AL2224" i="42" s="1"/>
  <c r="AM2224" i="42" a="1"/>
  <c r="AM2224" i="42" s="1"/>
  <c r="AN2224" i="42" a="1"/>
  <c r="AN2224" i="42" s="1"/>
  <c r="AO2224" i="42" a="1"/>
  <c r="AO2224" i="42" s="1"/>
  <c r="AP2224" i="42" a="1"/>
  <c r="AP2224" i="42" s="1"/>
  <c r="AQ2224" i="42" a="1"/>
  <c r="AQ2224" i="42" s="1"/>
  <c r="AR2224" i="42" a="1"/>
  <c r="AR2224" i="42" s="1"/>
  <c r="AS2224" i="42" a="1"/>
  <c r="AS2224" i="42" s="1"/>
  <c r="AT2224" i="42" a="1"/>
  <c r="AT2224" i="42" s="1"/>
  <c r="AU2224" i="42" a="1"/>
  <c r="AU2224" i="42" s="1"/>
  <c r="AV2224" i="42" a="1"/>
  <c r="AV2224" i="42" s="1"/>
  <c r="AK2225" i="42" a="1"/>
  <c r="AK2225" i="42" s="1"/>
  <c r="AL2225" i="42" a="1"/>
  <c r="AL2225" i="42" s="1"/>
  <c r="AM2225" i="42" a="1"/>
  <c r="AM2225" i="42" s="1"/>
  <c r="AN2225" i="42" a="1"/>
  <c r="AN2225" i="42" s="1"/>
  <c r="AO2225" i="42" a="1"/>
  <c r="AO2225" i="42" s="1"/>
  <c r="AP2225" i="42" a="1"/>
  <c r="AP2225" i="42" s="1"/>
  <c r="AQ2225" i="42" a="1"/>
  <c r="AQ2225" i="42" s="1"/>
  <c r="AR2225" i="42" a="1"/>
  <c r="AR2225" i="42" s="1"/>
  <c r="AS2225" i="42" a="1"/>
  <c r="AS2225" i="42" s="1"/>
  <c r="AT2225" i="42" a="1"/>
  <c r="AT2225" i="42" s="1"/>
  <c r="AU2225" i="42" a="1"/>
  <c r="AU2225" i="42" s="1"/>
  <c r="AV2225" i="42" a="1"/>
  <c r="AV2225" i="42" s="1"/>
  <c r="AK2226" i="42" a="1"/>
  <c r="AK2226" i="42" s="1"/>
  <c r="AL2226" i="42" a="1"/>
  <c r="AL2226" i="42" s="1"/>
  <c r="AM2226" i="42" a="1"/>
  <c r="AM2226" i="42" s="1"/>
  <c r="AN2226" i="42" a="1"/>
  <c r="AN2226" i="42" s="1"/>
  <c r="AO2226" i="42" a="1"/>
  <c r="AO2226" i="42" s="1"/>
  <c r="AP2226" i="42" a="1"/>
  <c r="AP2226" i="42" s="1"/>
  <c r="AQ2226" i="42" a="1"/>
  <c r="AQ2226" i="42" s="1"/>
  <c r="AR2226" i="42" a="1"/>
  <c r="AR2226" i="42" s="1"/>
  <c r="AS2226" i="42" a="1"/>
  <c r="AS2226" i="42" s="1"/>
  <c r="AT2226" i="42" a="1"/>
  <c r="AT2226" i="42" s="1"/>
  <c r="AU2226" i="42" a="1"/>
  <c r="AU2226" i="42" s="1"/>
  <c r="AV2226" i="42" a="1"/>
  <c r="AV2226" i="42" s="1"/>
  <c r="AK2227" i="42" a="1"/>
  <c r="AK2227" i="42" s="1"/>
  <c r="AL2227" i="42" a="1"/>
  <c r="AL2227" i="42" s="1"/>
  <c r="AM2227" i="42" a="1"/>
  <c r="AM2227" i="42" s="1"/>
  <c r="AN2227" i="42" a="1"/>
  <c r="AN2227" i="42" s="1"/>
  <c r="AO2227" i="42" a="1"/>
  <c r="AO2227" i="42" s="1"/>
  <c r="AP2227" i="42" a="1"/>
  <c r="AP2227" i="42" s="1"/>
  <c r="AQ2227" i="42" a="1"/>
  <c r="AQ2227" i="42" s="1"/>
  <c r="AR2227" i="42" a="1"/>
  <c r="AR2227" i="42" s="1"/>
  <c r="AS2227" i="42" a="1"/>
  <c r="AS2227" i="42" s="1"/>
  <c r="AT2227" i="42" a="1"/>
  <c r="AT2227" i="42" s="1"/>
  <c r="AU2227" i="42" a="1"/>
  <c r="AU2227" i="42" s="1"/>
  <c r="AV2227" i="42" a="1"/>
  <c r="AV2227" i="42" s="1"/>
  <c r="AK2228" i="42" a="1"/>
  <c r="AK2228" i="42" s="1"/>
  <c r="AL2228" i="42" a="1"/>
  <c r="AL2228" i="42" s="1"/>
  <c r="AM2228" i="42" a="1"/>
  <c r="AM2228" i="42" s="1"/>
  <c r="AN2228" i="42" a="1"/>
  <c r="AN2228" i="42" s="1"/>
  <c r="AO2228" i="42" a="1"/>
  <c r="AO2228" i="42" s="1"/>
  <c r="AP2228" i="42" a="1"/>
  <c r="AP2228" i="42" s="1"/>
  <c r="AQ2228" i="42" a="1"/>
  <c r="AQ2228" i="42" s="1"/>
  <c r="AR2228" i="42" a="1"/>
  <c r="AR2228" i="42" s="1"/>
  <c r="AS2228" i="42" a="1"/>
  <c r="AS2228" i="42" s="1"/>
  <c r="AT2228" i="42" a="1"/>
  <c r="AT2228" i="42" s="1"/>
  <c r="AU2228" i="42" a="1"/>
  <c r="AU2228" i="42" s="1"/>
  <c r="AV2228" i="42" a="1"/>
  <c r="AV2228" i="42" s="1"/>
  <c r="AK2229" i="42" a="1"/>
  <c r="AK2229" i="42" s="1"/>
  <c r="AL2229" i="42" a="1"/>
  <c r="AL2229" i="42" s="1"/>
  <c r="AM2229" i="42" a="1"/>
  <c r="AM2229" i="42" s="1"/>
  <c r="AN2229" i="42" a="1"/>
  <c r="AN2229" i="42" s="1"/>
  <c r="AO2229" i="42" a="1"/>
  <c r="AO2229" i="42" s="1"/>
  <c r="AP2229" i="42" a="1"/>
  <c r="AP2229" i="42" s="1"/>
  <c r="AQ2229" i="42" a="1"/>
  <c r="AQ2229" i="42" s="1"/>
  <c r="AR2229" i="42" a="1"/>
  <c r="AR2229" i="42" s="1"/>
  <c r="AS2229" i="42" a="1"/>
  <c r="AS2229" i="42" s="1"/>
  <c r="AT2229" i="42" a="1"/>
  <c r="AT2229" i="42" s="1"/>
  <c r="AU2229" i="42" a="1"/>
  <c r="AU2229" i="42" s="1"/>
  <c r="AV2229" i="42" a="1"/>
  <c r="AV2229" i="42" s="1"/>
  <c r="AK2230" i="42" a="1"/>
  <c r="AK2230" i="42" s="1"/>
  <c r="AL2230" i="42" a="1"/>
  <c r="AL2230" i="42" s="1"/>
  <c r="AM2230" i="42" a="1"/>
  <c r="AM2230" i="42" s="1"/>
  <c r="AN2230" i="42" a="1"/>
  <c r="AN2230" i="42" s="1"/>
  <c r="AO2230" i="42" a="1"/>
  <c r="AO2230" i="42" s="1"/>
  <c r="AP2230" i="42" a="1"/>
  <c r="AP2230" i="42" s="1"/>
  <c r="AQ2230" i="42" a="1"/>
  <c r="AQ2230" i="42" s="1"/>
  <c r="AR2230" i="42" a="1"/>
  <c r="AR2230" i="42" s="1"/>
  <c r="AS2230" i="42" a="1"/>
  <c r="AS2230" i="42" s="1"/>
  <c r="AT2230" i="42" a="1"/>
  <c r="AT2230" i="42" s="1"/>
  <c r="AU2230" i="42" a="1"/>
  <c r="AU2230" i="42" s="1"/>
  <c r="AV2230" i="42" a="1"/>
  <c r="AV2230" i="42" s="1"/>
  <c r="AK2231" i="42" a="1"/>
  <c r="AK2231" i="42" s="1"/>
  <c r="AL2231" i="42" a="1"/>
  <c r="AL2231" i="42" s="1"/>
  <c r="AM2231" i="42" a="1"/>
  <c r="AM2231" i="42" s="1"/>
  <c r="AN2231" i="42" a="1"/>
  <c r="AN2231" i="42" s="1"/>
  <c r="AO2231" i="42" a="1"/>
  <c r="AO2231" i="42" s="1"/>
  <c r="AP2231" i="42" a="1"/>
  <c r="AP2231" i="42" s="1"/>
  <c r="AQ2231" i="42" a="1"/>
  <c r="AQ2231" i="42" s="1"/>
  <c r="AR2231" i="42" a="1"/>
  <c r="AR2231" i="42" s="1"/>
  <c r="AS2231" i="42" a="1"/>
  <c r="AS2231" i="42" s="1"/>
  <c r="AT2231" i="42" a="1"/>
  <c r="AT2231" i="42" s="1"/>
  <c r="AU2231" i="42" a="1"/>
  <c r="AU2231" i="42" s="1"/>
  <c r="AV2231" i="42" a="1"/>
  <c r="AV2231" i="42" s="1"/>
  <c r="AK2232" i="42" a="1"/>
  <c r="AK2232" i="42" s="1"/>
  <c r="AL2232" i="42" a="1"/>
  <c r="AL2232" i="42" s="1"/>
  <c r="AM2232" i="42" a="1"/>
  <c r="AM2232" i="42" s="1"/>
  <c r="AN2232" i="42" a="1"/>
  <c r="AN2232" i="42" s="1"/>
  <c r="AO2232" i="42" a="1"/>
  <c r="AO2232" i="42" s="1"/>
  <c r="AP2232" i="42" a="1"/>
  <c r="AP2232" i="42" s="1"/>
  <c r="AQ2232" i="42" a="1"/>
  <c r="AQ2232" i="42" s="1"/>
  <c r="AR2232" i="42" a="1"/>
  <c r="AR2232" i="42" s="1"/>
  <c r="AS2232" i="42" a="1"/>
  <c r="AS2232" i="42" s="1"/>
  <c r="AT2232" i="42" a="1"/>
  <c r="AT2232" i="42" s="1"/>
  <c r="AU2232" i="42" a="1"/>
  <c r="AU2232" i="42" s="1"/>
  <c r="AV2232" i="42" a="1"/>
  <c r="AV2232" i="42" s="1"/>
  <c r="AK2233" i="42" a="1"/>
  <c r="AK2233" i="42" s="1"/>
  <c r="AL2233" i="42" a="1"/>
  <c r="AL2233" i="42" s="1"/>
  <c r="AM2233" i="42" a="1"/>
  <c r="AM2233" i="42" s="1"/>
  <c r="AN2233" i="42" a="1"/>
  <c r="AN2233" i="42" s="1"/>
  <c r="AO2233" i="42" a="1"/>
  <c r="AO2233" i="42" s="1"/>
  <c r="AP2233" i="42" a="1"/>
  <c r="AP2233" i="42" s="1"/>
  <c r="AQ2233" i="42" a="1"/>
  <c r="AQ2233" i="42" s="1"/>
  <c r="AR2233" i="42" a="1"/>
  <c r="AR2233" i="42" s="1"/>
  <c r="AS2233" i="42" a="1"/>
  <c r="AS2233" i="42" s="1"/>
  <c r="AT2233" i="42" a="1"/>
  <c r="AT2233" i="42" s="1"/>
  <c r="AU2233" i="42" a="1"/>
  <c r="AU2233" i="42" s="1"/>
  <c r="AV2233" i="42" a="1"/>
  <c r="AV2233" i="42" s="1"/>
  <c r="AK2234" i="42" a="1"/>
  <c r="AK2234" i="42" s="1"/>
  <c r="AL2234" i="42" a="1"/>
  <c r="AL2234" i="42" s="1"/>
  <c r="AM2234" i="42" a="1"/>
  <c r="AM2234" i="42" s="1"/>
  <c r="AN2234" i="42" a="1"/>
  <c r="AN2234" i="42" s="1"/>
  <c r="AO2234" i="42" a="1"/>
  <c r="AO2234" i="42" s="1"/>
  <c r="AP2234" i="42" a="1"/>
  <c r="AP2234" i="42" s="1"/>
  <c r="AQ2234" i="42" a="1"/>
  <c r="AQ2234" i="42" s="1"/>
  <c r="AR2234" i="42" a="1"/>
  <c r="AR2234" i="42" s="1"/>
  <c r="AS2234" i="42" a="1"/>
  <c r="AS2234" i="42" s="1"/>
  <c r="AT2234" i="42" a="1"/>
  <c r="AT2234" i="42" s="1"/>
  <c r="AU2234" i="42" a="1"/>
  <c r="AU2234" i="42" s="1"/>
  <c r="AV2234" i="42" a="1"/>
  <c r="AV2234" i="42" s="1"/>
  <c r="AJ2235" i="42" a="1"/>
  <c r="AJ2235" i="42" s="1"/>
  <c r="AK2235" i="42" a="1"/>
  <c r="AK2235" i="42" s="1"/>
  <c r="AL2235" i="42" a="1"/>
  <c r="AL2235" i="42" s="1"/>
  <c r="AM2235" i="42" a="1"/>
  <c r="AM2235" i="42" s="1"/>
  <c r="AN2235" i="42" a="1"/>
  <c r="AN2235" i="42" s="1"/>
  <c r="AO2235" i="42" a="1"/>
  <c r="AO2235" i="42" s="1"/>
  <c r="AP2235" i="42" a="1"/>
  <c r="AP2235" i="42" s="1"/>
  <c r="AQ2235" i="42" a="1"/>
  <c r="AQ2235" i="42" s="1"/>
  <c r="AR2235" i="42" a="1"/>
  <c r="AR2235" i="42" s="1"/>
  <c r="AS2235" i="42" a="1"/>
  <c r="AS2235" i="42" s="1"/>
  <c r="AT2235" i="42" a="1"/>
  <c r="AT2235" i="42" s="1"/>
  <c r="AU2235" i="42" a="1"/>
  <c r="AU2235" i="42" s="1"/>
  <c r="AV2235" i="42" a="1"/>
  <c r="AV2235" i="42" s="1"/>
  <c r="AJ2236" i="42" a="1"/>
  <c r="AJ2236" i="42" s="1"/>
  <c r="AK2236" i="42" a="1"/>
  <c r="AK2236" i="42" s="1"/>
  <c r="AL2236" i="42" a="1"/>
  <c r="AL2236" i="42" s="1"/>
  <c r="AM2236" i="42" a="1"/>
  <c r="AM2236" i="42" s="1"/>
  <c r="AN2236" i="42" a="1"/>
  <c r="AN2236" i="42" s="1"/>
  <c r="AO2236" i="42" a="1"/>
  <c r="AO2236" i="42" s="1"/>
  <c r="AP2236" i="42" a="1"/>
  <c r="AP2236" i="42" s="1"/>
  <c r="AQ2236" i="42" a="1"/>
  <c r="AQ2236" i="42" s="1"/>
  <c r="AR2236" i="42" a="1"/>
  <c r="AR2236" i="42" s="1"/>
  <c r="AS2236" i="42" a="1"/>
  <c r="AS2236" i="42" s="1"/>
  <c r="AT2236" i="42" a="1"/>
  <c r="AT2236" i="42" s="1"/>
  <c r="AU2236" i="42" a="1"/>
  <c r="AU2236" i="42" s="1"/>
  <c r="AV2236" i="42" a="1"/>
  <c r="AV2236" i="42" s="1"/>
  <c r="AJ2237" i="42" a="1"/>
  <c r="AJ2237" i="42" s="1"/>
  <c r="AK2237" i="42" a="1"/>
  <c r="AK2237" i="42" s="1"/>
  <c r="AL2237" i="42" a="1"/>
  <c r="AL2237" i="42" s="1"/>
  <c r="AM2237" i="42" a="1"/>
  <c r="AM2237" i="42" s="1"/>
  <c r="AN2237" i="42" a="1"/>
  <c r="AN2237" i="42" s="1"/>
  <c r="AO2237" i="42" a="1"/>
  <c r="AO2237" i="42" s="1"/>
  <c r="AP2237" i="42" a="1"/>
  <c r="AP2237" i="42" s="1"/>
  <c r="AQ2237" i="42" a="1"/>
  <c r="AQ2237" i="42" s="1"/>
  <c r="AR2237" i="42" a="1"/>
  <c r="AR2237" i="42" s="1"/>
  <c r="AS2237" i="42" a="1"/>
  <c r="AS2237" i="42" s="1"/>
  <c r="AT2237" i="42" a="1"/>
  <c r="AT2237" i="42" s="1"/>
  <c r="AU2237" i="42" a="1"/>
  <c r="AU2237" i="42" s="1"/>
  <c r="AV2237" i="42" a="1"/>
  <c r="AV2237" i="42" s="1"/>
  <c r="AJ2238" i="42" a="1"/>
  <c r="AJ2238" i="42" s="1"/>
  <c r="AK2238" i="42" a="1"/>
  <c r="AK2238" i="42" s="1"/>
  <c r="AL2238" i="42" a="1"/>
  <c r="AL2238" i="42" s="1"/>
  <c r="AM2238" i="42" a="1"/>
  <c r="AM2238" i="42" s="1"/>
  <c r="AN2238" i="42" a="1"/>
  <c r="AN2238" i="42" s="1"/>
  <c r="AO2238" i="42" a="1"/>
  <c r="AO2238" i="42" s="1"/>
  <c r="AP2238" i="42" a="1"/>
  <c r="AP2238" i="42" s="1"/>
  <c r="AQ2238" i="42" a="1"/>
  <c r="AQ2238" i="42" s="1"/>
  <c r="AR2238" i="42" a="1"/>
  <c r="AR2238" i="42" s="1"/>
  <c r="AS2238" i="42" a="1"/>
  <c r="AS2238" i="42" s="1"/>
  <c r="AT2238" i="42" a="1"/>
  <c r="AT2238" i="42" s="1"/>
  <c r="AU2238" i="42" a="1"/>
  <c r="AU2238" i="42" s="1"/>
  <c r="AV2238" i="42" a="1"/>
  <c r="AV2238" i="42" s="1"/>
  <c r="AJ2239" i="42" a="1"/>
  <c r="AJ2239" i="42" s="1"/>
  <c r="AK2239" i="42" a="1"/>
  <c r="AK2239" i="42" s="1"/>
  <c r="AL2239" i="42" a="1"/>
  <c r="AL2239" i="42" s="1"/>
  <c r="AM2239" i="42" a="1"/>
  <c r="AM2239" i="42" s="1"/>
  <c r="AN2239" i="42" a="1"/>
  <c r="AN2239" i="42" s="1"/>
  <c r="AO2239" i="42" a="1"/>
  <c r="AO2239" i="42" s="1"/>
  <c r="AP2239" i="42" a="1"/>
  <c r="AP2239" i="42" s="1"/>
  <c r="AQ2239" i="42" a="1"/>
  <c r="AQ2239" i="42" s="1"/>
  <c r="AR2239" i="42" a="1"/>
  <c r="AR2239" i="42" s="1"/>
  <c r="AS2239" i="42" a="1"/>
  <c r="AS2239" i="42" s="1"/>
  <c r="AT2239" i="42" a="1"/>
  <c r="AT2239" i="42" s="1"/>
  <c r="AU2239" i="42" a="1"/>
  <c r="AU2239" i="42" s="1"/>
  <c r="AV2239" i="42" a="1"/>
  <c r="AV2239" i="42" s="1"/>
  <c r="AJ2240" i="42" a="1"/>
  <c r="AJ2240" i="42" s="1"/>
  <c r="AK2240" i="42" a="1"/>
  <c r="AK2240" i="42" s="1"/>
  <c r="AL2240" i="42" a="1"/>
  <c r="AL2240" i="42" s="1"/>
  <c r="AM2240" i="42" a="1"/>
  <c r="AM2240" i="42" s="1"/>
  <c r="AN2240" i="42" a="1"/>
  <c r="AN2240" i="42" s="1"/>
  <c r="AO2240" i="42" a="1"/>
  <c r="AO2240" i="42" s="1"/>
  <c r="AP2240" i="42" a="1"/>
  <c r="AP2240" i="42" s="1"/>
  <c r="AQ2240" i="42" a="1"/>
  <c r="AQ2240" i="42" s="1"/>
  <c r="AR2240" i="42" a="1"/>
  <c r="AR2240" i="42" s="1"/>
  <c r="AS2240" i="42" a="1"/>
  <c r="AS2240" i="42" s="1"/>
  <c r="AT2240" i="42" a="1"/>
  <c r="AT2240" i="42" s="1"/>
  <c r="AU2240" i="42" a="1"/>
  <c r="AU2240" i="42" s="1"/>
  <c r="AV2240" i="42" a="1"/>
  <c r="AV2240" i="42" s="1"/>
  <c r="AJ2241" i="42" a="1"/>
  <c r="AJ2241" i="42" s="1"/>
  <c r="AK2241" i="42" a="1"/>
  <c r="AK2241" i="42" s="1"/>
  <c r="AL2241" i="42" a="1"/>
  <c r="AL2241" i="42" s="1"/>
  <c r="AM2241" i="42" a="1"/>
  <c r="AM2241" i="42" s="1"/>
  <c r="AN2241" i="42" a="1"/>
  <c r="AN2241" i="42" s="1"/>
  <c r="AO2241" i="42" a="1"/>
  <c r="AO2241" i="42" s="1"/>
  <c r="AP2241" i="42" a="1"/>
  <c r="AP2241" i="42" s="1"/>
  <c r="AQ2241" i="42" a="1"/>
  <c r="AQ2241" i="42" s="1"/>
  <c r="AR2241" i="42" a="1"/>
  <c r="AR2241" i="42" s="1"/>
  <c r="AS2241" i="42" a="1"/>
  <c r="AS2241" i="42" s="1"/>
  <c r="AT2241" i="42" a="1"/>
  <c r="AT2241" i="42" s="1"/>
  <c r="AU2241" i="42" a="1"/>
  <c r="AU2241" i="42" s="1"/>
  <c r="AV2241" i="42" a="1"/>
  <c r="AV2241" i="42" s="1"/>
  <c r="AJ2242" i="42" a="1"/>
  <c r="AJ2242" i="42" s="1"/>
  <c r="AK2242" i="42" a="1"/>
  <c r="AK2242" i="42" s="1"/>
  <c r="AL2242" i="42" a="1"/>
  <c r="AL2242" i="42" s="1"/>
  <c r="AM2242" i="42" a="1"/>
  <c r="AM2242" i="42" s="1"/>
  <c r="AN2242" i="42" a="1"/>
  <c r="AN2242" i="42" s="1"/>
  <c r="AO2242" i="42" a="1"/>
  <c r="AO2242" i="42" s="1"/>
  <c r="AP2242" i="42" a="1"/>
  <c r="AP2242" i="42" s="1"/>
  <c r="AQ2242" i="42" a="1"/>
  <c r="AQ2242" i="42" s="1"/>
  <c r="AR2242" i="42" a="1"/>
  <c r="AR2242" i="42" s="1"/>
  <c r="AS2242" i="42" a="1"/>
  <c r="AS2242" i="42" s="1"/>
  <c r="AT2242" i="42" a="1"/>
  <c r="AT2242" i="42" s="1"/>
  <c r="AU2242" i="42" a="1"/>
  <c r="AU2242" i="42" s="1"/>
  <c r="AV2242" i="42" a="1"/>
  <c r="AV2242" i="42" s="1"/>
  <c r="AJ2243" i="42" a="1"/>
  <c r="AJ2243" i="42" s="1"/>
  <c r="AK2243" i="42" a="1"/>
  <c r="AK2243" i="42" s="1"/>
  <c r="AL2243" i="42" a="1"/>
  <c r="AL2243" i="42" s="1"/>
  <c r="AM2243" i="42" a="1"/>
  <c r="AM2243" i="42" s="1"/>
  <c r="AN2243" i="42" a="1"/>
  <c r="AN2243" i="42" s="1"/>
  <c r="AO2243" i="42" a="1"/>
  <c r="AO2243" i="42" s="1"/>
  <c r="AP2243" i="42" a="1"/>
  <c r="AP2243" i="42" s="1"/>
  <c r="AQ2243" i="42" a="1"/>
  <c r="AQ2243" i="42" s="1"/>
  <c r="AR2243" i="42" a="1"/>
  <c r="AR2243" i="42" s="1"/>
  <c r="AS2243" i="42" a="1"/>
  <c r="AS2243" i="42" s="1"/>
  <c r="AT2243" i="42" a="1"/>
  <c r="AT2243" i="42" s="1"/>
  <c r="AU2243" i="42" a="1"/>
  <c r="AU2243" i="42" s="1"/>
  <c r="AV2243" i="42" a="1"/>
  <c r="AV2243" i="42" s="1"/>
  <c r="AJ2244" i="42" a="1"/>
  <c r="AJ2244" i="42" s="1"/>
  <c r="AK2244" i="42" a="1"/>
  <c r="AK2244" i="42" s="1"/>
  <c r="AL2244" i="42" a="1"/>
  <c r="AL2244" i="42" s="1"/>
  <c r="AM2244" i="42" a="1"/>
  <c r="AM2244" i="42" s="1"/>
  <c r="AN2244" i="42" a="1"/>
  <c r="AN2244" i="42" s="1"/>
  <c r="AO2244" i="42" a="1"/>
  <c r="AO2244" i="42" s="1"/>
  <c r="AP2244" i="42" a="1"/>
  <c r="AP2244" i="42" s="1"/>
  <c r="AQ2244" i="42" a="1"/>
  <c r="AQ2244" i="42" s="1"/>
  <c r="AR2244" i="42" a="1"/>
  <c r="AR2244" i="42" s="1"/>
  <c r="AS2244" i="42" a="1"/>
  <c r="AS2244" i="42" s="1"/>
  <c r="AT2244" i="42" a="1"/>
  <c r="AT2244" i="42" s="1"/>
  <c r="AU2244" i="42" a="1"/>
  <c r="AU2244" i="42" s="1"/>
  <c r="AV2244" i="42" a="1"/>
  <c r="AV2244" i="42" s="1"/>
  <c r="AJ2245" i="42" a="1"/>
  <c r="AJ2245" i="42" s="1"/>
  <c r="AK2245" i="42" a="1"/>
  <c r="AK2245" i="42" s="1"/>
  <c r="AL2245" i="42" a="1"/>
  <c r="AL2245" i="42" s="1"/>
  <c r="AM2245" i="42" a="1"/>
  <c r="AM2245" i="42" s="1"/>
  <c r="AN2245" i="42" a="1"/>
  <c r="AN2245" i="42" s="1"/>
  <c r="AO2245" i="42" a="1"/>
  <c r="AO2245" i="42" s="1"/>
  <c r="AP2245" i="42" a="1"/>
  <c r="AP2245" i="42" s="1"/>
  <c r="AQ2245" i="42" a="1"/>
  <c r="AQ2245" i="42" s="1"/>
  <c r="AR2245" i="42" a="1"/>
  <c r="AR2245" i="42" s="1"/>
  <c r="AS2245" i="42" a="1"/>
  <c r="AS2245" i="42" s="1"/>
  <c r="AT2245" i="42" a="1"/>
  <c r="AT2245" i="42" s="1"/>
  <c r="AU2245" i="42" a="1"/>
  <c r="AU2245" i="42" s="1"/>
  <c r="AV2245" i="42" a="1"/>
  <c r="AV2245" i="42" s="1"/>
  <c r="AJ2246" i="42" a="1"/>
  <c r="AJ2246" i="42" s="1"/>
  <c r="AK2246" i="42" a="1"/>
  <c r="AK2246" i="42" s="1"/>
  <c r="AL2246" i="42" a="1"/>
  <c r="AL2246" i="42" s="1"/>
  <c r="AM2246" i="42" a="1"/>
  <c r="AM2246" i="42" s="1"/>
  <c r="AN2246" i="42" a="1"/>
  <c r="AN2246" i="42" s="1"/>
  <c r="AO2246" i="42" a="1"/>
  <c r="AO2246" i="42" s="1"/>
  <c r="AP2246" i="42" a="1"/>
  <c r="AP2246" i="42" s="1"/>
  <c r="AQ2246" i="42" a="1"/>
  <c r="AQ2246" i="42" s="1"/>
  <c r="AR2246" i="42" a="1"/>
  <c r="AR2246" i="42" s="1"/>
  <c r="AS2246" i="42" a="1"/>
  <c r="AS2246" i="42" s="1"/>
  <c r="AT2246" i="42" a="1"/>
  <c r="AT2246" i="42" s="1"/>
  <c r="AU2246" i="42" a="1"/>
  <c r="AU2246" i="42" s="1"/>
  <c r="AV2246" i="42" a="1"/>
  <c r="AV2246" i="42" s="1"/>
  <c r="AJ2247" i="42" a="1"/>
  <c r="AJ2247" i="42" s="1"/>
  <c r="AK2247" i="42" a="1"/>
  <c r="AK2247" i="42" s="1"/>
  <c r="AL2247" i="42" a="1"/>
  <c r="AL2247" i="42" s="1"/>
  <c r="AM2247" i="42" a="1"/>
  <c r="AM2247" i="42" s="1"/>
  <c r="AN2247" i="42" a="1"/>
  <c r="AN2247" i="42" s="1"/>
  <c r="AO2247" i="42" a="1"/>
  <c r="AO2247" i="42" s="1"/>
  <c r="AP2247" i="42" a="1"/>
  <c r="AP2247" i="42" s="1"/>
  <c r="AQ2247" i="42" a="1"/>
  <c r="AQ2247" i="42" s="1"/>
  <c r="AR2247" i="42" a="1"/>
  <c r="AR2247" i="42" s="1"/>
  <c r="AS2247" i="42" a="1"/>
  <c r="AS2247" i="42" s="1"/>
  <c r="AT2247" i="42" a="1"/>
  <c r="AT2247" i="42" s="1"/>
  <c r="AU2247" i="42" a="1"/>
  <c r="AU2247" i="42" s="1"/>
  <c r="AV2247" i="42" a="1"/>
  <c r="AV2247" i="42" s="1"/>
  <c r="AJ2248" i="42" a="1"/>
  <c r="AJ2248" i="42" s="1"/>
  <c r="AK2248" i="42" a="1"/>
  <c r="AK2248" i="42" s="1"/>
  <c r="AL2248" i="42" a="1"/>
  <c r="AL2248" i="42" s="1"/>
  <c r="AM2248" i="42" a="1"/>
  <c r="AM2248" i="42" s="1"/>
  <c r="AN2248" i="42" a="1"/>
  <c r="AN2248" i="42" s="1"/>
  <c r="AO2248" i="42" a="1"/>
  <c r="AO2248" i="42" s="1"/>
  <c r="AP2248" i="42" a="1"/>
  <c r="AP2248" i="42" s="1"/>
  <c r="AQ2248" i="42" a="1"/>
  <c r="AQ2248" i="42" s="1"/>
  <c r="AR2248" i="42" a="1"/>
  <c r="AR2248" i="42" s="1"/>
  <c r="AS2248" i="42" a="1"/>
  <c r="AS2248" i="42" s="1"/>
  <c r="AT2248" i="42" a="1"/>
  <c r="AT2248" i="42" s="1"/>
  <c r="AU2248" i="42" a="1"/>
  <c r="AU2248" i="42" s="1"/>
  <c r="AV2248" i="42" a="1"/>
  <c r="AV2248" i="42" s="1"/>
  <c r="AJ2249" i="42" a="1"/>
  <c r="AJ2249" i="42" s="1"/>
  <c r="AK2249" i="42" a="1"/>
  <c r="AK2249" i="42" s="1"/>
  <c r="AL2249" i="42" a="1"/>
  <c r="AL2249" i="42" s="1"/>
  <c r="AM2249" i="42" a="1"/>
  <c r="AM2249" i="42" s="1"/>
  <c r="AN2249" i="42" a="1"/>
  <c r="AN2249" i="42" s="1"/>
  <c r="AO2249" i="42" a="1"/>
  <c r="AO2249" i="42" s="1"/>
  <c r="AP2249" i="42" a="1"/>
  <c r="AP2249" i="42" s="1"/>
  <c r="AQ2249" i="42" a="1"/>
  <c r="AQ2249" i="42" s="1"/>
  <c r="AR2249" i="42" a="1"/>
  <c r="AR2249" i="42" s="1"/>
  <c r="AS2249" i="42" a="1"/>
  <c r="AS2249" i="42" s="1"/>
  <c r="AT2249" i="42" a="1"/>
  <c r="AT2249" i="42" s="1"/>
  <c r="AU2249" i="42" a="1"/>
  <c r="AU2249" i="42" s="1"/>
  <c r="AV2249" i="42" a="1"/>
  <c r="AV2249" i="42" s="1"/>
  <c r="AJ2250" i="42" a="1"/>
  <c r="AJ2250" i="42" s="1"/>
  <c r="AK2250" i="42" a="1"/>
  <c r="AK2250" i="42" s="1"/>
  <c r="AL2250" i="42" a="1"/>
  <c r="AL2250" i="42" s="1"/>
  <c r="AM2250" i="42" a="1"/>
  <c r="AM2250" i="42" s="1"/>
  <c r="AN2250" i="42" a="1"/>
  <c r="AN2250" i="42" s="1"/>
  <c r="AO2250" i="42" a="1"/>
  <c r="AO2250" i="42" s="1"/>
  <c r="AP2250" i="42" a="1"/>
  <c r="AP2250" i="42" s="1"/>
  <c r="AQ2250" i="42" a="1"/>
  <c r="AQ2250" i="42" s="1"/>
  <c r="AR2250" i="42" a="1"/>
  <c r="AR2250" i="42" s="1"/>
  <c r="AS2250" i="42" a="1"/>
  <c r="AS2250" i="42" s="1"/>
  <c r="AT2250" i="42" a="1"/>
  <c r="AT2250" i="42" s="1"/>
  <c r="AU2250" i="42" a="1"/>
  <c r="AU2250" i="42" s="1"/>
  <c r="AV2250" i="42" a="1"/>
  <c r="AV2250" i="42" s="1"/>
  <c r="AJ2251" i="42" a="1"/>
  <c r="AJ2251" i="42" s="1"/>
  <c r="AK2251" i="42" a="1"/>
  <c r="AK2251" i="42" s="1"/>
  <c r="AL2251" i="42" a="1"/>
  <c r="AL2251" i="42" s="1"/>
  <c r="AM2251" i="42" a="1"/>
  <c r="AM2251" i="42" s="1"/>
  <c r="AN2251" i="42" a="1"/>
  <c r="AN2251" i="42" s="1"/>
  <c r="AO2251" i="42" a="1"/>
  <c r="AO2251" i="42" s="1"/>
  <c r="AP2251" i="42" a="1"/>
  <c r="AP2251" i="42" s="1"/>
  <c r="AQ2251" i="42" a="1"/>
  <c r="AQ2251" i="42" s="1"/>
  <c r="AR2251" i="42" a="1"/>
  <c r="AR2251" i="42" s="1"/>
  <c r="AS2251" i="42" a="1"/>
  <c r="AS2251" i="42" s="1"/>
  <c r="AT2251" i="42" a="1"/>
  <c r="AT2251" i="42" s="1"/>
  <c r="AU2251" i="42" a="1"/>
  <c r="AU2251" i="42" s="1"/>
  <c r="AV2251" i="42" a="1"/>
  <c r="AV2251" i="42" s="1"/>
  <c r="AJ2252" i="42" a="1"/>
  <c r="AJ2252" i="42" s="1"/>
  <c r="AK2252" i="42" a="1"/>
  <c r="AK2252" i="42" s="1"/>
  <c r="AL2252" i="42" a="1"/>
  <c r="AL2252" i="42" s="1"/>
  <c r="AM2252" i="42" a="1"/>
  <c r="AM2252" i="42" s="1"/>
  <c r="AN2252" i="42" a="1"/>
  <c r="AN2252" i="42" s="1"/>
  <c r="AO2252" i="42" a="1"/>
  <c r="AO2252" i="42" s="1"/>
  <c r="AP2252" i="42" a="1"/>
  <c r="AP2252" i="42" s="1"/>
  <c r="AQ2252" i="42" a="1"/>
  <c r="AQ2252" i="42" s="1"/>
  <c r="AR2252" i="42" a="1"/>
  <c r="AR2252" i="42" s="1"/>
  <c r="AS2252" i="42" a="1"/>
  <c r="AS2252" i="42" s="1"/>
  <c r="AT2252" i="42" a="1"/>
  <c r="AT2252" i="42" s="1"/>
  <c r="AU2252" i="42" a="1"/>
  <c r="AU2252" i="42" s="1"/>
  <c r="AV2252" i="42" a="1"/>
  <c r="AV2252" i="42" s="1"/>
  <c r="AJ2253" i="42" a="1"/>
  <c r="AJ2253" i="42" s="1"/>
  <c r="AK2253" i="42" a="1"/>
  <c r="AK2253" i="42" s="1"/>
  <c r="AL2253" i="42" a="1"/>
  <c r="AL2253" i="42" s="1"/>
  <c r="AM2253" i="42" a="1"/>
  <c r="AM2253" i="42" s="1"/>
  <c r="AN2253" i="42" a="1"/>
  <c r="AN2253" i="42" s="1"/>
  <c r="AO2253" i="42" a="1"/>
  <c r="AO2253" i="42" s="1"/>
  <c r="AP2253" i="42" a="1"/>
  <c r="AP2253" i="42" s="1"/>
  <c r="AQ2253" i="42" a="1"/>
  <c r="AQ2253" i="42" s="1"/>
  <c r="AR2253" i="42" a="1"/>
  <c r="AR2253" i="42" s="1"/>
  <c r="AS2253" i="42" a="1"/>
  <c r="AS2253" i="42" s="1"/>
  <c r="AT2253" i="42" a="1"/>
  <c r="AT2253" i="42" s="1"/>
  <c r="AU2253" i="42" a="1"/>
  <c r="AU2253" i="42" s="1"/>
  <c r="AV2253" i="42" a="1"/>
  <c r="AV2253" i="42" s="1"/>
  <c r="AJ2254" i="42" a="1"/>
  <c r="AJ2254" i="42" s="1"/>
  <c r="AK2254" i="42" a="1"/>
  <c r="AK2254" i="42" s="1"/>
  <c r="AL2254" i="42" a="1"/>
  <c r="AL2254" i="42" s="1"/>
  <c r="AM2254" i="42" a="1"/>
  <c r="AM2254" i="42" s="1"/>
  <c r="AN2254" i="42" a="1"/>
  <c r="AN2254" i="42" s="1"/>
  <c r="AO2254" i="42" a="1"/>
  <c r="AO2254" i="42" s="1"/>
  <c r="AP2254" i="42" a="1"/>
  <c r="AP2254" i="42" s="1"/>
  <c r="AQ2254" i="42" a="1"/>
  <c r="AQ2254" i="42" s="1"/>
  <c r="AR2254" i="42" a="1"/>
  <c r="AR2254" i="42" s="1"/>
  <c r="AS2254" i="42" a="1"/>
  <c r="AS2254" i="42" s="1"/>
  <c r="AT2254" i="42" a="1"/>
  <c r="AT2254" i="42" s="1"/>
  <c r="AU2254" i="42" a="1"/>
  <c r="AU2254" i="42" s="1"/>
  <c r="AV2254" i="42" a="1"/>
  <c r="AV2254" i="42" s="1"/>
  <c r="AJ2255" i="42" a="1"/>
  <c r="AJ2255" i="42" s="1"/>
  <c r="AK2255" i="42" a="1"/>
  <c r="AK2255" i="42" s="1"/>
  <c r="AL2255" i="42" a="1"/>
  <c r="AL2255" i="42" s="1"/>
  <c r="AM2255" i="42" a="1"/>
  <c r="AM2255" i="42" s="1"/>
  <c r="AN2255" i="42" a="1"/>
  <c r="AN2255" i="42" s="1"/>
  <c r="AO2255" i="42" a="1"/>
  <c r="AO2255" i="42" s="1"/>
  <c r="AP2255" i="42" a="1"/>
  <c r="AP2255" i="42" s="1"/>
  <c r="AQ2255" i="42" a="1"/>
  <c r="AQ2255" i="42" s="1"/>
  <c r="AR2255" i="42" a="1"/>
  <c r="AR2255" i="42" s="1"/>
  <c r="AS2255" i="42" a="1"/>
  <c r="AS2255" i="42" s="1"/>
  <c r="AT2255" i="42" a="1"/>
  <c r="AT2255" i="42" s="1"/>
  <c r="AU2255" i="42" a="1"/>
  <c r="AU2255" i="42" s="1"/>
  <c r="AV2255" i="42" a="1"/>
  <c r="AV2255" i="42" s="1"/>
  <c r="AJ2256" i="42" a="1"/>
  <c r="AJ2256" i="42" s="1"/>
  <c r="AK2256" i="42" a="1"/>
  <c r="AK2256" i="42" s="1"/>
  <c r="AL2256" i="42" a="1"/>
  <c r="AL2256" i="42" s="1"/>
  <c r="AM2256" i="42" a="1"/>
  <c r="AM2256" i="42" s="1"/>
  <c r="AN2256" i="42" a="1"/>
  <c r="AN2256" i="42" s="1"/>
  <c r="AO2256" i="42" a="1"/>
  <c r="AO2256" i="42" s="1"/>
  <c r="AP2256" i="42" a="1"/>
  <c r="AP2256" i="42" s="1"/>
  <c r="AQ2256" i="42" a="1"/>
  <c r="AQ2256" i="42" s="1"/>
  <c r="AR2256" i="42" a="1"/>
  <c r="AR2256" i="42" s="1"/>
  <c r="AS2256" i="42" a="1"/>
  <c r="AS2256" i="42" s="1"/>
  <c r="AT2256" i="42" a="1"/>
  <c r="AT2256" i="42" s="1"/>
  <c r="AU2256" i="42" a="1"/>
  <c r="AU2256" i="42" s="1"/>
  <c r="AV2256" i="42" a="1"/>
  <c r="AV2256" i="42" s="1"/>
  <c r="AJ2257" i="42" a="1"/>
  <c r="AJ2257" i="42" s="1"/>
  <c r="AK2257" i="42" a="1"/>
  <c r="AK2257" i="42" s="1"/>
  <c r="AL2257" i="42" a="1"/>
  <c r="AL2257" i="42" s="1"/>
  <c r="AM2257" i="42" a="1"/>
  <c r="AM2257" i="42" s="1"/>
  <c r="AN2257" i="42" a="1"/>
  <c r="AN2257" i="42" s="1"/>
  <c r="AO2257" i="42" a="1"/>
  <c r="AO2257" i="42" s="1"/>
  <c r="AP2257" i="42" a="1"/>
  <c r="AP2257" i="42" s="1"/>
  <c r="AQ2257" i="42" a="1"/>
  <c r="AQ2257" i="42" s="1"/>
  <c r="AR2257" i="42" a="1"/>
  <c r="AR2257" i="42" s="1"/>
  <c r="AS2257" i="42" a="1"/>
  <c r="AS2257" i="42" s="1"/>
  <c r="AT2257" i="42" a="1"/>
  <c r="AT2257" i="42" s="1"/>
  <c r="AU2257" i="42" a="1"/>
  <c r="AU2257" i="42" s="1"/>
  <c r="AV2257" i="42" a="1"/>
  <c r="AV2257" i="42" s="1"/>
  <c r="AJ2258" i="42" a="1"/>
  <c r="AJ2258" i="42" s="1"/>
  <c r="AK2258" i="42" a="1"/>
  <c r="AK2258" i="42" s="1"/>
  <c r="AL2258" i="42" a="1"/>
  <c r="AL2258" i="42" s="1"/>
  <c r="AM2258" i="42" a="1"/>
  <c r="AM2258" i="42" s="1"/>
  <c r="AN2258" i="42" a="1"/>
  <c r="AN2258" i="42" s="1"/>
  <c r="AO2258" i="42" a="1"/>
  <c r="AO2258" i="42" s="1"/>
  <c r="AP2258" i="42" a="1"/>
  <c r="AP2258" i="42" s="1"/>
  <c r="AQ2258" i="42" a="1"/>
  <c r="AQ2258" i="42" s="1"/>
  <c r="AR2258" i="42" a="1"/>
  <c r="AR2258" i="42" s="1"/>
  <c r="AS2258" i="42" a="1"/>
  <c r="AS2258" i="42" s="1"/>
  <c r="AT2258" i="42" a="1"/>
  <c r="AT2258" i="42" s="1"/>
  <c r="AU2258" i="42" a="1"/>
  <c r="AU2258" i="42" s="1"/>
  <c r="AV2258" i="42" a="1"/>
  <c r="AV2258" i="42" s="1"/>
  <c r="AJ2259" i="42" a="1"/>
  <c r="AJ2259" i="42" s="1"/>
  <c r="AK2259" i="42" a="1"/>
  <c r="AK2259" i="42" s="1"/>
  <c r="AL2259" i="42" a="1"/>
  <c r="AL2259" i="42" s="1"/>
  <c r="AM2259" i="42" a="1"/>
  <c r="AM2259" i="42" s="1"/>
  <c r="AN2259" i="42" a="1"/>
  <c r="AN2259" i="42" s="1"/>
  <c r="AO2259" i="42" a="1"/>
  <c r="AO2259" i="42" s="1"/>
  <c r="AP2259" i="42" a="1"/>
  <c r="AP2259" i="42" s="1"/>
  <c r="AQ2259" i="42" a="1"/>
  <c r="AQ2259" i="42" s="1"/>
  <c r="AR2259" i="42" a="1"/>
  <c r="AR2259" i="42" s="1"/>
  <c r="AS2259" i="42" a="1"/>
  <c r="AS2259" i="42" s="1"/>
  <c r="AT2259" i="42" a="1"/>
  <c r="AT2259" i="42" s="1"/>
  <c r="AU2259" i="42" a="1"/>
  <c r="AU2259" i="42" s="1"/>
  <c r="AV2259" i="42" a="1"/>
  <c r="AV2259" i="42" s="1"/>
  <c r="AJ2260" i="42" a="1"/>
  <c r="AJ2260" i="42" s="1"/>
  <c r="AK2260" i="42" a="1"/>
  <c r="AK2260" i="42" s="1"/>
  <c r="AL2260" i="42" a="1"/>
  <c r="AL2260" i="42" s="1"/>
  <c r="AM2260" i="42" a="1"/>
  <c r="AM2260" i="42" s="1"/>
  <c r="AN2260" i="42" a="1"/>
  <c r="AN2260" i="42" s="1"/>
  <c r="AO2260" i="42" a="1"/>
  <c r="AO2260" i="42" s="1"/>
  <c r="AP2260" i="42" a="1"/>
  <c r="AP2260" i="42" s="1"/>
  <c r="AQ2260" i="42" a="1"/>
  <c r="AQ2260" i="42" s="1"/>
  <c r="AR2260" i="42" a="1"/>
  <c r="AR2260" i="42" s="1"/>
  <c r="AS2260" i="42" a="1"/>
  <c r="AS2260" i="42" s="1"/>
  <c r="AT2260" i="42" a="1"/>
  <c r="AT2260" i="42" s="1"/>
  <c r="AU2260" i="42" a="1"/>
  <c r="AU2260" i="42" s="1"/>
  <c r="AV2260" i="42" a="1"/>
  <c r="AV2260" i="42" s="1"/>
  <c r="AJ2261" i="42" a="1"/>
  <c r="AJ2261" i="42" s="1"/>
  <c r="AK2261" i="42" a="1"/>
  <c r="AK2261" i="42" s="1"/>
  <c r="AL2261" i="42" a="1"/>
  <c r="AL2261" i="42" s="1"/>
  <c r="AM2261" i="42" a="1"/>
  <c r="AM2261" i="42" s="1"/>
  <c r="AN2261" i="42" a="1"/>
  <c r="AN2261" i="42" s="1"/>
  <c r="AO2261" i="42" a="1"/>
  <c r="AO2261" i="42" s="1"/>
  <c r="AP2261" i="42" a="1"/>
  <c r="AP2261" i="42" s="1"/>
  <c r="AQ2261" i="42" a="1"/>
  <c r="AQ2261" i="42" s="1"/>
  <c r="AR2261" i="42" a="1"/>
  <c r="AR2261" i="42" s="1"/>
  <c r="AS2261" i="42" a="1"/>
  <c r="AS2261" i="42" s="1"/>
  <c r="AT2261" i="42" a="1"/>
  <c r="AT2261" i="42" s="1"/>
  <c r="AU2261" i="42" a="1"/>
  <c r="AU2261" i="42" s="1"/>
  <c r="AV2261" i="42" a="1"/>
  <c r="AV2261" i="42" s="1"/>
  <c r="AJ2262" i="42" a="1"/>
  <c r="AJ2262" i="42" s="1"/>
  <c r="AK2262" i="42" a="1"/>
  <c r="AK2262" i="42" s="1"/>
  <c r="AL2262" i="42" a="1"/>
  <c r="AL2262" i="42" s="1"/>
  <c r="AM2262" i="42" a="1"/>
  <c r="AM2262" i="42" s="1"/>
  <c r="AN2262" i="42" a="1"/>
  <c r="AN2262" i="42" s="1"/>
  <c r="AO2262" i="42" a="1"/>
  <c r="AO2262" i="42" s="1"/>
  <c r="AP2262" i="42" a="1"/>
  <c r="AP2262" i="42" s="1"/>
  <c r="AQ2262" i="42" a="1"/>
  <c r="AQ2262" i="42" s="1"/>
  <c r="AR2262" i="42" a="1"/>
  <c r="AR2262" i="42" s="1"/>
  <c r="AS2262" i="42" a="1"/>
  <c r="AS2262" i="42" s="1"/>
  <c r="AT2262" i="42" a="1"/>
  <c r="AT2262" i="42" s="1"/>
  <c r="AU2262" i="42" a="1"/>
  <c r="AU2262" i="42" s="1"/>
  <c r="AV2262" i="42" a="1"/>
  <c r="AV2262" i="42" s="1"/>
  <c r="AJ2263" i="42" a="1"/>
  <c r="AJ2263" i="42" s="1"/>
  <c r="AK2263" i="42" a="1"/>
  <c r="AK2263" i="42" s="1"/>
  <c r="AL2263" i="42" a="1"/>
  <c r="AL2263" i="42" s="1"/>
  <c r="AM2263" i="42" a="1"/>
  <c r="AM2263" i="42" s="1"/>
  <c r="AN2263" i="42" a="1"/>
  <c r="AN2263" i="42" s="1"/>
  <c r="AO2263" i="42" a="1"/>
  <c r="AO2263" i="42" s="1"/>
  <c r="AP2263" i="42" a="1"/>
  <c r="AP2263" i="42" s="1"/>
  <c r="AQ2263" i="42" a="1"/>
  <c r="AQ2263" i="42"/>
  <c r="AR2263" i="42" a="1"/>
  <c r="AR2263" i="42"/>
  <c r="AS2263" i="42" a="1"/>
  <c r="AS2263" i="42"/>
  <c r="AT2263" i="42" a="1"/>
  <c r="AT2263" i="42"/>
  <c r="AU2263" i="42" a="1"/>
  <c r="AU2263" i="42" s="1"/>
  <c r="AV2263" i="42" a="1"/>
  <c r="AV2263" i="42"/>
  <c r="AJ2264" i="42" a="1"/>
  <c r="AJ2264" i="42" s="1"/>
  <c r="AK2264" i="42" a="1"/>
  <c r="AK2264" i="42" s="1"/>
  <c r="AL2264" i="42" a="1"/>
  <c r="AL2264" i="42" s="1"/>
  <c r="AM2264" i="42" a="1"/>
  <c r="AM2264" i="42" s="1"/>
  <c r="AN2264" i="42" a="1"/>
  <c r="AN2264" i="42" s="1"/>
  <c r="AO2264" i="42" a="1"/>
  <c r="AO2264" i="42"/>
  <c r="AP2264" i="42" a="1"/>
  <c r="AP2264" i="42"/>
  <c r="AQ2264" i="42" a="1"/>
  <c r="AQ2264" i="42"/>
  <c r="AR2264" i="42" a="1"/>
  <c r="AR2264" i="42"/>
  <c r="AS2264" i="42" a="1"/>
  <c r="AS2264" i="42"/>
  <c r="AT2264" i="42" a="1"/>
  <c r="AT2264" i="42" s="1"/>
  <c r="AU2264" i="42" a="1"/>
  <c r="AU2264" i="42" s="1"/>
  <c r="AV2264" i="42" a="1"/>
  <c r="AV2264" i="42"/>
  <c r="AJ2265" i="42" a="1"/>
  <c r="AJ2265" i="42" s="1"/>
  <c r="AK2265" i="42" a="1"/>
  <c r="AK2265" i="42" s="1"/>
  <c r="AL2265" i="42" a="1"/>
  <c r="AL2265" i="42" s="1"/>
  <c r="AM2265" i="42" a="1"/>
  <c r="AM2265" i="42" s="1"/>
  <c r="AN2265" i="42" a="1"/>
  <c r="AN2265" i="42"/>
  <c r="AO2265" i="42" a="1"/>
  <c r="AO2265" i="42"/>
  <c r="AP2265" i="42" a="1"/>
  <c r="AP2265" i="42" s="1"/>
  <c r="AQ2265" i="42" a="1"/>
  <c r="AQ2265" i="42"/>
  <c r="AR2265" i="42" a="1"/>
  <c r="AR2265" i="42" s="1"/>
  <c r="AS2265" i="42" a="1"/>
  <c r="AS2265" i="42" s="1"/>
  <c r="AT2265" i="42" a="1"/>
  <c r="AT2265" i="42" s="1"/>
  <c r="AU2265" i="42" a="1"/>
  <c r="AU2265" i="42" s="1"/>
  <c r="AV2265" i="42" a="1"/>
  <c r="AV2265" i="42"/>
  <c r="AJ2266" i="42" a="1"/>
  <c r="AJ2266" i="42" s="1"/>
  <c r="AK2266" i="42" a="1"/>
  <c r="AK2266" i="42" s="1"/>
  <c r="AL2266" i="42" a="1"/>
  <c r="AL2266" i="42" s="1"/>
  <c r="AM2266" i="42" a="1"/>
  <c r="AM2266" i="42"/>
  <c r="AN2266" i="42" a="1"/>
  <c r="AN2266" i="42"/>
  <c r="AO2266" i="42" a="1"/>
  <c r="AO2266" i="42"/>
  <c r="AP2266" i="42" a="1"/>
  <c r="AP2266" i="42"/>
  <c r="AQ2266" i="42" a="1"/>
  <c r="AQ2266" i="42"/>
  <c r="AR2266" i="42" a="1"/>
  <c r="AR2266" i="42" s="1"/>
  <c r="AS2266" i="42" a="1"/>
  <c r="AS2266" i="42" s="1"/>
  <c r="AT2266" i="42" a="1"/>
  <c r="AT2266" i="42" s="1"/>
  <c r="AU2266" i="42" a="1"/>
  <c r="AU2266" i="42" s="1"/>
  <c r="AV2266" i="42" a="1"/>
  <c r="AV2266" i="42"/>
  <c r="AJ2267" i="42" a="1"/>
  <c r="AJ2267" i="42" s="1"/>
  <c r="AK2267" i="42" a="1"/>
  <c r="AK2267" i="42" s="1"/>
  <c r="AL2267" i="42" a="1"/>
  <c r="AL2267" i="42"/>
  <c r="AM2267" i="42" a="1"/>
  <c r="AM2267" i="42"/>
  <c r="AN2267" i="42" a="1"/>
  <c r="AN2267" i="42"/>
  <c r="AO2267" i="42" a="1"/>
  <c r="AO2267" i="42"/>
  <c r="AP2267" i="42" a="1"/>
  <c r="AP2267" i="42"/>
  <c r="AQ2267" i="42" a="1"/>
  <c r="AQ2267" i="42" s="1"/>
  <c r="AR2267" i="42" a="1"/>
  <c r="AR2267" i="42" s="1"/>
  <c r="AS2267" i="42" a="1"/>
  <c r="AS2267" i="42" s="1"/>
  <c r="AT2267" i="42" a="1"/>
  <c r="AT2267" i="42" s="1"/>
  <c r="AU2267" i="42" a="1"/>
  <c r="AU2267" i="42" s="1"/>
  <c r="AV2267" i="42" a="1"/>
  <c r="AV2267" i="42"/>
  <c r="AJ2268" i="42" a="1"/>
  <c r="AJ2268" i="42" s="1"/>
  <c r="AK2268" i="42" a="1"/>
  <c r="AK2268" i="42"/>
  <c r="AL2268" i="42" a="1"/>
  <c r="AL2268" i="42" s="1"/>
  <c r="AM2268" i="42" a="1"/>
  <c r="AM2268" i="42"/>
  <c r="AN2268" i="42" a="1"/>
  <c r="AN2268" i="42"/>
  <c r="AO2268" i="42" a="1"/>
  <c r="AO2268" i="42"/>
  <c r="AP2268" i="42" a="1"/>
  <c r="AP2268" i="42" s="1"/>
  <c r="AQ2268" i="42" a="1"/>
  <c r="AQ2268" i="42" s="1"/>
  <c r="AR2268" i="42" a="1"/>
  <c r="AR2268" i="42" s="1"/>
  <c r="AS2268" i="42" a="1"/>
  <c r="AS2268" i="42" s="1"/>
  <c r="AT2268" i="42" a="1"/>
  <c r="AT2268" i="42" s="1"/>
  <c r="AU2268" i="42" a="1"/>
  <c r="AU2268" i="42" s="1"/>
  <c r="AV2268" i="42" a="1"/>
  <c r="AV2268" i="42" s="1"/>
  <c r="AJ2269" i="42" a="1"/>
  <c r="AJ2269" i="42"/>
  <c r="AK2269" i="42" a="1"/>
  <c r="AK2269" i="42"/>
  <c r="AL2269" i="42" a="1"/>
  <c r="AL2269" i="42" s="1"/>
  <c r="AM2269" i="42" a="1"/>
  <c r="AM2269" i="42"/>
  <c r="AN2269" i="42" a="1"/>
  <c r="AN2269" i="42"/>
  <c r="AO2269" i="42" a="1"/>
  <c r="AO2269" i="42" s="1"/>
  <c r="AP2269" i="42" a="1"/>
  <c r="AP2269" i="42"/>
  <c r="AQ2269" i="42" a="1"/>
  <c r="AQ2269" i="42" s="1"/>
  <c r="AR2269" i="42" a="1"/>
  <c r="AR2269" i="42" s="1"/>
  <c r="AS2269" i="42" a="1"/>
  <c r="AS2269" i="42" s="1"/>
  <c r="AT2269" i="42" a="1"/>
  <c r="AT2269" i="42" s="1"/>
  <c r="AU2269" i="42" a="1"/>
  <c r="AU2269" i="42" s="1"/>
  <c r="AV2269" i="42" a="1"/>
  <c r="AV2269" i="42"/>
  <c r="AJ2270" i="42" a="1"/>
  <c r="AJ2270" i="42"/>
  <c r="AK2270" i="42" a="1"/>
  <c r="AK2270" i="42"/>
  <c r="AL2270" i="42" a="1"/>
  <c r="AL2270" i="42" s="1"/>
  <c r="AM2270" i="42" a="1"/>
  <c r="AM2270" i="42"/>
  <c r="AN2270" i="42" a="1"/>
  <c r="AN2270" i="42" s="1"/>
  <c r="AO2270" i="42" a="1"/>
  <c r="AO2270" i="42" s="1"/>
  <c r="AP2270" i="42" a="1"/>
  <c r="AP2270" i="42"/>
  <c r="AQ2270" i="42" a="1"/>
  <c r="AQ2270" i="42" s="1"/>
  <c r="AR2270" i="42" a="1"/>
  <c r="AR2270" i="42" s="1"/>
  <c r="AS2270" i="42" a="1"/>
  <c r="AS2270" i="42" s="1"/>
  <c r="AT2270" i="42" a="1"/>
  <c r="AT2270" i="42" s="1"/>
  <c r="AU2270" i="42" a="1"/>
  <c r="AU2270" i="42"/>
  <c r="AV2270" i="42" a="1"/>
  <c r="AV2270" i="42"/>
  <c r="AJ2271" i="42" a="1"/>
  <c r="AJ2271" i="42" s="1"/>
  <c r="AK2271" i="42" a="1"/>
  <c r="AK2271" i="42" s="1"/>
  <c r="AL2271" i="42" a="1"/>
  <c r="AL2271" i="42" s="1"/>
  <c r="AM2271" i="42" a="1"/>
  <c r="AM2271" i="42" s="1"/>
  <c r="AN2271" i="42" a="1"/>
  <c r="AN2271" i="42" s="1"/>
  <c r="AO2271" i="42" a="1"/>
  <c r="AO2271" i="42" s="1"/>
  <c r="AP2271" i="42" a="1"/>
  <c r="AP2271" i="42"/>
  <c r="AQ2271" i="42" a="1"/>
  <c r="AQ2271" i="42" s="1"/>
  <c r="AR2271" i="42" a="1"/>
  <c r="AR2271" i="42" s="1"/>
  <c r="AS2271" i="42" a="1"/>
  <c r="AS2271" i="42" s="1"/>
  <c r="AT2271" i="42" a="1"/>
  <c r="AT2271" i="42"/>
  <c r="AU2271" i="42" a="1"/>
  <c r="AU2271" i="42"/>
  <c r="AV2271" i="42" a="1"/>
  <c r="AV2271" i="42"/>
  <c r="AJ2272" i="42" a="1"/>
  <c r="AJ2272" i="42"/>
  <c r="AK2272" i="42" a="1"/>
  <c r="AK2272" i="42"/>
  <c r="AL2272" i="42" a="1"/>
  <c r="AL2272" i="42" s="1"/>
  <c r="AM2272" i="42" a="1"/>
  <c r="AM2272" i="42" s="1"/>
  <c r="AN2272" i="42" a="1"/>
  <c r="AN2272" i="42" s="1"/>
  <c r="AO2272" i="42" a="1"/>
  <c r="AO2272" i="42" s="1"/>
  <c r="AP2272" i="42" a="1"/>
  <c r="AP2272" i="42"/>
  <c r="AQ2272" i="42" a="1"/>
  <c r="AQ2272" i="42" s="1"/>
  <c r="AR2272" i="42" a="1"/>
  <c r="AR2272" i="42" s="1"/>
  <c r="AS2272" i="42" a="1"/>
  <c r="AS2272" i="42"/>
  <c r="AT2272" i="42" a="1"/>
  <c r="AT2272" i="42"/>
  <c r="AU2272" i="42" a="1"/>
  <c r="AU2272" i="42"/>
  <c r="AV2272" i="42" a="1"/>
  <c r="AV2272" i="42"/>
  <c r="AJ2273" i="42" a="1"/>
  <c r="AJ2273" i="42"/>
  <c r="AK2273" i="42" a="1"/>
  <c r="AK2273" i="42" s="1"/>
  <c r="AL2273" i="42" a="1"/>
  <c r="AL2273" i="42" s="1"/>
  <c r="AM2273" i="42" a="1"/>
  <c r="AM2273" i="42" s="1"/>
  <c r="AN2273" i="42" a="1"/>
  <c r="AN2273" i="42" s="1"/>
  <c r="AO2273" i="42" a="1"/>
  <c r="AO2273" i="42" s="1"/>
  <c r="AP2273" i="42" a="1"/>
  <c r="AP2273" i="42"/>
  <c r="AQ2273" i="42" a="1"/>
  <c r="AQ2273" i="42" s="1"/>
  <c r="AR2273" i="42" a="1"/>
  <c r="AR2273" i="42"/>
  <c r="AS2273" i="42" a="1"/>
  <c r="AS2273" i="42"/>
  <c r="AT2273" i="42" a="1"/>
  <c r="AT2273" i="42"/>
  <c r="AU2273" i="42" a="1"/>
  <c r="AU2273" i="42"/>
  <c r="AV2273" i="42" a="1"/>
  <c r="AV2273" i="42"/>
  <c r="AJ2274" i="42" a="1"/>
  <c r="AJ2274" i="42" s="1"/>
  <c r="AK2274" i="42" a="1"/>
  <c r="AK2274" i="42" s="1"/>
  <c r="AL2274" i="42" a="1"/>
  <c r="AL2274" i="42" s="1"/>
  <c r="AM2274" i="42" a="1"/>
  <c r="AM2274" i="42" s="1"/>
  <c r="AN2274" i="42" a="1"/>
  <c r="AN2274" i="42" s="1"/>
  <c r="AO2274" i="42" a="1"/>
  <c r="AO2274" i="42" s="1"/>
  <c r="AP2274" i="42" a="1"/>
  <c r="AP2274" i="42" s="1"/>
  <c r="AQ2274" i="42" a="1"/>
  <c r="AQ2274" i="42" s="1"/>
  <c r="AR2274" i="42" a="1"/>
  <c r="AR2274" i="42"/>
  <c r="AS2274" i="42" a="1"/>
  <c r="AS2274" i="42" s="1"/>
  <c r="AT2274" i="42" a="1"/>
  <c r="AT2274" i="42"/>
  <c r="AU2274" i="42" a="1"/>
  <c r="AU2274" i="42"/>
  <c r="AV2274" i="42" a="1"/>
  <c r="AV2274" i="42" s="1"/>
  <c r="AJ2275" i="42" a="1"/>
  <c r="AJ2275" i="42"/>
  <c r="AK2275" i="42" a="1"/>
  <c r="AK2275" i="42" s="1"/>
  <c r="AL2275" i="42" a="1"/>
  <c r="AL2275" i="42" s="1"/>
  <c r="AM2275" i="42" a="1"/>
  <c r="AM2275" i="42" s="1"/>
  <c r="AN2275" i="42" a="1"/>
  <c r="AN2275" i="42" s="1"/>
  <c r="AO2275" i="42" a="1"/>
  <c r="AO2275" i="42" s="1"/>
  <c r="AP2275" i="42" a="1"/>
  <c r="AP2275" i="42"/>
  <c r="AQ2275" i="42" a="1"/>
  <c r="AQ2275" i="42" s="1"/>
  <c r="AR2275" i="42" a="1"/>
  <c r="AR2275" i="42"/>
  <c r="AS2275" i="42" a="1"/>
  <c r="AS2275" i="42"/>
  <c r="AT2275" i="42" a="1"/>
  <c r="AT2275" i="42"/>
  <c r="AU2275" i="42" a="1"/>
  <c r="AU2275" i="42" s="1"/>
  <c r="AV2275" i="42" a="1"/>
  <c r="AV2275" i="42" s="1"/>
  <c r="AJ2276" i="42" a="1"/>
  <c r="AJ2276" i="42"/>
  <c r="AK2276" i="42" a="1"/>
  <c r="AK2276" i="42" s="1"/>
  <c r="AL2276" i="42" a="1"/>
  <c r="AL2276" i="42" s="1"/>
  <c r="AM2276" i="42" a="1"/>
  <c r="AM2276" i="42" s="1"/>
  <c r="AN2276" i="42" a="1"/>
  <c r="AN2276" i="42" s="1"/>
  <c r="AO2276" i="42" a="1"/>
  <c r="AO2276" i="42"/>
  <c r="AP2276" i="42" a="1"/>
  <c r="AP2276" i="42"/>
  <c r="AQ2276" i="42" a="1"/>
  <c r="AQ2276" i="42" s="1"/>
  <c r="AR2276" i="42" a="1"/>
  <c r="AR2276" i="42"/>
  <c r="AS2276" i="42" a="1"/>
  <c r="AS2276" i="42" s="1"/>
  <c r="AT2276" i="42" a="1"/>
  <c r="AT2276" i="42" s="1"/>
  <c r="AU2276" i="42" a="1"/>
  <c r="AU2276" i="42" s="1"/>
  <c r="AV2276" i="42" a="1"/>
  <c r="AV2276" i="42" s="1"/>
  <c r="AJ2277" i="42" a="1"/>
  <c r="AJ2277" i="42" s="1"/>
  <c r="AK2277" i="42" a="1"/>
  <c r="AK2277" i="42" s="1"/>
  <c r="AL2277" i="42" a="1"/>
  <c r="AL2277" i="42"/>
  <c r="AM2277" i="42" a="1"/>
  <c r="AM2277" i="42" s="1"/>
  <c r="AN2277" i="42" a="1"/>
  <c r="AN2277" i="42"/>
  <c r="AO2277" i="42" a="1"/>
  <c r="AO2277" i="42"/>
  <c r="AP2277" i="42" a="1"/>
  <c r="AP2277" i="42" s="1"/>
  <c r="AQ2277" i="42" a="1"/>
  <c r="AQ2277" i="42" s="1"/>
  <c r="AR2277" i="42" a="1"/>
  <c r="AR2277" i="42"/>
  <c r="AS2277" i="42" a="1"/>
  <c r="AS2277" i="42" s="1"/>
  <c r="AT2277" i="42" a="1"/>
  <c r="AT2277" i="42" s="1"/>
  <c r="AU2277" i="42" a="1"/>
  <c r="AU2277" i="42" s="1"/>
  <c r="AV2277" i="42" a="1"/>
  <c r="AV2277" i="42"/>
  <c r="AJ2278" i="42" a="1"/>
  <c r="AJ2278" i="42"/>
  <c r="AK2278" i="42" a="1"/>
  <c r="AK2278" i="42" s="1"/>
  <c r="AL2278" i="42" a="1"/>
  <c r="AL2278" i="42" s="1"/>
  <c r="AM2278" i="42" a="1"/>
  <c r="AM2278" i="42"/>
  <c r="AN2278" i="42" a="1"/>
  <c r="AN2278" i="42"/>
  <c r="AO2278" i="42" a="1"/>
  <c r="AO2278" i="42"/>
  <c r="AP2278" i="42" a="1"/>
  <c r="AP2278" i="42"/>
  <c r="AQ2278" i="42" a="1"/>
  <c r="AQ2278" i="42"/>
  <c r="AR2278" i="42" a="1"/>
  <c r="AR2278" i="42" s="1"/>
  <c r="AS2278" i="42" a="1"/>
  <c r="AS2278" i="42" s="1"/>
  <c r="AT2278" i="42" a="1"/>
  <c r="AT2278" i="42" s="1"/>
  <c r="AU2278" i="42" a="1"/>
  <c r="AU2278" i="42" s="1"/>
  <c r="AV2278" i="42" a="1"/>
  <c r="AV2278" i="42"/>
  <c r="AJ2279" i="42" a="1"/>
  <c r="AJ2279" i="42" s="1"/>
  <c r="AK2279" i="42" a="1"/>
  <c r="AK2279" i="42" s="1"/>
  <c r="AL2279" i="42" a="1"/>
  <c r="AL2279" i="42"/>
  <c r="AM2279" i="42" a="1"/>
  <c r="AM2279" i="42"/>
  <c r="AN2279" i="42" a="1"/>
  <c r="AN2279" i="42"/>
  <c r="AO2279" i="42" a="1"/>
  <c r="AO2279" i="42"/>
  <c r="AP2279" i="42" a="1"/>
  <c r="AP2279" i="42" s="1"/>
  <c r="AQ2279" i="42" a="1"/>
  <c r="AQ2279" i="42" s="1"/>
  <c r="AR2279" i="42" a="1"/>
  <c r="AR2279" i="42" s="1"/>
  <c r="AS2279" i="42" a="1"/>
  <c r="AS2279" i="42"/>
  <c r="AT2279" i="42" a="1"/>
  <c r="AT2279" i="42" s="1"/>
  <c r="AU2279" i="42" a="1"/>
  <c r="AU2279" i="42" s="1"/>
  <c r="AV2279" i="42" a="1"/>
  <c r="AV2279" i="42"/>
  <c r="AJ2280" i="42" a="1"/>
  <c r="AJ2280" i="42" s="1"/>
  <c r="AK2280" i="42" a="1"/>
  <c r="AK2280" i="42"/>
  <c r="AL2280" i="42" a="1"/>
  <c r="AL2280" i="42"/>
  <c r="AM2280" i="42" a="1"/>
  <c r="AM2280" i="42" s="1"/>
  <c r="AN2280" i="42" a="1"/>
  <c r="AN2280" i="42"/>
  <c r="AO2280" i="42" a="1"/>
  <c r="AO2280" i="42"/>
  <c r="AP2280" i="42" a="1"/>
  <c r="AP2280" i="42" s="1"/>
  <c r="AQ2280" i="42" a="1"/>
  <c r="AQ2280" i="42"/>
  <c r="AR2280" i="42" a="1"/>
  <c r="AR2280" i="42" s="1"/>
  <c r="AS2280" i="42" a="1"/>
  <c r="AS2280" i="42" s="1"/>
  <c r="AT2280" i="42" a="1"/>
  <c r="AT2280" i="42" s="1"/>
  <c r="AU2280" i="42" a="1"/>
  <c r="AU2280" i="42" s="1"/>
  <c r="AV2280" i="42" a="1"/>
  <c r="AV2280" i="42" s="1"/>
  <c r="AJ2281" i="42" a="1"/>
  <c r="AJ2281" i="42" s="1"/>
  <c r="AK2281" i="42" a="1"/>
  <c r="AK2281" i="42" s="1"/>
  <c r="AL2281" i="42" a="1"/>
  <c r="AL2281" i="42"/>
  <c r="AM2281" i="42" a="1"/>
  <c r="AM2281" i="42" s="1"/>
  <c r="AN2281" i="42" a="1"/>
  <c r="AN2281" i="42" s="1"/>
  <c r="AO2281" i="42" a="1"/>
  <c r="AO2281" i="42" s="1"/>
  <c r="AP2281" i="42" a="1"/>
  <c r="AP2281" i="42"/>
  <c r="AQ2281" i="42" a="1"/>
  <c r="AQ2281" i="42"/>
  <c r="AR2281" i="42" a="1"/>
  <c r="AR2281" i="42" s="1"/>
  <c r="AS2281" i="42" a="1"/>
  <c r="AS2281" i="42"/>
  <c r="AT2281" i="42" a="1"/>
  <c r="AT2281" i="42" s="1"/>
  <c r="AU2281" i="42" a="1"/>
  <c r="AU2281" i="42" s="1"/>
  <c r="AV2281" i="42" a="1"/>
  <c r="AV2281" i="42"/>
  <c r="AJ2282" i="42" a="1"/>
  <c r="AJ2282" i="42"/>
  <c r="AK2282" i="42" a="1"/>
  <c r="AK2282" i="42"/>
  <c r="AL2282" i="42" a="1"/>
  <c r="AL2282" i="42"/>
  <c r="AM2282" i="42" a="1"/>
  <c r="AM2282" i="42" s="1"/>
  <c r="AN2282" i="42" a="1"/>
  <c r="AN2282" i="42" s="1"/>
  <c r="AO2282" i="42" a="1"/>
  <c r="AO2282" i="42" s="1"/>
  <c r="AP2282" i="42" a="1"/>
  <c r="AP2282" i="42"/>
  <c r="AQ2282" i="42" a="1"/>
  <c r="AQ2282" i="42"/>
  <c r="AR2282" i="42" a="1"/>
  <c r="AR2282" i="42" s="1"/>
  <c r="AS2282" i="42" a="1"/>
  <c r="AS2282" i="42" s="1"/>
  <c r="AT2282" i="42" a="1"/>
  <c r="AT2282" i="42" s="1"/>
  <c r="AU2282" i="42" a="1"/>
  <c r="AU2282" i="42" s="1"/>
  <c r="AV2282" i="42" a="1"/>
  <c r="AV2282" i="42"/>
  <c r="AJ2283" i="42" a="1"/>
  <c r="AJ2283" i="42"/>
  <c r="AK2283" i="42" a="1"/>
  <c r="AK2283" i="42"/>
  <c r="AL2283" i="42" a="1"/>
  <c r="AL2283" i="42"/>
  <c r="AM2283" i="42" a="1"/>
  <c r="AM2283" i="42" s="1"/>
  <c r="AN2283" i="42" a="1"/>
  <c r="AN2283" i="42"/>
  <c r="AO2283" i="42" a="1"/>
  <c r="AO2283" i="42" s="1"/>
  <c r="AP2283" i="42" a="1"/>
  <c r="AP2283" i="42"/>
  <c r="AQ2283" i="42" a="1"/>
  <c r="AQ2283" i="42"/>
  <c r="AR2283" i="42" a="1"/>
  <c r="AR2283" i="42" s="1"/>
  <c r="AS2283" i="42" a="1"/>
  <c r="AS2283" i="42" s="1"/>
  <c r="AT2283" i="42" a="1"/>
  <c r="AT2283" i="42"/>
  <c r="AU2283" i="42" a="1"/>
  <c r="AU2283" i="42"/>
  <c r="AV2283" i="42" a="1"/>
  <c r="AV2283" i="42"/>
  <c r="AJ2284" i="42" a="1"/>
  <c r="AJ2284" i="42"/>
  <c r="AK2284" i="42" a="1"/>
  <c r="AK2284" i="42"/>
  <c r="AL2284" i="42" a="1"/>
  <c r="AL2284" i="42" s="1"/>
  <c r="AM2284" i="42" a="1"/>
  <c r="AM2284" i="42" s="1"/>
  <c r="AN2284" i="42" a="1"/>
  <c r="AN2284" i="42" s="1"/>
  <c r="AO2284" i="42" a="1"/>
  <c r="AO2284" i="42" s="1"/>
  <c r="AP2284" i="42" a="1"/>
  <c r="AP2284" i="42" s="1"/>
  <c r="AQ2284" i="42" a="1"/>
  <c r="AQ2284" i="42"/>
  <c r="AR2284" i="42" a="1"/>
  <c r="AR2284" i="42" s="1"/>
  <c r="AS2284" i="42" a="1"/>
  <c r="AS2284" i="42"/>
  <c r="AT2284" i="42" a="1"/>
  <c r="AT2284" i="42" s="1"/>
  <c r="AU2284" i="42" a="1"/>
  <c r="AU2284" i="42" s="1"/>
  <c r="AV2284" i="42" a="1"/>
  <c r="AV2284" i="42"/>
  <c r="AJ2285" i="42" a="1"/>
  <c r="AJ2285" i="42" s="1"/>
  <c r="AK2285" i="42" a="1"/>
  <c r="AK2285" i="42" s="1"/>
  <c r="AL2285" i="42" a="1"/>
  <c r="AL2285" i="42" s="1"/>
  <c r="AM2285" i="42" a="1"/>
  <c r="AM2285" i="42" s="1"/>
  <c r="AN2285" i="42" a="1"/>
  <c r="AN2285" i="42" s="1"/>
  <c r="AO2285" i="42" a="1"/>
  <c r="AO2285" i="42" s="1"/>
  <c r="AP2285" i="42" a="1"/>
  <c r="AP2285" i="42"/>
  <c r="AQ2285" i="42" a="1"/>
  <c r="AQ2285" i="42" s="1"/>
  <c r="AR2285" i="42" a="1"/>
  <c r="AR2285" i="42" s="1"/>
  <c r="AS2285" i="42" a="1"/>
  <c r="AS2285" i="42" s="1"/>
  <c r="AT2285" i="42" a="1"/>
  <c r="AT2285" i="42" s="1"/>
  <c r="AU2285" i="42" a="1"/>
  <c r="AU2285" i="42" s="1"/>
  <c r="AV2285" i="42" a="1"/>
  <c r="AV2285" i="42"/>
  <c r="AJ2286" i="42" a="1"/>
  <c r="AJ2286" i="42" s="1"/>
  <c r="AK2286" i="42" a="1"/>
  <c r="AK2286" i="42" s="1"/>
  <c r="AL2286" i="42" a="1"/>
  <c r="AL2286" i="42"/>
  <c r="AM2286" i="42" a="1"/>
  <c r="AM2286" i="42"/>
  <c r="AN2286" i="42" a="1"/>
  <c r="AN2286" i="42"/>
  <c r="AO2286" i="42" a="1"/>
  <c r="AO2286" i="42" s="1"/>
  <c r="AP2286" i="42" a="1"/>
  <c r="AP2286" i="42" s="1"/>
  <c r="AQ2286" i="42" a="1"/>
  <c r="AQ2286" i="42"/>
  <c r="AR2286" i="42" a="1"/>
  <c r="AR2286" i="42" s="1"/>
  <c r="AS2286" i="42" a="1"/>
  <c r="AS2286" i="42"/>
  <c r="AT2286" i="42" a="1"/>
  <c r="AT2286" i="42"/>
  <c r="AU2286" i="42" a="1"/>
  <c r="AU2286" i="42"/>
  <c r="AV2286" i="42" a="1"/>
  <c r="AV2286" i="42" s="1"/>
  <c r="AJ2287" i="42" a="1"/>
  <c r="AJ2287" i="42" s="1"/>
  <c r="AK2287" i="42" a="1"/>
  <c r="AK2287" i="42"/>
  <c r="AL2287" i="42" a="1"/>
  <c r="AL2287" i="42" s="1"/>
  <c r="AM2287" i="42" a="1"/>
  <c r="AM2287" i="42" s="1"/>
  <c r="AN2287" i="42" a="1"/>
  <c r="AN2287" i="42" s="1"/>
  <c r="AO2287" i="42" a="1"/>
  <c r="AO2287" i="42" s="1"/>
  <c r="AP2287" i="42" a="1"/>
  <c r="AP2287" i="42"/>
  <c r="AQ2287" i="42" a="1"/>
  <c r="AQ2287" i="42"/>
  <c r="AR2287" i="42" a="1"/>
  <c r="AR2287" i="42" s="1"/>
  <c r="AS2287" i="42" a="1"/>
  <c r="AS2287" i="42"/>
  <c r="AT2287" i="42" a="1"/>
  <c r="AT2287" i="42"/>
  <c r="AU2287" i="42" a="1"/>
  <c r="AU2287" i="42" s="1"/>
  <c r="AV2287" i="42" a="1"/>
  <c r="AV2287" i="42" s="1"/>
  <c r="AJ2288" i="42" a="1"/>
  <c r="AJ2288" i="42" s="1"/>
  <c r="AK2288" i="42" a="1"/>
  <c r="AK2288" i="42"/>
  <c r="AL2288" i="42" a="1"/>
  <c r="AL2288" i="42" s="1"/>
  <c r="AM2288" i="42" a="1"/>
  <c r="AM2288" i="42" s="1"/>
  <c r="AN2288" i="42" a="1"/>
  <c r="AN2288" i="42" s="1"/>
  <c r="AO2288" i="42" a="1"/>
  <c r="AO2288" i="42"/>
  <c r="AP2288" i="42" a="1"/>
  <c r="AP2288" i="42"/>
  <c r="AQ2288" i="42" a="1"/>
  <c r="AQ2288" i="42"/>
  <c r="AR2288" i="42" a="1"/>
  <c r="AR2288" i="42" s="1"/>
  <c r="AS2288" i="42" a="1"/>
  <c r="AS2288" i="42"/>
  <c r="AT2288" i="42" a="1"/>
  <c r="AT2288" i="42" s="1"/>
  <c r="AU2288" i="42" a="1"/>
  <c r="AU2288" i="42" s="1"/>
  <c r="AV2288" i="42" a="1"/>
  <c r="AV2288" i="42" s="1"/>
  <c r="AJ2289" i="42" a="1"/>
  <c r="AJ2289" i="42" s="1"/>
  <c r="AK2289" i="42" a="1"/>
  <c r="AK2289" i="42"/>
  <c r="AL2289" i="42" a="1"/>
  <c r="AL2289" i="42" s="1"/>
  <c r="AM2289" i="42" a="1"/>
  <c r="AM2289" i="42" s="1"/>
  <c r="AN2289" i="42" a="1"/>
  <c r="AN2289" i="42" s="1"/>
  <c r="AO2289" i="42" a="1"/>
  <c r="AO2289" i="42"/>
  <c r="AP2289" i="42" a="1"/>
  <c r="AP2289" i="42"/>
  <c r="AQ2289" i="42" a="1"/>
  <c r="AQ2289" i="42"/>
  <c r="AR2289" i="42" a="1"/>
  <c r="AR2289" i="42" s="1"/>
  <c r="AS2289" i="42" a="1"/>
  <c r="AS2289" i="42" s="1"/>
  <c r="AT2289" i="42" a="1"/>
  <c r="AT2289" i="42" s="1"/>
  <c r="AU2289" i="42" a="1"/>
  <c r="AU2289" i="42" s="1"/>
  <c r="AV2289" i="42" a="1"/>
  <c r="AV2289" i="42" s="1"/>
  <c r="AJ2290" i="42" a="1"/>
  <c r="AJ2290" i="42" s="1"/>
  <c r="AK2290" i="42" a="1"/>
  <c r="AK2290" i="42"/>
  <c r="AL2290" i="42" a="1"/>
  <c r="AL2290" i="42" s="1"/>
  <c r="AM2290" i="42" a="1"/>
  <c r="AM2290" i="42"/>
  <c r="AN2290" i="42" a="1"/>
  <c r="AN2290" i="42" s="1"/>
  <c r="AO2290" i="42" a="1"/>
  <c r="AO2290" i="42"/>
  <c r="AP2290" i="42" a="1"/>
  <c r="AP2290" i="42"/>
  <c r="AQ2290" i="42" a="1"/>
  <c r="AQ2290" i="42"/>
  <c r="AR2290" i="42" a="1"/>
  <c r="AR2290" i="42" s="1"/>
  <c r="AS2290" i="42" a="1"/>
  <c r="AS2290" i="42" s="1"/>
  <c r="AT2290" i="42" a="1"/>
  <c r="AT2290" i="42" s="1"/>
  <c r="AU2290" i="42" a="1"/>
  <c r="AU2290" i="42" s="1"/>
  <c r="AV2290" i="42" a="1"/>
  <c r="AV2290" i="42" s="1"/>
  <c r="AJ2291" i="42" a="1"/>
  <c r="AJ2291" i="42" s="1"/>
  <c r="AK2291" i="42" a="1"/>
  <c r="AK2291" i="42" s="1"/>
  <c r="AL2291" i="42" a="1"/>
  <c r="AL2291" i="42" s="1"/>
  <c r="AM2291" i="42" a="1"/>
  <c r="AM2291" i="42"/>
  <c r="AN2291" i="42" a="1"/>
  <c r="AN2291" i="42"/>
  <c r="AO2291" i="42" a="1"/>
  <c r="AO2291" i="42"/>
  <c r="AP2291" i="42" a="1"/>
  <c r="AP2291" i="42"/>
  <c r="AQ2291" i="42" a="1"/>
  <c r="AQ2291" i="42" s="1"/>
  <c r="AR2291" i="42" a="1"/>
  <c r="AR2291" i="42" s="1"/>
  <c r="AS2291" i="42" a="1"/>
  <c r="AS2291" i="42" s="1"/>
  <c r="AT2291" i="42" a="1"/>
  <c r="AT2291" i="42" s="1"/>
  <c r="AU2291" i="42" a="1"/>
  <c r="AU2291" i="42" s="1"/>
  <c r="AV2291" i="42" a="1"/>
  <c r="AV2291" i="42" s="1"/>
  <c r="AJ2292" i="42" a="1"/>
  <c r="AJ2292" i="42" s="1"/>
  <c r="AK2292" i="42" a="1"/>
  <c r="AK2292" i="42"/>
  <c r="AL2292" i="42" a="1"/>
  <c r="AL2292" i="42" s="1"/>
  <c r="AM2292" i="42" a="1"/>
  <c r="AM2292" i="42"/>
  <c r="AN2292" i="42" a="1"/>
  <c r="AN2292" i="42" s="1"/>
  <c r="AO2292" i="42" a="1"/>
  <c r="AO2292" i="42"/>
  <c r="AP2292" i="42" a="1"/>
  <c r="AP2292" i="42" s="1"/>
  <c r="AQ2292" i="42" a="1"/>
  <c r="AQ2292" i="42" s="1"/>
  <c r="AR2292" i="42" a="1"/>
  <c r="AR2292" i="42"/>
  <c r="AS2292" i="42" a="1"/>
  <c r="AS2292" i="42" s="1"/>
  <c r="AT2292" i="42" a="1"/>
  <c r="AT2292" i="42" s="1"/>
  <c r="AU2292" i="42" a="1"/>
  <c r="AU2292" i="42" s="1"/>
  <c r="AV2292" i="42" a="1"/>
  <c r="AV2292" i="42" s="1"/>
  <c r="AJ2293" i="42" a="1"/>
  <c r="AJ2293" i="42"/>
  <c r="AK2293" i="42" a="1"/>
  <c r="AK2293" i="42"/>
  <c r="AL2293" i="42" a="1"/>
  <c r="AL2293" i="42" s="1"/>
  <c r="AM2293" i="42" a="1"/>
  <c r="AM2293" i="42"/>
  <c r="AN2293" i="42" a="1"/>
  <c r="AN2293" i="42"/>
  <c r="AO2293" i="42" a="1"/>
  <c r="AO2293" i="42" s="1"/>
  <c r="AP2293" i="42" a="1"/>
  <c r="AP2293" i="42" s="1"/>
  <c r="AQ2293" i="42" a="1"/>
  <c r="AQ2293" i="42" s="1"/>
  <c r="AR2293" i="42" a="1"/>
  <c r="AR2293" i="42" s="1"/>
  <c r="AS2293" i="42" a="1"/>
  <c r="AS2293" i="42" s="1"/>
  <c r="AT2293" i="42" a="1"/>
  <c r="AT2293" i="42"/>
  <c r="AU2293" i="42" a="1"/>
  <c r="AU2293" i="42" s="1"/>
  <c r="AV2293" i="42" a="1"/>
  <c r="AV2293" i="42"/>
  <c r="AJ2294" i="42" a="1"/>
  <c r="AJ2294" i="42"/>
  <c r="AK2294" i="42" a="1"/>
  <c r="AK2294" i="42"/>
  <c r="AL2294" i="42" a="1"/>
  <c r="AL2294" i="42" s="1"/>
  <c r="AM2294" i="42" a="1"/>
  <c r="AM2294" i="42"/>
  <c r="AN2294" i="42" a="1"/>
  <c r="AN2294" i="42" s="1"/>
  <c r="AO2294" i="42" a="1"/>
  <c r="AO2294" i="42" s="1"/>
  <c r="AP2294" i="42" a="1"/>
  <c r="AP2294" i="42" s="1"/>
  <c r="AQ2294" i="42" a="1"/>
  <c r="AQ2294" i="42" s="1"/>
  <c r="AR2294" i="42" a="1"/>
  <c r="AR2294" i="42"/>
  <c r="AS2294" i="42" a="1"/>
  <c r="AS2294" i="42" s="1"/>
  <c r="AT2294" i="42" a="1"/>
  <c r="AT2294" i="42" s="1"/>
  <c r="AU2294" i="42" a="1"/>
  <c r="AU2294" i="42"/>
  <c r="AV2294" i="42" a="1"/>
  <c r="AV2294" i="42"/>
  <c r="AJ2295" i="42" a="1"/>
  <c r="AJ2295" i="42"/>
  <c r="AK2295" i="42" a="1"/>
  <c r="AK2295" i="42"/>
  <c r="AL2295" i="42" a="1"/>
  <c r="AL2295" i="42" s="1"/>
  <c r="AM2295" i="42" a="1"/>
  <c r="AM2295" i="42" s="1"/>
  <c r="AN2295" i="42" a="1"/>
  <c r="AN2295" i="42"/>
  <c r="AO2295" i="42" a="1"/>
  <c r="AO2295" i="42" s="1"/>
  <c r="AP2295" i="42" a="1"/>
  <c r="AP2295" i="42" s="1"/>
  <c r="AQ2295" i="42" a="1"/>
  <c r="AQ2295" i="42" s="1"/>
  <c r="AR2295" i="42" a="1"/>
  <c r="AR2295" i="42" s="1"/>
  <c r="AS2295" i="42" a="1"/>
  <c r="AS2295" i="42" s="1"/>
  <c r="AT2295" i="42" a="1"/>
  <c r="AT2295" i="42"/>
  <c r="AU2295" i="42" a="1"/>
  <c r="AU2295" i="42"/>
  <c r="AV2295" i="42" a="1"/>
  <c r="AV2295" i="42"/>
  <c r="AJ2296" i="42" a="1"/>
  <c r="AJ2296" i="42"/>
  <c r="AK2296" i="42" a="1"/>
  <c r="AK2296" i="42"/>
  <c r="AL2296" i="42" a="1"/>
  <c r="AL2296" i="42" s="1"/>
  <c r="AM2296" i="42" a="1"/>
  <c r="AM2296" i="42"/>
  <c r="AN2296" i="42" a="1"/>
  <c r="AN2296" i="42" s="1"/>
  <c r="AO2296" i="42" a="1"/>
  <c r="AO2296" i="42"/>
  <c r="AP2296" i="42" a="1"/>
  <c r="AP2296" i="42"/>
  <c r="AQ2296" i="42" a="1"/>
  <c r="AQ2296" i="42"/>
  <c r="AR2296" i="42" a="1"/>
  <c r="AR2296" i="42" s="1"/>
  <c r="AS2296" i="42" a="1"/>
  <c r="AS2296" i="42"/>
  <c r="AT2296" i="42" a="1"/>
  <c r="AT2296" i="42"/>
  <c r="AU2296" i="42" a="1"/>
  <c r="AU2296" i="42"/>
  <c r="AV2296" i="42" a="1"/>
  <c r="AV2296" i="42"/>
  <c r="AJ2297" i="42" a="1"/>
  <c r="AJ2297" i="42"/>
  <c r="AK2297" i="42" a="1"/>
  <c r="AK2297" i="42" s="1"/>
  <c r="AL2297" i="42" a="1"/>
  <c r="AL2297" i="42"/>
  <c r="AM2297" i="42" a="1"/>
  <c r="AM2297" i="42" s="1"/>
  <c r="AN2297" i="42" a="1"/>
  <c r="AN2297" i="42"/>
  <c r="AO2297" i="42" a="1"/>
  <c r="AO2297" i="42"/>
  <c r="AP2297" i="42" a="1"/>
  <c r="AP2297" i="42"/>
  <c r="AQ2297" i="42" a="1"/>
  <c r="AQ2297" i="42" s="1"/>
  <c r="AR2297" i="42" a="1"/>
  <c r="AR2297" i="42"/>
  <c r="AS2297" i="42" a="1"/>
  <c r="AS2297" i="42"/>
  <c r="AT2297" i="42" a="1"/>
  <c r="AT2297" i="42"/>
  <c r="AU2297" i="42" a="1"/>
  <c r="AU2297" i="42"/>
  <c r="AV2297" i="42" a="1"/>
  <c r="AV2297" i="42"/>
  <c r="AJ2298" i="42" a="1"/>
  <c r="AJ2298" i="42" s="1"/>
  <c r="AK2298" i="42" a="1"/>
  <c r="AK2298" i="42"/>
  <c r="AL2298" i="42" a="1"/>
  <c r="AL2298" i="42" s="1"/>
  <c r="AM2298" i="42" a="1"/>
  <c r="AM2298" i="42"/>
  <c r="AN2298" i="42" a="1"/>
  <c r="AN2298" i="42"/>
  <c r="AO2298" i="42" a="1"/>
  <c r="AO2298" i="42"/>
  <c r="AP2298" i="42" a="1"/>
  <c r="AP2298" i="42" s="1"/>
  <c r="AQ2298" i="42" a="1"/>
  <c r="AQ2298" i="42"/>
  <c r="AR2298" i="42" a="1"/>
  <c r="AR2298" i="42" s="1"/>
  <c r="AS2298" i="42" a="1"/>
  <c r="AS2298" i="42"/>
  <c r="AT2298" i="42" a="1"/>
  <c r="AT2298" i="42"/>
  <c r="AU2298" i="42" a="1"/>
  <c r="AU2298" i="42"/>
  <c r="AV2298" i="42" a="1"/>
  <c r="AV2298" i="42" s="1"/>
  <c r="AJ2299" i="42" a="1"/>
  <c r="AJ2299" i="42"/>
  <c r="AK2299" i="42" a="1"/>
  <c r="AK2299" i="42" s="1"/>
  <c r="AL2299" i="42" a="1"/>
  <c r="AL2299" i="42"/>
  <c r="AM2299" i="42" a="1"/>
  <c r="AM2299" i="42"/>
  <c r="AN2299" i="42" a="1"/>
  <c r="AN2299" i="42"/>
  <c r="AO2299" i="42" a="1"/>
  <c r="AO2299" i="42" s="1"/>
  <c r="AP2299" i="42" a="1"/>
  <c r="AP2299" i="42"/>
  <c r="AQ2299" i="42" a="1"/>
  <c r="AQ2299" i="42"/>
  <c r="AR2299" i="42" a="1"/>
  <c r="AR2299" i="42"/>
  <c r="AS2299" i="42" a="1"/>
  <c r="AS2299" i="42"/>
  <c r="AT2299" i="42" a="1"/>
  <c r="AT2299" i="42"/>
  <c r="AU2299" i="42" a="1"/>
  <c r="AU2299" i="42" s="1"/>
  <c r="AV2299" i="42" a="1"/>
  <c r="AV2299" i="42"/>
  <c r="AJ2300" i="42" a="1"/>
  <c r="AJ2300" i="42" s="1"/>
  <c r="AK2300" i="42" a="1"/>
  <c r="AK2300" i="42" s="1"/>
  <c r="AL2300" i="42" a="1"/>
  <c r="AL2300" i="42"/>
  <c r="AM2300" i="42" a="1"/>
  <c r="AM2300" i="42"/>
  <c r="AN2300" i="42" a="1"/>
  <c r="AN2300" i="42" s="1"/>
  <c r="AO2300" i="42" a="1"/>
  <c r="AO2300" i="42" s="1"/>
  <c r="AP2300" i="42" a="1"/>
  <c r="AP2300" i="42" s="1"/>
  <c r="AQ2300" i="42" a="1"/>
  <c r="AQ2300" i="42" s="1"/>
  <c r="AR2300" i="42" a="1"/>
  <c r="AR2300" i="42"/>
  <c r="AS2300" i="42" a="1"/>
  <c r="AS2300" i="42"/>
  <c r="AT2300" i="42" a="1"/>
  <c r="AT2300" i="42" s="1"/>
  <c r="AU2300" i="42" a="1"/>
  <c r="AU2300" i="42" s="1"/>
  <c r="AV2300" i="42" a="1"/>
  <c r="AV2300" i="42" s="1"/>
  <c r="AJ2301" i="42" a="1"/>
  <c r="AJ2301" i="42" s="1"/>
  <c r="AK2301" i="42" a="1"/>
  <c r="AK2301" i="42"/>
  <c r="AL2301" i="42" a="1"/>
  <c r="AL2301" i="42"/>
  <c r="AM2301" i="42" a="1"/>
  <c r="AM2301" i="42" s="1"/>
  <c r="AN2301" i="42" a="1"/>
  <c r="AN2301" i="42" s="1"/>
  <c r="AO2301" i="42" a="1"/>
  <c r="AO2301" i="42" s="1"/>
  <c r="AP2301" i="42" a="1"/>
  <c r="AP2301" i="42" s="1"/>
  <c r="AQ2301" i="42" a="1"/>
  <c r="AQ2301" i="42"/>
  <c r="AR2301" i="42" a="1"/>
  <c r="AR2301" i="42"/>
  <c r="AS2301" i="42" a="1"/>
  <c r="AS2301" i="42" s="1"/>
  <c r="AT2301" i="42" a="1"/>
  <c r="AT2301" i="42" s="1"/>
  <c r="AU2301" i="42" a="1"/>
  <c r="AU2301" i="42" s="1"/>
  <c r="AV2301" i="42" a="1"/>
  <c r="AV2301" i="42" s="1"/>
  <c r="AJ2302" i="42" a="1"/>
  <c r="AJ2302" i="42"/>
  <c r="AK2302" i="42" a="1"/>
  <c r="AK2302" i="42"/>
  <c r="AL2302" i="42" a="1"/>
  <c r="AL2302" i="42" s="1"/>
  <c r="AM2302" i="42" a="1"/>
  <c r="AM2302" i="42" s="1"/>
  <c r="AN2302" i="42" a="1"/>
  <c r="AN2302" i="42" s="1"/>
  <c r="AO2302" i="42" a="1"/>
  <c r="AO2302" i="42" s="1"/>
  <c r="AP2302" i="42" a="1"/>
  <c r="AP2302" i="42"/>
  <c r="AQ2302" i="42" a="1"/>
  <c r="AQ2302" i="42"/>
  <c r="AR2302" i="42" a="1"/>
  <c r="AR2302" i="42" s="1"/>
  <c r="AS2302" i="42" a="1"/>
  <c r="AS2302" i="42" s="1"/>
  <c r="AT2302" i="42" a="1"/>
  <c r="AT2302" i="42" s="1"/>
  <c r="AU2302" i="42" a="1"/>
  <c r="AU2302" i="42" s="1"/>
  <c r="AV2302" i="42" a="1"/>
  <c r="AV2302" i="42"/>
  <c r="AJ2303" i="42" a="1"/>
  <c r="AJ2303" i="42"/>
  <c r="AK2303" i="42" a="1"/>
  <c r="AK2303" i="42" s="1"/>
  <c r="AL2303" i="42" a="1"/>
  <c r="AL2303" i="42" s="1"/>
  <c r="AM2303" i="42" a="1"/>
  <c r="AM2303" i="42" s="1"/>
  <c r="AN2303" i="42" a="1"/>
  <c r="AN2303" i="42" s="1"/>
  <c r="AO2303" i="42" a="1"/>
  <c r="AO2303" i="42"/>
  <c r="AP2303" i="42" a="1"/>
  <c r="AP2303" i="42"/>
  <c r="AQ2303" i="42" a="1"/>
  <c r="AQ2303" i="42" s="1"/>
  <c r="AR2303" i="42" a="1"/>
  <c r="AR2303" i="42" s="1"/>
  <c r="AS2303" i="42" a="1"/>
  <c r="AS2303" i="42" s="1"/>
  <c r="AT2303" i="42" a="1"/>
  <c r="AT2303" i="42" s="1"/>
  <c r="AU2303" i="42" a="1"/>
  <c r="AU2303" i="42"/>
  <c r="AV2303" i="42" a="1"/>
  <c r="AV2303" i="42"/>
  <c r="AJ2304" i="42" a="1"/>
  <c r="AJ2304" i="42" s="1"/>
  <c r="AK2304" i="42" a="1"/>
  <c r="AK2304" i="42" s="1"/>
  <c r="AL2304" i="42" a="1"/>
  <c r="AL2304" i="42" s="1"/>
  <c r="AM2304" i="42" a="1"/>
  <c r="AM2304" i="42" s="1"/>
  <c r="AN2304" i="42" a="1"/>
  <c r="AN2304" i="42"/>
  <c r="AO2304" i="42" a="1"/>
  <c r="AO2304" i="42"/>
  <c r="AP2304" i="42" a="1"/>
  <c r="AP2304" i="42" s="1"/>
  <c r="AQ2304" i="42" a="1"/>
  <c r="AQ2304" i="42" s="1"/>
  <c r="AR2304" i="42" a="1"/>
  <c r="AR2304" i="42" s="1"/>
  <c r="AS2304" i="42" a="1"/>
  <c r="AS2304" i="42" s="1"/>
  <c r="AT2304" i="42" a="1"/>
  <c r="AT2304" i="42"/>
  <c r="AU2304" i="42" a="1"/>
  <c r="AU2304" i="42"/>
  <c r="AV2304" i="42" a="1"/>
  <c r="AV2304" i="42" s="1"/>
  <c r="AJ2305" i="42" a="1"/>
  <c r="AJ2305" i="42" s="1"/>
  <c r="AK2305" i="42" a="1"/>
  <c r="AK2305" i="42" s="1"/>
  <c r="AL2305" i="42" a="1"/>
  <c r="AL2305" i="42" s="1"/>
  <c r="AM2305" i="42" a="1"/>
  <c r="AM2305" i="42"/>
  <c r="AN2305" i="42" a="1"/>
  <c r="AN2305" i="42"/>
  <c r="AO2305" i="42" a="1"/>
  <c r="AO2305" i="42" s="1"/>
  <c r="AP2305" i="42" a="1"/>
  <c r="AP2305" i="42" s="1"/>
  <c r="AQ2305" i="42" a="1"/>
  <c r="AQ2305" i="42" s="1"/>
  <c r="AR2305" i="42" a="1"/>
  <c r="AR2305" i="42" s="1"/>
  <c r="AS2305" i="42" a="1"/>
  <c r="AS2305" i="42"/>
  <c r="AT2305" i="42" a="1"/>
  <c r="AT2305" i="42"/>
  <c r="AU2305" i="42" a="1"/>
  <c r="AU2305" i="42" s="1"/>
  <c r="AV2305" i="42" a="1"/>
  <c r="AV2305" i="42" s="1"/>
  <c r="AJ2306" i="42" a="1"/>
  <c r="AJ2306" i="42" s="1"/>
  <c r="AK2306" i="42" a="1"/>
  <c r="AK2306" i="42" s="1"/>
  <c r="AL2306" i="42" a="1"/>
  <c r="AL2306" i="42"/>
  <c r="AM2306" i="42" a="1"/>
  <c r="AM2306" i="42"/>
  <c r="AN2306" i="42" a="1"/>
  <c r="AN2306" i="42" s="1"/>
  <c r="AO2306" i="42" a="1"/>
  <c r="AO2306" i="42" s="1"/>
  <c r="AP2306" i="42" a="1"/>
  <c r="AP2306" i="42" s="1"/>
  <c r="AQ2306" i="42" a="1"/>
  <c r="AQ2306" i="42" s="1"/>
  <c r="AR2306" i="42" a="1"/>
  <c r="AR2306" i="42"/>
  <c r="AS2306" i="42" a="1"/>
  <c r="AS2306" i="42"/>
  <c r="AT2306" i="42" a="1"/>
  <c r="AT2306" i="42" s="1"/>
  <c r="AU2306" i="42" a="1"/>
  <c r="AU2306" i="42" s="1"/>
  <c r="AV2306" i="42" a="1"/>
  <c r="AV2306" i="42" s="1"/>
  <c r="AJ2307" i="42" a="1"/>
  <c r="AJ2307" i="42" s="1"/>
  <c r="AK2307" i="42" a="1"/>
  <c r="AK2307" i="42"/>
  <c r="AL2307" i="42" a="1"/>
  <c r="AL2307" i="42"/>
  <c r="AM2307" i="42" a="1"/>
  <c r="AM2307" i="42" s="1"/>
  <c r="AN2307" i="42" a="1"/>
  <c r="AN2307" i="42" s="1"/>
  <c r="AO2307" i="42" a="1"/>
  <c r="AO2307" i="42" s="1"/>
  <c r="AP2307" i="42" a="1"/>
  <c r="AP2307" i="42" s="1"/>
  <c r="AQ2307" i="42" a="1"/>
  <c r="AQ2307" i="42"/>
  <c r="AR2307" i="42" a="1"/>
  <c r="AR2307" i="42"/>
  <c r="AS2307" i="42" a="1"/>
  <c r="AS2307" i="42" s="1"/>
  <c r="AT2307" i="42" a="1"/>
  <c r="AT2307" i="42" s="1"/>
  <c r="AU2307" i="42" a="1"/>
  <c r="AU2307" i="42" s="1"/>
  <c r="AV2307" i="42" a="1"/>
  <c r="AV2307" i="42" s="1"/>
  <c r="AJ2308" i="42" a="1"/>
  <c r="AJ2308" i="42"/>
  <c r="AK2308" i="42" a="1"/>
  <c r="AK2308" i="42"/>
  <c r="AL2308" i="42" a="1"/>
  <c r="AL2308" i="42" s="1"/>
  <c r="AM2308" i="42" a="1"/>
  <c r="AM2308" i="42" s="1"/>
  <c r="AN2308" i="42" a="1"/>
  <c r="AN2308" i="42" s="1"/>
  <c r="AO2308" i="42" a="1"/>
  <c r="AO2308" i="42" s="1"/>
  <c r="AP2308" i="42" a="1"/>
  <c r="AP2308" i="42"/>
  <c r="AQ2308" i="42" a="1"/>
  <c r="AQ2308" i="42"/>
  <c r="AR2308" i="42" a="1"/>
  <c r="AR2308" i="42" s="1"/>
  <c r="AS2308" i="42" a="1"/>
  <c r="AS2308" i="42" s="1"/>
  <c r="AT2308" i="42" a="1"/>
  <c r="AT2308" i="42" s="1"/>
  <c r="AU2308" i="42" a="1"/>
  <c r="AU2308" i="42" s="1"/>
  <c r="AV2308" i="42" a="1"/>
  <c r="AV2308" i="42" s="1"/>
  <c r="AJ2309" i="42" a="1"/>
  <c r="AJ2309" i="42" s="1"/>
  <c r="AK2309" i="42" a="1"/>
  <c r="AK2309" i="42" s="1"/>
  <c r="AL2309" i="42" a="1"/>
  <c r="AL2309" i="42"/>
  <c r="AM2309" i="42" a="1"/>
  <c r="AM2309" i="42"/>
  <c r="AN2309" i="42" a="1"/>
  <c r="AN2309" i="42" s="1"/>
  <c r="AO2309" i="42" a="1"/>
  <c r="AO2309" i="42" s="1"/>
  <c r="AP2309" i="42" a="1"/>
  <c r="AP2309" i="42"/>
  <c r="AQ2309" i="42" a="1"/>
  <c r="AQ2309" i="42" s="1"/>
  <c r="AR2309" i="42" a="1"/>
  <c r="AR2309" i="42" s="1"/>
  <c r="AS2309" i="42" a="1"/>
  <c r="AS2309" i="42" s="1"/>
  <c r="AT2309" i="42" a="1"/>
  <c r="AT2309" i="42" s="1"/>
  <c r="AU2309" i="42" a="1"/>
  <c r="AU2309" i="42" s="1"/>
  <c r="AV2309" i="42" a="1"/>
  <c r="AV2309" i="42" s="1"/>
  <c r="AJ2310" i="42" a="1"/>
  <c r="AJ2310" i="42" s="1"/>
  <c r="AK2310" i="42" a="1"/>
  <c r="AK2310" i="42"/>
  <c r="AL2310" i="42" a="1"/>
  <c r="AL2310" i="42"/>
  <c r="AM2310" i="42" a="1"/>
  <c r="AM2310" i="42" s="1"/>
  <c r="AN2310" i="42" a="1"/>
  <c r="AN2310" i="42" s="1"/>
  <c r="AO2310" i="42" a="1"/>
  <c r="AO2310" i="42"/>
  <c r="AP2310" i="42" a="1"/>
  <c r="AP2310" i="42" s="1"/>
  <c r="AQ2310" i="42" a="1"/>
  <c r="AQ2310" i="42" s="1"/>
  <c r="AR2310" i="42" a="1"/>
  <c r="AR2310" i="42" s="1"/>
  <c r="AS2310" i="42" a="1"/>
  <c r="AS2310" i="42" s="1"/>
  <c r="AT2310" i="42" a="1"/>
  <c r="AT2310" i="42" s="1"/>
  <c r="AU2310" i="42" a="1"/>
  <c r="AU2310" i="42" s="1"/>
  <c r="AV2310" i="42" a="1"/>
  <c r="AV2310" i="42" s="1"/>
  <c r="AJ2311" i="42" a="1"/>
  <c r="AJ2311" i="42"/>
  <c r="AK2311" i="42" a="1"/>
  <c r="AK2311" i="42"/>
  <c r="AL2311" i="42" a="1"/>
  <c r="AL2311" i="42" s="1"/>
  <c r="AM2311" i="42" a="1"/>
  <c r="AM2311" i="42" s="1"/>
  <c r="AN2311" i="42" a="1"/>
  <c r="AN2311" i="42"/>
  <c r="AO2311" i="42" a="1"/>
  <c r="AO2311" i="42" s="1"/>
  <c r="AP2311" i="42" a="1"/>
  <c r="AP2311" i="42" s="1"/>
  <c r="AQ2311" i="42" a="1"/>
  <c r="AQ2311" i="42" s="1"/>
  <c r="AR2311" i="42" a="1"/>
  <c r="AR2311" i="42" s="1"/>
  <c r="AS2311" i="42" a="1"/>
  <c r="AS2311" i="42" s="1"/>
  <c r="AT2311" i="42" a="1"/>
  <c r="AT2311" i="42" s="1"/>
  <c r="AU2311" i="42" a="1"/>
  <c r="AU2311" i="42" s="1"/>
  <c r="AV2311" i="42" a="1"/>
  <c r="AV2311" i="42"/>
  <c r="AJ2312" i="42" a="1"/>
  <c r="AJ2312" i="42"/>
  <c r="AK2312" i="42" a="1"/>
  <c r="AK2312" i="42" s="1"/>
  <c r="AL2312" i="42" a="1"/>
  <c r="AL2312" i="42" s="1"/>
  <c r="AM2312" i="42" a="1"/>
  <c r="AM2312" i="42"/>
  <c r="AN2312" i="42" a="1"/>
  <c r="AN2312" i="42" s="1"/>
  <c r="AO2312" i="42" a="1"/>
  <c r="AO2312" i="42" s="1"/>
  <c r="AP2312" i="42" a="1"/>
  <c r="AP2312" i="42" s="1"/>
  <c r="AQ2312" i="42" a="1"/>
  <c r="AQ2312" i="42" s="1"/>
  <c r="AR2312" i="42" a="1"/>
  <c r="AR2312" i="42" s="1"/>
  <c r="AS2312" i="42" a="1"/>
  <c r="AS2312" i="42" s="1"/>
  <c r="AT2312" i="42" a="1"/>
  <c r="AT2312" i="42" s="1"/>
  <c r="AU2312" i="42" a="1"/>
  <c r="AU2312" i="42"/>
  <c r="AV2312" i="42" a="1"/>
  <c r="AV2312" i="42" s="1"/>
  <c r="AJ2313" i="42" a="1"/>
  <c r="AJ2313" i="42" s="1"/>
  <c r="AK2313" i="42" a="1"/>
  <c r="AK2313" i="42" s="1"/>
  <c r="AL2313" i="42" a="1"/>
  <c r="AL2313" i="42"/>
  <c r="AM2313" i="42" a="1"/>
  <c r="AM2313" i="42" s="1"/>
  <c r="AN2313" i="42" a="1"/>
  <c r="AN2313" i="42" s="1"/>
  <c r="AO2313" i="42" a="1"/>
  <c r="AO2313" i="42" s="1"/>
  <c r="AP2313" i="42" a="1"/>
  <c r="AP2313" i="42" s="1"/>
  <c r="AQ2313" i="42" a="1"/>
  <c r="AQ2313" i="42" s="1"/>
  <c r="AR2313" i="42" a="1"/>
  <c r="AR2313" i="42" s="1"/>
  <c r="AS2313" i="42" a="1"/>
  <c r="AS2313" i="42" s="1"/>
  <c r="AT2313" i="42" a="1"/>
  <c r="AT2313" i="42"/>
  <c r="AU2313" i="42" a="1"/>
  <c r="AU2313" i="42"/>
  <c r="AV2313" i="42" a="1"/>
  <c r="AV2313" i="42" s="1"/>
  <c r="AJ2314" i="42" a="1"/>
  <c r="AJ2314" i="42" s="1"/>
  <c r="AK2314" i="42" a="1"/>
  <c r="AK2314" i="42"/>
  <c r="AL2314" i="42" a="1"/>
  <c r="AL2314" i="42" s="1"/>
  <c r="AM2314" i="42" a="1"/>
  <c r="AM2314" i="42" s="1"/>
  <c r="AN2314" i="42" a="1"/>
  <c r="AN2314" i="42" s="1"/>
  <c r="AO2314" i="42" a="1"/>
  <c r="AO2314" i="42" s="1"/>
  <c r="AP2314" i="42" a="1"/>
  <c r="AP2314" i="42" s="1"/>
  <c r="AQ2314" i="42" a="1"/>
  <c r="AQ2314" i="42" s="1"/>
  <c r="AR2314" i="42" a="1"/>
  <c r="AR2314" i="42" s="1"/>
  <c r="AS2314" i="42" a="1"/>
  <c r="AS2314" i="42"/>
  <c r="AT2314" i="42" a="1"/>
  <c r="AT2314" i="42" s="1"/>
  <c r="AU2314" i="42" a="1"/>
  <c r="AU2314" i="42" s="1"/>
  <c r="AV2314" i="42" a="1"/>
  <c r="AV2314" i="42" s="1"/>
  <c r="AJ2315" i="42" a="1"/>
  <c r="AJ2315" i="42"/>
  <c r="AK2315" i="42" a="1"/>
  <c r="AK2315" i="42" s="1"/>
  <c r="AL2315" i="42" a="1"/>
  <c r="AL2315" i="42" s="1"/>
  <c r="AM2315" i="42" a="1"/>
  <c r="AM2315" i="42" s="1"/>
  <c r="AN2315" i="42" a="1"/>
  <c r="AN2315" i="42" s="1"/>
  <c r="AO2315" i="42" a="1"/>
  <c r="AO2315" i="42" s="1"/>
  <c r="AP2315" i="42" a="1"/>
  <c r="AP2315" i="42" s="1"/>
  <c r="AQ2315" i="42" a="1"/>
  <c r="AQ2315" i="42" s="1"/>
  <c r="AR2315" i="42" a="1"/>
  <c r="AR2315" i="42"/>
  <c r="AS2315" i="42" a="1"/>
  <c r="AS2315" i="42"/>
  <c r="AT2315" i="42" a="1"/>
  <c r="AT2315" i="42" s="1"/>
  <c r="AU2315" i="42" a="1"/>
  <c r="AU2315" i="42" s="1"/>
  <c r="AV2315" i="42" a="1"/>
  <c r="AV2315" i="42"/>
  <c r="AJ2316" i="42" a="1"/>
  <c r="AJ2316" i="42" s="1"/>
  <c r="AK2316" i="42" a="1"/>
  <c r="AK2316" i="42" s="1"/>
  <c r="AL2316" i="42" a="1"/>
  <c r="AL2316" i="42" s="1"/>
  <c r="AM2316" i="42" a="1"/>
  <c r="AM2316" i="42" s="1"/>
  <c r="AN2316" i="42" a="1"/>
  <c r="AN2316" i="42" s="1"/>
  <c r="AO2316" i="42" a="1"/>
  <c r="AO2316" i="42" s="1"/>
  <c r="AP2316" i="42" a="1"/>
  <c r="AP2316" i="42" s="1"/>
  <c r="AQ2316" i="42" a="1"/>
  <c r="AQ2316" i="42" s="1"/>
  <c r="AR2316" i="42" a="1"/>
  <c r="AR2316" i="42" s="1"/>
  <c r="AS2316" i="42" a="1"/>
  <c r="AS2316" i="42" s="1"/>
  <c r="AT2316" i="42" a="1"/>
  <c r="AT2316" i="42" s="1"/>
  <c r="AU2316" i="42" a="1"/>
  <c r="AU2316" i="42"/>
  <c r="AV2316" i="42" a="1"/>
  <c r="AV2316" i="42" s="1"/>
  <c r="AJ2317" i="42" a="1"/>
  <c r="AJ2317" i="42" s="1"/>
  <c r="AK2317" i="42" a="1"/>
  <c r="AK2317" i="42" s="1"/>
  <c r="AL2317" i="42" a="1"/>
  <c r="AL2317" i="42" s="1"/>
  <c r="AM2317" i="42" a="1"/>
  <c r="AM2317" i="42" s="1"/>
  <c r="AN2317" i="42" a="1"/>
  <c r="AN2317" i="42" s="1"/>
  <c r="AO2317" i="42" a="1"/>
  <c r="AO2317" i="42" s="1"/>
  <c r="AP2317" i="42" a="1"/>
  <c r="AP2317" i="42"/>
  <c r="AQ2317" i="42" a="1"/>
  <c r="AQ2317" i="42"/>
  <c r="AR2317" i="42" a="1"/>
  <c r="AR2317" i="42" s="1"/>
  <c r="AS2317" i="42" a="1"/>
  <c r="AS2317" i="42" s="1"/>
  <c r="AT2317" i="42" a="1"/>
  <c r="AT2317" i="42" s="1"/>
  <c r="AU2317" i="42" a="1"/>
  <c r="AU2317" i="42" s="1"/>
  <c r="AV2317" i="42" a="1"/>
  <c r="AV2317" i="42" s="1"/>
  <c r="AJ2318" i="42" a="1"/>
  <c r="AJ2318" i="42" s="1"/>
  <c r="AK2318" i="42" a="1"/>
  <c r="AK2318" i="42" s="1"/>
  <c r="AL2318" i="42" a="1"/>
  <c r="AL2318" i="42" s="1"/>
  <c r="AM2318" i="42" a="1"/>
  <c r="AM2318" i="42" s="1"/>
  <c r="AN2318" i="42" a="1"/>
  <c r="AN2318" i="42" s="1"/>
  <c r="AO2318" i="42" a="1"/>
  <c r="AO2318" i="42" s="1"/>
  <c r="AP2318" i="42" a="1"/>
  <c r="AP2318" i="42" s="1"/>
  <c r="AQ2318" i="42" a="1"/>
  <c r="AQ2318" i="42" s="1"/>
  <c r="AR2318" i="42" a="1"/>
  <c r="AR2318" i="42" s="1"/>
  <c r="AS2318" i="42" a="1"/>
  <c r="AS2318" i="42"/>
  <c r="AT2318" i="42" a="1"/>
  <c r="AT2318" i="42" s="1"/>
  <c r="AU2318" i="42" a="1"/>
  <c r="AU2318" i="42" s="1"/>
  <c r="AV2318" i="42" a="1"/>
  <c r="AV2318" i="42" s="1"/>
  <c r="AJ2319" i="42" a="1"/>
  <c r="AJ2319" i="42" s="1"/>
  <c r="AK2319" i="42" a="1"/>
  <c r="AK2319" i="42" s="1"/>
  <c r="AL2319" i="42" a="1"/>
  <c r="AL2319" i="42" s="1"/>
  <c r="AM2319" i="42" a="1"/>
  <c r="AM2319" i="42" s="1"/>
  <c r="AN2319" i="42" a="1"/>
  <c r="AN2319" i="42"/>
  <c r="AO2319" i="42" a="1"/>
  <c r="AO2319" i="42"/>
  <c r="AP2319" i="42" a="1"/>
  <c r="AP2319" i="42" s="1"/>
  <c r="AQ2319" i="42" a="1"/>
  <c r="AQ2319" i="42" s="1"/>
  <c r="AR2319" i="42" a="1"/>
  <c r="AR2319" i="42" s="1"/>
  <c r="AS2319" i="42" a="1"/>
  <c r="AS2319" i="42" s="1"/>
  <c r="AT2319" i="42" a="1"/>
  <c r="AT2319" i="42" s="1"/>
  <c r="AU2319" i="42" a="1"/>
  <c r="AU2319" i="42" s="1"/>
  <c r="AV2319" i="42" a="1"/>
  <c r="AV2319" i="42" s="1"/>
  <c r="AJ2320" i="42" a="1"/>
  <c r="AJ2320" i="42" s="1"/>
  <c r="AK2320" i="42" a="1"/>
  <c r="AK2320" i="42" s="1"/>
  <c r="AL2320" i="42" a="1"/>
  <c r="AL2320" i="42" s="1"/>
  <c r="AM2320" i="42" a="1"/>
  <c r="AM2320" i="42" s="1"/>
  <c r="AN2320" i="42" a="1"/>
  <c r="AN2320" i="42" s="1"/>
  <c r="AO2320" i="42" a="1"/>
  <c r="AO2320" i="42" s="1"/>
  <c r="AP2320" i="42" a="1"/>
  <c r="AP2320" i="42" s="1"/>
  <c r="AQ2320" i="42" a="1"/>
  <c r="AQ2320" i="42"/>
  <c r="AR2320" i="42" a="1"/>
  <c r="AR2320" i="42" s="1"/>
  <c r="AS2320" i="42" a="1"/>
  <c r="AS2320" i="42" s="1"/>
  <c r="AT2320" i="42" a="1"/>
  <c r="AT2320" i="42" s="1"/>
  <c r="AU2320" i="42" a="1"/>
  <c r="AU2320" i="42" s="1"/>
  <c r="AV2320" i="42" a="1"/>
  <c r="AV2320" i="42" s="1"/>
  <c r="AJ2321" i="42" a="1"/>
  <c r="AJ2321" i="42" s="1"/>
  <c r="AK2321" i="42" a="1"/>
  <c r="AK2321" i="42" s="1"/>
  <c r="AL2321" i="42" a="1"/>
  <c r="AL2321" i="42"/>
  <c r="AM2321" i="42" a="1"/>
  <c r="AM2321" i="42"/>
  <c r="AN2321" i="42" a="1"/>
  <c r="AN2321" i="42" s="1"/>
  <c r="AO2321" i="42" a="1"/>
  <c r="AO2321" i="42" s="1"/>
  <c r="AP2321" i="42" a="1"/>
  <c r="AP2321" i="42" s="1"/>
  <c r="AQ2321" i="42" a="1"/>
  <c r="AQ2321" i="42" s="1"/>
  <c r="AR2321" i="42" a="1"/>
  <c r="AR2321" i="42" s="1"/>
  <c r="AS2321" i="42" a="1"/>
  <c r="AS2321" i="42" s="1"/>
  <c r="AT2321" i="42" a="1"/>
  <c r="AT2321" i="42" s="1"/>
  <c r="AU2321" i="42" a="1"/>
  <c r="AU2321" i="42" s="1"/>
  <c r="AV2321" i="42" a="1"/>
  <c r="AV2321" i="42" s="1"/>
  <c r="AJ2322" i="42" a="1"/>
  <c r="AJ2322" i="42" s="1"/>
  <c r="AK2322" i="42" a="1"/>
  <c r="AK2322" i="42" s="1"/>
  <c r="AL2322" i="42" a="1"/>
  <c r="AL2322" i="42" s="1"/>
  <c r="AM2322" i="42" a="1"/>
  <c r="AM2322" i="42" s="1"/>
  <c r="AN2322" i="42" a="1"/>
  <c r="AN2322" i="42" s="1"/>
  <c r="AO2322" i="42" a="1"/>
  <c r="AO2322" i="42"/>
  <c r="AP2322" i="42" a="1"/>
  <c r="AP2322" i="42" s="1"/>
  <c r="AQ2322" i="42" a="1"/>
  <c r="AQ2322" i="42" s="1"/>
  <c r="AR2322" i="42" a="1"/>
  <c r="AR2322" i="42" s="1"/>
  <c r="AS2322" i="42" a="1"/>
  <c r="AS2322" i="42" s="1"/>
  <c r="AT2322" i="42" a="1"/>
  <c r="AT2322" i="42" s="1"/>
  <c r="AU2322" i="42" a="1"/>
  <c r="AU2322" i="42" s="1"/>
  <c r="AV2322" i="42" a="1"/>
  <c r="AV2322" i="42" s="1"/>
  <c r="AJ2323" i="42" a="1"/>
  <c r="AJ2323" i="42"/>
  <c r="AK2323" i="42" a="1"/>
  <c r="AK2323" i="42"/>
  <c r="AL2323" i="42" a="1"/>
  <c r="AL2323" i="42" s="1"/>
  <c r="AM2323" i="42" a="1"/>
  <c r="AM2323" i="42" s="1"/>
  <c r="AN2323" i="42" a="1"/>
  <c r="AN2323" i="42" s="1"/>
  <c r="AO2323" i="42" a="1"/>
  <c r="AO2323" i="42" s="1"/>
  <c r="AP2323" i="42" a="1"/>
  <c r="AP2323" i="42" s="1"/>
  <c r="AQ2323" i="42" a="1"/>
  <c r="AQ2323" i="42" s="1"/>
  <c r="AR2323" i="42" a="1"/>
  <c r="AR2323" i="42" s="1"/>
  <c r="AS2323" i="42" a="1"/>
  <c r="AS2323" i="42" s="1"/>
  <c r="AT2323" i="42" a="1"/>
  <c r="AT2323" i="42" s="1"/>
  <c r="AU2323" i="42" a="1"/>
  <c r="AU2323" i="42" s="1"/>
  <c r="AV2323" i="42" a="1"/>
  <c r="AV2323" i="42" s="1"/>
  <c r="AJ2324" i="42" a="1"/>
  <c r="AJ2324" i="42" s="1"/>
  <c r="AK2324" i="42" a="1"/>
  <c r="AK2324" i="42" s="1"/>
  <c r="AL2324" i="42" a="1"/>
  <c r="AL2324" i="42" s="1"/>
  <c r="AM2324" i="42" a="1"/>
  <c r="AM2324" i="42"/>
  <c r="AN2324" i="42" a="1"/>
  <c r="AN2324" i="42" s="1"/>
  <c r="AO2324" i="42" a="1"/>
  <c r="AO2324" i="42" s="1"/>
  <c r="AP2324" i="42" a="1"/>
  <c r="AP2324" i="42" s="1"/>
  <c r="AQ2324" i="42" a="1"/>
  <c r="AQ2324" i="42" s="1"/>
  <c r="AR2324" i="42" a="1"/>
  <c r="AR2324" i="42" s="1"/>
  <c r="AS2324" i="42" a="1"/>
  <c r="AS2324" i="42" s="1"/>
  <c r="AT2324" i="42" a="1"/>
  <c r="AT2324" i="42" s="1"/>
  <c r="AU2324" i="42" a="1"/>
  <c r="AU2324" i="42"/>
  <c r="AV2324" i="42" a="1"/>
  <c r="AV2324" i="42"/>
  <c r="AJ2325" i="42" a="1"/>
  <c r="AJ2325" i="42" s="1"/>
  <c r="AK2325" i="42" a="1"/>
  <c r="AK2325" i="42" s="1"/>
  <c r="AL2325" i="42" a="1"/>
  <c r="AL2325" i="42" s="1"/>
  <c r="AM2325" i="42" a="1"/>
  <c r="AM2325" i="42" s="1"/>
  <c r="AN2325" i="42" a="1"/>
  <c r="AN2325" i="42" s="1"/>
  <c r="AO2325" i="42" a="1"/>
  <c r="AO2325" i="42" s="1"/>
  <c r="AP2325" i="42" a="1"/>
  <c r="AP2325" i="42" s="1"/>
  <c r="AQ2325" i="42" a="1"/>
  <c r="AQ2325" i="42" s="1"/>
  <c r="AR2325" i="42" a="1"/>
  <c r="AR2325" i="42" s="1"/>
  <c r="AS2325" i="42" a="1"/>
  <c r="AS2325" i="42" s="1"/>
  <c r="AT2325" i="42" a="1"/>
  <c r="AT2325" i="42" s="1"/>
  <c r="AU2325" i="42" a="1"/>
  <c r="AU2325" i="42" s="1"/>
  <c r="AV2325" i="42" a="1"/>
  <c r="AV2325" i="42" s="1"/>
  <c r="AJ2326" i="42" a="1"/>
  <c r="AJ2326" i="42" s="1"/>
  <c r="AK2326" i="42" a="1"/>
  <c r="AK2326" i="42"/>
  <c r="AL2326" i="42" a="1"/>
  <c r="AL2326" i="42" s="1"/>
  <c r="AM2326" i="42" a="1"/>
  <c r="AM2326" i="42" s="1"/>
  <c r="AN2326" i="42" a="1"/>
  <c r="AN2326" i="42" s="1"/>
  <c r="AO2326" i="42" a="1"/>
  <c r="AO2326" i="42" s="1"/>
  <c r="AP2326" i="42" a="1"/>
  <c r="AP2326" i="42" s="1"/>
  <c r="AQ2326" i="42" a="1"/>
  <c r="AQ2326" i="42" s="1"/>
  <c r="AR2326" i="42" a="1"/>
  <c r="AR2326" i="42" s="1"/>
  <c r="AS2326" i="42" a="1"/>
  <c r="AS2326" i="42"/>
  <c r="AT2326" i="42" a="1"/>
  <c r="AT2326" i="42"/>
  <c r="AU2326" i="42" a="1"/>
  <c r="AU2326" i="42" s="1"/>
  <c r="AV2326" i="42" a="1"/>
  <c r="AV2326" i="42" s="1"/>
  <c r="AJ2327" i="42" a="1"/>
  <c r="AJ2327" i="42" s="1"/>
  <c r="AK2327" i="42" a="1"/>
  <c r="AK2327" i="42" s="1"/>
  <c r="AL2327" i="42" a="1"/>
  <c r="AL2327" i="42" s="1"/>
  <c r="AM2327" i="42" a="1"/>
  <c r="AM2327" i="42" s="1"/>
  <c r="AN2327" i="42" a="1"/>
  <c r="AN2327" i="42" s="1"/>
  <c r="AO2327" i="42" a="1"/>
  <c r="AO2327" i="42" s="1"/>
  <c r="AP2327" i="42" a="1"/>
  <c r="AP2327" i="42" s="1"/>
  <c r="AQ2327" i="42" a="1"/>
  <c r="AQ2327" i="42" s="1"/>
  <c r="AR2327" i="42" a="1"/>
  <c r="AR2327" i="42" s="1"/>
  <c r="AS2327" i="42" a="1"/>
  <c r="AS2327" i="42" s="1"/>
  <c r="AT2327" i="42" a="1"/>
  <c r="AT2327" i="42" s="1"/>
  <c r="AU2327" i="42" a="1"/>
  <c r="AU2327" i="42" s="1"/>
  <c r="AV2327" i="42" a="1"/>
  <c r="AV2327" i="42"/>
  <c r="AJ2328" i="42" a="1"/>
  <c r="AJ2328" i="42" s="1"/>
  <c r="AK2328" i="42" a="1"/>
  <c r="AK2328" i="42" s="1"/>
  <c r="AL2328" i="42" a="1"/>
  <c r="AL2328" i="42" s="1"/>
  <c r="AM2328" i="42" a="1"/>
  <c r="AM2328" i="42" s="1"/>
  <c r="AN2328" i="42" a="1"/>
  <c r="AN2328" i="42" s="1"/>
  <c r="AO2328" i="42" a="1"/>
  <c r="AO2328" i="42" s="1"/>
  <c r="AP2328" i="42" a="1"/>
  <c r="AP2328" i="42" s="1"/>
  <c r="AQ2328" i="42" a="1"/>
  <c r="AQ2328" i="42"/>
  <c r="AR2328" i="42" a="1"/>
  <c r="AR2328" i="42"/>
  <c r="AS2328" i="42" a="1"/>
  <c r="AS2328" i="42" s="1"/>
  <c r="AT2328" i="42" a="1"/>
  <c r="AT2328" i="42" s="1"/>
  <c r="AU2328" i="42" a="1"/>
  <c r="AU2328" i="42" s="1"/>
  <c r="AV2328" i="42" a="1"/>
  <c r="AV2328" i="42" s="1"/>
  <c r="AJ2329" i="42" a="1"/>
  <c r="AJ2329" i="42" s="1"/>
  <c r="AK2329" i="42" a="1"/>
  <c r="AK2329" i="42" s="1"/>
  <c r="AL2329" i="42" a="1"/>
  <c r="AL2329" i="42" s="1"/>
  <c r="AM2329" i="42" a="1"/>
  <c r="AM2329" i="42" s="1"/>
  <c r="AN2329" i="42" a="1"/>
  <c r="AN2329" i="42" s="1"/>
  <c r="AO2329" i="42" a="1"/>
  <c r="AO2329" i="42" s="1"/>
  <c r="AP2329" i="42" a="1"/>
  <c r="AP2329" i="42" s="1"/>
  <c r="AQ2329" i="42" a="1"/>
  <c r="AQ2329" i="42" s="1"/>
  <c r="AR2329" i="42" a="1"/>
  <c r="AR2329" i="42" s="1"/>
  <c r="AS2329" i="42" a="1"/>
  <c r="AS2329" i="42" s="1"/>
  <c r="AT2329" i="42" a="1"/>
  <c r="AT2329" i="42"/>
  <c r="AU2329" i="42" a="1"/>
  <c r="AU2329" i="42" s="1"/>
  <c r="AV2329" i="42" a="1"/>
  <c r="AV2329" i="42" s="1"/>
  <c r="AJ2330" i="42" a="1"/>
  <c r="AJ2330" i="42" s="1"/>
  <c r="AK2330" i="42" a="1"/>
  <c r="AK2330" i="42" s="1"/>
  <c r="AL2330" i="42" a="1"/>
  <c r="AL2330" i="42" s="1"/>
  <c r="AM2330" i="42" a="1"/>
  <c r="AM2330" i="42" s="1"/>
  <c r="AN2330" i="42" a="1"/>
  <c r="AN2330" i="42" s="1"/>
  <c r="AO2330" i="42" a="1"/>
  <c r="AO2330" i="42"/>
  <c r="AP2330" i="42" a="1"/>
  <c r="AP2330" i="42"/>
  <c r="AQ2330" i="42" a="1"/>
  <c r="AQ2330" i="42" s="1"/>
  <c r="AR2330" i="42" a="1"/>
  <c r="AR2330" i="42" s="1"/>
  <c r="AS2330" i="42" a="1"/>
  <c r="AS2330" i="42" s="1"/>
  <c r="AT2330" i="42" a="1"/>
  <c r="AT2330" i="42" s="1"/>
  <c r="AU2330" i="42" a="1"/>
  <c r="AU2330" i="42" s="1"/>
  <c r="AV2330" i="42" a="1"/>
  <c r="AV2330" i="42" s="1"/>
  <c r="AJ2331" i="42" a="1"/>
  <c r="AJ2331" i="42" s="1"/>
  <c r="AK2331" i="42" a="1"/>
  <c r="AK2331" i="42" s="1"/>
  <c r="AL2331" i="42" a="1"/>
  <c r="AL2331" i="42" s="1"/>
  <c r="AM2331" i="42" a="1"/>
  <c r="AM2331" i="42" s="1"/>
  <c r="AN2331" i="42" a="1"/>
  <c r="AN2331" i="42" s="1"/>
  <c r="AO2331" i="42" a="1"/>
  <c r="AO2331" i="42" s="1"/>
  <c r="AP2331" i="42" a="1"/>
  <c r="AP2331" i="42" s="1"/>
  <c r="AQ2331" i="42" a="1"/>
  <c r="AQ2331" i="42" s="1"/>
  <c r="AR2331" i="42" a="1"/>
  <c r="AR2331" i="42"/>
  <c r="AS2331" i="42" a="1"/>
  <c r="AS2331" i="42" s="1"/>
  <c r="AT2331" i="42" a="1"/>
  <c r="AT2331" i="42" s="1"/>
  <c r="AU2331" i="42" a="1"/>
  <c r="AU2331" i="42" s="1"/>
  <c r="AV2331" i="42" a="1"/>
  <c r="AV2331" i="42" s="1"/>
  <c r="AJ2332" i="42" a="1"/>
  <c r="AJ2332" i="42" s="1"/>
  <c r="AK2332" i="42" a="1"/>
  <c r="AK2332" i="42" s="1"/>
  <c r="AL2332" i="42" a="1"/>
  <c r="AL2332" i="42" s="1"/>
  <c r="AM2332" i="42" a="1"/>
  <c r="AM2332" i="42"/>
  <c r="AN2332" i="42" a="1"/>
  <c r="AN2332" i="42"/>
  <c r="AO2332" i="42" a="1"/>
  <c r="AO2332" i="42" s="1"/>
  <c r="AP2332" i="42" a="1"/>
  <c r="AP2332" i="42" s="1"/>
  <c r="AQ2332" i="42" a="1"/>
  <c r="AQ2332" i="42" s="1"/>
  <c r="AR2332" i="42" a="1"/>
  <c r="AR2332" i="42" s="1"/>
  <c r="AS2332" i="42" a="1"/>
  <c r="AS2332" i="42" s="1"/>
  <c r="AT2332" i="42" a="1"/>
  <c r="AT2332" i="42" s="1"/>
  <c r="AU2332" i="42" a="1"/>
  <c r="AU2332" i="42" s="1"/>
  <c r="AV2332" i="42" a="1"/>
  <c r="AV2332" i="42" s="1"/>
  <c r="AJ2333" i="42" a="1"/>
  <c r="AJ2333" i="42" s="1"/>
  <c r="AK2333" i="42" a="1"/>
  <c r="AK2333" i="42" s="1"/>
  <c r="AL2333" i="42" a="1"/>
  <c r="AL2333" i="42" s="1"/>
  <c r="AM2333" i="42" a="1"/>
  <c r="AM2333" i="42" s="1"/>
  <c r="AN2333" i="42" a="1"/>
  <c r="AN2333" i="42" s="1"/>
  <c r="AO2333" i="42" a="1"/>
  <c r="AO2333" i="42" s="1"/>
  <c r="AP2333" i="42" a="1"/>
  <c r="AP2333" i="42"/>
  <c r="AQ2333" i="42" a="1"/>
  <c r="AQ2333" i="42" s="1"/>
  <c r="AR2333" i="42" a="1"/>
  <c r="AR2333" i="42" s="1"/>
  <c r="AS2333" i="42" a="1"/>
  <c r="AS2333" i="42" s="1"/>
  <c r="AT2333" i="42" a="1"/>
  <c r="AT2333" i="42" s="1"/>
  <c r="AU2333" i="42" a="1"/>
  <c r="AU2333" i="42" s="1"/>
  <c r="AV2333" i="42" a="1"/>
  <c r="AV2333" i="42" s="1"/>
  <c r="AJ2334" i="42" a="1"/>
  <c r="AJ2334" i="42" s="1"/>
  <c r="AK2334" i="42" a="1"/>
  <c r="AK2334" i="42"/>
  <c r="AL2334" i="42" a="1"/>
  <c r="AL2334" i="42" s="1"/>
  <c r="AM2334" i="42" a="1"/>
  <c r="AM2334" i="42" s="1"/>
  <c r="AN2334" i="42" a="1"/>
  <c r="AN2334" i="42" s="1"/>
  <c r="AO2334" i="42" a="1"/>
  <c r="AO2334" i="42" s="1"/>
  <c r="AP2334" i="42" a="1"/>
  <c r="AP2334" i="42" s="1"/>
  <c r="AQ2334" i="42" a="1"/>
  <c r="AQ2334" i="42" s="1"/>
  <c r="AR2334" i="42" a="1"/>
  <c r="AR2334" i="42" s="1"/>
  <c r="AS2334" i="42" a="1"/>
  <c r="AS2334" i="42" s="1"/>
  <c r="AT2334" i="42" a="1"/>
  <c r="AT2334" i="42" s="1"/>
  <c r="AU2334" i="42" a="1"/>
  <c r="AU2334" i="42" s="1"/>
  <c r="AV2334" i="42" a="1"/>
  <c r="AV2334" i="42" s="1"/>
  <c r="AJ2335" i="42" a="1"/>
  <c r="AJ2335" i="42" s="1"/>
  <c r="AK2335" i="42" a="1"/>
  <c r="AK2335" i="42" s="1"/>
  <c r="AL2335" i="42" a="1"/>
  <c r="AL2335" i="42" s="1"/>
  <c r="AM2335" i="42" a="1"/>
  <c r="AM2335" i="42" s="1"/>
  <c r="AN2335" i="42" a="1"/>
  <c r="AN2335" i="42"/>
  <c r="AO2335" i="42" a="1"/>
  <c r="AO2335" i="42" s="1"/>
  <c r="AP2335" i="42" a="1"/>
  <c r="AP2335" i="42" s="1"/>
  <c r="AQ2335" i="42" a="1"/>
  <c r="AQ2335" i="42" s="1"/>
  <c r="AR2335" i="42" a="1"/>
  <c r="AR2335" i="42" s="1"/>
  <c r="AS2335" i="42" a="1"/>
  <c r="AS2335" i="42" s="1"/>
  <c r="AT2335" i="42" a="1"/>
  <c r="AT2335" i="42" s="1"/>
  <c r="AU2335" i="42" a="1"/>
  <c r="AU2335" i="42" s="1"/>
  <c r="AV2335" i="42" a="1"/>
  <c r="AV2335" i="42"/>
  <c r="AJ2336" i="42" a="1"/>
  <c r="AJ2336" i="42" s="1"/>
  <c r="AK2336" i="42" a="1"/>
  <c r="AK2336" i="42" s="1"/>
  <c r="AL2336" i="42" a="1"/>
  <c r="AL2336" i="42" s="1"/>
  <c r="AM2336" i="42" a="1"/>
  <c r="AM2336" i="42" s="1"/>
  <c r="AN2336" i="42" a="1"/>
  <c r="AN2336" i="42" s="1"/>
  <c r="AO2336" i="42" a="1"/>
  <c r="AO2336" i="42" s="1"/>
  <c r="AP2336" i="42" a="1"/>
  <c r="AP2336" i="42" s="1"/>
  <c r="AQ2336" i="42" a="1"/>
  <c r="AQ2336" i="42" s="1"/>
  <c r="AR2336" i="42" a="1"/>
  <c r="AR2336" i="42" s="1"/>
  <c r="AS2336" i="42" a="1"/>
  <c r="AS2336" i="42" s="1"/>
  <c r="AT2336" i="42" a="1"/>
  <c r="AT2336" i="42" s="1"/>
  <c r="AU2336" i="42" a="1"/>
  <c r="AU2336" i="42" s="1"/>
  <c r="AV2336" i="42" a="1"/>
  <c r="AV2336" i="42" s="1"/>
  <c r="AJ2337" i="42" a="1"/>
  <c r="AJ2337" i="42" s="1"/>
  <c r="AK2337" i="42" a="1"/>
  <c r="AK2337" i="42" s="1"/>
  <c r="AL2337" i="42" a="1"/>
  <c r="AL2337" i="42"/>
  <c r="AM2337" i="42" a="1"/>
  <c r="AM2337" i="42" s="1"/>
  <c r="AN2337" i="42" a="1"/>
  <c r="AN2337" i="42" s="1"/>
  <c r="AO2337" i="42" a="1"/>
  <c r="AO2337" i="42" s="1"/>
  <c r="AP2337" i="42" a="1"/>
  <c r="AP2337" i="42" s="1"/>
  <c r="AQ2337" i="42" a="1"/>
  <c r="AQ2337" i="42" s="1"/>
  <c r="AR2337" i="42" a="1"/>
  <c r="AR2337" i="42" s="1"/>
  <c r="AS2337" i="42" a="1"/>
  <c r="AS2337" i="42" s="1"/>
  <c r="AT2337" i="42" a="1"/>
  <c r="AT2337" i="42"/>
  <c r="AU2337" i="42" a="1"/>
  <c r="AU2337" i="42" s="1"/>
  <c r="AV2337" i="42" a="1"/>
  <c r="AV2337" i="42" s="1"/>
  <c r="AJ2338" i="42" a="1"/>
  <c r="AJ2338" i="42" s="1"/>
  <c r="AK2338" i="42" a="1"/>
  <c r="AK2338" i="42" s="1"/>
  <c r="AL2338" i="42" a="1"/>
  <c r="AL2338" i="42" s="1"/>
  <c r="AM2338" i="42" a="1"/>
  <c r="AM2338" i="42" s="1"/>
  <c r="AN2338" i="42" a="1"/>
  <c r="AN2338" i="42" s="1"/>
  <c r="AO2338" i="42" a="1"/>
  <c r="AO2338" i="42" s="1"/>
  <c r="AP2338" i="42" a="1"/>
  <c r="AP2338" i="42" s="1"/>
  <c r="AQ2338" i="42" a="1"/>
  <c r="AQ2338" i="42" s="1"/>
  <c r="AR2338" i="42" a="1"/>
  <c r="AR2338" i="42" s="1"/>
  <c r="AS2338" i="42" a="1"/>
  <c r="AS2338" i="42" s="1"/>
  <c r="AT2338" i="42" a="1"/>
  <c r="AT2338" i="42" s="1"/>
  <c r="AU2338" i="42" a="1"/>
  <c r="AU2338" i="42" s="1"/>
  <c r="AV2338" i="42" a="1"/>
  <c r="AV2338" i="42" s="1"/>
  <c r="AJ2339" i="42" a="1"/>
  <c r="AJ2339" i="42"/>
  <c r="AK2339" i="42" a="1"/>
  <c r="AK2339" i="42" s="1"/>
  <c r="AL2339" i="42" a="1"/>
  <c r="AL2339" i="42" s="1"/>
  <c r="AM2339" i="42" a="1"/>
  <c r="AM2339" i="42" s="1"/>
  <c r="AN2339" i="42" a="1"/>
  <c r="AN2339" i="42" s="1"/>
  <c r="AO2339" i="42" a="1"/>
  <c r="AO2339" i="42" s="1"/>
  <c r="AP2339" i="42" a="1"/>
  <c r="AP2339" i="42" s="1"/>
  <c r="AQ2339" i="42" a="1"/>
  <c r="AQ2339" i="42" s="1"/>
  <c r="AR2339" i="42" a="1"/>
  <c r="AR2339" i="42" s="1"/>
  <c r="AS2339" i="42" a="1"/>
  <c r="AS2339" i="42" s="1"/>
  <c r="AT2339" i="42" a="1"/>
  <c r="AT2339" i="42" s="1"/>
  <c r="AU2339" i="42" a="1"/>
  <c r="AU2339" i="42" s="1"/>
  <c r="AV2339" i="42" a="1"/>
  <c r="AV2339" i="42" s="1"/>
  <c r="AJ2340" i="42" a="1"/>
  <c r="AJ2340" i="42" s="1"/>
  <c r="AK2340" i="42" a="1"/>
  <c r="AK2340" i="42" s="1"/>
  <c r="AL2340" i="42" a="1"/>
  <c r="AL2340" i="42" s="1"/>
  <c r="AM2340" i="42" a="1"/>
  <c r="AM2340" i="42" s="1"/>
  <c r="AN2340" i="42" a="1"/>
  <c r="AN2340" i="42" s="1"/>
  <c r="AO2340" i="42" a="1"/>
  <c r="AO2340" i="42" s="1"/>
  <c r="AP2340" i="42" a="1"/>
  <c r="AP2340" i="42" s="1"/>
  <c r="AQ2340" i="42" a="1"/>
  <c r="AQ2340" i="42" s="1"/>
  <c r="AR2340" i="42" a="1"/>
  <c r="AR2340" i="42" s="1"/>
  <c r="AS2340" i="42" a="1"/>
  <c r="AS2340" i="42" s="1"/>
  <c r="AT2340" i="42" a="1"/>
  <c r="AT2340" i="42" s="1"/>
  <c r="AU2340" i="42" a="1"/>
  <c r="AU2340" i="42" s="1"/>
  <c r="AV2340" i="42" a="1"/>
  <c r="AV2340" i="42" s="1"/>
  <c r="AJ2341" i="42" a="1"/>
  <c r="AJ2341" i="42" s="1"/>
  <c r="AK2341" i="42" a="1"/>
  <c r="AK2341" i="42" s="1"/>
  <c r="AL2341" i="42" a="1"/>
  <c r="AL2341" i="42" s="1"/>
  <c r="AM2341" i="42" a="1"/>
  <c r="AM2341" i="42" s="1"/>
  <c r="AN2341" i="42" a="1"/>
  <c r="AN2341" i="42" s="1"/>
  <c r="AO2341" i="42" a="1"/>
  <c r="AO2341" i="42" s="1"/>
  <c r="AP2341" i="42" a="1"/>
  <c r="AP2341" i="42" s="1"/>
  <c r="AQ2341" i="42" a="1"/>
  <c r="AQ2341" i="42" s="1"/>
  <c r="AR2341" i="42" a="1"/>
  <c r="AR2341" i="42" s="1"/>
  <c r="AS2341" i="42" a="1"/>
  <c r="AS2341" i="42" s="1"/>
  <c r="AT2341" i="42" a="1"/>
  <c r="AT2341" i="42" s="1"/>
  <c r="AU2341" i="42" a="1"/>
  <c r="AU2341" i="42" s="1"/>
  <c r="AV2341" i="42" a="1"/>
  <c r="AV2341" i="42" s="1"/>
  <c r="AJ2342" i="42" a="1"/>
  <c r="AJ2342" i="42" s="1"/>
  <c r="AK2342" i="42" a="1"/>
  <c r="AK2342" i="42" s="1"/>
  <c r="AL2342" i="42" a="1"/>
  <c r="AL2342" i="42" s="1"/>
  <c r="AM2342" i="42" a="1"/>
  <c r="AM2342" i="42" s="1"/>
  <c r="AN2342" i="42" a="1"/>
  <c r="AN2342" i="42" s="1"/>
  <c r="AO2342" i="42" a="1"/>
  <c r="AO2342" i="42" s="1"/>
  <c r="AP2342" i="42" a="1"/>
  <c r="AP2342" i="42" s="1"/>
  <c r="AQ2342" i="42" a="1"/>
  <c r="AQ2342" i="42" s="1"/>
  <c r="AR2342" i="42" a="1"/>
  <c r="AR2342" i="42" s="1"/>
  <c r="AS2342" i="42" a="1"/>
  <c r="AS2342" i="42" s="1"/>
  <c r="AT2342" i="42" a="1"/>
  <c r="AT2342" i="42" s="1"/>
  <c r="AU2342" i="42" a="1"/>
  <c r="AU2342" i="42" s="1"/>
  <c r="AV2342" i="42" a="1"/>
  <c r="AV2342" i="42" s="1"/>
  <c r="AJ2343" i="42" a="1"/>
  <c r="AJ2343" i="42" s="1"/>
  <c r="AK2343" i="42" a="1"/>
  <c r="AK2343" i="42" s="1"/>
  <c r="AL2343" i="42" a="1"/>
  <c r="AL2343" i="42" s="1"/>
  <c r="AM2343" i="42" a="1"/>
  <c r="AM2343" i="42" s="1"/>
  <c r="AN2343" i="42" a="1"/>
  <c r="AN2343" i="42" s="1"/>
  <c r="AO2343" i="42" a="1"/>
  <c r="AO2343" i="42" s="1"/>
  <c r="AP2343" i="42" a="1"/>
  <c r="AP2343" i="42" s="1"/>
  <c r="AQ2343" i="42" a="1"/>
  <c r="AQ2343" i="42" s="1"/>
  <c r="AR2343" i="42" a="1"/>
  <c r="AR2343" i="42" s="1"/>
  <c r="AS2343" i="42" a="1"/>
  <c r="AS2343" i="42" s="1"/>
  <c r="AT2343" i="42" a="1"/>
  <c r="AT2343" i="42" s="1"/>
  <c r="AU2343" i="42" a="1"/>
  <c r="AU2343" i="42" s="1"/>
  <c r="AV2343" i="42" a="1"/>
  <c r="AV2343" i="42" s="1"/>
  <c r="AJ2344" i="42" a="1"/>
  <c r="AJ2344" i="42" s="1"/>
  <c r="AK2344" i="42" a="1"/>
  <c r="AK2344" i="42" s="1"/>
  <c r="AL2344" i="42" a="1"/>
  <c r="AL2344" i="42" s="1"/>
  <c r="AM2344" i="42" a="1"/>
  <c r="AM2344" i="42" s="1"/>
  <c r="AN2344" i="42" a="1"/>
  <c r="AN2344" i="42" s="1"/>
  <c r="AO2344" i="42" a="1"/>
  <c r="AO2344" i="42" s="1"/>
  <c r="AP2344" i="42" a="1"/>
  <c r="AP2344" i="42" s="1"/>
  <c r="AQ2344" i="42" a="1"/>
  <c r="AQ2344" i="42" s="1"/>
  <c r="AR2344" i="42" a="1"/>
  <c r="AR2344" i="42" s="1"/>
  <c r="AS2344" i="42" a="1"/>
  <c r="AS2344" i="42" s="1"/>
  <c r="AT2344" i="42" a="1"/>
  <c r="AT2344" i="42" s="1"/>
  <c r="AU2344" i="42" a="1"/>
  <c r="AU2344" i="42" s="1"/>
  <c r="AV2344" i="42" a="1"/>
  <c r="AV2344" i="42" s="1"/>
  <c r="AJ2345" i="42" a="1"/>
  <c r="AJ2345" i="42" s="1"/>
  <c r="AK2345" i="42" a="1"/>
  <c r="AK2345" i="42" s="1"/>
  <c r="AL2345" i="42" a="1"/>
  <c r="AL2345" i="42" s="1"/>
  <c r="AM2345" i="42" a="1"/>
  <c r="AM2345" i="42" s="1"/>
  <c r="AN2345" i="42" a="1"/>
  <c r="AN2345" i="42" s="1"/>
  <c r="AO2345" i="42" a="1"/>
  <c r="AO2345" i="42" s="1"/>
  <c r="AP2345" i="42" a="1"/>
  <c r="AP2345" i="42" s="1"/>
  <c r="AQ2345" i="42" a="1"/>
  <c r="AQ2345" i="42" s="1"/>
  <c r="AR2345" i="42" a="1"/>
  <c r="AR2345" i="42" s="1"/>
  <c r="AS2345" i="42" a="1"/>
  <c r="AS2345" i="42" s="1"/>
  <c r="AT2345" i="42" a="1"/>
  <c r="AT2345" i="42" s="1"/>
  <c r="AU2345" i="42" a="1"/>
  <c r="AU2345" i="42" s="1"/>
  <c r="AV2345" i="42" a="1"/>
  <c r="AV2345" i="42" s="1"/>
  <c r="AJ2346" i="42" a="1"/>
  <c r="AJ2346" i="42" s="1"/>
  <c r="AK2346" i="42" a="1"/>
  <c r="AK2346" i="42" s="1"/>
  <c r="AL2346" i="42" a="1"/>
  <c r="AL2346" i="42" s="1"/>
  <c r="AM2346" i="42" a="1"/>
  <c r="AM2346" i="42" s="1"/>
  <c r="AN2346" i="42" a="1"/>
  <c r="AN2346" i="42" s="1"/>
  <c r="AO2346" i="42" a="1"/>
  <c r="AO2346" i="42" s="1"/>
  <c r="AP2346" i="42" a="1"/>
  <c r="AP2346" i="42" s="1"/>
  <c r="AQ2346" i="42" a="1"/>
  <c r="AQ2346" i="42" s="1"/>
  <c r="AR2346" i="42" a="1"/>
  <c r="AR2346" i="42" s="1"/>
  <c r="AS2346" i="42" a="1"/>
  <c r="AS2346" i="42" s="1"/>
  <c r="AT2346" i="42" a="1"/>
  <c r="AT2346" i="42" s="1"/>
  <c r="AU2346" i="42" a="1"/>
  <c r="AU2346" i="42" s="1"/>
  <c r="AV2346" i="42" a="1"/>
  <c r="AV2346" i="42" s="1"/>
  <c r="AJ2347" i="42" a="1"/>
  <c r="AJ2347" i="42" s="1"/>
  <c r="AK2347" i="42" a="1"/>
  <c r="AK2347" i="42" s="1"/>
  <c r="AL2347" i="42" a="1"/>
  <c r="AL2347" i="42" s="1"/>
  <c r="AM2347" i="42" a="1"/>
  <c r="AM2347" i="42" s="1"/>
  <c r="AN2347" i="42" a="1"/>
  <c r="AN2347" i="42" s="1"/>
  <c r="AO2347" i="42" a="1"/>
  <c r="AO2347" i="42" s="1"/>
  <c r="AP2347" i="42" a="1"/>
  <c r="AP2347" i="42" s="1"/>
  <c r="AQ2347" i="42" a="1"/>
  <c r="AQ2347" i="42" s="1"/>
  <c r="AR2347" i="42" a="1"/>
  <c r="AR2347" i="42" s="1"/>
  <c r="AS2347" i="42" a="1"/>
  <c r="AS2347" i="42" s="1"/>
  <c r="AT2347" i="42" a="1"/>
  <c r="AT2347" i="42" s="1"/>
  <c r="AU2347" i="42" a="1"/>
  <c r="AU2347" i="42" s="1"/>
  <c r="AV2347" i="42" a="1"/>
  <c r="AV2347" i="42" s="1"/>
  <c r="AJ2348" i="42" a="1"/>
  <c r="AJ2348" i="42" s="1"/>
  <c r="AK2348" i="42" a="1"/>
  <c r="AK2348" i="42" s="1"/>
  <c r="AL2348" i="42" a="1"/>
  <c r="AL2348" i="42" s="1"/>
  <c r="AM2348" i="42" a="1"/>
  <c r="AM2348" i="42" s="1"/>
  <c r="AN2348" i="42" a="1"/>
  <c r="AN2348" i="42" s="1"/>
  <c r="AO2348" i="42" a="1"/>
  <c r="AO2348" i="42" s="1"/>
  <c r="AP2348" i="42" a="1"/>
  <c r="AP2348" i="42" s="1"/>
  <c r="AQ2348" i="42" a="1"/>
  <c r="AQ2348" i="42" s="1"/>
  <c r="AR2348" i="42" a="1"/>
  <c r="AR2348" i="42" s="1"/>
  <c r="AS2348" i="42" a="1"/>
  <c r="AS2348" i="42" s="1"/>
  <c r="AT2348" i="42" a="1"/>
  <c r="AT2348" i="42" s="1"/>
  <c r="AU2348" i="42" a="1"/>
  <c r="AU2348" i="42" s="1"/>
  <c r="AV2348" i="42" a="1"/>
  <c r="AV2348" i="42" s="1"/>
  <c r="AJ2349" i="42" a="1"/>
  <c r="AJ2349" i="42" s="1"/>
  <c r="AK2349" i="42" a="1"/>
  <c r="AK2349" i="42" s="1"/>
  <c r="AL2349" i="42" a="1"/>
  <c r="AL2349" i="42" s="1"/>
  <c r="AM2349" i="42" a="1"/>
  <c r="AM2349" i="42" s="1"/>
  <c r="AN2349" i="42" a="1"/>
  <c r="AN2349" i="42" s="1"/>
  <c r="AO2349" i="42" a="1"/>
  <c r="AO2349" i="42" s="1"/>
  <c r="AP2349" i="42" a="1"/>
  <c r="AP2349" i="42" s="1"/>
  <c r="AQ2349" i="42" a="1"/>
  <c r="AQ2349" i="42" s="1"/>
  <c r="AR2349" i="42" a="1"/>
  <c r="AR2349" i="42" s="1"/>
  <c r="AS2349" i="42" a="1"/>
  <c r="AS2349" i="42" s="1"/>
  <c r="AT2349" i="42" a="1"/>
  <c r="AT2349" i="42" s="1"/>
  <c r="AU2349" i="42" a="1"/>
  <c r="AU2349" i="42" s="1"/>
  <c r="AV2349" i="42" a="1"/>
  <c r="AV2349" i="42" s="1"/>
  <c r="AJ2350" i="42" a="1"/>
  <c r="AJ2350" i="42" s="1"/>
  <c r="AK2350" i="42" a="1"/>
  <c r="AK2350" i="42" s="1"/>
  <c r="AL2350" i="42" a="1"/>
  <c r="AL2350" i="42" s="1"/>
  <c r="AM2350" i="42" a="1"/>
  <c r="AM2350" i="42" s="1"/>
  <c r="AN2350" i="42" a="1"/>
  <c r="AN2350" i="42" s="1"/>
  <c r="AO2350" i="42" a="1"/>
  <c r="AO2350" i="42" s="1"/>
  <c r="AP2350" i="42" a="1"/>
  <c r="AP2350" i="42" s="1"/>
  <c r="AQ2350" i="42" a="1"/>
  <c r="AQ2350" i="42" s="1"/>
  <c r="AR2350" i="42" a="1"/>
  <c r="AR2350" i="42" s="1"/>
  <c r="AS2350" i="42" a="1"/>
  <c r="AS2350" i="42" s="1"/>
  <c r="AT2350" i="42" a="1"/>
  <c r="AT2350" i="42" s="1"/>
  <c r="AU2350" i="42" a="1"/>
  <c r="AU2350" i="42" s="1"/>
  <c r="AV2350" i="42" a="1"/>
  <c r="AV2350" i="42" s="1"/>
  <c r="AJ2351" i="42" a="1"/>
  <c r="AJ2351" i="42" s="1"/>
  <c r="AK2351" i="42" a="1"/>
  <c r="AK2351" i="42" s="1"/>
  <c r="AL2351" i="42" a="1"/>
  <c r="AL2351" i="42" s="1"/>
  <c r="AM2351" i="42" a="1"/>
  <c r="AM2351" i="42" s="1"/>
  <c r="AN2351" i="42" a="1"/>
  <c r="AN2351" i="42" s="1"/>
  <c r="AO2351" i="42" a="1"/>
  <c r="AO2351" i="42" s="1"/>
  <c r="AP2351" i="42" a="1"/>
  <c r="AP2351" i="42" s="1"/>
  <c r="AQ2351" i="42" a="1"/>
  <c r="AQ2351" i="42" s="1"/>
  <c r="AR2351" i="42" a="1"/>
  <c r="AR2351" i="42" s="1"/>
  <c r="AS2351" i="42" a="1"/>
  <c r="AS2351" i="42" s="1"/>
  <c r="AT2351" i="42" a="1"/>
  <c r="AT2351" i="42" s="1"/>
  <c r="AU2351" i="42" a="1"/>
  <c r="AU2351" i="42" s="1"/>
  <c r="AV2351" i="42" a="1"/>
  <c r="AV2351" i="42" s="1"/>
  <c r="AJ2352" i="42" a="1"/>
  <c r="AJ2352" i="42" s="1"/>
  <c r="AK2352" i="42" a="1"/>
  <c r="AK2352" i="42" s="1"/>
  <c r="AL2352" i="42" a="1"/>
  <c r="AL2352" i="42" s="1"/>
  <c r="AM2352" i="42" a="1"/>
  <c r="AM2352" i="42" s="1"/>
  <c r="AN2352" i="42" a="1"/>
  <c r="AN2352" i="42" s="1"/>
  <c r="AO2352" i="42" a="1"/>
  <c r="AO2352" i="42" s="1"/>
  <c r="AP2352" i="42" a="1"/>
  <c r="AP2352" i="42" s="1"/>
  <c r="AQ2352" i="42" a="1"/>
  <c r="AQ2352" i="42" s="1"/>
  <c r="AR2352" i="42" a="1"/>
  <c r="AR2352" i="42" s="1"/>
  <c r="AS2352" i="42" a="1"/>
  <c r="AS2352" i="42" s="1"/>
  <c r="AT2352" i="42" a="1"/>
  <c r="AT2352" i="42" s="1"/>
  <c r="AU2352" i="42" a="1"/>
  <c r="AU2352" i="42" s="1"/>
  <c r="AV2352" i="42" a="1"/>
  <c r="AV2352" i="42" s="1"/>
  <c r="AJ2353" i="42" a="1"/>
  <c r="AJ2353" i="42" s="1"/>
  <c r="AK2353" i="42" a="1"/>
  <c r="AK2353" i="42" s="1"/>
  <c r="AL2353" i="42" a="1"/>
  <c r="AL2353" i="42" s="1"/>
  <c r="AM2353" i="42" a="1"/>
  <c r="AM2353" i="42" s="1"/>
  <c r="AN2353" i="42" a="1"/>
  <c r="AN2353" i="42" s="1"/>
  <c r="AO2353" i="42" a="1"/>
  <c r="AO2353" i="42" s="1"/>
  <c r="AP2353" i="42" a="1"/>
  <c r="AP2353" i="42" s="1"/>
  <c r="AQ2353" i="42" a="1"/>
  <c r="AQ2353" i="42" s="1"/>
  <c r="AR2353" i="42" a="1"/>
  <c r="AR2353" i="42" s="1"/>
  <c r="AS2353" i="42" a="1"/>
  <c r="AS2353" i="42" s="1"/>
  <c r="AT2353" i="42" a="1"/>
  <c r="AT2353" i="42" s="1"/>
  <c r="AU2353" i="42" a="1"/>
  <c r="AU2353" i="42" s="1"/>
  <c r="AV2353" i="42" a="1"/>
  <c r="AV2353" i="42" s="1"/>
  <c r="AJ2354" i="42" a="1"/>
  <c r="AJ2354" i="42" s="1"/>
  <c r="AK2354" i="42" a="1"/>
  <c r="AK2354" i="42" s="1"/>
  <c r="AL2354" i="42" a="1"/>
  <c r="AL2354" i="42" s="1"/>
  <c r="AM2354" i="42" a="1"/>
  <c r="AM2354" i="42" s="1"/>
  <c r="AN2354" i="42" a="1"/>
  <c r="AN2354" i="42" s="1"/>
  <c r="AO2354" i="42" a="1"/>
  <c r="AO2354" i="42" s="1"/>
  <c r="AP2354" i="42" a="1"/>
  <c r="AP2354" i="42" s="1"/>
  <c r="AQ2354" i="42" a="1"/>
  <c r="AQ2354" i="42" s="1"/>
  <c r="AR2354" i="42" a="1"/>
  <c r="AR2354" i="42" s="1"/>
  <c r="AS2354" i="42" a="1"/>
  <c r="AS2354" i="42" s="1"/>
  <c r="AT2354" i="42" a="1"/>
  <c r="AT2354" i="42" s="1"/>
  <c r="AU2354" i="42" a="1"/>
  <c r="AU2354" i="42" s="1"/>
  <c r="AV2354" i="42" a="1"/>
  <c r="AV2354" i="42" s="1"/>
  <c r="AJ2355" i="42" a="1"/>
  <c r="AJ2355" i="42" s="1"/>
  <c r="AK2355" i="42" a="1"/>
  <c r="AK2355" i="42" s="1"/>
  <c r="AL2355" i="42" a="1"/>
  <c r="AL2355" i="42" s="1"/>
  <c r="AM2355" i="42" a="1"/>
  <c r="AM2355" i="42" s="1"/>
  <c r="AN2355" i="42" a="1"/>
  <c r="AN2355" i="42" s="1"/>
  <c r="AO2355" i="42" a="1"/>
  <c r="AO2355" i="42" s="1"/>
  <c r="AP2355" i="42" a="1"/>
  <c r="AP2355" i="42" s="1"/>
  <c r="AQ2355" i="42" a="1"/>
  <c r="AQ2355" i="42" s="1"/>
  <c r="AR2355" i="42" a="1"/>
  <c r="AR2355" i="42" s="1"/>
  <c r="AS2355" i="42" a="1"/>
  <c r="AS2355" i="42" s="1"/>
  <c r="AT2355" i="42" a="1"/>
  <c r="AT2355" i="42" s="1"/>
  <c r="AU2355" i="42" a="1"/>
  <c r="AU2355" i="42" s="1"/>
  <c r="AV2355" i="42" a="1"/>
  <c r="AV2355" i="42" s="1"/>
  <c r="AJ2356" i="42" a="1"/>
  <c r="AJ2356" i="42" s="1"/>
  <c r="AK2356" i="42" a="1"/>
  <c r="AK2356" i="42" s="1"/>
  <c r="AL2356" i="42" a="1"/>
  <c r="AL2356" i="42" s="1"/>
  <c r="AM2356" i="42" a="1"/>
  <c r="AM2356" i="42" s="1"/>
  <c r="AN2356" i="42" a="1"/>
  <c r="AN2356" i="42" s="1"/>
  <c r="AO2356" i="42" a="1"/>
  <c r="AO2356" i="42" s="1"/>
  <c r="AP2356" i="42" a="1"/>
  <c r="AP2356" i="42" s="1"/>
  <c r="AQ2356" i="42" a="1"/>
  <c r="AQ2356" i="42" s="1"/>
  <c r="AR2356" i="42" a="1"/>
  <c r="AR2356" i="42" s="1"/>
  <c r="AS2356" i="42" a="1"/>
  <c r="AS2356" i="42" s="1"/>
  <c r="AT2356" i="42" a="1"/>
  <c r="AT2356" i="42" s="1"/>
  <c r="AU2356" i="42" a="1"/>
  <c r="AU2356" i="42" s="1"/>
  <c r="AV2356" i="42" a="1"/>
  <c r="AV2356" i="42" s="1"/>
  <c r="AJ2357" i="42" a="1"/>
  <c r="AJ2357" i="42" s="1"/>
  <c r="AK2357" i="42" a="1"/>
  <c r="AK2357" i="42" s="1"/>
  <c r="AL2357" i="42" a="1"/>
  <c r="AL2357" i="42" s="1"/>
  <c r="AM2357" i="42" a="1"/>
  <c r="AM2357" i="42" s="1"/>
  <c r="AN2357" i="42" a="1"/>
  <c r="AN2357" i="42" s="1"/>
  <c r="AO2357" i="42" a="1"/>
  <c r="AO2357" i="42" s="1"/>
  <c r="AP2357" i="42" a="1"/>
  <c r="AP2357" i="42" s="1"/>
  <c r="AQ2357" i="42" a="1"/>
  <c r="AQ2357" i="42" s="1"/>
  <c r="AR2357" i="42" a="1"/>
  <c r="AR2357" i="42" s="1"/>
  <c r="AS2357" i="42" a="1"/>
  <c r="AS2357" i="42" s="1"/>
  <c r="AT2357" i="42" a="1"/>
  <c r="AT2357" i="42" s="1"/>
  <c r="AU2357" i="42" a="1"/>
  <c r="AU2357" i="42" s="1"/>
  <c r="AV2357" i="42" a="1"/>
  <c r="AV2357" i="42" s="1"/>
  <c r="AJ2358" i="42" a="1"/>
  <c r="AJ2358" i="42" s="1"/>
  <c r="AK2358" i="42" a="1"/>
  <c r="AK2358" i="42" s="1"/>
  <c r="AL2358" i="42" a="1"/>
  <c r="AL2358" i="42" s="1"/>
  <c r="AM2358" i="42" a="1"/>
  <c r="AM2358" i="42" s="1"/>
  <c r="AN2358" i="42" a="1"/>
  <c r="AN2358" i="42" s="1"/>
  <c r="AO2358" i="42" a="1"/>
  <c r="AO2358" i="42" s="1"/>
  <c r="AP2358" i="42" a="1"/>
  <c r="AP2358" i="42" s="1"/>
  <c r="AQ2358" i="42" a="1"/>
  <c r="AQ2358" i="42" s="1"/>
  <c r="AR2358" i="42" a="1"/>
  <c r="AR2358" i="42" s="1"/>
  <c r="AS2358" i="42" a="1"/>
  <c r="AS2358" i="42" s="1"/>
  <c r="AT2358" i="42" a="1"/>
  <c r="AT2358" i="42" s="1"/>
  <c r="AU2358" i="42" a="1"/>
  <c r="AU2358" i="42" s="1"/>
  <c r="AV2358" i="42" a="1"/>
  <c r="AV2358" i="42" s="1"/>
  <c r="AJ2359" i="42" a="1"/>
  <c r="AJ2359" i="42" s="1"/>
  <c r="AK2359" i="42" a="1"/>
  <c r="AK2359" i="42" s="1"/>
  <c r="AL2359" i="42" a="1"/>
  <c r="AL2359" i="42" s="1"/>
  <c r="AM2359" i="42" a="1"/>
  <c r="AM2359" i="42" s="1"/>
  <c r="AN2359" i="42" a="1"/>
  <c r="AN2359" i="42" s="1"/>
  <c r="AO2359" i="42" a="1"/>
  <c r="AO2359" i="42" s="1"/>
  <c r="AP2359" i="42" a="1"/>
  <c r="AP2359" i="42" s="1"/>
  <c r="AQ2359" i="42" a="1"/>
  <c r="AQ2359" i="42" s="1"/>
  <c r="AR2359" i="42" a="1"/>
  <c r="AR2359" i="42" s="1"/>
  <c r="AS2359" i="42" a="1"/>
  <c r="AS2359" i="42" s="1"/>
  <c r="AT2359" i="42" a="1"/>
  <c r="AT2359" i="42" s="1"/>
  <c r="AU2359" i="42" a="1"/>
  <c r="AU2359" i="42" s="1"/>
  <c r="AV2359" i="42" a="1"/>
  <c r="AV2359" i="42" s="1"/>
  <c r="AJ2360" i="42" a="1"/>
  <c r="AJ2360" i="42" s="1"/>
  <c r="AK2360" i="42" a="1"/>
  <c r="AK2360" i="42" s="1"/>
  <c r="AL2360" i="42" a="1"/>
  <c r="AL2360" i="42" s="1"/>
  <c r="AM2360" i="42" a="1"/>
  <c r="AM2360" i="42" s="1"/>
  <c r="AN2360" i="42" a="1"/>
  <c r="AN2360" i="42" s="1"/>
  <c r="AO2360" i="42" a="1"/>
  <c r="AO2360" i="42" s="1"/>
  <c r="AP2360" i="42" a="1"/>
  <c r="AP2360" i="42" s="1"/>
  <c r="AQ2360" i="42" a="1"/>
  <c r="AQ2360" i="42" s="1"/>
  <c r="AR2360" i="42" a="1"/>
  <c r="AR2360" i="42" s="1"/>
  <c r="AS2360" i="42" a="1"/>
  <c r="AS2360" i="42" s="1"/>
  <c r="AT2360" i="42" a="1"/>
  <c r="AT2360" i="42" s="1"/>
  <c r="AU2360" i="42" a="1"/>
  <c r="AU2360" i="42" s="1"/>
  <c r="AV2360" i="42" a="1"/>
  <c r="AV2360" i="42" s="1"/>
  <c r="AJ2361" i="42" a="1"/>
  <c r="AJ2361" i="42" s="1"/>
  <c r="AK2361" i="42" a="1"/>
  <c r="AK2361" i="42" s="1"/>
  <c r="AL2361" i="42" a="1"/>
  <c r="AL2361" i="42" s="1"/>
  <c r="AM2361" i="42" a="1"/>
  <c r="AM2361" i="42" s="1"/>
  <c r="AN2361" i="42" a="1"/>
  <c r="AN2361" i="42" s="1"/>
  <c r="AO2361" i="42" a="1"/>
  <c r="AO2361" i="42" s="1"/>
  <c r="AP2361" i="42" a="1"/>
  <c r="AP2361" i="42" s="1"/>
  <c r="AQ2361" i="42" a="1"/>
  <c r="AQ2361" i="42" s="1"/>
  <c r="AR2361" i="42" a="1"/>
  <c r="AR2361" i="42" s="1"/>
  <c r="AS2361" i="42" a="1"/>
  <c r="AS2361" i="42" s="1"/>
  <c r="AT2361" i="42" a="1"/>
  <c r="AT2361" i="42" s="1"/>
  <c r="AU2361" i="42" a="1"/>
  <c r="AU2361" i="42" s="1"/>
  <c r="AV2361" i="42" a="1"/>
  <c r="AV2361" i="42" s="1"/>
  <c r="AJ2362" i="42" a="1"/>
  <c r="AJ2362" i="42" s="1"/>
  <c r="AK2362" i="42" a="1"/>
  <c r="AK2362" i="42" s="1"/>
  <c r="AL2362" i="42" a="1"/>
  <c r="AL2362" i="42" s="1"/>
  <c r="AM2362" i="42" a="1"/>
  <c r="AM2362" i="42" s="1"/>
  <c r="AN2362" i="42" a="1"/>
  <c r="AN2362" i="42" s="1"/>
  <c r="AO2362" i="42" a="1"/>
  <c r="AO2362" i="42" s="1"/>
  <c r="AP2362" i="42" a="1"/>
  <c r="AP2362" i="42" s="1"/>
  <c r="AQ2362" i="42" a="1"/>
  <c r="AQ2362" i="42" s="1"/>
  <c r="AR2362" i="42" a="1"/>
  <c r="AR2362" i="42" s="1"/>
  <c r="AS2362" i="42" a="1"/>
  <c r="AS2362" i="42" s="1"/>
  <c r="AT2362" i="42" a="1"/>
  <c r="AT2362" i="42" s="1"/>
  <c r="AU2362" i="42" a="1"/>
  <c r="AU2362" i="42" s="1"/>
  <c r="AV2362" i="42" a="1"/>
  <c r="AV2362" i="42" s="1"/>
  <c r="AJ2363" i="42" a="1"/>
  <c r="AJ2363" i="42" s="1"/>
  <c r="AK2363" i="42" a="1"/>
  <c r="AK2363" i="42" s="1"/>
  <c r="AL2363" i="42" a="1"/>
  <c r="AL2363" i="42" s="1"/>
  <c r="AM2363" i="42" a="1"/>
  <c r="AM2363" i="42" s="1"/>
  <c r="AN2363" i="42" a="1"/>
  <c r="AN2363" i="42" s="1"/>
  <c r="AO2363" i="42" a="1"/>
  <c r="AO2363" i="42" s="1"/>
  <c r="AP2363" i="42" a="1"/>
  <c r="AP2363" i="42" s="1"/>
  <c r="AQ2363" i="42" a="1"/>
  <c r="AQ2363" i="42" s="1"/>
  <c r="AR2363" i="42" a="1"/>
  <c r="AR2363" i="42" s="1"/>
  <c r="AS2363" i="42" a="1"/>
  <c r="AS2363" i="42" s="1"/>
  <c r="AT2363" i="42" a="1"/>
  <c r="AT2363" i="42" s="1"/>
  <c r="AU2363" i="42" a="1"/>
  <c r="AU2363" i="42" s="1"/>
  <c r="AV2363" i="42" a="1"/>
  <c r="AV2363" i="42" s="1"/>
  <c r="AJ2364" i="42" a="1"/>
  <c r="AJ2364" i="42" s="1"/>
  <c r="AK2364" i="42" a="1"/>
  <c r="AK2364" i="42" s="1"/>
  <c r="AL2364" i="42" a="1"/>
  <c r="AL2364" i="42" s="1"/>
  <c r="AM2364" i="42" a="1"/>
  <c r="AM2364" i="42" s="1"/>
  <c r="AN2364" i="42" a="1"/>
  <c r="AN2364" i="42" s="1"/>
  <c r="AO2364" i="42" a="1"/>
  <c r="AO2364" i="42" s="1"/>
  <c r="AP2364" i="42" a="1"/>
  <c r="AP2364" i="42" s="1"/>
  <c r="AQ2364" i="42" a="1"/>
  <c r="AQ2364" i="42" s="1"/>
  <c r="AR2364" i="42" a="1"/>
  <c r="AR2364" i="42" s="1"/>
  <c r="AS2364" i="42" a="1"/>
  <c r="AS2364" i="42" s="1"/>
  <c r="AT2364" i="42" a="1"/>
  <c r="AT2364" i="42" s="1"/>
  <c r="AU2364" i="42" a="1"/>
  <c r="AU2364" i="42" s="1"/>
  <c r="AV2364" i="42" a="1"/>
  <c r="AV2364" i="42" s="1"/>
  <c r="AJ2365" i="42" a="1"/>
  <c r="AJ2365" i="42" s="1"/>
  <c r="AK2365" i="42" a="1"/>
  <c r="AK2365" i="42" s="1"/>
  <c r="AL2365" i="42" a="1"/>
  <c r="AL2365" i="42" s="1"/>
  <c r="AM2365" i="42" a="1"/>
  <c r="AM2365" i="42" s="1"/>
  <c r="AN2365" i="42" a="1"/>
  <c r="AN2365" i="42" s="1"/>
  <c r="AO2365" i="42" a="1"/>
  <c r="AO2365" i="42" s="1"/>
  <c r="AP2365" i="42" a="1"/>
  <c r="AP2365" i="42" s="1"/>
  <c r="AQ2365" i="42" a="1"/>
  <c r="AQ2365" i="42" s="1"/>
  <c r="AR2365" i="42" a="1"/>
  <c r="AR2365" i="42" s="1"/>
  <c r="AS2365" i="42" a="1"/>
  <c r="AS2365" i="42" s="1"/>
  <c r="AT2365" i="42" a="1"/>
  <c r="AT2365" i="42" s="1"/>
  <c r="AU2365" i="42" a="1"/>
  <c r="AU2365" i="42" s="1"/>
  <c r="AV2365" i="42" a="1"/>
  <c r="AV2365" i="42" s="1"/>
  <c r="AJ2366" i="42" a="1"/>
  <c r="AJ2366" i="42" s="1"/>
  <c r="AK2366" i="42" a="1"/>
  <c r="AK2366" i="42" s="1"/>
  <c r="AL2366" i="42" a="1"/>
  <c r="AL2366" i="42" s="1"/>
  <c r="AM2366" i="42" a="1"/>
  <c r="AM2366" i="42" s="1"/>
  <c r="AN2366" i="42" a="1"/>
  <c r="AN2366" i="42" s="1"/>
  <c r="AO2366" i="42" a="1"/>
  <c r="AO2366" i="42" s="1"/>
  <c r="AP2366" i="42" a="1"/>
  <c r="AP2366" i="42" s="1"/>
  <c r="AQ2366" i="42" a="1"/>
  <c r="AQ2366" i="42" s="1"/>
  <c r="AR2366" i="42" a="1"/>
  <c r="AR2366" i="42" s="1"/>
  <c r="AS2366" i="42" a="1"/>
  <c r="AS2366" i="42" s="1"/>
  <c r="AT2366" i="42" a="1"/>
  <c r="AT2366" i="42" s="1"/>
  <c r="AU2366" i="42" a="1"/>
  <c r="AU2366" i="42" s="1"/>
  <c r="AV2366" i="42" a="1"/>
  <c r="AV2366" i="42" s="1"/>
  <c r="AJ2367" i="42" a="1"/>
  <c r="AJ2367" i="42" s="1"/>
  <c r="AK2367" i="42" a="1"/>
  <c r="AK2367" i="42" s="1"/>
  <c r="AL2367" i="42" a="1"/>
  <c r="AL2367" i="42" s="1"/>
  <c r="AM2367" i="42" a="1"/>
  <c r="AM2367" i="42" s="1"/>
  <c r="AN2367" i="42" a="1"/>
  <c r="AN2367" i="42" s="1"/>
  <c r="AO2367" i="42" a="1"/>
  <c r="AO2367" i="42" s="1"/>
  <c r="AP2367" i="42" a="1"/>
  <c r="AP2367" i="42" s="1"/>
  <c r="AQ2367" i="42" a="1"/>
  <c r="AQ2367" i="42" s="1"/>
  <c r="AR2367" i="42" a="1"/>
  <c r="AR2367" i="42" s="1"/>
  <c r="AS2367" i="42" a="1"/>
  <c r="AS2367" i="42" s="1"/>
  <c r="AT2367" i="42" a="1"/>
  <c r="AT2367" i="42" s="1"/>
  <c r="AU2367" i="42" a="1"/>
  <c r="AU2367" i="42" s="1"/>
  <c r="AV2367" i="42" a="1"/>
  <c r="AV2367" i="42" s="1"/>
  <c r="AJ2368" i="42" a="1"/>
  <c r="AJ2368" i="42" s="1"/>
  <c r="AK2368" i="42" a="1"/>
  <c r="AK2368" i="42" s="1"/>
  <c r="AL2368" i="42" a="1"/>
  <c r="AL2368" i="42" s="1"/>
  <c r="AM2368" i="42" a="1"/>
  <c r="AM2368" i="42" s="1"/>
  <c r="AN2368" i="42" a="1"/>
  <c r="AN2368" i="42" s="1"/>
  <c r="AO2368" i="42" a="1"/>
  <c r="AO2368" i="42" s="1"/>
  <c r="AP2368" i="42" a="1"/>
  <c r="AP2368" i="42" s="1"/>
  <c r="AQ2368" i="42" a="1"/>
  <c r="AQ2368" i="42" s="1"/>
  <c r="AR2368" i="42" a="1"/>
  <c r="AR2368" i="42" s="1"/>
  <c r="AS2368" i="42" a="1"/>
  <c r="AS2368" i="42" s="1"/>
  <c r="AT2368" i="42" a="1"/>
  <c r="AT2368" i="42" s="1"/>
  <c r="AU2368" i="42" a="1"/>
  <c r="AU2368" i="42" s="1"/>
  <c r="AV2368" i="42" a="1"/>
  <c r="AV2368" i="42" s="1"/>
  <c r="AJ2369" i="42" a="1"/>
  <c r="AJ2369" i="42" s="1"/>
  <c r="AK2369" i="42" a="1"/>
  <c r="AK2369" i="42" s="1"/>
  <c r="AL2369" i="42" a="1"/>
  <c r="AL2369" i="42" s="1"/>
  <c r="AM2369" i="42" a="1"/>
  <c r="AM2369" i="42" s="1"/>
  <c r="AN2369" i="42" a="1"/>
  <c r="AN2369" i="42" s="1"/>
  <c r="AO2369" i="42" a="1"/>
  <c r="AO2369" i="42" s="1"/>
  <c r="AP2369" i="42" a="1"/>
  <c r="AP2369" i="42" s="1"/>
  <c r="AQ2369" i="42" a="1"/>
  <c r="AQ2369" i="42" s="1"/>
  <c r="AR2369" i="42" a="1"/>
  <c r="AR2369" i="42" s="1"/>
  <c r="AS2369" i="42" a="1"/>
  <c r="AS2369" i="42" s="1"/>
  <c r="AT2369" i="42" a="1"/>
  <c r="AT2369" i="42" s="1"/>
  <c r="AU2369" i="42" a="1"/>
  <c r="AU2369" i="42" s="1"/>
  <c r="AV2369" i="42" a="1"/>
  <c r="AV2369" i="42" s="1"/>
  <c r="AJ2370" i="42" a="1"/>
  <c r="AJ2370" i="42" s="1"/>
  <c r="AK2370" i="42" a="1"/>
  <c r="AK2370" i="42" s="1"/>
  <c r="AL2370" i="42" a="1"/>
  <c r="AL2370" i="42" s="1"/>
  <c r="AM2370" i="42" a="1"/>
  <c r="AM2370" i="42" s="1"/>
  <c r="AN2370" i="42" a="1"/>
  <c r="AN2370" i="42" s="1"/>
  <c r="AO2370" i="42" a="1"/>
  <c r="AO2370" i="42" s="1"/>
  <c r="AP2370" i="42" a="1"/>
  <c r="AP2370" i="42" s="1"/>
  <c r="AQ2370" i="42" a="1"/>
  <c r="AQ2370" i="42" s="1"/>
  <c r="AR2370" i="42" a="1"/>
  <c r="AR2370" i="42" s="1"/>
  <c r="AS2370" i="42" a="1"/>
  <c r="AS2370" i="42" s="1"/>
  <c r="AT2370" i="42" a="1"/>
  <c r="AT2370" i="42" s="1"/>
  <c r="AU2370" i="42" a="1"/>
  <c r="AU2370" i="42" s="1"/>
  <c r="AV2370" i="42" a="1"/>
  <c r="AV2370" i="42" s="1"/>
  <c r="AJ2371" i="42" a="1"/>
  <c r="AJ2371" i="42" s="1"/>
  <c r="AK2371" i="42" a="1"/>
  <c r="AK2371" i="42" s="1"/>
  <c r="AL2371" i="42" a="1"/>
  <c r="AL2371" i="42" s="1"/>
  <c r="AM2371" i="42" a="1"/>
  <c r="AM2371" i="42" s="1"/>
  <c r="AN2371" i="42" a="1"/>
  <c r="AN2371" i="42" s="1"/>
  <c r="AO2371" i="42" a="1"/>
  <c r="AO2371" i="42" s="1"/>
  <c r="AP2371" i="42" a="1"/>
  <c r="AP2371" i="42" s="1"/>
  <c r="AQ2371" i="42" a="1"/>
  <c r="AQ2371" i="42" s="1"/>
  <c r="AR2371" i="42" a="1"/>
  <c r="AR2371" i="42" s="1"/>
  <c r="AS2371" i="42" a="1"/>
  <c r="AS2371" i="42" s="1"/>
  <c r="AT2371" i="42" a="1"/>
  <c r="AT2371" i="42" s="1"/>
  <c r="AU2371" i="42" a="1"/>
  <c r="AU2371" i="42" s="1"/>
  <c r="AV2371" i="42" a="1"/>
  <c r="AV2371" i="42" s="1"/>
  <c r="AJ2372" i="42" a="1"/>
  <c r="AJ2372" i="42" s="1"/>
  <c r="AK2372" i="42" a="1"/>
  <c r="AK2372" i="42" s="1"/>
  <c r="AL2372" i="42" a="1"/>
  <c r="AL2372" i="42" s="1"/>
  <c r="AM2372" i="42" a="1"/>
  <c r="AM2372" i="42" s="1"/>
  <c r="AN2372" i="42" a="1"/>
  <c r="AN2372" i="42" s="1"/>
  <c r="AO2372" i="42" a="1"/>
  <c r="AO2372" i="42" s="1"/>
  <c r="AP2372" i="42" a="1"/>
  <c r="AP2372" i="42" s="1"/>
  <c r="AQ2372" i="42" a="1"/>
  <c r="AQ2372" i="42" s="1"/>
  <c r="AR2372" i="42" a="1"/>
  <c r="AR2372" i="42" s="1"/>
  <c r="AS2372" i="42" a="1"/>
  <c r="AS2372" i="42" s="1"/>
  <c r="AT2372" i="42" a="1"/>
  <c r="AT2372" i="42" s="1"/>
  <c r="AU2372" i="42" a="1"/>
  <c r="AU2372" i="42" s="1"/>
  <c r="AV2372" i="42" a="1"/>
  <c r="AV2372" i="42" s="1"/>
  <c r="AJ2373" i="42" a="1"/>
  <c r="AJ2373" i="42" s="1"/>
  <c r="AK2373" i="42" a="1"/>
  <c r="AK2373" i="42" s="1"/>
  <c r="AL2373" i="42" a="1"/>
  <c r="AL2373" i="42" s="1"/>
  <c r="AM2373" i="42" a="1"/>
  <c r="AM2373" i="42" s="1"/>
  <c r="AN2373" i="42" a="1"/>
  <c r="AN2373" i="42" s="1"/>
  <c r="AO2373" i="42" a="1"/>
  <c r="AO2373" i="42" s="1"/>
  <c r="AP2373" i="42" a="1"/>
  <c r="AP2373" i="42" s="1"/>
  <c r="AQ2373" i="42" a="1"/>
  <c r="AQ2373" i="42" s="1"/>
  <c r="AR2373" i="42" a="1"/>
  <c r="AR2373" i="42" s="1"/>
  <c r="AS2373" i="42" a="1"/>
  <c r="AS2373" i="42" s="1"/>
  <c r="AT2373" i="42" a="1"/>
  <c r="AT2373" i="42" s="1"/>
  <c r="AU2373" i="42" a="1"/>
  <c r="AU2373" i="42" s="1"/>
  <c r="AV2373" i="42" a="1"/>
  <c r="AV2373" i="42" s="1"/>
  <c r="AJ2374" i="42" a="1"/>
  <c r="AJ2374" i="42" s="1"/>
  <c r="AK2374" i="42" a="1"/>
  <c r="AK2374" i="42" s="1"/>
  <c r="AL2374" i="42" a="1"/>
  <c r="AL2374" i="42" s="1"/>
  <c r="AM2374" i="42" a="1"/>
  <c r="AM2374" i="42" s="1"/>
  <c r="AN2374" i="42" a="1"/>
  <c r="AN2374" i="42" s="1"/>
  <c r="AO2374" i="42" a="1"/>
  <c r="AO2374" i="42" s="1"/>
  <c r="AP2374" i="42" a="1"/>
  <c r="AP2374" i="42" s="1"/>
  <c r="AQ2374" i="42" a="1"/>
  <c r="AQ2374" i="42" s="1"/>
  <c r="AR2374" i="42" a="1"/>
  <c r="AR2374" i="42" s="1"/>
  <c r="AS2374" i="42" a="1"/>
  <c r="AS2374" i="42" s="1"/>
  <c r="AT2374" i="42" a="1"/>
  <c r="AT2374" i="42" s="1"/>
  <c r="AU2374" i="42" a="1"/>
  <c r="AU2374" i="42" s="1"/>
  <c r="AV2374" i="42" a="1"/>
  <c r="AV2374" i="42" s="1"/>
  <c r="AJ2375" i="42" a="1"/>
  <c r="AJ2375" i="42" s="1"/>
  <c r="AK2375" i="42" a="1"/>
  <c r="AK2375" i="42" s="1"/>
  <c r="AL2375" i="42" a="1"/>
  <c r="AL2375" i="42" s="1"/>
  <c r="AM2375" i="42" a="1"/>
  <c r="AM2375" i="42" s="1"/>
  <c r="AN2375" i="42" a="1"/>
  <c r="AN2375" i="42"/>
  <c r="AO2375" i="42" a="1"/>
  <c r="AO2375" i="42" s="1"/>
  <c r="AP2375" i="42" a="1"/>
  <c r="AP2375" i="42"/>
  <c r="AQ2375" i="42" a="1"/>
  <c r="AQ2375" i="42" s="1"/>
  <c r="AR2375" i="42" a="1"/>
  <c r="AR2375" i="42"/>
  <c r="AS2375" i="42" a="1"/>
  <c r="AS2375" i="42" s="1"/>
  <c r="AT2375" i="42" a="1"/>
  <c r="AT2375" i="42" s="1"/>
  <c r="AU2375" i="42" a="1"/>
  <c r="AU2375" i="42" s="1"/>
  <c r="AV2375" i="42" a="1"/>
  <c r="AV2375" i="42" s="1"/>
  <c r="AJ2376" i="42" a="1"/>
  <c r="AJ2376" i="42" s="1"/>
  <c r="AK2376" i="42" a="1"/>
  <c r="AK2376" i="42" s="1"/>
  <c r="AL2376" i="42" a="1"/>
  <c r="AL2376" i="42"/>
  <c r="AM2376" i="42" a="1"/>
  <c r="AM2376" i="42" s="1"/>
  <c r="AN2376" i="42" a="1"/>
  <c r="AN2376" i="42" s="1"/>
  <c r="AO2376" i="42" a="1"/>
  <c r="AO2376" i="42" s="1"/>
  <c r="AP2376" i="42" a="1"/>
  <c r="AP2376" i="42" s="1"/>
  <c r="AQ2376" i="42" a="1"/>
  <c r="AQ2376" i="42" s="1"/>
  <c r="AR2376" i="42" a="1"/>
  <c r="AR2376" i="42" s="1"/>
  <c r="AS2376" i="42" a="1"/>
  <c r="AS2376" i="42"/>
  <c r="AT2376" i="42" a="1"/>
  <c r="AT2376" i="42" s="1"/>
  <c r="AU2376" i="42" a="1"/>
  <c r="AU2376" i="42"/>
  <c r="AV2376" i="42" a="1"/>
  <c r="AV2376" i="42" s="1"/>
  <c r="AJ2377" i="42" a="1"/>
  <c r="AJ2377" i="42"/>
  <c r="AK2377" i="42" a="1"/>
  <c r="AK2377" i="42" s="1"/>
  <c r="AL2377" i="42" a="1"/>
  <c r="AL2377" i="42" s="1"/>
  <c r="AM2377" i="42" a="1"/>
  <c r="AM2377" i="42" s="1"/>
  <c r="AN2377" i="42" a="1"/>
  <c r="AN2377" i="42" s="1"/>
  <c r="AO2377" i="42" a="1"/>
  <c r="AO2377" i="42" s="1"/>
  <c r="AP2377" i="42" a="1"/>
  <c r="AP2377" i="42" s="1"/>
  <c r="AQ2377" i="42" a="1"/>
  <c r="AQ2377" i="42"/>
  <c r="AR2377" i="42" a="1"/>
  <c r="AR2377" i="42" s="1"/>
  <c r="AS2377" i="42" a="1"/>
  <c r="AS2377" i="42" s="1"/>
  <c r="AT2377" i="42" a="1"/>
  <c r="AT2377" i="42" s="1"/>
  <c r="AU2377" i="42" a="1"/>
  <c r="AU2377" i="42" s="1"/>
  <c r="AV2377" i="42" a="1"/>
  <c r="AV2377" i="42" s="1"/>
  <c r="AJ2378" i="42" a="1"/>
  <c r="AJ2378" i="42" s="1"/>
  <c r="AK2378" i="42" a="1"/>
  <c r="AK2378" i="42"/>
  <c r="AL2378" i="42" a="1"/>
  <c r="AL2378" i="42" s="1"/>
  <c r="AM2378" i="42" a="1"/>
  <c r="AM2378" i="42"/>
  <c r="AN2378" i="42" a="1"/>
  <c r="AN2378" i="42" s="1"/>
  <c r="AO2378" i="42" a="1"/>
  <c r="AO2378" i="42"/>
  <c r="AP2378" i="42" a="1"/>
  <c r="AP2378" i="42" s="1"/>
  <c r="AQ2378" i="42" a="1"/>
  <c r="AQ2378" i="42" s="1"/>
  <c r="AR2378" i="42" a="1"/>
  <c r="AR2378" i="42" s="1"/>
  <c r="AS2378" i="42" a="1"/>
  <c r="AS2378" i="42" s="1"/>
  <c r="AT2378" i="42" a="1"/>
  <c r="AT2378" i="42" s="1"/>
  <c r="AU2378" i="42" a="1"/>
  <c r="AU2378" i="42" s="1"/>
  <c r="AV2378" i="42" a="1"/>
  <c r="AV2378" i="42"/>
  <c r="AJ2379" i="42" a="1"/>
  <c r="AJ2379" i="42" s="1"/>
  <c r="AK2379" i="42" a="1"/>
  <c r="AK2379" i="42" s="1"/>
  <c r="AL2379" i="42" a="1"/>
  <c r="AL2379" i="42" s="1"/>
  <c r="AM2379" i="42" a="1"/>
  <c r="AM2379" i="42" s="1"/>
  <c r="AN2379" i="42" a="1"/>
  <c r="AN2379" i="42" s="1"/>
  <c r="AO2379" i="42" a="1"/>
  <c r="AO2379" i="42" s="1"/>
  <c r="AP2379" i="42" a="1"/>
  <c r="AP2379" i="42"/>
  <c r="AQ2379" i="42" a="1"/>
  <c r="AQ2379" i="42" s="1"/>
  <c r="AR2379" i="42" a="1"/>
  <c r="AR2379" i="42"/>
  <c r="AS2379" i="42" a="1"/>
  <c r="AS2379" i="42" s="1"/>
  <c r="AT2379" i="42" a="1"/>
  <c r="AT2379" i="42"/>
  <c r="AU2379" i="42" a="1"/>
  <c r="AU2379" i="42" s="1"/>
  <c r="AV2379" i="42" a="1"/>
  <c r="AV2379" i="42" s="1"/>
  <c r="AJ2380" i="42" a="1"/>
  <c r="AJ2380" i="42" s="1"/>
  <c r="AK2380" i="42" a="1"/>
  <c r="AK2380" i="42" s="1"/>
  <c r="AL2380" i="42" a="1"/>
  <c r="AL2380" i="42" s="1"/>
  <c r="AM2380" i="42" a="1"/>
  <c r="AM2380" i="42" s="1"/>
  <c r="AN2380" i="42" a="1"/>
  <c r="AN2380" i="42"/>
  <c r="AO2380" i="42" a="1"/>
  <c r="AO2380" i="42" s="1"/>
  <c r="AP2380" i="42" a="1"/>
  <c r="AP2380" i="42" s="1"/>
  <c r="AQ2380" i="42" a="1"/>
  <c r="AQ2380" i="42" s="1"/>
  <c r="AR2380" i="42" a="1"/>
  <c r="AR2380" i="42" s="1"/>
  <c r="AS2380" i="42" a="1"/>
  <c r="AS2380" i="42" s="1"/>
  <c r="AT2380" i="42" a="1"/>
  <c r="AT2380" i="42" s="1"/>
  <c r="AU2380" i="42" a="1"/>
  <c r="AU2380" i="42"/>
  <c r="AV2380" i="42" a="1"/>
  <c r="AV2380" i="42" s="1"/>
  <c r="AJ2381" i="42" a="1"/>
  <c r="AJ2381" i="42"/>
  <c r="AK2381" i="42" a="1"/>
  <c r="AK2381" i="42" s="1"/>
  <c r="AL2381" i="42" a="1"/>
  <c r="AL2381" i="42"/>
  <c r="AM2381" i="42" a="1"/>
  <c r="AM2381" i="42" s="1"/>
  <c r="AN2381" i="42" a="1"/>
  <c r="AN2381" i="42" s="1"/>
  <c r="AO2381" i="42" a="1"/>
  <c r="AO2381" i="42" s="1"/>
  <c r="AP2381" i="42" a="1"/>
  <c r="AP2381" i="42" s="1"/>
  <c r="AQ2381" i="42" a="1"/>
  <c r="AQ2381" i="42" s="1"/>
  <c r="AR2381" i="42" a="1"/>
  <c r="AR2381" i="42" s="1"/>
  <c r="AS2381" i="42" a="1"/>
  <c r="AS2381" i="42"/>
  <c r="AT2381" i="42" a="1"/>
  <c r="AT2381" i="42" s="1"/>
  <c r="AU2381" i="42" a="1"/>
  <c r="AU2381" i="42" s="1"/>
  <c r="AV2381" i="42" a="1"/>
  <c r="AV2381" i="42" s="1"/>
  <c r="AJ2382" i="42" a="1"/>
  <c r="AJ2382" i="42" s="1"/>
  <c r="AK2382" i="42" a="1"/>
  <c r="AK2382" i="42" s="1"/>
  <c r="AL2382" i="42" a="1"/>
  <c r="AL2382" i="42" s="1"/>
  <c r="AM2382" i="42" a="1"/>
  <c r="AM2382" i="42"/>
  <c r="AN2382" i="42" a="1"/>
  <c r="AN2382" i="42" s="1"/>
  <c r="AO2382" i="42" a="1"/>
  <c r="AO2382" i="42"/>
  <c r="AP2382" i="42" a="1"/>
  <c r="AP2382" i="42" s="1"/>
  <c r="AQ2382" i="42" a="1"/>
  <c r="AQ2382" i="42"/>
  <c r="AR2382" i="42" a="1"/>
  <c r="AR2382" i="42" s="1"/>
  <c r="AS2382" i="42" a="1"/>
  <c r="AS2382" i="42" s="1"/>
  <c r="AT2382" i="42" a="1"/>
  <c r="AT2382" i="42" s="1"/>
  <c r="AU2382" i="42" a="1"/>
  <c r="AU2382" i="42" s="1"/>
  <c r="AV2382" i="42" a="1"/>
  <c r="AV2382" i="42" s="1"/>
  <c r="AJ2383" i="42" a="1"/>
  <c r="AJ2383" i="42" s="1"/>
  <c r="AK2383" i="42" a="1"/>
  <c r="AK2383" i="42"/>
  <c r="AL2383" i="42" a="1"/>
  <c r="AL2383" i="42" s="1"/>
  <c r="AM2383" i="42" a="1"/>
  <c r="AM2383" i="42" s="1"/>
  <c r="AN2383" i="42" a="1"/>
  <c r="AN2383" i="42" s="1"/>
  <c r="AO2383" i="42" a="1"/>
  <c r="AO2383" i="42" s="1"/>
  <c r="AP2383" i="42" a="1"/>
  <c r="AP2383" i="42" s="1"/>
  <c r="AQ2383" i="42" a="1"/>
  <c r="AQ2383" i="42" s="1"/>
  <c r="AR2383" i="42" a="1"/>
  <c r="AR2383" i="42"/>
  <c r="AS2383" i="42" a="1"/>
  <c r="AS2383" i="42" s="1"/>
  <c r="AT2383" i="42" a="1"/>
  <c r="AT2383" i="42"/>
  <c r="AU2383" i="42" a="1"/>
  <c r="AU2383" i="42" s="1"/>
  <c r="AV2383" i="42" a="1"/>
  <c r="AV2383" i="42"/>
  <c r="AJ2384" i="42" a="1"/>
  <c r="AJ2384" i="42" s="1"/>
  <c r="AK2384" i="42" a="1"/>
  <c r="AK2384" i="42" s="1"/>
  <c r="AL2384" i="42" a="1"/>
  <c r="AL2384" i="42" s="1"/>
  <c r="AM2384" i="42" a="1"/>
  <c r="AM2384" i="42" s="1"/>
  <c r="AN2384" i="42" a="1"/>
  <c r="AN2384" i="42" s="1"/>
  <c r="AO2384" i="42" a="1"/>
  <c r="AO2384" i="42" s="1"/>
  <c r="AP2384" i="42" a="1"/>
  <c r="AP2384" i="42"/>
  <c r="AQ2384" i="42" a="1"/>
  <c r="AQ2384" i="42" s="1"/>
  <c r="AR2384" i="42" a="1"/>
  <c r="AR2384" i="42" s="1"/>
  <c r="AS2384" i="42" a="1"/>
  <c r="AS2384" i="42" s="1"/>
  <c r="AT2384" i="42" a="1"/>
  <c r="AT2384" i="42" s="1"/>
  <c r="AU2384" i="42" a="1"/>
  <c r="AU2384" i="42" s="1"/>
  <c r="AV2384" i="42" a="1"/>
  <c r="AV2384" i="42" s="1"/>
  <c r="AJ2385" i="42" a="1"/>
  <c r="AJ2385" i="42"/>
  <c r="AK2385" i="42" a="1"/>
  <c r="AK2385" i="42" s="1"/>
  <c r="AL2385" i="42" a="1"/>
  <c r="AL2385" i="42"/>
  <c r="AM2385" i="42" a="1"/>
  <c r="AM2385" i="42" s="1"/>
  <c r="AN2385" i="42" a="1"/>
  <c r="AN2385" i="42"/>
  <c r="AO2385" i="42" a="1"/>
  <c r="AO2385" i="42" s="1"/>
  <c r="AP2385" i="42" a="1"/>
  <c r="AP2385" i="42" s="1"/>
  <c r="AQ2385" i="42" a="1"/>
  <c r="AQ2385" i="42" s="1"/>
  <c r="AR2385" i="42" a="1"/>
  <c r="AR2385" i="42" s="1"/>
  <c r="AS2385" i="42" a="1"/>
  <c r="AS2385" i="42" s="1"/>
  <c r="AT2385" i="42" a="1"/>
  <c r="AT2385" i="42" s="1"/>
  <c r="AU2385" i="42" a="1"/>
  <c r="AU2385" i="42"/>
  <c r="AV2385" i="42" a="1"/>
  <c r="AV2385" i="42" s="1"/>
  <c r="AJ2386" i="42" a="1"/>
  <c r="AJ2386" i="42" s="1"/>
  <c r="AK2386" i="42" a="1"/>
  <c r="AK2386" i="42" s="1"/>
  <c r="AL2386" i="42" a="1"/>
  <c r="AL2386" i="42" s="1"/>
  <c r="AM2386" i="42" a="1"/>
  <c r="AM2386" i="42" s="1"/>
  <c r="AN2386" i="42" a="1"/>
  <c r="AN2386" i="42" s="1"/>
  <c r="AO2386" i="42" a="1"/>
  <c r="AO2386" i="42"/>
  <c r="AP2386" i="42" a="1"/>
  <c r="AP2386" i="42" s="1"/>
  <c r="AQ2386" i="42" a="1"/>
  <c r="AQ2386" i="42"/>
  <c r="AR2386" i="42" a="1"/>
  <c r="AR2386" i="42" s="1"/>
  <c r="AS2386" i="42" a="1"/>
  <c r="AS2386" i="42"/>
  <c r="AT2386" i="42" a="1"/>
  <c r="AT2386" i="42" s="1"/>
  <c r="AU2386" i="42" a="1"/>
  <c r="AU2386" i="42" s="1"/>
  <c r="AV2386" i="42" a="1"/>
  <c r="AV2386" i="42" s="1"/>
  <c r="AJ2387" i="42" a="1"/>
  <c r="AJ2387" i="42" s="1"/>
  <c r="AK2387" i="42" a="1"/>
  <c r="AK2387" i="42" s="1"/>
  <c r="AL2387" i="42" a="1"/>
  <c r="AL2387" i="42" s="1"/>
  <c r="AM2387" i="42" a="1"/>
  <c r="AM2387" i="42"/>
  <c r="AN2387" i="42" a="1"/>
  <c r="AN2387" i="42" s="1"/>
  <c r="AO2387" i="42" a="1"/>
  <c r="AO2387" i="42" s="1"/>
  <c r="AP2387" i="42" a="1"/>
  <c r="AP2387" i="42" s="1"/>
  <c r="AQ2387" i="42" a="1"/>
  <c r="AQ2387" i="42" s="1"/>
  <c r="AR2387" i="42" a="1"/>
  <c r="AR2387" i="42" s="1"/>
  <c r="AS2387" i="42" a="1"/>
  <c r="AS2387" i="42" s="1"/>
  <c r="AT2387" i="42" a="1"/>
  <c r="AT2387" i="42"/>
  <c r="AU2387" i="42" a="1"/>
  <c r="AU2387" i="42" s="1"/>
  <c r="AV2387" i="42" a="1"/>
  <c r="AV2387" i="42"/>
  <c r="AJ2388" i="42" a="1"/>
  <c r="AJ2388" i="42" s="1"/>
  <c r="AK2388" i="42" a="1"/>
  <c r="AK2388" i="42"/>
  <c r="AL2388" i="42" a="1"/>
  <c r="AL2388" i="42" s="1"/>
  <c r="AM2388" i="42" a="1"/>
  <c r="AM2388" i="42" s="1"/>
  <c r="AN2388" i="42" a="1"/>
  <c r="AN2388" i="42" s="1"/>
  <c r="AO2388" i="42" a="1"/>
  <c r="AO2388" i="42" s="1"/>
  <c r="AP2388" i="42" a="1"/>
  <c r="AP2388" i="42" s="1"/>
  <c r="AQ2388" i="42" a="1"/>
  <c r="AQ2388" i="42" s="1"/>
  <c r="AR2388" i="42" a="1"/>
  <c r="AR2388" i="42"/>
  <c r="AS2388" i="42" a="1"/>
  <c r="AS2388" i="42" s="1"/>
  <c r="AT2388" i="42" a="1"/>
  <c r="AT2388" i="42" s="1"/>
  <c r="AU2388" i="42" a="1"/>
  <c r="AU2388" i="42" s="1"/>
  <c r="AV2388" i="42" a="1"/>
  <c r="AV2388" i="42" s="1"/>
  <c r="AJ2389" i="42" a="1"/>
  <c r="AJ2389" i="42" s="1"/>
  <c r="AK2389" i="42" a="1"/>
  <c r="AK2389" i="42" s="1"/>
  <c r="AL2389" i="42" a="1"/>
  <c r="AL2389" i="42"/>
  <c r="AM2389" i="42" a="1"/>
  <c r="AM2389" i="42" s="1"/>
  <c r="AN2389" i="42" a="1"/>
  <c r="AN2389" i="42"/>
  <c r="AO2389" i="42" a="1"/>
  <c r="AO2389" i="42" s="1"/>
  <c r="AP2389" i="42" a="1"/>
  <c r="AP2389" i="42"/>
  <c r="AQ2389" i="42" a="1"/>
  <c r="AQ2389" i="42" s="1"/>
  <c r="AR2389" i="42" a="1"/>
  <c r="AR2389" i="42" s="1"/>
  <c r="AS2389" i="42" a="1"/>
  <c r="AS2389" i="42" s="1"/>
  <c r="AT2389" i="42" a="1"/>
  <c r="AT2389" i="42" s="1"/>
  <c r="AU2389" i="42" a="1"/>
  <c r="AU2389" i="42" s="1"/>
  <c r="AV2389" i="42" a="1"/>
  <c r="AV2389" i="42" s="1"/>
  <c r="AJ2390" i="42" a="1"/>
  <c r="AJ2390" i="42"/>
  <c r="AK2390" i="42" a="1"/>
  <c r="AK2390" i="42" s="1"/>
  <c r="AL2390" i="42" a="1"/>
  <c r="AL2390" i="42" s="1"/>
  <c r="AM2390" i="42" a="1"/>
  <c r="AM2390" i="42" s="1"/>
  <c r="AN2390" i="42" a="1"/>
  <c r="AN2390" i="42" s="1"/>
  <c r="AO2390" i="42" a="1"/>
  <c r="AO2390" i="42" s="1"/>
  <c r="AP2390" i="42" a="1"/>
  <c r="AP2390" i="42" s="1"/>
  <c r="AQ2390" i="42" a="1"/>
  <c r="AQ2390" i="42"/>
  <c r="AR2390" i="42" a="1"/>
  <c r="AR2390" i="42" s="1"/>
  <c r="AS2390" i="42" a="1"/>
  <c r="AS2390" i="42"/>
  <c r="AT2390" i="42" a="1"/>
  <c r="AT2390" i="42" s="1"/>
  <c r="AU2390" i="42" a="1"/>
  <c r="AU2390" i="42"/>
  <c r="AV2390" i="42" a="1"/>
  <c r="AV2390" i="42" s="1"/>
  <c r="AJ2391" i="42" a="1"/>
  <c r="AJ2391" i="42" s="1"/>
  <c r="AK2391" i="42" a="1"/>
  <c r="AK2391" i="42" s="1"/>
  <c r="AL2391" i="42" a="1"/>
  <c r="AL2391" i="42" s="1"/>
  <c r="AM2391" i="42" a="1"/>
  <c r="AM2391" i="42" s="1"/>
  <c r="AN2391" i="42" a="1"/>
  <c r="AN2391" i="42" s="1"/>
  <c r="AO2391" i="42" a="1"/>
  <c r="AO2391" i="42"/>
  <c r="AP2391" i="42" a="1"/>
  <c r="AP2391" i="42" s="1"/>
  <c r="AQ2391" i="42" a="1"/>
  <c r="AQ2391" i="42" s="1"/>
  <c r="AR2391" i="42" a="1"/>
  <c r="AR2391" i="42" s="1"/>
  <c r="AS2391" i="42" a="1"/>
  <c r="AS2391" i="42" s="1"/>
  <c r="AT2391" i="42" a="1"/>
  <c r="AT2391" i="42" s="1"/>
  <c r="AU2391" i="42" a="1"/>
  <c r="AU2391" i="42" s="1"/>
  <c r="AV2391" i="42" a="1"/>
  <c r="AV2391" i="42"/>
  <c r="AJ2392" i="42" a="1"/>
  <c r="AJ2392" i="42" s="1"/>
  <c r="AK2392" i="42" a="1"/>
  <c r="AK2392" i="42"/>
  <c r="AL2392" i="42" a="1"/>
  <c r="AL2392" i="42" s="1"/>
  <c r="AM2392" i="42" a="1"/>
  <c r="AM2392" i="42"/>
  <c r="AN2392" i="42" a="1"/>
  <c r="AN2392" i="42" s="1"/>
  <c r="AO2392" i="42" a="1"/>
  <c r="AO2392" i="42" s="1"/>
  <c r="AP2392" i="42" a="1"/>
  <c r="AP2392" i="42" s="1"/>
  <c r="AQ2392" i="42" a="1"/>
  <c r="AQ2392" i="42"/>
  <c r="AR2392" i="42" a="1"/>
  <c r="AR2392" i="42" s="1"/>
  <c r="AS2392" i="42" a="1"/>
  <c r="AS2392" i="42" s="1"/>
  <c r="AT2392" i="42" a="1"/>
  <c r="AT2392" i="42"/>
  <c r="AU2392" i="42" a="1"/>
  <c r="AU2392" i="42" s="1"/>
  <c r="AV2392" i="42" a="1"/>
  <c r="AV2392" i="42" s="1"/>
  <c r="AJ2393" i="42" a="1"/>
  <c r="AJ2393" i="42" s="1"/>
  <c r="AK2393" i="42" a="1"/>
  <c r="AK2393" i="42" s="1"/>
  <c r="AL2393" i="42" a="1"/>
  <c r="AL2393" i="42" s="1"/>
  <c r="AM2393" i="42" a="1"/>
  <c r="AM2393" i="42" s="1"/>
  <c r="AN2393" i="42" a="1"/>
  <c r="AN2393" i="42"/>
  <c r="AO2393" i="42" a="1"/>
  <c r="AO2393" i="42" s="1"/>
  <c r="AP2393" i="42" a="1"/>
  <c r="AP2393" i="42"/>
  <c r="AQ2393" i="42" a="1"/>
  <c r="AQ2393" i="42" s="1"/>
  <c r="AR2393" i="42" a="1"/>
  <c r="AR2393" i="42"/>
  <c r="AS2393" i="42" a="1"/>
  <c r="AS2393" i="42" s="1"/>
  <c r="AT2393" i="42" a="1"/>
  <c r="AT2393" i="42" s="1"/>
  <c r="AU2393" i="42" a="1"/>
  <c r="AU2393" i="42" s="1"/>
  <c r="AV2393" i="42" a="1"/>
  <c r="AV2393" i="42" s="1"/>
  <c r="AJ2394" i="42" a="1"/>
  <c r="AJ2394" i="42" s="1"/>
  <c r="AK2394" i="42" a="1"/>
  <c r="AK2394" i="42" s="1"/>
  <c r="AL2394" i="42" a="1"/>
  <c r="AL2394" i="42"/>
  <c r="AM2394" i="42" a="1"/>
  <c r="AM2394" i="42" s="1"/>
  <c r="AN2394" i="42" a="1"/>
  <c r="AN2394" i="42" s="1"/>
  <c r="AO2394" i="42" a="1"/>
  <c r="AO2394" i="42" s="1"/>
  <c r="AP2394" i="42" a="1"/>
  <c r="AP2394" i="42" s="1"/>
  <c r="AQ2394" i="42" a="1"/>
  <c r="AQ2394" i="42" s="1"/>
  <c r="AR2394" i="42" a="1"/>
  <c r="AR2394" i="42" s="1"/>
  <c r="AS2394" i="42" a="1"/>
  <c r="AS2394" i="42"/>
  <c r="AT2394" i="42" a="1"/>
  <c r="AT2394" i="42" s="1"/>
  <c r="AU2394" i="42" a="1"/>
  <c r="AU2394" i="42"/>
  <c r="AV2394" i="42" a="1"/>
  <c r="AV2394" i="42" s="1"/>
  <c r="AJ2395" i="42" a="1"/>
  <c r="AJ2395" i="42"/>
  <c r="AK2395" i="42" a="1"/>
  <c r="AK2395" i="42" s="1"/>
  <c r="AL2395" i="42" a="1"/>
  <c r="AL2395" i="42" s="1"/>
  <c r="AM2395" i="42" a="1"/>
  <c r="AM2395" i="42" s="1"/>
  <c r="AN2395" i="42" a="1"/>
  <c r="AN2395" i="42"/>
  <c r="AO2395" i="42" a="1"/>
  <c r="AO2395" i="42" s="1"/>
  <c r="AP2395" i="42" a="1"/>
  <c r="AP2395" i="42" s="1"/>
  <c r="AQ2395" i="42" a="1"/>
  <c r="AQ2395" i="42"/>
  <c r="AR2395" i="42" a="1"/>
  <c r="AR2395" i="42" s="1"/>
  <c r="AS2395" i="42" a="1"/>
  <c r="AS2395" i="42" s="1"/>
  <c r="AT2395" i="42" a="1"/>
  <c r="AT2395" i="42" s="1"/>
  <c r="AU2395" i="42" a="1"/>
  <c r="AU2395" i="42" s="1"/>
  <c r="AV2395" i="42" a="1"/>
  <c r="AV2395" i="42" s="1"/>
  <c r="AJ2396" i="42" a="1"/>
  <c r="AJ2396" i="42" s="1"/>
  <c r="AK2396" i="42" a="1"/>
  <c r="AK2396" i="42"/>
  <c r="AL2396" i="42" a="1"/>
  <c r="AL2396" i="42" s="1"/>
  <c r="AM2396" i="42" a="1"/>
  <c r="AM2396" i="42"/>
  <c r="AN2396" i="42" a="1"/>
  <c r="AN2396" i="42" s="1"/>
  <c r="AO2396" i="42" a="1"/>
  <c r="AO2396" i="42"/>
  <c r="AP2396" i="42" a="1"/>
  <c r="AP2396" i="42" s="1"/>
  <c r="AQ2396" i="42" a="1"/>
  <c r="AQ2396" i="42" s="1"/>
  <c r="AR2396" i="42" a="1"/>
  <c r="AR2396" i="42" s="1"/>
  <c r="AS2396" i="42" a="1"/>
  <c r="AS2396" i="42" s="1"/>
  <c r="AT2396" i="42" a="1"/>
  <c r="AT2396" i="42" s="1"/>
  <c r="AU2396" i="42" a="1"/>
  <c r="AU2396" i="42" s="1"/>
  <c r="AV2396" i="42" a="1"/>
  <c r="AV2396" i="42"/>
  <c r="AJ2397" i="42" a="1"/>
  <c r="AJ2397" i="42" s="1"/>
  <c r="AK2397" i="42" a="1"/>
  <c r="AK2397" i="42" s="1"/>
  <c r="AL2397" i="42" a="1"/>
  <c r="AL2397" i="42" s="1"/>
  <c r="AM2397" i="42" a="1"/>
  <c r="AM2397" i="42" s="1"/>
  <c r="AN2397" i="42" a="1"/>
  <c r="AN2397" i="42" s="1"/>
  <c r="AO2397" i="42" a="1"/>
  <c r="AO2397" i="42" s="1"/>
  <c r="AP2397" i="42" a="1"/>
  <c r="AP2397" i="42"/>
  <c r="AQ2397" i="42" a="1"/>
  <c r="AQ2397" i="42" s="1"/>
  <c r="AR2397" i="42" a="1"/>
  <c r="AR2397" i="42"/>
  <c r="AS2397" i="42" a="1"/>
  <c r="AS2397" i="42" s="1"/>
  <c r="AT2397" i="42" a="1"/>
  <c r="AT2397" i="42"/>
  <c r="AU2397" i="42" a="1"/>
  <c r="AU2397" i="42" s="1"/>
  <c r="AV2397" i="42" a="1"/>
  <c r="AV2397" i="42" s="1"/>
  <c r="AJ2398" i="42" a="1"/>
  <c r="AJ2398" i="42" s="1"/>
  <c r="AK2398" i="42" a="1"/>
  <c r="AK2398" i="42"/>
  <c r="AL2398" i="42" a="1"/>
  <c r="AL2398" i="42" s="1"/>
  <c r="AM2398" i="42" a="1"/>
  <c r="AM2398" i="42" s="1"/>
  <c r="AN2398" i="42" a="1"/>
  <c r="AN2398" i="42"/>
  <c r="AO2398" i="42" a="1"/>
  <c r="AO2398" i="42" s="1"/>
  <c r="AP2398" i="42" a="1"/>
  <c r="AP2398" i="42" s="1"/>
  <c r="AQ2398" i="42" a="1"/>
  <c r="AQ2398" i="42" s="1"/>
  <c r="AR2398" i="42" a="1"/>
  <c r="AR2398" i="42" s="1"/>
  <c r="AS2398" i="42" a="1"/>
  <c r="AS2398" i="42" s="1"/>
  <c r="AT2398" i="42" a="1"/>
  <c r="AT2398" i="42" s="1"/>
  <c r="AU2398" i="42" a="1"/>
  <c r="AU2398" i="42"/>
  <c r="AV2398" i="42" a="1"/>
  <c r="AV2398" i="42" s="1"/>
  <c r="AJ2399" i="42" a="1"/>
  <c r="AJ2399" i="42"/>
  <c r="AK2399" i="42" a="1"/>
  <c r="AK2399" i="42" s="1"/>
  <c r="AL2399" i="42" a="1"/>
  <c r="AL2399" i="42"/>
  <c r="AM2399" i="42" a="1"/>
  <c r="AM2399" i="42" s="1"/>
  <c r="AN2399" i="42" a="1"/>
  <c r="AN2399" i="42" s="1"/>
  <c r="AO2399" i="42" a="1"/>
  <c r="AO2399" i="42" s="1"/>
  <c r="AP2399" i="42" a="1"/>
  <c r="AP2399" i="42" s="1"/>
  <c r="AQ2399" i="42" a="1"/>
  <c r="AQ2399" i="42" s="1"/>
  <c r="AR2399" i="42" a="1"/>
  <c r="AR2399" i="42" s="1"/>
  <c r="AS2399" i="42" a="1"/>
  <c r="AS2399" i="42"/>
  <c r="AT2399" i="42" a="1"/>
  <c r="AT2399" i="42" s="1"/>
  <c r="AU2399" i="42" a="1"/>
  <c r="AU2399" i="42" s="1"/>
  <c r="AV2399" i="42" a="1"/>
  <c r="AV2399" i="42" s="1"/>
  <c r="AJ2400" i="42" a="1"/>
  <c r="AJ2400" i="42" s="1"/>
  <c r="AK2400" i="42" a="1"/>
  <c r="AK2400" i="42" s="1"/>
  <c r="AL2400" i="42" a="1"/>
  <c r="AL2400" i="42" s="1"/>
  <c r="AM2400" i="42" a="1"/>
  <c r="AM2400" i="42"/>
  <c r="AN2400" i="42" a="1"/>
  <c r="AN2400" i="42" s="1"/>
  <c r="AO2400" i="42" a="1"/>
  <c r="AO2400" i="42"/>
  <c r="AP2400" i="42" a="1"/>
  <c r="AP2400" i="42" s="1"/>
  <c r="AQ2400" i="42" a="1"/>
  <c r="AQ2400" i="42"/>
  <c r="AR2400" i="42" a="1"/>
  <c r="AR2400" i="42" s="1"/>
  <c r="AS2400" i="42" a="1"/>
  <c r="AS2400" i="42" s="1"/>
  <c r="AT2400" i="42" a="1"/>
  <c r="AT2400" i="42" s="1"/>
  <c r="AU2400" i="42" a="1"/>
  <c r="AU2400" i="42"/>
  <c r="AV2400" i="42" a="1"/>
  <c r="AV2400" i="42" s="1"/>
  <c r="AJ2401" i="42" a="1"/>
  <c r="AJ2401" i="42" s="1"/>
  <c r="AK2401" i="42" a="1"/>
  <c r="AK2401" i="42"/>
  <c r="AL2401" i="42" a="1"/>
  <c r="AL2401" i="42" s="1"/>
  <c r="AM2401" i="42" a="1"/>
  <c r="AM2401" i="42" s="1"/>
  <c r="AN2401" i="42" a="1"/>
  <c r="AN2401" i="42"/>
  <c r="AO2401" i="42" a="1"/>
  <c r="AO2401" i="42" s="1"/>
  <c r="AP2401" i="42" a="1"/>
  <c r="AP2401" i="42" s="1"/>
  <c r="AQ2401" i="42" a="1"/>
  <c r="AQ2401" i="42" s="1"/>
  <c r="AR2401" i="42" a="1"/>
  <c r="AR2401" i="42"/>
  <c r="AS2401" i="42" a="1"/>
  <c r="AS2401" i="42" s="1"/>
  <c r="AT2401" i="42" a="1"/>
  <c r="AT2401" i="42"/>
  <c r="AU2401" i="42" a="1"/>
  <c r="AU2401" i="42" s="1"/>
  <c r="AV2401" i="42" a="1"/>
  <c r="AV2401" i="42"/>
  <c r="AJ2402" i="42" a="1"/>
  <c r="AJ2402" i="42" s="1"/>
  <c r="AK2402" i="42" a="1"/>
  <c r="AK2402" i="42" s="1"/>
  <c r="AL2402" i="42" a="1"/>
  <c r="AL2402" i="42" s="1"/>
  <c r="AM2402" i="42" a="1"/>
  <c r="AM2402" i="42" s="1"/>
  <c r="AN2402" i="42" a="1"/>
  <c r="AN2402" i="42" s="1"/>
  <c r="AO2402" i="42" a="1"/>
  <c r="AO2402" i="42" s="1"/>
  <c r="AP2402" i="42" a="1"/>
  <c r="AP2402" i="42"/>
  <c r="AQ2402" i="42" a="1"/>
  <c r="AQ2402" i="42" s="1"/>
  <c r="AR2402" i="42" a="1"/>
  <c r="AR2402" i="42" s="1"/>
  <c r="AS2402" i="42" a="1"/>
  <c r="AS2402" i="42" s="1"/>
  <c r="AT2402" i="42" a="1"/>
  <c r="AT2402" i="42" s="1"/>
  <c r="AU2402" i="42" a="1"/>
  <c r="AU2402" i="42" s="1"/>
  <c r="AV2402" i="42" a="1"/>
  <c r="AV2402" i="42" s="1"/>
  <c r="AJ2403" i="42" a="1"/>
  <c r="AJ2403" i="42"/>
  <c r="AK2403" i="42" a="1"/>
  <c r="AK2403" i="42" s="1"/>
  <c r="AL2403" i="42" a="1"/>
  <c r="AL2403" i="42"/>
  <c r="AM2403" i="42" a="1"/>
  <c r="AM2403" i="42" s="1"/>
  <c r="AN2403" i="42" a="1"/>
  <c r="AN2403" i="42"/>
  <c r="AO2403" i="42" a="1"/>
  <c r="AO2403" i="42" s="1"/>
  <c r="AP2403" i="42" a="1"/>
  <c r="AP2403" i="42" s="1"/>
  <c r="AQ2403" i="42" a="1"/>
  <c r="AQ2403" i="42" s="1"/>
  <c r="AR2403" i="42" a="1"/>
  <c r="AR2403" i="42"/>
  <c r="AS2403" i="42" a="1"/>
  <c r="AS2403" i="42" s="1"/>
  <c r="AT2403" i="42" a="1"/>
  <c r="AT2403" i="42" s="1"/>
  <c r="AU2403" i="42" a="1"/>
  <c r="AU2403" i="42"/>
  <c r="AV2403" i="42" a="1"/>
  <c r="AV2403" i="42" s="1"/>
  <c r="AJ2404" i="42" a="1"/>
  <c r="AJ2404" i="42" s="1"/>
  <c r="AK2404" i="42" a="1"/>
  <c r="AK2404" i="42"/>
  <c r="AL2404" i="42" a="1"/>
  <c r="AL2404" i="42" s="1"/>
  <c r="AM2404" i="42" a="1"/>
  <c r="AM2404" i="42" s="1"/>
  <c r="AN2404" i="42" a="1"/>
  <c r="AN2404" i="42" s="1"/>
  <c r="AO2404" i="42" a="1"/>
  <c r="AO2404" i="42"/>
  <c r="AP2404" i="42" a="1"/>
  <c r="AP2404" i="42" s="1"/>
  <c r="AQ2404" i="42" a="1"/>
  <c r="AQ2404" i="42"/>
  <c r="AR2404" i="42" a="1"/>
  <c r="AR2404" i="42" s="1"/>
  <c r="AS2404" i="42" a="1"/>
  <c r="AS2404" i="42"/>
  <c r="AT2404" i="42" a="1"/>
  <c r="AT2404" i="42" s="1"/>
  <c r="AU2404" i="42" a="1"/>
  <c r="AU2404" i="42" s="1"/>
  <c r="AV2404" i="42" a="1"/>
  <c r="AV2404" i="42" s="1"/>
  <c r="AJ2405" i="42" a="1"/>
  <c r="AJ2405" i="42" s="1"/>
  <c r="AK2405" i="42" a="1"/>
  <c r="AK2405" i="42" s="1"/>
  <c r="AL2405" i="42" a="1"/>
  <c r="AL2405" i="42" s="1"/>
  <c r="AM2405" i="42" a="1"/>
  <c r="AM2405" i="42"/>
  <c r="AN2405" i="42" a="1"/>
  <c r="AN2405" i="42" s="1"/>
  <c r="AO2405" i="42" a="1"/>
  <c r="AO2405" i="42" s="1"/>
  <c r="AP2405" i="42" a="1"/>
  <c r="AP2405" i="42" s="1"/>
  <c r="AQ2405" i="42" a="1"/>
  <c r="AQ2405" i="42" s="1"/>
  <c r="AR2405" i="42" a="1"/>
  <c r="AR2405" i="42" s="1"/>
  <c r="AS2405" i="42" a="1"/>
  <c r="AS2405" i="42" s="1"/>
  <c r="AT2405" i="42" a="1"/>
  <c r="AT2405" i="42"/>
  <c r="AU2405" i="42" a="1"/>
  <c r="AU2405" i="42" s="1"/>
  <c r="AV2405" i="42" a="1"/>
  <c r="AV2405" i="42"/>
  <c r="AJ2406" i="42" a="1"/>
  <c r="AJ2406" i="42" s="1"/>
  <c r="AK2406" i="42" a="1"/>
  <c r="AK2406" i="42"/>
  <c r="AL2406" i="42" a="1"/>
  <c r="AL2406" i="42" s="1"/>
  <c r="AM2406" i="42" a="1"/>
  <c r="AM2406" i="42" s="1"/>
  <c r="AN2406" i="42" a="1"/>
  <c r="AN2406" i="42" s="1"/>
  <c r="AO2406" i="42" a="1"/>
  <c r="AO2406" i="42"/>
  <c r="AP2406" i="42" a="1"/>
  <c r="AP2406" i="42" s="1"/>
  <c r="AQ2406" i="42" a="1"/>
  <c r="AQ2406" i="42" s="1"/>
  <c r="AR2406" i="42" a="1"/>
  <c r="AR2406" i="42"/>
  <c r="AS2406" i="42" a="1"/>
  <c r="AS2406" i="42" s="1"/>
  <c r="AT2406" i="42" a="1"/>
  <c r="AT2406" i="42" s="1"/>
  <c r="AU2406" i="42" a="1"/>
  <c r="AU2406" i="42"/>
  <c r="AV2406" i="42" a="1"/>
  <c r="AV2406" i="42" s="1"/>
  <c r="AJ2407" i="42" a="1"/>
  <c r="AJ2407" i="42" s="1"/>
  <c r="AK2407" i="42" a="1"/>
  <c r="AK2407" i="42" s="1"/>
  <c r="AL2407" i="42" a="1"/>
  <c r="AL2407" i="42"/>
  <c r="AM2407" i="42" a="1"/>
  <c r="AM2407" i="42" s="1"/>
  <c r="AN2407" i="42" a="1"/>
  <c r="AN2407" i="42"/>
  <c r="AO2407" i="42" a="1"/>
  <c r="AO2407" i="42" s="1"/>
  <c r="AP2407" i="42" a="1"/>
  <c r="AP2407" i="42"/>
  <c r="AQ2407" i="42" a="1"/>
  <c r="AQ2407" i="42" s="1"/>
  <c r="AR2407" i="42" a="1"/>
  <c r="AR2407" i="42" s="1"/>
  <c r="AS2407" i="42" a="1"/>
  <c r="AS2407" i="42" s="1"/>
  <c r="AT2407" i="42" a="1"/>
  <c r="AT2407" i="42" s="1"/>
  <c r="AU2407" i="42" a="1"/>
  <c r="AU2407" i="42" s="1"/>
  <c r="AV2407" i="42" a="1"/>
  <c r="AV2407" i="42" s="1"/>
  <c r="AJ2408" i="42" a="1"/>
  <c r="AJ2408" i="42"/>
  <c r="AK2408" i="42" a="1"/>
  <c r="AK2408" i="42" s="1"/>
  <c r="AL2408" i="42" a="1"/>
  <c r="AL2408" i="42" s="1"/>
  <c r="AM2408" i="42" a="1"/>
  <c r="AM2408" i="42" s="1"/>
  <c r="AN2408" i="42" a="1"/>
  <c r="AN2408" i="42" s="1"/>
  <c r="AO2408" i="42" a="1"/>
  <c r="AO2408" i="42" s="1"/>
  <c r="AP2408" i="42" a="1"/>
  <c r="AP2408" i="42" s="1"/>
  <c r="AQ2408" i="42" a="1"/>
  <c r="AQ2408" i="42"/>
  <c r="AR2408" i="42" a="1"/>
  <c r="AR2408" i="42" s="1"/>
  <c r="AS2408" i="42" a="1"/>
  <c r="AS2408" i="42"/>
  <c r="AT2408" i="42" a="1"/>
  <c r="AT2408" i="42" s="1"/>
  <c r="AU2408" i="42" a="1"/>
  <c r="AU2408" i="42"/>
  <c r="AV2408" i="42" a="1"/>
  <c r="AV2408" i="42" s="1"/>
  <c r="AJ2409" i="42" a="1"/>
  <c r="AJ2409" i="42" s="1"/>
  <c r="AK2409" i="42" a="1"/>
  <c r="AK2409" i="42" s="1"/>
  <c r="AL2409" i="42" a="1"/>
  <c r="AL2409" i="42"/>
  <c r="AM2409" i="42" a="1"/>
  <c r="AM2409" i="42" s="1"/>
  <c r="AN2409" i="42" a="1"/>
  <c r="AN2409" i="42" s="1"/>
  <c r="AO2409" i="42" a="1"/>
  <c r="AO2409" i="42"/>
  <c r="AP2409" i="42" a="1"/>
  <c r="AP2409" i="42" s="1"/>
  <c r="AQ2409" i="42" a="1"/>
  <c r="AQ2409" i="42" s="1"/>
  <c r="AR2409" i="42" a="1"/>
  <c r="AR2409" i="42"/>
  <c r="AS2409" i="42" a="1"/>
  <c r="AS2409" i="42" s="1"/>
  <c r="AT2409" i="42" a="1"/>
  <c r="AT2409" i="42" s="1"/>
  <c r="AU2409" i="42" a="1"/>
  <c r="AU2409" i="42" s="1"/>
  <c r="AV2409" i="42" a="1"/>
  <c r="AV2409" i="42"/>
  <c r="AJ2410" i="42" a="1"/>
  <c r="AJ2410" i="42" s="1"/>
  <c r="AK2410" i="42" a="1"/>
  <c r="AK2410" i="42"/>
  <c r="AL2410" i="42" a="1"/>
  <c r="AL2410" i="42" s="1"/>
  <c r="AM2410" i="42" a="1"/>
  <c r="AM2410" i="42"/>
  <c r="AN2410" i="42" a="1"/>
  <c r="AN2410" i="42" s="1"/>
  <c r="AO2410" i="42" a="1"/>
  <c r="AO2410" i="42" s="1"/>
  <c r="AP2410" i="42" a="1"/>
  <c r="AP2410" i="42" s="1"/>
  <c r="AQ2410" i="42" a="1"/>
  <c r="AQ2410" i="42" s="1"/>
  <c r="AR2410" i="42" a="1"/>
  <c r="AR2410" i="42" s="1"/>
  <c r="AS2410" i="42" a="1"/>
  <c r="AS2410" i="42" s="1"/>
  <c r="AT2410" i="42" a="1"/>
  <c r="AT2410" i="42"/>
  <c r="AU2410" i="42" a="1"/>
  <c r="AU2410" i="42" s="1"/>
  <c r="AV2410" i="42" a="1"/>
  <c r="AV2410" i="42" s="1"/>
  <c r="AJ2411" i="42" a="1"/>
  <c r="AJ2411" i="42" s="1"/>
  <c r="AK2411" i="42" a="1"/>
  <c r="AK2411" i="42" s="1"/>
  <c r="AL2411" i="42" a="1"/>
  <c r="AL2411" i="42" s="1"/>
  <c r="AM2411" i="42" a="1"/>
  <c r="AM2411" i="42" s="1"/>
  <c r="AN2411" i="42" a="1"/>
  <c r="AN2411" i="42"/>
  <c r="AO2411" i="42" a="1"/>
  <c r="AO2411" i="42" s="1"/>
  <c r="AP2411" i="42" a="1"/>
  <c r="AP2411" i="42"/>
  <c r="AQ2411" i="42" a="1"/>
  <c r="AQ2411" i="42" s="1"/>
  <c r="AR2411" i="42" a="1"/>
  <c r="AR2411" i="42"/>
  <c r="AS2411" i="42" a="1"/>
  <c r="AS2411" i="42" s="1"/>
  <c r="AT2411" i="42" a="1"/>
  <c r="AT2411" i="42" s="1"/>
  <c r="AU2411" i="42" a="1"/>
  <c r="AU2411" i="42" s="1"/>
  <c r="AV2411" i="42" a="1"/>
  <c r="AV2411" i="42"/>
  <c r="AJ2412" i="42" a="1"/>
  <c r="AJ2412" i="42" s="1"/>
  <c r="AK2412" i="42" a="1"/>
  <c r="AK2412" i="42" s="1"/>
  <c r="AL2412" i="42" a="1"/>
  <c r="AL2412" i="42"/>
  <c r="AM2412" i="42" a="1"/>
  <c r="AM2412" i="42" s="1"/>
  <c r="AN2412" i="42" a="1"/>
  <c r="AN2412" i="42" s="1"/>
  <c r="AO2412" i="42" a="1"/>
  <c r="AO2412" i="42"/>
  <c r="AP2412" i="42" a="1"/>
  <c r="AP2412" i="42" s="1"/>
  <c r="AQ2412" i="42" a="1"/>
  <c r="AQ2412" i="42" s="1"/>
  <c r="AR2412" i="42" a="1"/>
  <c r="AR2412" i="42" s="1"/>
  <c r="AS2412" i="42" a="1"/>
  <c r="AS2412" i="42"/>
  <c r="AT2412" i="42" a="1"/>
  <c r="AT2412" i="42" s="1"/>
  <c r="AU2412" i="42" a="1"/>
  <c r="AU2412" i="42"/>
  <c r="AV2412" i="42" a="1"/>
  <c r="AV2412" i="42" s="1"/>
  <c r="AJ2413" i="42" a="1"/>
  <c r="AJ2413" i="42"/>
  <c r="AK2413" i="42" a="1"/>
  <c r="AK2413" i="42" s="1"/>
  <c r="AL2413" i="42" a="1"/>
  <c r="AL2413" i="42" s="1"/>
  <c r="AM2413" i="42" a="1"/>
  <c r="AM2413" i="42" s="1"/>
  <c r="AN2413" i="42" a="1"/>
  <c r="AN2413" i="42" s="1"/>
  <c r="AO2413" i="42" a="1"/>
  <c r="AO2413" i="42" s="1"/>
  <c r="AP2413" i="42" a="1"/>
  <c r="AP2413" i="42" s="1"/>
  <c r="AQ2413" i="42" a="1"/>
  <c r="AQ2413" i="42"/>
  <c r="AR2413" i="42" a="1"/>
  <c r="AR2413" i="42" s="1"/>
  <c r="AS2413" i="42" a="1"/>
  <c r="AS2413" i="42" s="1"/>
  <c r="AT2413" i="42" a="1"/>
  <c r="AT2413" i="42" s="1"/>
  <c r="AU2413" i="42" a="1"/>
  <c r="AU2413" i="42" s="1"/>
  <c r="AV2413" i="42" a="1"/>
  <c r="AV2413" i="42" s="1"/>
  <c r="AJ2414" i="42" a="1"/>
  <c r="AJ2414" i="42" s="1"/>
  <c r="AK2414" i="42" a="1"/>
  <c r="AK2414" i="42"/>
  <c r="AL2414" i="42" a="1"/>
  <c r="AL2414" i="42" s="1"/>
  <c r="AM2414" i="42" a="1"/>
  <c r="AM2414" i="42"/>
  <c r="AN2414" i="42" a="1"/>
  <c r="AN2414" i="42" s="1"/>
  <c r="AO2414" i="42" a="1"/>
  <c r="AO2414" i="42"/>
  <c r="AP2414" i="42" a="1"/>
  <c r="AP2414" i="42" s="1"/>
  <c r="AQ2414" i="42" a="1"/>
  <c r="AQ2414" i="42" s="1"/>
  <c r="AR2414" i="42" a="1"/>
  <c r="AR2414" i="42" s="1"/>
  <c r="AS2414" i="42" a="1"/>
  <c r="AS2414" i="42"/>
  <c r="AT2414" i="42" a="1"/>
  <c r="AT2414" i="42" s="1"/>
  <c r="AU2414" i="42" a="1"/>
  <c r="AU2414" i="42" s="1"/>
  <c r="AV2414" i="42" a="1"/>
  <c r="AV2414" i="42"/>
  <c r="AJ2415" i="42" a="1"/>
  <c r="AJ2415" i="42" s="1"/>
  <c r="AK2415" i="42" a="1"/>
  <c r="AK2415" i="42" s="1"/>
  <c r="AL2415" i="42" a="1"/>
  <c r="AL2415" i="42"/>
  <c r="AM2415" i="42" a="1"/>
  <c r="AM2415" i="42" s="1"/>
  <c r="AN2415" i="42" a="1"/>
  <c r="AN2415" i="42" s="1"/>
  <c r="AO2415" i="42" a="1"/>
  <c r="AO2415" i="42" s="1"/>
  <c r="AP2415" i="42" a="1"/>
  <c r="AP2415" i="42"/>
  <c r="AQ2415" i="42" a="1"/>
  <c r="AQ2415" i="42" s="1"/>
  <c r="AR2415" i="42" a="1"/>
  <c r="AR2415" i="42"/>
  <c r="AS2415" i="42" a="1"/>
  <c r="AS2415" i="42" s="1"/>
  <c r="AT2415" i="42" a="1"/>
  <c r="AT2415" i="42"/>
  <c r="AU2415" i="42" a="1"/>
  <c r="AU2415" i="42" s="1"/>
  <c r="AV2415" i="42" a="1"/>
  <c r="AV2415" i="42" s="1"/>
  <c r="AJ2416" i="42" a="1"/>
  <c r="AJ2416" i="42" s="1"/>
  <c r="AK2416" i="42" a="1"/>
  <c r="AK2416" i="42" s="1"/>
  <c r="AL2416" i="42" a="1"/>
  <c r="AL2416" i="42" s="1"/>
  <c r="AM2416" i="42" a="1"/>
  <c r="AM2416" i="42" s="1"/>
  <c r="AN2416" i="42" a="1"/>
  <c r="AN2416" i="42"/>
  <c r="AO2416" i="42" a="1"/>
  <c r="AO2416" i="42" s="1"/>
  <c r="AP2416" i="42" a="1"/>
  <c r="AP2416" i="42" s="1"/>
  <c r="AQ2416" i="42" a="1"/>
  <c r="AQ2416" i="42" s="1"/>
  <c r="AR2416" i="42" a="1"/>
  <c r="AR2416" i="42" s="1"/>
  <c r="AS2416" i="42" a="1"/>
  <c r="AS2416" i="42" s="1"/>
  <c r="AT2416" i="42" a="1"/>
  <c r="AT2416" i="42" s="1"/>
  <c r="AU2416" i="42" a="1"/>
  <c r="AU2416" i="42"/>
  <c r="AV2416" i="42" a="1"/>
  <c r="AV2416" i="42" s="1"/>
  <c r="AJ2417" i="42" a="1"/>
  <c r="AJ2417" i="42"/>
  <c r="AK2417" i="42" a="1"/>
  <c r="AK2417" i="42" s="1"/>
  <c r="AL2417" i="42" a="1"/>
  <c r="AL2417" i="42"/>
  <c r="AM2417" i="42" a="1"/>
  <c r="AM2417" i="42" s="1"/>
  <c r="AN2417" i="42" a="1"/>
  <c r="AN2417" i="42" s="1"/>
  <c r="AO2417" i="42" a="1"/>
  <c r="AO2417" i="42" s="1"/>
  <c r="AP2417" i="42" a="1"/>
  <c r="AP2417" i="42"/>
  <c r="AQ2417" i="42" a="1"/>
  <c r="AQ2417" i="42" s="1"/>
  <c r="AR2417" i="42" a="1"/>
  <c r="AR2417" i="42" s="1"/>
  <c r="AS2417" i="42" a="1"/>
  <c r="AS2417" i="42"/>
  <c r="AT2417" i="42" a="1"/>
  <c r="AT2417" i="42" s="1"/>
  <c r="AU2417" i="42" a="1"/>
  <c r="AU2417" i="42" s="1"/>
  <c r="AV2417" i="42" a="1"/>
  <c r="AV2417" i="42"/>
  <c r="AJ2418" i="42" a="1"/>
  <c r="AJ2418" i="42" s="1"/>
  <c r="AK2418" i="42" a="1"/>
  <c r="AK2418" i="42" s="1"/>
  <c r="AL2418" i="42" a="1"/>
  <c r="AL2418" i="42" s="1"/>
  <c r="AM2418" i="42" a="1"/>
  <c r="AM2418" i="42"/>
  <c r="AN2418" i="42" a="1"/>
  <c r="AN2418" i="42" s="1"/>
  <c r="AO2418" i="42" a="1"/>
  <c r="AO2418" i="42"/>
  <c r="AP2418" i="42" a="1"/>
  <c r="AP2418" i="42" s="1"/>
  <c r="AQ2418" i="42" a="1"/>
  <c r="AQ2418" i="42"/>
  <c r="AR2418" i="42" a="1"/>
  <c r="AR2418" i="42" s="1"/>
  <c r="AS2418" i="42" a="1"/>
  <c r="AS2418" i="42" s="1"/>
  <c r="AT2418" i="42" a="1"/>
  <c r="AT2418" i="42" s="1"/>
  <c r="AU2418" i="42" a="1"/>
  <c r="AU2418" i="42" s="1"/>
  <c r="AV2418" i="42" a="1"/>
  <c r="AV2418" i="42" s="1"/>
  <c r="AJ2419" i="42" a="1"/>
  <c r="AJ2419" i="42" s="1"/>
  <c r="AK2419" i="42" a="1"/>
  <c r="AK2419" i="42"/>
  <c r="AL2419" i="42" a="1"/>
  <c r="AL2419" i="42" s="1"/>
  <c r="AM2419" i="42" a="1"/>
  <c r="AM2419" i="42" s="1"/>
  <c r="AN2419" i="42" a="1"/>
  <c r="AN2419" i="42" s="1"/>
  <c r="AO2419" i="42" a="1"/>
  <c r="AO2419" i="42" s="1"/>
  <c r="AP2419" i="42" a="1"/>
  <c r="AP2419" i="42" s="1"/>
  <c r="AQ2419" i="42" a="1"/>
  <c r="AQ2419" i="42" s="1"/>
  <c r="AR2419" i="42" a="1"/>
  <c r="AR2419" i="42"/>
  <c r="AS2419" i="42" a="1"/>
  <c r="AS2419" i="42" s="1"/>
  <c r="AT2419" i="42" a="1"/>
  <c r="AT2419" i="42"/>
  <c r="AU2419" i="42" a="1"/>
  <c r="AU2419" i="42" s="1"/>
  <c r="AV2419" i="42" a="1"/>
  <c r="AV2419" i="42"/>
  <c r="AJ2420" i="42" a="1"/>
  <c r="AJ2420" i="42" s="1"/>
  <c r="AK2420" i="42" a="1"/>
  <c r="AK2420" i="42" s="1"/>
  <c r="AL2420" i="42" a="1"/>
  <c r="AL2420" i="42" s="1"/>
  <c r="AM2420" i="42" a="1"/>
  <c r="AM2420" i="42"/>
  <c r="AN2420" i="42" a="1"/>
  <c r="AN2420" i="42" s="1"/>
  <c r="AO2420" i="42" a="1"/>
  <c r="AO2420" i="42" s="1"/>
  <c r="AP2420" i="42" a="1"/>
  <c r="AP2420" i="42"/>
  <c r="AQ2420" i="42" a="1"/>
  <c r="AQ2420" i="42" s="1"/>
  <c r="AR2420" i="42" a="1"/>
  <c r="AR2420" i="42" s="1"/>
  <c r="AS2420" i="42" a="1"/>
  <c r="AS2420" i="42"/>
  <c r="AT2420" i="42" a="1"/>
  <c r="AT2420" i="42" s="1"/>
  <c r="AU2420" i="42" a="1"/>
  <c r="AU2420" i="42" s="1"/>
  <c r="AV2420" i="42" a="1"/>
  <c r="AV2420" i="42" s="1"/>
  <c r="AJ2421" i="42" a="1"/>
  <c r="AJ2421" i="42"/>
  <c r="AK2421" i="42" a="1"/>
  <c r="AK2421" i="42" s="1"/>
  <c r="AL2421" i="42" a="1"/>
  <c r="AL2421" i="42"/>
  <c r="AM2421" i="42" a="1"/>
  <c r="AM2421" i="42" s="1"/>
  <c r="AN2421" i="42" a="1"/>
  <c r="AN2421" i="42"/>
  <c r="AO2421" i="42" a="1"/>
  <c r="AO2421" i="42" s="1"/>
  <c r="AP2421" i="42" a="1"/>
  <c r="AP2421" i="42" s="1"/>
  <c r="AQ2421" i="42" a="1"/>
  <c r="AQ2421" i="42" s="1"/>
  <c r="AR2421" i="42" a="1"/>
  <c r="AR2421" i="42" s="1"/>
  <c r="AS2421" i="42" a="1"/>
  <c r="AS2421" i="42" s="1"/>
  <c r="AT2421" i="42" a="1"/>
  <c r="AT2421" i="42" s="1"/>
  <c r="AU2421" i="42" a="1"/>
  <c r="AU2421" i="42"/>
  <c r="AV2421" i="42" a="1"/>
  <c r="AV2421" i="42" s="1"/>
  <c r="AJ2422" i="42" a="1"/>
  <c r="AJ2422" i="42" s="1"/>
  <c r="AK2422" i="42" a="1"/>
  <c r="AK2422" i="42"/>
  <c r="AL2422" i="42" a="1"/>
  <c r="AL2422" i="42" s="1"/>
  <c r="AM2422" i="42" a="1"/>
  <c r="AM2422" i="42" s="1"/>
  <c r="AN2422" i="42" a="1"/>
  <c r="AN2422" i="42" s="1"/>
  <c r="AO2422" i="42" a="1"/>
  <c r="AO2422" i="42"/>
  <c r="AP2422" i="42" a="1"/>
  <c r="AP2422" i="42" s="1"/>
  <c r="AQ2422" i="42" a="1"/>
  <c r="AQ2422" i="42"/>
  <c r="AR2422" i="42" a="1"/>
  <c r="AR2422" i="42" s="1"/>
  <c r="AS2422" i="42" a="1"/>
  <c r="AS2422" i="42"/>
  <c r="AT2422" i="42" a="1"/>
  <c r="AT2422" i="42" s="1"/>
  <c r="AU2422" i="42" a="1"/>
  <c r="AU2422" i="42" s="1"/>
  <c r="AV2422" i="42" a="1"/>
  <c r="AV2422" i="42" s="1"/>
  <c r="AJ2423" i="42" a="1"/>
  <c r="AJ2423" i="42"/>
  <c r="AK2423" i="42" a="1"/>
  <c r="AK2423" i="42" s="1"/>
  <c r="AL2423" i="42" a="1"/>
  <c r="AL2423" i="42" s="1"/>
  <c r="AM2423" i="42" a="1"/>
  <c r="AM2423" i="42"/>
  <c r="AN2423" i="42" a="1"/>
  <c r="AN2423" i="42" s="1"/>
  <c r="AO2423" i="42" a="1"/>
  <c r="AO2423" i="42" s="1"/>
  <c r="AP2423" i="42" a="1"/>
  <c r="AP2423" i="42"/>
  <c r="AQ2423" i="42" a="1"/>
  <c r="AQ2423" i="42" s="1"/>
  <c r="AR2423" i="42" a="1"/>
  <c r="AR2423" i="42" s="1"/>
  <c r="AS2423" i="42" a="1"/>
  <c r="AS2423" i="42" s="1"/>
  <c r="AT2423" i="42" a="1"/>
  <c r="AT2423" i="42"/>
  <c r="AU2423" i="42" a="1"/>
  <c r="AU2423" i="42" s="1"/>
  <c r="AV2423" i="42" a="1"/>
  <c r="AV2423" i="42"/>
  <c r="AJ2424" i="42" a="1"/>
  <c r="AJ2424" i="42" s="1"/>
  <c r="AK2424" i="42" a="1"/>
  <c r="AK2424" i="42"/>
  <c r="AL2424" i="42" a="1"/>
  <c r="AL2424" i="42" s="1"/>
  <c r="AM2424" i="42" a="1"/>
  <c r="AM2424" i="42" s="1"/>
  <c r="AN2424" i="42" a="1"/>
  <c r="AN2424" i="42" s="1"/>
  <c r="AO2424" i="42" a="1"/>
  <c r="AO2424" i="42" s="1"/>
  <c r="AP2424" i="42" a="1"/>
  <c r="AP2424" i="42" s="1"/>
  <c r="AQ2424" i="42" a="1"/>
  <c r="AQ2424" i="42" s="1"/>
  <c r="AR2424" i="42" a="1"/>
  <c r="AR2424" i="42"/>
  <c r="AS2424" i="42" a="1"/>
  <c r="AS2424" i="42" s="1"/>
  <c r="AT2424" i="42" a="1"/>
  <c r="AT2424" i="42" s="1"/>
  <c r="AU2424" i="42" a="1"/>
  <c r="AU2424" i="42"/>
  <c r="AV2424" i="42" a="1"/>
  <c r="AV2424" i="42" s="1"/>
  <c r="AJ2425" i="42" a="1"/>
  <c r="AJ2425" i="42" s="1"/>
  <c r="AK2425" i="42" a="1"/>
  <c r="AK2425" i="42" s="1"/>
  <c r="AL2425" i="42" a="1"/>
  <c r="AL2425" i="42"/>
  <c r="AM2425" i="42" a="1"/>
  <c r="AM2425" i="42" s="1"/>
  <c r="AN2425" i="42" a="1"/>
  <c r="AN2425" i="42"/>
  <c r="AO2425" i="42" a="1"/>
  <c r="AO2425" i="42" s="1"/>
  <c r="AP2425" i="42" a="1"/>
  <c r="AP2425" i="42"/>
  <c r="AQ2425" i="42" a="1"/>
  <c r="AQ2425" i="42" s="1"/>
  <c r="AR2425" i="42" a="1"/>
  <c r="AR2425" i="42" s="1"/>
  <c r="AS2425" i="42" a="1"/>
  <c r="AS2425" i="42" s="1"/>
  <c r="AT2425" i="42" a="1"/>
  <c r="AT2425" i="42"/>
  <c r="AU2425" i="42" a="1"/>
  <c r="AU2425" i="42" s="1"/>
  <c r="AV2425" i="42" a="1"/>
  <c r="AV2425" i="42" s="1"/>
  <c r="AJ2426" i="42" a="1"/>
  <c r="AJ2426" i="42"/>
  <c r="AK2426" i="42" a="1"/>
  <c r="AK2426" i="42" s="1"/>
  <c r="AL2426" i="42" a="1"/>
  <c r="AL2426" i="42" s="1"/>
  <c r="AM2426" i="42" a="1"/>
  <c r="AM2426" i="42"/>
  <c r="AN2426" i="42" a="1"/>
  <c r="AN2426" i="42" s="1"/>
  <c r="AO2426" i="42" a="1"/>
  <c r="AO2426" i="42" s="1"/>
  <c r="AP2426" i="42" a="1"/>
  <c r="AP2426" i="42" s="1"/>
  <c r="AQ2426" i="42" a="1"/>
  <c r="AQ2426" i="42"/>
  <c r="AR2426" i="42" a="1"/>
  <c r="AR2426" i="42" s="1"/>
  <c r="AS2426" i="42" a="1"/>
  <c r="AS2426" i="42"/>
  <c r="AT2426" i="42" a="1"/>
  <c r="AT2426" i="42" s="1"/>
  <c r="AU2426" i="42" a="1"/>
  <c r="AU2426" i="42"/>
  <c r="AV2426" i="42" a="1"/>
  <c r="AV2426" i="42" s="1"/>
  <c r="AJ2427" i="42" a="1"/>
  <c r="AJ2427" i="42" s="1"/>
  <c r="AK2427" i="42" a="1"/>
  <c r="AK2427" i="42" s="1"/>
  <c r="AL2427" i="42" a="1"/>
  <c r="AL2427" i="42" s="1"/>
  <c r="AM2427" i="42" a="1"/>
  <c r="AM2427" i="42" s="1"/>
  <c r="AN2427" i="42" a="1"/>
  <c r="AN2427" i="42" s="1"/>
  <c r="AO2427" i="42" a="1"/>
  <c r="AO2427" i="42"/>
  <c r="AP2427" i="42" a="1"/>
  <c r="AP2427" i="42" s="1"/>
  <c r="AQ2427" i="42" a="1"/>
  <c r="AQ2427" i="42" s="1"/>
  <c r="AR2427" i="42" a="1"/>
  <c r="AR2427" i="42"/>
  <c r="AS2427" i="42" a="1"/>
  <c r="AS2427" i="42" s="1"/>
  <c r="AT2427" i="42" a="1"/>
  <c r="AT2427" i="42" s="1"/>
  <c r="AU2427" i="42" a="1"/>
  <c r="AU2427" i="42" s="1"/>
  <c r="AV2427" i="42" a="1"/>
  <c r="AV2427" i="42"/>
  <c r="AJ2428" i="42" a="1"/>
  <c r="AJ2428" i="42" s="1"/>
  <c r="AK2428" i="42" a="1"/>
  <c r="AK2428" i="42"/>
  <c r="AL2428" i="42" a="1"/>
  <c r="AL2428" i="42" s="1"/>
  <c r="AM2428" i="42" a="1"/>
  <c r="AM2428" i="42"/>
  <c r="AN2428" i="42" a="1"/>
  <c r="AN2428" i="42" s="1"/>
  <c r="AO2428" i="42" a="1"/>
  <c r="AO2428" i="42" s="1"/>
  <c r="AP2428" i="42" a="1"/>
  <c r="AP2428" i="42" s="1"/>
  <c r="AQ2428" i="42" a="1"/>
  <c r="AQ2428" i="42"/>
  <c r="AR2428" i="42" a="1"/>
  <c r="AR2428" i="42" s="1"/>
  <c r="AS2428" i="42" a="1"/>
  <c r="AS2428" i="42" s="1"/>
  <c r="AT2428" i="42" a="1"/>
  <c r="AT2428" i="42"/>
  <c r="AU2428" i="42" a="1"/>
  <c r="AU2428" i="42" s="1"/>
  <c r="AV2428" i="42" a="1"/>
  <c r="AV2428" i="42" s="1"/>
  <c r="AJ2429" i="42" a="1"/>
  <c r="AJ2429" i="42"/>
  <c r="AK2429" i="42" a="1"/>
  <c r="AK2429" i="42" s="1"/>
  <c r="AL2429" i="42" a="1"/>
  <c r="AL2429" i="42" s="1"/>
  <c r="AM2429" i="42" a="1"/>
  <c r="AM2429" i="42" s="1"/>
  <c r="AN2429" i="42" a="1"/>
  <c r="AN2429" i="42"/>
  <c r="AO2429" i="42" a="1"/>
  <c r="AO2429" i="42" s="1"/>
  <c r="AP2429" i="42" a="1"/>
  <c r="AP2429" i="42"/>
  <c r="AQ2429" i="42" a="1"/>
  <c r="AQ2429" i="42" s="1"/>
  <c r="AR2429" i="42" a="1"/>
  <c r="AR2429" i="42"/>
  <c r="AS2429" i="42" a="1"/>
  <c r="AS2429" i="42" s="1"/>
  <c r="AT2429" i="42" a="1"/>
  <c r="AT2429" i="42" s="1"/>
  <c r="AU2429" i="42" a="1"/>
  <c r="AU2429" i="42" s="1"/>
  <c r="AV2429" i="42" a="1"/>
  <c r="AV2429" i="42" s="1"/>
  <c r="AJ2430" i="42" a="1"/>
  <c r="AJ2430" i="42" s="1"/>
  <c r="AK2430" i="42" a="1"/>
  <c r="AK2430" i="42" s="1"/>
  <c r="AL2430" i="42" a="1"/>
  <c r="AL2430" i="42"/>
  <c r="AM2430" i="42" a="1"/>
  <c r="AM2430" i="42" s="1"/>
  <c r="AN2430" i="42" a="1"/>
  <c r="AN2430" i="42" s="1"/>
  <c r="AO2430" i="42" a="1"/>
  <c r="AO2430" i="42"/>
  <c r="AP2430" i="42" a="1"/>
  <c r="AP2430" i="42" s="1"/>
  <c r="AQ2430" i="42" a="1"/>
  <c r="AQ2430" i="42" s="1"/>
  <c r="AR2430" i="42" a="1"/>
  <c r="AR2430" i="42" s="1"/>
  <c r="AS2430" i="42" a="1"/>
  <c r="AS2430" i="42"/>
  <c r="AT2430" i="42" a="1"/>
  <c r="AT2430" i="42" s="1"/>
  <c r="AU2430" i="42" a="1"/>
  <c r="AU2430" i="42"/>
  <c r="AV2430" i="42" a="1"/>
  <c r="AV2430" i="42" s="1"/>
  <c r="AJ2431" i="42" a="1"/>
  <c r="AJ2431" i="42"/>
  <c r="AK2431" i="42" a="1"/>
  <c r="AK2431" i="42" s="1"/>
  <c r="AL2431" i="42" a="1"/>
  <c r="AL2431" i="42" s="1"/>
  <c r="AM2431" i="42" a="1"/>
  <c r="AM2431" i="42" s="1"/>
  <c r="AN2431" i="42" a="1"/>
  <c r="AN2431" i="42"/>
  <c r="AO2431" i="42" a="1"/>
  <c r="AO2431" i="42" s="1"/>
  <c r="AP2431" i="42" a="1"/>
  <c r="AP2431" i="42" s="1"/>
  <c r="AQ2431" i="42" a="1"/>
  <c r="AQ2431" i="42"/>
  <c r="AR2431" i="42" a="1"/>
  <c r="AR2431" i="42" s="1"/>
  <c r="AS2431" i="42" a="1"/>
  <c r="AS2431" i="42" s="1"/>
  <c r="AT2431" i="42" a="1"/>
  <c r="AT2431" i="42"/>
  <c r="AU2431" i="42" a="1"/>
  <c r="AU2431" i="42" s="1"/>
  <c r="AV2431" i="42" a="1"/>
  <c r="AV2431" i="42" s="1"/>
  <c r="AJ2432" i="42" a="1"/>
  <c r="AJ2432" i="42" s="1"/>
  <c r="AK2432" i="42" a="1"/>
  <c r="AK2432" i="42"/>
  <c r="AL2432" i="42" a="1"/>
  <c r="AL2432" i="42" s="1"/>
  <c r="AM2432" i="42" a="1"/>
  <c r="AM2432" i="42"/>
  <c r="AN2432" i="42" a="1"/>
  <c r="AN2432" i="42" s="1"/>
  <c r="AO2432" i="42" a="1"/>
  <c r="AO2432" i="42"/>
  <c r="AP2432" i="42" a="1"/>
  <c r="AP2432" i="42" s="1"/>
  <c r="AQ2432" i="42" a="1"/>
  <c r="AQ2432" i="42" s="1"/>
  <c r="AR2432" i="42" a="1"/>
  <c r="AR2432" i="42" s="1"/>
  <c r="AS2432" i="42" a="1"/>
  <c r="AS2432" i="42" s="1"/>
  <c r="AT2432" i="42" a="1"/>
  <c r="AT2432" i="42" s="1"/>
  <c r="AU2432" i="42" a="1"/>
  <c r="AU2432" i="42" s="1"/>
  <c r="AV2432" i="42" a="1"/>
  <c r="AV2432" i="42"/>
  <c r="AJ2433" i="42" a="1"/>
  <c r="AJ2433" i="42" s="1"/>
  <c r="AK2433" i="42" a="1"/>
  <c r="AK2433" i="42" s="1"/>
  <c r="AL2433" i="42" a="1"/>
  <c r="AL2433" i="42"/>
  <c r="AM2433" i="42" a="1"/>
  <c r="AM2433" i="42" s="1"/>
  <c r="AN2433" i="42" a="1"/>
  <c r="AN2433" i="42" s="1"/>
  <c r="AO2433" i="42" a="1"/>
  <c r="AO2433" i="42" s="1"/>
  <c r="AP2433" i="42" a="1"/>
  <c r="AP2433" i="42"/>
  <c r="AQ2433" i="42" a="1"/>
  <c r="AQ2433" i="42" s="1"/>
  <c r="AR2433" i="42" a="1"/>
  <c r="AR2433" i="42"/>
  <c r="AS2433" i="42" a="1"/>
  <c r="AS2433" i="42" s="1"/>
  <c r="AT2433" i="42" a="1"/>
  <c r="AT2433" i="42"/>
  <c r="AU2433" i="42" a="1"/>
  <c r="AU2433" i="42" s="1"/>
  <c r="AV2433" i="42" a="1"/>
  <c r="AV2433" i="42" s="1"/>
  <c r="AJ2434" i="42" a="1"/>
  <c r="AJ2434" i="42" s="1"/>
  <c r="AK2434" i="42" a="1"/>
  <c r="AK2434" i="42"/>
  <c r="AL2434" i="42" a="1"/>
  <c r="AL2434" i="42" s="1"/>
  <c r="AM2434" i="42" a="1"/>
  <c r="AM2434" i="42" s="1"/>
  <c r="AN2434" i="42" a="1"/>
  <c r="AN2434" i="42"/>
  <c r="AO2434" i="42" a="1"/>
  <c r="AO2434" i="42" s="1"/>
  <c r="AP2434" i="42" a="1"/>
  <c r="AP2434" i="42" s="1"/>
  <c r="AQ2434" i="42" a="1"/>
  <c r="AQ2434" i="42"/>
  <c r="AR2434" i="42" a="1"/>
  <c r="AR2434" i="42" s="1"/>
  <c r="AS2434" i="42" a="1"/>
  <c r="AS2434" i="42" s="1"/>
  <c r="AT2434" i="42" a="1"/>
  <c r="AT2434" i="42" s="1"/>
  <c r="AU2434" i="42" a="1"/>
  <c r="AU2434" i="42"/>
  <c r="AV2434" i="42" a="1"/>
  <c r="AV2434" i="42" s="1"/>
  <c r="AJ2435" i="42" a="1"/>
  <c r="AJ2435" i="42"/>
  <c r="AK2435" i="42" a="1"/>
  <c r="AK2435" i="42" s="1"/>
  <c r="AL2435" i="42" a="1"/>
  <c r="AL2435" i="42"/>
  <c r="AM2435" i="42" a="1"/>
  <c r="AM2435" i="42" s="1"/>
  <c r="AN2435" i="42" a="1"/>
  <c r="AN2435" i="42" s="1"/>
  <c r="AO2435" i="42" a="1"/>
  <c r="AO2435" i="42" s="1"/>
  <c r="AP2435" i="42" a="1"/>
  <c r="AP2435" i="42" s="1"/>
  <c r="AQ2435" i="42" a="1"/>
  <c r="AQ2435" i="42" s="1"/>
  <c r="AR2435" i="42" a="1"/>
  <c r="AR2435" i="42" s="1"/>
  <c r="AS2435" i="42" a="1"/>
  <c r="AS2435" i="42"/>
  <c r="AT2435" i="42" a="1"/>
  <c r="AT2435" i="42" s="1"/>
  <c r="AU2435" i="42" a="1"/>
  <c r="AU2435" i="42" s="1"/>
  <c r="AV2435" i="42" a="1"/>
  <c r="AV2435" i="42"/>
  <c r="AJ2436" i="42" a="1"/>
  <c r="AJ2436" i="42" s="1"/>
  <c r="AK2436" i="42" a="1"/>
  <c r="AK2436" i="42" s="1"/>
  <c r="AL2436" i="42" a="1"/>
  <c r="AL2436" i="42" s="1"/>
  <c r="AM2436" i="42" a="1"/>
  <c r="AM2436" i="42"/>
  <c r="AN2436" i="42" a="1"/>
  <c r="AN2436" i="42" s="1"/>
  <c r="AO2436" i="42" a="1"/>
  <c r="AO2436" i="42"/>
  <c r="AP2436" i="42" a="1"/>
  <c r="AP2436" i="42" s="1"/>
  <c r="AQ2436" i="42" a="1"/>
  <c r="AQ2436" i="42"/>
  <c r="AR2436" i="42" a="1"/>
  <c r="AR2436" i="42" s="1"/>
  <c r="AS2436" i="42" a="1"/>
  <c r="AS2436" i="42" s="1"/>
  <c r="AT2436" i="42" a="1"/>
  <c r="AT2436" i="42" s="1"/>
  <c r="AU2436" i="42" a="1"/>
  <c r="AU2436" i="42"/>
  <c r="AV2436" i="42" a="1"/>
  <c r="AV2436" i="42" s="1"/>
  <c r="AJ2437" i="42" a="1"/>
  <c r="AJ2437" i="42" s="1"/>
  <c r="AK2437" i="42" a="1"/>
  <c r="AK2437" i="42"/>
  <c r="AL2437" i="42" a="1"/>
  <c r="AL2437" i="42" s="1"/>
  <c r="AM2437" i="42" a="1"/>
  <c r="AM2437" i="42" s="1"/>
  <c r="AN2437" i="42" a="1"/>
  <c r="AN2437" i="42"/>
  <c r="AO2437" i="42" a="1"/>
  <c r="AO2437" i="42" s="1"/>
  <c r="AP2437" i="42" a="1"/>
  <c r="AP2437" i="42" s="1"/>
  <c r="AQ2437" i="42" a="1"/>
  <c r="AQ2437" i="42" s="1"/>
  <c r="AR2437" i="42" a="1"/>
  <c r="AR2437" i="42"/>
  <c r="AS2437" i="42" a="1"/>
  <c r="AS2437" i="42" s="1"/>
  <c r="AT2437" i="42" a="1"/>
  <c r="AT2437" i="42"/>
  <c r="AU2437" i="42" a="1"/>
  <c r="AU2437" i="42" s="1"/>
  <c r="AV2437" i="42" a="1"/>
  <c r="AV2437" i="42"/>
  <c r="AJ2438" i="42" a="1"/>
  <c r="AJ2438" i="42" s="1"/>
  <c r="AK2438" i="42" a="1"/>
  <c r="AK2438" i="42" s="1"/>
  <c r="AL2438" i="42" a="1"/>
  <c r="AL2438" i="42" s="1"/>
  <c r="AM2438" i="42" a="1"/>
  <c r="AM2438" i="42" s="1"/>
  <c r="AN2438" i="42" a="1"/>
  <c r="AN2438" i="42" s="1"/>
  <c r="AO2438" i="42" a="1"/>
  <c r="AO2438" i="42" s="1"/>
  <c r="AP2438" i="42" a="1"/>
  <c r="AP2438" i="42"/>
  <c r="AQ2438" i="42" a="1"/>
  <c r="AQ2438" i="42" s="1"/>
  <c r="AR2438" i="42" a="1"/>
  <c r="AR2438" i="42" s="1"/>
  <c r="AS2438" i="42" a="1"/>
  <c r="AS2438" i="42"/>
  <c r="AT2438" i="42" a="1"/>
  <c r="AT2438" i="42" s="1"/>
  <c r="AU2438" i="42" a="1"/>
  <c r="AU2438" i="42" s="1"/>
  <c r="AV2438" i="42" a="1"/>
  <c r="AV2438" i="42" s="1"/>
  <c r="AJ2439" i="42" a="1"/>
  <c r="AJ2439" i="42"/>
  <c r="AK2439" i="42" a="1"/>
  <c r="AK2439" i="42" s="1"/>
  <c r="AL2439" i="42" a="1"/>
  <c r="AL2439" i="42"/>
  <c r="AM2439" i="42" a="1"/>
  <c r="AM2439" i="42" s="1"/>
  <c r="AN2439" i="42" a="1"/>
  <c r="AN2439" i="42"/>
  <c r="AO2439" i="42" a="1"/>
  <c r="AO2439" i="42" s="1"/>
  <c r="AP2439" i="42" a="1"/>
  <c r="AP2439" i="42" s="1"/>
  <c r="AQ2439" i="42" a="1"/>
  <c r="AQ2439" i="42" s="1"/>
  <c r="AR2439" i="42" a="1"/>
  <c r="AR2439" i="42"/>
  <c r="AS2439" i="42" a="1"/>
  <c r="AS2439" i="42" s="1"/>
  <c r="AT2439" i="42" a="1"/>
  <c r="AT2439" i="42" s="1"/>
  <c r="AU2439" i="42" a="1"/>
  <c r="AU2439" i="42"/>
  <c r="AV2439" i="42" a="1"/>
  <c r="AV2439" i="42" s="1"/>
  <c r="AJ2440" i="42" a="1"/>
  <c r="AJ2440" i="42" s="1"/>
  <c r="AK2440" i="42" a="1"/>
  <c r="AK2440" i="42"/>
  <c r="AL2440" i="42" a="1"/>
  <c r="AL2440" i="42" s="1"/>
  <c r="AM2440" i="42" a="1"/>
  <c r="AM2440" i="42" s="1"/>
  <c r="AN2440" i="42" a="1"/>
  <c r="AN2440" i="42" s="1"/>
  <c r="AO2440" i="42" a="1"/>
  <c r="AO2440" i="42"/>
  <c r="AP2440" i="42" a="1"/>
  <c r="AP2440" i="42" s="1"/>
  <c r="AQ2440" i="42" a="1"/>
  <c r="AQ2440" i="42"/>
  <c r="AR2440" i="42" a="1"/>
  <c r="AR2440" i="42" s="1"/>
  <c r="AS2440" i="42" a="1"/>
  <c r="AS2440" i="42"/>
  <c r="AT2440" i="42" a="1"/>
  <c r="AT2440" i="42" s="1"/>
  <c r="AU2440" i="42" a="1"/>
  <c r="AU2440" i="42" s="1"/>
  <c r="AV2440" i="42" a="1"/>
  <c r="AV2440" i="42" s="1"/>
  <c r="AJ2441" i="42" a="1"/>
  <c r="AJ2441" i="42" s="1"/>
  <c r="AK2441" i="42" a="1"/>
  <c r="AK2441" i="42" s="1"/>
  <c r="AL2441" i="42" a="1"/>
  <c r="AL2441" i="42" s="1"/>
  <c r="AM2441" i="42" a="1"/>
  <c r="AM2441" i="42"/>
  <c r="AN2441" i="42" a="1"/>
  <c r="AN2441" i="42" s="1"/>
  <c r="AO2441" i="42" a="1"/>
  <c r="AO2441" i="42" s="1"/>
  <c r="AP2441" i="42" a="1"/>
  <c r="AP2441" i="42"/>
  <c r="AQ2441" i="42" a="1"/>
  <c r="AQ2441" i="42" s="1"/>
  <c r="AR2441" i="42" a="1"/>
  <c r="AR2441" i="42" s="1"/>
  <c r="AS2441" i="42" a="1"/>
  <c r="AS2441" i="42" s="1"/>
  <c r="AT2441" i="42" a="1"/>
  <c r="AT2441" i="42"/>
  <c r="AU2441" i="42" a="1"/>
  <c r="AU2441" i="42" s="1"/>
  <c r="AV2441" i="42" a="1"/>
  <c r="AV2441" i="42"/>
  <c r="AJ2442" i="42" a="1"/>
  <c r="AJ2442" i="42" s="1"/>
  <c r="AK2442" i="42" a="1"/>
  <c r="AK2442" i="42"/>
  <c r="AL2442" i="42" a="1"/>
  <c r="AL2442" i="42" s="1"/>
  <c r="AM2442" i="42" a="1"/>
  <c r="AM2442" i="42" s="1"/>
  <c r="AN2442" i="42" a="1"/>
  <c r="AN2442" i="42" s="1"/>
  <c r="AO2442" i="42" a="1"/>
  <c r="AO2442" i="42"/>
  <c r="AP2442" i="42" a="1"/>
  <c r="AP2442" i="42" s="1"/>
  <c r="AQ2442" i="42" a="1"/>
  <c r="AQ2442" i="42" s="1"/>
  <c r="AR2442" i="42" a="1"/>
  <c r="AR2442" i="42"/>
  <c r="AS2442" i="42" a="1"/>
  <c r="AS2442" i="42" s="1"/>
  <c r="AT2442" i="42" a="1"/>
  <c r="AT2442" i="42" s="1"/>
  <c r="AU2442" i="42" a="1"/>
  <c r="AU2442" i="42"/>
  <c r="AV2442" i="42" a="1"/>
  <c r="AV2442" i="42" s="1"/>
  <c r="AJ2443" i="42" a="1"/>
  <c r="AJ2443" i="42" s="1"/>
  <c r="AK2443" i="42" a="1"/>
  <c r="AK2443" i="42" s="1"/>
  <c r="AL2443" i="42" a="1"/>
  <c r="AL2443" i="42"/>
  <c r="AM2443" i="42" a="1"/>
  <c r="AM2443" i="42" s="1"/>
  <c r="AN2443" i="42" a="1"/>
  <c r="AN2443" i="42"/>
  <c r="AO2443" i="42" a="1"/>
  <c r="AO2443" i="42" s="1"/>
  <c r="AP2443" i="42" a="1"/>
  <c r="AP2443" i="42"/>
  <c r="AQ2443" i="42" a="1"/>
  <c r="AQ2443" i="42" s="1"/>
  <c r="AR2443" i="42" a="1"/>
  <c r="AR2443" i="42" s="1"/>
  <c r="AS2443" i="42" a="1"/>
  <c r="AS2443" i="42" s="1"/>
  <c r="AT2443" i="42" a="1"/>
  <c r="AT2443" i="42" s="1"/>
  <c r="AU2443" i="42" a="1"/>
  <c r="AU2443" i="42" s="1"/>
  <c r="AV2443" i="42" a="1"/>
  <c r="AV2443" i="42" s="1"/>
  <c r="AJ2444" i="42" a="1"/>
  <c r="AJ2444" i="42"/>
  <c r="AK2444" i="42" a="1"/>
  <c r="AK2444" i="42" s="1"/>
  <c r="AL2444" i="42" a="1"/>
  <c r="AL2444" i="42" s="1"/>
  <c r="AM2444" i="42" a="1"/>
  <c r="AM2444" i="42"/>
  <c r="AN2444" i="42" a="1"/>
  <c r="AN2444" i="42" s="1"/>
  <c r="AO2444" i="42" a="1"/>
  <c r="AO2444" i="42" s="1"/>
  <c r="AP2444" i="42" a="1"/>
  <c r="AP2444" i="42" s="1"/>
  <c r="AQ2444" i="42" a="1"/>
  <c r="AQ2444" i="42"/>
  <c r="AR2444" i="42" a="1"/>
  <c r="AR2444" i="42" s="1"/>
  <c r="AS2444" i="42" a="1"/>
  <c r="AS2444" i="42"/>
  <c r="AT2444" i="42" a="1"/>
  <c r="AT2444" i="42" s="1"/>
  <c r="AU2444" i="42" a="1"/>
  <c r="AU2444" i="42"/>
  <c r="AV2444" i="42" a="1"/>
  <c r="AV2444" i="42" s="1"/>
  <c r="AJ2445" i="42" a="1"/>
  <c r="AJ2445" i="42" s="1"/>
  <c r="AK2445" i="42" a="1"/>
  <c r="AK2445" i="42" s="1"/>
  <c r="AL2445" i="42" a="1"/>
  <c r="AL2445" i="42"/>
  <c r="AM2445" i="42" a="1"/>
  <c r="AM2445" i="42"/>
  <c r="AN2445" i="42" a="1"/>
  <c r="AN2445" i="42"/>
  <c r="AO2445" i="42" a="1"/>
  <c r="AO2445" i="42" s="1"/>
  <c r="AP2445" i="42" a="1"/>
  <c r="AP2445" i="42"/>
  <c r="AQ2445" i="42" a="1"/>
  <c r="AQ2445" i="42" s="1"/>
  <c r="AR2445" i="42" a="1"/>
  <c r="AR2445" i="42"/>
  <c r="AS2445" i="42" a="1"/>
  <c r="AS2445" i="42" s="1"/>
  <c r="AT2445" i="42" a="1"/>
  <c r="AT2445" i="42" s="1"/>
  <c r="AU2445" i="42" a="1"/>
  <c r="AU2445" i="42"/>
  <c r="AV2445" i="42" a="1"/>
  <c r="AV2445" i="42" s="1"/>
  <c r="AJ2446" i="42" a="1"/>
  <c r="AJ2446" i="42" s="1"/>
  <c r="AK2446" i="42" a="1"/>
  <c r="AK2446" i="42"/>
  <c r="AL2446" i="42" a="1"/>
  <c r="AL2446" i="42"/>
  <c r="AM2446" i="42" a="1"/>
  <c r="AM2446" i="42"/>
  <c r="AN2446" i="42" a="1"/>
  <c r="AN2446" i="42"/>
  <c r="AO2446" i="42" a="1"/>
  <c r="AO2446" i="42" s="1"/>
  <c r="AP2446" i="42" a="1"/>
  <c r="AP2446" i="42" s="1"/>
  <c r="AQ2446" i="42" a="1"/>
  <c r="AQ2446" i="42" s="1"/>
  <c r="AR2446" i="42" a="1"/>
  <c r="AR2446" i="42"/>
  <c r="AS2446" i="42" a="1"/>
  <c r="AS2446" i="42" s="1"/>
  <c r="AT2446" i="42" a="1"/>
  <c r="AT2446" i="42" s="1"/>
  <c r="AU2446" i="42" a="1"/>
  <c r="AU2446" i="42"/>
  <c r="AV2446" i="42" a="1"/>
  <c r="AV2446" i="42" s="1"/>
  <c r="AJ2447" i="42" a="1"/>
  <c r="AJ2447" i="42"/>
  <c r="AK2447" i="42" a="1"/>
  <c r="AK2447" i="42"/>
  <c r="AL2447" i="42" a="1"/>
  <c r="AL2447" i="42"/>
  <c r="AM2447" i="42" a="1"/>
  <c r="AM2447" i="42"/>
  <c r="AN2447" i="42" a="1"/>
  <c r="AN2447" i="42"/>
  <c r="AO2447" i="42" a="1"/>
  <c r="AO2447" i="42" s="1"/>
  <c r="AP2447" i="42" a="1"/>
  <c r="AP2447" i="42" s="1"/>
  <c r="AQ2447" i="42" a="1"/>
  <c r="AQ2447" i="42" s="1"/>
  <c r="AR2447" i="42" a="1"/>
  <c r="AR2447" i="42"/>
  <c r="AS2447" i="42" a="1"/>
  <c r="AS2447" i="42" s="1"/>
  <c r="AT2447" i="42" a="1"/>
  <c r="AT2447" i="42" s="1"/>
  <c r="AU2447" i="42" a="1"/>
  <c r="AU2447" i="42" s="1"/>
  <c r="AV2447" i="42" a="1"/>
  <c r="AV2447" i="42" s="1"/>
  <c r="AJ2448" i="42" a="1"/>
  <c r="AJ2448" i="42"/>
  <c r="AK2448" i="42" a="1"/>
  <c r="AK2448" i="42"/>
  <c r="AL2448" i="42" a="1"/>
  <c r="AL2448" i="42"/>
  <c r="AM2448" i="42" a="1"/>
  <c r="AM2448" i="42"/>
  <c r="AN2448" i="42" a="1"/>
  <c r="AN2448" i="42" s="1"/>
  <c r="AO2448" i="42" a="1"/>
  <c r="AO2448" i="42"/>
  <c r="AP2448" i="42" a="1"/>
  <c r="AP2448" i="42" s="1"/>
  <c r="AQ2448" i="42" a="1"/>
  <c r="AQ2448" i="42" s="1"/>
  <c r="AR2448" i="42" a="1"/>
  <c r="AR2448" i="42"/>
  <c r="AS2448" i="42" a="1"/>
  <c r="AS2448" i="42" s="1"/>
  <c r="AT2448" i="42" a="1"/>
  <c r="AT2448" i="42" s="1"/>
  <c r="AU2448" i="42" a="1"/>
  <c r="AU2448" i="42"/>
  <c r="AV2448" i="42" a="1"/>
  <c r="AV2448" i="42" s="1"/>
  <c r="AJ2449" i="42" a="1"/>
  <c r="AJ2449" i="42"/>
  <c r="AK2449" i="42" a="1"/>
  <c r="AK2449" i="42"/>
  <c r="AL2449" i="42" a="1"/>
  <c r="AL2449" i="42"/>
  <c r="AM2449" i="42" a="1"/>
  <c r="AM2449" i="42" s="1"/>
  <c r="AN2449" i="42" a="1"/>
  <c r="AN2449" i="42" s="1"/>
  <c r="AO2449" i="42" a="1"/>
  <c r="AO2449" i="42"/>
  <c r="AP2449" i="42" a="1"/>
  <c r="AP2449" i="42" s="1"/>
  <c r="AQ2449" i="42" a="1"/>
  <c r="AQ2449" i="42" s="1"/>
  <c r="AR2449" i="42" a="1"/>
  <c r="AR2449" i="42"/>
  <c r="AS2449" i="42" a="1"/>
  <c r="AS2449" i="42" s="1"/>
  <c r="AT2449" i="42" a="1"/>
  <c r="AT2449" i="42"/>
  <c r="AU2449" i="42" a="1"/>
  <c r="AU2449" i="42"/>
  <c r="AV2449" i="42" a="1"/>
  <c r="AV2449" i="42" s="1"/>
  <c r="AJ2450" i="42" a="1"/>
  <c r="AJ2450" i="42"/>
  <c r="AK2450" i="42" a="1"/>
  <c r="AK2450" i="42"/>
  <c r="AL2450" i="42" a="1"/>
  <c r="AL2450" i="42" s="1"/>
  <c r="AM2450" i="42" a="1"/>
  <c r="AM2450" i="42" s="1"/>
  <c r="AN2450" i="42" a="1"/>
  <c r="AN2450" i="42" s="1"/>
  <c r="AO2450" i="42" a="1"/>
  <c r="AO2450" i="42"/>
  <c r="AP2450" i="42" a="1"/>
  <c r="AP2450" i="42" s="1"/>
  <c r="AQ2450" i="42" a="1"/>
  <c r="AQ2450" i="42" s="1"/>
  <c r="AR2450" i="42" a="1"/>
  <c r="AR2450" i="42" s="1"/>
  <c r="AS2450" i="42" a="1"/>
  <c r="AS2450" i="42"/>
  <c r="AT2450" i="42" a="1"/>
  <c r="AT2450" i="42"/>
  <c r="AU2450" i="42" a="1"/>
  <c r="AU2450" i="42"/>
  <c r="AV2450" i="42" a="1"/>
  <c r="AV2450" i="42" s="1"/>
  <c r="AJ2451" i="42" a="1"/>
  <c r="AJ2451" i="42"/>
  <c r="AK2451" i="42" a="1"/>
  <c r="AK2451" i="42" s="1"/>
  <c r="AL2451" i="42" a="1"/>
  <c r="AL2451" i="42"/>
  <c r="AM2451" i="42" a="1"/>
  <c r="AM2451" i="42" s="1"/>
  <c r="AN2451" i="42" a="1"/>
  <c r="AN2451" i="42" s="1"/>
  <c r="AO2451" i="42" a="1"/>
  <c r="AO2451" i="42"/>
  <c r="AP2451" i="42" a="1"/>
  <c r="AP2451" i="42" s="1"/>
  <c r="AQ2451" i="42" a="1"/>
  <c r="AQ2451" i="42" s="1"/>
  <c r="AR2451" i="42" a="1"/>
  <c r="AR2451" i="42"/>
  <c r="AS2451" i="42" a="1"/>
  <c r="AS2451" i="42"/>
  <c r="AT2451" i="42" a="1"/>
  <c r="AT2451" i="42"/>
  <c r="AU2451" i="42" a="1"/>
  <c r="AU2451" i="42"/>
  <c r="AV2451" i="42" a="1"/>
  <c r="AV2451" i="42" s="1"/>
  <c r="AJ2452" i="42" a="1"/>
  <c r="AJ2452" i="42" s="1"/>
  <c r="AK2452" i="42" a="1"/>
  <c r="AK2452" i="42" s="1"/>
  <c r="AL2452" i="42" a="1"/>
  <c r="AL2452" i="42"/>
  <c r="AM2452" i="42" a="1"/>
  <c r="AM2452" i="42" s="1"/>
  <c r="AN2452" i="42" a="1"/>
  <c r="AN2452" i="42" s="1"/>
  <c r="AO2452" i="42" a="1"/>
  <c r="AO2452" i="42"/>
  <c r="AP2452" i="42" a="1"/>
  <c r="AP2452" i="42" s="1"/>
  <c r="AQ2452" i="42" a="1"/>
  <c r="AQ2452" i="42"/>
  <c r="AR2452" i="42" a="1"/>
  <c r="AR2452" i="42"/>
  <c r="AS2452" i="42" a="1"/>
  <c r="AS2452" i="42"/>
  <c r="AT2452" i="42" a="1"/>
  <c r="AT2452" i="42"/>
  <c r="AU2452" i="42" a="1"/>
  <c r="AU2452" i="42"/>
  <c r="AV2452" i="42" a="1"/>
  <c r="AV2452" i="42" s="1"/>
  <c r="AJ2453" i="42" a="1"/>
  <c r="AJ2453" i="42" s="1"/>
  <c r="AK2453" i="42" a="1"/>
  <c r="AK2453" i="42" s="1"/>
  <c r="AL2453" i="42" a="1"/>
  <c r="AL2453" i="42"/>
  <c r="AM2453" i="42" a="1"/>
  <c r="AM2453" i="42" s="1"/>
  <c r="AN2453" i="42" a="1"/>
  <c r="AN2453" i="42" s="1"/>
  <c r="AO2453" i="42" a="1"/>
  <c r="AO2453" i="42" s="1"/>
  <c r="AP2453" i="42" a="1"/>
  <c r="AP2453" i="42" s="1"/>
  <c r="AQ2453" i="42" a="1"/>
  <c r="AQ2453" i="42"/>
  <c r="AR2453" i="42" a="1"/>
  <c r="AR2453" i="42"/>
  <c r="AS2453" i="42" a="1"/>
  <c r="AS2453" i="42"/>
  <c r="AT2453" i="42" a="1"/>
  <c r="AT2453" i="42"/>
  <c r="AU2453" i="42" a="1"/>
  <c r="AU2453" i="42" s="1"/>
  <c r="AV2453" i="42" a="1"/>
  <c r="AV2453" i="42"/>
  <c r="AJ2454" i="42" a="1"/>
  <c r="AJ2454" i="42" s="1"/>
  <c r="AK2454" i="42" a="1"/>
  <c r="AK2454" i="42" s="1"/>
  <c r="AL2454" i="42" a="1"/>
  <c r="AL2454" i="42"/>
  <c r="AM2454" i="42" a="1"/>
  <c r="AM2454" i="42" s="1"/>
  <c r="AN2454" i="42" a="1"/>
  <c r="AN2454" i="42" s="1"/>
  <c r="AO2454" i="42" a="1"/>
  <c r="AO2454" i="42"/>
  <c r="AP2454" i="42" a="1"/>
  <c r="AP2454" i="42" s="1"/>
  <c r="AQ2454" i="42" a="1"/>
  <c r="AQ2454" i="42"/>
  <c r="AR2454" i="42" a="1"/>
  <c r="AR2454" i="42"/>
  <c r="AS2454" i="42" a="1"/>
  <c r="AS2454" i="42"/>
  <c r="AT2454" i="42" a="1"/>
  <c r="AT2454" i="42" s="1"/>
  <c r="AU2454" i="42" a="1"/>
  <c r="AU2454" i="42"/>
  <c r="AV2454" i="42" a="1"/>
  <c r="AV2454" i="42"/>
  <c r="AJ2455" i="42" a="1"/>
  <c r="AJ2455" i="42" s="1"/>
  <c r="AK2455" i="42" a="1"/>
  <c r="AK2455" i="42" s="1"/>
  <c r="AL2455" i="42" a="1"/>
  <c r="AL2455" i="42"/>
  <c r="AM2455" i="42" a="1"/>
  <c r="AM2455" i="42" s="1"/>
  <c r="AN2455" i="42" a="1"/>
  <c r="AN2455" i="42"/>
  <c r="AO2455" i="42" a="1"/>
  <c r="AO2455" i="42"/>
  <c r="AP2455" i="42" a="1"/>
  <c r="AP2455" i="42" s="1"/>
  <c r="AQ2455" i="42" a="1"/>
  <c r="AQ2455" i="42"/>
  <c r="AR2455" i="42" a="1"/>
  <c r="AR2455" i="42"/>
  <c r="AS2455" i="42" a="1"/>
  <c r="AS2455" i="42" s="1"/>
  <c r="AT2455" i="42" a="1"/>
  <c r="AT2455" i="42" s="1"/>
  <c r="AU2455" i="42" a="1"/>
  <c r="AU2455" i="42"/>
  <c r="AV2455" i="42" a="1"/>
  <c r="AV2455" i="42"/>
  <c r="AJ2456" i="42" a="1"/>
  <c r="AJ2456" i="42" s="1"/>
  <c r="AK2456" i="42" a="1"/>
  <c r="AK2456" i="42" s="1"/>
  <c r="AL2456" i="42" a="1"/>
  <c r="AL2456" i="42" s="1"/>
  <c r="AM2456" i="42" a="1"/>
  <c r="AM2456" i="42"/>
  <c r="AN2456" i="42" a="1"/>
  <c r="AN2456" i="42"/>
  <c r="AO2456" i="42" a="1"/>
  <c r="AO2456" i="42"/>
  <c r="AP2456" i="42" a="1"/>
  <c r="AP2456" i="42" s="1"/>
  <c r="AQ2456" i="42" a="1"/>
  <c r="AQ2456" i="42"/>
  <c r="AR2456" i="42" a="1"/>
  <c r="AR2456" i="42" s="1"/>
  <c r="AS2456" i="42" a="1"/>
  <c r="AS2456" i="42"/>
  <c r="AT2456" i="42" a="1"/>
  <c r="AT2456" i="42" s="1"/>
  <c r="AU2456" i="42" a="1"/>
  <c r="AU2456" i="42"/>
  <c r="AV2456" i="42" a="1"/>
  <c r="AV2456" i="42"/>
  <c r="AJ2457" i="42" a="1"/>
  <c r="AJ2457" i="42" s="1"/>
  <c r="AK2457" i="42" a="1"/>
  <c r="AK2457" i="42" s="1"/>
  <c r="AL2457" i="42" a="1"/>
  <c r="AL2457" i="42"/>
  <c r="AM2457" i="42" a="1"/>
  <c r="AM2457" i="42"/>
  <c r="AN2457" i="42" a="1"/>
  <c r="AN2457" i="42"/>
  <c r="AO2457" i="42" a="1"/>
  <c r="AO2457" i="42"/>
  <c r="AP2457" i="42" a="1"/>
  <c r="AP2457" i="42" s="1"/>
  <c r="AQ2457" i="42" a="1"/>
  <c r="AQ2457" i="42" s="1"/>
  <c r="AR2457" i="42" a="1"/>
  <c r="AR2457" i="42" s="1"/>
  <c r="AS2457" i="42" a="1"/>
  <c r="AS2457" i="42"/>
  <c r="AT2457" i="42" a="1"/>
  <c r="AT2457" i="42" s="1"/>
  <c r="AU2457" i="42" a="1"/>
  <c r="AU2457" i="42"/>
  <c r="AV2457" i="42" a="1"/>
  <c r="AV2457" i="42"/>
  <c r="AJ2458" i="42" a="1"/>
  <c r="AJ2458" i="42" s="1"/>
  <c r="AK2458" i="42" a="1"/>
  <c r="AK2458" i="42"/>
  <c r="AL2458" i="42" a="1"/>
  <c r="AL2458" i="42"/>
  <c r="AM2458" i="42" a="1"/>
  <c r="AM2458" i="42"/>
  <c r="AN2458" i="42" a="1"/>
  <c r="AN2458" i="42"/>
  <c r="AO2458" i="42" a="1"/>
  <c r="AO2458" i="42"/>
  <c r="AP2458" i="42" a="1"/>
  <c r="AP2458" i="42" s="1"/>
  <c r="AQ2458" i="42" a="1"/>
  <c r="AQ2458" i="42" s="1"/>
  <c r="AR2458" i="42" a="1"/>
  <c r="AR2458" i="42" s="1"/>
  <c r="AS2458" i="42" a="1"/>
  <c r="AS2458" i="42"/>
  <c r="AT2458" i="42" a="1"/>
  <c r="AT2458" i="42" s="1"/>
  <c r="AU2458" i="42" a="1"/>
  <c r="AU2458" i="42"/>
  <c r="AV2458" i="42" a="1"/>
  <c r="AV2458" i="42" s="1"/>
  <c r="AJ2459" i="42" a="1"/>
  <c r="AJ2459" i="42" s="1"/>
  <c r="AK2459" i="42" a="1"/>
  <c r="AK2459" i="42"/>
  <c r="AL2459" i="42" a="1"/>
  <c r="AL2459" i="42"/>
  <c r="AM2459" i="42" a="1"/>
  <c r="AM2459" i="42"/>
  <c r="AN2459" i="42" a="1"/>
  <c r="AN2459" i="42"/>
  <c r="AO2459" i="42" a="1"/>
  <c r="AO2459" i="42" s="1"/>
  <c r="AP2459" i="42" a="1"/>
  <c r="AP2459" i="42"/>
  <c r="AQ2459" i="42" a="1"/>
  <c r="AQ2459" i="42" s="1"/>
  <c r="AR2459" i="42" a="1"/>
  <c r="AR2459" i="42" s="1"/>
  <c r="AS2459" i="42" a="1"/>
  <c r="AS2459" i="42"/>
  <c r="AT2459" i="42" a="1"/>
  <c r="AT2459" i="42" s="1"/>
  <c r="AU2459" i="42" a="1"/>
  <c r="AU2459" i="42" s="1"/>
  <c r="AV2459" i="42" a="1"/>
  <c r="AV2459" i="42"/>
  <c r="AJ2460" i="42" a="1"/>
  <c r="AJ2460" i="42" s="1"/>
  <c r="AK2460" i="42" a="1"/>
  <c r="AK2460" i="42"/>
  <c r="AL2460" i="42" a="1"/>
  <c r="AL2460" i="42"/>
  <c r="AM2460" i="42" a="1"/>
  <c r="AM2460" i="42"/>
  <c r="AN2460" i="42" a="1"/>
  <c r="AN2460" i="42" s="1"/>
  <c r="AO2460" i="42" a="1"/>
  <c r="AO2460" i="42"/>
  <c r="AP2460" i="42" a="1"/>
  <c r="AP2460" i="42"/>
  <c r="AQ2460" i="42" a="1"/>
  <c r="AQ2460" i="42" s="1"/>
  <c r="AR2460" i="42" a="1"/>
  <c r="AR2460" i="42" s="1"/>
  <c r="AS2460" i="42" a="1"/>
  <c r="AS2460" i="42"/>
  <c r="AT2460" i="42" a="1"/>
  <c r="AT2460" i="42" s="1"/>
  <c r="AU2460" i="42" a="1"/>
  <c r="AU2460" i="42"/>
  <c r="AV2460" i="42" a="1"/>
  <c r="AV2460" i="42"/>
  <c r="AJ2461" i="42" a="1"/>
  <c r="AJ2461" i="42" s="1"/>
  <c r="AK2461" i="42" a="1"/>
  <c r="AK2461" i="42"/>
  <c r="AL2461" i="42" a="1"/>
  <c r="AL2461" i="42"/>
  <c r="AM2461" i="42" a="1"/>
  <c r="AM2461" i="42" s="1"/>
  <c r="AN2461" i="42" a="1"/>
  <c r="AN2461" i="42" s="1"/>
  <c r="AO2461" i="42" a="1"/>
  <c r="AO2461" i="42"/>
  <c r="AP2461" i="42" a="1"/>
  <c r="AP2461" i="42"/>
  <c r="AQ2461" i="42" a="1"/>
  <c r="AQ2461" i="42" s="1"/>
  <c r="AR2461" i="42" a="1"/>
  <c r="AR2461" i="42" s="1"/>
  <c r="AS2461" i="42" a="1"/>
  <c r="AS2461" i="42" s="1"/>
  <c r="AT2461" i="42" a="1"/>
  <c r="AT2461" i="42"/>
  <c r="AU2461" i="42" a="1"/>
  <c r="AU2461" i="42"/>
  <c r="AV2461" i="42" a="1"/>
  <c r="AV2461" i="42"/>
  <c r="AJ2462" i="42" a="1"/>
  <c r="AJ2462" i="42" s="1"/>
  <c r="AK2462" i="42" a="1"/>
  <c r="AK2462" i="42"/>
  <c r="AL2462" i="42" a="1"/>
  <c r="AL2462" i="42" s="1"/>
  <c r="AM2462" i="42" a="1"/>
  <c r="AM2462" i="42"/>
  <c r="AN2462" i="42" a="1"/>
  <c r="AN2462" i="42" s="1"/>
  <c r="AO2462" i="42" a="1"/>
  <c r="AO2462" i="42"/>
  <c r="AP2462" i="42" a="1"/>
  <c r="AP2462" i="42"/>
  <c r="AQ2462" i="42" a="1"/>
  <c r="AQ2462" i="42" s="1"/>
  <c r="AR2462" i="42" a="1"/>
  <c r="AR2462" i="42" s="1"/>
  <c r="AS2462" i="42" a="1"/>
  <c r="AS2462" i="42"/>
  <c r="AT2462" i="42" a="1"/>
  <c r="AT2462" i="42"/>
  <c r="AU2462" i="42" a="1"/>
  <c r="AU2462" i="42"/>
  <c r="AV2462" i="42" a="1"/>
  <c r="AV2462" i="42"/>
  <c r="AJ2463" i="42" a="1"/>
  <c r="AJ2463" i="42" s="1"/>
  <c r="AK2463" i="42" a="1"/>
  <c r="AK2463" i="42" s="1"/>
  <c r="AL2463" i="42" a="1"/>
  <c r="AL2463" i="42" s="1"/>
  <c r="AM2463" i="42" a="1"/>
  <c r="AM2463" i="42"/>
  <c r="AN2463" i="42" a="1"/>
  <c r="AN2463" i="42" s="1"/>
  <c r="AO2463" i="42" a="1"/>
  <c r="AO2463" i="42"/>
  <c r="AP2463" i="42" a="1"/>
  <c r="AP2463" i="42"/>
  <c r="AQ2463" i="42" a="1"/>
  <c r="AQ2463" i="42" s="1"/>
  <c r="AR2463" i="42" a="1"/>
  <c r="AR2463" i="42"/>
  <c r="AS2463" i="42" a="1"/>
  <c r="AS2463" i="42"/>
  <c r="AT2463" i="42" a="1"/>
  <c r="AT2463" i="42"/>
  <c r="AU2463" i="42" a="1"/>
  <c r="AU2463" i="42"/>
  <c r="AV2463" i="42" a="1"/>
  <c r="AV2463" i="42"/>
  <c r="AJ2464" i="42" a="1"/>
  <c r="AJ2464" i="42" s="1"/>
  <c r="AK2464" i="42" a="1"/>
  <c r="AK2464" i="42" s="1"/>
  <c r="AL2464" i="42" a="1"/>
  <c r="AL2464" i="42" s="1"/>
  <c r="AM2464" i="42" a="1"/>
  <c r="AM2464" i="42"/>
  <c r="AN2464" i="42" a="1"/>
  <c r="AN2464" i="42" s="1"/>
  <c r="AO2464" i="42" a="1"/>
  <c r="AO2464" i="42"/>
  <c r="AP2464" i="42" a="1"/>
  <c r="AP2464" i="42" s="1"/>
  <c r="AQ2464" i="42" a="1"/>
  <c r="AQ2464" i="42" s="1"/>
  <c r="AR2464" i="42" a="1"/>
  <c r="AR2464" i="42"/>
  <c r="AS2464" i="42" a="1"/>
  <c r="AS2464" i="42"/>
  <c r="AT2464" i="42" a="1"/>
  <c r="AT2464" i="42"/>
  <c r="AU2464" i="42" a="1"/>
  <c r="AU2464" i="42"/>
  <c r="AV2464" i="42" a="1"/>
  <c r="AV2464" i="42" s="1"/>
  <c r="AJ2465" i="42" a="1"/>
  <c r="AJ2465" i="42"/>
  <c r="AK2465" i="42" a="1"/>
  <c r="AK2465" i="42" s="1"/>
  <c r="AL2465" i="42" a="1"/>
  <c r="AL2465" i="42" s="1"/>
  <c r="AM2465" i="42" a="1"/>
  <c r="AM2465" i="42"/>
  <c r="AN2465" i="42" a="1"/>
  <c r="AN2465" i="42" s="1"/>
  <c r="AO2465" i="42" a="1"/>
  <c r="AO2465" i="42" s="1"/>
  <c r="AP2465" i="42" a="1"/>
  <c r="AP2465" i="42"/>
  <c r="AQ2465" i="42" a="1"/>
  <c r="AQ2465" i="42" s="1"/>
  <c r="AR2465" i="42" a="1"/>
  <c r="AR2465" i="42"/>
  <c r="AS2465" i="42" a="1"/>
  <c r="AS2465" i="42"/>
  <c r="AT2465" i="42" a="1"/>
  <c r="AT2465" i="42"/>
  <c r="AU2465" i="42" a="1"/>
  <c r="AU2465" i="42" s="1"/>
  <c r="AV2465" i="42" a="1"/>
  <c r="AV2465" i="42"/>
  <c r="AJ2466" i="42" a="1"/>
  <c r="AJ2466" i="42"/>
  <c r="AK2466" i="42" a="1"/>
  <c r="AK2466" i="42" s="1"/>
  <c r="AL2466" i="42" a="1"/>
  <c r="AL2466" i="42" s="1"/>
  <c r="AM2466" i="42" a="1"/>
  <c r="AM2466" i="42"/>
  <c r="AN2466" i="42" a="1"/>
  <c r="AN2466" i="42" s="1"/>
  <c r="AO2466" i="42" a="1"/>
  <c r="AO2466" i="42"/>
  <c r="AP2466" i="42" a="1"/>
  <c r="AP2466" i="42"/>
  <c r="AQ2466" i="42" a="1"/>
  <c r="AQ2466" i="42" s="1"/>
  <c r="AR2466" i="42" a="1"/>
  <c r="AR2466" i="42"/>
  <c r="AS2466" i="42" a="1"/>
  <c r="AS2466" i="42"/>
  <c r="AT2466" i="42" a="1"/>
  <c r="AT2466" i="42" s="1"/>
  <c r="AU2466" i="42" a="1"/>
  <c r="AU2466" i="42" s="1"/>
  <c r="AV2466" i="42" a="1"/>
  <c r="AV2466" i="42"/>
  <c r="AJ2467" i="42" a="1"/>
  <c r="AJ2467" i="42"/>
  <c r="AK2467" i="42" a="1"/>
  <c r="AK2467" i="42" s="1"/>
  <c r="AL2467" i="42" a="1"/>
  <c r="AL2467" i="42" s="1"/>
  <c r="AM2467" i="42" a="1"/>
  <c r="AM2467" i="42" s="1"/>
  <c r="AN2467" i="42" a="1"/>
  <c r="AN2467" i="42"/>
  <c r="AO2467" i="42" a="1"/>
  <c r="AO2467" i="42"/>
  <c r="AP2467" i="42" a="1"/>
  <c r="AP2467" i="42"/>
  <c r="AQ2467" i="42" a="1"/>
  <c r="AQ2467" i="42" s="1"/>
  <c r="AR2467" i="42" a="1"/>
  <c r="AR2467" i="42"/>
  <c r="AS2467" i="42" a="1"/>
  <c r="AS2467" i="42" s="1"/>
  <c r="AT2467" i="42" a="1"/>
  <c r="AT2467" i="42"/>
  <c r="AU2467" i="42" a="1"/>
  <c r="AU2467" i="42" s="1"/>
  <c r="AV2467" i="42" a="1"/>
  <c r="AV2467" i="42"/>
  <c r="AJ2468" i="42" a="1"/>
  <c r="AJ2468" i="42"/>
  <c r="AK2468" i="42" a="1"/>
  <c r="AK2468" i="42" s="1"/>
  <c r="AL2468" i="42" a="1"/>
  <c r="AL2468" i="42" s="1"/>
  <c r="AM2468" i="42" a="1"/>
  <c r="AM2468" i="42"/>
  <c r="AN2468" i="42" a="1"/>
  <c r="AN2468" i="42"/>
  <c r="AO2468" i="42" a="1"/>
  <c r="AO2468" i="42"/>
  <c r="AP2468" i="42" a="1"/>
  <c r="AP2468" i="42"/>
  <c r="AQ2468" i="42" a="1"/>
  <c r="AQ2468" i="42" s="1"/>
  <c r="AR2468" i="42" a="1"/>
  <c r="AR2468" i="42" s="1"/>
  <c r="AS2468" i="42" a="1"/>
  <c r="AS2468" i="42" s="1"/>
  <c r="AT2468" i="42" a="1"/>
  <c r="AT2468" i="42"/>
  <c r="AU2468" i="42" a="1"/>
  <c r="AU2468" i="42" s="1"/>
  <c r="AV2468" i="42" a="1"/>
  <c r="AV2468" i="42"/>
  <c r="AJ2469" i="42" a="1"/>
  <c r="AJ2469" i="42"/>
  <c r="AK2469" i="42" a="1"/>
  <c r="AK2469" i="42" s="1"/>
  <c r="AL2469" i="42" a="1"/>
  <c r="AL2469" i="42"/>
  <c r="AM2469" i="42" a="1"/>
  <c r="AM2469" i="42"/>
  <c r="AN2469" i="42" a="1"/>
  <c r="AN2469" i="42"/>
  <c r="AO2469" i="42" a="1"/>
  <c r="AO2469" i="42"/>
  <c r="AP2469" i="42" a="1"/>
  <c r="AP2469" i="42"/>
  <c r="AQ2469" i="42" a="1"/>
  <c r="AQ2469" i="42" s="1"/>
  <c r="AR2469" i="42" a="1"/>
  <c r="AR2469" i="42" s="1"/>
  <c r="AS2469" i="42" a="1"/>
  <c r="AS2469" i="42" s="1"/>
  <c r="AT2469" i="42" a="1"/>
  <c r="AT2469" i="42"/>
  <c r="AU2469" i="42" a="1"/>
  <c r="AU2469" i="42" s="1"/>
  <c r="AV2469" i="42" a="1"/>
  <c r="AV2469" i="42"/>
  <c r="AJ2470" i="42" a="1"/>
  <c r="AJ2470" i="42" s="1"/>
  <c r="AK2470" i="42" a="1"/>
  <c r="AK2470" i="42" s="1"/>
  <c r="AL2470" i="42" a="1"/>
  <c r="AL2470" i="42"/>
  <c r="AM2470" i="42" a="1"/>
  <c r="AM2470" i="42"/>
  <c r="AN2470" i="42" a="1"/>
  <c r="AN2470" i="42"/>
  <c r="AO2470" i="42" a="1"/>
  <c r="AO2470" i="42"/>
  <c r="AP2470" i="42" a="1"/>
  <c r="AP2470" i="42" s="1"/>
  <c r="AQ2470" i="42" a="1"/>
  <c r="AQ2470" i="42"/>
  <c r="AR2470" i="42" a="1"/>
  <c r="AR2470" i="42" s="1"/>
  <c r="AS2470" i="42" a="1"/>
  <c r="AS2470" i="42" s="1"/>
  <c r="AT2470" i="42" a="1"/>
  <c r="AT2470" i="42"/>
  <c r="AU2470" i="42" a="1"/>
  <c r="AU2470" i="42" s="1"/>
  <c r="AV2470" i="42" a="1"/>
  <c r="AV2470" i="42" s="1"/>
  <c r="AJ2471" i="42" a="1"/>
  <c r="AJ2471" i="42"/>
  <c r="AK2471" i="42" a="1"/>
  <c r="AK2471" i="42" s="1"/>
  <c r="AL2471" i="42" a="1"/>
  <c r="AL2471" i="42"/>
  <c r="AM2471" i="42" a="1"/>
  <c r="AM2471" i="42"/>
  <c r="AN2471" i="42" a="1"/>
  <c r="AN2471" i="42"/>
  <c r="AO2471" i="42" a="1"/>
  <c r="AO2471" i="42" s="1"/>
  <c r="AP2471" i="42" a="1"/>
  <c r="AP2471" i="42"/>
  <c r="AQ2471" i="42" a="1"/>
  <c r="AQ2471" i="42"/>
  <c r="AR2471" i="42" a="1"/>
  <c r="AR2471" i="42" s="1"/>
  <c r="AS2471" i="42" a="1"/>
  <c r="AS2471" i="42" s="1"/>
  <c r="AT2471" i="42" a="1"/>
  <c r="AT2471" i="42"/>
  <c r="AU2471" i="42" a="1"/>
  <c r="AU2471" i="42" s="1"/>
  <c r="AV2471" i="42" a="1"/>
  <c r="AV2471" i="42"/>
  <c r="AJ2472" i="42" a="1"/>
  <c r="AJ2472" i="42"/>
  <c r="AK2472" i="42" a="1"/>
  <c r="AK2472" i="42" s="1"/>
  <c r="AL2472" i="42" a="1"/>
  <c r="AL2472" i="42"/>
  <c r="AM2472" i="42" a="1"/>
  <c r="AM2472" i="42"/>
  <c r="AN2472" i="42" a="1"/>
  <c r="AN2472" i="42" s="1"/>
  <c r="AO2472" i="42" a="1"/>
  <c r="AO2472" i="42" s="1"/>
  <c r="AP2472" i="42" a="1"/>
  <c r="AP2472" i="42"/>
  <c r="AQ2472" i="42" a="1"/>
  <c r="AQ2472" i="42"/>
  <c r="AR2472" i="42" a="1"/>
  <c r="AR2472" i="42" s="1"/>
  <c r="AS2472" i="42" a="1"/>
  <c r="AS2472" i="42" s="1"/>
  <c r="AT2472" i="42" a="1"/>
  <c r="AT2472" i="42" s="1"/>
  <c r="AU2472" i="42" a="1"/>
  <c r="AU2472" i="42"/>
  <c r="AV2472" i="42" a="1"/>
  <c r="AV2472" i="42"/>
  <c r="AJ2473" i="42" a="1"/>
  <c r="AJ2473" i="42"/>
  <c r="AK2473" i="42" a="1"/>
  <c r="AK2473" i="42" s="1"/>
  <c r="AL2473" i="42" a="1"/>
  <c r="AL2473" i="42"/>
  <c r="AM2473" i="42" a="1"/>
  <c r="AM2473" i="42" s="1"/>
  <c r="AN2473" i="42" a="1"/>
  <c r="AN2473" i="42"/>
  <c r="AO2473" i="42" a="1"/>
  <c r="AO2473" i="42" s="1"/>
  <c r="AP2473" i="42" a="1"/>
  <c r="AP2473" i="42"/>
  <c r="AQ2473" i="42" a="1"/>
  <c r="AQ2473" i="42"/>
  <c r="AR2473" i="42" a="1"/>
  <c r="AR2473" i="42" s="1"/>
  <c r="AS2473" i="42" a="1"/>
  <c r="AS2473" i="42" s="1"/>
  <c r="AT2473" i="42" a="1"/>
  <c r="AT2473" i="42"/>
  <c r="AU2473" i="42" a="1"/>
  <c r="AU2473" i="42"/>
  <c r="AV2473" i="42" a="1"/>
  <c r="AV2473" i="42"/>
  <c r="AJ2474" i="42" a="1"/>
  <c r="AJ2474" i="42"/>
  <c r="AK2474" i="42" a="1"/>
  <c r="AK2474" i="42" s="1"/>
  <c r="AL2474" i="42" a="1"/>
  <c r="AL2474" i="42" s="1"/>
  <c r="AM2474" i="42" a="1"/>
  <c r="AM2474" i="42" s="1"/>
  <c r="AN2474" i="42" a="1"/>
  <c r="AN2474" i="42"/>
  <c r="AO2474" i="42" a="1"/>
  <c r="AO2474" i="42" s="1"/>
  <c r="AP2474" i="42" a="1"/>
  <c r="AP2474" i="42"/>
  <c r="AQ2474" i="42" a="1"/>
  <c r="AQ2474" i="42"/>
  <c r="AR2474" i="42" a="1"/>
  <c r="AR2474" i="42" s="1"/>
  <c r="AS2474" i="42" a="1"/>
  <c r="AS2474" i="42"/>
  <c r="AT2474" i="42" a="1"/>
  <c r="AT2474" i="42"/>
  <c r="AU2474" i="42" a="1"/>
  <c r="AU2474" i="42"/>
  <c r="AV2474" i="42" a="1"/>
  <c r="AV2474" i="42"/>
  <c r="AJ2475" i="42" a="1"/>
  <c r="AJ2475" i="42"/>
  <c r="AK2475" i="42" a="1"/>
  <c r="AK2475" i="42" s="1"/>
  <c r="AL2475" i="42" a="1"/>
  <c r="AL2475" i="42" s="1"/>
  <c r="AM2475" i="42" a="1"/>
  <c r="AM2475" i="42" s="1"/>
  <c r="AN2475" i="42" a="1"/>
  <c r="AN2475" i="42"/>
  <c r="AO2475" i="42" a="1"/>
  <c r="AO2475" i="42" s="1"/>
  <c r="AP2475" i="42" a="1"/>
  <c r="AP2475" i="42"/>
  <c r="AQ2475" i="42" a="1"/>
  <c r="AQ2475" i="42" s="1"/>
  <c r="AR2475" i="42" a="1"/>
  <c r="AR2475" i="42" s="1"/>
  <c r="AS2475" i="42" a="1"/>
  <c r="AS2475" i="42"/>
  <c r="AT2475" i="42" a="1"/>
  <c r="AT2475" i="42"/>
  <c r="AU2475" i="42" a="1"/>
  <c r="AU2475" i="42"/>
  <c r="AV2475" i="42" a="1"/>
  <c r="AV2475" i="42"/>
  <c r="AJ2476" i="42" a="1"/>
  <c r="AJ2476" i="42" s="1"/>
  <c r="AK2476" i="42" a="1"/>
  <c r="AK2476" i="42"/>
  <c r="AL2476" i="42" a="1"/>
  <c r="AL2476" i="42" s="1"/>
  <c r="AM2476" i="42" a="1"/>
  <c r="AM2476" i="42" s="1"/>
  <c r="AN2476" i="42" a="1"/>
  <c r="AN2476" i="42"/>
  <c r="AO2476" i="42" a="1"/>
  <c r="AO2476" i="42" s="1"/>
  <c r="AP2476" i="42" a="1"/>
  <c r="AP2476" i="42" s="1"/>
  <c r="AQ2476" i="42" a="1"/>
  <c r="AQ2476" i="42"/>
  <c r="AR2476" i="42" a="1"/>
  <c r="AR2476" i="42" s="1"/>
  <c r="AS2476" i="42" a="1"/>
  <c r="AS2476" i="42"/>
  <c r="AT2476" i="42" a="1"/>
  <c r="AT2476" i="42"/>
  <c r="AU2476" i="42" a="1"/>
  <c r="AU2476" i="42"/>
  <c r="AV2476" i="42" a="1"/>
  <c r="AV2476" i="42" s="1"/>
  <c r="AJ2477" i="42" a="1"/>
  <c r="AJ2477" i="42"/>
  <c r="AK2477" i="42" a="1"/>
  <c r="AK2477" i="42"/>
  <c r="AL2477" i="42" a="1"/>
  <c r="AL2477" i="42" s="1"/>
  <c r="AM2477" i="42" a="1"/>
  <c r="AM2477" i="42" s="1"/>
  <c r="AN2477" i="42" a="1"/>
  <c r="AN2477" i="42"/>
  <c r="AO2477" i="42" a="1"/>
  <c r="AO2477" i="42" s="1"/>
  <c r="AP2477" i="42" a="1"/>
  <c r="AP2477" i="42"/>
  <c r="AQ2477" i="42" a="1"/>
  <c r="AQ2477" i="42"/>
  <c r="AR2477" i="42" a="1"/>
  <c r="AR2477" i="42" s="1"/>
  <c r="AS2477" i="42" a="1"/>
  <c r="AS2477" i="42"/>
  <c r="AT2477" i="42" a="1"/>
  <c r="AT2477" i="42"/>
  <c r="AU2477" i="42" a="1"/>
  <c r="AU2477" i="42" s="1"/>
  <c r="AV2477" i="42" a="1"/>
  <c r="AV2477" i="42" s="1"/>
  <c r="AJ2478" i="42" a="1"/>
  <c r="AJ2478" i="42"/>
  <c r="AK2478" i="42" a="1"/>
  <c r="AK2478" i="42"/>
  <c r="AL2478" i="42" a="1"/>
  <c r="AL2478" i="42" s="1"/>
  <c r="AM2478" i="42" a="1"/>
  <c r="AM2478" i="42" s="1"/>
  <c r="AN2478" i="42" a="1"/>
  <c r="AN2478" i="42" s="1"/>
  <c r="AO2478" i="42" a="1"/>
  <c r="AO2478" i="42"/>
  <c r="AP2478" i="42" a="1"/>
  <c r="AP2478" i="42"/>
  <c r="AQ2478" i="42" a="1"/>
  <c r="AQ2478" i="42"/>
  <c r="AR2478" i="42" a="1"/>
  <c r="AR2478" i="42" s="1"/>
  <c r="AS2478" i="42" a="1"/>
  <c r="AS2478" i="42"/>
  <c r="AT2478" i="42" a="1"/>
  <c r="AT2478" i="42" s="1"/>
  <c r="AU2478" i="42" a="1"/>
  <c r="AU2478" i="42"/>
  <c r="AV2478" i="42" a="1"/>
  <c r="AV2478" i="42" s="1"/>
  <c r="AJ2479" i="42" a="1"/>
  <c r="AJ2479" i="42"/>
  <c r="AK2479" i="42" a="1"/>
  <c r="AK2479" i="42"/>
  <c r="AL2479" i="42" a="1"/>
  <c r="AL2479" i="42" s="1"/>
  <c r="AM2479" i="42" a="1"/>
  <c r="AM2479" i="42" s="1"/>
  <c r="AN2479" i="42" a="1"/>
  <c r="AN2479" i="42"/>
  <c r="AO2479" i="42" a="1"/>
  <c r="AO2479" i="42"/>
  <c r="AP2479" i="42" a="1"/>
  <c r="AP2479" i="42"/>
  <c r="AQ2479" i="42" a="1"/>
  <c r="AQ2479" i="42"/>
  <c r="AR2479" i="42" a="1"/>
  <c r="AR2479" i="42" s="1"/>
  <c r="AS2479" i="42" a="1"/>
  <c r="AS2479" i="42" s="1"/>
  <c r="AT2479" i="42" a="1"/>
  <c r="AT2479" i="42" s="1"/>
  <c r="AU2479" i="42" a="1"/>
  <c r="AU2479" i="42"/>
  <c r="AV2479" i="42" a="1"/>
  <c r="AV2479" i="42" s="1"/>
  <c r="AJ2480" i="42" a="1"/>
  <c r="AJ2480" i="42"/>
  <c r="AK2480" i="42" a="1"/>
  <c r="AK2480" i="42"/>
  <c r="AL2480" i="42" a="1"/>
  <c r="AL2480" i="42" s="1"/>
  <c r="AM2480" i="42" a="1"/>
  <c r="AM2480" i="42"/>
  <c r="AN2480" i="42" a="1"/>
  <c r="AN2480" i="42"/>
  <c r="AO2480" i="42" a="1"/>
  <c r="AO2480" i="42"/>
  <c r="AP2480" i="42" a="1"/>
  <c r="AP2480" i="42"/>
  <c r="AQ2480" i="42" a="1"/>
  <c r="AQ2480" i="42"/>
  <c r="AR2480" i="42" a="1"/>
  <c r="AR2480" i="42" s="1"/>
  <c r="AS2480" i="42" a="1"/>
  <c r="AS2480" i="42" s="1"/>
  <c r="AT2480" i="42" a="1"/>
  <c r="AT2480" i="42" s="1"/>
  <c r="AU2480" i="42" a="1"/>
  <c r="AU2480" i="42"/>
  <c r="AV2480" i="42" a="1"/>
  <c r="AV2480" i="42" s="1"/>
  <c r="AJ2481" i="42" a="1"/>
  <c r="AJ2481" i="42"/>
  <c r="AK2481" i="42" a="1"/>
  <c r="AK2481" i="42" s="1"/>
  <c r="AL2481" i="42" a="1"/>
  <c r="AL2481" i="42" s="1"/>
  <c r="AM2481" i="42" a="1"/>
  <c r="AM2481" i="42"/>
  <c r="AN2481" i="42" a="1"/>
  <c r="AN2481" i="42"/>
  <c r="AO2481" i="42" a="1"/>
  <c r="AO2481" i="42"/>
  <c r="AP2481" i="42" a="1"/>
  <c r="AP2481" i="42"/>
  <c r="AQ2481" i="42" a="1"/>
  <c r="AQ2481" i="42" s="1"/>
  <c r="AR2481" i="42" a="1"/>
  <c r="AR2481" i="42"/>
  <c r="AS2481" i="42" a="1"/>
  <c r="AS2481" i="42" s="1"/>
  <c r="AT2481" i="42" a="1"/>
  <c r="AT2481" i="42" s="1"/>
  <c r="AU2481" i="42" a="1"/>
  <c r="AU2481" i="42"/>
  <c r="AV2481" i="42" a="1"/>
  <c r="AV2481" i="42" s="1"/>
  <c r="AJ2482" i="42" a="1"/>
  <c r="AJ2482" i="42" s="1"/>
  <c r="AK2482" i="42" a="1"/>
  <c r="AK2482" i="42"/>
  <c r="AL2482" i="42" a="1"/>
  <c r="AL2482" i="42" s="1"/>
  <c r="AM2482" i="42" a="1"/>
  <c r="AM2482" i="42"/>
  <c r="AN2482" i="42" a="1"/>
  <c r="AN2482" i="42"/>
  <c r="AO2482" i="42" a="1"/>
  <c r="AO2482" i="42"/>
  <c r="AP2482" i="42" a="1"/>
  <c r="AP2482" i="42" s="1"/>
  <c r="AQ2482" i="42" a="1"/>
  <c r="AQ2482" i="42"/>
  <c r="AR2482" i="42" a="1"/>
  <c r="AR2482" i="42"/>
  <c r="AS2482" i="42" a="1"/>
  <c r="AS2482" i="42" s="1"/>
  <c r="AT2482" i="42" a="1"/>
  <c r="AT2482" i="42" s="1"/>
  <c r="AU2482" i="42" a="1"/>
  <c r="AU2482" i="42"/>
  <c r="AV2482" i="42" a="1"/>
  <c r="AV2482" i="42" s="1"/>
  <c r="AJ2483" i="42" a="1"/>
  <c r="AJ2483" i="42"/>
  <c r="AK2483" i="42" a="1"/>
  <c r="AK2483" i="42"/>
  <c r="AL2483" i="42" a="1"/>
  <c r="AL2483" i="42" s="1"/>
  <c r="AM2483" i="42" a="1"/>
  <c r="AM2483" i="42"/>
  <c r="AN2483" i="42" a="1"/>
  <c r="AN2483" i="42"/>
  <c r="AO2483" i="42" a="1"/>
  <c r="AO2483" i="42" s="1"/>
  <c r="AP2483" i="42" a="1"/>
  <c r="AP2483" i="42" s="1"/>
  <c r="AQ2483" i="42" a="1"/>
  <c r="AQ2483" i="42"/>
  <c r="AR2483" i="42" a="1"/>
  <c r="AR2483" i="42"/>
  <c r="AS2483" i="42" a="1"/>
  <c r="AS2483" i="42" s="1"/>
  <c r="AT2483" i="42" a="1"/>
  <c r="AT2483" i="42" s="1"/>
  <c r="AU2483" i="42" a="1"/>
  <c r="AU2483" i="42" s="1"/>
  <c r="AV2483" i="42" a="1"/>
  <c r="AV2483" i="42"/>
  <c r="AJ2484" i="42" a="1"/>
  <c r="AJ2484" i="42"/>
  <c r="AK2484" i="42" a="1"/>
  <c r="AK2484" i="42"/>
  <c r="AL2484" i="42" a="1"/>
  <c r="AL2484" i="42" s="1"/>
  <c r="AM2484" i="42" a="1"/>
  <c r="AM2484" i="42"/>
  <c r="AN2484" i="42" a="1"/>
  <c r="AN2484" i="42" s="1"/>
  <c r="AO2484" i="42" a="1"/>
  <c r="AO2484" i="42"/>
  <c r="AP2484" i="42" a="1"/>
  <c r="AP2484" i="42" s="1"/>
  <c r="AQ2484" i="42" a="1"/>
  <c r="AQ2484" i="42"/>
  <c r="AR2484" i="42" a="1"/>
  <c r="AR2484" i="42"/>
  <c r="AS2484" i="42" a="1"/>
  <c r="AS2484" i="42" s="1"/>
  <c r="AT2484" i="42" a="1"/>
  <c r="AT2484" i="42" s="1"/>
  <c r="AU2484" i="42" a="1"/>
  <c r="AU2484" i="42"/>
  <c r="AV2484" i="42" a="1"/>
  <c r="AV2484" i="42"/>
  <c r="AJ2485" i="42" a="1"/>
  <c r="AJ2485" i="42"/>
  <c r="AK2485" i="42" a="1"/>
  <c r="AK2485" i="42"/>
  <c r="AL2485" i="42" a="1"/>
  <c r="AL2485" i="42" s="1"/>
  <c r="AM2485" i="42" a="1"/>
  <c r="AM2485" i="42" s="1"/>
  <c r="AN2485" i="42" a="1"/>
  <c r="AN2485" i="42" s="1"/>
  <c r="AO2485" i="42" a="1"/>
  <c r="AO2485" i="42"/>
  <c r="AP2485" i="42" a="1"/>
  <c r="AP2485" i="42" s="1"/>
  <c r="AQ2485" i="42" a="1"/>
  <c r="AQ2485" i="42"/>
  <c r="AR2485" i="42" a="1"/>
  <c r="AR2485" i="42"/>
  <c r="AS2485" i="42" a="1"/>
  <c r="AS2485" i="42" s="1"/>
  <c r="AT2485" i="42" a="1"/>
  <c r="AT2485" i="42"/>
  <c r="AU2485" i="42" a="1"/>
  <c r="AU2485" i="42"/>
  <c r="AV2485" i="42" a="1"/>
  <c r="AV2485" i="42"/>
  <c r="AJ2486" i="42" a="1"/>
  <c r="AJ2486" i="42"/>
  <c r="AK2486" i="42" a="1"/>
  <c r="AK2486" i="42"/>
  <c r="AL2486" i="42" a="1"/>
  <c r="AL2486" i="42" s="1"/>
  <c r="AM2486" i="42" a="1"/>
  <c r="AM2486" i="42" s="1"/>
  <c r="AN2486" i="42" a="1"/>
  <c r="AN2486" i="42" s="1"/>
  <c r="AO2486" i="42" a="1"/>
  <c r="AO2486" i="42"/>
  <c r="AP2486" i="42" a="1"/>
  <c r="AP2486" i="42" s="1"/>
  <c r="AQ2486" i="42" a="1"/>
  <c r="AQ2486" i="42"/>
  <c r="AR2486" i="42" a="1"/>
  <c r="AR2486" i="42" s="1"/>
  <c r="AS2486" i="42" a="1"/>
  <c r="AS2486" i="42" s="1"/>
  <c r="AT2486" i="42" a="1"/>
  <c r="AT2486" i="42"/>
  <c r="AU2486" i="42" a="1"/>
  <c r="AU2486" i="42"/>
  <c r="AV2486" i="42" a="1"/>
  <c r="AV2486" i="42"/>
  <c r="AJ2487" i="42" a="1"/>
  <c r="AJ2487" i="42"/>
  <c r="AK2487" i="42" a="1"/>
  <c r="AK2487" i="42" s="1"/>
  <c r="AL2487" i="42" a="1"/>
  <c r="AL2487" i="42"/>
  <c r="AM2487" i="42" a="1"/>
  <c r="AM2487" i="42" s="1"/>
  <c r="AN2487" i="42" a="1"/>
  <c r="AN2487" i="42" s="1"/>
  <c r="AO2487" i="42" a="1"/>
  <c r="AO2487" i="42"/>
  <c r="AP2487" i="42" a="1"/>
  <c r="AP2487" i="42" s="1"/>
  <c r="AQ2487" i="42" a="1"/>
  <c r="AQ2487" i="42" s="1"/>
  <c r="AR2487" i="42" a="1"/>
  <c r="AR2487" i="42"/>
  <c r="AS2487" i="42" a="1"/>
  <c r="AS2487" i="42" s="1"/>
  <c r="AT2487" i="42" a="1"/>
  <c r="AT2487" i="42"/>
  <c r="AU2487" i="42" a="1"/>
  <c r="AU2487" i="42"/>
  <c r="AV2487" i="42" a="1"/>
  <c r="AV2487" i="42"/>
  <c r="AJ2488" i="42" a="1"/>
  <c r="AJ2488" i="42" s="1"/>
  <c r="AK2488" i="42" a="1"/>
  <c r="AK2488" i="42"/>
  <c r="AL2488" i="42" a="1"/>
  <c r="AL2488" i="42"/>
  <c r="AM2488" i="42" a="1"/>
  <c r="AM2488" i="42" s="1"/>
  <c r="AN2488" i="42" a="1"/>
  <c r="AN2488" i="42" s="1"/>
  <c r="AO2488" i="42" a="1"/>
  <c r="AO2488" i="42"/>
  <c r="AP2488" i="42" a="1"/>
  <c r="AP2488" i="42" s="1"/>
  <c r="AQ2488" i="42" a="1"/>
  <c r="AQ2488" i="42"/>
  <c r="AR2488" i="42" a="1"/>
  <c r="AR2488" i="42"/>
  <c r="AS2488" i="42" a="1"/>
  <c r="AS2488" i="42" s="1"/>
  <c r="AT2488" i="42" a="1"/>
  <c r="AT2488" i="42"/>
  <c r="AU2488" i="42" a="1"/>
  <c r="AU2488" i="42"/>
  <c r="AV2488" i="42" a="1"/>
  <c r="AV2488" i="42" s="1"/>
  <c r="AJ2489" i="42" a="1"/>
  <c r="AJ2489" i="42" s="1"/>
  <c r="AK2489" i="42" a="1"/>
  <c r="AK2489" i="42"/>
  <c r="AL2489" i="42" a="1"/>
  <c r="AL2489" i="42"/>
  <c r="AM2489" i="42" a="1"/>
  <c r="AM2489" i="42" s="1"/>
  <c r="AN2489" i="42" a="1"/>
  <c r="AN2489" i="42" s="1"/>
  <c r="AO2489" i="42" a="1"/>
  <c r="AO2489" i="42" s="1"/>
  <c r="AP2489" i="42" a="1"/>
  <c r="AP2489" i="42"/>
  <c r="AQ2489" i="42" a="1"/>
  <c r="AQ2489" i="42"/>
  <c r="AR2489" i="42" a="1"/>
  <c r="AR2489" i="42"/>
  <c r="AS2489" i="42" a="1"/>
  <c r="AS2489" i="42" s="1"/>
  <c r="AT2489" i="42" a="1"/>
  <c r="AT2489" i="42"/>
  <c r="AU2489" i="42" a="1"/>
  <c r="AU2489" i="42" s="1"/>
  <c r="AV2489" i="42" a="1"/>
  <c r="AV2489" i="42"/>
  <c r="AJ2490" i="42" a="1"/>
  <c r="AJ2490" i="42" s="1"/>
  <c r="AK2490" i="42" a="1"/>
  <c r="AK2490" i="42"/>
  <c r="AL2490" i="42" a="1"/>
  <c r="AL2490" i="42"/>
  <c r="AM2490" i="42" a="1"/>
  <c r="AM2490" i="42" s="1"/>
  <c r="AN2490" i="42" a="1"/>
  <c r="AN2490" i="42" s="1"/>
  <c r="AO2490" i="42" a="1"/>
  <c r="AO2490" i="42"/>
  <c r="AP2490" i="42" a="1"/>
  <c r="AP2490" i="42"/>
  <c r="AQ2490" i="42" a="1"/>
  <c r="AQ2490" i="42"/>
  <c r="AR2490" i="42" a="1"/>
  <c r="AR2490" i="42"/>
  <c r="AS2490" i="42" a="1"/>
  <c r="AS2490" i="42" s="1"/>
  <c r="AT2490" i="42" a="1"/>
  <c r="AT2490" i="42" s="1"/>
  <c r="AU2490" i="42" a="1"/>
  <c r="AU2490" i="42" s="1"/>
  <c r="AV2490" i="42" a="1"/>
  <c r="AV2490" i="42"/>
  <c r="AJ2491" i="42" a="1"/>
  <c r="AJ2491" i="42" s="1"/>
  <c r="AK2491" i="42" a="1"/>
  <c r="AK2491" i="42"/>
  <c r="AL2491" i="42" a="1"/>
  <c r="AL2491" i="42"/>
  <c r="AM2491" i="42" a="1"/>
  <c r="AM2491" i="42" s="1"/>
  <c r="AN2491" i="42" a="1"/>
  <c r="AN2491" i="42"/>
  <c r="AO2491" i="42" a="1"/>
  <c r="AO2491" i="42"/>
  <c r="AP2491" i="42" a="1"/>
  <c r="AP2491" i="42"/>
  <c r="AQ2491" i="42" a="1"/>
  <c r="AQ2491" i="42"/>
  <c r="AR2491" i="42" a="1"/>
  <c r="AR2491" i="42"/>
  <c r="AS2491" i="42" a="1"/>
  <c r="AS2491" i="42" s="1"/>
  <c r="AT2491" i="42" a="1"/>
  <c r="AT2491" i="42" s="1"/>
  <c r="AU2491" i="42" a="1"/>
  <c r="AU2491" i="42" s="1"/>
  <c r="AV2491" i="42" a="1"/>
  <c r="AV2491" i="42"/>
  <c r="AJ2492" i="42" a="1"/>
  <c r="AJ2492" i="42" s="1"/>
  <c r="AK2492" i="42" a="1"/>
  <c r="AK2492" i="42"/>
  <c r="AL2492" i="42" a="1"/>
  <c r="AL2492" i="42" s="1"/>
  <c r="AM2492" i="42" a="1"/>
  <c r="AM2492" i="42" s="1"/>
  <c r="AN2492" i="42" a="1"/>
  <c r="AN2492" i="42"/>
  <c r="AO2492" i="42" a="1"/>
  <c r="AO2492" i="42"/>
  <c r="AP2492" i="42" a="1"/>
  <c r="AP2492" i="42"/>
  <c r="AQ2492" i="42" a="1"/>
  <c r="AQ2492" i="42"/>
  <c r="AR2492" i="42" a="1"/>
  <c r="AR2492" i="42" s="1"/>
  <c r="AS2492" i="42" a="1"/>
  <c r="AS2492" i="42"/>
  <c r="AT2492" i="42" a="1"/>
  <c r="AT2492" i="42" s="1"/>
  <c r="AU2492" i="42" a="1"/>
  <c r="AU2492" i="42" s="1"/>
  <c r="AV2492" i="42" a="1"/>
  <c r="AV2492" i="42"/>
  <c r="AK2" i="42" a="1"/>
  <c r="AK2" i="42" s="1"/>
  <c r="AL2" i="42" a="1"/>
  <c r="AL2" i="42"/>
  <c r="AM2" i="42" a="1"/>
  <c r="AM2" i="42" s="1"/>
  <c r="AN2" i="42" a="1"/>
  <c r="AN2" i="42" s="1"/>
  <c r="AO2" i="42" a="1"/>
  <c r="AO2" i="42" s="1"/>
  <c r="AP2" i="42" a="1"/>
  <c r="AP2" i="42"/>
  <c r="AQ2" i="42" a="1"/>
  <c r="AQ2" i="42" s="1"/>
  <c r="AR2" i="42" a="1"/>
  <c r="AR2" i="42" s="1"/>
  <c r="AS2" i="42" a="1"/>
  <c r="AS2" i="42" s="1"/>
  <c r="AT2" i="42" a="1"/>
  <c r="AT2" i="42" s="1"/>
  <c r="AU2" i="42" a="1"/>
  <c r="AU2" i="42" s="1"/>
  <c r="AV2" i="42" a="1"/>
  <c r="AV2" i="42" s="1"/>
  <c r="AJ2" i="42" a="1"/>
  <c r="AJ2" i="42" s="1"/>
  <c r="E20" i="37"/>
  <c r="B2492" i="42"/>
  <c r="C2492" i="42"/>
  <c r="D2492" i="42"/>
  <c r="E2492" i="42"/>
  <c r="F2492" i="42"/>
  <c r="G2492" i="42"/>
  <c r="H2492" i="42"/>
  <c r="I2492" i="42"/>
  <c r="J2492" i="42"/>
  <c r="U2492" i="42"/>
  <c r="T2492" i="42"/>
  <c r="S2492" i="42"/>
  <c r="R2492" i="42"/>
  <c r="R2245" i="42" a="1"/>
  <c r="R2245" i="42" s="1"/>
  <c r="R1870" i="42" a="1"/>
  <c r="R1870" i="42" s="1"/>
  <c r="R1610" i="42" a="1"/>
  <c r="R1610" i="42" s="1"/>
  <c r="AC1563" i="42"/>
  <c r="AC1551" i="42"/>
  <c r="AC1539" i="42"/>
  <c r="AC1527" i="42"/>
  <c r="AC1515" i="42"/>
  <c r="AB1515" i="42"/>
  <c r="AB1527" i="42"/>
  <c r="AB1539" i="42"/>
  <c r="AB1551" i="42"/>
  <c r="AB1563" i="42"/>
  <c r="W1563" i="42"/>
  <c r="W1551" i="42"/>
  <c r="W1539" i="42"/>
  <c r="W1527" i="42"/>
  <c r="W1515" i="42"/>
  <c r="AH1503" i="42"/>
  <c r="AG1503" i="42"/>
  <c r="AF1503" i="42"/>
  <c r="AE1503" i="42"/>
  <c r="AD1503" i="42"/>
  <c r="AC1503" i="42"/>
  <c r="AB1503" i="42"/>
  <c r="AA1503" i="42"/>
  <c r="Z1503" i="42"/>
  <c r="Y1503" i="42"/>
  <c r="X1503" i="42"/>
  <c r="W1503" i="42"/>
  <c r="V1503" i="42"/>
  <c r="U1503" i="42"/>
  <c r="T1503" i="42"/>
  <c r="S1503" i="42"/>
  <c r="R1503" i="42"/>
  <c r="AH1491" i="42"/>
  <c r="AG1491" i="42"/>
  <c r="AF1491" i="42"/>
  <c r="AE1491" i="42"/>
  <c r="AD1491" i="42"/>
  <c r="AC1491" i="42"/>
  <c r="AB1491" i="42"/>
  <c r="AA1491" i="42"/>
  <c r="Z1491" i="42"/>
  <c r="Y1491" i="42"/>
  <c r="X1491" i="42"/>
  <c r="W1491" i="42"/>
  <c r="V1491" i="42"/>
  <c r="U1491" i="42"/>
  <c r="T1491" i="42"/>
  <c r="S1491" i="42"/>
  <c r="R1491" i="42"/>
  <c r="AH1479" i="42"/>
  <c r="AG1479" i="42"/>
  <c r="AF1479" i="42"/>
  <c r="AE1479" i="42"/>
  <c r="AD1479" i="42"/>
  <c r="AC1479" i="42"/>
  <c r="AB1479" i="42"/>
  <c r="AA1479" i="42"/>
  <c r="Z1479" i="42"/>
  <c r="Y1479" i="42"/>
  <c r="X1479" i="42"/>
  <c r="W1479" i="42"/>
  <c r="V1479" i="42"/>
  <c r="U1479" i="42"/>
  <c r="T1479" i="42"/>
  <c r="S1479" i="42"/>
  <c r="R1479" i="42"/>
  <c r="AH1467" i="42"/>
  <c r="AG1467" i="42"/>
  <c r="AF1467" i="42"/>
  <c r="AH1455" i="42"/>
  <c r="AG1455" i="42"/>
  <c r="AF1455" i="42"/>
  <c r="AE1467" i="42"/>
  <c r="AD1467" i="42"/>
  <c r="X1467" i="42"/>
  <c r="W1467" i="42"/>
  <c r="V1467" i="42"/>
  <c r="T1467" i="42"/>
  <c r="S1467" i="42"/>
  <c r="R1467" i="42"/>
  <c r="V1504" i="42"/>
  <c r="U1504" i="42"/>
  <c r="V1492" i="42"/>
  <c r="U1492" i="42"/>
  <c r="V1480" i="42"/>
  <c r="U1480" i="42"/>
  <c r="V1468" i="42"/>
  <c r="U1468" i="42"/>
  <c r="V1456" i="42"/>
  <c r="U1456" i="42"/>
  <c r="AE1455" i="42"/>
  <c r="AD1455" i="42"/>
  <c r="X1455" i="42"/>
  <c r="U1455" i="42"/>
  <c r="R1455" i="42"/>
  <c r="AX2492" i="42" l="1"/>
  <c r="A2492" i="42" s="1" a="1"/>
  <c r="A2492" i="42" s="1"/>
  <c r="W1444" i="42" l="1"/>
  <c r="V1444" i="42"/>
  <c r="U1444" i="42"/>
  <c r="W1432" i="42"/>
  <c r="V1432" i="42"/>
  <c r="U1432" i="42"/>
  <c r="W1420" i="42"/>
  <c r="V1420" i="42"/>
  <c r="U1420" i="42"/>
  <c r="W1408" i="42"/>
  <c r="V1408" i="42"/>
  <c r="U1408" i="42"/>
  <c r="W1396" i="42"/>
  <c r="V1396" i="42"/>
  <c r="U1396" i="42"/>
  <c r="W1384" i="42"/>
  <c r="V1384" i="42"/>
  <c r="U1384" i="42"/>
  <c r="W1372" i="42"/>
  <c r="V1372" i="42"/>
  <c r="U1372" i="42"/>
  <c r="W1360" i="42"/>
  <c r="V1360" i="42"/>
  <c r="U1360" i="42"/>
  <c r="U1348" i="42"/>
  <c r="S518" i="42"/>
  <c r="J3" i="42"/>
  <c r="J4" i="42"/>
  <c r="J5" i="42"/>
  <c r="J6" i="42"/>
  <c r="J7" i="42"/>
  <c r="J8" i="42"/>
  <c r="J9" i="42"/>
  <c r="J10" i="42"/>
  <c r="J11" i="42"/>
  <c r="J12" i="42"/>
  <c r="J13" i="42"/>
  <c r="J14" i="42"/>
  <c r="J15" i="42"/>
  <c r="J16" i="42"/>
  <c r="J17" i="42"/>
  <c r="J18" i="42"/>
  <c r="J19" i="42"/>
  <c r="J20" i="42"/>
  <c r="J21" i="42"/>
  <c r="J22" i="42"/>
  <c r="J23" i="42"/>
  <c r="J24" i="42"/>
  <c r="J25" i="42"/>
  <c r="J26" i="42"/>
  <c r="J27" i="42"/>
  <c r="J28" i="42"/>
  <c r="J29" i="42"/>
  <c r="J30" i="42"/>
  <c r="J31" i="42"/>
  <c r="J32" i="42"/>
  <c r="J33" i="42"/>
  <c r="J34" i="42"/>
  <c r="J35" i="42"/>
  <c r="J36" i="42"/>
  <c r="J37" i="42"/>
  <c r="J38" i="42"/>
  <c r="J39" i="42"/>
  <c r="J40" i="42"/>
  <c r="J41" i="42"/>
  <c r="J42" i="42"/>
  <c r="J43" i="42"/>
  <c r="J44" i="42"/>
  <c r="J45" i="42"/>
  <c r="J46" i="42"/>
  <c r="J47" i="42"/>
  <c r="J48" i="42"/>
  <c r="J49" i="42"/>
  <c r="J50" i="42"/>
  <c r="J51" i="42"/>
  <c r="J52" i="42"/>
  <c r="J53" i="42"/>
  <c r="J54" i="42"/>
  <c r="J55" i="42"/>
  <c r="J56" i="42"/>
  <c r="J57" i="42"/>
  <c r="J58" i="42"/>
  <c r="J59" i="42"/>
  <c r="J60" i="42"/>
  <c r="J61" i="42"/>
  <c r="J62" i="42"/>
  <c r="J63" i="42"/>
  <c r="J64" i="42"/>
  <c r="J65" i="42"/>
  <c r="J66" i="42"/>
  <c r="J67" i="42"/>
  <c r="J68" i="42"/>
  <c r="J69" i="42"/>
  <c r="J70" i="42"/>
  <c r="J71" i="42"/>
  <c r="J72" i="42"/>
  <c r="J73" i="42"/>
  <c r="J74" i="42"/>
  <c r="J75" i="42"/>
  <c r="J76" i="42"/>
  <c r="J77" i="42"/>
  <c r="J78" i="42"/>
  <c r="J79" i="42"/>
  <c r="J80" i="42"/>
  <c r="J81" i="42"/>
  <c r="J82" i="42"/>
  <c r="J83" i="42"/>
  <c r="J84" i="42"/>
  <c r="J85" i="42"/>
  <c r="J86" i="42"/>
  <c r="J87" i="42"/>
  <c r="J88" i="42"/>
  <c r="J89" i="42"/>
  <c r="J90" i="42"/>
  <c r="J91" i="42"/>
  <c r="J92" i="42"/>
  <c r="J93" i="42"/>
  <c r="J94" i="42"/>
  <c r="J95" i="42"/>
  <c r="J96" i="42"/>
  <c r="J97" i="42"/>
  <c r="J98" i="42"/>
  <c r="J99" i="42"/>
  <c r="J100" i="42"/>
  <c r="J101" i="42"/>
  <c r="J102" i="42"/>
  <c r="J103" i="42"/>
  <c r="J104" i="42"/>
  <c r="J105" i="42"/>
  <c r="J106" i="42"/>
  <c r="J107" i="42"/>
  <c r="J108" i="42"/>
  <c r="J109" i="42"/>
  <c r="J110" i="42"/>
  <c r="J111" i="42"/>
  <c r="J112" i="42"/>
  <c r="J113" i="42"/>
  <c r="J114" i="42"/>
  <c r="J115" i="42"/>
  <c r="J116" i="42"/>
  <c r="J117" i="42"/>
  <c r="J118" i="42"/>
  <c r="J119" i="42"/>
  <c r="J120" i="42"/>
  <c r="J121" i="42"/>
  <c r="J122" i="42"/>
  <c r="J123" i="42"/>
  <c r="J124" i="42"/>
  <c r="J125" i="42"/>
  <c r="J126" i="42"/>
  <c r="J127" i="42"/>
  <c r="J128" i="42"/>
  <c r="J129" i="42"/>
  <c r="J130" i="42"/>
  <c r="J131" i="42"/>
  <c r="J132" i="42"/>
  <c r="J133" i="42"/>
  <c r="J134" i="42"/>
  <c r="J135" i="42"/>
  <c r="J136" i="42"/>
  <c r="J137" i="42"/>
  <c r="J138" i="42"/>
  <c r="J139" i="42"/>
  <c r="J140" i="42"/>
  <c r="J141" i="42"/>
  <c r="J142" i="42"/>
  <c r="J143" i="42"/>
  <c r="J144" i="42"/>
  <c r="J145" i="42"/>
  <c r="J146" i="42"/>
  <c r="J147" i="42"/>
  <c r="J148" i="42"/>
  <c r="J149" i="42"/>
  <c r="J150" i="42"/>
  <c r="J151" i="42"/>
  <c r="J152" i="42"/>
  <c r="J153" i="42"/>
  <c r="J154" i="42"/>
  <c r="J155" i="42"/>
  <c r="J156" i="42"/>
  <c r="J157" i="42"/>
  <c r="J158" i="42"/>
  <c r="J159" i="42"/>
  <c r="J160" i="42"/>
  <c r="J161" i="42"/>
  <c r="J162" i="42"/>
  <c r="J163" i="42"/>
  <c r="J164" i="42"/>
  <c r="J165" i="42"/>
  <c r="J166" i="42"/>
  <c r="J167" i="42"/>
  <c r="J168" i="42"/>
  <c r="J169" i="42"/>
  <c r="J170" i="42"/>
  <c r="J171" i="42"/>
  <c r="J172" i="42"/>
  <c r="J173" i="42"/>
  <c r="J174" i="42"/>
  <c r="J175" i="42"/>
  <c r="J176" i="42"/>
  <c r="J177" i="42"/>
  <c r="J178" i="42"/>
  <c r="J179" i="42"/>
  <c r="J180" i="42"/>
  <c r="J181" i="42"/>
  <c r="J182" i="42"/>
  <c r="J183" i="42"/>
  <c r="J184" i="42"/>
  <c r="J185" i="42"/>
  <c r="J186" i="42"/>
  <c r="J187" i="42"/>
  <c r="J188" i="42"/>
  <c r="J189" i="42"/>
  <c r="J190" i="42"/>
  <c r="J191" i="42"/>
  <c r="J192" i="42"/>
  <c r="J193" i="42"/>
  <c r="J194" i="42"/>
  <c r="J195" i="42"/>
  <c r="J196" i="42"/>
  <c r="J197" i="42"/>
  <c r="J198" i="42"/>
  <c r="J199" i="42"/>
  <c r="J200" i="42"/>
  <c r="J201" i="42"/>
  <c r="J202" i="42"/>
  <c r="J203" i="42"/>
  <c r="J204" i="42"/>
  <c r="J205" i="42"/>
  <c r="J206" i="42"/>
  <c r="J207" i="42"/>
  <c r="J208" i="42"/>
  <c r="J209" i="42"/>
  <c r="J210" i="42"/>
  <c r="J211" i="42"/>
  <c r="J212" i="42"/>
  <c r="J213" i="42"/>
  <c r="J214" i="42"/>
  <c r="J215" i="42"/>
  <c r="J216" i="42"/>
  <c r="J217" i="42"/>
  <c r="J218" i="42"/>
  <c r="J219" i="42"/>
  <c r="J220" i="42"/>
  <c r="J221" i="42"/>
  <c r="J222" i="42"/>
  <c r="J223" i="42"/>
  <c r="J224" i="42"/>
  <c r="J225" i="42"/>
  <c r="J226" i="42"/>
  <c r="J227" i="42"/>
  <c r="J228" i="42"/>
  <c r="J229" i="42"/>
  <c r="J230" i="42"/>
  <c r="J231" i="42"/>
  <c r="J232" i="42"/>
  <c r="J233" i="42"/>
  <c r="J234" i="42"/>
  <c r="J235" i="42"/>
  <c r="J236" i="42"/>
  <c r="J237" i="42"/>
  <c r="J238" i="42"/>
  <c r="J239" i="42"/>
  <c r="J240" i="42"/>
  <c r="J241" i="42"/>
  <c r="J242" i="42"/>
  <c r="J243" i="42"/>
  <c r="J244" i="42"/>
  <c r="J245" i="42"/>
  <c r="J246" i="42"/>
  <c r="J247" i="42"/>
  <c r="J248" i="42"/>
  <c r="J249" i="42"/>
  <c r="J250" i="42"/>
  <c r="J251" i="42"/>
  <c r="J252" i="42"/>
  <c r="J253" i="42"/>
  <c r="J254" i="42"/>
  <c r="J255" i="42"/>
  <c r="J256" i="42"/>
  <c r="J257" i="42"/>
  <c r="J258" i="42"/>
  <c r="J259" i="42"/>
  <c r="J260" i="42"/>
  <c r="J261" i="42"/>
  <c r="J262" i="42"/>
  <c r="J263" i="42"/>
  <c r="J264" i="42"/>
  <c r="J265" i="42"/>
  <c r="J266" i="42"/>
  <c r="J267" i="42"/>
  <c r="J268" i="42"/>
  <c r="J269" i="42"/>
  <c r="J270" i="42"/>
  <c r="J271" i="42"/>
  <c r="J272" i="42"/>
  <c r="J273" i="42"/>
  <c r="J274" i="42"/>
  <c r="J275" i="42"/>
  <c r="J276" i="42"/>
  <c r="J277" i="42"/>
  <c r="J278" i="42"/>
  <c r="J279" i="42"/>
  <c r="J280" i="42"/>
  <c r="J281" i="42"/>
  <c r="J282" i="42"/>
  <c r="J283" i="42"/>
  <c r="J284" i="42"/>
  <c r="J285" i="42"/>
  <c r="J286" i="42"/>
  <c r="J287" i="42"/>
  <c r="J288" i="42"/>
  <c r="J289" i="42"/>
  <c r="J290" i="42"/>
  <c r="J291" i="42"/>
  <c r="J292" i="42"/>
  <c r="J293" i="42"/>
  <c r="J294" i="42"/>
  <c r="J295" i="42"/>
  <c r="J296" i="42"/>
  <c r="J297" i="42"/>
  <c r="J298" i="42"/>
  <c r="J299" i="42"/>
  <c r="J300" i="42"/>
  <c r="J301" i="42"/>
  <c r="J302" i="42"/>
  <c r="J303" i="42"/>
  <c r="J304" i="42"/>
  <c r="J305" i="42"/>
  <c r="J306" i="42"/>
  <c r="J307" i="42"/>
  <c r="J308" i="42"/>
  <c r="J309" i="42"/>
  <c r="J310" i="42"/>
  <c r="J311" i="42"/>
  <c r="J312" i="42"/>
  <c r="J313" i="42"/>
  <c r="J314" i="42"/>
  <c r="J315" i="42"/>
  <c r="J316" i="42"/>
  <c r="J317" i="42"/>
  <c r="J318" i="42"/>
  <c r="J319" i="42"/>
  <c r="J320" i="42"/>
  <c r="J321" i="42"/>
  <c r="J322" i="42"/>
  <c r="J323" i="42"/>
  <c r="J324" i="42"/>
  <c r="J325" i="42"/>
  <c r="J326" i="42"/>
  <c r="J327" i="42"/>
  <c r="J328" i="42"/>
  <c r="J329" i="42"/>
  <c r="J330" i="42"/>
  <c r="J331" i="42"/>
  <c r="J332" i="42"/>
  <c r="J333" i="42"/>
  <c r="J334" i="42"/>
  <c r="J335" i="42"/>
  <c r="J336" i="42"/>
  <c r="J337" i="42"/>
  <c r="J338" i="42"/>
  <c r="J339" i="42"/>
  <c r="J340" i="42"/>
  <c r="J341" i="42"/>
  <c r="J342" i="42"/>
  <c r="J343" i="42"/>
  <c r="J344" i="42"/>
  <c r="J345" i="42"/>
  <c r="J346" i="42"/>
  <c r="J347" i="42"/>
  <c r="J348" i="42"/>
  <c r="J349" i="42"/>
  <c r="J350" i="42"/>
  <c r="J351" i="42"/>
  <c r="J352" i="42"/>
  <c r="J353" i="42"/>
  <c r="J354" i="42"/>
  <c r="J355" i="42"/>
  <c r="J356" i="42"/>
  <c r="J357" i="42"/>
  <c r="J358" i="42"/>
  <c r="J359" i="42"/>
  <c r="J360" i="42"/>
  <c r="J361" i="42"/>
  <c r="J362" i="42"/>
  <c r="J363" i="42"/>
  <c r="J364" i="42"/>
  <c r="J365" i="42"/>
  <c r="J366" i="42"/>
  <c r="J367" i="42"/>
  <c r="J368" i="42"/>
  <c r="J369" i="42"/>
  <c r="J370" i="42"/>
  <c r="J371" i="42"/>
  <c r="J372" i="42"/>
  <c r="J373" i="42"/>
  <c r="J374" i="42"/>
  <c r="J375" i="42"/>
  <c r="J376" i="42"/>
  <c r="J377" i="42"/>
  <c r="J378" i="42"/>
  <c r="J379" i="42"/>
  <c r="J380" i="42"/>
  <c r="J381" i="42"/>
  <c r="J382" i="42"/>
  <c r="J383" i="42"/>
  <c r="J384" i="42"/>
  <c r="J385" i="42"/>
  <c r="J386" i="42"/>
  <c r="J387" i="42"/>
  <c r="J388" i="42"/>
  <c r="J389" i="42"/>
  <c r="J390" i="42"/>
  <c r="J391" i="42"/>
  <c r="J392" i="42"/>
  <c r="J393" i="42"/>
  <c r="J394" i="42"/>
  <c r="J395" i="42"/>
  <c r="J396" i="42"/>
  <c r="J397" i="42"/>
  <c r="J398" i="42"/>
  <c r="J399" i="42"/>
  <c r="J400" i="42"/>
  <c r="J401" i="42"/>
  <c r="J402" i="42"/>
  <c r="J403" i="42"/>
  <c r="J404" i="42"/>
  <c r="J405" i="42"/>
  <c r="J406" i="42"/>
  <c r="J407" i="42"/>
  <c r="J408" i="42"/>
  <c r="J409" i="42"/>
  <c r="J410" i="42"/>
  <c r="J411" i="42"/>
  <c r="J412" i="42"/>
  <c r="J413" i="42"/>
  <c r="J414" i="42"/>
  <c r="J415" i="42"/>
  <c r="J416" i="42"/>
  <c r="J417" i="42"/>
  <c r="J418" i="42"/>
  <c r="J419" i="42"/>
  <c r="J420" i="42"/>
  <c r="J421" i="42"/>
  <c r="J422" i="42"/>
  <c r="J423" i="42"/>
  <c r="J424" i="42"/>
  <c r="J425" i="42"/>
  <c r="J426" i="42"/>
  <c r="J427" i="42"/>
  <c r="J428" i="42"/>
  <c r="J429" i="42"/>
  <c r="J430" i="42"/>
  <c r="J431" i="42"/>
  <c r="J432" i="42"/>
  <c r="J433" i="42"/>
  <c r="J434" i="42"/>
  <c r="J435" i="42"/>
  <c r="J436" i="42"/>
  <c r="J437" i="42"/>
  <c r="J438" i="42"/>
  <c r="J439" i="42"/>
  <c r="J440" i="42"/>
  <c r="J441" i="42"/>
  <c r="J442" i="42"/>
  <c r="J443" i="42"/>
  <c r="J444" i="42"/>
  <c r="J445" i="42"/>
  <c r="J446" i="42"/>
  <c r="J447" i="42"/>
  <c r="J448" i="42"/>
  <c r="J449" i="42"/>
  <c r="J450" i="42"/>
  <c r="J451" i="42"/>
  <c r="J452" i="42"/>
  <c r="J453" i="42"/>
  <c r="J454" i="42"/>
  <c r="J455" i="42"/>
  <c r="J456" i="42"/>
  <c r="J457" i="42"/>
  <c r="J458" i="42"/>
  <c r="J459" i="42"/>
  <c r="J460" i="42"/>
  <c r="J461" i="42"/>
  <c r="J462" i="42"/>
  <c r="J463" i="42"/>
  <c r="J464" i="42"/>
  <c r="J465" i="42"/>
  <c r="J466" i="42"/>
  <c r="J467" i="42"/>
  <c r="J468" i="42"/>
  <c r="J469" i="42"/>
  <c r="J470" i="42"/>
  <c r="J471" i="42"/>
  <c r="J472" i="42"/>
  <c r="J473" i="42"/>
  <c r="J474" i="42"/>
  <c r="J475" i="42"/>
  <c r="J476" i="42"/>
  <c r="J477" i="42"/>
  <c r="J478" i="42"/>
  <c r="J479" i="42"/>
  <c r="J480" i="42"/>
  <c r="J481" i="42"/>
  <c r="J482" i="42"/>
  <c r="J483" i="42"/>
  <c r="J484" i="42"/>
  <c r="J485" i="42"/>
  <c r="J486" i="42"/>
  <c r="J487" i="42"/>
  <c r="J488" i="42"/>
  <c r="J489" i="42"/>
  <c r="J490" i="42"/>
  <c r="J491" i="42"/>
  <c r="J492" i="42"/>
  <c r="J493" i="42"/>
  <c r="J494" i="42"/>
  <c r="J495" i="42"/>
  <c r="J496" i="42"/>
  <c r="J497" i="42"/>
  <c r="J498" i="42"/>
  <c r="J499" i="42"/>
  <c r="J500" i="42"/>
  <c r="J501" i="42"/>
  <c r="J502" i="42"/>
  <c r="J503" i="42"/>
  <c r="J504" i="42"/>
  <c r="J505" i="42"/>
  <c r="J506" i="42"/>
  <c r="J507" i="42"/>
  <c r="J508" i="42"/>
  <c r="J509" i="42"/>
  <c r="J510" i="42"/>
  <c r="J511" i="42"/>
  <c r="J512" i="42"/>
  <c r="J513" i="42"/>
  <c r="J514" i="42"/>
  <c r="J515" i="42"/>
  <c r="J516" i="42"/>
  <c r="J517" i="42"/>
  <c r="J518" i="42"/>
  <c r="J519" i="42"/>
  <c r="J520" i="42"/>
  <c r="J521" i="42"/>
  <c r="J522" i="42"/>
  <c r="J523" i="42"/>
  <c r="J524" i="42"/>
  <c r="J525" i="42"/>
  <c r="J526" i="42"/>
  <c r="J527" i="42"/>
  <c r="J528" i="42"/>
  <c r="J529" i="42"/>
  <c r="J530" i="42"/>
  <c r="J531" i="42"/>
  <c r="J532" i="42"/>
  <c r="J533" i="42"/>
  <c r="J534" i="42"/>
  <c r="J535" i="42"/>
  <c r="J536" i="42"/>
  <c r="J537" i="42"/>
  <c r="J538" i="42"/>
  <c r="J539" i="42"/>
  <c r="J540" i="42"/>
  <c r="J541" i="42"/>
  <c r="J542" i="42"/>
  <c r="J543" i="42"/>
  <c r="J544" i="42"/>
  <c r="J545" i="42"/>
  <c r="J546" i="42"/>
  <c r="J547" i="42"/>
  <c r="J548" i="42"/>
  <c r="J549" i="42"/>
  <c r="J550" i="42"/>
  <c r="J551" i="42"/>
  <c r="J552" i="42"/>
  <c r="J553" i="42"/>
  <c r="J554" i="42"/>
  <c r="J555" i="42"/>
  <c r="J556" i="42"/>
  <c r="J557" i="42"/>
  <c r="J558" i="42"/>
  <c r="J559" i="42"/>
  <c r="J560" i="42"/>
  <c r="J561" i="42"/>
  <c r="J562" i="42"/>
  <c r="J563" i="42"/>
  <c r="J564" i="42"/>
  <c r="J565" i="42"/>
  <c r="J566" i="42"/>
  <c r="J567" i="42"/>
  <c r="J568" i="42"/>
  <c r="J569" i="42"/>
  <c r="J570" i="42"/>
  <c r="J571" i="42"/>
  <c r="J572" i="42"/>
  <c r="J573" i="42"/>
  <c r="J574" i="42"/>
  <c r="J575" i="42"/>
  <c r="J576" i="42"/>
  <c r="J577" i="42"/>
  <c r="J578" i="42"/>
  <c r="J579" i="42"/>
  <c r="J580" i="42"/>
  <c r="J581" i="42"/>
  <c r="J582" i="42"/>
  <c r="J583" i="42"/>
  <c r="J584" i="42"/>
  <c r="J585" i="42"/>
  <c r="J586" i="42"/>
  <c r="J587" i="42"/>
  <c r="J588" i="42"/>
  <c r="J589" i="42"/>
  <c r="J590" i="42"/>
  <c r="J591" i="42"/>
  <c r="J592" i="42"/>
  <c r="J593" i="42"/>
  <c r="J594" i="42"/>
  <c r="J595" i="42"/>
  <c r="J596" i="42"/>
  <c r="J597" i="42"/>
  <c r="J598" i="42"/>
  <c r="J599" i="42"/>
  <c r="J600" i="42"/>
  <c r="J601" i="42"/>
  <c r="J602" i="42"/>
  <c r="J603" i="42"/>
  <c r="J604" i="42"/>
  <c r="J605" i="42"/>
  <c r="J606" i="42"/>
  <c r="J607" i="42"/>
  <c r="J608" i="42"/>
  <c r="J609" i="42"/>
  <c r="J610" i="42"/>
  <c r="J611" i="42"/>
  <c r="J612" i="42"/>
  <c r="J613" i="42"/>
  <c r="J614" i="42"/>
  <c r="J615" i="42"/>
  <c r="J616" i="42"/>
  <c r="J617" i="42"/>
  <c r="J618" i="42"/>
  <c r="J619" i="42"/>
  <c r="J620" i="42"/>
  <c r="J621" i="42"/>
  <c r="J622" i="42"/>
  <c r="J623" i="42"/>
  <c r="J624" i="42"/>
  <c r="J625" i="42"/>
  <c r="J626" i="42"/>
  <c r="J627" i="42"/>
  <c r="J628" i="42"/>
  <c r="J629" i="42"/>
  <c r="J630" i="42"/>
  <c r="J631" i="42"/>
  <c r="J632" i="42"/>
  <c r="J633" i="42"/>
  <c r="J634" i="42"/>
  <c r="J635" i="42"/>
  <c r="J636" i="42"/>
  <c r="J637" i="42"/>
  <c r="J638" i="42"/>
  <c r="J639" i="42"/>
  <c r="J640" i="42"/>
  <c r="J641" i="42"/>
  <c r="J642" i="42"/>
  <c r="J643" i="42"/>
  <c r="J644" i="42"/>
  <c r="J645" i="42"/>
  <c r="J646" i="42"/>
  <c r="J647" i="42"/>
  <c r="J648" i="42"/>
  <c r="J649" i="42"/>
  <c r="J650" i="42"/>
  <c r="J651" i="42"/>
  <c r="J652" i="42"/>
  <c r="J653" i="42"/>
  <c r="J654" i="42"/>
  <c r="J655" i="42"/>
  <c r="J656" i="42"/>
  <c r="J657" i="42"/>
  <c r="J658" i="42"/>
  <c r="J659" i="42"/>
  <c r="J660" i="42"/>
  <c r="J661" i="42"/>
  <c r="J662" i="42"/>
  <c r="J663" i="42"/>
  <c r="J664" i="42"/>
  <c r="J665" i="42"/>
  <c r="J666" i="42"/>
  <c r="J667" i="42"/>
  <c r="J668" i="42"/>
  <c r="J669" i="42"/>
  <c r="J670" i="42"/>
  <c r="J671" i="42"/>
  <c r="J672" i="42"/>
  <c r="J673" i="42"/>
  <c r="J674" i="42"/>
  <c r="J675" i="42"/>
  <c r="J676" i="42"/>
  <c r="J677" i="42"/>
  <c r="J678" i="42"/>
  <c r="J679" i="42"/>
  <c r="J680" i="42"/>
  <c r="J681" i="42"/>
  <c r="J682" i="42"/>
  <c r="J683" i="42"/>
  <c r="J684" i="42"/>
  <c r="J685" i="42"/>
  <c r="J686" i="42"/>
  <c r="J687" i="42"/>
  <c r="J688" i="42"/>
  <c r="J689" i="42"/>
  <c r="J690" i="42"/>
  <c r="J691" i="42"/>
  <c r="J692" i="42"/>
  <c r="J693" i="42"/>
  <c r="J694" i="42"/>
  <c r="J695" i="42"/>
  <c r="J696" i="42"/>
  <c r="J697" i="42"/>
  <c r="J698" i="42"/>
  <c r="J699" i="42"/>
  <c r="J700" i="42"/>
  <c r="J701" i="42"/>
  <c r="J702" i="42"/>
  <c r="J703" i="42"/>
  <c r="J704" i="42"/>
  <c r="J705" i="42"/>
  <c r="J706" i="42"/>
  <c r="J707" i="42"/>
  <c r="J708" i="42"/>
  <c r="J709" i="42"/>
  <c r="J710" i="42"/>
  <c r="J711" i="42"/>
  <c r="J712" i="42"/>
  <c r="J713" i="42"/>
  <c r="J714" i="42"/>
  <c r="J715" i="42"/>
  <c r="J716" i="42"/>
  <c r="J717" i="42"/>
  <c r="J718" i="42"/>
  <c r="J719" i="42"/>
  <c r="J720" i="42"/>
  <c r="J721" i="42"/>
  <c r="J722" i="42"/>
  <c r="J723" i="42"/>
  <c r="J724" i="42"/>
  <c r="J725" i="42"/>
  <c r="J726" i="42"/>
  <c r="J727" i="42"/>
  <c r="J728" i="42"/>
  <c r="J729" i="42"/>
  <c r="J730" i="42"/>
  <c r="J731" i="42"/>
  <c r="J732" i="42"/>
  <c r="J733" i="42"/>
  <c r="J734" i="42"/>
  <c r="J735" i="42"/>
  <c r="J736" i="42"/>
  <c r="J737" i="42"/>
  <c r="J738" i="42"/>
  <c r="J739" i="42"/>
  <c r="J740" i="42"/>
  <c r="J741" i="42"/>
  <c r="J742" i="42"/>
  <c r="J743" i="42"/>
  <c r="J744" i="42"/>
  <c r="J745" i="42"/>
  <c r="J746" i="42"/>
  <c r="J747" i="42"/>
  <c r="J748" i="42"/>
  <c r="J749" i="42"/>
  <c r="J750" i="42"/>
  <c r="J751" i="42"/>
  <c r="J752" i="42"/>
  <c r="J753" i="42"/>
  <c r="J754" i="42"/>
  <c r="J755" i="42"/>
  <c r="J756" i="42"/>
  <c r="J757" i="42"/>
  <c r="J758" i="42"/>
  <c r="J759" i="42"/>
  <c r="J760" i="42"/>
  <c r="J761" i="42"/>
  <c r="J762" i="42"/>
  <c r="J763" i="42"/>
  <c r="J764" i="42"/>
  <c r="J765" i="42"/>
  <c r="J766" i="42"/>
  <c r="J767" i="42"/>
  <c r="J768" i="42"/>
  <c r="J769" i="42"/>
  <c r="J770" i="42"/>
  <c r="J771" i="42"/>
  <c r="J772" i="42"/>
  <c r="J773" i="42"/>
  <c r="J774" i="42"/>
  <c r="J775" i="42"/>
  <c r="J776" i="42"/>
  <c r="J777" i="42"/>
  <c r="J778" i="42"/>
  <c r="J779" i="42"/>
  <c r="J780" i="42"/>
  <c r="J781" i="42"/>
  <c r="J782" i="42"/>
  <c r="J783" i="42"/>
  <c r="J784" i="42"/>
  <c r="J785" i="42"/>
  <c r="J786" i="42"/>
  <c r="J787" i="42"/>
  <c r="J788" i="42"/>
  <c r="J789" i="42"/>
  <c r="J790" i="42"/>
  <c r="J791" i="42"/>
  <c r="J792" i="42"/>
  <c r="J793" i="42"/>
  <c r="J794" i="42"/>
  <c r="J795" i="42"/>
  <c r="J796" i="42"/>
  <c r="J797" i="42"/>
  <c r="J798" i="42"/>
  <c r="J799" i="42"/>
  <c r="J800" i="42"/>
  <c r="J801" i="42"/>
  <c r="J802" i="42"/>
  <c r="J803" i="42"/>
  <c r="J804" i="42"/>
  <c r="J805" i="42"/>
  <c r="J806" i="42"/>
  <c r="J807" i="42"/>
  <c r="J808" i="42"/>
  <c r="J809" i="42"/>
  <c r="J810" i="42"/>
  <c r="J811" i="42"/>
  <c r="J812" i="42"/>
  <c r="J813" i="42"/>
  <c r="J814" i="42"/>
  <c r="J815" i="42"/>
  <c r="J816" i="42"/>
  <c r="J817" i="42"/>
  <c r="J818" i="42"/>
  <c r="J819" i="42"/>
  <c r="J820" i="42"/>
  <c r="J821" i="42"/>
  <c r="J822" i="42"/>
  <c r="J823" i="42"/>
  <c r="J824" i="42"/>
  <c r="J825" i="42"/>
  <c r="J826" i="42"/>
  <c r="J827" i="42"/>
  <c r="J828" i="42"/>
  <c r="J829" i="42"/>
  <c r="J830" i="42"/>
  <c r="J831" i="42"/>
  <c r="J832" i="42"/>
  <c r="J833" i="42"/>
  <c r="J834" i="42"/>
  <c r="J835" i="42"/>
  <c r="J836" i="42"/>
  <c r="J837" i="42"/>
  <c r="J838" i="42"/>
  <c r="J839" i="42"/>
  <c r="J840" i="42"/>
  <c r="J841" i="42"/>
  <c r="J842" i="42"/>
  <c r="J843" i="42"/>
  <c r="J844" i="42"/>
  <c r="J845" i="42"/>
  <c r="J846" i="42"/>
  <c r="J847" i="42"/>
  <c r="J848" i="42"/>
  <c r="J849" i="42"/>
  <c r="J850" i="42"/>
  <c r="J851" i="42"/>
  <c r="J852" i="42"/>
  <c r="J853" i="42"/>
  <c r="J854" i="42"/>
  <c r="J855" i="42"/>
  <c r="J856" i="42"/>
  <c r="J857" i="42"/>
  <c r="J858" i="42"/>
  <c r="J859" i="42"/>
  <c r="J860" i="42"/>
  <c r="J861" i="42"/>
  <c r="J862" i="42"/>
  <c r="J863" i="42"/>
  <c r="J864" i="42"/>
  <c r="J865" i="42"/>
  <c r="J866" i="42"/>
  <c r="J867" i="42"/>
  <c r="J868" i="42"/>
  <c r="J869" i="42"/>
  <c r="J870" i="42"/>
  <c r="J871" i="42"/>
  <c r="J872" i="42"/>
  <c r="J873" i="42"/>
  <c r="J874" i="42"/>
  <c r="J875" i="42"/>
  <c r="J876" i="42"/>
  <c r="J877" i="42"/>
  <c r="J878" i="42"/>
  <c r="J879" i="42"/>
  <c r="J880" i="42"/>
  <c r="J881" i="42"/>
  <c r="J882" i="42"/>
  <c r="J883" i="42"/>
  <c r="J884" i="42"/>
  <c r="J885" i="42"/>
  <c r="J886" i="42"/>
  <c r="J887" i="42"/>
  <c r="J888" i="42"/>
  <c r="J889" i="42"/>
  <c r="J890" i="42"/>
  <c r="J891" i="42"/>
  <c r="J892" i="42"/>
  <c r="J893" i="42"/>
  <c r="J894" i="42"/>
  <c r="J895" i="42"/>
  <c r="J896" i="42"/>
  <c r="J897" i="42"/>
  <c r="J898" i="42"/>
  <c r="J899" i="42"/>
  <c r="J900" i="42"/>
  <c r="J901" i="42"/>
  <c r="J902" i="42"/>
  <c r="J903" i="42"/>
  <c r="J904" i="42"/>
  <c r="J905" i="42"/>
  <c r="J906" i="42"/>
  <c r="J907" i="42"/>
  <c r="J908" i="42"/>
  <c r="J909" i="42"/>
  <c r="J910" i="42"/>
  <c r="J911" i="42"/>
  <c r="J912" i="42"/>
  <c r="J913" i="42"/>
  <c r="J914" i="42"/>
  <c r="J915" i="42"/>
  <c r="J916" i="42"/>
  <c r="J917" i="42"/>
  <c r="J918" i="42"/>
  <c r="J919" i="42"/>
  <c r="J920" i="42"/>
  <c r="J921" i="42"/>
  <c r="J922" i="42"/>
  <c r="J923" i="42"/>
  <c r="J924" i="42"/>
  <c r="J925" i="42"/>
  <c r="J926" i="42"/>
  <c r="J927" i="42"/>
  <c r="J928" i="42"/>
  <c r="J929" i="42"/>
  <c r="J930" i="42"/>
  <c r="J931" i="42"/>
  <c r="J932" i="42"/>
  <c r="J933" i="42"/>
  <c r="J934" i="42"/>
  <c r="J935" i="42"/>
  <c r="J936" i="42"/>
  <c r="J937" i="42"/>
  <c r="J938" i="42"/>
  <c r="J939" i="42"/>
  <c r="J940" i="42"/>
  <c r="J941" i="42"/>
  <c r="J942" i="42"/>
  <c r="J943" i="42"/>
  <c r="J944" i="42"/>
  <c r="J945" i="42"/>
  <c r="J946" i="42"/>
  <c r="J947" i="42"/>
  <c r="J948" i="42"/>
  <c r="J949" i="42"/>
  <c r="J950" i="42"/>
  <c r="J951" i="42"/>
  <c r="J952" i="42"/>
  <c r="J953" i="42"/>
  <c r="J954" i="42"/>
  <c r="J955" i="42"/>
  <c r="J956" i="42"/>
  <c r="J957" i="42"/>
  <c r="J958" i="42"/>
  <c r="J959" i="42"/>
  <c r="J960" i="42"/>
  <c r="J961" i="42"/>
  <c r="J962" i="42"/>
  <c r="J963" i="42"/>
  <c r="J964" i="42"/>
  <c r="J965" i="42"/>
  <c r="J966" i="42"/>
  <c r="J967" i="42"/>
  <c r="J968" i="42"/>
  <c r="J969" i="42"/>
  <c r="J970" i="42"/>
  <c r="J971" i="42"/>
  <c r="J972" i="42"/>
  <c r="J973" i="42"/>
  <c r="J974" i="42"/>
  <c r="J975" i="42"/>
  <c r="J976" i="42"/>
  <c r="J977" i="42"/>
  <c r="J978" i="42"/>
  <c r="J979" i="42"/>
  <c r="J980" i="42"/>
  <c r="J981" i="42"/>
  <c r="J982" i="42"/>
  <c r="J983" i="42"/>
  <c r="J984" i="42"/>
  <c r="J985" i="42"/>
  <c r="J986" i="42"/>
  <c r="J987" i="42"/>
  <c r="J988" i="42"/>
  <c r="J989" i="42"/>
  <c r="J990" i="42"/>
  <c r="J991" i="42"/>
  <c r="J992" i="42"/>
  <c r="J993" i="42"/>
  <c r="J994" i="42"/>
  <c r="J995" i="42"/>
  <c r="J996" i="42"/>
  <c r="J997" i="42"/>
  <c r="J998" i="42"/>
  <c r="J999" i="42"/>
  <c r="J1000" i="42"/>
  <c r="J1001" i="42"/>
  <c r="J1002" i="42"/>
  <c r="J1003" i="42"/>
  <c r="J1004" i="42"/>
  <c r="J1005" i="42"/>
  <c r="J1006" i="42"/>
  <c r="J1007" i="42"/>
  <c r="J1008" i="42"/>
  <c r="J1009" i="42"/>
  <c r="J1010" i="42"/>
  <c r="J1011" i="42"/>
  <c r="J1012" i="42"/>
  <c r="J1013" i="42"/>
  <c r="J1014" i="42"/>
  <c r="J1015" i="42"/>
  <c r="J1016" i="42"/>
  <c r="J1017" i="42"/>
  <c r="J1018" i="42"/>
  <c r="J1019" i="42"/>
  <c r="J1020" i="42"/>
  <c r="J1021" i="42"/>
  <c r="J1022" i="42"/>
  <c r="J1023" i="42"/>
  <c r="J1024" i="42"/>
  <c r="J1025" i="42"/>
  <c r="J1026" i="42"/>
  <c r="J1027" i="42"/>
  <c r="J1028" i="42"/>
  <c r="J1029" i="42"/>
  <c r="J1030" i="42"/>
  <c r="J1031" i="42"/>
  <c r="J1032" i="42"/>
  <c r="J1033" i="42"/>
  <c r="J1034" i="42"/>
  <c r="J1035" i="42"/>
  <c r="J1036" i="42"/>
  <c r="J1037" i="42"/>
  <c r="J1038" i="42"/>
  <c r="J1039" i="42"/>
  <c r="J1040" i="42"/>
  <c r="J1041" i="42"/>
  <c r="J1042" i="42"/>
  <c r="J1043" i="42"/>
  <c r="J1044" i="42"/>
  <c r="J1045" i="42"/>
  <c r="J1046" i="42"/>
  <c r="J1047" i="42"/>
  <c r="J1048" i="42"/>
  <c r="J1049" i="42"/>
  <c r="J1050" i="42"/>
  <c r="J1051" i="42"/>
  <c r="J1052" i="42"/>
  <c r="J1053" i="42"/>
  <c r="J1054" i="42"/>
  <c r="J1055" i="42"/>
  <c r="J1056" i="42"/>
  <c r="J1057" i="42"/>
  <c r="J1058" i="42"/>
  <c r="J1059" i="42"/>
  <c r="J1060" i="42"/>
  <c r="J1061" i="42"/>
  <c r="J1062" i="42"/>
  <c r="J1063" i="42"/>
  <c r="J1064" i="42"/>
  <c r="J1065" i="42"/>
  <c r="J1066" i="42"/>
  <c r="J1067" i="42"/>
  <c r="J1068" i="42"/>
  <c r="J1069" i="42"/>
  <c r="J1070" i="42"/>
  <c r="J1071" i="42"/>
  <c r="J1072" i="42"/>
  <c r="J1073" i="42"/>
  <c r="J1074" i="42"/>
  <c r="J1075" i="42"/>
  <c r="J1076" i="42"/>
  <c r="J1077" i="42"/>
  <c r="J1078" i="42"/>
  <c r="J1079" i="42"/>
  <c r="J1080" i="42"/>
  <c r="J1081" i="42"/>
  <c r="J1082" i="42"/>
  <c r="J1083" i="42"/>
  <c r="J1084" i="42"/>
  <c r="J1085" i="42"/>
  <c r="J1086" i="42"/>
  <c r="J1087" i="42"/>
  <c r="J1088" i="42"/>
  <c r="J1089" i="42"/>
  <c r="J1090" i="42"/>
  <c r="J1091" i="42"/>
  <c r="J1092" i="42"/>
  <c r="J1093" i="42"/>
  <c r="J1094" i="42"/>
  <c r="J1095" i="42"/>
  <c r="J1096" i="42"/>
  <c r="J1097" i="42"/>
  <c r="J1098" i="42"/>
  <c r="J1099" i="42"/>
  <c r="J1100" i="42"/>
  <c r="J1101" i="42"/>
  <c r="J1102" i="42"/>
  <c r="J1103" i="42"/>
  <c r="J1104" i="42"/>
  <c r="J1105" i="42"/>
  <c r="J1106" i="42"/>
  <c r="J1107" i="42"/>
  <c r="J1108" i="42"/>
  <c r="J1109" i="42"/>
  <c r="J1110" i="42"/>
  <c r="J1111" i="42"/>
  <c r="J1112" i="42"/>
  <c r="J1113" i="42"/>
  <c r="J1114" i="42"/>
  <c r="J1115" i="42"/>
  <c r="J1116" i="42"/>
  <c r="J1117" i="42"/>
  <c r="J1118" i="42"/>
  <c r="J1119" i="42"/>
  <c r="J1120" i="42"/>
  <c r="J1121" i="42"/>
  <c r="J1122" i="42"/>
  <c r="J1123" i="42"/>
  <c r="J1124" i="42"/>
  <c r="J1125" i="42"/>
  <c r="J1126" i="42"/>
  <c r="J1127" i="42"/>
  <c r="J1128" i="42"/>
  <c r="J1129" i="42"/>
  <c r="J1130" i="42"/>
  <c r="J1131" i="42"/>
  <c r="J1132" i="42"/>
  <c r="J1133" i="42"/>
  <c r="J1134" i="42"/>
  <c r="J1135" i="42"/>
  <c r="J1136" i="42"/>
  <c r="J1137" i="42"/>
  <c r="J1138" i="42"/>
  <c r="J1139" i="42"/>
  <c r="J1140" i="42"/>
  <c r="J1141" i="42"/>
  <c r="J1142" i="42"/>
  <c r="J1143" i="42"/>
  <c r="J1144" i="42"/>
  <c r="J1145" i="42"/>
  <c r="J1146" i="42"/>
  <c r="J1147" i="42"/>
  <c r="J1148" i="42"/>
  <c r="J1149" i="42"/>
  <c r="J1150" i="42"/>
  <c r="J1151" i="42"/>
  <c r="J1152" i="42"/>
  <c r="J1153" i="42"/>
  <c r="J1154" i="42"/>
  <c r="J1155" i="42"/>
  <c r="J1156" i="42"/>
  <c r="J1157" i="42"/>
  <c r="J1158" i="42"/>
  <c r="J1159" i="42"/>
  <c r="J1160" i="42"/>
  <c r="J1161" i="42"/>
  <c r="J1162" i="42"/>
  <c r="J1163" i="42"/>
  <c r="J1164" i="42"/>
  <c r="J1165" i="42"/>
  <c r="J1166" i="42"/>
  <c r="J1167" i="42"/>
  <c r="J1168" i="42"/>
  <c r="J1169" i="42"/>
  <c r="J1170" i="42"/>
  <c r="J1171" i="42"/>
  <c r="J1172" i="42"/>
  <c r="J1173" i="42"/>
  <c r="J1174" i="42"/>
  <c r="J1175" i="42"/>
  <c r="J1176" i="42"/>
  <c r="J1177" i="42"/>
  <c r="J1178" i="42"/>
  <c r="J1179" i="42"/>
  <c r="J1180" i="42"/>
  <c r="J1181" i="42"/>
  <c r="J1182" i="42"/>
  <c r="J1183" i="42"/>
  <c r="J1184" i="42"/>
  <c r="J1185" i="42"/>
  <c r="J1186" i="42"/>
  <c r="J1187" i="42"/>
  <c r="J1188" i="42"/>
  <c r="J1189" i="42"/>
  <c r="J1190" i="42"/>
  <c r="J1191" i="42"/>
  <c r="J1192" i="42"/>
  <c r="J1193" i="42"/>
  <c r="J1194" i="42"/>
  <c r="J1195" i="42"/>
  <c r="J1196" i="42"/>
  <c r="J1197" i="42"/>
  <c r="J1198" i="42"/>
  <c r="J1199" i="42"/>
  <c r="J1200" i="42"/>
  <c r="J1201" i="42"/>
  <c r="J1202" i="42"/>
  <c r="J1203" i="42"/>
  <c r="J1204" i="42"/>
  <c r="J1205" i="42"/>
  <c r="J1206" i="42"/>
  <c r="J1207" i="42"/>
  <c r="J1208" i="42"/>
  <c r="J1209" i="42"/>
  <c r="J1210" i="42"/>
  <c r="J1211" i="42"/>
  <c r="J1212" i="42"/>
  <c r="J1213" i="42"/>
  <c r="J1214" i="42"/>
  <c r="J1215" i="42"/>
  <c r="J1216" i="42"/>
  <c r="J1217" i="42"/>
  <c r="J1218" i="42"/>
  <c r="J1219" i="42"/>
  <c r="J1220" i="42"/>
  <c r="J1221" i="42"/>
  <c r="J1222" i="42"/>
  <c r="J1223" i="42"/>
  <c r="J1224" i="42"/>
  <c r="J1225" i="42"/>
  <c r="J1226" i="42"/>
  <c r="J1227" i="42"/>
  <c r="J1228" i="42"/>
  <c r="J1229" i="42"/>
  <c r="J1230" i="42"/>
  <c r="J1231" i="42"/>
  <c r="J1232" i="42"/>
  <c r="J1233" i="42"/>
  <c r="J1234" i="42"/>
  <c r="J1235" i="42"/>
  <c r="J1236" i="42"/>
  <c r="J1237" i="42"/>
  <c r="J1238" i="42"/>
  <c r="J1239" i="42"/>
  <c r="J1240" i="42"/>
  <c r="J1241" i="42"/>
  <c r="J1242" i="42"/>
  <c r="J1243" i="42"/>
  <c r="J1244" i="42"/>
  <c r="J1245" i="42"/>
  <c r="J1246" i="42"/>
  <c r="J1247" i="42"/>
  <c r="J1248" i="42"/>
  <c r="J1249" i="42"/>
  <c r="J1250" i="42"/>
  <c r="J1251" i="42"/>
  <c r="J1252" i="42"/>
  <c r="J1253" i="42"/>
  <c r="J1254" i="42"/>
  <c r="J1255" i="42"/>
  <c r="J1256" i="42"/>
  <c r="J1257" i="42"/>
  <c r="J1258" i="42"/>
  <c r="J1259" i="42"/>
  <c r="J1260" i="42"/>
  <c r="J1261" i="42"/>
  <c r="J1262" i="42"/>
  <c r="J1263" i="42"/>
  <c r="J1264" i="42"/>
  <c r="J1265" i="42"/>
  <c r="J1266" i="42"/>
  <c r="J1267" i="42"/>
  <c r="J1268" i="42"/>
  <c r="J1269" i="42"/>
  <c r="J1270" i="42"/>
  <c r="J1271" i="42"/>
  <c r="J1272" i="42"/>
  <c r="J1273" i="42"/>
  <c r="J1274" i="42"/>
  <c r="J1275" i="42"/>
  <c r="J1276" i="42"/>
  <c r="J1277" i="42"/>
  <c r="J1278" i="42"/>
  <c r="J1279" i="42"/>
  <c r="J1280" i="42"/>
  <c r="J1281" i="42"/>
  <c r="J1282" i="42"/>
  <c r="J1283" i="42"/>
  <c r="J1284" i="42"/>
  <c r="J1285" i="42"/>
  <c r="J1286" i="42"/>
  <c r="J1287" i="42"/>
  <c r="J1288" i="42"/>
  <c r="J1289" i="42"/>
  <c r="J1290" i="42"/>
  <c r="J1291" i="42"/>
  <c r="J1292" i="42"/>
  <c r="J1293" i="42"/>
  <c r="J1294" i="42"/>
  <c r="J1295" i="42"/>
  <c r="J1296" i="42"/>
  <c r="J1297" i="42"/>
  <c r="J1298" i="42"/>
  <c r="J1299" i="42"/>
  <c r="J1300" i="42"/>
  <c r="J1301" i="42"/>
  <c r="J1302" i="42"/>
  <c r="J1303" i="42"/>
  <c r="J1304" i="42"/>
  <c r="J1305" i="42"/>
  <c r="J1306" i="42"/>
  <c r="J1307" i="42"/>
  <c r="J1308" i="42"/>
  <c r="J1309" i="42"/>
  <c r="J1310" i="42"/>
  <c r="J1311" i="42"/>
  <c r="J1312" i="42"/>
  <c r="J1313" i="42"/>
  <c r="J1314" i="42"/>
  <c r="J1315" i="42"/>
  <c r="J1316" i="42"/>
  <c r="J1317" i="42"/>
  <c r="J1318" i="42"/>
  <c r="J1319" i="42"/>
  <c r="J1320" i="42"/>
  <c r="J1321" i="42"/>
  <c r="J1322" i="42"/>
  <c r="J1323" i="42"/>
  <c r="J1324" i="42"/>
  <c r="J1325" i="42"/>
  <c r="J1326" i="42"/>
  <c r="J1327" i="42"/>
  <c r="J1328" i="42"/>
  <c r="J1329" i="42"/>
  <c r="J1330" i="42"/>
  <c r="J1331" i="42"/>
  <c r="J1332" i="42"/>
  <c r="J1333" i="42"/>
  <c r="J1334" i="42"/>
  <c r="J1335" i="42"/>
  <c r="J1336" i="42"/>
  <c r="J1337" i="42"/>
  <c r="J1338" i="42"/>
  <c r="J1339" i="42"/>
  <c r="J1340" i="42"/>
  <c r="J1341" i="42"/>
  <c r="J1342" i="42"/>
  <c r="J1343" i="42"/>
  <c r="J1344" i="42"/>
  <c r="J1345" i="42"/>
  <c r="J1346" i="42"/>
  <c r="J1347" i="42"/>
  <c r="J1348" i="42"/>
  <c r="J1349" i="42"/>
  <c r="J1350" i="42"/>
  <c r="J1351" i="42"/>
  <c r="J1352" i="42"/>
  <c r="J1353" i="42"/>
  <c r="J1354" i="42"/>
  <c r="J1355" i="42"/>
  <c r="J1356" i="42"/>
  <c r="J1357" i="42"/>
  <c r="J1358" i="42"/>
  <c r="J1359" i="42"/>
  <c r="J1360" i="42"/>
  <c r="J1361" i="42"/>
  <c r="J1362" i="42"/>
  <c r="J1363" i="42"/>
  <c r="J1364" i="42"/>
  <c r="J1365" i="42"/>
  <c r="J1366" i="42"/>
  <c r="J1367" i="42"/>
  <c r="J1368" i="42"/>
  <c r="J1369" i="42"/>
  <c r="J1370" i="42"/>
  <c r="J1371" i="42"/>
  <c r="J1372" i="42"/>
  <c r="J1373" i="42"/>
  <c r="J1374" i="42"/>
  <c r="J1375" i="42"/>
  <c r="J1376" i="42"/>
  <c r="J1377" i="42"/>
  <c r="J1378" i="42"/>
  <c r="J1379" i="42"/>
  <c r="J1380" i="42"/>
  <c r="J1381" i="42"/>
  <c r="J1382" i="42"/>
  <c r="J1383" i="42"/>
  <c r="J1384" i="42"/>
  <c r="J1385" i="42"/>
  <c r="J1386" i="42"/>
  <c r="J1387" i="42"/>
  <c r="J1388" i="42"/>
  <c r="J1389" i="42"/>
  <c r="J1390" i="42"/>
  <c r="J1391" i="42"/>
  <c r="J1392" i="42"/>
  <c r="J1393" i="42"/>
  <c r="J1394" i="42"/>
  <c r="J1395" i="42"/>
  <c r="J1396" i="42"/>
  <c r="J1397" i="42"/>
  <c r="J1398" i="42"/>
  <c r="J1399" i="42"/>
  <c r="J1400" i="42"/>
  <c r="J1401" i="42"/>
  <c r="J1402" i="42"/>
  <c r="J1403" i="42"/>
  <c r="J1404" i="42"/>
  <c r="J1405" i="42"/>
  <c r="J1406" i="42"/>
  <c r="J1407" i="42"/>
  <c r="J1408" i="42"/>
  <c r="J1409" i="42"/>
  <c r="J1410" i="42"/>
  <c r="J1411" i="42"/>
  <c r="J1412" i="42"/>
  <c r="J1413" i="42"/>
  <c r="J1414" i="42"/>
  <c r="J1415" i="42"/>
  <c r="J1416" i="42"/>
  <c r="J1417" i="42"/>
  <c r="J1418" i="42"/>
  <c r="J1419" i="42"/>
  <c r="J1420" i="42"/>
  <c r="J1421" i="42"/>
  <c r="J1422" i="42"/>
  <c r="J1423" i="42"/>
  <c r="J1424" i="42"/>
  <c r="J1425" i="42"/>
  <c r="J1426" i="42"/>
  <c r="J1427" i="42"/>
  <c r="J1428" i="42"/>
  <c r="J1429" i="42"/>
  <c r="J1430" i="42"/>
  <c r="J1431" i="42"/>
  <c r="J1432" i="42"/>
  <c r="J1433" i="42"/>
  <c r="J1434" i="42"/>
  <c r="J1435" i="42"/>
  <c r="J1436" i="42"/>
  <c r="J1437" i="42"/>
  <c r="J1438" i="42"/>
  <c r="J1439" i="42"/>
  <c r="J1440" i="42"/>
  <c r="J1441" i="42"/>
  <c r="J1442" i="42"/>
  <c r="J1443" i="42"/>
  <c r="J1444" i="42"/>
  <c r="J1445" i="42"/>
  <c r="J1446" i="42"/>
  <c r="J1447" i="42"/>
  <c r="J1448" i="42"/>
  <c r="J1449" i="42"/>
  <c r="J1450" i="42"/>
  <c r="J1451" i="42"/>
  <c r="J1452" i="42"/>
  <c r="J1453" i="42"/>
  <c r="J1454" i="42"/>
  <c r="J1455" i="42"/>
  <c r="J1456" i="42"/>
  <c r="J1457" i="42"/>
  <c r="J1458" i="42"/>
  <c r="J1459" i="42"/>
  <c r="J1460" i="42"/>
  <c r="J1461" i="42"/>
  <c r="J1462" i="42"/>
  <c r="J1463" i="42"/>
  <c r="J1464" i="42"/>
  <c r="J1465" i="42"/>
  <c r="J1466" i="42"/>
  <c r="J1467" i="42"/>
  <c r="J1468" i="42"/>
  <c r="J1469" i="42"/>
  <c r="J1470" i="42"/>
  <c r="J1471" i="42"/>
  <c r="J1472" i="42"/>
  <c r="J1473" i="42"/>
  <c r="J1474" i="42"/>
  <c r="J1475" i="42"/>
  <c r="J1476" i="42"/>
  <c r="J1477" i="42"/>
  <c r="J1478" i="42"/>
  <c r="J1479" i="42"/>
  <c r="J1480" i="42"/>
  <c r="J1481" i="42"/>
  <c r="J1482" i="42"/>
  <c r="J1483" i="42"/>
  <c r="J1484" i="42"/>
  <c r="J1485" i="42"/>
  <c r="J1486" i="42"/>
  <c r="J1487" i="42"/>
  <c r="J1488" i="42"/>
  <c r="J1489" i="42"/>
  <c r="J1490" i="42"/>
  <c r="J1491" i="42"/>
  <c r="J1492" i="42"/>
  <c r="J1493" i="42"/>
  <c r="J1494" i="42"/>
  <c r="J1495" i="42"/>
  <c r="J1496" i="42"/>
  <c r="J1497" i="42"/>
  <c r="J1498" i="42"/>
  <c r="J1499" i="42"/>
  <c r="J1500" i="42"/>
  <c r="J1501" i="42"/>
  <c r="J1502" i="42"/>
  <c r="J1503" i="42"/>
  <c r="J1504" i="42"/>
  <c r="J1505" i="42"/>
  <c r="J1506" i="42"/>
  <c r="J1507" i="42"/>
  <c r="J1508" i="42"/>
  <c r="J1509" i="42"/>
  <c r="J1510" i="42"/>
  <c r="J1511" i="42"/>
  <c r="J1512" i="42"/>
  <c r="J1513" i="42"/>
  <c r="J1514" i="42"/>
  <c r="J1515" i="42"/>
  <c r="J1516" i="42"/>
  <c r="J1517" i="42"/>
  <c r="J1518" i="42"/>
  <c r="J1519" i="42"/>
  <c r="J1520" i="42"/>
  <c r="J1521" i="42"/>
  <c r="J1522" i="42"/>
  <c r="J1523" i="42"/>
  <c r="J1524" i="42"/>
  <c r="J1525" i="42"/>
  <c r="J1526" i="42"/>
  <c r="J1527" i="42"/>
  <c r="J1528" i="42"/>
  <c r="J1529" i="42"/>
  <c r="J1530" i="42"/>
  <c r="J1531" i="42"/>
  <c r="J1532" i="42"/>
  <c r="J1533" i="42"/>
  <c r="J1534" i="42"/>
  <c r="J1535" i="42"/>
  <c r="J1536" i="42"/>
  <c r="J1537" i="42"/>
  <c r="J1538" i="42"/>
  <c r="J1539" i="42"/>
  <c r="J1540" i="42"/>
  <c r="J1541" i="42"/>
  <c r="J1542" i="42"/>
  <c r="J1543" i="42"/>
  <c r="J1544" i="42"/>
  <c r="J1545" i="42"/>
  <c r="J1546" i="42"/>
  <c r="J1547" i="42"/>
  <c r="J1548" i="42"/>
  <c r="J1549" i="42"/>
  <c r="J1550" i="42"/>
  <c r="J1551" i="42"/>
  <c r="J1552" i="42"/>
  <c r="J1553" i="42"/>
  <c r="J1554" i="42"/>
  <c r="J1555" i="42"/>
  <c r="J1556" i="42"/>
  <c r="J1557" i="42"/>
  <c r="J1558" i="42"/>
  <c r="J1559" i="42"/>
  <c r="J1560" i="42"/>
  <c r="J1561" i="42"/>
  <c r="J1562" i="42"/>
  <c r="J1563" i="42"/>
  <c r="J1564" i="42"/>
  <c r="J1565" i="42"/>
  <c r="J1566" i="42"/>
  <c r="J1567" i="42"/>
  <c r="J1568" i="42"/>
  <c r="J1569" i="42"/>
  <c r="J1570" i="42"/>
  <c r="J1571" i="42"/>
  <c r="J1572" i="42"/>
  <c r="J1573" i="42"/>
  <c r="J1574" i="42"/>
  <c r="J1575" i="42"/>
  <c r="J1576" i="42"/>
  <c r="J1577" i="42"/>
  <c r="J1578" i="42"/>
  <c r="J1579" i="42"/>
  <c r="J1580" i="42"/>
  <c r="J1581" i="42"/>
  <c r="J1582" i="42"/>
  <c r="J1583" i="42"/>
  <c r="J1584" i="42"/>
  <c r="J1585" i="42"/>
  <c r="J1586" i="42"/>
  <c r="J1587" i="42"/>
  <c r="J1588" i="42"/>
  <c r="J1589" i="42"/>
  <c r="J1590" i="42"/>
  <c r="J1591" i="42"/>
  <c r="J1592" i="42"/>
  <c r="J1593" i="42"/>
  <c r="J1594" i="42"/>
  <c r="J1595" i="42"/>
  <c r="J1596" i="42"/>
  <c r="J1597" i="42"/>
  <c r="J1598" i="42"/>
  <c r="J1599" i="42"/>
  <c r="J1600" i="42"/>
  <c r="J1601" i="42"/>
  <c r="J1602" i="42"/>
  <c r="J1603" i="42"/>
  <c r="J1604" i="42"/>
  <c r="J1605" i="42"/>
  <c r="J1606" i="42"/>
  <c r="J1607" i="42"/>
  <c r="J1608" i="42"/>
  <c r="J1609" i="42"/>
  <c r="J1610" i="42"/>
  <c r="J1611" i="42"/>
  <c r="J1612" i="42"/>
  <c r="J1613" i="42"/>
  <c r="J1614" i="42"/>
  <c r="J1615" i="42"/>
  <c r="J1616" i="42"/>
  <c r="J1617" i="42"/>
  <c r="J1618" i="42"/>
  <c r="J1619" i="42"/>
  <c r="J1620" i="42"/>
  <c r="J1621" i="42"/>
  <c r="J1622" i="42"/>
  <c r="J1623" i="42"/>
  <c r="J1624" i="42"/>
  <c r="J1625" i="42"/>
  <c r="J1626" i="42"/>
  <c r="J1627" i="42"/>
  <c r="J1628" i="42"/>
  <c r="J1629" i="42"/>
  <c r="J1630" i="42"/>
  <c r="J1631" i="42"/>
  <c r="J1632" i="42"/>
  <c r="J1633" i="42"/>
  <c r="J1634" i="42"/>
  <c r="J1635" i="42"/>
  <c r="J1636" i="42"/>
  <c r="J1637" i="42"/>
  <c r="J1638" i="42"/>
  <c r="J1639" i="42"/>
  <c r="J1640" i="42"/>
  <c r="J1641" i="42"/>
  <c r="J1642" i="42"/>
  <c r="J1643" i="42"/>
  <c r="J1644" i="42"/>
  <c r="J1645" i="42"/>
  <c r="J1646" i="42"/>
  <c r="J1647" i="42"/>
  <c r="J1648" i="42"/>
  <c r="J1649" i="42"/>
  <c r="J1650" i="42"/>
  <c r="J1651" i="42"/>
  <c r="J1652" i="42"/>
  <c r="J1653" i="42"/>
  <c r="J1654" i="42"/>
  <c r="J1655" i="42"/>
  <c r="J1656" i="42"/>
  <c r="J1657" i="42"/>
  <c r="J1658" i="42"/>
  <c r="J1659" i="42"/>
  <c r="J1660" i="42"/>
  <c r="J1661" i="42"/>
  <c r="J1662" i="42"/>
  <c r="J1663" i="42"/>
  <c r="J1664" i="42"/>
  <c r="J1665" i="42"/>
  <c r="J1666" i="42"/>
  <c r="J1667" i="42"/>
  <c r="J1668" i="42"/>
  <c r="J1669" i="42"/>
  <c r="J1670" i="42"/>
  <c r="J1671" i="42"/>
  <c r="J1672" i="42"/>
  <c r="J1673" i="42"/>
  <c r="J1674" i="42"/>
  <c r="J1675" i="42"/>
  <c r="J1676" i="42"/>
  <c r="J1677" i="42"/>
  <c r="J1678" i="42"/>
  <c r="J1679" i="42"/>
  <c r="J1680" i="42"/>
  <c r="J1681" i="42"/>
  <c r="J1682" i="42"/>
  <c r="J1683" i="42"/>
  <c r="J1684" i="42"/>
  <c r="J1685" i="42"/>
  <c r="J1686" i="42"/>
  <c r="J1687" i="42"/>
  <c r="J1688" i="42"/>
  <c r="J1689" i="42"/>
  <c r="J1690" i="42"/>
  <c r="J1691" i="42"/>
  <c r="J1692" i="42"/>
  <c r="J1693" i="42"/>
  <c r="J1694" i="42"/>
  <c r="J1695" i="42"/>
  <c r="J1696" i="42"/>
  <c r="J1697" i="42"/>
  <c r="J1698" i="42"/>
  <c r="J1699" i="42"/>
  <c r="J1700" i="42"/>
  <c r="J1701" i="42"/>
  <c r="J1702" i="42"/>
  <c r="J1703" i="42"/>
  <c r="J1704" i="42"/>
  <c r="J1705" i="42"/>
  <c r="J1706" i="42"/>
  <c r="J1707" i="42"/>
  <c r="J1708" i="42"/>
  <c r="J1709" i="42"/>
  <c r="J1710" i="42"/>
  <c r="J1711" i="42"/>
  <c r="J1712" i="42"/>
  <c r="J1713" i="42"/>
  <c r="J1714" i="42"/>
  <c r="J1715" i="42"/>
  <c r="J1716" i="42"/>
  <c r="J1717" i="42"/>
  <c r="J1718" i="42"/>
  <c r="J1719" i="42"/>
  <c r="J1720" i="42"/>
  <c r="J1721" i="42"/>
  <c r="J1722" i="42"/>
  <c r="J1723" i="42"/>
  <c r="J1724" i="42"/>
  <c r="J1725" i="42"/>
  <c r="J1726" i="42"/>
  <c r="J1727" i="42"/>
  <c r="J1728" i="42"/>
  <c r="J1729" i="42"/>
  <c r="J1730" i="42"/>
  <c r="J1731" i="42"/>
  <c r="J1732" i="42"/>
  <c r="J1733" i="42"/>
  <c r="J1734" i="42"/>
  <c r="J1735" i="42"/>
  <c r="J1736" i="42"/>
  <c r="J1737" i="42"/>
  <c r="J1738" i="42"/>
  <c r="J1739" i="42"/>
  <c r="J1740" i="42"/>
  <c r="J1741" i="42"/>
  <c r="J1742" i="42"/>
  <c r="J1743" i="42"/>
  <c r="J1744" i="42"/>
  <c r="J1745" i="42"/>
  <c r="J1746" i="42"/>
  <c r="J1747" i="42"/>
  <c r="J1748" i="42"/>
  <c r="J1749" i="42"/>
  <c r="J1750" i="42"/>
  <c r="J1751" i="42"/>
  <c r="J1752" i="42"/>
  <c r="J1753" i="42"/>
  <c r="J1754" i="42"/>
  <c r="J1755" i="42"/>
  <c r="J1756" i="42"/>
  <c r="J1757" i="42"/>
  <c r="J1758" i="42"/>
  <c r="J1759" i="42"/>
  <c r="J1760" i="42"/>
  <c r="J1761" i="42"/>
  <c r="J1762" i="42"/>
  <c r="J1763" i="42"/>
  <c r="J1764" i="42"/>
  <c r="J1765" i="42"/>
  <c r="J1766" i="42"/>
  <c r="J1767" i="42"/>
  <c r="J1768" i="42"/>
  <c r="J1769" i="42"/>
  <c r="J1770" i="42"/>
  <c r="J1771" i="42"/>
  <c r="J1772" i="42"/>
  <c r="J1773" i="42"/>
  <c r="J1774" i="42"/>
  <c r="J1775" i="42"/>
  <c r="J1776" i="42"/>
  <c r="J1777" i="42"/>
  <c r="J1778" i="42"/>
  <c r="J1779" i="42"/>
  <c r="J1780" i="42"/>
  <c r="J1781" i="42"/>
  <c r="J1782" i="42"/>
  <c r="J1783" i="42"/>
  <c r="J1784" i="42"/>
  <c r="J1785" i="42"/>
  <c r="J1786" i="42"/>
  <c r="J1787" i="42"/>
  <c r="J1788" i="42"/>
  <c r="J1789" i="42"/>
  <c r="J1790" i="42"/>
  <c r="J1791" i="42"/>
  <c r="J1792" i="42"/>
  <c r="J1793" i="42"/>
  <c r="J1794" i="42"/>
  <c r="J1795" i="42"/>
  <c r="J1796" i="42"/>
  <c r="J1797" i="42"/>
  <c r="J1798" i="42"/>
  <c r="J1799" i="42"/>
  <c r="J1800" i="42"/>
  <c r="J1801" i="42"/>
  <c r="J1802" i="42"/>
  <c r="J1803" i="42"/>
  <c r="J1804" i="42"/>
  <c r="J1805" i="42"/>
  <c r="J1806" i="42"/>
  <c r="J1807" i="42"/>
  <c r="J1808" i="42"/>
  <c r="J1809" i="42"/>
  <c r="J1810" i="42"/>
  <c r="J1811" i="42"/>
  <c r="J1812" i="42"/>
  <c r="J1813" i="42"/>
  <c r="J1814" i="42"/>
  <c r="J1815" i="42"/>
  <c r="J1816" i="42"/>
  <c r="J1817" i="42"/>
  <c r="J1818" i="42"/>
  <c r="J1819" i="42"/>
  <c r="J1820" i="42"/>
  <c r="J1821" i="42"/>
  <c r="J1822" i="42"/>
  <c r="J1823" i="42"/>
  <c r="J1824" i="42"/>
  <c r="J1825" i="42"/>
  <c r="J1826" i="42"/>
  <c r="J1827" i="42"/>
  <c r="J1828" i="42"/>
  <c r="J1829" i="42"/>
  <c r="J1830" i="42"/>
  <c r="J1831" i="42"/>
  <c r="J1832" i="42"/>
  <c r="J1833" i="42"/>
  <c r="J1834" i="42"/>
  <c r="J1835" i="42"/>
  <c r="J1836" i="42"/>
  <c r="J1837" i="42"/>
  <c r="J1838" i="42"/>
  <c r="J1839" i="42"/>
  <c r="J1840" i="42"/>
  <c r="J1841" i="42"/>
  <c r="J1842" i="42"/>
  <c r="J1843" i="42"/>
  <c r="J1844" i="42"/>
  <c r="J1845" i="42"/>
  <c r="J1846" i="42"/>
  <c r="J1847" i="42"/>
  <c r="J1848" i="42"/>
  <c r="J1849" i="42"/>
  <c r="J1850" i="42"/>
  <c r="J1851" i="42"/>
  <c r="J1852" i="42"/>
  <c r="J1853" i="42"/>
  <c r="J1854" i="42"/>
  <c r="J1855" i="42"/>
  <c r="J1856" i="42"/>
  <c r="J1857" i="42"/>
  <c r="J1858" i="42"/>
  <c r="J1859" i="42"/>
  <c r="J1860" i="42"/>
  <c r="J1861" i="42"/>
  <c r="J1862" i="42"/>
  <c r="J1863" i="42"/>
  <c r="J1864" i="42"/>
  <c r="J1865" i="42"/>
  <c r="J1866" i="42"/>
  <c r="J1867" i="42"/>
  <c r="J1868" i="42"/>
  <c r="J1869" i="42"/>
  <c r="J1870" i="42"/>
  <c r="J1871" i="42"/>
  <c r="J1872" i="42"/>
  <c r="J1873" i="42"/>
  <c r="J1874" i="42"/>
  <c r="J1875" i="42"/>
  <c r="J1876" i="42"/>
  <c r="J1877" i="42"/>
  <c r="J1878" i="42"/>
  <c r="J1879" i="42"/>
  <c r="J1880" i="42"/>
  <c r="J1881" i="42"/>
  <c r="J1882" i="42"/>
  <c r="J1883" i="42"/>
  <c r="J1884" i="42"/>
  <c r="J1885" i="42"/>
  <c r="J1886" i="42"/>
  <c r="J1887" i="42"/>
  <c r="J1888" i="42"/>
  <c r="J1889" i="42"/>
  <c r="J1890" i="42"/>
  <c r="J1891" i="42"/>
  <c r="J1892" i="42"/>
  <c r="J1893" i="42"/>
  <c r="J1894" i="42"/>
  <c r="J1895" i="42"/>
  <c r="J1896" i="42"/>
  <c r="J1897" i="42"/>
  <c r="J1898" i="42"/>
  <c r="J1899" i="42"/>
  <c r="J1900" i="42"/>
  <c r="J1901" i="42"/>
  <c r="J1902" i="42"/>
  <c r="J1903" i="42"/>
  <c r="J1904" i="42"/>
  <c r="J1905" i="42"/>
  <c r="J1906" i="42"/>
  <c r="J1907" i="42"/>
  <c r="J1908" i="42"/>
  <c r="J1909" i="42"/>
  <c r="J1910" i="42"/>
  <c r="J1911" i="42"/>
  <c r="J1912" i="42"/>
  <c r="J1913" i="42"/>
  <c r="J1914" i="42"/>
  <c r="J1915" i="42"/>
  <c r="J1916" i="42"/>
  <c r="J1917" i="42"/>
  <c r="J1918" i="42"/>
  <c r="J1919" i="42"/>
  <c r="J1920" i="42"/>
  <c r="J1921" i="42"/>
  <c r="J1922" i="42"/>
  <c r="J1923" i="42"/>
  <c r="J1924" i="42"/>
  <c r="J1925" i="42"/>
  <c r="J1926" i="42"/>
  <c r="J1927" i="42"/>
  <c r="J1928" i="42"/>
  <c r="J1929" i="42"/>
  <c r="J1930" i="42"/>
  <c r="J1931" i="42"/>
  <c r="J1932" i="42"/>
  <c r="J1933" i="42"/>
  <c r="J1934" i="42"/>
  <c r="J1935" i="42"/>
  <c r="J1936" i="42"/>
  <c r="J1937" i="42"/>
  <c r="J1938" i="42"/>
  <c r="J1939" i="42"/>
  <c r="J1940" i="42"/>
  <c r="J1941" i="42"/>
  <c r="J1942" i="42"/>
  <c r="J1943" i="42"/>
  <c r="J1944" i="42"/>
  <c r="J1945" i="42"/>
  <c r="J1946" i="42"/>
  <c r="J1947" i="42"/>
  <c r="J1948" i="42"/>
  <c r="J1949" i="42"/>
  <c r="J1950" i="42"/>
  <c r="J1951" i="42"/>
  <c r="J1952" i="42"/>
  <c r="J1953" i="42"/>
  <c r="J1954" i="42"/>
  <c r="J1955" i="42"/>
  <c r="J1956" i="42"/>
  <c r="J1957" i="42"/>
  <c r="J1958" i="42"/>
  <c r="J1959" i="42"/>
  <c r="J1960" i="42"/>
  <c r="J1961" i="42"/>
  <c r="J1962" i="42"/>
  <c r="J1963" i="42"/>
  <c r="J1964" i="42"/>
  <c r="J1965" i="42"/>
  <c r="J1966" i="42"/>
  <c r="J1967" i="42"/>
  <c r="J1968" i="42"/>
  <c r="J1969" i="42"/>
  <c r="J1970" i="42"/>
  <c r="J1971" i="42"/>
  <c r="J1972" i="42"/>
  <c r="J1973" i="42"/>
  <c r="J1974" i="42"/>
  <c r="J1975" i="42"/>
  <c r="J1976" i="42"/>
  <c r="J1977" i="42"/>
  <c r="J1978" i="42"/>
  <c r="J1979" i="42"/>
  <c r="J1980" i="42"/>
  <c r="J1981" i="42"/>
  <c r="J1982" i="42"/>
  <c r="J1983" i="42"/>
  <c r="J1984" i="42"/>
  <c r="J1985" i="42"/>
  <c r="J1986" i="42"/>
  <c r="J1987" i="42"/>
  <c r="J1988" i="42"/>
  <c r="J1989" i="42"/>
  <c r="J1990" i="42"/>
  <c r="J1991" i="42"/>
  <c r="J1992" i="42"/>
  <c r="J1993" i="42"/>
  <c r="J1994" i="42"/>
  <c r="J1995" i="42"/>
  <c r="J1996" i="42"/>
  <c r="J1997" i="42"/>
  <c r="J1998" i="42"/>
  <c r="J1999" i="42"/>
  <c r="J2000" i="42"/>
  <c r="J2001" i="42"/>
  <c r="J2002" i="42"/>
  <c r="J2003" i="42"/>
  <c r="J2004" i="42"/>
  <c r="J2005" i="42"/>
  <c r="J2006" i="42"/>
  <c r="J2007" i="42"/>
  <c r="J2008" i="42"/>
  <c r="J2009" i="42"/>
  <c r="J2010" i="42"/>
  <c r="J2011" i="42"/>
  <c r="J2012" i="42"/>
  <c r="J2013" i="42"/>
  <c r="J2014" i="42"/>
  <c r="J2015" i="42"/>
  <c r="J2016" i="42"/>
  <c r="J2017" i="42"/>
  <c r="J2018" i="42"/>
  <c r="J2019" i="42"/>
  <c r="J2020" i="42"/>
  <c r="J2021" i="42"/>
  <c r="J2022" i="42"/>
  <c r="J2023" i="42"/>
  <c r="J2024" i="42"/>
  <c r="J2025" i="42"/>
  <c r="J2026" i="42"/>
  <c r="J2027" i="42"/>
  <c r="J2028" i="42"/>
  <c r="J2029" i="42"/>
  <c r="J2030" i="42"/>
  <c r="J2031" i="42"/>
  <c r="J2032" i="42"/>
  <c r="J2033" i="42"/>
  <c r="J2034" i="42"/>
  <c r="J2035" i="42"/>
  <c r="J2036" i="42"/>
  <c r="J2037" i="42"/>
  <c r="J2038" i="42"/>
  <c r="J2039" i="42"/>
  <c r="J2040" i="42"/>
  <c r="J2041" i="42"/>
  <c r="J2042" i="42"/>
  <c r="J2043" i="42"/>
  <c r="J2044" i="42"/>
  <c r="J2045" i="42"/>
  <c r="J2046" i="42"/>
  <c r="J2047" i="42"/>
  <c r="J2048" i="42"/>
  <c r="J2049" i="42"/>
  <c r="J2050" i="42"/>
  <c r="J2051" i="42"/>
  <c r="J2052" i="42"/>
  <c r="J2053" i="42"/>
  <c r="J2054" i="42"/>
  <c r="J2055" i="42"/>
  <c r="J2056" i="42"/>
  <c r="J2057" i="42"/>
  <c r="J2058" i="42"/>
  <c r="J2059" i="42"/>
  <c r="J2060" i="42"/>
  <c r="J2061" i="42"/>
  <c r="J2062" i="42"/>
  <c r="J2063" i="42"/>
  <c r="J2064" i="42"/>
  <c r="J2065" i="42"/>
  <c r="J2066" i="42"/>
  <c r="J2067" i="42"/>
  <c r="J2068" i="42"/>
  <c r="J2069" i="42"/>
  <c r="J2070" i="42"/>
  <c r="J2071" i="42"/>
  <c r="J2072" i="42"/>
  <c r="J2073" i="42"/>
  <c r="J2074" i="42"/>
  <c r="J2075" i="42"/>
  <c r="J2076" i="42"/>
  <c r="J2077" i="42"/>
  <c r="J2078" i="42"/>
  <c r="J2079" i="42"/>
  <c r="J2080" i="42"/>
  <c r="J2081" i="42"/>
  <c r="J2082" i="42"/>
  <c r="J2083" i="42"/>
  <c r="J2084" i="42"/>
  <c r="J2085" i="42"/>
  <c r="J2086" i="42"/>
  <c r="J2087" i="42"/>
  <c r="J2088" i="42"/>
  <c r="J2089" i="42"/>
  <c r="J2090" i="42"/>
  <c r="J2091" i="42"/>
  <c r="J2092" i="42"/>
  <c r="J2093" i="42"/>
  <c r="J2094" i="42"/>
  <c r="J2095" i="42"/>
  <c r="J2096" i="42"/>
  <c r="J2097" i="42"/>
  <c r="J2098" i="42"/>
  <c r="J2099" i="42"/>
  <c r="J2100" i="42"/>
  <c r="J2101" i="42"/>
  <c r="J2102" i="42"/>
  <c r="J2103" i="42"/>
  <c r="J2104" i="42"/>
  <c r="J2105" i="42"/>
  <c r="J2106" i="42"/>
  <c r="J2107" i="42"/>
  <c r="J2108" i="42"/>
  <c r="J2109" i="42"/>
  <c r="J2110" i="42"/>
  <c r="J2111" i="42"/>
  <c r="J2112" i="42"/>
  <c r="J2113" i="42"/>
  <c r="J2114" i="42"/>
  <c r="J2115" i="42"/>
  <c r="J2116" i="42"/>
  <c r="J2117" i="42"/>
  <c r="J2118" i="42"/>
  <c r="J2119" i="42"/>
  <c r="J2120" i="42"/>
  <c r="J2121" i="42"/>
  <c r="J2122" i="42"/>
  <c r="J2123" i="42"/>
  <c r="J2124" i="42"/>
  <c r="J2125" i="42"/>
  <c r="J2126" i="42"/>
  <c r="J2127" i="42"/>
  <c r="J2128" i="42"/>
  <c r="J2129" i="42"/>
  <c r="J2130" i="42"/>
  <c r="J2131" i="42"/>
  <c r="J2132" i="42"/>
  <c r="J2133" i="42"/>
  <c r="J2134" i="42"/>
  <c r="J2135" i="42"/>
  <c r="J2136" i="42"/>
  <c r="J2137" i="42"/>
  <c r="J2138" i="42"/>
  <c r="J2139" i="42"/>
  <c r="J2140" i="42"/>
  <c r="J2141" i="42"/>
  <c r="J2142" i="42"/>
  <c r="J2143" i="42"/>
  <c r="J2144" i="42"/>
  <c r="J2145" i="42"/>
  <c r="J2146" i="42"/>
  <c r="J2147" i="42"/>
  <c r="J2148" i="42"/>
  <c r="J2149" i="42"/>
  <c r="J2150" i="42"/>
  <c r="J2151" i="42"/>
  <c r="J2152" i="42"/>
  <c r="J2153" i="42"/>
  <c r="J2154" i="42"/>
  <c r="J2155" i="42"/>
  <c r="J2156" i="42"/>
  <c r="J2157" i="42"/>
  <c r="J2158" i="42"/>
  <c r="J2159" i="42"/>
  <c r="J2160" i="42"/>
  <c r="J2161" i="42"/>
  <c r="J2162" i="42"/>
  <c r="J2163" i="42"/>
  <c r="J2164" i="42"/>
  <c r="J2165" i="42"/>
  <c r="J2166" i="42"/>
  <c r="J2167" i="42"/>
  <c r="J2168" i="42"/>
  <c r="J2169" i="42"/>
  <c r="J2170" i="42"/>
  <c r="J2171" i="42"/>
  <c r="J2172" i="42"/>
  <c r="J2173" i="42"/>
  <c r="J2174" i="42"/>
  <c r="J2175" i="42"/>
  <c r="J2176" i="42"/>
  <c r="J2177" i="42"/>
  <c r="J2178" i="42"/>
  <c r="J2179" i="42"/>
  <c r="J2180" i="42"/>
  <c r="J2181" i="42"/>
  <c r="J2182" i="42"/>
  <c r="J2183" i="42"/>
  <c r="J2184" i="42"/>
  <c r="J2185" i="42"/>
  <c r="J2186" i="42"/>
  <c r="J2187" i="42"/>
  <c r="J2188" i="42"/>
  <c r="J2189" i="42"/>
  <c r="J2190" i="42"/>
  <c r="J2191" i="42"/>
  <c r="J2192" i="42"/>
  <c r="J2193" i="42"/>
  <c r="J2194" i="42"/>
  <c r="J2195" i="42"/>
  <c r="J2196" i="42"/>
  <c r="J2197" i="42"/>
  <c r="J2198" i="42"/>
  <c r="J2199" i="42"/>
  <c r="J2200" i="42"/>
  <c r="J2201" i="42"/>
  <c r="J2202" i="42"/>
  <c r="J2203" i="42"/>
  <c r="J2204" i="42"/>
  <c r="J2205" i="42"/>
  <c r="J2206" i="42"/>
  <c r="J2207" i="42"/>
  <c r="J2208" i="42"/>
  <c r="J2209" i="42"/>
  <c r="J2210" i="42"/>
  <c r="J2211" i="42"/>
  <c r="J2212" i="42"/>
  <c r="J2213" i="42"/>
  <c r="J2214" i="42"/>
  <c r="J2215" i="42"/>
  <c r="J2216" i="42"/>
  <c r="J2217" i="42"/>
  <c r="J2218" i="42"/>
  <c r="J2219" i="42"/>
  <c r="J2220" i="42"/>
  <c r="J2221" i="42"/>
  <c r="J2222" i="42"/>
  <c r="J2223" i="42"/>
  <c r="J2224" i="42"/>
  <c r="J2225" i="42"/>
  <c r="J2226" i="42"/>
  <c r="J2227" i="42"/>
  <c r="J2228" i="42"/>
  <c r="J2229" i="42"/>
  <c r="J2230" i="42"/>
  <c r="J2231" i="42"/>
  <c r="J2232" i="42"/>
  <c r="J2233" i="42"/>
  <c r="J2234" i="42"/>
  <c r="J2235" i="42"/>
  <c r="J2236" i="42"/>
  <c r="J2237" i="42"/>
  <c r="J2238" i="42"/>
  <c r="J2239" i="42"/>
  <c r="J2240" i="42"/>
  <c r="J2241" i="42"/>
  <c r="J2242" i="42"/>
  <c r="J2243" i="42"/>
  <c r="J2244" i="42"/>
  <c r="J2245" i="42"/>
  <c r="J2246" i="42"/>
  <c r="J2247" i="42"/>
  <c r="J2248" i="42"/>
  <c r="J2249" i="42"/>
  <c r="J2250" i="42"/>
  <c r="J2251" i="42"/>
  <c r="J2252" i="42"/>
  <c r="J2253" i="42"/>
  <c r="J2254" i="42"/>
  <c r="J2255" i="42"/>
  <c r="J2256" i="42"/>
  <c r="J2257" i="42"/>
  <c r="J2258" i="42"/>
  <c r="J2259" i="42"/>
  <c r="J2260" i="42"/>
  <c r="J2261" i="42"/>
  <c r="J2262" i="42"/>
  <c r="J2263" i="42"/>
  <c r="J2264" i="42"/>
  <c r="J2265" i="42"/>
  <c r="J2266" i="42"/>
  <c r="J2267" i="42"/>
  <c r="J2268" i="42"/>
  <c r="J2269" i="42"/>
  <c r="J2270" i="42"/>
  <c r="J2271" i="42"/>
  <c r="J2272" i="42"/>
  <c r="J2273" i="42"/>
  <c r="J2274" i="42"/>
  <c r="J2275" i="42"/>
  <c r="J2276" i="42"/>
  <c r="J2277" i="42"/>
  <c r="J2278" i="42"/>
  <c r="J2279" i="42"/>
  <c r="J2280" i="42"/>
  <c r="J2281" i="42"/>
  <c r="J2282" i="42"/>
  <c r="J2283" i="42"/>
  <c r="J2284" i="42"/>
  <c r="J2285" i="42"/>
  <c r="J2286" i="42"/>
  <c r="J2287" i="42"/>
  <c r="J2288" i="42"/>
  <c r="J2289" i="42"/>
  <c r="J2290" i="42"/>
  <c r="J2291" i="42"/>
  <c r="J2292" i="42"/>
  <c r="J2293" i="42"/>
  <c r="J2294" i="42"/>
  <c r="J2295" i="42"/>
  <c r="J2296" i="42"/>
  <c r="J2297" i="42"/>
  <c r="J2298" i="42"/>
  <c r="J2299" i="42"/>
  <c r="J2300" i="42"/>
  <c r="J2301" i="42"/>
  <c r="J2302" i="42"/>
  <c r="J2303" i="42"/>
  <c r="J2304" i="42"/>
  <c r="J2305" i="42"/>
  <c r="J2306" i="42"/>
  <c r="J2307" i="42"/>
  <c r="J2308" i="42"/>
  <c r="J2309" i="42"/>
  <c r="J2310" i="42"/>
  <c r="J2311" i="42"/>
  <c r="J2312" i="42"/>
  <c r="J2313" i="42"/>
  <c r="J2314" i="42"/>
  <c r="J2315" i="42"/>
  <c r="J2316" i="42"/>
  <c r="J2317" i="42"/>
  <c r="J2318" i="42"/>
  <c r="J2319" i="42"/>
  <c r="J2320" i="42"/>
  <c r="J2321" i="42"/>
  <c r="J2322" i="42"/>
  <c r="J2323" i="42"/>
  <c r="J2324" i="42"/>
  <c r="J2325" i="42"/>
  <c r="J2326" i="42"/>
  <c r="J2327" i="42"/>
  <c r="J2328" i="42"/>
  <c r="J2329" i="42"/>
  <c r="J2330" i="42"/>
  <c r="J2331" i="42"/>
  <c r="J2332" i="42"/>
  <c r="J2333" i="42"/>
  <c r="J2334" i="42"/>
  <c r="J2335" i="42"/>
  <c r="J2336" i="42"/>
  <c r="J2337" i="42"/>
  <c r="J2338" i="42"/>
  <c r="J2339" i="42"/>
  <c r="J2340" i="42"/>
  <c r="J2341" i="42"/>
  <c r="J2342" i="42"/>
  <c r="J2343" i="42"/>
  <c r="J2344" i="42"/>
  <c r="J2345" i="42"/>
  <c r="J2346" i="42"/>
  <c r="J2347" i="42"/>
  <c r="J2348" i="42"/>
  <c r="J2349" i="42"/>
  <c r="J2350" i="42"/>
  <c r="J2351" i="42"/>
  <c r="J2352" i="42"/>
  <c r="J2353" i="42"/>
  <c r="J2354" i="42"/>
  <c r="J2355" i="42"/>
  <c r="J2356" i="42"/>
  <c r="J2357" i="42"/>
  <c r="J2358" i="42"/>
  <c r="J2359" i="42"/>
  <c r="J2360" i="42"/>
  <c r="J2361" i="42"/>
  <c r="J2362" i="42"/>
  <c r="J2363" i="42"/>
  <c r="J2364" i="42"/>
  <c r="J2365" i="42"/>
  <c r="J2366" i="42"/>
  <c r="J2367" i="42"/>
  <c r="J2368" i="42"/>
  <c r="J2369" i="42"/>
  <c r="J2370" i="42"/>
  <c r="J2371" i="42"/>
  <c r="J2372" i="42"/>
  <c r="J2373" i="42"/>
  <c r="J2374" i="42"/>
  <c r="J2375" i="42"/>
  <c r="J2376" i="42"/>
  <c r="J2377" i="42"/>
  <c r="J2378" i="42"/>
  <c r="J2379" i="42"/>
  <c r="J2380" i="42"/>
  <c r="J2381" i="42"/>
  <c r="J2382" i="42"/>
  <c r="J2383" i="42"/>
  <c r="J2384" i="42"/>
  <c r="J2385" i="42"/>
  <c r="J2386" i="42"/>
  <c r="J2387" i="42"/>
  <c r="J2388" i="42"/>
  <c r="J2389" i="42"/>
  <c r="J2390" i="42"/>
  <c r="J2391" i="42"/>
  <c r="J2392" i="42"/>
  <c r="J2393" i="42"/>
  <c r="J2394" i="42"/>
  <c r="J2395" i="42"/>
  <c r="J2396" i="42"/>
  <c r="J2397" i="42"/>
  <c r="J2398" i="42"/>
  <c r="J2399" i="42"/>
  <c r="J2400" i="42"/>
  <c r="J2401" i="42"/>
  <c r="J2402" i="42"/>
  <c r="J2403" i="42"/>
  <c r="J2404" i="42"/>
  <c r="J2405" i="42"/>
  <c r="J2406" i="42"/>
  <c r="J2407" i="42"/>
  <c r="J2408" i="42"/>
  <c r="J2409" i="42"/>
  <c r="J2410" i="42"/>
  <c r="J2411" i="42"/>
  <c r="J2412" i="42"/>
  <c r="J2413" i="42"/>
  <c r="J2414" i="42"/>
  <c r="J2415" i="42"/>
  <c r="J2416" i="42"/>
  <c r="J2417" i="42"/>
  <c r="J2418" i="42"/>
  <c r="J2419" i="42"/>
  <c r="J2420" i="42"/>
  <c r="J2421" i="42"/>
  <c r="J2422" i="42"/>
  <c r="J2423" i="42"/>
  <c r="J2424" i="42"/>
  <c r="J2425" i="42"/>
  <c r="J2426" i="42"/>
  <c r="J2427" i="42"/>
  <c r="J2428" i="42"/>
  <c r="J2429" i="42"/>
  <c r="J2430" i="42"/>
  <c r="J2431" i="42"/>
  <c r="J2432" i="42"/>
  <c r="J2433" i="42"/>
  <c r="J2434" i="42"/>
  <c r="J2435" i="42"/>
  <c r="J2436" i="42"/>
  <c r="J2437" i="42"/>
  <c r="J2438" i="42"/>
  <c r="J2439" i="42"/>
  <c r="J2440" i="42"/>
  <c r="J2441" i="42"/>
  <c r="J2442" i="42"/>
  <c r="J2443" i="42"/>
  <c r="J2444" i="42"/>
  <c r="J2445" i="42"/>
  <c r="J2446" i="42"/>
  <c r="J2447" i="42"/>
  <c r="J2448" i="42"/>
  <c r="J2449" i="42"/>
  <c r="J2450" i="42"/>
  <c r="J2451" i="42"/>
  <c r="J2452" i="42"/>
  <c r="J2453" i="42"/>
  <c r="J2454" i="42"/>
  <c r="J2455" i="42"/>
  <c r="J2456" i="42"/>
  <c r="J2457" i="42"/>
  <c r="J2458" i="42"/>
  <c r="J2459" i="42"/>
  <c r="J2460" i="42"/>
  <c r="J2461" i="42"/>
  <c r="J2462" i="42"/>
  <c r="J2463" i="42"/>
  <c r="J2464" i="42"/>
  <c r="J2465" i="42"/>
  <c r="J2466" i="42"/>
  <c r="J2467" i="42"/>
  <c r="J2468" i="42"/>
  <c r="J2469" i="42"/>
  <c r="J2470" i="42"/>
  <c r="J2471" i="42"/>
  <c r="J2472" i="42"/>
  <c r="J2473" i="42"/>
  <c r="J2474" i="42"/>
  <c r="J2475" i="42"/>
  <c r="J2476" i="42"/>
  <c r="J2477" i="42"/>
  <c r="J2478" i="42"/>
  <c r="J2479" i="42"/>
  <c r="J2480" i="42"/>
  <c r="J2481" i="42"/>
  <c r="J2482" i="42"/>
  <c r="J2483" i="42"/>
  <c r="J2484" i="42"/>
  <c r="J2485" i="42"/>
  <c r="J2486" i="42"/>
  <c r="J2487" i="42"/>
  <c r="J2488" i="42"/>
  <c r="J2489" i="42"/>
  <c r="J2490" i="42"/>
  <c r="J2491" i="42"/>
  <c r="J2" i="42"/>
  <c r="I3" i="42"/>
  <c r="I4" i="42"/>
  <c r="I5"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342" i="42"/>
  <c r="I343" i="42"/>
  <c r="I344" i="42"/>
  <c r="I345" i="42"/>
  <c r="I346" i="42"/>
  <c r="I347" i="42"/>
  <c r="I348" i="42"/>
  <c r="I349" i="42"/>
  <c r="I350" i="42"/>
  <c r="I351" i="42"/>
  <c r="I352" i="42"/>
  <c r="I353" i="42"/>
  <c r="I354" i="42"/>
  <c r="I355" i="42"/>
  <c r="I356" i="42"/>
  <c r="I357" i="42"/>
  <c r="I358" i="42"/>
  <c r="I359" i="42"/>
  <c r="I360" i="42"/>
  <c r="I361" i="42"/>
  <c r="I362" i="42"/>
  <c r="I363" i="42"/>
  <c r="I364" i="42"/>
  <c r="I365" i="42"/>
  <c r="I366" i="42"/>
  <c r="I367" i="42"/>
  <c r="I368" i="42"/>
  <c r="I369" i="42"/>
  <c r="I370" i="42"/>
  <c r="I371" i="42"/>
  <c r="I372" i="42"/>
  <c r="I373" i="42"/>
  <c r="I374" i="42"/>
  <c r="I375" i="42"/>
  <c r="I376" i="42"/>
  <c r="I377" i="42"/>
  <c r="I378" i="42"/>
  <c r="I379" i="42"/>
  <c r="I380" i="42"/>
  <c r="I381" i="42"/>
  <c r="I382" i="42"/>
  <c r="I383" i="42"/>
  <c r="I384" i="42"/>
  <c r="I385" i="42"/>
  <c r="I386" i="42"/>
  <c r="I387" i="42"/>
  <c r="I388" i="42"/>
  <c r="I389" i="42"/>
  <c r="I390" i="42"/>
  <c r="I391" i="42"/>
  <c r="I392" i="42"/>
  <c r="I393" i="42"/>
  <c r="I394" i="42"/>
  <c r="I395" i="42"/>
  <c r="I396" i="42"/>
  <c r="I397" i="42"/>
  <c r="I398" i="42"/>
  <c r="I399" i="42"/>
  <c r="I400" i="42"/>
  <c r="I401" i="42"/>
  <c r="I402" i="42"/>
  <c r="I403" i="42"/>
  <c r="I404" i="42"/>
  <c r="I405" i="42"/>
  <c r="I406" i="42"/>
  <c r="I407" i="42"/>
  <c r="I408" i="42"/>
  <c r="I409" i="42"/>
  <c r="I410" i="42"/>
  <c r="I411" i="42"/>
  <c r="I412" i="42"/>
  <c r="I413" i="42"/>
  <c r="I414" i="42"/>
  <c r="I415" i="42"/>
  <c r="I416" i="42"/>
  <c r="I417" i="42"/>
  <c r="I418" i="42"/>
  <c r="I419" i="42"/>
  <c r="I420" i="42"/>
  <c r="I421" i="42"/>
  <c r="I422" i="42"/>
  <c r="I423" i="42"/>
  <c r="I424" i="42"/>
  <c r="I425" i="42"/>
  <c r="I426" i="42"/>
  <c r="I427" i="42"/>
  <c r="I428" i="42"/>
  <c r="I429" i="42"/>
  <c r="I430" i="42"/>
  <c r="I431" i="42"/>
  <c r="I432" i="42"/>
  <c r="I433" i="42"/>
  <c r="I434" i="42"/>
  <c r="I435" i="42"/>
  <c r="I436" i="42"/>
  <c r="I437" i="42"/>
  <c r="I438" i="42"/>
  <c r="I439" i="42"/>
  <c r="I440" i="42"/>
  <c r="I441" i="42"/>
  <c r="I442" i="42"/>
  <c r="I443" i="42"/>
  <c r="I444" i="42"/>
  <c r="I445" i="42"/>
  <c r="I446" i="42"/>
  <c r="I447" i="42"/>
  <c r="I448" i="42"/>
  <c r="I449" i="42"/>
  <c r="I450" i="42"/>
  <c r="I451" i="42"/>
  <c r="I452" i="42"/>
  <c r="I453" i="42"/>
  <c r="I454" i="42"/>
  <c r="I455" i="42"/>
  <c r="I456" i="42"/>
  <c r="I457" i="42"/>
  <c r="I458" i="42"/>
  <c r="I459" i="42"/>
  <c r="I460" i="42"/>
  <c r="I461" i="42"/>
  <c r="I462" i="42"/>
  <c r="I463" i="42"/>
  <c r="I464" i="42"/>
  <c r="I465" i="42"/>
  <c r="I466" i="42"/>
  <c r="I467" i="42"/>
  <c r="I468" i="42"/>
  <c r="I469" i="42"/>
  <c r="I470" i="42"/>
  <c r="I471" i="42"/>
  <c r="I472" i="42"/>
  <c r="I473" i="42"/>
  <c r="I474" i="42"/>
  <c r="I475" i="42"/>
  <c r="I476" i="42"/>
  <c r="I477" i="42"/>
  <c r="I478" i="42"/>
  <c r="I479" i="42"/>
  <c r="I480" i="42"/>
  <c r="I481" i="42"/>
  <c r="I482" i="42"/>
  <c r="I483" i="42"/>
  <c r="I484" i="42"/>
  <c r="I485" i="42"/>
  <c r="I486" i="42"/>
  <c r="I487" i="42"/>
  <c r="I488" i="42"/>
  <c r="I489" i="42"/>
  <c r="I490" i="42"/>
  <c r="I491" i="42"/>
  <c r="I492" i="42"/>
  <c r="I493" i="42"/>
  <c r="I494" i="42"/>
  <c r="I495" i="42"/>
  <c r="I496" i="42"/>
  <c r="I497" i="42"/>
  <c r="I498" i="42"/>
  <c r="I499" i="42"/>
  <c r="I500" i="42"/>
  <c r="I501" i="42"/>
  <c r="I502" i="42"/>
  <c r="I503" i="42"/>
  <c r="I504" i="42"/>
  <c r="I505" i="42"/>
  <c r="I506" i="42"/>
  <c r="I507" i="42"/>
  <c r="I508" i="42"/>
  <c r="I509" i="42"/>
  <c r="I510" i="42"/>
  <c r="I511" i="42"/>
  <c r="I512" i="42"/>
  <c r="I513" i="42"/>
  <c r="I514" i="42"/>
  <c r="I515" i="42"/>
  <c r="I516" i="42"/>
  <c r="I517" i="42"/>
  <c r="I518" i="42"/>
  <c r="I519" i="42"/>
  <c r="I520" i="42"/>
  <c r="I521" i="42"/>
  <c r="I522" i="42"/>
  <c r="I523" i="42"/>
  <c r="I524" i="42"/>
  <c r="I525" i="42"/>
  <c r="I526" i="42"/>
  <c r="I527" i="42"/>
  <c r="I528" i="42"/>
  <c r="I529" i="42"/>
  <c r="I530" i="42"/>
  <c r="I531" i="42"/>
  <c r="I532" i="42"/>
  <c r="I533" i="42"/>
  <c r="I534" i="42"/>
  <c r="I535" i="42"/>
  <c r="I536" i="42"/>
  <c r="I537" i="42"/>
  <c r="I538" i="42"/>
  <c r="I539" i="42"/>
  <c r="I540" i="42"/>
  <c r="I541" i="42"/>
  <c r="I542" i="42"/>
  <c r="I543" i="42"/>
  <c r="I544" i="42"/>
  <c r="I545" i="42"/>
  <c r="I546" i="42"/>
  <c r="I547" i="42"/>
  <c r="I548" i="42"/>
  <c r="I549" i="42"/>
  <c r="I550" i="42"/>
  <c r="I551" i="42"/>
  <c r="I552" i="42"/>
  <c r="I553" i="42"/>
  <c r="I554" i="42"/>
  <c r="I555" i="42"/>
  <c r="I556" i="42"/>
  <c r="I557" i="42"/>
  <c r="I558" i="42"/>
  <c r="I559" i="42"/>
  <c r="I560" i="42"/>
  <c r="I561" i="42"/>
  <c r="I562" i="42"/>
  <c r="I563" i="42"/>
  <c r="I564" i="42"/>
  <c r="I565" i="42"/>
  <c r="I566" i="42"/>
  <c r="I567" i="42"/>
  <c r="I568" i="42"/>
  <c r="I569" i="42"/>
  <c r="I570" i="42"/>
  <c r="I571" i="42"/>
  <c r="I572" i="42"/>
  <c r="I573" i="42"/>
  <c r="I574" i="42"/>
  <c r="I575" i="42"/>
  <c r="I576" i="42"/>
  <c r="I577" i="42"/>
  <c r="I578" i="42"/>
  <c r="I579" i="42"/>
  <c r="I580" i="42"/>
  <c r="I581" i="42"/>
  <c r="I582" i="42"/>
  <c r="I583" i="42"/>
  <c r="I584" i="42"/>
  <c r="I585" i="42"/>
  <c r="I586" i="42"/>
  <c r="I587" i="42"/>
  <c r="I588" i="42"/>
  <c r="I589" i="42"/>
  <c r="I590" i="42"/>
  <c r="I591" i="42"/>
  <c r="I592" i="42"/>
  <c r="I593" i="42"/>
  <c r="I594" i="42"/>
  <c r="I595" i="42"/>
  <c r="I596" i="42"/>
  <c r="I597" i="42"/>
  <c r="I598" i="42"/>
  <c r="I599" i="42"/>
  <c r="I600" i="42"/>
  <c r="I601" i="42"/>
  <c r="I602" i="42"/>
  <c r="I603" i="42"/>
  <c r="I604" i="42"/>
  <c r="I605" i="42"/>
  <c r="I606" i="42"/>
  <c r="I607" i="42"/>
  <c r="I608" i="42"/>
  <c r="I609" i="42"/>
  <c r="I610" i="42"/>
  <c r="I611" i="42"/>
  <c r="I612" i="42"/>
  <c r="I613" i="42"/>
  <c r="I614" i="42"/>
  <c r="I615" i="42"/>
  <c r="I616" i="42"/>
  <c r="I617" i="42"/>
  <c r="I618" i="42"/>
  <c r="I619" i="42"/>
  <c r="I620" i="42"/>
  <c r="I621" i="42"/>
  <c r="I622" i="42"/>
  <c r="I623" i="42"/>
  <c r="I624" i="42"/>
  <c r="I625" i="42"/>
  <c r="I626" i="42"/>
  <c r="I627" i="42"/>
  <c r="I628" i="42"/>
  <c r="I629" i="42"/>
  <c r="I630" i="42"/>
  <c r="I631" i="42"/>
  <c r="I632" i="42"/>
  <c r="I633" i="42"/>
  <c r="I634" i="42"/>
  <c r="I635" i="42"/>
  <c r="I636" i="42"/>
  <c r="I637" i="42"/>
  <c r="I638" i="42"/>
  <c r="I639" i="42"/>
  <c r="I640" i="42"/>
  <c r="I641" i="42"/>
  <c r="I642" i="42"/>
  <c r="I643" i="42"/>
  <c r="I644" i="42"/>
  <c r="I645" i="42"/>
  <c r="I646" i="42"/>
  <c r="I647" i="42"/>
  <c r="I648" i="42"/>
  <c r="I649" i="42"/>
  <c r="I650" i="42"/>
  <c r="I651" i="42"/>
  <c r="I652" i="42"/>
  <c r="I653" i="42"/>
  <c r="I654" i="42"/>
  <c r="I655" i="42"/>
  <c r="I656" i="42"/>
  <c r="I657" i="42"/>
  <c r="I658" i="42"/>
  <c r="I659" i="42"/>
  <c r="I660" i="42"/>
  <c r="I661" i="42"/>
  <c r="I662" i="42"/>
  <c r="I663" i="42"/>
  <c r="I664" i="42"/>
  <c r="I665" i="42"/>
  <c r="I666" i="42"/>
  <c r="I667" i="42"/>
  <c r="I668" i="42"/>
  <c r="I669" i="42"/>
  <c r="I670" i="42"/>
  <c r="I671" i="42"/>
  <c r="I672" i="42"/>
  <c r="I673" i="42"/>
  <c r="I674" i="42"/>
  <c r="I675" i="42"/>
  <c r="I676" i="42"/>
  <c r="I677" i="42"/>
  <c r="I678" i="42"/>
  <c r="I679" i="42"/>
  <c r="I680" i="42"/>
  <c r="I681" i="42"/>
  <c r="I682" i="42"/>
  <c r="I683" i="42"/>
  <c r="I684" i="42"/>
  <c r="I685" i="42"/>
  <c r="I686" i="42"/>
  <c r="I687" i="42"/>
  <c r="I688" i="42"/>
  <c r="I689" i="42"/>
  <c r="I690" i="42"/>
  <c r="I691" i="42"/>
  <c r="I692" i="42"/>
  <c r="I693" i="42"/>
  <c r="I694" i="42"/>
  <c r="I695" i="42"/>
  <c r="I696" i="42"/>
  <c r="I697" i="42"/>
  <c r="I698" i="42"/>
  <c r="I699" i="42"/>
  <c r="I700" i="42"/>
  <c r="I701" i="42"/>
  <c r="I702" i="42"/>
  <c r="I703" i="42"/>
  <c r="I704" i="42"/>
  <c r="I705" i="42"/>
  <c r="I706" i="42"/>
  <c r="I707" i="42"/>
  <c r="I708" i="42"/>
  <c r="I709" i="42"/>
  <c r="I710" i="42"/>
  <c r="I711" i="42"/>
  <c r="I712" i="42"/>
  <c r="I713" i="42"/>
  <c r="I714" i="42"/>
  <c r="I715" i="42"/>
  <c r="I716" i="42"/>
  <c r="I717" i="42"/>
  <c r="I718" i="42"/>
  <c r="I719" i="42"/>
  <c r="I720" i="42"/>
  <c r="I721" i="42"/>
  <c r="I722" i="42"/>
  <c r="I723" i="42"/>
  <c r="I724" i="42"/>
  <c r="I725" i="42"/>
  <c r="I726" i="42"/>
  <c r="I727" i="42"/>
  <c r="I728" i="42"/>
  <c r="I729" i="42"/>
  <c r="I730" i="42"/>
  <c r="I731" i="42"/>
  <c r="I732" i="42"/>
  <c r="I733" i="42"/>
  <c r="I734" i="42"/>
  <c r="I735" i="42"/>
  <c r="I736" i="42"/>
  <c r="I737" i="42"/>
  <c r="I738" i="42"/>
  <c r="I739" i="42"/>
  <c r="I740" i="42"/>
  <c r="I741" i="42"/>
  <c r="I742" i="42"/>
  <c r="I743" i="42"/>
  <c r="I744" i="42"/>
  <c r="I745" i="42"/>
  <c r="I746" i="42"/>
  <c r="I747" i="42"/>
  <c r="I748" i="42"/>
  <c r="I749" i="42"/>
  <c r="I750" i="42"/>
  <c r="I751" i="42"/>
  <c r="I752" i="42"/>
  <c r="I753" i="42"/>
  <c r="I754" i="42"/>
  <c r="I755" i="42"/>
  <c r="I756" i="42"/>
  <c r="I757" i="42"/>
  <c r="I758" i="42"/>
  <c r="I759" i="42"/>
  <c r="I760" i="42"/>
  <c r="I761" i="42"/>
  <c r="I762" i="42"/>
  <c r="I763" i="42"/>
  <c r="I764" i="42"/>
  <c r="I765" i="42"/>
  <c r="I766" i="42"/>
  <c r="I767" i="42"/>
  <c r="I768" i="42"/>
  <c r="I769" i="42"/>
  <c r="I770" i="42"/>
  <c r="I771" i="42"/>
  <c r="I772" i="42"/>
  <c r="I773" i="42"/>
  <c r="I774" i="42"/>
  <c r="I775" i="42"/>
  <c r="I776" i="42"/>
  <c r="I777" i="42"/>
  <c r="I778" i="42"/>
  <c r="I779" i="42"/>
  <c r="I780" i="42"/>
  <c r="I781" i="42"/>
  <c r="I782" i="42"/>
  <c r="I783" i="42"/>
  <c r="I784" i="42"/>
  <c r="I785" i="42"/>
  <c r="I786" i="42"/>
  <c r="I787" i="42"/>
  <c r="I788" i="42"/>
  <c r="I789" i="42"/>
  <c r="I790" i="42"/>
  <c r="I791" i="42"/>
  <c r="I792" i="42"/>
  <c r="I793" i="42"/>
  <c r="I794" i="42"/>
  <c r="I795" i="42"/>
  <c r="I796" i="42"/>
  <c r="I797" i="42"/>
  <c r="I798" i="42"/>
  <c r="I799" i="42"/>
  <c r="I800" i="42"/>
  <c r="I801" i="42"/>
  <c r="I802" i="42"/>
  <c r="I803" i="42"/>
  <c r="I804" i="42"/>
  <c r="I805" i="42"/>
  <c r="I806" i="42"/>
  <c r="I807" i="42"/>
  <c r="I808" i="42"/>
  <c r="I809" i="42"/>
  <c r="I810" i="42"/>
  <c r="I811" i="42"/>
  <c r="I812" i="42"/>
  <c r="I813" i="42"/>
  <c r="I814" i="42"/>
  <c r="I815" i="42"/>
  <c r="I816" i="42"/>
  <c r="I817" i="42"/>
  <c r="I818" i="42"/>
  <c r="I819" i="42"/>
  <c r="I820" i="42"/>
  <c r="I821" i="42"/>
  <c r="I822" i="42"/>
  <c r="I823" i="42"/>
  <c r="I824" i="42"/>
  <c r="I825" i="42"/>
  <c r="I826" i="42"/>
  <c r="I827" i="42"/>
  <c r="I828" i="42"/>
  <c r="I829" i="42"/>
  <c r="I830" i="42"/>
  <c r="I831" i="42"/>
  <c r="I832" i="42"/>
  <c r="I833" i="42"/>
  <c r="I834" i="42"/>
  <c r="I835" i="42"/>
  <c r="I836" i="42"/>
  <c r="I837" i="42"/>
  <c r="I838" i="42"/>
  <c r="I839" i="42"/>
  <c r="I840" i="42"/>
  <c r="I841" i="42"/>
  <c r="I842" i="42"/>
  <c r="I843" i="42"/>
  <c r="I844" i="42"/>
  <c r="I845" i="42"/>
  <c r="I846" i="42"/>
  <c r="I847" i="42"/>
  <c r="I848" i="42"/>
  <c r="I849" i="42"/>
  <c r="I850" i="42"/>
  <c r="I851" i="42"/>
  <c r="I852" i="42"/>
  <c r="I853" i="42"/>
  <c r="I854" i="42"/>
  <c r="I855" i="42"/>
  <c r="I856" i="42"/>
  <c r="I857" i="42"/>
  <c r="I858" i="42"/>
  <c r="I859" i="42"/>
  <c r="I860" i="42"/>
  <c r="I861" i="42"/>
  <c r="I862" i="42"/>
  <c r="I863" i="42"/>
  <c r="I864" i="42"/>
  <c r="I865" i="42"/>
  <c r="I866" i="42"/>
  <c r="I867" i="42"/>
  <c r="I868" i="42"/>
  <c r="I869" i="42"/>
  <c r="I870" i="42"/>
  <c r="I871" i="42"/>
  <c r="I872" i="42"/>
  <c r="I873" i="42"/>
  <c r="I874" i="42"/>
  <c r="I875" i="42"/>
  <c r="I876" i="42"/>
  <c r="I877" i="42"/>
  <c r="I878" i="42"/>
  <c r="I879" i="42"/>
  <c r="I880" i="42"/>
  <c r="I881" i="42"/>
  <c r="I882" i="42"/>
  <c r="I883" i="42"/>
  <c r="I884" i="42"/>
  <c r="I885" i="42"/>
  <c r="I886" i="42"/>
  <c r="I887" i="42"/>
  <c r="I888" i="42"/>
  <c r="I889" i="42"/>
  <c r="I890" i="42"/>
  <c r="I891" i="42"/>
  <c r="I892" i="42"/>
  <c r="I893" i="42"/>
  <c r="I894" i="42"/>
  <c r="I895" i="42"/>
  <c r="I896" i="42"/>
  <c r="I897" i="42"/>
  <c r="I898" i="42"/>
  <c r="I899" i="42"/>
  <c r="I900" i="42"/>
  <c r="I901" i="42"/>
  <c r="I902" i="42"/>
  <c r="I903" i="42"/>
  <c r="I904" i="42"/>
  <c r="I905" i="42"/>
  <c r="I906" i="42"/>
  <c r="I907" i="42"/>
  <c r="I908" i="42"/>
  <c r="I909" i="42"/>
  <c r="I910" i="42"/>
  <c r="I911" i="42"/>
  <c r="I912" i="42"/>
  <c r="I913" i="42"/>
  <c r="I914" i="42"/>
  <c r="I915" i="42"/>
  <c r="I916" i="42"/>
  <c r="I917" i="42"/>
  <c r="I918" i="42"/>
  <c r="I919" i="42"/>
  <c r="I920" i="42"/>
  <c r="I921" i="42"/>
  <c r="I922" i="42"/>
  <c r="I923" i="42"/>
  <c r="I924" i="42"/>
  <c r="I925" i="42"/>
  <c r="I926" i="42"/>
  <c r="I927" i="42"/>
  <c r="I928" i="42"/>
  <c r="I929" i="42"/>
  <c r="I930" i="42"/>
  <c r="I931" i="42"/>
  <c r="I932" i="42"/>
  <c r="I933" i="42"/>
  <c r="I934" i="42"/>
  <c r="I935" i="42"/>
  <c r="I936" i="42"/>
  <c r="I937" i="42"/>
  <c r="I938" i="42"/>
  <c r="I939" i="42"/>
  <c r="I940" i="42"/>
  <c r="I941" i="42"/>
  <c r="I942" i="42"/>
  <c r="I943" i="42"/>
  <c r="I944" i="42"/>
  <c r="I945" i="42"/>
  <c r="I946" i="42"/>
  <c r="I947" i="42"/>
  <c r="I948" i="42"/>
  <c r="I949" i="42"/>
  <c r="I950" i="42"/>
  <c r="I951" i="42"/>
  <c r="I952" i="42"/>
  <c r="I953" i="42"/>
  <c r="I954" i="42"/>
  <c r="I955" i="42"/>
  <c r="I956" i="42"/>
  <c r="I957" i="42"/>
  <c r="I958" i="42"/>
  <c r="I959" i="42"/>
  <c r="I960" i="42"/>
  <c r="I961" i="42"/>
  <c r="I962" i="42"/>
  <c r="I963" i="42"/>
  <c r="I964" i="42"/>
  <c r="I965" i="42"/>
  <c r="I966" i="42"/>
  <c r="I967" i="42"/>
  <c r="I968" i="42"/>
  <c r="I969" i="42"/>
  <c r="I970" i="42"/>
  <c r="I971" i="42"/>
  <c r="I972" i="42"/>
  <c r="I973" i="42"/>
  <c r="I974" i="42"/>
  <c r="I975" i="42"/>
  <c r="I976" i="42"/>
  <c r="I977" i="42"/>
  <c r="I978" i="42"/>
  <c r="I979" i="42"/>
  <c r="I980" i="42"/>
  <c r="I981" i="42"/>
  <c r="I982" i="42"/>
  <c r="I983" i="42"/>
  <c r="I984" i="42"/>
  <c r="I985" i="42"/>
  <c r="I986" i="42"/>
  <c r="I987" i="42"/>
  <c r="I988" i="42"/>
  <c r="I989" i="42"/>
  <c r="I990" i="42"/>
  <c r="I991" i="42"/>
  <c r="I992" i="42"/>
  <c r="I993" i="42"/>
  <c r="I994" i="42"/>
  <c r="I995" i="42"/>
  <c r="I996" i="42"/>
  <c r="I997" i="42"/>
  <c r="I998" i="42"/>
  <c r="I999" i="42"/>
  <c r="I1000" i="42"/>
  <c r="I1001" i="42"/>
  <c r="I1002" i="42"/>
  <c r="I1003" i="42"/>
  <c r="I1004" i="42"/>
  <c r="I1005" i="42"/>
  <c r="I1006" i="42"/>
  <c r="I1007" i="42"/>
  <c r="I1008" i="42"/>
  <c r="I1009" i="42"/>
  <c r="I1010" i="42"/>
  <c r="I1011" i="42"/>
  <c r="I1012" i="42"/>
  <c r="I1013" i="42"/>
  <c r="I1014" i="42"/>
  <c r="I1015" i="42"/>
  <c r="I1016" i="42"/>
  <c r="I1017" i="42"/>
  <c r="I1018" i="42"/>
  <c r="I1019" i="42"/>
  <c r="I1020" i="42"/>
  <c r="I1021" i="42"/>
  <c r="I1022" i="42"/>
  <c r="I1023" i="42"/>
  <c r="I1024" i="42"/>
  <c r="I1025" i="42"/>
  <c r="I1026" i="42"/>
  <c r="I1027" i="42"/>
  <c r="I1028" i="42"/>
  <c r="I1029" i="42"/>
  <c r="I1030" i="42"/>
  <c r="I1031" i="42"/>
  <c r="I1032" i="42"/>
  <c r="I1033" i="42"/>
  <c r="I1034" i="42"/>
  <c r="I1035" i="42"/>
  <c r="I1036" i="42"/>
  <c r="I1037" i="42"/>
  <c r="I1038" i="42"/>
  <c r="I1039" i="42"/>
  <c r="I1040" i="42"/>
  <c r="I1041" i="42"/>
  <c r="I1042" i="42"/>
  <c r="I1043" i="42"/>
  <c r="I1044" i="42"/>
  <c r="I1045" i="42"/>
  <c r="I1046" i="42"/>
  <c r="I1047" i="42"/>
  <c r="I1048" i="42"/>
  <c r="I1049" i="42"/>
  <c r="I1050" i="42"/>
  <c r="I1051" i="42"/>
  <c r="I1052" i="42"/>
  <c r="I1053" i="42"/>
  <c r="I1054" i="42"/>
  <c r="I1055" i="42"/>
  <c r="I1056" i="42"/>
  <c r="I1057" i="42"/>
  <c r="I1058" i="42"/>
  <c r="I1059" i="42"/>
  <c r="I1060" i="42"/>
  <c r="I1061" i="42"/>
  <c r="I1062" i="42"/>
  <c r="I1063" i="42"/>
  <c r="I1064" i="42"/>
  <c r="I1065" i="42"/>
  <c r="I1066" i="42"/>
  <c r="I1067" i="42"/>
  <c r="I1068" i="42"/>
  <c r="I1069" i="42"/>
  <c r="I1070" i="42"/>
  <c r="I1071" i="42"/>
  <c r="I1072" i="42"/>
  <c r="I1073" i="42"/>
  <c r="I1074" i="42"/>
  <c r="I1075" i="42"/>
  <c r="I1076" i="42"/>
  <c r="I1077" i="42"/>
  <c r="I1078" i="42"/>
  <c r="I1079" i="42"/>
  <c r="I1080" i="42"/>
  <c r="I1081" i="42"/>
  <c r="I1082" i="42"/>
  <c r="I1083" i="42"/>
  <c r="I1084" i="42"/>
  <c r="I1085" i="42"/>
  <c r="I1086" i="42"/>
  <c r="I1087" i="42"/>
  <c r="I1088" i="42"/>
  <c r="I1089" i="42"/>
  <c r="I1090" i="42"/>
  <c r="I1091" i="42"/>
  <c r="I1092" i="42"/>
  <c r="I1093" i="42"/>
  <c r="I1094" i="42"/>
  <c r="I1095" i="42"/>
  <c r="I1096" i="42"/>
  <c r="I1097" i="42"/>
  <c r="I1098" i="42"/>
  <c r="I1099" i="42"/>
  <c r="I1100" i="42"/>
  <c r="I1101" i="42"/>
  <c r="I1102" i="42"/>
  <c r="I1103" i="42"/>
  <c r="I1104" i="42"/>
  <c r="I1105" i="42"/>
  <c r="I1106" i="42"/>
  <c r="I1107" i="42"/>
  <c r="I1108" i="42"/>
  <c r="I1109" i="42"/>
  <c r="I1110" i="42"/>
  <c r="I1111" i="42"/>
  <c r="I1112" i="42"/>
  <c r="I1113" i="42"/>
  <c r="I1114" i="42"/>
  <c r="I1115" i="42"/>
  <c r="I1116" i="42"/>
  <c r="I1117" i="42"/>
  <c r="I1118" i="42"/>
  <c r="I1119" i="42"/>
  <c r="I1120" i="42"/>
  <c r="I1121" i="42"/>
  <c r="I1122" i="42"/>
  <c r="I1123" i="42"/>
  <c r="I1124" i="42"/>
  <c r="I1125" i="42"/>
  <c r="I1126" i="42"/>
  <c r="I1127" i="42"/>
  <c r="I1128" i="42"/>
  <c r="I1129" i="42"/>
  <c r="I1130" i="42"/>
  <c r="I1131" i="42"/>
  <c r="I1132" i="42"/>
  <c r="I1133" i="42"/>
  <c r="I1134" i="42"/>
  <c r="I1135" i="42"/>
  <c r="I1136" i="42"/>
  <c r="I1137" i="42"/>
  <c r="I1138" i="42"/>
  <c r="I1139" i="42"/>
  <c r="I1140" i="42"/>
  <c r="I1141" i="42"/>
  <c r="I1142" i="42"/>
  <c r="I1143" i="42"/>
  <c r="I1144" i="42"/>
  <c r="I1145" i="42"/>
  <c r="I1146" i="42"/>
  <c r="I1147" i="42"/>
  <c r="I1148" i="42"/>
  <c r="I1149" i="42"/>
  <c r="I1150" i="42"/>
  <c r="I1151" i="42"/>
  <c r="I1152" i="42"/>
  <c r="I1153" i="42"/>
  <c r="I1154" i="42"/>
  <c r="I1155" i="42"/>
  <c r="I1156" i="42"/>
  <c r="I1157" i="42"/>
  <c r="I1158" i="42"/>
  <c r="I1159" i="42"/>
  <c r="I1160" i="42"/>
  <c r="I1161" i="42"/>
  <c r="I1162" i="42"/>
  <c r="I1163" i="42"/>
  <c r="I1164" i="42"/>
  <c r="I1165" i="42"/>
  <c r="I1166" i="42"/>
  <c r="I1167" i="42"/>
  <c r="I1168" i="42"/>
  <c r="I1169" i="42"/>
  <c r="I1170" i="42"/>
  <c r="I1171" i="42"/>
  <c r="I1172" i="42"/>
  <c r="I1173" i="42"/>
  <c r="I1174" i="42"/>
  <c r="I1175" i="42"/>
  <c r="I1176" i="42"/>
  <c r="I1177" i="42"/>
  <c r="I1178" i="42"/>
  <c r="I1179" i="42"/>
  <c r="I1180" i="42"/>
  <c r="I1181" i="42"/>
  <c r="I1182" i="42"/>
  <c r="I1183" i="42"/>
  <c r="I1184" i="42"/>
  <c r="I1185" i="42"/>
  <c r="I1186" i="42"/>
  <c r="I1187" i="42"/>
  <c r="I1188" i="42"/>
  <c r="I1189" i="42"/>
  <c r="I1190" i="42"/>
  <c r="I1191" i="42"/>
  <c r="I1192" i="42"/>
  <c r="I1193" i="42"/>
  <c r="I1194" i="42"/>
  <c r="I1195" i="42"/>
  <c r="I1196" i="42"/>
  <c r="I1197" i="42"/>
  <c r="I1198" i="42"/>
  <c r="I1199" i="42"/>
  <c r="I1200" i="42"/>
  <c r="I1201" i="42"/>
  <c r="I1202" i="42"/>
  <c r="I1203" i="42"/>
  <c r="I1204" i="42"/>
  <c r="I1205" i="42"/>
  <c r="I1206" i="42"/>
  <c r="I1207" i="42"/>
  <c r="I1208" i="42"/>
  <c r="I1209" i="42"/>
  <c r="I1210" i="42"/>
  <c r="I1211" i="42"/>
  <c r="I1212" i="42"/>
  <c r="I1213" i="42"/>
  <c r="I1214" i="42"/>
  <c r="I1215" i="42"/>
  <c r="I1216" i="42"/>
  <c r="I1217" i="42"/>
  <c r="I1218" i="42"/>
  <c r="I1219" i="42"/>
  <c r="I1220" i="42"/>
  <c r="I1221" i="42"/>
  <c r="I1222" i="42"/>
  <c r="I1223" i="42"/>
  <c r="I1224" i="42"/>
  <c r="I1225" i="42"/>
  <c r="I1226" i="42"/>
  <c r="I1227" i="42"/>
  <c r="I1228" i="42"/>
  <c r="I1229" i="42"/>
  <c r="I1230" i="42"/>
  <c r="I1231" i="42"/>
  <c r="I1232" i="42"/>
  <c r="I1233" i="42"/>
  <c r="I1234" i="42"/>
  <c r="I1235" i="42"/>
  <c r="I1236" i="42"/>
  <c r="I1237" i="42"/>
  <c r="I1238" i="42"/>
  <c r="I1239" i="42"/>
  <c r="I1240" i="42"/>
  <c r="I1241" i="42"/>
  <c r="I1242" i="42"/>
  <c r="I1243" i="42"/>
  <c r="I1244" i="42"/>
  <c r="I1245" i="42"/>
  <c r="I1246" i="42"/>
  <c r="I1247" i="42"/>
  <c r="I1248" i="42"/>
  <c r="I1249" i="42"/>
  <c r="I1250" i="42"/>
  <c r="I1251" i="42"/>
  <c r="I1252" i="42"/>
  <c r="I1253" i="42"/>
  <c r="I1254" i="42"/>
  <c r="I1255" i="42"/>
  <c r="I1256" i="42"/>
  <c r="I1257" i="42"/>
  <c r="I1258" i="42"/>
  <c r="I1259" i="42"/>
  <c r="I1260" i="42"/>
  <c r="I1261" i="42"/>
  <c r="I1262" i="42"/>
  <c r="I1263" i="42"/>
  <c r="I1264" i="42"/>
  <c r="I1265" i="42"/>
  <c r="I1266" i="42"/>
  <c r="I1267" i="42"/>
  <c r="I1268" i="42"/>
  <c r="I1269" i="42"/>
  <c r="I1270" i="42"/>
  <c r="I1271" i="42"/>
  <c r="I1272" i="42"/>
  <c r="I1273" i="42"/>
  <c r="I1274" i="42"/>
  <c r="I1275" i="42"/>
  <c r="I1276" i="42"/>
  <c r="I1277" i="42"/>
  <c r="I1278" i="42"/>
  <c r="I1279" i="42"/>
  <c r="I1280" i="42"/>
  <c r="I1281" i="42"/>
  <c r="I1282" i="42"/>
  <c r="I1283" i="42"/>
  <c r="I1284" i="42"/>
  <c r="I1285" i="42"/>
  <c r="I1286" i="42"/>
  <c r="I1287" i="42"/>
  <c r="I1288" i="42"/>
  <c r="I1289" i="42"/>
  <c r="I1290" i="42"/>
  <c r="I1291" i="42"/>
  <c r="I1292" i="42"/>
  <c r="I1293" i="42"/>
  <c r="I1294" i="42"/>
  <c r="I1295" i="42"/>
  <c r="I1296" i="42"/>
  <c r="I1297" i="42"/>
  <c r="I1298" i="42"/>
  <c r="I1299" i="42"/>
  <c r="I1300" i="42"/>
  <c r="I1301" i="42"/>
  <c r="I1302" i="42"/>
  <c r="I1303" i="42"/>
  <c r="I1304" i="42"/>
  <c r="I1305" i="42"/>
  <c r="I1306" i="42"/>
  <c r="I1307" i="42"/>
  <c r="I1308" i="42"/>
  <c r="I1309" i="42"/>
  <c r="I1310" i="42"/>
  <c r="I1311" i="42"/>
  <c r="I1312" i="42"/>
  <c r="I1313" i="42"/>
  <c r="I1314" i="42"/>
  <c r="I1315" i="42"/>
  <c r="I1316" i="42"/>
  <c r="I1317" i="42"/>
  <c r="I1318" i="42"/>
  <c r="I1319" i="42"/>
  <c r="I1320" i="42"/>
  <c r="I1321" i="42"/>
  <c r="I1322" i="42"/>
  <c r="I1323" i="42"/>
  <c r="I1324" i="42"/>
  <c r="I1325" i="42"/>
  <c r="I1326" i="42"/>
  <c r="I1327" i="42"/>
  <c r="I1328" i="42"/>
  <c r="I1329" i="42"/>
  <c r="I1330" i="42"/>
  <c r="I1331" i="42"/>
  <c r="I1332" i="42"/>
  <c r="I1333" i="42"/>
  <c r="I1334" i="42"/>
  <c r="I1335" i="42"/>
  <c r="I1336" i="42"/>
  <c r="I1337" i="42"/>
  <c r="I1338" i="42"/>
  <c r="I1339" i="42"/>
  <c r="I1340" i="42"/>
  <c r="I1341" i="42"/>
  <c r="I1342" i="42"/>
  <c r="I1343" i="42"/>
  <c r="I1344" i="42"/>
  <c r="I1345" i="42"/>
  <c r="I1346" i="42"/>
  <c r="I1347" i="42"/>
  <c r="I1348" i="42"/>
  <c r="I1349" i="42"/>
  <c r="I1350" i="42"/>
  <c r="I1351" i="42"/>
  <c r="I1352" i="42"/>
  <c r="I1353" i="42"/>
  <c r="I1354" i="42"/>
  <c r="I1355" i="42"/>
  <c r="I1356" i="42"/>
  <c r="I1357" i="42"/>
  <c r="I1358" i="42"/>
  <c r="I1359" i="42"/>
  <c r="I1360" i="42"/>
  <c r="I1361" i="42"/>
  <c r="I1362" i="42"/>
  <c r="I1363" i="42"/>
  <c r="I1364" i="42"/>
  <c r="I1365" i="42"/>
  <c r="I1366" i="42"/>
  <c r="I1367" i="42"/>
  <c r="I1368" i="42"/>
  <c r="I1369" i="42"/>
  <c r="I1370" i="42"/>
  <c r="I1371" i="42"/>
  <c r="I1372" i="42"/>
  <c r="I1373" i="42"/>
  <c r="I1374" i="42"/>
  <c r="I1375" i="42"/>
  <c r="I1376" i="42"/>
  <c r="I1377" i="42"/>
  <c r="I1378" i="42"/>
  <c r="I1379" i="42"/>
  <c r="I1380" i="42"/>
  <c r="I1381" i="42"/>
  <c r="I1382" i="42"/>
  <c r="I1383" i="42"/>
  <c r="I1384" i="42"/>
  <c r="I1385" i="42"/>
  <c r="I1386" i="42"/>
  <c r="I1387" i="42"/>
  <c r="I1388" i="42"/>
  <c r="I1389" i="42"/>
  <c r="I1390" i="42"/>
  <c r="I1391" i="42"/>
  <c r="I1392" i="42"/>
  <c r="I1393" i="42"/>
  <c r="I1394" i="42"/>
  <c r="I1395" i="42"/>
  <c r="I1396" i="42"/>
  <c r="I1397" i="42"/>
  <c r="I1398" i="42"/>
  <c r="I1399" i="42"/>
  <c r="I1400" i="42"/>
  <c r="I1401" i="42"/>
  <c r="I1402" i="42"/>
  <c r="I1403" i="42"/>
  <c r="I1404" i="42"/>
  <c r="I1405" i="42"/>
  <c r="I1406" i="42"/>
  <c r="I1407" i="42"/>
  <c r="I1408" i="42"/>
  <c r="I1409" i="42"/>
  <c r="I1410" i="42"/>
  <c r="I1411" i="42"/>
  <c r="I1412" i="42"/>
  <c r="I1413" i="42"/>
  <c r="I1414" i="42"/>
  <c r="I1415" i="42"/>
  <c r="I1416" i="42"/>
  <c r="I1417" i="42"/>
  <c r="I1418" i="42"/>
  <c r="I1419" i="42"/>
  <c r="I1420" i="42"/>
  <c r="I1421" i="42"/>
  <c r="I1422" i="42"/>
  <c r="I1423" i="42"/>
  <c r="I1424" i="42"/>
  <c r="I1425" i="42"/>
  <c r="I1426" i="42"/>
  <c r="I1427" i="42"/>
  <c r="I1428" i="42"/>
  <c r="I1429" i="42"/>
  <c r="I1430" i="42"/>
  <c r="I1431" i="42"/>
  <c r="I1432" i="42"/>
  <c r="I1433" i="42"/>
  <c r="I1434" i="42"/>
  <c r="I1435" i="42"/>
  <c r="I1436" i="42"/>
  <c r="I1437" i="42"/>
  <c r="I1438" i="42"/>
  <c r="I1439" i="42"/>
  <c r="I1440" i="42"/>
  <c r="I1441" i="42"/>
  <c r="I1442" i="42"/>
  <c r="I1443" i="42"/>
  <c r="I1444" i="42"/>
  <c r="I1445" i="42"/>
  <c r="I1446" i="42"/>
  <c r="I1447" i="42"/>
  <c r="I1448" i="42"/>
  <c r="I1449" i="42"/>
  <c r="I1450" i="42"/>
  <c r="I1451" i="42"/>
  <c r="I1452" i="42"/>
  <c r="I1453" i="42"/>
  <c r="I1454" i="42"/>
  <c r="I1455" i="42"/>
  <c r="I1456" i="42"/>
  <c r="I1457" i="42"/>
  <c r="I1458" i="42"/>
  <c r="I1459" i="42"/>
  <c r="I1460" i="42"/>
  <c r="I1461" i="42"/>
  <c r="I1462" i="42"/>
  <c r="I1463" i="42"/>
  <c r="I1464" i="42"/>
  <c r="I1465" i="42"/>
  <c r="I1466" i="42"/>
  <c r="I1467" i="42"/>
  <c r="I1468" i="42"/>
  <c r="I1469" i="42"/>
  <c r="I1470" i="42"/>
  <c r="I1471" i="42"/>
  <c r="I1472" i="42"/>
  <c r="I1473" i="42"/>
  <c r="I1474" i="42"/>
  <c r="I1475" i="42"/>
  <c r="I1476" i="42"/>
  <c r="I1477" i="42"/>
  <c r="I1478" i="42"/>
  <c r="I1479" i="42"/>
  <c r="I1480" i="42"/>
  <c r="I1481" i="42"/>
  <c r="I1482" i="42"/>
  <c r="I1483" i="42"/>
  <c r="I1484" i="42"/>
  <c r="I1485" i="42"/>
  <c r="I1486" i="42"/>
  <c r="I1487" i="42"/>
  <c r="I1488" i="42"/>
  <c r="I1489" i="42"/>
  <c r="I1490" i="42"/>
  <c r="I1491" i="42"/>
  <c r="I1492" i="42"/>
  <c r="I1493" i="42"/>
  <c r="I1494" i="42"/>
  <c r="I1495" i="42"/>
  <c r="I1496" i="42"/>
  <c r="I1497" i="42"/>
  <c r="I1498" i="42"/>
  <c r="I1499" i="42"/>
  <c r="I1500" i="42"/>
  <c r="I1501" i="42"/>
  <c r="I1502" i="42"/>
  <c r="I1503" i="42"/>
  <c r="I1504" i="42"/>
  <c r="I1505" i="42"/>
  <c r="I1506" i="42"/>
  <c r="I1507" i="42"/>
  <c r="I1508" i="42"/>
  <c r="I1509" i="42"/>
  <c r="I1510" i="42"/>
  <c r="I1511" i="42"/>
  <c r="I1512" i="42"/>
  <c r="I1513" i="42"/>
  <c r="I1514" i="42"/>
  <c r="I1515" i="42"/>
  <c r="I1516" i="42"/>
  <c r="I1517" i="42"/>
  <c r="I1518" i="42"/>
  <c r="I1519" i="42"/>
  <c r="I1520" i="42"/>
  <c r="I1521" i="42"/>
  <c r="I1522" i="42"/>
  <c r="I1523" i="42"/>
  <c r="I1524" i="42"/>
  <c r="I1525" i="42"/>
  <c r="I1526" i="42"/>
  <c r="I1527" i="42"/>
  <c r="I1528" i="42"/>
  <c r="I1529" i="42"/>
  <c r="I1530" i="42"/>
  <c r="I1531" i="42"/>
  <c r="I1532" i="42"/>
  <c r="I1533" i="42"/>
  <c r="I1534" i="42"/>
  <c r="I1535" i="42"/>
  <c r="I1536" i="42"/>
  <c r="I1537" i="42"/>
  <c r="I1538" i="42"/>
  <c r="I1539" i="42"/>
  <c r="I1540" i="42"/>
  <c r="I1541" i="42"/>
  <c r="I1542" i="42"/>
  <c r="I1543" i="42"/>
  <c r="I1544" i="42"/>
  <c r="I1545" i="42"/>
  <c r="I1546" i="42"/>
  <c r="I1547" i="42"/>
  <c r="I1548" i="42"/>
  <c r="I1549" i="42"/>
  <c r="I1550" i="42"/>
  <c r="I1551" i="42"/>
  <c r="I1552" i="42"/>
  <c r="I1553" i="42"/>
  <c r="I1554" i="42"/>
  <c r="I1555" i="42"/>
  <c r="I1556" i="42"/>
  <c r="I1557" i="42"/>
  <c r="I1558" i="42"/>
  <c r="I1559" i="42"/>
  <c r="I1560" i="42"/>
  <c r="I1561" i="42"/>
  <c r="I1562" i="42"/>
  <c r="I1563" i="42"/>
  <c r="I1564" i="42"/>
  <c r="I1565" i="42"/>
  <c r="I1566" i="42"/>
  <c r="I1567" i="42"/>
  <c r="I1568" i="42"/>
  <c r="I1569" i="42"/>
  <c r="I1570" i="42"/>
  <c r="I1571" i="42"/>
  <c r="I1572" i="42"/>
  <c r="I1573" i="42"/>
  <c r="I1574" i="42"/>
  <c r="I1575" i="42"/>
  <c r="I1576" i="42"/>
  <c r="I1577" i="42"/>
  <c r="I1578" i="42"/>
  <c r="I1579" i="42"/>
  <c r="I1580" i="42"/>
  <c r="I1581" i="42"/>
  <c r="I1582" i="42"/>
  <c r="I1583" i="42"/>
  <c r="I1584" i="42"/>
  <c r="I1585" i="42"/>
  <c r="I1586" i="42"/>
  <c r="I1587" i="42"/>
  <c r="I1588" i="42"/>
  <c r="I1589" i="42"/>
  <c r="I1590" i="42"/>
  <c r="I1591" i="42"/>
  <c r="I1592" i="42"/>
  <c r="I1593" i="42"/>
  <c r="I1594" i="42"/>
  <c r="I1595" i="42"/>
  <c r="I1596" i="42"/>
  <c r="I1597" i="42"/>
  <c r="I1598" i="42"/>
  <c r="I1599" i="42"/>
  <c r="I1600" i="42"/>
  <c r="I1601" i="42"/>
  <c r="I1602" i="42"/>
  <c r="I1603" i="42"/>
  <c r="I1604" i="42"/>
  <c r="I1605" i="42"/>
  <c r="I1606" i="42"/>
  <c r="I1607" i="42"/>
  <c r="I1608" i="42"/>
  <c r="I1609" i="42"/>
  <c r="I1610" i="42"/>
  <c r="I1611" i="42"/>
  <c r="I1612" i="42"/>
  <c r="I1613" i="42"/>
  <c r="I1614" i="42"/>
  <c r="I1615" i="42"/>
  <c r="I1616" i="42"/>
  <c r="I1617" i="42"/>
  <c r="I1618" i="42"/>
  <c r="I1619" i="42"/>
  <c r="I1620" i="42"/>
  <c r="I1621" i="42"/>
  <c r="I1622" i="42"/>
  <c r="I1623" i="42"/>
  <c r="I1624" i="42"/>
  <c r="I1625" i="42"/>
  <c r="I1626" i="42"/>
  <c r="I1627" i="42"/>
  <c r="I1628" i="42"/>
  <c r="I1629" i="42"/>
  <c r="I1630" i="42"/>
  <c r="I1631" i="42"/>
  <c r="I1632" i="42"/>
  <c r="I1633" i="42"/>
  <c r="I1634" i="42"/>
  <c r="I1635" i="42"/>
  <c r="I1636" i="42"/>
  <c r="I1637" i="42"/>
  <c r="I1638" i="42"/>
  <c r="I1639" i="42"/>
  <c r="I1640" i="42"/>
  <c r="I1641" i="42"/>
  <c r="I1642" i="42"/>
  <c r="I1643" i="42"/>
  <c r="I1644" i="42"/>
  <c r="I1645" i="42"/>
  <c r="I1646" i="42"/>
  <c r="I1647" i="42"/>
  <c r="I1648" i="42"/>
  <c r="I1649" i="42"/>
  <c r="I1650" i="42"/>
  <c r="I1651" i="42"/>
  <c r="I1652" i="42"/>
  <c r="I1653" i="42"/>
  <c r="I1654" i="42"/>
  <c r="I1655" i="42"/>
  <c r="I1656" i="42"/>
  <c r="I1657" i="42"/>
  <c r="I1658" i="42"/>
  <c r="I1659" i="42"/>
  <c r="I1660" i="42"/>
  <c r="I1661" i="42"/>
  <c r="I1662" i="42"/>
  <c r="I1663" i="42"/>
  <c r="I1664" i="42"/>
  <c r="I1665" i="42"/>
  <c r="I1666" i="42"/>
  <c r="I1667" i="42"/>
  <c r="I1668" i="42"/>
  <c r="I1669" i="42"/>
  <c r="I1670" i="42"/>
  <c r="I1671" i="42"/>
  <c r="I1672" i="42"/>
  <c r="I1673" i="42"/>
  <c r="I1674" i="42"/>
  <c r="I1675" i="42"/>
  <c r="I1676" i="42"/>
  <c r="I1677" i="42"/>
  <c r="I1678" i="42"/>
  <c r="I1679" i="42"/>
  <c r="I1680" i="42"/>
  <c r="I1681" i="42"/>
  <c r="I1682" i="42"/>
  <c r="I1683" i="42"/>
  <c r="I1684" i="42"/>
  <c r="I1685" i="42"/>
  <c r="I1686" i="42"/>
  <c r="I1687" i="42"/>
  <c r="I1688" i="42"/>
  <c r="I1689" i="42"/>
  <c r="I1690" i="42"/>
  <c r="I1691" i="42"/>
  <c r="I1692" i="42"/>
  <c r="I1693" i="42"/>
  <c r="I1694" i="42"/>
  <c r="I1695" i="42"/>
  <c r="I1696" i="42"/>
  <c r="I1697" i="42"/>
  <c r="I1698" i="42"/>
  <c r="I1699" i="42"/>
  <c r="I1700" i="42"/>
  <c r="I1701" i="42"/>
  <c r="I1702" i="42"/>
  <c r="I1703" i="42"/>
  <c r="I1704" i="42"/>
  <c r="I1705" i="42"/>
  <c r="I1706" i="42"/>
  <c r="I1707" i="42"/>
  <c r="I1708" i="42"/>
  <c r="I1709" i="42"/>
  <c r="I1710" i="42"/>
  <c r="I1711" i="42"/>
  <c r="I1712" i="42"/>
  <c r="I1713" i="42"/>
  <c r="I1714" i="42"/>
  <c r="I1715" i="42"/>
  <c r="I1716" i="42"/>
  <c r="I1717" i="42"/>
  <c r="I1718" i="42"/>
  <c r="I1719" i="42"/>
  <c r="I1720" i="42"/>
  <c r="I1721" i="42"/>
  <c r="I1722" i="42"/>
  <c r="I1723" i="42"/>
  <c r="I1724" i="42"/>
  <c r="I1725" i="42"/>
  <c r="I1726" i="42"/>
  <c r="I1727" i="42"/>
  <c r="I1728" i="42"/>
  <c r="I1729" i="42"/>
  <c r="I1730" i="42"/>
  <c r="I1731" i="42"/>
  <c r="I1732" i="42"/>
  <c r="I1733" i="42"/>
  <c r="I1734" i="42"/>
  <c r="I1735" i="42"/>
  <c r="I1736" i="42"/>
  <c r="I1737" i="42"/>
  <c r="I1738" i="42"/>
  <c r="I1739" i="42"/>
  <c r="I1740" i="42"/>
  <c r="I1741" i="42"/>
  <c r="I1742" i="42"/>
  <c r="I1743" i="42"/>
  <c r="I1744" i="42"/>
  <c r="I1745" i="42"/>
  <c r="I1746" i="42"/>
  <c r="I1747" i="42"/>
  <c r="I1748" i="42"/>
  <c r="I1749" i="42"/>
  <c r="I1750" i="42"/>
  <c r="I1751" i="42"/>
  <c r="I1752" i="42"/>
  <c r="I1753" i="42"/>
  <c r="I1754" i="42"/>
  <c r="I1755" i="42"/>
  <c r="I1756" i="42"/>
  <c r="I1757" i="42"/>
  <c r="I1758" i="42"/>
  <c r="I1759" i="42"/>
  <c r="I1760" i="42"/>
  <c r="I1761" i="42"/>
  <c r="I1762" i="42"/>
  <c r="I1763" i="42"/>
  <c r="I1764" i="42"/>
  <c r="I1765" i="42"/>
  <c r="I1766" i="42"/>
  <c r="I1767" i="42"/>
  <c r="I1768" i="42"/>
  <c r="I1769" i="42"/>
  <c r="I1770" i="42"/>
  <c r="I1771" i="42"/>
  <c r="I1772" i="42"/>
  <c r="I1773" i="42"/>
  <c r="I1774" i="42"/>
  <c r="I1775" i="42"/>
  <c r="I1776" i="42"/>
  <c r="I1777" i="42"/>
  <c r="I1778" i="42"/>
  <c r="I1779" i="42"/>
  <c r="I1780" i="42"/>
  <c r="I1781" i="42"/>
  <c r="I1782" i="42"/>
  <c r="I1783" i="42"/>
  <c r="I1784" i="42"/>
  <c r="I1785" i="42"/>
  <c r="I1786" i="42"/>
  <c r="I1787" i="42"/>
  <c r="I1788" i="42"/>
  <c r="I1789" i="42"/>
  <c r="I1790" i="42"/>
  <c r="I1791" i="42"/>
  <c r="I1792" i="42"/>
  <c r="I1793" i="42"/>
  <c r="I1794" i="42"/>
  <c r="I1795" i="42"/>
  <c r="I1796" i="42"/>
  <c r="I1797" i="42"/>
  <c r="I1798" i="42"/>
  <c r="I1799" i="42"/>
  <c r="I1800" i="42"/>
  <c r="I1801" i="42"/>
  <c r="I1802" i="42"/>
  <c r="I1803" i="42"/>
  <c r="I1804" i="42"/>
  <c r="I1805" i="42"/>
  <c r="I1806" i="42"/>
  <c r="I1807" i="42"/>
  <c r="I1808" i="42"/>
  <c r="I1809" i="42"/>
  <c r="I1810" i="42"/>
  <c r="I1811" i="42"/>
  <c r="I1812" i="42"/>
  <c r="I1813" i="42"/>
  <c r="I1814" i="42"/>
  <c r="I1815" i="42"/>
  <c r="I1816" i="42"/>
  <c r="I1817" i="42"/>
  <c r="I1818" i="42"/>
  <c r="I1819" i="42"/>
  <c r="I1820" i="42"/>
  <c r="I1821" i="42"/>
  <c r="I1822" i="42"/>
  <c r="I1823" i="42"/>
  <c r="I1824" i="42"/>
  <c r="I1825" i="42"/>
  <c r="I1826" i="42"/>
  <c r="I1827" i="42"/>
  <c r="I1828" i="42"/>
  <c r="I1829" i="42"/>
  <c r="I1830" i="42"/>
  <c r="I1831" i="42"/>
  <c r="I1832" i="42"/>
  <c r="I1833" i="42"/>
  <c r="I1834" i="42"/>
  <c r="I1835" i="42"/>
  <c r="I1836" i="42"/>
  <c r="I1837" i="42"/>
  <c r="I1838" i="42"/>
  <c r="I1839" i="42"/>
  <c r="I1840" i="42"/>
  <c r="I1841" i="42"/>
  <c r="I1842" i="42"/>
  <c r="I1843" i="42"/>
  <c r="I1844" i="42"/>
  <c r="I1845" i="42"/>
  <c r="I1846" i="42"/>
  <c r="I1847" i="42"/>
  <c r="I1848" i="42"/>
  <c r="I1849" i="42"/>
  <c r="I1850" i="42"/>
  <c r="I1851" i="42"/>
  <c r="I1852" i="42"/>
  <c r="I1853" i="42"/>
  <c r="I1854" i="42"/>
  <c r="I1855" i="42"/>
  <c r="I1856" i="42"/>
  <c r="I1857" i="42"/>
  <c r="I1858" i="42"/>
  <c r="I1859" i="42"/>
  <c r="I1860" i="42"/>
  <c r="I1861" i="42"/>
  <c r="I1862" i="42"/>
  <c r="I1863" i="42"/>
  <c r="I1864" i="42"/>
  <c r="I1865" i="42"/>
  <c r="I1866" i="42"/>
  <c r="I1867" i="42"/>
  <c r="I1868" i="42"/>
  <c r="I1869" i="42"/>
  <c r="I1870" i="42"/>
  <c r="I1871" i="42"/>
  <c r="I1872" i="42"/>
  <c r="I1873" i="42"/>
  <c r="I1874" i="42"/>
  <c r="I1875" i="42"/>
  <c r="I1876" i="42"/>
  <c r="I1877" i="42"/>
  <c r="I1878" i="42"/>
  <c r="I1879" i="42"/>
  <c r="I1880" i="42"/>
  <c r="I1881" i="42"/>
  <c r="I1882" i="42"/>
  <c r="I1883" i="42"/>
  <c r="I1884" i="42"/>
  <c r="I1885" i="42"/>
  <c r="I1886" i="42"/>
  <c r="I1887" i="42"/>
  <c r="I1888" i="42"/>
  <c r="I1889" i="42"/>
  <c r="I1890" i="42"/>
  <c r="I1891" i="42"/>
  <c r="I1892" i="42"/>
  <c r="I1893" i="42"/>
  <c r="I1894" i="42"/>
  <c r="I1895" i="42"/>
  <c r="I1896" i="42"/>
  <c r="I1897" i="42"/>
  <c r="I1898" i="42"/>
  <c r="I1899" i="42"/>
  <c r="I1900" i="42"/>
  <c r="I1901" i="42"/>
  <c r="I1902" i="42"/>
  <c r="I1903" i="42"/>
  <c r="I1904" i="42"/>
  <c r="I1905" i="42"/>
  <c r="I1906" i="42"/>
  <c r="I1907" i="42"/>
  <c r="I1908" i="42"/>
  <c r="I1909" i="42"/>
  <c r="I1910" i="42"/>
  <c r="I1911" i="42"/>
  <c r="I1912" i="42"/>
  <c r="I1913" i="42"/>
  <c r="I1914" i="42"/>
  <c r="I1915" i="42"/>
  <c r="I1916" i="42"/>
  <c r="I1917" i="42"/>
  <c r="I1918" i="42"/>
  <c r="I1919" i="42"/>
  <c r="I1920" i="42"/>
  <c r="I1921" i="42"/>
  <c r="I1922" i="42"/>
  <c r="I1923" i="42"/>
  <c r="I1924" i="42"/>
  <c r="I1925" i="42"/>
  <c r="I1926" i="42"/>
  <c r="I1927" i="42"/>
  <c r="I1928" i="42"/>
  <c r="I1929" i="42"/>
  <c r="I1930" i="42"/>
  <c r="I1931" i="42"/>
  <c r="I1932" i="42"/>
  <c r="I1933" i="42"/>
  <c r="I1934" i="42"/>
  <c r="I1935" i="42"/>
  <c r="I1936" i="42"/>
  <c r="I1937" i="42"/>
  <c r="I1938" i="42"/>
  <c r="I1939" i="42"/>
  <c r="I1940" i="42"/>
  <c r="I1941" i="42"/>
  <c r="I1942" i="42"/>
  <c r="I1943" i="42"/>
  <c r="I1944" i="42"/>
  <c r="I1945" i="42"/>
  <c r="I1946" i="42"/>
  <c r="I1947" i="42"/>
  <c r="I1948" i="42"/>
  <c r="I1949" i="42"/>
  <c r="I1950" i="42"/>
  <c r="I1951" i="42"/>
  <c r="I1952" i="42"/>
  <c r="I1953" i="42"/>
  <c r="I1954" i="42"/>
  <c r="I1955" i="42"/>
  <c r="I1956" i="42"/>
  <c r="I1957" i="42"/>
  <c r="I1958" i="42"/>
  <c r="I1959" i="42"/>
  <c r="I1960" i="42"/>
  <c r="I1961" i="42"/>
  <c r="I1962" i="42"/>
  <c r="I1963" i="42"/>
  <c r="I1964" i="42"/>
  <c r="I1965" i="42"/>
  <c r="I1966" i="42"/>
  <c r="I1967" i="42"/>
  <c r="I1968" i="42"/>
  <c r="I1969" i="42"/>
  <c r="I1970" i="42"/>
  <c r="I1971" i="42"/>
  <c r="I1972" i="42"/>
  <c r="I1973" i="42"/>
  <c r="I1974" i="42"/>
  <c r="I1975" i="42"/>
  <c r="I1976" i="42"/>
  <c r="I1977" i="42"/>
  <c r="I1978" i="42"/>
  <c r="I1979" i="42"/>
  <c r="I1980" i="42"/>
  <c r="I1981" i="42"/>
  <c r="I1982" i="42"/>
  <c r="I1983" i="42"/>
  <c r="I1984" i="42"/>
  <c r="I1985" i="42"/>
  <c r="I1986" i="42"/>
  <c r="I1987" i="42"/>
  <c r="I1988" i="42"/>
  <c r="I1989" i="42"/>
  <c r="I1990" i="42"/>
  <c r="I1991" i="42"/>
  <c r="I1992" i="42"/>
  <c r="I1993" i="42"/>
  <c r="I1994" i="42"/>
  <c r="I1995" i="42"/>
  <c r="I1996" i="42"/>
  <c r="I1997" i="42"/>
  <c r="I1998" i="42"/>
  <c r="I1999" i="42"/>
  <c r="I2000" i="42"/>
  <c r="I2001" i="42"/>
  <c r="I2002" i="42"/>
  <c r="I2003" i="42"/>
  <c r="I2004" i="42"/>
  <c r="I2005" i="42"/>
  <c r="I2006" i="42"/>
  <c r="I2007" i="42"/>
  <c r="I2008" i="42"/>
  <c r="I2009" i="42"/>
  <c r="I2010" i="42"/>
  <c r="I2011" i="42"/>
  <c r="I2012" i="42"/>
  <c r="I2013" i="42"/>
  <c r="I2014" i="42"/>
  <c r="I2015" i="42"/>
  <c r="I2016" i="42"/>
  <c r="I2017" i="42"/>
  <c r="I2018" i="42"/>
  <c r="I2019" i="42"/>
  <c r="I2020" i="42"/>
  <c r="I2021" i="42"/>
  <c r="I2022" i="42"/>
  <c r="I2023" i="42"/>
  <c r="I2024" i="42"/>
  <c r="I2025" i="42"/>
  <c r="I2026" i="42"/>
  <c r="I2027" i="42"/>
  <c r="I2028" i="42"/>
  <c r="I2029" i="42"/>
  <c r="I2030" i="42"/>
  <c r="I2031" i="42"/>
  <c r="I2032" i="42"/>
  <c r="I2033" i="42"/>
  <c r="I2034" i="42"/>
  <c r="I2035" i="42"/>
  <c r="I2036" i="42"/>
  <c r="I2037" i="42"/>
  <c r="I2038" i="42"/>
  <c r="I2039" i="42"/>
  <c r="I2040" i="42"/>
  <c r="I2041" i="42"/>
  <c r="I2042" i="42"/>
  <c r="I2043" i="42"/>
  <c r="I2044" i="42"/>
  <c r="I2045" i="42"/>
  <c r="I2046" i="42"/>
  <c r="I2047" i="42"/>
  <c r="I2048" i="42"/>
  <c r="I2049" i="42"/>
  <c r="I2050" i="42"/>
  <c r="I2051" i="42"/>
  <c r="I2052" i="42"/>
  <c r="I2053" i="42"/>
  <c r="I2054" i="42"/>
  <c r="I2055" i="42"/>
  <c r="I2056" i="42"/>
  <c r="I2057" i="42"/>
  <c r="I2058" i="42"/>
  <c r="I2059" i="42"/>
  <c r="I2060" i="42"/>
  <c r="I2061" i="42"/>
  <c r="I2062" i="42"/>
  <c r="I2063" i="42"/>
  <c r="I2064" i="42"/>
  <c r="I2065" i="42"/>
  <c r="I2066" i="42"/>
  <c r="I2067" i="42"/>
  <c r="I2068" i="42"/>
  <c r="I2069" i="42"/>
  <c r="I2070" i="42"/>
  <c r="I2071" i="42"/>
  <c r="I2072" i="42"/>
  <c r="I2073" i="42"/>
  <c r="I2074" i="42"/>
  <c r="I2075" i="42"/>
  <c r="I2076" i="42"/>
  <c r="I2077" i="42"/>
  <c r="I2078" i="42"/>
  <c r="I2079" i="42"/>
  <c r="I2080" i="42"/>
  <c r="I2081" i="42"/>
  <c r="I2082" i="42"/>
  <c r="I2083" i="42"/>
  <c r="I2084" i="42"/>
  <c r="I2085" i="42"/>
  <c r="I2086" i="42"/>
  <c r="I2087" i="42"/>
  <c r="I2088" i="42"/>
  <c r="I2089" i="42"/>
  <c r="I2090" i="42"/>
  <c r="I2091" i="42"/>
  <c r="I2092" i="42"/>
  <c r="I2093" i="42"/>
  <c r="I2094" i="42"/>
  <c r="I2095" i="42"/>
  <c r="I2096" i="42"/>
  <c r="I2097" i="42"/>
  <c r="I2098" i="42"/>
  <c r="I2099" i="42"/>
  <c r="I2100" i="42"/>
  <c r="I2101" i="42"/>
  <c r="I2102" i="42"/>
  <c r="I2103" i="42"/>
  <c r="I2104" i="42"/>
  <c r="I2105" i="42"/>
  <c r="I2106" i="42"/>
  <c r="I2107" i="42"/>
  <c r="I2108" i="42"/>
  <c r="I2109" i="42"/>
  <c r="I2110" i="42"/>
  <c r="I2111" i="42"/>
  <c r="I2112" i="42"/>
  <c r="I2113" i="42"/>
  <c r="I2114" i="42"/>
  <c r="I2115" i="42"/>
  <c r="I2116" i="42"/>
  <c r="I2117" i="42"/>
  <c r="I2118" i="42"/>
  <c r="I2119" i="42"/>
  <c r="I2120" i="42"/>
  <c r="I2121" i="42"/>
  <c r="I2122" i="42"/>
  <c r="I2123" i="42"/>
  <c r="I2124" i="42"/>
  <c r="I2125" i="42"/>
  <c r="I2126" i="42"/>
  <c r="I2127" i="42"/>
  <c r="I2128" i="42"/>
  <c r="I2129" i="42"/>
  <c r="I2130" i="42"/>
  <c r="I2131" i="42"/>
  <c r="I2132" i="42"/>
  <c r="I2133" i="42"/>
  <c r="I2134" i="42"/>
  <c r="I2135" i="42"/>
  <c r="I2136" i="42"/>
  <c r="I2137" i="42"/>
  <c r="I2138" i="42"/>
  <c r="I2139" i="42"/>
  <c r="I2140" i="42"/>
  <c r="I2141" i="42"/>
  <c r="I2142" i="42"/>
  <c r="I2143" i="42"/>
  <c r="I2144" i="42"/>
  <c r="I2145" i="42"/>
  <c r="I2146" i="42"/>
  <c r="I2147" i="42"/>
  <c r="I2148" i="42"/>
  <c r="I2149" i="42"/>
  <c r="I2150" i="42"/>
  <c r="I2151" i="42"/>
  <c r="I2152" i="42"/>
  <c r="I2153" i="42"/>
  <c r="I2154" i="42"/>
  <c r="I2155" i="42"/>
  <c r="I2156" i="42"/>
  <c r="I2157" i="42"/>
  <c r="I2158" i="42"/>
  <c r="I2159" i="42"/>
  <c r="I2160" i="42"/>
  <c r="I2161" i="42"/>
  <c r="I2162" i="42"/>
  <c r="I2163" i="42"/>
  <c r="I2164" i="42"/>
  <c r="I2165" i="42"/>
  <c r="I2166" i="42"/>
  <c r="I2167" i="42"/>
  <c r="I2168" i="42"/>
  <c r="I2169" i="42"/>
  <c r="I2170" i="42"/>
  <c r="I2171" i="42"/>
  <c r="I2172" i="42"/>
  <c r="I2173" i="42"/>
  <c r="I2174" i="42"/>
  <c r="I2175" i="42"/>
  <c r="I2176" i="42"/>
  <c r="I2177" i="42"/>
  <c r="I2178" i="42"/>
  <c r="I2179" i="42"/>
  <c r="I2180" i="42"/>
  <c r="I2181" i="42"/>
  <c r="I2182" i="42"/>
  <c r="I2183" i="42"/>
  <c r="I2184" i="42"/>
  <c r="I2185" i="42"/>
  <c r="I2186" i="42"/>
  <c r="I2187" i="42"/>
  <c r="I2188" i="42"/>
  <c r="I2189" i="42"/>
  <c r="I2190" i="42"/>
  <c r="I2191" i="42"/>
  <c r="I2192" i="42"/>
  <c r="I2193" i="42"/>
  <c r="I2194" i="42"/>
  <c r="I2195" i="42"/>
  <c r="I2196" i="42"/>
  <c r="I2197" i="42"/>
  <c r="I2198" i="42"/>
  <c r="I2199" i="42"/>
  <c r="I2200" i="42"/>
  <c r="I2201" i="42"/>
  <c r="I2202" i="42"/>
  <c r="I2203" i="42"/>
  <c r="I2204" i="42"/>
  <c r="I2205" i="42"/>
  <c r="I2206" i="42"/>
  <c r="I2207" i="42"/>
  <c r="I2208" i="42"/>
  <c r="I2209" i="42"/>
  <c r="I2210" i="42"/>
  <c r="I2211" i="42"/>
  <c r="I2212" i="42"/>
  <c r="I2213" i="42"/>
  <c r="I2214" i="42"/>
  <c r="I2215" i="42"/>
  <c r="I2216" i="42"/>
  <c r="I2217" i="42"/>
  <c r="I2218" i="42"/>
  <c r="I2219" i="42"/>
  <c r="I2220" i="42"/>
  <c r="I2221" i="42"/>
  <c r="I2222" i="42"/>
  <c r="I2223" i="42"/>
  <c r="I2224" i="42"/>
  <c r="I2225" i="42"/>
  <c r="I2226" i="42"/>
  <c r="I2227" i="42"/>
  <c r="I2228" i="42"/>
  <c r="I2229" i="42"/>
  <c r="I2230" i="42"/>
  <c r="I2231" i="42"/>
  <c r="I2232" i="42"/>
  <c r="I2233" i="42"/>
  <c r="I2234" i="42"/>
  <c r="I2235" i="42"/>
  <c r="I2236" i="42"/>
  <c r="I2237" i="42"/>
  <c r="I2238" i="42"/>
  <c r="I2239" i="42"/>
  <c r="I2240" i="42"/>
  <c r="I2241" i="42"/>
  <c r="I2242" i="42"/>
  <c r="I2243" i="42"/>
  <c r="I2244" i="42"/>
  <c r="I2245" i="42"/>
  <c r="I2246" i="42"/>
  <c r="I2247" i="42"/>
  <c r="I2248" i="42"/>
  <c r="I2249" i="42"/>
  <c r="I2250" i="42"/>
  <c r="I2251" i="42"/>
  <c r="I2252" i="42"/>
  <c r="I2253" i="42"/>
  <c r="I2254" i="42"/>
  <c r="I2255" i="42"/>
  <c r="I2256" i="42"/>
  <c r="I2257" i="42"/>
  <c r="I2258" i="42"/>
  <c r="I2259" i="42"/>
  <c r="I2260" i="42"/>
  <c r="I2261" i="42"/>
  <c r="I2262" i="42"/>
  <c r="I2263" i="42"/>
  <c r="I2264" i="42"/>
  <c r="I2265" i="42"/>
  <c r="I2266" i="42"/>
  <c r="I2267" i="42"/>
  <c r="I2268" i="42"/>
  <c r="I2269" i="42"/>
  <c r="I2270" i="42"/>
  <c r="I2271" i="42"/>
  <c r="I2272" i="42"/>
  <c r="I2273" i="42"/>
  <c r="I2274" i="42"/>
  <c r="I2275" i="42"/>
  <c r="I2276" i="42"/>
  <c r="I2277" i="42"/>
  <c r="I2278" i="42"/>
  <c r="I2279" i="42"/>
  <c r="I2280" i="42"/>
  <c r="I2281" i="42"/>
  <c r="I2282" i="42"/>
  <c r="I2283" i="42"/>
  <c r="I2284" i="42"/>
  <c r="I2285" i="42"/>
  <c r="I2286" i="42"/>
  <c r="I2287" i="42"/>
  <c r="I2288" i="42"/>
  <c r="I2289" i="42"/>
  <c r="I2290" i="42"/>
  <c r="I2291" i="42"/>
  <c r="I2292" i="42"/>
  <c r="I2293" i="42"/>
  <c r="I2294" i="42"/>
  <c r="I2295" i="42"/>
  <c r="I2296" i="42"/>
  <c r="I2297" i="42"/>
  <c r="I2298" i="42"/>
  <c r="I2299" i="42"/>
  <c r="I2300" i="42"/>
  <c r="I2301" i="42"/>
  <c r="I2302" i="42"/>
  <c r="I2303" i="42"/>
  <c r="I2304" i="42"/>
  <c r="I2305" i="42"/>
  <c r="I2306" i="42"/>
  <c r="I2307" i="42"/>
  <c r="I2308" i="42"/>
  <c r="I2309" i="42"/>
  <c r="I2310" i="42"/>
  <c r="I2311" i="42"/>
  <c r="I2312" i="42"/>
  <c r="I2313" i="42"/>
  <c r="I2314" i="42"/>
  <c r="I2315" i="42"/>
  <c r="I2316" i="42"/>
  <c r="I2317" i="42"/>
  <c r="I2318" i="42"/>
  <c r="I2319" i="42"/>
  <c r="I2320" i="42"/>
  <c r="I2321" i="42"/>
  <c r="I2322" i="42"/>
  <c r="I2323" i="42"/>
  <c r="I2324" i="42"/>
  <c r="I2325" i="42"/>
  <c r="I2326" i="42"/>
  <c r="I2327" i="42"/>
  <c r="I2328" i="42"/>
  <c r="I2329" i="42"/>
  <c r="I2330" i="42"/>
  <c r="I2331" i="42"/>
  <c r="I2332" i="42"/>
  <c r="I2333" i="42"/>
  <c r="I2334" i="42"/>
  <c r="I2335" i="42"/>
  <c r="I2336" i="42"/>
  <c r="I2337" i="42"/>
  <c r="I2338" i="42"/>
  <c r="I2339" i="42"/>
  <c r="I2340" i="42"/>
  <c r="I2341" i="42"/>
  <c r="I2342" i="42"/>
  <c r="I2343" i="42"/>
  <c r="I2344" i="42"/>
  <c r="I2345" i="42"/>
  <c r="I2346" i="42"/>
  <c r="I2347" i="42"/>
  <c r="I2348" i="42"/>
  <c r="I2349" i="42"/>
  <c r="I2350" i="42"/>
  <c r="I2351" i="42"/>
  <c r="I2352" i="42"/>
  <c r="I2353" i="42"/>
  <c r="I2354" i="42"/>
  <c r="I2355" i="42"/>
  <c r="I2356" i="42"/>
  <c r="I2357" i="42"/>
  <c r="I2358" i="42"/>
  <c r="I2359" i="42"/>
  <c r="I2360" i="42"/>
  <c r="I2361" i="42"/>
  <c r="I2362" i="42"/>
  <c r="I2363" i="42"/>
  <c r="I2364" i="42"/>
  <c r="I2365" i="42"/>
  <c r="I2366" i="42"/>
  <c r="I2367" i="42"/>
  <c r="I2368" i="42"/>
  <c r="I2369" i="42"/>
  <c r="I2370" i="42"/>
  <c r="I2371" i="42"/>
  <c r="I2372" i="42"/>
  <c r="I2373" i="42"/>
  <c r="I2374" i="42"/>
  <c r="I2375" i="42"/>
  <c r="I2376" i="42"/>
  <c r="I2377" i="42"/>
  <c r="I2378" i="42"/>
  <c r="I2379" i="42"/>
  <c r="I2380" i="42"/>
  <c r="I2381" i="42"/>
  <c r="I2382" i="42"/>
  <c r="I2383" i="42"/>
  <c r="I2384" i="42"/>
  <c r="I2385" i="42"/>
  <c r="I2386" i="42"/>
  <c r="I2387" i="42"/>
  <c r="I2388" i="42"/>
  <c r="I2389" i="42"/>
  <c r="I2390" i="42"/>
  <c r="I2391" i="42"/>
  <c r="I2392" i="42"/>
  <c r="I2393" i="42"/>
  <c r="I2394" i="42"/>
  <c r="I2395" i="42"/>
  <c r="I2396" i="42"/>
  <c r="I2397" i="42"/>
  <c r="I2398" i="42"/>
  <c r="I2399" i="42"/>
  <c r="I2400" i="42"/>
  <c r="I2401" i="42"/>
  <c r="I2402" i="42"/>
  <c r="I2403" i="42"/>
  <c r="I2404" i="42"/>
  <c r="I2405" i="42"/>
  <c r="I2406" i="42"/>
  <c r="I2407" i="42"/>
  <c r="I2408" i="42"/>
  <c r="I2409" i="42"/>
  <c r="I2410" i="42"/>
  <c r="I2411" i="42"/>
  <c r="I2412" i="42"/>
  <c r="I2413" i="42"/>
  <c r="I2414" i="42"/>
  <c r="I2415" i="42"/>
  <c r="I2416" i="42"/>
  <c r="I2417" i="42"/>
  <c r="I2418" i="42"/>
  <c r="I2419" i="42"/>
  <c r="I2420" i="42"/>
  <c r="I2421" i="42"/>
  <c r="I2422" i="42"/>
  <c r="I2423" i="42"/>
  <c r="I2424" i="42"/>
  <c r="I2425" i="42"/>
  <c r="I2426" i="42"/>
  <c r="I2427" i="42"/>
  <c r="I2428" i="42"/>
  <c r="I2429" i="42"/>
  <c r="I2430" i="42"/>
  <c r="I2431" i="42"/>
  <c r="I2432" i="42"/>
  <c r="I2433" i="42"/>
  <c r="I2434" i="42"/>
  <c r="I2435" i="42"/>
  <c r="I2436" i="42"/>
  <c r="I2437" i="42"/>
  <c r="I2438" i="42"/>
  <c r="I2439" i="42"/>
  <c r="I2440" i="42"/>
  <c r="I2441" i="42"/>
  <c r="I2442" i="42"/>
  <c r="I2443" i="42"/>
  <c r="I2444" i="42"/>
  <c r="I2445" i="42"/>
  <c r="I2446" i="42"/>
  <c r="I2447" i="42"/>
  <c r="I2448" i="42"/>
  <c r="I2449" i="42"/>
  <c r="I2450" i="42"/>
  <c r="I2451" i="42"/>
  <c r="I2452" i="42"/>
  <c r="I2453" i="42"/>
  <c r="I2454" i="42"/>
  <c r="I2455" i="42"/>
  <c r="I2456" i="42"/>
  <c r="I2457" i="42"/>
  <c r="I2458" i="42"/>
  <c r="I2459" i="42"/>
  <c r="I2460" i="42"/>
  <c r="I2461" i="42"/>
  <c r="I2462" i="42"/>
  <c r="I2463" i="42"/>
  <c r="I2464" i="42"/>
  <c r="I2465" i="42"/>
  <c r="I2466" i="42"/>
  <c r="I2467" i="42"/>
  <c r="I2468" i="42"/>
  <c r="I2469" i="42"/>
  <c r="I2470" i="42"/>
  <c r="I2471" i="42"/>
  <c r="I2472" i="42"/>
  <c r="I2473" i="42"/>
  <c r="I2474" i="42"/>
  <c r="I2475" i="42"/>
  <c r="I2476" i="42"/>
  <c r="I2477" i="42"/>
  <c r="I2478" i="42"/>
  <c r="I2479" i="42"/>
  <c r="I2480" i="42"/>
  <c r="I2481" i="42"/>
  <c r="I2482" i="42"/>
  <c r="I2483" i="42"/>
  <c r="I2484" i="42"/>
  <c r="I2485" i="42"/>
  <c r="I2486" i="42"/>
  <c r="I2487" i="42"/>
  <c r="I2488" i="42"/>
  <c r="I2489" i="42"/>
  <c r="I2490" i="42"/>
  <c r="I2491" i="42"/>
  <c r="I2" i="42"/>
  <c r="H3" i="42"/>
  <c r="H4" i="42"/>
  <c r="H5" i="42"/>
  <c r="H6" i="42"/>
  <c r="H7" i="42"/>
  <c r="H8" i="42"/>
  <c r="H9" i="42"/>
  <c r="H10" i="42"/>
  <c r="H11" i="42"/>
  <c r="H12" i="42"/>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56" i="42"/>
  <c r="H57" i="42"/>
  <c r="H58" i="42"/>
  <c r="H59" i="42"/>
  <c r="H60" i="42"/>
  <c r="H61" i="42"/>
  <c r="H62" i="42"/>
  <c r="H63" i="42"/>
  <c r="H64" i="42"/>
  <c r="H65" i="42"/>
  <c r="H66" i="42"/>
  <c r="H67" i="42"/>
  <c r="H68" i="42"/>
  <c r="H69" i="42"/>
  <c r="H70" i="42"/>
  <c r="H71" i="42"/>
  <c r="H72" i="42"/>
  <c r="H73" i="42"/>
  <c r="H74" i="42"/>
  <c r="H75" i="42"/>
  <c r="H76" i="42"/>
  <c r="H77" i="42"/>
  <c r="H78" i="42"/>
  <c r="H79" i="42"/>
  <c r="H80" i="42"/>
  <c r="H81" i="42"/>
  <c r="H82" i="42"/>
  <c r="H83" i="42"/>
  <c r="H84" i="42"/>
  <c r="H85" i="42"/>
  <c r="H86" i="42"/>
  <c r="H87" i="42"/>
  <c r="H88" i="42"/>
  <c r="H89" i="42"/>
  <c r="H90" i="42"/>
  <c r="H91" i="42"/>
  <c r="H92" i="42"/>
  <c r="H93" i="42"/>
  <c r="H94" i="42"/>
  <c r="H95" i="42"/>
  <c r="H96" i="42"/>
  <c r="H97" i="42"/>
  <c r="H98" i="42"/>
  <c r="H99" i="42"/>
  <c r="H100" i="42"/>
  <c r="H101" i="42"/>
  <c r="H102" i="42"/>
  <c r="H103" i="42"/>
  <c r="H104" i="42"/>
  <c r="H105" i="42"/>
  <c r="H106" i="42"/>
  <c r="H107" i="42"/>
  <c r="H108" i="42"/>
  <c r="H109" i="42"/>
  <c r="H110" i="42"/>
  <c r="H111" i="42"/>
  <c r="H112" i="42"/>
  <c r="H113" i="42"/>
  <c r="H114" i="42"/>
  <c r="H115" i="42"/>
  <c r="H116" i="42"/>
  <c r="H117" i="42"/>
  <c r="H118" i="42"/>
  <c r="H119" i="42"/>
  <c r="H120" i="42"/>
  <c r="H121" i="42"/>
  <c r="H122" i="42"/>
  <c r="H123" i="42"/>
  <c r="H124" i="42"/>
  <c r="H125" i="42"/>
  <c r="H126" i="42"/>
  <c r="H127" i="42"/>
  <c r="H128" i="42"/>
  <c r="H129" i="42"/>
  <c r="H130" i="42"/>
  <c r="H131" i="42"/>
  <c r="H132" i="42"/>
  <c r="H133" i="42"/>
  <c r="H134" i="42"/>
  <c r="H135" i="42"/>
  <c r="H136" i="42"/>
  <c r="H137" i="42"/>
  <c r="H138"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0" i="42"/>
  <c r="H201" i="42"/>
  <c r="H202" i="42"/>
  <c r="H203" i="42"/>
  <c r="H204" i="42"/>
  <c r="H205" i="42"/>
  <c r="H206"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268" i="42"/>
  <c r="H269" i="42"/>
  <c r="H270" i="42"/>
  <c r="H271" i="42"/>
  <c r="H272" i="42"/>
  <c r="H273" i="42"/>
  <c r="H274" i="42"/>
  <c r="H275" i="42"/>
  <c r="H276" i="42"/>
  <c r="H277" i="42"/>
  <c r="H278" i="42"/>
  <c r="H279" i="42"/>
  <c r="H280" i="42"/>
  <c r="H281" i="42"/>
  <c r="H282" i="42"/>
  <c r="H283" i="42"/>
  <c r="H284" i="42"/>
  <c r="H285" i="42"/>
  <c r="H286" i="42"/>
  <c r="H287" i="42"/>
  <c r="H288" i="42"/>
  <c r="H289" i="42"/>
  <c r="H290" i="42"/>
  <c r="H291" i="42"/>
  <c r="H292" i="42"/>
  <c r="H293" i="42"/>
  <c r="H294" i="42"/>
  <c r="H295" i="42"/>
  <c r="H296" i="42"/>
  <c r="H297" i="42"/>
  <c r="H298" i="42"/>
  <c r="H299" i="42"/>
  <c r="H300" i="42"/>
  <c r="H301" i="42"/>
  <c r="H302" i="42"/>
  <c r="H303" i="42"/>
  <c r="H304" i="42"/>
  <c r="H305" i="42"/>
  <c r="H306" i="42"/>
  <c r="H307" i="42"/>
  <c r="H308" i="42"/>
  <c r="H309" i="42"/>
  <c r="H310" i="42"/>
  <c r="H311" i="42"/>
  <c r="H312" i="42"/>
  <c r="H313" i="42"/>
  <c r="H314" i="42"/>
  <c r="H315" i="42"/>
  <c r="H316" i="42"/>
  <c r="H317" i="42"/>
  <c r="H318" i="42"/>
  <c r="H319" i="42"/>
  <c r="H320" i="42"/>
  <c r="H321" i="42"/>
  <c r="H322" i="42"/>
  <c r="H323" i="42"/>
  <c r="H324" i="42"/>
  <c r="H325" i="42"/>
  <c r="H326" i="42"/>
  <c r="H327" i="42"/>
  <c r="H328" i="42"/>
  <c r="H329" i="42"/>
  <c r="H330" i="42"/>
  <c r="H331" i="42"/>
  <c r="H332" i="42"/>
  <c r="H333" i="42"/>
  <c r="H334" i="42"/>
  <c r="H335" i="42"/>
  <c r="H336" i="42"/>
  <c r="H337" i="42"/>
  <c r="H338" i="42"/>
  <c r="H339" i="42"/>
  <c r="H340" i="42"/>
  <c r="H341" i="42"/>
  <c r="H342" i="42"/>
  <c r="H343" i="42"/>
  <c r="H344" i="42"/>
  <c r="H345" i="42"/>
  <c r="H346" i="42"/>
  <c r="H347" i="42"/>
  <c r="H348" i="42"/>
  <c r="H349" i="42"/>
  <c r="H350" i="42"/>
  <c r="H351" i="42"/>
  <c r="H352" i="42"/>
  <c r="H353" i="42"/>
  <c r="H354" i="42"/>
  <c r="H355" i="42"/>
  <c r="H356" i="42"/>
  <c r="H357" i="42"/>
  <c r="H358" i="42"/>
  <c r="H359" i="42"/>
  <c r="H360" i="42"/>
  <c r="H361" i="42"/>
  <c r="H362" i="42"/>
  <c r="H363" i="42"/>
  <c r="H364" i="42"/>
  <c r="H365" i="42"/>
  <c r="H366" i="42"/>
  <c r="H367" i="42"/>
  <c r="H368" i="42"/>
  <c r="H369" i="42"/>
  <c r="H370" i="42"/>
  <c r="H371" i="42"/>
  <c r="H372" i="42"/>
  <c r="H373" i="42"/>
  <c r="H374" i="42"/>
  <c r="H375" i="42"/>
  <c r="H376" i="42"/>
  <c r="H377" i="42"/>
  <c r="H378" i="42"/>
  <c r="H379" i="42"/>
  <c r="H380" i="42"/>
  <c r="H381" i="42"/>
  <c r="H382" i="42"/>
  <c r="H383" i="42"/>
  <c r="H384" i="42"/>
  <c r="H385" i="42"/>
  <c r="H386" i="42"/>
  <c r="H387" i="42"/>
  <c r="H388" i="42"/>
  <c r="H389" i="42"/>
  <c r="H390" i="42"/>
  <c r="H391" i="42"/>
  <c r="H392" i="42"/>
  <c r="H393" i="42"/>
  <c r="H394" i="42"/>
  <c r="H395" i="42"/>
  <c r="H396" i="42"/>
  <c r="H397" i="42"/>
  <c r="H398" i="42"/>
  <c r="H399" i="42"/>
  <c r="H400" i="42"/>
  <c r="H401" i="42"/>
  <c r="H402" i="42"/>
  <c r="H403" i="42"/>
  <c r="H404" i="42"/>
  <c r="H405" i="42"/>
  <c r="H406" i="42"/>
  <c r="H407" i="42"/>
  <c r="H408" i="42"/>
  <c r="H409" i="42"/>
  <c r="H410" i="42"/>
  <c r="H411" i="42"/>
  <c r="H412" i="42"/>
  <c r="H413" i="42"/>
  <c r="H414" i="42"/>
  <c r="H415" i="42"/>
  <c r="H416" i="42"/>
  <c r="H417" i="42"/>
  <c r="H418" i="42"/>
  <c r="H419" i="42"/>
  <c r="H420" i="42"/>
  <c r="H421" i="42"/>
  <c r="H422" i="42"/>
  <c r="H423" i="42"/>
  <c r="H424" i="42"/>
  <c r="H425" i="42"/>
  <c r="H426" i="42"/>
  <c r="H427" i="42"/>
  <c r="H428" i="42"/>
  <c r="H429" i="42"/>
  <c r="H430" i="42"/>
  <c r="H431" i="42"/>
  <c r="H432" i="42"/>
  <c r="H433" i="42"/>
  <c r="H434" i="42"/>
  <c r="H435" i="42"/>
  <c r="H436" i="42"/>
  <c r="H437" i="42"/>
  <c r="H438" i="42"/>
  <c r="H439" i="42"/>
  <c r="H440" i="42"/>
  <c r="H441" i="42"/>
  <c r="H442" i="42"/>
  <c r="H443" i="42"/>
  <c r="H444" i="42"/>
  <c r="H445" i="42"/>
  <c r="H446" i="42"/>
  <c r="H447" i="42"/>
  <c r="H448" i="42"/>
  <c r="H449" i="42"/>
  <c r="H450" i="42"/>
  <c r="H451" i="42"/>
  <c r="H452" i="42"/>
  <c r="H453" i="42"/>
  <c r="H454" i="42"/>
  <c r="H455" i="42"/>
  <c r="H456" i="42"/>
  <c r="H457" i="42"/>
  <c r="H458" i="42"/>
  <c r="H459" i="42"/>
  <c r="H460" i="42"/>
  <c r="H461" i="42"/>
  <c r="H462" i="42"/>
  <c r="H463" i="42"/>
  <c r="H464" i="42"/>
  <c r="H465" i="42"/>
  <c r="H466" i="42"/>
  <c r="H467" i="42"/>
  <c r="H468" i="42"/>
  <c r="H469" i="42"/>
  <c r="H470" i="42"/>
  <c r="H471" i="42"/>
  <c r="H472" i="42"/>
  <c r="H473" i="42"/>
  <c r="H474" i="42"/>
  <c r="H475" i="42"/>
  <c r="H476" i="42"/>
  <c r="H477" i="42"/>
  <c r="H478" i="42"/>
  <c r="H479" i="42"/>
  <c r="H480" i="42"/>
  <c r="H481" i="42"/>
  <c r="H482" i="42"/>
  <c r="H483" i="42"/>
  <c r="H484" i="42"/>
  <c r="H485" i="42"/>
  <c r="H486" i="42"/>
  <c r="H487" i="42"/>
  <c r="H488" i="42"/>
  <c r="H489" i="42"/>
  <c r="H490" i="42"/>
  <c r="H491" i="42"/>
  <c r="H492" i="42"/>
  <c r="H493" i="42"/>
  <c r="H494" i="42"/>
  <c r="H495" i="42"/>
  <c r="H496" i="42"/>
  <c r="H497" i="42"/>
  <c r="H498" i="42"/>
  <c r="H499" i="42"/>
  <c r="H500" i="42"/>
  <c r="H501" i="42"/>
  <c r="H502" i="42"/>
  <c r="H503" i="42"/>
  <c r="H504" i="42"/>
  <c r="H505" i="42"/>
  <c r="H506" i="42"/>
  <c r="H507" i="42"/>
  <c r="H508" i="42"/>
  <c r="H509" i="42"/>
  <c r="H510" i="42"/>
  <c r="H511" i="42"/>
  <c r="H512" i="42"/>
  <c r="H513" i="42"/>
  <c r="H514" i="42"/>
  <c r="H515" i="42"/>
  <c r="H516" i="42"/>
  <c r="H517" i="42"/>
  <c r="H518" i="42"/>
  <c r="H519" i="42"/>
  <c r="H520" i="42"/>
  <c r="H521" i="42"/>
  <c r="H522" i="42"/>
  <c r="H523" i="42"/>
  <c r="H524" i="42"/>
  <c r="H525" i="42"/>
  <c r="H526" i="42"/>
  <c r="H527" i="42"/>
  <c r="H528" i="42"/>
  <c r="H529" i="42"/>
  <c r="H530" i="42"/>
  <c r="H531" i="42"/>
  <c r="H532" i="42"/>
  <c r="H533" i="42"/>
  <c r="H534" i="42"/>
  <c r="H535" i="42"/>
  <c r="H536" i="42"/>
  <c r="H537" i="42"/>
  <c r="H538" i="42"/>
  <c r="H539" i="42"/>
  <c r="H540" i="42"/>
  <c r="H541" i="42"/>
  <c r="H542" i="42"/>
  <c r="H543" i="42"/>
  <c r="H544" i="42"/>
  <c r="H545" i="42"/>
  <c r="H546" i="42"/>
  <c r="H547" i="42"/>
  <c r="H548" i="42"/>
  <c r="H549" i="42"/>
  <c r="H550" i="42"/>
  <c r="H551" i="42"/>
  <c r="H552" i="42"/>
  <c r="H553" i="42"/>
  <c r="H554" i="42"/>
  <c r="H555" i="42"/>
  <c r="H556" i="42"/>
  <c r="H557" i="42"/>
  <c r="H558" i="42"/>
  <c r="H559" i="42"/>
  <c r="H560" i="42"/>
  <c r="H561" i="42"/>
  <c r="H562" i="42"/>
  <c r="H563" i="42"/>
  <c r="H564" i="42"/>
  <c r="H565" i="42"/>
  <c r="H566" i="42"/>
  <c r="H567" i="42"/>
  <c r="H568" i="42"/>
  <c r="H569" i="42"/>
  <c r="H570" i="42"/>
  <c r="H571" i="42"/>
  <c r="H572" i="42"/>
  <c r="H573" i="42"/>
  <c r="H574" i="42"/>
  <c r="H575" i="42"/>
  <c r="H576" i="42"/>
  <c r="H577" i="42"/>
  <c r="H578" i="42"/>
  <c r="H579" i="42"/>
  <c r="H580" i="42"/>
  <c r="H581" i="42"/>
  <c r="H582" i="42"/>
  <c r="H583" i="42"/>
  <c r="H584" i="42"/>
  <c r="H585" i="42"/>
  <c r="H586" i="42"/>
  <c r="H587" i="42"/>
  <c r="H588" i="42"/>
  <c r="H589" i="42"/>
  <c r="H590" i="42"/>
  <c r="H591" i="42"/>
  <c r="H592" i="42"/>
  <c r="H593" i="42"/>
  <c r="H594" i="42"/>
  <c r="H595" i="42"/>
  <c r="H596" i="42"/>
  <c r="H597" i="42"/>
  <c r="H598" i="42"/>
  <c r="H599" i="42"/>
  <c r="H600" i="42"/>
  <c r="H601" i="42"/>
  <c r="H602" i="42"/>
  <c r="H603" i="42"/>
  <c r="H604" i="42"/>
  <c r="H605" i="42"/>
  <c r="H606" i="42"/>
  <c r="H607" i="42"/>
  <c r="H608" i="42"/>
  <c r="H609" i="42"/>
  <c r="H610" i="42"/>
  <c r="H611" i="42"/>
  <c r="H612" i="42"/>
  <c r="H613" i="42"/>
  <c r="H614" i="42"/>
  <c r="H615" i="42"/>
  <c r="H616" i="42"/>
  <c r="H617" i="42"/>
  <c r="H618" i="42"/>
  <c r="H619" i="42"/>
  <c r="H620" i="42"/>
  <c r="H621" i="42"/>
  <c r="H622" i="42"/>
  <c r="H623" i="42"/>
  <c r="H624" i="42"/>
  <c r="H625" i="42"/>
  <c r="H626" i="42"/>
  <c r="H627" i="42"/>
  <c r="H628" i="42"/>
  <c r="H629" i="42"/>
  <c r="H630" i="42"/>
  <c r="H631" i="42"/>
  <c r="H632" i="42"/>
  <c r="H633" i="42"/>
  <c r="H634" i="42"/>
  <c r="H635" i="42"/>
  <c r="H636" i="42"/>
  <c r="H637" i="42"/>
  <c r="H638" i="42"/>
  <c r="H639" i="42"/>
  <c r="H640" i="42"/>
  <c r="H641" i="42"/>
  <c r="H642" i="42"/>
  <c r="H643" i="42"/>
  <c r="H644" i="42"/>
  <c r="H645" i="42"/>
  <c r="H646" i="42"/>
  <c r="H647" i="42"/>
  <c r="H648" i="42"/>
  <c r="H649" i="42"/>
  <c r="H650" i="42"/>
  <c r="H651" i="42"/>
  <c r="H652" i="42"/>
  <c r="H653" i="42"/>
  <c r="H654" i="42"/>
  <c r="H655" i="42"/>
  <c r="H656" i="42"/>
  <c r="H657" i="42"/>
  <c r="H658" i="42"/>
  <c r="H659" i="42"/>
  <c r="H660" i="42"/>
  <c r="H661" i="42"/>
  <c r="H662" i="42"/>
  <c r="H663" i="42"/>
  <c r="H664" i="42"/>
  <c r="H665" i="42"/>
  <c r="H666" i="42"/>
  <c r="H667" i="42"/>
  <c r="H668" i="42"/>
  <c r="H669" i="42"/>
  <c r="H670" i="42"/>
  <c r="H671" i="42"/>
  <c r="H672" i="42"/>
  <c r="H673" i="42"/>
  <c r="H674" i="42"/>
  <c r="H675" i="42"/>
  <c r="H676" i="42"/>
  <c r="H677" i="42"/>
  <c r="H678" i="42"/>
  <c r="H679" i="42"/>
  <c r="H680" i="42"/>
  <c r="H681" i="42"/>
  <c r="H682" i="42"/>
  <c r="H683" i="42"/>
  <c r="H684" i="42"/>
  <c r="H685" i="42"/>
  <c r="H686" i="42"/>
  <c r="H687" i="42"/>
  <c r="H688" i="42"/>
  <c r="H689" i="42"/>
  <c r="H690" i="42"/>
  <c r="H691" i="42"/>
  <c r="H692" i="42"/>
  <c r="H693" i="42"/>
  <c r="H694" i="42"/>
  <c r="H695" i="42"/>
  <c r="H696" i="42"/>
  <c r="H697" i="42"/>
  <c r="H698" i="42"/>
  <c r="H699" i="42"/>
  <c r="H700" i="42"/>
  <c r="H701" i="42"/>
  <c r="H702" i="42"/>
  <c r="H703" i="42"/>
  <c r="H704" i="42"/>
  <c r="H705" i="42"/>
  <c r="H706" i="42"/>
  <c r="H707" i="42"/>
  <c r="H708" i="42"/>
  <c r="H709" i="42"/>
  <c r="H710" i="42"/>
  <c r="H711" i="42"/>
  <c r="H712" i="42"/>
  <c r="H713" i="42"/>
  <c r="H714" i="42"/>
  <c r="H715" i="42"/>
  <c r="H716" i="42"/>
  <c r="H717" i="42"/>
  <c r="H718" i="42"/>
  <c r="H719" i="42"/>
  <c r="H720" i="42"/>
  <c r="H721" i="42"/>
  <c r="H722" i="42"/>
  <c r="H723" i="42"/>
  <c r="H724" i="42"/>
  <c r="H725" i="42"/>
  <c r="H726" i="42"/>
  <c r="H727" i="42"/>
  <c r="H728" i="42"/>
  <c r="H729" i="42"/>
  <c r="H730" i="42"/>
  <c r="H731" i="42"/>
  <c r="H732" i="42"/>
  <c r="H733" i="42"/>
  <c r="H734" i="42"/>
  <c r="H735" i="42"/>
  <c r="H736" i="42"/>
  <c r="H737" i="42"/>
  <c r="H738" i="42"/>
  <c r="H739" i="42"/>
  <c r="H740" i="42"/>
  <c r="H741" i="42"/>
  <c r="H742" i="42"/>
  <c r="H743" i="42"/>
  <c r="H744" i="42"/>
  <c r="H745" i="42"/>
  <c r="H746" i="42"/>
  <c r="H747" i="42"/>
  <c r="H748" i="42"/>
  <c r="H749" i="42"/>
  <c r="H750" i="42"/>
  <c r="H751" i="42"/>
  <c r="H752" i="42"/>
  <c r="H753" i="42"/>
  <c r="H754" i="42"/>
  <c r="H755" i="42"/>
  <c r="H756" i="42"/>
  <c r="H757" i="42"/>
  <c r="H758" i="42"/>
  <c r="H759" i="42"/>
  <c r="H760" i="42"/>
  <c r="H761" i="42"/>
  <c r="H762" i="42"/>
  <c r="H763" i="42"/>
  <c r="H764" i="42"/>
  <c r="H765" i="42"/>
  <c r="H766" i="42"/>
  <c r="H767" i="42"/>
  <c r="H768" i="42"/>
  <c r="H769" i="42"/>
  <c r="H770" i="42"/>
  <c r="H771" i="42"/>
  <c r="H772" i="42"/>
  <c r="H773" i="42"/>
  <c r="H774" i="42"/>
  <c r="H775" i="42"/>
  <c r="H776" i="42"/>
  <c r="H777" i="42"/>
  <c r="H778" i="42"/>
  <c r="H779" i="42"/>
  <c r="H780" i="42"/>
  <c r="H781" i="42"/>
  <c r="H782" i="42"/>
  <c r="H783" i="42"/>
  <c r="H784" i="42"/>
  <c r="H785" i="42"/>
  <c r="H786" i="42"/>
  <c r="H787" i="42"/>
  <c r="H788" i="42"/>
  <c r="H789" i="42"/>
  <c r="H790" i="42"/>
  <c r="H791" i="42"/>
  <c r="H792" i="42"/>
  <c r="H793" i="42"/>
  <c r="H794" i="42"/>
  <c r="H795" i="42"/>
  <c r="H796" i="42"/>
  <c r="H797" i="42"/>
  <c r="H798" i="42"/>
  <c r="H799" i="42"/>
  <c r="H800" i="42"/>
  <c r="H801" i="42"/>
  <c r="H802" i="42"/>
  <c r="H803" i="42"/>
  <c r="H804" i="42"/>
  <c r="H805" i="42"/>
  <c r="H806" i="42"/>
  <c r="H807" i="42"/>
  <c r="H808" i="42"/>
  <c r="H809" i="42"/>
  <c r="H810" i="42"/>
  <c r="H811" i="42"/>
  <c r="H812" i="42"/>
  <c r="H813" i="42"/>
  <c r="H814" i="42"/>
  <c r="H815" i="42"/>
  <c r="H816" i="42"/>
  <c r="H817" i="42"/>
  <c r="H818" i="42"/>
  <c r="H819" i="42"/>
  <c r="H820" i="42"/>
  <c r="H821" i="42"/>
  <c r="H822" i="42"/>
  <c r="H823" i="42"/>
  <c r="H824" i="42"/>
  <c r="H825" i="42"/>
  <c r="H826" i="42"/>
  <c r="H827" i="42"/>
  <c r="H828" i="42"/>
  <c r="H829" i="42"/>
  <c r="H830" i="42"/>
  <c r="H831" i="42"/>
  <c r="H832" i="42"/>
  <c r="H833" i="42"/>
  <c r="H834" i="42"/>
  <c r="H835" i="42"/>
  <c r="H836" i="42"/>
  <c r="H837" i="42"/>
  <c r="H838" i="42"/>
  <c r="H839" i="42"/>
  <c r="H840" i="42"/>
  <c r="H841" i="42"/>
  <c r="H842" i="42"/>
  <c r="H843" i="42"/>
  <c r="H844" i="42"/>
  <c r="H845" i="42"/>
  <c r="H846" i="42"/>
  <c r="H847" i="42"/>
  <c r="H848" i="42"/>
  <c r="H849" i="42"/>
  <c r="H850" i="42"/>
  <c r="H851" i="42"/>
  <c r="H852" i="42"/>
  <c r="H853" i="42"/>
  <c r="H854" i="42"/>
  <c r="H855" i="42"/>
  <c r="H856" i="42"/>
  <c r="H857" i="42"/>
  <c r="H858" i="42"/>
  <c r="H859" i="42"/>
  <c r="H860" i="42"/>
  <c r="H861" i="42"/>
  <c r="H862" i="42"/>
  <c r="H863" i="42"/>
  <c r="H864" i="42"/>
  <c r="H865" i="42"/>
  <c r="H866" i="42"/>
  <c r="H867" i="42"/>
  <c r="H868" i="42"/>
  <c r="H869" i="42"/>
  <c r="H870" i="42"/>
  <c r="H871" i="42"/>
  <c r="H872" i="42"/>
  <c r="H873" i="42"/>
  <c r="H874" i="42"/>
  <c r="H875" i="42"/>
  <c r="H876" i="42"/>
  <c r="H877" i="42"/>
  <c r="H878" i="42"/>
  <c r="H879" i="42"/>
  <c r="H880" i="42"/>
  <c r="H881" i="42"/>
  <c r="H882" i="42"/>
  <c r="H883" i="42"/>
  <c r="H884" i="42"/>
  <c r="H885" i="42"/>
  <c r="H886" i="42"/>
  <c r="H887" i="42"/>
  <c r="H888" i="42"/>
  <c r="H889" i="42"/>
  <c r="H890" i="42"/>
  <c r="H891" i="42"/>
  <c r="H892" i="42"/>
  <c r="H893" i="42"/>
  <c r="H894" i="42"/>
  <c r="H895" i="42"/>
  <c r="H896" i="42"/>
  <c r="H897" i="42"/>
  <c r="H898" i="42"/>
  <c r="H899" i="42"/>
  <c r="H900" i="42"/>
  <c r="H901" i="42"/>
  <c r="H902" i="42"/>
  <c r="H903" i="42"/>
  <c r="H904" i="42"/>
  <c r="H905" i="42"/>
  <c r="H906" i="42"/>
  <c r="H907" i="42"/>
  <c r="H908" i="42"/>
  <c r="H909" i="42"/>
  <c r="H910" i="42"/>
  <c r="H911" i="42"/>
  <c r="H912" i="42"/>
  <c r="H913" i="42"/>
  <c r="H914" i="42"/>
  <c r="H915" i="42"/>
  <c r="H916" i="42"/>
  <c r="H917" i="42"/>
  <c r="H918" i="42"/>
  <c r="H919" i="42"/>
  <c r="H920" i="42"/>
  <c r="H921" i="42"/>
  <c r="H922" i="42"/>
  <c r="H923" i="42"/>
  <c r="H924" i="42"/>
  <c r="H925" i="42"/>
  <c r="H926" i="42"/>
  <c r="H927" i="42"/>
  <c r="H928" i="42"/>
  <c r="H929" i="42"/>
  <c r="H930" i="42"/>
  <c r="H931" i="42"/>
  <c r="H932" i="42"/>
  <c r="H933" i="42"/>
  <c r="H934" i="42"/>
  <c r="H935" i="42"/>
  <c r="H936" i="42"/>
  <c r="H937" i="42"/>
  <c r="H938" i="42"/>
  <c r="H939" i="42"/>
  <c r="H940" i="42"/>
  <c r="H941" i="42"/>
  <c r="H942" i="42"/>
  <c r="H943" i="42"/>
  <c r="H944" i="42"/>
  <c r="H945" i="42"/>
  <c r="H946" i="42"/>
  <c r="H947" i="42"/>
  <c r="H948" i="42"/>
  <c r="H949" i="42"/>
  <c r="H950" i="42"/>
  <c r="H951" i="42"/>
  <c r="H952" i="42"/>
  <c r="H953" i="42"/>
  <c r="H954" i="42"/>
  <c r="H955" i="42"/>
  <c r="H956" i="42"/>
  <c r="H957" i="42"/>
  <c r="H958" i="42"/>
  <c r="H959" i="42"/>
  <c r="H960" i="42"/>
  <c r="H961" i="42"/>
  <c r="H962" i="42"/>
  <c r="H963" i="42"/>
  <c r="H964" i="42"/>
  <c r="H965" i="42"/>
  <c r="H966" i="42"/>
  <c r="H967" i="42"/>
  <c r="H968" i="42"/>
  <c r="H969" i="42"/>
  <c r="H970" i="42"/>
  <c r="H971" i="42"/>
  <c r="H972" i="42"/>
  <c r="H973" i="42"/>
  <c r="H974" i="42"/>
  <c r="H975" i="42"/>
  <c r="H976" i="42"/>
  <c r="H977" i="42"/>
  <c r="H978" i="42"/>
  <c r="H979" i="42"/>
  <c r="H980" i="42"/>
  <c r="H981" i="42"/>
  <c r="H982" i="42"/>
  <c r="H983" i="42"/>
  <c r="H984" i="42"/>
  <c r="H985" i="42"/>
  <c r="H986" i="42"/>
  <c r="H987" i="42"/>
  <c r="H988" i="42"/>
  <c r="H989" i="42"/>
  <c r="H990" i="42"/>
  <c r="H991" i="42"/>
  <c r="H992" i="42"/>
  <c r="H993" i="42"/>
  <c r="H994" i="42"/>
  <c r="H995" i="42"/>
  <c r="H996" i="42"/>
  <c r="H997" i="42"/>
  <c r="H998" i="42"/>
  <c r="H999" i="42"/>
  <c r="H1000" i="42"/>
  <c r="H1001" i="42"/>
  <c r="H1002" i="42"/>
  <c r="H1003" i="42"/>
  <c r="H1004" i="42"/>
  <c r="H1005" i="42"/>
  <c r="H1006" i="42"/>
  <c r="H1007" i="42"/>
  <c r="H1008" i="42"/>
  <c r="H1009" i="42"/>
  <c r="H1010" i="42"/>
  <c r="H1011" i="42"/>
  <c r="H1012" i="42"/>
  <c r="H1013" i="42"/>
  <c r="H1014" i="42"/>
  <c r="H1015" i="42"/>
  <c r="H1016" i="42"/>
  <c r="H1017" i="42"/>
  <c r="H1018" i="42"/>
  <c r="H1019" i="42"/>
  <c r="H1020" i="42"/>
  <c r="H1021" i="42"/>
  <c r="H1022" i="42"/>
  <c r="H1023" i="42"/>
  <c r="H1024" i="42"/>
  <c r="H1025" i="42"/>
  <c r="H1026" i="42"/>
  <c r="H1027" i="42"/>
  <c r="H1028" i="42"/>
  <c r="H1029" i="42"/>
  <c r="H1030" i="42"/>
  <c r="H1031" i="42"/>
  <c r="H1032" i="42"/>
  <c r="H1033" i="42"/>
  <c r="H1034" i="42"/>
  <c r="H1035" i="42"/>
  <c r="H1036" i="42"/>
  <c r="H1037" i="42"/>
  <c r="H1038" i="42"/>
  <c r="H1039" i="42"/>
  <c r="H1040" i="42"/>
  <c r="H1041" i="42"/>
  <c r="H1042" i="42"/>
  <c r="H1043" i="42"/>
  <c r="H1044" i="42"/>
  <c r="H1045" i="42"/>
  <c r="H1046" i="42"/>
  <c r="H1047" i="42"/>
  <c r="H1048" i="42"/>
  <c r="H1049" i="42"/>
  <c r="H1050" i="42"/>
  <c r="H1051" i="42"/>
  <c r="H1052" i="42"/>
  <c r="H1053" i="42"/>
  <c r="H1054" i="42"/>
  <c r="H1055" i="42"/>
  <c r="H1056" i="42"/>
  <c r="H1057" i="42"/>
  <c r="H1058" i="42"/>
  <c r="H1059" i="42"/>
  <c r="H1060" i="42"/>
  <c r="H1061" i="42"/>
  <c r="H1062" i="42"/>
  <c r="H1063" i="42"/>
  <c r="H1064" i="42"/>
  <c r="H1065" i="42"/>
  <c r="H1066" i="42"/>
  <c r="H1067" i="42"/>
  <c r="H1068" i="42"/>
  <c r="H1069" i="42"/>
  <c r="H1070" i="42"/>
  <c r="H1071" i="42"/>
  <c r="H1072" i="42"/>
  <c r="H1073" i="42"/>
  <c r="H1074" i="42"/>
  <c r="H1075" i="42"/>
  <c r="H1076" i="42"/>
  <c r="H1077" i="42"/>
  <c r="H1078" i="42"/>
  <c r="H1079" i="42"/>
  <c r="H1080" i="42"/>
  <c r="H1081" i="42"/>
  <c r="H1082" i="42"/>
  <c r="H1083" i="42"/>
  <c r="H1084" i="42"/>
  <c r="H1085" i="42"/>
  <c r="H1086" i="42"/>
  <c r="H1087" i="42"/>
  <c r="H1088" i="42"/>
  <c r="H1089" i="42"/>
  <c r="H1090" i="42"/>
  <c r="H1091" i="42"/>
  <c r="H1092" i="42"/>
  <c r="H1093" i="42"/>
  <c r="H1094" i="42"/>
  <c r="H1095" i="42"/>
  <c r="H1096" i="42"/>
  <c r="H1097" i="42"/>
  <c r="H1098" i="42"/>
  <c r="H1099" i="42"/>
  <c r="H1100" i="42"/>
  <c r="H1101" i="42"/>
  <c r="H1102" i="42"/>
  <c r="H1103" i="42"/>
  <c r="H1104" i="42"/>
  <c r="H1105" i="42"/>
  <c r="H1106" i="42"/>
  <c r="H1107" i="42"/>
  <c r="H1108" i="42"/>
  <c r="H1109" i="42"/>
  <c r="H1110" i="42"/>
  <c r="H1111" i="42"/>
  <c r="H1112" i="42"/>
  <c r="H1113" i="42"/>
  <c r="H1114" i="42"/>
  <c r="H1115" i="42"/>
  <c r="H1116" i="42"/>
  <c r="H1117" i="42"/>
  <c r="H1118" i="42"/>
  <c r="H1119" i="42"/>
  <c r="H1120" i="42"/>
  <c r="H1121" i="42"/>
  <c r="H1122" i="42"/>
  <c r="H1123" i="42"/>
  <c r="H1124" i="42"/>
  <c r="H1125" i="42"/>
  <c r="H1126" i="42"/>
  <c r="H1127" i="42"/>
  <c r="H1128" i="42"/>
  <c r="H1129" i="42"/>
  <c r="H1130" i="42"/>
  <c r="H1131" i="42"/>
  <c r="H1132" i="42"/>
  <c r="H1133" i="42"/>
  <c r="H1134" i="42"/>
  <c r="H1135" i="42"/>
  <c r="H1136" i="42"/>
  <c r="H1137" i="42"/>
  <c r="H1138" i="42"/>
  <c r="H1139" i="42"/>
  <c r="H1140" i="42"/>
  <c r="H1141" i="42"/>
  <c r="H1142" i="42"/>
  <c r="H1143" i="42"/>
  <c r="H1144" i="42"/>
  <c r="H1145" i="42"/>
  <c r="H1146" i="42"/>
  <c r="H1147" i="42"/>
  <c r="H1148" i="42"/>
  <c r="H1149" i="42"/>
  <c r="H1150" i="42"/>
  <c r="H1151" i="42"/>
  <c r="H1152" i="42"/>
  <c r="H1153" i="42"/>
  <c r="H1154" i="42"/>
  <c r="H1155" i="42"/>
  <c r="H1156" i="42"/>
  <c r="H1157" i="42"/>
  <c r="H1158" i="42"/>
  <c r="H1159" i="42"/>
  <c r="H1160" i="42"/>
  <c r="H1161" i="42"/>
  <c r="H1162" i="42"/>
  <c r="H1163" i="42"/>
  <c r="H1164" i="42"/>
  <c r="H1165" i="42"/>
  <c r="H1166" i="42"/>
  <c r="H1167" i="42"/>
  <c r="H1168" i="42"/>
  <c r="H1169" i="42"/>
  <c r="H1170" i="42"/>
  <c r="H1171" i="42"/>
  <c r="H1172" i="42"/>
  <c r="H1173" i="42"/>
  <c r="H1174" i="42"/>
  <c r="H1175" i="42"/>
  <c r="H1176" i="42"/>
  <c r="H1177" i="42"/>
  <c r="H1178" i="42"/>
  <c r="H1179" i="42"/>
  <c r="H1180" i="42"/>
  <c r="H1181" i="42"/>
  <c r="H1182" i="42"/>
  <c r="H1183" i="42"/>
  <c r="H1184" i="42"/>
  <c r="H1185" i="42"/>
  <c r="H1186" i="42"/>
  <c r="H1187" i="42"/>
  <c r="H1188" i="42"/>
  <c r="H1189" i="42"/>
  <c r="H1190" i="42"/>
  <c r="H1191" i="42"/>
  <c r="H1192" i="42"/>
  <c r="H1193" i="42"/>
  <c r="H1194" i="42"/>
  <c r="H1195" i="42"/>
  <c r="H1196" i="42"/>
  <c r="H1197" i="42"/>
  <c r="H1198" i="42"/>
  <c r="H1199" i="42"/>
  <c r="H1200" i="42"/>
  <c r="H1201" i="42"/>
  <c r="H1202" i="42"/>
  <c r="H1203" i="42"/>
  <c r="H1204" i="42"/>
  <c r="H1205" i="42"/>
  <c r="H1206" i="42"/>
  <c r="H1207" i="42"/>
  <c r="H1208" i="42"/>
  <c r="H1209" i="42"/>
  <c r="H1210" i="42"/>
  <c r="H1211" i="42"/>
  <c r="H1212" i="42"/>
  <c r="H1213" i="42"/>
  <c r="H1214" i="42"/>
  <c r="H1215" i="42"/>
  <c r="H1216" i="42"/>
  <c r="H1217" i="42"/>
  <c r="H1218" i="42"/>
  <c r="H1219" i="42"/>
  <c r="H1220" i="42"/>
  <c r="H1221" i="42"/>
  <c r="H1222" i="42"/>
  <c r="H1223" i="42"/>
  <c r="H1224" i="42"/>
  <c r="H1225" i="42"/>
  <c r="H1226" i="42"/>
  <c r="H1227" i="42"/>
  <c r="H1228" i="42"/>
  <c r="H1229" i="42"/>
  <c r="H1230" i="42"/>
  <c r="H1231" i="42"/>
  <c r="H1232" i="42"/>
  <c r="H1233" i="42"/>
  <c r="H1234" i="42"/>
  <c r="H1235" i="42"/>
  <c r="H1236" i="42"/>
  <c r="H1237" i="42"/>
  <c r="H1238" i="42"/>
  <c r="H1239" i="42"/>
  <c r="H1240" i="42"/>
  <c r="H1241" i="42"/>
  <c r="H1242" i="42"/>
  <c r="H1243" i="42"/>
  <c r="H1244" i="42"/>
  <c r="H1245" i="42"/>
  <c r="H1246" i="42"/>
  <c r="H1247" i="42"/>
  <c r="H1248" i="42"/>
  <c r="H1249" i="42"/>
  <c r="H1250" i="42"/>
  <c r="H1251" i="42"/>
  <c r="H1252" i="42"/>
  <c r="H1253" i="42"/>
  <c r="H1254" i="42"/>
  <c r="H1255" i="42"/>
  <c r="H1256" i="42"/>
  <c r="H1257" i="42"/>
  <c r="H1258" i="42"/>
  <c r="H1259" i="42"/>
  <c r="H1260" i="42"/>
  <c r="H1261" i="42"/>
  <c r="H1262" i="42"/>
  <c r="H1263" i="42"/>
  <c r="H1264" i="42"/>
  <c r="H1265" i="42"/>
  <c r="H1266" i="42"/>
  <c r="H1267" i="42"/>
  <c r="H1268" i="42"/>
  <c r="H1269" i="42"/>
  <c r="H1270" i="42"/>
  <c r="H1271" i="42"/>
  <c r="H1272" i="42"/>
  <c r="H1273" i="42"/>
  <c r="H1274" i="42"/>
  <c r="H1275" i="42"/>
  <c r="H1276" i="42"/>
  <c r="H1277" i="42"/>
  <c r="H1278" i="42"/>
  <c r="H1279" i="42"/>
  <c r="H1280" i="42"/>
  <c r="H1281" i="42"/>
  <c r="H1282" i="42"/>
  <c r="H1283" i="42"/>
  <c r="H1284" i="42"/>
  <c r="H1285" i="42"/>
  <c r="H1286" i="42"/>
  <c r="H1287" i="42"/>
  <c r="H1288" i="42"/>
  <c r="H1289" i="42"/>
  <c r="H1290" i="42"/>
  <c r="H1291" i="42"/>
  <c r="H1292" i="42"/>
  <c r="H1293" i="42"/>
  <c r="H1294" i="42"/>
  <c r="H1295" i="42"/>
  <c r="H1296" i="42"/>
  <c r="H1297" i="42"/>
  <c r="H1298" i="42"/>
  <c r="H1299" i="42"/>
  <c r="H1300" i="42"/>
  <c r="H1301" i="42"/>
  <c r="H1302" i="42"/>
  <c r="H1303" i="42"/>
  <c r="H1304" i="42"/>
  <c r="H1305" i="42"/>
  <c r="H1306" i="42"/>
  <c r="H1307" i="42"/>
  <c r="H1308" i="42"/>
  <c r="H1309" i="42"/>
  <c r="H1310" i="42"/>
  <c r="H1311" i="42"/>
  <c r="H1312" i="42"/>
  <c r="H1313" i="42"/>
  <c r="H1314" i="42"/>
  <c r="H1315" i="42"/>
  <c r="H1316" i="42"/>
  <c r="H1317" i="42"/>
  <c r="H1318" i="42"/>
  <c r="H1319" i="42"/>
  <c r="H1320" i="42"/>
  <c r="H1321" i="42"/>
  <c r="H1322" i="42"/>
  <c r="H1323" i="42"/>
  <c r="H1324" i="42"/>
  <c r="H1325" i="42"/>
  <c r="H1326" i="42"/>
  <c r="H1327" i="42"/>
  <c r="H1328" i="42"/>
  <c r="H1329" i="42"/>
  <c r="H1330" i="42"/>
  <c r="H1331" i="42"/>
  <c r="H1332" i="42"/>
  <c r="H1333" i="42"/>
  <c r="H1334" i="42"/>
  <c r="H1335" i="42"/>
  <c r="H1336" i="42"/>
  <c r="H1337" i="42"/>
  <c r="H1338" i="42"/>
  <c r="H1339" i="42"/>
  <c r="H1340" i="42"/>
  <c r="H1341" i="42"/>
  <c r="H1342" i="42"/>
  <c r="H1343" i="42"/>
  <c r="H1344" i="42"/>
  <c r="H1345" i="42"/>
  <c r="H1346" i="42"/>
  <c r="H1347" i="42"/>
  <c r="H1348" i="42"/>
  <c r="H1349" i="42"/>
  <c r="H1350" i="42"/>
  <c r="H1351" i="42"/>
  <c r="H1352" i="42"/>
  <c r="H1353" i="42"/>
  <c r="H1354" i="42"/>
  <c r="H1355" i="42"/>
  <c r="H1356" i="42"/>
  <c r="H1357" i="42"/>
  <c r="H1358" i="42"/>
  <c r="H1359" i="42"/>
  <c r="H1360" i="42"/>
  <c r="H1361" i="42"/>
  <c r="H1362" i="42"/>
  <c r="H1363" i="42"/>
  <c r="H1364" i="42"/>
  <c r="H1365" i="42"/>
  <c r="H1366" i="42"/>
  <c r="H1367" i="42"/>
  <c r="H1368" i="42"/>
  <c r="H1369" i="42"/>
  <c r="H1370" i="42"/>
  <c r="H1371" i="42"/>
  <c r="H1372" i="42"/>
  <c r="H1373" i="42"/>
  <c r="H1374" i="42"/>
  <c r="H1375" i="42"/>
  <c r="H1376" i="42"/>
  <c r="H1377" i="42"/>
  <c r="H1378" i="42"/>
  <c r="H1379" i="42"/>
  <c r="H1380" i="42"/>
  <c r="H1381" i="42"/>
  <c r="H1382" i="42"/>
  <c r="H1383" i="42"/>
  <c r="H1384" i="42"/>
  <c r="H1385" i="42"/>
  <c r="H1386" i="42"/>
  <c r="H1387" i="42"/>
  <c r="H1388" i="42"/>
  <c r="H1389" i="42"/>
  <c r="H1390" i="42"/>
  <c r="H1391" i="42"/>
  <c r="H1392" i="42"/>
  <c r="H1393" i="42"/>
  <c r="H1394" i="42"/>
  <c r="H1395" i="42"/>
  <c r="H1396" i="42"/>
  <c r="H1397" i="42"/>
  <c r="H1398" i="42"/>
  <c r="H1399" i="42"/>
  <c r="H1400" i="42"/>
  <c r="H1401" i="42"/>
  <c r="H1402" i="42"/>
  <c r="H1403" i="42"/>
  <c r="H1404" i="42"/>
  <c r="H1405" i="42"/>
  <c r="H1406" i="42"/>
  <c r="H1407" i="42"/>
  <c r="H1408" i="42"/>
  <c r="H1409" i="42"/>
  <c r="H1410" i="42"/>
  <c r="H1411" i="42"/>
  <c r="H1412" i="42"/>
  <c r="H1413" i="42"/>
  <c r="H1414" i="42"/>
  <c r="H1415" i="42"/>
  <c r="H1416" i="42"/>
  <c r="H1417" i="42"/>
  <c r="H1418" i="42"/>
  <c r="H1419" i="42"/>
  <c r="H1420" i="42"/>
  <c r="H1421" i="42"/>
  <c r="H1422" i="42"/>
  <c r="H1423" i="42"/>
  <c r="H1424" i="42"/>
  <c r="H1425" i="42"/>
  <c r="H1426" i="42"/>
  <c r="H1427" i="42"/>
  <c r="H1428" i="42"/>
  <c r="H1429" i="42"/>
  <c r="H1430" i="42"/>
  <c r="H1431" i="42"/>
  <c r="H1432" i="42"/>
  <c r="H1433" i="42"/>
  <c r="H1434" i="42"/>
  <c r="H1435" i="42"/>
  <c r="H1436" i="42"/>
  <c r="H1437" i="42"/>
  <c r="H1438" i="42"/>
  <c r="H1439" i="42"/>
  <c r="H1440" i="42"/>
  <c r="H1441" i="42"/>
  <c r="H1442" i="42"/>
  <c r="H1443" i="42"/>
  <c r="H1444" i="42"/>
  <c r="H1445" i="42"/>
  <c r="H1446" i="42"/>
  <c r="H1447" i="42"/>
  <c r="H1448" i="42"/>
  <c r="H1449" i="42"/>
  <c r="H1450" i="42"/>
  <c r="H1451" i="42"/>
  <c r="H1452" i="42"/>
  <c r="H1453" i="42"/>
  <c r="H1454" i="42"/>
  <c r="H1455" i="42"/>
  <c r="H1456" i="42"/>
  <c r="H1457" i="42"/>
  <c r="H1458" i="42"/>
  <c r="H1459" i="42"/>
  <c r="H1460" i="42"/>
  <c r="H1461" i="42"/>
  <c r="H1462" i="42"/>
  <c r="H1463" i="42"/>
  <c r="H1464" i="42"/>
  <c r="H1465" i="42"/>
  <c r="H1466" i="42"/>
  <c r="H1467" i="42"/>
  <c r="H1468" i="42"/>
  <c r="H1469" i="42"/>
  <c r="H1470" i="42"/>
  <c r="H1471" i="42"/>
  <c r="H1472" i="42"/>
  <c r="H1473" i="42"/>
  <c r="H1474" i="42"/>
  <c r="H1475" i="42"/>
  <c r="H1476" i="42"/>
  <c r="H1477" i="42"/>
  <c r="H1478" i="42"/>
  <c r="H1479" i="42"/>
  <c r="H1480" i="42"/>
  <c r="H1481" i="42"/>
  <c r="H1482" i="42"/>
  <c r="H1483" i="42"/>
  <c r="H1484" i="42"/>
  <c r="H1485" i="42"/>
  <c r="H1486" i="42"/>
  <c r="H1487" i="42"/>
  <c r="H1488" i="42"/>
  <c r="H1489" i="42"/>
  <c r="H1490" i="42"/>
  <c r="H1491" i="42"/>
  <c r="H1492" i="42"/>
  <c r="H1493" i="42"/>
  <c r="H1494" i="42"/>
  <c r="H1495" i="42"/>
  <c r="H1496" i="42"/>
  <c r="H1497" i="42"/>
  <c r="H1498" i="42"/>
  <c r="H1499" i="42"/>
  <c r="H1500" i="42"/>
  <c r="H1501" i="42"/>
  <c r="H1502" i="42"/>
  <c r="H1503" i="42"/>
  <c r="H1504" i="42"/>
  <c r="H1505" i="42"/>
  <c r="H1506" i="42"/>
  <c r="H1507" i="42"/>
  <c r="H1508" i="42"/>
  <c r="H1509" i="42"/>
  <c r="H1510" i="42"/>
  <c r="H1511" i="42"/>
  <c r="H1512" i="42"/>
  <c r="H1513" i="42"/>
  <c r="H1514" i="42"/>
  <c r="H1515" i="42"/>
  <c r="H1516" i="42"/>
  <c r="H1517" i="42"/>
  <c r="H1518" i="42"/>
  <c r="H1519" i="42"/>
  <c r="H1520" i="42"/>
  <c r="H1521" i="42"/>
  <c r="H1522" i="42"/>
  <c r="H1523" i="42"/>
  <c r="H1524" i="42"/>
  <c r="H1525" i="42"/>
  <c r="H1526" i="42"/>
  <c r="H1527" i="42"/>
  <c r="H1528" i="42"/>
  <c r="H1529" i="42"/>
  <c r="H1530" i="42"/>
  <c r="H1531" i="42"/>
  <c r="H1532" i="42"/>
  <c r="H1533" i="42"/>
  <c r="H1534" i="42"/>
  <c r="H1535" i="42"/>
  <c r="H1536" i="42"/>
  <c r="H1537" i="42"/>
  <c r="H1538" i="42"/>
  <c r="H1539" i="42"/>
  <c r="H1540" i="42"/>
  <c r="H1541" i="42"/>
  <c r="H1542" i="42"/>
  <c r="H1543" i="42"/>
  <c r="H1544" i="42"/>
  <c r="H1545" i="42"/>
  <c r="H1546" i="42"/>
  <c r="H1547" i="42"/>
  <c r="H1548" i="42"/>
  <c r="H1549" i="42"/>
  <c r="H1550" i="42"/>
  <c r="H1551" i="42"/>
  <c r="H1552" i="42"/>
  <c r="H1553" i="42"/>
  <c r="H1554" i="42"/>
  <c r="H1555" i="42"/>
  <c r="H1556" i="42"/>
  <c r="H1557" i="42"/>
  <c r="H1558" i="42"/>
  <c r="H1559" i="42"/>
  <c r="H1560" i="42"/>
  <c r="H1561" i="42"/>
  <c r="H1562" i="42"/>
  <c r="H1563" i="42"/>
  <c r="H1564" i="42"/>
  <c r="H1565" i="42"/>
  <c r="H1566" i="42"/>
  <c r="H1567" i="42"/>
  <c r="H1568" i="42"/>
  <c r="H1569" i="42"/>
  <c r="H1570" i="42"/>
  <c r="H1571" i="42"/>
  <c r="H1572" i="42"/>
  <c r="H1573" i="42"/>
  <c r="H1574" i="42"/>
  <c r="H1575" i="42"/>
  <c r="H1576" i="42"/>
  <c r="H1577" i="42"/>
  <c r="H1578" i="42"/>
  <c r="H1579" i="42"/>
  <c r="H1580" i="42"/>
  <c r="H1581" i="42"/>
  <c r="H1582" i="42"/>
  <c r="H1583" i="42"/>
  <c r="H1584" i="42"/>
  <c r="H1585" i="42"/>
  <c r="H1586" i="42"/>
  <c r="H1587" i="42"/>
  <c r="H1588" i="42"/>
  <c r="H1589" i="42"/>
  <c r="H1590" i="42"/>
  <c r="H1591" i="42"/>
  <c r="H1592" i="42"/>
  <c r="H1593" i="42"/>
  <c r="H1594" i="42"/>
  <c r="H1595" i="42"/>
  <c r="H1596" i="42"/>
  <c r="H1597" i="42"/>
  <c r="H1598" i="42"/>
  <c r="H1599" i="42"/>
  <c r="H1600" i="42"/>
  <c r="H1601" i="42"/>
  <c r="H1602" i="42"/>
  <c r="H1603" i="42"/>
  <c r="H1604" i="42"/>
  <c r="H1605" i="42"/>
  <c r="H1606" i="42"/>
  <c r="H1607" i="42"/>
  <c r="H1608" i="42"/>
  <c r="H1609" i="42"/>
  <c r="H1610" i="42"/>
  <c r="H1611" i="42"/>
  <c r="H1612" i="42"/>
  <c r="H1613" i="42"/>
  <c r="H1614" i="42"/>
  <c r="H1615" i="42"/>
  <c r="H1616" i="42"/>
  <c r="H1617" i="42"/>
  <c r="H1618" i="42"/>
  <c r="H1619" i="42"/>
  <c r="H1620" i="42"/>
  <c r="H1621" i="42"/>
  <c r="H1622" i="42"/>
  <c r="H1623" i="42"/>
  <c r="H1624" i="42"/>
  <c r="H1625" i="42"/>
  <c r="H1626" i="42"/>
  <c r="H1627" i="42"/>
  <c r="H1628" i="42"/>
  <c r="H1629" i="42"/>
  <c r="H1630" i="42"/>
  <c r="H1631" i="42"/>
  <c r="H1632" i="42"/>
  <c r="H1633" i="42"/>
  <c r="H1634" i="42"/>
  <c r="H1635" i="42"/>
  <c r="H1636" i="42"/>
  <c r="H1637" i="42"/>
  <c r="H1638" i="42"/>
  <c r="H1639" i="42"/>
  <c r="H1640" i="42"/>
  <c r="H1641" i="42"/>
  <c r="H1642" i="42"/>
  <c r="H1643" i="42"/>
  <c r="H1644" i="42"/>
  <c r="H1645" i="42"/>
  <c r="H1646" i="42"/>
  <c r="H1647" i="42"/>
  <c r="H1648" i="42"/>
  <c r="H1649" i="42"/>
  <c r="H1650" i="42"/>
  <c r="H1651" i="42"/>
  <c r="H1652" i="42"/>
  <c r="H1653" i="42"/>
  <c r="H1654" i="42"/>
  <c r="H1655" i="42"/>
  <c r="H1656" i="42"/>
  <c r="H1657" i="42"/>
  <c r="H1658" i="42"/>
  <c r="H1659" i="42"/>
  <c r="H1660" i="42"/>
  <c r="H1661" i="42"/>
  <c r="H1662" i="42"/>
  <c r="H1663" i="42"/>
  <c r="H1664" i="42"/>
  <c r="H1665" i="42"/>
  <c r="H1666" i="42"/>
  <c r="H1667" i="42"/>
  <c r="H1668" i="42"/>
  <c r="H1669" i="42"/>
  <c r="H1670" i="42"/>
  <c r="H1671" i="42"/>
  <c r="H1672" i="42"/>
  <c r="H1673" i="42"/>
  <c r="H1674" i="42"/>
  <c r="H1675" i="42"/>
  <c r="H1676" i="42"/>
  <c r="H1677" i="42"/>
  <c r="H1678" i="42"/>
  <c r="H1679" i="42"/>
  <c r="H1680" i="42"/>
  <c r="H1681" i="42"/>
  <c r="H1682" i="42"/>
  <c r="H1683" i="42"/>
  <c r="H1684" i="42"/>
  <c r="H1685" i="42"/>
  <c r="H1686" i="42"/>
  <c r="H1687" i="42"/>
  <c r="H1688" i="42"/>
  <c r="H1689" i="42"/>
  <c r="H1690" i="42"/>
  <c r="H1691" i="42"/>
  <c r="H1692" i="42"/>
  <c r="H1693" i="42"/>
  <c r="H1694" i="42"/>
  <c r="H1695" i="42"/>
  <c r="H1696" i="42"/>
  <c r="H1697" i="42"/>
  <c r="H1698" i="42"/>
  <c r="H1699" i="42"/>
  <c r="H1700" i="42"/>
  <c r="H1701" i="42"/>
  <c r="H1702" i="42"/>
  <c r="H1703" i="42"/>
  <c r="H1704" i="42"/>
  <c r="H1705" i="42"/>
  <c r="H1706" i="42"/>
  <c r="H1707" i="42"/>
  <c r="H1708" i="42"/>
  <c r="H1709" i="42"/>
  <c r="H1710" i="42"/>
  <c r="H1711" i="42"/>
  <c r="H1712" i="42"/>
  <c r="H1713" i="42"/>
  <c r="H1714" i="42"/>
  <c r="H1715" i="42"/>
  <c r="H1716" i="42"/>
  <c r="H1717" i="42"/>
  <c r="H1718" i="42"/>
  <c r="H1719" i="42"/>
  <c r="H1720" i="42"/>
  <c r="H1721" i="42"/>
  <c r="H1722" i="42"/>
  <c r="H1723" i="42"/>
  <c r="H1724" i="42"/>
  <c r="H1725" i="42"/>
  <c r="H1726" i="42"/>
  <c r="H1727" i="42"/>
  <c r="H1728" i="42"/>
  <c r="H1729" i="42"/>
  <c r="H1730" i="42"/>
  <c r="H1731" i="42"/>
  <c r="H1732" i="42"/>
  <c r="H1733" i="42"/>
  <c r="H1734" i="42"/>
  <c r="H1735" i="42"/>
  <c r="H1736" i="42"/>
  <c r="H1737" i="42"/>
  <c r="H1738" i="42"/>
  <c r="H1739" i="42"/>
  <c r="H1740" i="42"/>
  <c r="H1741" i="42"/>
  <c r="H1742" i="42"/>
  <c r="H1743" i="42"/>
  <c r="H1744" i="42"/>
  <c r="H1745" i="42"/>
  <c r="H1746" i="42"/>
  <c r="H1747" i="42"/>
  <c r="H1748" i="42"/>
  <c r="H1749" i="42"/>
  <c r="H1750" i="42"/>
  <c r="H1751" i="42"/>
  <c r="H1752" i="42"/>
  <c r="H1753" i="42"/>
  <c r="H1754" i="42"/>
  <c r="H1755" i="42"/>
  <c r="H1756" i="42"/>
  <c r="H1757" i="42"/>
  <c r="H1758" i="42"/>
  <c r="H1759" i="42"/>
  <c r="H1760" i="42"/>
  <c r="H1761" i="42"/>
  <c r="H1762" i="42"/>
  <c r="H1763" i="42"/>
  <c r="H1764" i="42"/>
  <c r="H1765" i="42"/>
  <c r="H1766" i="42"/>
  <c r="H1767" i="42"/>
  <c r="H1768" i="42"/>
  <c r="H1769" i="42"/>
  <c r="H1770" i="42"/>
  <c r="H1771" i="42"/>
  <c r="H1772" i="42"/>
  <c r="H1773" i="42"/>
  <c r="H1774" i="42"/>
  <c r="H1775" i="42"/>
  <c r="H1776" i="42"/>
  <c r="H1777" i="42"/>
  <c r="H1778" i="42"/>
  <c r="H1779" i="42"/>
  <c r="H1780" i="42"/>
  <c r="H1781" i="42"/>
  <c r="H1782" i="42"/>
  <c r="H1783" i="42"/>
  <c r="H1784" i="42"/>
  <c r="H1785" i="42"/>
  <c r="H1786" i="42"/>
  <c r="H1787" i="42"/>
  <c r="H1788" i="42"/>
  <c r="H1789" i="42"/>
  <c r="H1790" i="42"/>
  <c r="H1791" i="42"/>
  <c r="H1792" i="42"/>
  <c r="H1793" i="42"/>
  <c r="H1794" i="42"/>
  <c r="H1795" i="42"/>
  <c r="H1796" i="42"/>
  <c r="H1797" i="42"/>
  <c r="H1798" i="42"/>
  <c r="H1799" i="42"/>
  <c r="H1800" i="42"/>
  <c r="H1801" i="42"/>
  <c r="H1802" i="42"/>
  <c r="H1803" i="42"/>
  <c r="H1804" i="42"/>
  <c r="H1805" i="42"/>
  <c r="H1806" i="42"/>
  <c r="H1807" i="42"/>
  <c r="H1808" i="42"/>
  <c r="H1809" i="42"/>
  <c r="H1810" i="42"/>
  <c r="H1811" i="42"/>
  <c r="H1812" i="42"/>
  <c r="H1813" i="42"/>
  <c r="H1814" i="42"/>
  <c r="H1815" i="42"/>
  <c r="H1816" i="42"/>
  <c r="H1817" i="42"/>
  <c r="H1818" i="42"/>
  <c r="H1819" i="42"/>
  <c r="H1820" i="42"/>
  <c r="H1821" i="42"/>
  <c r="H1822" i="42"/>
  <c r="H1823" i="42"/>
  <c r="H1824" i="42"/>
  <c r="H1825" i="42"/>
  <c r="H1826" i="42"/>
  <c r="H1827" i="42"/>
  <c r="H1828" i="42"/>
  <c r="H1829" i="42"/>
  <c r="H1830" i="42"/>
  <c r="H1831" i="42"/>
  <c r="H1832" i="42"/>
  <c r="H1833" i="42"/>
  <c r="H1834" i="42"/>
  <c r="H1835" i="42"/>
  <c r="H1836" i="42"/>
  <c r="H1837" i="42"/>
  <c r="H1838" i="42"/>
  <c r="H1839" i="42"/>
  <c r="H1840" i="42"/>
  <c r="H1841" i="42"/>
  <c r="H1842" i="42"/>
  <c r="H1843" i="42"/>
  <c r="H1844" i="42"/>
  <c r="H1845" i="42"/>
  <c r="H1846" i="42"/>
  <c r="H1847" i="42"/>
  <c r="H1848" i="42"/>
  <c r="H1849" i="42"/>
  <c r="H1850" i="42"/>
  <c r="H1851" i="42"/>
  <c r="H1852" i="42"/>
  <c r="H1853" i="42"/>
  <c r="H1854" i="42"/>
  <c r="H1855" i="42"/>
  <c r="H1856" i="42"/>
  <c r="H1857" i="42"/>
  <c r="H1858" i="42"/>
  <c r="H1859" i="42"/>
  <c r="H1860" i="42"/>
  <c r="H1861" i="42"/>
  <c r="H1862" i="42"/>
  <c r="H1863" i="42"/>
  <c r="H1864" i="42"/>
  <c r="H1865" i="42"/>
  <c r="H1866" i="42"/>
  <c r="H1867" i="42"/>
  <c r="H1868" i="42"/>
  <c r="H1869" i="42"/>
  <c r="H1870" i="42"/>
  <c r="H1871" i="42"/>
  <c r="H1872" i="42"/>
  <c r="H1873" i="42"/>
  <c r="H1874" i="42"/>
  <c r="H1875" i="42"/>
  <c r="H1876" i="42"/>
  <c r="H1877" i="42"/>
  <c r="H1878" i="42"/>
  <c r="H1879" i="42"/>
  <c r="H1880" i="42"/>
  <c r="H1881" i="42"/>
  <c r="H1882" i="42"/>
  <c r="H1883" i="42"/>
  <c r="H1884" i="42"/>
  <c r="H1885" i="42"/>
  <c r="H1886" i="42"/>
  <c r="H1887" i="42"/>
  <c r="H1888" i="42"/>
  <c r="H1889" i="42"/>
  <c r="H1890" i="42"/>
  <c r="H1891" i="42"/>
  <c r="H1892" i="42"/>
  <c r="H1893" i="42"/>
  <c r="H1894" i="42"/>
  <c r="H1895" i="42"/>
  <c r="H1896" i="42"/>
  <c r="H1897" i="42"/>
  <c r="H1898" i="42"/>
  <c r="H1899" i="42"/>
  <c r="H1900" i="42"/>
  <c r="H1901" i="42"/>
  <c r="H1902" i="42"/>
  <c r="H1903" i="42"/>
  <c r="H1904" i="42"/>
  <c r="H1905" i="42"/>
  <c r="H1906" i="42"/>
  <c r="H1907" i="42"/>
  <c r="H1908" i="42"/>
  <c r="H1909" i="42"/>
  <c r="H1910" i="42"/>
  <c r="H1911" i="42"/>
  <c r="H1912" i="42"/>
  <c r="H1913" i="42"/>
  <c r="H1914" i="42"/>
  <c r="H1915" i="42"/>
  <c r="H1916" i="42"/>
  <c r="H1917" i="42"/>
  <c r="H1918" i="42"/>
  <c r="H1919" i="42"/>
  <c r="H1920" i="42"/>
  <c r="H1921" i="42"/>
  <c r="H1922" i="42"/>
  <c r="H1923" i="42"/>
  <c r="H1924" i="42"/>
  <c r="H1925" i="42"/>
  <c r="H1926" i="42"/>
  <c r="H1927" i="42"/>
  <c r="H1928" i="42"/>
  <c r="H1929" i="42"/>
  <c r="H1930" i="42"/>
  <c r="H1931" i="42"/>
  <c r="H1932" i="42"/>
  <c r="H1933" i="42"/>
  <c r="H1934" i="42"/>
  <c r="H1935" i="42"/>
  <c r="H1936" i="42"/>
  <c r="H1937" i="42"/>
  <c r="H1938" i="42"/>
  <c r="H1939" i="42"/>
  <c r="H1940" i="42"/>
  <c r="H1941" i="42"/>
  <c r="H1942" i="42"/>
  <c r="H1943" i="42"/>
  <c r="H1944" i="42"/>
  <c r="H1945" i="42"/>
  <c r="H1946" i="42"/>
  <c r="H1947" i="42"/>
  <c r="H1948" i="42"/>
  <c r="H1949" i="42"/>
  <c r="H1950" i="42"/>
  <c r="H1951" i="42"/>
  <c r="H1952" i="42"/>
  <c r="H1953" i="42"/>
  <c r="H1954" i="42"/>
  <c r="H1955" i="42"/>
  <c r="H1956" i="42"/>
  <c r="H1957" i="42"/>
  <c r="H1958" i="42"/>
  <c r="H1959" i="42"/>
  <c r="H1960" i="42"/>
  <c r="H1961" i="42"/>
  <c r="H1962" i="42"/>
  <c r="H1963" i="42"/>
  <c r="H1964" i="42"/>
  <c r="H1965" i="42"/>
  <c r="H1966" i="42"/>
  <c r="H1967" i="42"/>
  <c r="H1968" i="42"/>
  <c r="H1969" i="42"/>
  <c r="H1970" i="42"/>
  <c r="H1971" i="42"/>
  <c r="H1972" i="42"/>
  <c r="H1973" i="42"/>
  <c r="H1974" i="42"/>
  <c r="H1975" i="42"/>
  <c r="H1976" i="42"/>
  <c r="H1977" i="42"/>
  <c r="H1978" i="42"/>
  <c r="H1979" i="42"/>
  <c r="H1980" i="42"/>
  <c r="H1981" i="42"/>
  <c r="H1982" i="42"/>
  <c r="H1983" i="42"/>
  <c r="H1984" i="42"/>
  <c r="H1985" i="42"/>
  <c r="H1986" i="42"/>
  <c r="H1987" i="42"/>
  <c r="H1988" i="42"/>
  <c r="H1989" i="42"/>
  <c r="H1990" i="42"/>
  <c r="H1991" i="42"/>
  <c r="H1992" i="42"/>
  <c r="H1993" i="42"/>
  <c r="H1994" i="42"/>
  <c r="H1995" i="42"/>
  <c r="H1996" i="42"/>
  <c r="H1997" i="42"/>
  <c r="H1998" i="42"/>
  <c r="H1999" i="42"/>
  <c r="H2000" i="42"/>
  <c r="H2001" i="42"/>
  <c r="H2002" i="42"/>
  <c r="H2003" i="42"/>
  <c r="H2004" i="42"/>
  <c r="H2005" i="42"/>
  <c r="H2006" i="42"/>
  <c r="H2007" i="42"/>
  <c r="H2008" i="42"/>
  <c r="H2009" i="42"/>
  <c r="H2010" i="42"/>
  <c r="H2011" i="42"/>
  <c r="H2012" i="42"/>
  <c r="H2013" i="42"/>
  <c r="H2014" i="42"/>
  <c r="H2015" i="42"/>
  <c r="H2016" i="42"/>
  <c r="H2017" i="42"/>
  <c r="H2018" i="42"/>
  <c r="H2019" i="42"/>
  <c r="H2020" i="42"/>
  <c r="H2021" i="42"/>
  <c r="H2022" i="42"/>
  <c r="H2023" i="42"/>
  <c r="H2024" i="42"/>
  <c r="H2025" i="42"/>
  <c r="H2026" i="42"/>
  <c r="H2027" i="42"/>
  <c r="H2028" i="42"/>
  <c r="H2029" i="42"/>
  <c r="H2030" i="42"/>
  <c r="H2031" i="42"/>
  <c r="H2032" i="42"/>
  <c r="H2033" i="42"/>
  <c r="H2034" i="42"/>
  <c r="H2035" i="42"/>
  <c r="H2036" i="42"/>
  <c r="H2037" i="42"/>
  <c r="H2038" i="42"/>
  <c r="H2039" i="42"/>
  <c r="H2040" i="42"/>
  <c r="H2041" i="42"/>
  <c r="H2042" i="42"/>
  <c r="H2043" i="42"/>
  <c r="H2044" i="42"/>
  <c r="H2045" i="42"/>
  <c r="H2046" i="42"/>
  <c r="H2047" i="42"/>
  <c r="H2048" i="42"/>
  <c r="H2049" i="42"/>
  <c r="H2050" i="42"/>
  <c r="H2051" i="42"/>
  <c r="H2052" i="42"/>
  <c r="H2053" i="42"/>
  <c r="H2054" i="42"/>
  <c r="H2055" i="42"/>
  <c r="H2056" i="42"/>
  <c r="H2057" i="42"/>
  <c r="H2058" i="42"/>
  <c r="H2059" i="42"/>
  <c r="H2060" i="42"/>
  <c r="H2061" i="42"/>
  <c r="H2062" i="42"/>
  <c r="H2063" i="42"/>
  <c r="H2064" i="42"/>
  <c r="H2065" i="42"/>
  <c r="H2066" i="42"/>
  <c r="H2067" i="42"/>
  <c r="H2068" i="42"/>
  <c r="H2069" i="42"/>
  <c r="H2070" i="42"/>
  <c r="H2071" i="42"/>
  <c r="H2072" i="42"/>
  <c r="H2073" i="42"/>
  <c r="H2074" i="42"/>
  <c r="H2075" i="42"/>
  <c r="H2076" i="42"/>
  <c r="H2077" i="42"/>
  <c r="H2078" i="42"/>
  <c r="H2079" i="42"/>
  <c r="H2080" i="42"/>
  <c r="H2081" i="42"/>
  <c r="H2082" i="42"/>
  <c r="H2083" i="42"/>
  <c r="H2084" i="42"/>
  <c r="H2085" i="42"/>
  <c r="H2086" i="42"/>
  <c r="H2087" i="42"/>
  <c r="H2088" i="42"/>
  <c r="H2089" i="42"/>
  <c r="H2090" i="42"/>
  <c r="H2091" i="42"/>
  <c r="H2092" i="42"/>
  <c r="H2093" i="42"/>
  <c r="H2094" i="42"/>
  <c r="H2095" i="42"/>
  <c r="H2096" i="42"/>
  <c r="H2097" i="42"/>
  <c r="H2098" i="42"/>
  <c r="H2099" i="42"/>
  <c r="H2100" i="42"/>
  <c r="H2101" i="42"/>
  <c r="H2102" i="42"/>
  <c r="H2103" i="42"/>
  <c r="H2104" i="42"/>
  <c r="H2105" i="42"/>
  <c r="H2106" i="42"/>
  <c r="H2107" i="42"/>
  <c r="H2108" i="42"/>
  <c r="H2109" i="42"/>
  <c r="H2110" i="42"/>
  <c r="H2111" i="42"/>
  <c r="H2112" i="42"/>
  <c r="H2113" i="42"/>
  <c r="H2114" i="42"/>
  <c r="H2115" i="42"/>
  <c r="H2116" i="42"/>
  <c r="H2117" i="42"/>
  <c r="H2118" i="42"/>
  <c r="H2119" i="42"/>
  <c r="H2120" i="42"/>
  <c r="H2121" i="42"/>
  <c r="H2122" i="42"/>
  <c r="H2123" i="42"/>
  <c r="H2124" i="42"/>
  <c r="H2125" i="42"/>
  <c r="H2126" i="42"/>
  <c r="H2127" i="42"/>
  <c r="H2128" i="42"/>
  <c r="H2129" i="42"/>
  <c r="H2130" i="42"/>
  <c r="H2131" i="42"/>
  <c r="H2132" i="42"/>
  <c r="H2133" i="42"/>
  <c r="H2134" i="42"/>
  <c r="H2135" i="42"/>
  <c r="H2136" i="42"/>
  <c r="H2137" i="42"/>
  <c r="H2138" i="42"/>
  <c r="H2139" i="42"/>
  <c r="H2140" i="42"/>
  <c r="H2141" i="42"/>
  <c r="H2142" i="42"/>
  <c r="H2143" i="42"/>
  <c r="H2144" i="42"/>
  <c r="H2145" i="42"/>
  <c r="H2146" i="42"/>
  <c r="H2147" i="42"/>
  <c r="H2148" i="42"/>
  <c r="H2149" i="42"/>
  <c r="H2150" i="42"/>
  <c r="H2151" i="42"/>
  <c r="H2152" i="42"/>
  <c r="H2153" i="42"/>
  <c r="H2154" i="42"/>
  <c r="H2155" i="42"/>
  <c r="H2156" i="42"/>
  <c r="H2157" i="42"/>
  <c r="H2158" i="42"/>
  <c r="H2159" i="42"/>
  <c r="H2160" i="42"/>
  <c r="H2161" i="42"/>
  <c r="H2162" i="42"/>
  <c r="H2163" i="42"/>
  <c r="H2164" i="42"/>
  <c r="H2165" i="42"/>
  <c r="H2166" i="42"/>
  <c r="H2167" i="42"/>
  <c r="H2168" i="42"/>
  <c r="H2169" i="42"/>
  <c r="H2170" i="42"/>
  <c r="H2171" i="42"/>
  <c r="H2172" i="42"/>
  <c r="H2173" i="42"/>
  <c r="H2174" i="42"/>
  <c r="H2175" i="42"/>
  <c r="H2176" i="42"/>
  <c r="H2177" i="42"/>
  <c r="H2178" i="42"/>
  <c r="H2179" i="42"/>
  <c r="H2180" i="42"/>
  <c r="H2181" i="42"/>
  <c r="H2182" i="42"/>
  <c r="H2183" i="42"/>
  <c r="H2184" i="42"/>
  <c r="H2185" i="42"/>
  <c r="H2186" i="42"/>
  <c r="H2187" i="42"/>
  <c r="H2188" i="42"/>
  <c r="H2189" i="42"/>
  <c r="H2190" i="42"/>
  <c r="H2191" i="42"/>
  <c r="H2192" i="42"/>
  <c r="H2193" i="42"/>
  <c r="H2194" i="42"/>
  <c r="H2195" i="42"/>
  <c r="H2196" i="42"/>
  <c r="H2197" i="42"/>
  <c r="H2198" i="42"/>
  <c r="H2199" i="42"/>
  <c r="H2200" i="42"/>
  <c r="H2201" i="42"/>
  <c r="H2202" i="42"/>
  <c r="H2203" i="42"/>
  <c r="H2204" i="42"/>
  <c r="H2205" i="42"/>
  <c r="H2206" i="42"/>
  <c r="H2207" i="42"/>
  <c r="H2208" i="42"/>
  <c r="H2209" i="42"/>
  <c r="H2210" i="42"/>
  <c r="H2211" i="42"/>
  <c r="H2212" i="42"/>
  <c r="H2213" i="42"/>
  <c r="H2214" i="42"/>
  <c r="H2215" i="42"/>
  <c r="H2216" i="42"/>
  <c r="H2217" i="42"/>
  <c r="H2218" i="42"/>
  <c r="H2219" i="42"/>
  <c r="H2220" i="42"/>
  <c r="H2221" i="42"/>
  <c r="H2222" i="42"/>
  <c r="H2223" i="42"/>
  <c r="H2224" i="42"/>
  <c r="H2225" i="42"/>
  <c r="H2226" i="42"/>
  <c r="H2227" i="42"/>
  <c r="H2228" i="42"/>
  <c r="H2229" i="42"/>
  <c r="H2230" i="42"/>
  <c r="H2231" i="42"/>
  <c r="H2232" i="42"/>
  <c r="H2233" i="42"/>
  <c r="H2234" i="42"/>
  <c r="H2235" i="42"/>
  <c r="H2236" i="42"/>
  <c r="H2237" i="42"/>
  <c r="H2238" i="42"/>
  <c r="H2239" i="42"/>
  <c r="H2240" i="42"/>
  <c r="H2241" i="42"/>
  <c r="H2242" i="42"/>
  <c r="H2243" i="42"/>
  <c r="H2244" i="42"/>
  <c r="H2245" i="42"/>
  <c r="H2246" i="42"/>
  <c r="H2247" i="42"/>
  <c r="H2248" i="42"/>
  <c r="H2249" i="42"/>
  <c r="H2250" i="42"/>
  <c r="H2251" i="42"/>
  <c r="H2252" i="42"/>
  <c r="H2253" i="42"/>
  <c r="H2254" i="42"/>
  <c r="H2255" i="42"/>
  <c r="H2256" i="42"/>
  <c r="H2257" i="42"/>
  <c r="H2258" i="42"/>
  <c r="H2259" i="42"/>
  <c r="H2260" i="42"/>
  <c r="H2261" i="42"/>
  <c r="H2262" i="42"/>
  <c r="H2263" i="42"/>
  <c r="H2264" i="42"/>
  <c r="H2265" i="42"/>
  <c r="H2266" i="42"/>
  <c r="H2267" i="42"/>
  <c r="H2268" i="42"/>
  <c r="H2269" i="42"/>
  <c r="H2270" i="42"/>
  <c r="H2271" i="42"/>
  <c r="H2272" i="42"/>
  <c r="H2273" i="42"/>
  <c r="H2274" i="42"/>
  <c r="H2275" i="42"/>
  <c r="H2276" i="42"/>
  <c r="H2277" i="42"/>
  <c r="H2278" i="42"/>
  <c r="H2279" i="42"/>
  <c r="H2280" i="42"/>
  <c r="H2281" i="42"/>
  <c r="H2282" i="42"/>
  <c r="H2283" i="42"/>
  <c r="H2284" i="42"/>
  <c r="H2285" i="42"/>
  <c r="H2286" i="42"/>
  <c r="H2287" i="42"/>
  <c r="H2288" i="42"/>
  <c r="H2289" i="42"/>
  <c r="H2290" i="42"/>
  <c r="H2291" i="42"/>
  <c r="H2292" i="42"/>
  <c r="H2293" i="42"/>
  <c r="H2294" i="42"/>
  <c r="H2295" i="42"/>
  <c r="H2296" i="42"/>
  <c r="H2297" i="42"/>
  <c r="H2298" i="42"/>
  <c r="H2299" i="42"/>
  <c r="H2300" i="42"/>
  <c r="H2301" i="42"/>
  <c r="H2302" i="42"/>
  <c r="H2303" i="42"/>
  <c r="H2304" i="42"/>
  <c r="H2305" i="42"/>
  <c r="H2306" i="42"/>
  <c r="H2307" i="42"/>
  <c r="H2308" i="42"/>
  <c r="H2309" i="42"/>
  <c r="H2310" i="42"/>
  <c r="H2311" i="42"/>
  <c r="H2312" i="42"/>
  <c r="H2313" i="42"/>
  <c r="H2314" i="42"/>
  <c r="H2315" i="42"/>
  <c r="H2316" i="42"/>
  <c r="H2317" i="42"/>
  <c r="H2318" i="42"/>
  <c r="H2319" i="42"/>
  <c r="H2320" i="42"/>
  <c r="H2321" i="42"/>
  <c r="H2322" i="42"/>
  <c r="H2323" i="42"/>
  <c r="H2324" i="42"/>
  <c r="H2325" i="42"/>
  <c r="H2326" i="42"/>
  <c r="H2327" i="42"/>
  <c r="H2328" i="42"/>
  <c r="H2329" i="42"/>
  <c r="H2330" i="42"/>
  <c r="H2331" i="42"/>
  <c r="H2332" i="42"/>
  <c r="H2333" i="42"/>
  <c r="H2334" i="42"/>
  <c r="H2335" i="42"/>
  <c r="H2336" i="42"/>
  <c r="H2337" i="42"/>
  <c r="H2338" i="42"/>
  <c r="H2339" i="42"/>
  <c r="H2340" i="42"/>
  <c r="H2341" i="42"/>
  <c r="H2342" i="42"/>
  <c r="H2343" i="42"/>
  <c r="H2344" i="42"/>
  <c r="H2345" i="42"/>
  <c r="H2346" i="42"/>
  <c r="H2347" i="42"/>
  <c r="H2348" i="42"/>
  <c r="H2349" i="42"/>
  <c r="H2350" i="42"/>
  <c r="H2351" i="42"/>
  <c r="H2352" i="42"/>
  <c r="H2353" i="42"/>
  <c r="H2354" i="42"/>
  <c r="H2355" i="42"/>
  <c r="H2356" i="42"/>
  <c r="H2357" i="42"/>
  <c r="H2358" i="42"/>
  <c r="H2359" i="42"/>
  <c r="H2360" i="42"/>
  <c r="H2361" i="42"/>
  <c r="H2362" i="42"/>
  <c r="H2363" i="42"/>
  <c r="H2364" i="42"/>
  <c r="H2365" i="42"/>
  <c r="H2366" i="42"/>
  <c r="H2367" i="42"/>
  <c r="H2368" i="42"/>
  <c r="H2369" i="42"/>
  <c r="H2370" i="42"/>
  <c r="H2371" i="42"/>
  <c r="H2372" i="42"/>
  <c r="H2373" i="42"/>
  <c r="H2374" i="42"/>
  <c r="H2375" i="42"/>
  <c r="H2376" i="42"/>
  <c r="H2377" i="42"/>
  <c r="H2378" i="42"/>
  <c r="H2379" i="42"/>
  <c r="H2380" i="42"/>
  <c r="H2381" i="42"/>
  <c r="H2382" i="42"/>
  <c r="H2383" i="42"/>
  <c r="H2384" i="42"/>
  <c r="H2385" i="42"/>
  <c r="H2386" i="42"/>
  <c r="H2387" i="42"/>
  <c r="H2388" i="42"/>
  <c r="H2389" i="42"/>
  <c r="H2390" i="42"/>
  <c r="H2391" i="42"/>
  <c r="H2392" i="42"/>
  <c r="H2393" i="42"/>
  <c r="H2394" i="42"/>
  <c r="H2395" i="42"/>
  <c r="H2396" i="42"/>
  <c r="H2397" i="42"/>
  <c r="H2398" i="42"/>
  <c r="H2399" i="42"/>
  <c r="H2400" i="42"/>
  <c r="H2401" i="42"/>
  <c r="H2402" i="42"/>
  <c r="H2403" i="42"/>
  <c r="H2404" i="42"/>
  <c r="H2405" i="42"/>
  <c r="H2406" i="42"/>
  <c r="H2407" i="42"/>
  <c r="H2408" i="42"/>
  <c r="H2409" i="42"/>
  <c r="H2410" i="42"/>
  <c r="H2411" i="42"/>
  <c r="H2412" i="42"/>
  <c r="H2413" i="42"/>
  <c r="H2414" i="42"/>
  <c r="H2415" i="42"/>
  <c r="H2416" i="42"/>
  <c r="H2417" i="42"/>
  <c r="H2418" i="42"/>
  <c r="H2419" i="42"/>
  <c r="H2420" i="42"/>
  <c r="H2421" i="42"/>
  <c r="H2422" i="42"/>
  <c r="H2423" i="42"/>
  <c r="H2424" i="42"/>
  <c r="H2425" i="42"/>
  <c r="H2426" i="42"/>
  <c r="H2427" i="42"/>
  <c r="H2428" i="42"/>
  <c r="H2429" i="42"/>
  <c r="H2430" i="42"/>
  <c r="H2431" i="42"/>
  <c r="H2432" i="42"/>
  <c r="H2433" i="42"/>
  <c r="H2434" i="42"/>
  <c r="H2435" i="42"/>
  <c r="H2436" i="42"/>
  <c r="H2437" i="42"/>
  <c r="H2438" i="42"/>
  <c r="H2439" i="42"/>
  <c r="H2440" i="42"/>
  <c r="H2441" i="42"/>
  <c r="H2442" i="42"/>
  <c r="H2443" i="42"/>
  <c r="H2444" i="42"/>
  <c r="H2445" i="42"/>
  <c r="H2446" i="42"/>
  <c r="H2447" i="42"/>
  <c r="H2448" i="42"/>
  <c r="H2449" i="42"/>
  <c r="H2450" i="42"/>
  <c r="H2451" i="42"/>
  <c r="H2452" i="42"/>
  <c r="H2453" i="42"/>
  <c r="H2454" i="42"/>
  <c r="H2455" i="42"/>
  <c r="H2456" i="42"/>
  <c r="H2457" i="42"/>
  <c r="H2458" i="42"/>
  <c r="H2459" i="42"/>
  <c r="H2460" i="42"/>
  <c r="H2461" i="42"/>
  <c r="H2462" i="42"/>
  <c r="H2463" i="42"/>
  <c r="H2464" i="42"/>
  <c r="H2465" i="42"/>
  <c r="H2466" i="42"/>
  <c r="H2467" i="42"/>
  <c r="H2468" i="42"/>
  <c r="H2469" i="42"/>
  <c r="H2470" i="42"/>
  <c r="H2471" i="42"/>
  <c r="H2472" i="42"/>
  <c r="H2473" i="42"/>
  <c r="H2474" i="42"/>
  <c r="H2475" i="42"/>
  <c r="H2476" i="42"/>
  <c r="H2477" i="42"/>
  <c r="H2478" i="42"/>
  <c r="H2479" i="42"/>
  <c r="H2480" i="42"/>
  <c r="H2481" i="42"/>
  <c r="H2482" i="42"/>
  <c r="H2483" i="42"/>
  <c r="H2484" i="42"/>
  <c r="H2485" i="42"/>
  <c r="H2486" i="42"/>
  <c r="H2487" i="42"/>
  <c r="H2488" i="42"/>
  <c r="H2489" i="42"/>
  <c r="H2490" i="42"/>
  <c r="H2491" i="42"/>
  <c r="H2" i="42"/>
  <c r="G3" i="42"/>
  <c r="G4" i="42"/>
  <c r="G5" i="42"/>
  <c r="G6" i="42"/>
  <c r="G7" i="42"/>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316" i="42"/>
  <c r="G317" i="42"/>
  <c r="G318" i="42"/>
  <c r="G319" i="42"/>
  <c r="G320" i="42"/>
  <c r="G321" i="42"/>
  <c r="G322" i="42"/>
  <c r="G323" i="42"/>
  <c r="G324" i="42"/>
  <c r="G325" i="42"/>
  <c r="G326" i="42"/>
  <c r="G327" i="42"/>
  <c r="G328" i="42"/>
  <c r="G329" i="42"/>
  <c r="G330" i="42"/>
  <c r="G331" i="42"/>
  <c r="G332" i="42"/>
  <c r="G333" i="42"/>
  <c r="G334" i="42"/>
  <c r="G335" i="42"/>
  <c r="G336" i="42"/>
  <c r="G337" i="42"/>
  <c r="G338" i="42"/>
  <c r="G339" i="42"/>
  <c r="G340" i="42"/>
  <c r="G341" i="42"/>
  <c r="G342" i="42"/>
  <c r="G343" i="42"/>
  <c r="G344" i="42"/>
  <c r="G345" i="42"/>
  <c r="G346" i="42"/>
  <c r="G347" i="42"/>
  <c r="G348" i="42"/>
  <c r="G349" i="42"/>
  <c r="G350" i="42"/>
  <c r="G351" i="42"/>
  <c r="G352" i="42"/>
  <c r="G353" i="42"/>
  <c r="G354" i="42"/>
  <c r="G355" i="42"/>
  <c r="G356" i="42"/>
  <c r="G357" i="42"/>
  <c r="G358" i="42"/>
  <c r="G359" i="42"/>
  <c r="G360" i="42"/>
  <c r="G361" i="42"/>
  <c r="G362" i="42"/>
  <c r="G363" i="42"/>
  <c r="G364" i="42"/>
  <c r="G365" i="42"/>
  <c r="G366" i="42"/>
  <c r="G367" i="42"/>
  <c r="G368" i="42"/>
  <c r="G369" i="42"/>
  <c r="G370" i="42"/>
  <c r="G371" i="42"/>
  <c r="G372" i="42"/>
  <c r="G373" i="42"/>
  <c r="G374" i="42"/>
  <c r="G375" i="42"/>
  <c r="G376" i="42"/>
  <c r="G377" i="42"/>
  <c r="G378" i="42"/>
  <c r="G379" i="42"/>
  <c r="G380" i="42"/>
  <c r="G381" i="42"/>
  <c r="G382" i="42"/>
  <c r="G383" i="42"/>
  <c r="G384" i="42"/>
  <c r="G385" i="42"/>
  <c r="G386" i="42"/>
  <c r="G387" i="42"/>
  <c r="G388" i="42"/>
  <c r="G389" i="42"/>
  <c r="G390" i="42"/>
  <c r="G391" i="42"/>
  <c r="G392" i="42"/>
  <c r="G393" i="42"/>
  <c r="G394" i="42"/>
  <c r="G395" i="42"/>
  <c r="G396" i="42"/>
  <c r="G397" i="42"/>
  <c r="G398" i="42"/>
  <c r="G399" i="42"/>
  <c r="G400" i="42"/>
  <c r="G401" i="42"/>
  <c r="G402" i="42"/>
  <c r="G403" i="42"/>
  <c r="G404" i="42"/>
  <c r="G405" i="42"/>
  <c r="G406" i="42"/>
  <c r="G407" i="42"/>
  <c r="G408" i="42"/>
  <c r="G409" i="42"/>
  <c r="G410" i="42"/>
  <c r="G411" i="42"/>
  <c r="G412" i="42"/>
  <c r="G413" i="42"/>
  <c r="G414" i="42"/>
  <c r="G415" i="42"/>
  <c r="G416" i="42"/>
  <c r="G417" i="42"/>
  <c r="G418" i="42"/>
  <c r="G419" i="42"/>
  <c r="G420" i="42"/>
  <c r="G421" i="42"/>
  <c r="G422" i="42"/>
  <c r="G423" i="42"/>
  <c r="G424" i="42"/>
  <c r="G425" i="42"/>
  <c r="G426" i="42"/>
  <c r="G427" i="42"/>
  <c r="G428" i="42"/>
  <c r="G429" i="42"/>
  <c r="G430" i="42"/>
  <c r="G431" i="42"/>
  <c r="G432" i="42"/>
  <c r="G433" i="42"/>
  <c r="G434" i="42"/>
  <c r="G435" i="42"/>
  <c r="G436" i="42"/>
  <c r="G437" i="42"/>
  <c r="G438" i="42"/>
  <c r="G439" i="42"/>
  <c r="G440" i="42"/>
  <c r="G441" i="42"/>
  <c r="G442" i="42"/>
  <c r="G443" i="42"/>
  <c r="G444" i="42"/>
  <c r="G445" i="42"/>
  <c r="G446" i="42"/>
  <c r="G447" i="42"/>
  <c r="G448" i="42"/>
  <c r="G449" i="42"/>
  <c r="G450" i="42"/>
  <c r="G451" i="42"/>
  <c r="G452" i="42"/>
  <c r="G453" i="42"/>
  <c r="G454" i="42"/>
  <c r="G455" i="42"/>
  <c r="G456" i="42"/>
  <c r="G457" i="42"/>
  <c r="G458" i="42"/>
  <c r="G459" i="42"/>
  <c r="G460" i="42"/>
  <c r="G461" i="42"/>
  <c r="G462" i="42"/>
  <c r="G463" i="42"/>
  <c r="G464" i="42"/>
  <c r="G465" i="42"/>
  <c r="G466" i="42"/>
  <c r="G467" i="42"/>
  <c r="G468" i="42"/>
  <c r="G469" i="42"/>
  <c r="G470" i="42"/>
  <c r="G471" i="42"/>
  <c r="G472" i="42"/>
  <c r="G473" i="42"/>
  <c r="G474" i="42"/>
  <c r="G475" i="42"/>
  <c r="G476" i="42"/>
  <c r="G477" i="42"/>
  <c r="G478" i="42"/>
  <c r="G479" i="42"/>
  <c r="G480" i="42"/>
  <c r="G481" i="42"/>
  <c r="G482" i="42"/>
  <c r="G483" i="42"/>
  <c r="G484" i="42"/>
  <c r="G485" i="42"/>
  <c r="G486" i="42"/>
  <c r="G487" i="42"/>
  <c r="G488" i="42"/>
  <c r="G489" i="42"/>
  <c r="G490" i="42"/>
  <c r="G491" i="42"/>
  <c r="G492" i="42"/>
  <c r="G493" i="42"/>
  <c r="G494" i="42"/>
  <c r="G495" i="42"/>
  <c r="G496" i="42"/>
  <c r="G497" i="42"/>
  <c r="G498" i="42"/>
  <c r="G499" i="42"/>
  <c r="G500" i="42"/>
  <c r="G501" i="42"/>
  <c r="G502" i="42"/>
  <c r="G503" i="42"/>
  <c r="G504" i="42"/>
  <c r="G505" i="42"/>
  <c r="G506" i="42"/>
  <c r="G507" i="42"/>
  <c r="G508" i="42"/>
  <c r="G509" i="42"/>
  <c r="G510" i="42"/>
  <c r="G511" i="42"/>
  <c r="G512" i="42"/>
  <c r="G513" i="42"/>
  <c r="G514" i="42"/>
  <c r="G515" i="42"/>
  <c r="G516" i="42"/>
  <c r="G517" i="42"/>
  <c r="G518" i="42"/>
  <c r="G519" i="42"/>
  <c r="G520" i="42"/>
  <c r="G521" i="42"/>
  <c r="G522" i="42"/>
  <c r="G523" i="42"/>
  <c r="G524" i="42"/>
  <c r="G525" i="42"/>
  <c r="G526" i="42"/>
  <c r="G527" i="42"/>
  <c r="G528" i="42"/>
  <c r="G529" i="42"/>
  <c r="G530" i="42"/>
  <c r="G531" i="42"/>
  <c r="G532" i="42"/>
  <c r="G533" i="42"/>
  <c r="G534" i="42"/>
  <c r="G535" i="42"/>
  <c r="G536" i="42"/>
  <c r="G537" i="42"/>
  <c r="G538" i="42"/>
  <c r="G539" i="42"/>
  <c r="G540" i="42"/>
  <c r="G541" i="42"/>
  <c r="G542" i="42"/>
  <c r="G543" i="42"/>
  <c r="G544" i="42"/>
  <c r="G545" i="42"/>
  <c r="G546" i="42"/>
  <c r="G547" i="42"/>
  <c r="G548" i="42"/>
  <c r="G549" i="42"/>
  <c r="G550" i="42"/>
  <c r="G551" i="42"/>
  <c r="G552" i="42"/>
  <c r="G553" i="42"/>
  <c r="G554" i="42"/>
  <c r="G555" i="42"/>
  <c r="G556" i="42"/>
  <c r="G557" i="42"/>
  <c r="G558" i="42"/>
  <c r="G559" i="42"/>
  <c r="G560" i="42"/>
  <c r="G561" i="42"/>
  <c r="G562" i="42"/>
  <c r="G563" i="42"/>
  <c r="G564" i="42"/>
  <c r="G565" i="42"/>
  <c r="G566" i="42"/>
  <c r="G567" i="42"/>
  <c r="G568" i="42"/>
  <c r="G569" i="42"/>
  <c r="G570" i="42"/>
  <c r="G571" i="42"/>
  <c r="G572" i="42"/>
  <c r="G573" i="42"/>
  <c r="G574" i="42"/>
  <c r="G575" i="42"/>
  <c r="G576" i="42"/>
  <c r="G577" i="42"/>
  <c r="G578" i="42"/>
  <c r="G579" i="42"/>
  <c r="G580" i="42"/>
  <c r="G581" i="42"/>
  <c r="G582" i="42"/>
  <c r="G583" i="42"/>
  <c r="G584" i="42"/>
  <c r="G585" i="42"/>
  <c r="G586" i="42"/>
  <c r="G587" i="42"/>
  <c r="G588" i="42"/>
  <c r="G589" i="42"/>
  <c r="G590" i="42"/>
  <c r="G591" i="42"/>
  <c r="G592" i="42"/>
  <c r="G593" i="42"/>
  <c r="G594" i="42"/>
  <c r="G595" i="42"/>
  <c r="G596" i="42"/>
  <c r="G597" i="42"/>
  <c r="G598" i="42"/>
  <c r="G599" i="42"/>
  <c r="G600" i="42"/>
  <c r="G601" i="42"/>
  <c r="G602" i="42"/>
  <c r="G603" i="42"/>
  <c r="G604" i="42"/>
  <c r="G605" i="42"/>
  <c r="G606" i="42"/>
  <c r="G607" i="42"/>
  <c r="G608" i="42"/>
  <c r="G609" i="42"/>
  <c r="G610" i="42"/>
  <c r="G611" i="42"/>
  <c r="G612" i="42"/>
  <c r="G613" i="42"/>
  <c r="G614" i="42"/>
  <c r="G615" i="42"/>
  <c r="G616" i="42"/>
  <c r="G617" i="42"/>
  <c r="G618" i="42"/>
  <c r="G619" i="42"/>
  <c r="G620" i="42"/>
  <c r="G621" i="42"/>
  <c r="G622" i="42"/>
  <c r="G623" i="42"/>
  <c r="G624" i="42"/>
  <c r="G625" i="42"/>
  <c r="G626" i="42"/>
  <c r="G627" i="42"/>
  <c r="G628" i="42"/>
  <c r="G629" i="42"/>
  <c r="G630" i="42"/>
  <c r="G631" i="42"/>
  <c r="G632" i="42"/>
  <c r="G633" i="42"/>
  <c r="G634" i="42"/>
  <c r="G635" i="42"/>
  <c r="G636" i="42"/>
  <c r="G637" i="42"/>
  <c r="G638" i="42"/>
  <c r="G639" i="42"/>
  <c r="G640" i="42"/>
  <c r="G641" i="42"/>
  <c r="G642" i="42"/>
  <c r="G643" i="42"/>
  <c r="G644" i="42"/>
  <c r="G645" i="42"/>
  <c r="G646" i="42"/>
  <c r="G647" i="42"/>
  <c r="G648" i="42"/>
  <c r="G649" i="42"/>
  <c r="G650" i="42"/>
  <c r="G651" i="42"/>
  <c r="G652" i="42"/>
  <c r="G653" i="42"/>
  <c r="G654" i="42"/>
  <c r="G655" i="42"/>
  <c r="G656" i="42"/>
  <c r="G657" i="42"/>
  <c r="G658" i="42"/>
  <c r="G659" i="42"/>
  <c r="G660" i="42"/>
  <c r="G661" i="42"/>
  <c r="G662" i="42"/>
  <c r="G663" i="42"/>
  <c r="G664" i="42"/>
  <c r="G665" i="42"/>
  <c r="G666" i="42"/>
  <c r="G667" i="42"/>
  <c r="G668" i="42"/>
  <c r="G669" i="42"/>
  <c r="G670" i="42"/>
  <c r="G671" i="42"/>
  <c r="G672" i="42"/>
  <c r="G673" i="42"/>
  <c r="G674" i="42"/>
  <c r="G675" i="42"/>
  <c r="G676" i="42"/>
  <c r="G677" i="42"/>
  <c r="G678" i="42"/>
  <c r="G679" i="42"/>
  <c r="G680" i="42"/>
  <c r="G681" i="42"/>
  <c r="G682" i="42"/>
  <c r="G683" i="42"/>
  <c r="G684" i="42"/>
  <c r="G685" i="42"/>
  <c r="G686" i="42"/>
  <c r="G687" i="42"/>
  <c r="G688" i="42"/>
  <c r="G689" i="42"/>
  <c r="G690" i="42"/>
  <c r="G691" i="42"/>
  <c r="G692" i="42"/>
  <c r="G693" i="42"/>
  <c r="G694" i="42"/>
  <c r="G695" i="42"/>
  <c r="G696" i="42"/>
  <c r="G697" i="42"/>
  <c r="G698" i="42"/>
  <c r="G699" i="42"/>
  <c r="G700" i="42"/>
  <c r="G701" i="42"/>
  <c r="G702" i="42"/>
  <c r="G703" i="42"/>
  <c r="G704" i="42"/>
  <c r="G705" i="42"/>
  <c r="G706" i="42"/>
  <c r="G707" i="42"/>
  <c r="G708" i="42"/>
  <c r="G709" i="42"/>
  <c r="G710" i="42"/>
  <c r="G711" i="42"/>
  <c r="G712" i="42"/>
  <c r="G713" i="42"/>
  <c r="G714" i="42"/>
  <c r="G715" i="42"/>
  <c r="G716" i="42"/>
  <c r="G717" i="42"/>
  <c r="G718" i="42"/>
  <c r="G719" i="42"/>
  <c r="G720" i="42"/>
  <c r="G721" i="42"/>
  <c r="G722" i="42"/>
  <c r="G723" i="42"/>
  <c r="G724" i="42"/>
  <c r="G725" i="42"/>
  <c r="G726" i="42"/>
  <c r="G727" i="42"/>
  <c r="G728" i="42"/>
  <c r="G729" i="42"/>
  <c r="G730" i="42"/>
  <c r="G731" i="42"/>
  <c r="G732" i="42"/>
  <c r="G733" i="42"/>
  <c r="G734" i="42"/>
  <c r="G735" i="42"/>
  <c r="G736" i="42"/>
  <c r="G737" i="42"/>
  <c r="G738" i="42"/>
  <c r="G739" i="42"/>
  <c r="G740" i="42"/>
  <c r="G741" i="42"/>
  <c r="G742" i="42"/>
  <c r="G743" i="42"/>
  <c r="G744" i="42"/>
  <c r="G745" i="42"/>
  <c r="G746" i="42"/>
  <c r="G747" i="42"/>
  <c r="G748" i="42"/>
  <c r="G749" i="42"/>
  <c r="G750" i="42"/>
  <c r="G751" i="42"/>
  <c r="G752" i="42"/>
  <c r="G753" i="42"/>
  <c r="G754" i="42"/>
  <c r="G755" i="42"/>
  <c r="G756" i="42"/>
  <c r="G757" i="42"/>
  <c r="G758" i="42"/>
  <c r="G759" i="42"/>
  <c r="G760" i="42"/>
  <c r="G761" i="42"/>
  <c r="G762" i="42"/>
  <c r="G763" i="42"/>
  <c r="G764" i="42"/>
  <c r="G765" i="42"/>
  <c r="G766" i="42"/>
  <c r="G767" i="42"/>
  <c r="G768" i="42"/>
  <c r="G769" i="42"/>
  <c r="G770" i="42"/>
  <c r="G771" i="42"/>
  <c r="G772" i="42"/>
  <c r="G773" i="42"/>
  <c r="G774" i="42"/>
  <c r="G775" i="42"/>
  <c r="G776" i="42"/>
  <c r="G777" i="42"/>
  <c r="G778" i="42"/>
  <c r="G779" i="42"/>
  <c r="G780" i="42"/>
  <c r="G781" i="42"/>
  <c r="G782" i="42"/>
  <c r="G783" i="42"/>
  <c r="G784" i="42"/>
  <c r="G785" i="42"/>
  <c r="G786" i="42"/>
  <c r="G787" i="42"/>
  <c r="G788" i="42"/>
  <c r="G789" i="42"/>
  <c r="G790" i="42"/>
  <c r="G791" i="42"/>
  <c r="G792" i="42"/>
  <c r="G793" i="42"/>
  <c r="G794" i="42"/>
  <c r="G795" i="42"/>
  <c r="G796" i="42"/>
  <c r="G797" i="42"/>
  <c r="G798" i="42"/>
  <c r="G799" i="42"/>
  <c r="G800" i="42"/>
  <c r="G801" i="42"/>
  <c r="G802" i="42"/>
  <c r="G803" i="42"/>
  <c r="G804" i="42"/>
  <c r="G805" i="42"/>
  <c r="G806" i="42"/>
  <c r="G807" i="42"/>
  <c r="G808" i="42"/>
  <c r="G809" i="42"/>
  <c r="G810" i="42"/>
  <c r="G811" i="42"/>
  <c r="G812" i="42"/>
  <c r="G813" i="42"/>
  <c r="G814" i="42"/>
  <c r="G815" i="42"/>
  <c r="G816" i="42"/>
  <c r="G817" i="42"/>
  <c r="G818" i="42"/>
  <c r="G819" i="42"/>
  <c r="G820" i="42"/>
  <c r="G821" i="42"/>
  <c r="G822" i="42"/>
  <c r="G823" i="42"/>
  <c r="G824" i="42"/>
  <c r="G825" i="42"/>
  <c r="G826" i="42"/>
  <c r="G827" i="42"/>
  <c r="G828" i="42"/>
  <c r="G829" i="42"/>
  <c r="G830" i="42"/>
  <c r="G831" i="42"/>
  <c r="G832" i="42"/>
  <c r="G833" i="42"/>
  <c r="G834" i="42"/>
  <c r="G835" i="42"/>
  <c r="G836" i="42"/>
  <c r="G837" i="42"/>
  <c r="G838" i="42"/>
  <c r="G839" i="42"/>
  <c r="G840" i="42"/>
  <c r="G841" i="42"/>
  <c r="G842" i="42"/>
  <c r="G843" i="42"/>
  <c r="G844" i="42"/>
  <c r="G845" i="42"/>
  <c r="G846" i="42"/>
  <c r="G847" i="42"/>
  <c r="G848" i="42"/>
  <c r="G849" i="42"/>
  <c r="G850" i="42"/>
  <c r="G851" i="42"/>
  <c r="G852" i="42"/>
  <c r="G853" i="42"/>
  <c r="G854" i="42"/>
  <c r="G855" i="42"/>
  <c r="G856" i="42"/>
  <c r="G857" i="42"/>
  <c r="G858" i="42"/>
  <c r="G859" i="42"/>
  <c r="G860" i="42"/>
  <c r="G861" i="42"/>
  <c r="G862" i="42"/>
  <c r="G863" i="42"/>
  <c r="G864" i="42"/>
  <c r="G865" i="42"/>
  <c r="G866" i="42"/>
  <c r="G867" i="42"/>
  <c r="G868" i="42"/>
  <c r="G869" i="42"/>
  <c r="G870" i="42"/>
  <c r="G871" i="42"/>
  <c r="G872" i="42"/>
  <c r="G873" i="42"/>
  <c r="G874" i="42"/>
  <c r="G875" i="42"/>
  <c r="G876" i="42"/>
  <c r="G877" i="42"/>
  <c r="G878" i="42"/>
  <c r="G879" i="42"/>
  <c r="G880" i="42"/>
  <c r="G881" i="42"/>
  <c r="G882" i="42"/>
  <c r="G883" i="42"/>
  <c r="G884" i="42"/>
  <c r="G885" i="42"/>
  <c r="G886" i="42"/>
  <c r="G887" i="42"/>
  <c r="G888" i="42"/>
  <c r="G889" i="42"/>
  <c r="G890" i="42"/>
  <c r="G891" i="42"/>
  <c r="G892" i="42"/>
  <c r="G893" i="42"/>
  <c r="G894" i="42"/>
  <c r="G895" i="42"/>
  <c r="G896" i="42"/>
  <c r="G897" i="42"/>
  <c r="G898" i="42"/>
  <c r="G899" i="42"/>
  <c r="G900" i="42"/>
  <c r="G901" i="42"/>
  <c r="G902" i="42"/>
  <c r="G903" i="42"/>
  <c r="G904" i="42"/>
  <c r="G905" i="42"/>
  <c r="G906" i="42"/>
  <c r="G907" i="42"/>
  <c r="G908" i="42"/>
  <c r="G909" i="42"/>
  <c r="G910" i="42"/>
  <c r="G911" i="42"/>
  <c r="G912" i="42"/>
  <c r="G913" i="42"/>
  <c r="G914" i="42"/>
  <c r="G915" i="42"/>
  <c r="G916" i="42"/>
  <c r="G917" i="42"/>
  <c r="G918" i="42"/>
  <c r="G919" i="42"/>
  <c r="G920" i="42"/>
  <c r="G921" i="42"/>
  <c r="G922" i="42"/>
  <c r="G923" i="42"/>
  <c r="G924" i="42"/>
  <c r="G925" i="42"/>
  <c r="G926" i="42"/>
  <c r="G927" i="42"/>
  <c r="G928" i="42"/>
  <c r="G929" i="42"/>
  <c r="G930" i="42"/>
  <c r="G931" i="42"/>
  <c r="G932" i="42"/>
  <c r="G933" i="42"/>
  <c r="G934" i="42"/>
  <c r="G935" i="42"/>
  <c r="G936" i="42"/>
  <c r="G937" i="42"/>
  <c r="G938" i="42"/>
  <c r="G939" i="42"/>
  <c r="G940" i="42"/>
  <c r="G941" i="42"/>
  <c r="G942" i="42"/>
  <c r="G943" i="42"/>
  <c r="G944" i="42"/>
  <c r="G945" i="42"/>
  <c r="G946" i="42"/>
  <c r="G947" i="42"/>
  <c r="G948" i="42"/>
  <c r="G949" i="42"/>
  <c r="G950" i="42"/>
  <c r="G951" i="42"/>
  <c r="G952" i="42"/>
  <c r="G953" i="42"/>
  <c r="G954" i="42"/>
  <c r="G955" i="42"/>
  <c r="G956" i="42"/>
  <c r="G957" i="42"/>
  <c r="G958" i="42"/>
  <c r="G959" i="42"/>
  <c r="G960" i="42"/>
  <c r="G961" i="42"/>
  <c r="G962" i="42"/>
  <c r="G963" i="42"/>
  <c r="G964" i="42"/>
  <c r="G965" i="42"/>
  <c r="G966" i="42"/>
  <c r="G967" i="42"/>
  <c r="G968" i="42"/>
  <c r="G969" i="42"/>
  <c r="G970" i="42"/>
  <c r="G971" i="42"/>
  <c r="G972" i="42"/>
  <c r="G973" i="42"/>
  <c r="G974" i="42"/>
  <c r="G975" i="42"/>
  <c r="G976" i="42"/>
  <c r="G977" i="42"/>
  <c r="G978" i="42"/>
  <c r="G979" i="42"/>
  <c r="G980" i="42"/>
  <c r="G981" i="42"/>
  <c r="G982" i="42"/>
  <c r="G983" i="42"/>
  <c r="G984" i="42"/>
  <c r="G985" i="42"/>
  <c r="G986" i="42"/>
  <c r="G987" i="42"/>
  <c r="G988" i="42"/>
  <c r="G989" i="42"/>
  <c r="G990" i="42"/>
  <c r="G991" i="42"/>
  <c r="G992" i="42"/>
  <c r="G993" i="42"/>
  <c r="G994" i="42"/>
  <c r="G995" i="42"/>
  <c r="G996" i="42"/>
  <c r="G997" i="42"/>
  <c r="G998" i="42"/>
  <c r="G999" i="42"/>
  <c r="G1000" i="42"/>
  <c r="G1001" i="42"/>
  <c r="G1002" i="42"/>
  <c r="G1003" i="42"/>
  <c r="G1004" i="42"/>
  <c r="G1005" i="42"/>
  <c r="G1006" i="42"/>
  <c r="G1007" i="42"/>
  <c r="G1008" i="42"/>
  <c r="G1009" i="42"/>
  <c r="G1010" i="42"/>
  <c r="G1011" i="42"/>
  <c r="G1012" i="42"/>
  <c r="G1013" i="42"/>
  <c r="G1014" i="42"/>
  <c r="G1015" i="42"/>
  <c r="G1016" i="42"/>
  <c r="G1017" i="42"/>
  <c r="G1018" i="42"/>
  <c r="G1019" i="42"/>
  <c r="G1020" i="42"/>
  <c r="G1021" i="42"/>
  <c r="G1022" i="42"/>
  <c r="G1023" i="42"/>
  <c r="G1024" i="42"/>
  <c r="G1025" i="42"/>
  <c r="G1026" i="42"/>
  <c r="G1027" i="42"/>
  <c r="G1028" i="42"/>
  <c r="G1029" i="42"/>
  <c r="G1030" i="42"/>
  <c r="G1031" i="42"/>
  <c r="G1032" i="42"/>
  <c r="G1033" i="42"/>
  <c r="G1034" i="42"/>
  <c r="G1035" i="42"/>
  <c r="G1036" i="42"/>
  <c r="G1037" i="42"/>
  <c r="G1038" i="42"/>
  <c r="G1039" i="42"/>
  <c r="G1040" i="42"/>
  <c r="G1041" i="42"/>
  <c r="G1042" i="42"/>
  <c r="G1043" i="42"/>
  <c r="G1044" i="42"/>
  <c r="G1045" i="42"/>
  <c r="G1046" i="42"/>
  <c r="G1047" i="42"/>
  <c r="G1048" i="42"/>
  <c r="G1049" i="42"/>
  <c r="G1050" i="42"/>
  <c r="G1051" i="42"/>
  <c r="G1052" i="42"/>
  <c r="G1053" i="42"/>
  <c r="G1054" i="42"/>
  <c r="G1055" i="42"/>
  <c r="G1056" i="42"/>
  <c r="G1057" i="42"/>
  <c r="G1058" i="42"/>
  <c r="G1059" i="42"/>
  <c r="G1060" i="42"/>
  <c r="G1061" i="42"/>
  <c r="G1062" i="42"/>
  <c r="G1063" i="42"/>
  <c r="G1064" i="42"/>
  <c r="G1065" i="42"/>
  <c r="G1066" i="42"/>
  <c r="G1067" i="42"/>
  <c r="G1068" i="42"/>
  <c r="G1069" i="42"/>
  <c r="G1070" i="42"/>
  <c r="G1071" i="42"/>
  <c r="G1072" i="42"/>
  <c r="G1073" i="42"/>
  <c r="G1074" i="42"/>
  <c r="G1075" i="42"/>
  <c r="G1076" i="42"/>
  <c r="G1077" i="42"/>
  <c r="G1078" i="42"/>
  <c r="G1079" i="42"/>
  <c r="G1080" i="42"/>
  <c r="G1081" i="42"/>
  <c r="G1082" i="42"/>
  <c r="G1083" i="42"/>
  <c r="G1084" i="42"/>
  <c r="G1085" i="42"/>
  <c r="G1086" i="42"/>
  <c r="G1087" i="42"/>
  <c r="G1088" i="42"/>
  <c r="G1089" i="42"/>
  <c r="G1090" i="42"/>
  <c r="G1091" i="42"/>
  <c r="G1092" i="42"/>
  <c r="G1093" i="42"/>
  <c r="G1094" i="42"/>
  <c r="G1095" i="42"/>
  <c r="G1096" i="42"/>
  <c r="G1097" i="42"/>
  <c r="G1098" i="42"/>
  <c r="G1099" i="42"/>
  <c r="G1100" i="42"/>
  <c r="G1101" i="42"/>
  <c r="G1102" i="42"/>
  <c r="G1103" i="42"/>
  <c r="G1104" i="42"/>
  <c r="G1105" i="42"/>
  <c r="G1106" i="42"/>
  <c r="G1107" i="42"/>
  <c r="G1108" i="42"/>
  <c r="G1109" i="42"/>
  <c r="G1110" i="42"/>
  <c r="G1111" i="42"/>
  <c r="G1112" i="42"/>
  <c r="G1113" i="42"/>
  <c r="G1114" i="42"/>
  <c r="G1115" i="42"/>
  <c r="G1116" i="42"/>
  <c r="G1117" i="42"/>
  <c r="G1118" i="42"/>
  <c r="G1119" i="42"/>
  <c r="G1120" i="42"/>
  <c r="G1121" i="42"/>
  <c r="G1122" i="42"/>
  <c r="G1123" i="42"/>
  <c r="G1124" i="42"/>
  <c r="G1125" i="42"/>
  <c r="G1126" i="42"/>
  <c r="G1127" i="42"/>
  <c r="G1128" i="42"/>
  <c r="G1129" i="42"/>
  <c r="G1130" i="42"/>
  <c r="G1131" i="42"/>
  <c r="G1132" i="42"/>
  <c r="G1133" i="42"/>
  <c r="G1134" i="42"/>
  <c r="G1135" i="42"/>
  <c r="G1136" i="42"/>
  <c r="G1137" i="42"/>
  <c r="G1138" i="42"/>
  <c r="G1139" i="42"/>
  <c r="G1140" i="42"/>
  <c r="G1141" i="42"/>
  <c r="G1142" i="42"/>
  <c r="G1143" i="42"/>
  <c r="G1144" i="42"/>
  <c r="G1145" i="42"/>
  <c r="G1146" i="42"/>
  <c r="G1147" i="42"/>
  <c r="G1148" i="42"/>
  <c r="G1149" i="42"/>
  <c r="G1150" i="42"/>
  <c r="G1151" i="42"/>
  <c r="G1152" i="42"/>
  <c r="G1153" i="42"/>
  <c r="G1154" i="42"/>
  <c r="G1155" i="42"/>
  <c r="G1156" i="42"/>
  <c r="G1157" i="42"/>
  <c r="G1158" i="42"/>
  <c r="G1159" i="42"/>
  <c r="G1160" i="42"/>
  <c r="G1161" i="42"/>
  <c r="G1162" i="42"/>
  <c r="G1163" i="42"/>
  <c r="G1164" i="42"/>
  <c r="G1165" i="42"/>
  <c r="G1166" i="42"/>
  <c r="G1167" i="42"/>
  <c r="G1168" i="42"/>
  <c r="G1169" i="42"/>
  <c r="G1170" i="42"/>
  <c r="G1171" i="42"/>
  <c r="G1172" i="42"/>
  <c r="G1173" i="42"/>
  <c r="G1174" i="42"/>
  <c r="G1175" i="42"/>
  <c r="G1176" i="42"/>
  <c r="G1177" i="42"/>
  <c r="G1178" i="42"/>
  <c r="G1179" i="42"/>
  <c r="G1180" i="42"/>
  <c r="G1181" i="42"/>
  <c r="G1182" i="42"/>
  <c r="G1183" i="42"/>
  <c r="G1184" i="42"/>
  <c r="G1185" i="42"/>
  <c r="G1186" i="42"/>
  <c r="G1187" i="42"/>
  <c r="G1188" i="42"/>
  <c r="G1189" i="42"/>
  <c r="G1190" i="42"/>
  <c r="G1191" i="42"/>
  <c r="G1192" i="42"/>
  <c r="G1193" i="42"/>
  <c r="G1194" i="42"/>
  <c r="G1195" i="42"/>
  <c r="G1196" i="42"/>
  <c r="G1197" i="42"/>
  <c r="G1198" i="42"/>
  <c r="G1199" i="42"/>
  <c r="G1200" i="42"/>
  <c r="G1201" i="42"/>
  <c r="G1202" i="42"/>
  <c r="G1203" i="42"/>
  <c r="G1204" i="42"/>
  <c r="G1205" i="42"/>
  <c r="G1206" i="42"/>
  <c r="G1207" i="42"/>
  <c r="G1208" i="42"/>
  <c r="G1209" i="42"/>
  <c r="G1210" i="42"/>
  <c r="G1211" i="42"/>
  <c r="G1212" i="42"/>
  <c r="G1213" i="42"/>
  <c r="G1214" i="42"/>
  <c r="G1215" i="42"/>
  <c r="G1216" i="42"/>
  <c r="G1217" i="42"/>
  <c r="G1218" i="42"/>
  <c r="G1219" i="42"/>
  <c r="G1220" i="42"/>
  <c r="G1221" i="42"/>
  <c r="G1222" i="42"/>
  <c r="G1223" i="42"/>
  <c r="G1224" i="42"/>
  <c r="G1225" i="42"/>
  <c r="G1226" i="42"/>
  <c r="G1227" i="42"/>
  <c r="G1228" i="42"/>
  <c r="G1229" i="42"/>
  <c r="G1230" i="42"/>
  <c r="G1231" i="42"/>
  <c r="G1232" i="42"/>
  <c r="G1233" i="42"/>
  <c r="G1234" i="42"/>
  <c r="G1235" i="42"/>
  <c r="G1236" i="42"/>
  <c r="G1237" i="42"/>
  <c r="G1238" i="42"/>
  <c r="G1239" i="42"/>
  <c r="G1240" i="42"/>
  <c r="G1241" i="42"/>
  <c r="G1242" i="42"/>
  <c r="G1243" i="42"/>
  <c r="G1244" i="42"/>
  <c r="G1245" i="42"/>
  <c r="G1246" i="42"/>
  <c r="G1247" i="42"/>
  <c r="G1248" i="42"/>
  <c r="G1249" i="42"/>
  <c r="G1250" i="42"/>
  <c r="G1251" i="42"/>
  <c r="G1252" i="42"/>
  <c r="G1253" i="42"/>
  <c r="G1254" i="42"/>
  <c r="G1255" i="42"/>
  <c r="G1256" i="42"/>
  <c r="G1257" i="42"/>
  <c r="G1258" i="42"/>
  <c r="G1259" i="42"/>
  <c r="G1260" i="42"/>
  <c r="G1261" i="42"/>
  <c r="G1262" i="42"/>
  <c r="G1263" i="42"/>
  <c r="G1264" i="42"/>
  <c r="G1265" i="42"/>
  <c r="G1266" i="42"/>
  <c r="G1267" i="42"/>
  <c r="G1268" i="42"/>
  <c r="G1269" i="42"/>
  <c r="G1270" i="42"/>
  <c r="G1271" i="42"/>
  <c r="G1272" i="42"/>
  <c r="G1273" i="42"/>
  <c r="G1274" i="42"/>
  <c r="G1275" i="42"/>
  <c r="G1276" i="42"/>
  <c r="G1277" i="42"/>
  <c r="G1278" i="42"/>
  <c r="G1279" i="42"/>
  <c r="G1280" i="42"/>
  <c r="G1281" i="42"/>
  <c r="G1282" i="42"/>
  <c r="G1283" i="42"/>
  <c r="G1284" i="42"/>
  <c r="G1285" i="42"/>
  <c r="G1286" i="42"/>
  <c r="G1287" i="42"/>
  <c r="G1288" i="42"/>
  <c r="G1289" i="42"/>
  <c r="G1290" i="42"/>
  <c r="G1291" i="42"/>
  <c r="G1292" i="42"/>
  <c r="G1293" i="42"/>
  <c r="G1294" i="42"/>
  <c r="G1295" i="42"/>
  <c r="G1296" i="42"/>
  <c r="G1297" i="42"/>
  <c r="G1298" i="42"/>
  <c r="G1299" i="42"/>
  <c r="G1300" i="42"/>
  <c r="G1301" i="42"/>
  <c r="G1302" i="42"/>
  <c r="G1303" i="42"/>
  <c r="G1304" i="42"/>
  <c r="G1305" i="42"/>
  <c r="G1306" i="42"/>
  <c r="G1307" i="42"/>
  <c r="G1308" i="42"/>
  <c r="G1309" i="42"/>
  <c r="G1310" i="42"/>
  <c r="G1311" i="42"/>
  <c r="G1312" i="42"/>
  <c r="G1313" i="42"/>
  <c r="G1314" i="42"/>
  <c r="G1315" i="42"/>
  <c r="G1316" i="42"/>
  <c r="G1317" i="42"/>
  <c r="G1318" i="42"/>
  <c r="G1319" i="42"/>
  <c r="G1320" i="42"/>
  <c r="G1321" i="42"/>
  <c r="G1322" i="42"/>
  <c r="G1323" i="42"/>
  <c r="G1324" i="42"/>
  <c r="G1325" i="42"/>
  <c r="G1326" i="42"/>
  <c r="G1327" i="42"/>
  <c r="G1328" i="42"/>
  <c r="G1329" i="42"/>
  <c r="G1330" i="42"/>
  <c r="G1331" i="42"/>
  <c r="G1332" i="42"/>
  <c r="G1333" i="42"/>
  <c r="G1334" i="42"/>
  <c r="G1335" i="42"/>
  <c r="G1336" i="42"/>
  <c r="G1337" i="42"/>
  <c r="G1338" i="42"/>
  <c r="G1339" i="42"/>
  <c r="G1340" i="42"/>
  <c r="G1341" i="42"/>
  <c r="G1342" i="42"/>
  <c r="G1343" i="42"/>
  <c r="G1344" i="42"/>
  <c r="G1345" i="42"/>
  <c r="G1346" i="42"/>
  <c r="G1347" i="42"/>
  <c r="G1348" i="42"/>
  <c r="G1349" i="42"/>
  <c r="G1350" i="42"/>
  <c r="G1351" i="42"/>
  <c r="G1352" i="42"/>
  <c r="G1353" i="42"/>
  <c r="G1354" i="42"/>
  <c r="G1355" i="42"/>
  <c r="G1356" i="42"/>
  <c r="G1357" i="42"/>
  <c r="G1358" i="42"/>
  <c r="G1359" i="42"/>
  <c r="G1360" i="42"/>
  <c r="G1361" i="42"/>
  <c r="G1362" i="42"/>
  <c r="G1363" i="42"/>
  <c r="G1364" i="42"/>
  <c r="G1365" i="42"/>
  <c r="G1366" i="42"/>
  <c r="G1367" i="42"/>
  <c r="G1368" i="42"/>
  <c r="G1369" i="42"/>
  <c r="G1370" i="42"/>
  <c r="G1371" i="42"/>
  <c r="G1372" i="42"/>
  <c r="G1373" i="42"/>
  <c r="G1374" i="42"/>
  <c r="G1375" i="42"/>
  <c r="G1376" i="42"/>
  <c r="G1377" i="42"/>
  <c r="G1378" i="42"/>
  <c r="G1379" i="42"/>
  <c r="G1380" i="42"/>
  <c r="G1381" i="42"/>
  <c r="G1382" i="42"/>
  <c r="G1383" i="42"/>
  <c r="G1384" i="42"/>
  <c r="G1385" i="42"/>
  <c r="G1386" i="42"/>
  <c r="G1387" i="42"/>
  <c r="G1388" i="42"/>
  <c r="G1389" i="42"/>
  <c r="G1390" i="42"/>
  <c r="G1391" i="42"/>
  <c r="G1392" i="42"/>
  <c r="G1393" i="42"/>
  <c r="G1394" i="42"/>
  <c r="G1395" i="42"/>
  <c r="G1396" i="42"/>
  <c r="G1397" i="42"/>
  <c r="G1398" i="42"/>
  <c r="G1399" i="42"/>
  <c r="G1400" i="42"/>
  <c r="G1401" i="42"/>
  <c r="G1402" i="42"/>
  <c r="G1403" i="42"/>
  <c r="G1404" i="42"/>
  <c r="G1405" i="42"/>
  <c r="G1406" i="42"/>
  <c r="G1407" i="42"/>
  <c r="G1408" i="42"/>
  <c r="G1409" i="42"/>
  <c r="G1410" i="42"/>
  <c r="G1411" i="42"/>
  <c r="G1412" i="42"/>
  <c r="G1413" i="42"/>
  <c r="G1414" i="42"/>
  <c r="G1415" i="42"/>
  <c r="G1416" i="42"/>
  <c r="G1417" i="42"/>
  <c r="G1418" i="42"/>
  <c r="G1419" i="42"/>
  <c r="G1420" i="42"/>
  <c r="G1421" i="42"/>
  <c r="G1422" i="42"/>
  <c r="G1423" i="42"/>
  <c r="G1424" i="42"/>
  <c r="G1425" i="42"/>
  <c r="G1426" i="42"/>
  <c r="G1427" i="42"/>
  <c r="G1428" i="42"/>
  <c r="G1429" i="42"/>
  <c r="G1430" i="42"/>
  <c r="G1431" i="42"/>
  <c r="G1432" i="42"/>
  <c r="G1433" i="42"/>
  <c r="G1434" i="42"/>
  <c r="G1435" i="42"/>
  <c r="G1436" i="42"/>
  <c r="G1437" i="42"/>
  <c r="G1438" i="42"/>
  <c r="G1439" i="42"/>
  <c r="G1440" i="42"/>
  <c r="G1441" i="42"/>
  <c r="G1442" i="42"/>
  <c r="G1443" i="42"/>
  <c r="G1444" i="42"/>
  <c r="G1445" i="42"/>
  <c r="G1446" i="42"/>
  <c r="G1447" i="42"/>
  <c r="G1448" i="42"/>
  <c r="G1449" i="42"/>
  <c r="G1450" i="42"/>
  <c r="G1451" i="42"/>
  <c r="G1452" i="42"/>
  <c r="G1453" i="42"/>
  <c r="G1454" i="42"/>
  <c r="G1455" i="42"/>
  <c r="G1456" i="42"/>
  <c r="G1457" i="42"/>
  <c r="G1458" i="42"/>
  <c r="G1459" i="42"/>
  <c r="G1460" i="42"/>
  <c r="G1461" i="42"/>
  <c r="G1462" i="42"/>
  <c r="G1463" i="42"/>
  <c r="G1464" i="42"/>
  <c r="G1465" i="42"/>
  <c r="G1466" i="42"/>
  <c r="G1467" i="42"/>
  <c r="G1468" i="42"/>
  <c r="G1469" i="42"/>
  <c r="G1470" i="42"/>
  <c r="G1471" i="42"/>
  <c r="G1472" i="42"/>
  <c r="G1473" i="42"/>
  <c r="G1474" i="42"/>
  <c r="G1475" i="42"/>
  <c r="G1476" i="42"/>
  <c r="G1477" i="42"/>
  <c r="G1478" i="42"/>
  <c r="G1479" i="42"/>
  <c r="G1480" i="42"/>
  <c r="G1481" i="42"/>
  <c r="G1482" i="42"/>
  <c r="G1483" i="42"/>
  <c r="G1484" i="42"/>
  <c r="G1485" i="42"/>
  <c r="G1486" i="42"/>
  <c r="G1487" i="42"/>
  <c r="G1488" i="42"/>
  <c r="G1489" i="42"/>
  <c r="G1490" i="42"/>
  <c r="G1491" i="42"/>
  <c r="G1492" i="42"/>
  <c r="G1493" i="42"/>
  <c r="G1494" i="42"/>
  <c r="G1495" i="42"/>
  <c r="G1496" i="42"/>
  <c r="G1497" i="42"/>
  <c r="G1498" i="42"/>
  <c r="G1499" i="42"/>
  <c r="G1500" i="42"/>
  <c r="G1501" i="42"/>
  <c r="G1502" i="42"/>
  <c r="G1503" i="42"/>
  <c r="G1504" i="42"/>
  <c r="G1505" i="42"/>
  <c r="G1506" i="42"/>
  <c r="G1507" i="42"/>
  <c r="G1508" i="42"/>
  <c r="G1509" i="42"/>
  <c r="G1510" i="42"/>
  <c r="G1511" i="42"/>
  <c r="G1512" i="42"/>
  <c r="G1513" i="42"/>
  <c r="G1514" i="42"/>
  <c r="G1515" i="42"/>
  <c r="G1516" i="42"/>
  <c r="G1517" i="42"/>
  <c r="G1518" i="42"/>
  <c r="G1519" i="42"/>
  <c r="G1520" i="42"/>
  <c r="G1521" i="42"/>
  <c r="G1522" i="42"/>
  <c r="G1523" i="42"/>
  <c r="G1524" i="42"/>
  <c r="G1525" i="42"/>
  <c r="G1526" i="42"/>
  <c r="G1527" i="42"/>
  <c r="G1528" i="42"/>
  <c r="G1529" i="42"/>
  <c r="G1530" i="42"/>
  <c r="G1531" i="42"/>
  <c r="G1532" i="42"/>
  <c r="G1533" i="42"/>
  <c r="G1534" i="42"/>
  <c r="G1535" i="42"/>
  <c r="G1536" i="42"/>
  <c r="G1537" i="42"/>
  <c r="G1538" i="42"/>
  <c r="G1539" i="42"/>
  <c r="G1540" i="42"/>
  <c r="G1541" i="42"/>
  <c r="G1542" i="42"/>
  <c r="G1543" i="42"/>
  <c r="G1544" i="42"/>
  <c r="G1545" i="42"/>
  <c r="G1546" i="42"/>
  <c r="G1547" i="42"/>
  <c r="G1548" i="42"/>
  <c r="G1549" i="42"/>
  <c r="G1550" i="42"/>
  <c r="G1551" i="42"/>
  <c r="G1552" i="42"/>
  <c r="G1553" i="42"/>
  <c r="G1554" i="42"/>
  <c r="G1555" i="42"/>
  <c r="G1556" i="42"/>
  <c r="G1557" i="42"/>
  <c r="G1558" i="42"/>
  <c r="G1559" i="42"/>
  <c r="G1560" i="42"/>
  <c r="G1561" i="42"/>
  <c r="G1562" i="42"/>
  <c r="G1563" i="42"/>
  <c r="G1564" i="42"/>
  <c r="G1565" i="42"/>
  <c r="G1566" i="42"/>
  <c r="G1567" i="42"/>
  <c r="G1568" i="42"/>
  <c r="G1569" i="42"/>
  <c r="G1570" i="42"/>
  <c r="G1571" i="42"/>
  <c r="G1572" i="42"/>
  <c r="G1573" i="42"/>
  <c r="G1574" i="42"/>
  <c r="G1575" i="42"/>
  <c r="G1576" i="42"/>
  <c r="G1577" i="42"/>
  <c r="G1578" i="42"/>
  <c r="G1579" i="42"/>
  <c r="G1580" i="42"/>
  <c r="G1581" i="42"/>
  <c r="G1582" i="42"/>
  <c r="G1583" i="42"/>
  <c r="G1584" i="42"/>
  <c r="G1585" i="42"/>
  <c r="G1586" i="42"/>
  <c r="G1587" i="42"/>
  <c r="G1588" i="42"/>
  <c r="G1589" i="42"/>
  <c r="G1590" i="42"/>
  <c r="G1591" i="42"/>
  <c r="G1592" i="42"/>
  <c r="G1593" i="42"/>
  <c r="G1594" i="42"/>
  <c r="G1595" i="42"/>
  <c r="G1596" i="42"/>
  <c r="G1597" i="42"/>
  <c r="G1598" i="42"/>
  <c r="G1599" i="42"/>
  <c r="G1600" i="42"/>
  <c r="G1601" i="42"/>
  <c r="G1602" i="42"/>
  <c r="G1603" i="42"/>
  <c r="G1604" i="42"/>
  <c r="G1605" i="42"/>
  <c r="G1606" i="42"/>
  <c r="G1607" i="42"/>
  <c r="G1608" i="42"/>
  <c r="G1609" i="42"/>
  <c r="G1610" i="42"/>
  <c r="G1611" i="42"/>
  <c r="G1612" i="42"/>
  <c r="G1613" i="42"/>
  <c r="G1614" i="42"/>
  <c r="G1615" i="42"/>
  <c r="G1616" i="42"/>
  <c r="G1617" i="42"/>
  <c r="G1618" i="42"/>
  <c r="G1619" i="42"/>
  <c r="G1620" i="42"/>
  <c r="G1621" i="42"/>
  <c r="G1622" i="42"/>
  <c r="G1623" i="42"/>
  <c r="G1624" i="42"/>
  <c r="G1625" i="42"/>
  <c r="G1626" i="42"/>
  <c r="G1627" i="42"/>
  <c r="G1628" i="42"/>
  <c r="G1629" i="42"/>
  <c r="G1630" i="42"/>
  <c r="G1631" i="42"/>
  <c r="G1632" i="42"/>
  <c r="G1633" i="42"/>
  <c r="G1634" i="42"/>
  <c r="G1635" i="42"/>
  <c r="G1636" i="42"/>
  <c r="G1637" i="42"/>
  <c r="G1638" i="42"/>
  <c r="G1639" i="42"/>
  <c r="G1640" i="42"/>
  <c r="G1641" i="42"/>
  <c r="G1642" i="42"/>
  <c r="G1643" i="42"/>
  <c r="G1644" i="42"/>
  <c r="G1645" i="42"/>
  <c r="G1646" i="42"/>
  <c r="G1647" i="42"/>
  <c r="G1648" i="42"/>
  <c r="G1649" i="42"/>
  <c r="G1650" i="42"/>
  <c r="G1651" i="42"/>
  <c r="G1652" i="42"/>
  <c r="G1653" i="42"/>
  <c r="G1654" i="42"/>
  <c r="G1655" i="42"/>
  <c r="G1656" i="42"/>
  <c r="G1657" i="42"/>
  <c r="G1658" i="42"/>
  <c r="G1659" i="42"/>
  <c r="G1660" i="42"/>
  <c r="G1661" i="42"/>
  <c r="G1662" i="42"/>
  <c r="G1663" i="42"/>
  <c r="G1664" i="42"/>
  <c r="G1665" i="42"/>
  <c r="G1666" i="42"/>
  <c r="G1667" i="42"/>
  <c r="G1668" i="42"/>
  <c r="G1669" i="42"/>
  <c r="G1670" i="42"/>
  <c r="G1671" i="42"/>
  <c r="G1672" i="42"/>
  <c r="G1673" i="42"/>
  <c r="G1674" i="42"/>
  <c r="G1675" i="42"/>
  <c r="G1676" i="42"/>
  <c r="G1677" i="42"/>
  <c r="G1678" i="42"/>
  <c r="G1679" i="42"/>
  <c r="G1680" i="42"/>
  <c r="G1681" i="42"/>
  <c r="G1682" i="42"/>
  <c r="G1683" i="42"/>
  <c r="G1684" i="42"/>
  <c r="G1685" i="42"/>
  <c r="G1686" i="42"/>
  <c r="G1687" i="42"/>
  <c r="G1688" i="42"/>
  <c r="G1689" i="42"/>
  <c r="G1690" i="42"/>
  <c r="G1691" i="42"/>
  <c r="G1692" i="42"/>
  <c r="G1693" i="42"/>
  <c r="G1694" i="42"/>
  <c r="G1695" i="42"/>
  <c r="G1696" i="42"/>
  <c r="G1697" i="42"/>
  <c r="G1698" i="42"/>
  <c r="G1699" i="42"/>
  <c r="G1700" i="42"/>
  <c r="G1701" i="42"/>
  <c r="G1702" i="42"/>
  <c r="G1703" i="42"/>
  <c r="G1704" i="42"/>
  <c r="G1705" i="42"/>
  <c r="G1706" i="42"/>
  <c r="G1707" i="42"/>
  <c r="G1708" i="42"/>
  <c r="G1709" i="42"/>
  <c r="G1710" i="42"/>
  <c r="G1711" i="42"/>
  <c r="G1712" i="42"/>
  <c r="G1713" i="42"/>
  <c r="G1714" i="42"/>
  <c r="G1715" i="42"/>
  <c r="G1716" i="42"/>
  <c r="G1717" i="42"/>
  <c r="G1718" i="42"/>
  <c r="G1719" i="42"/>
  <c r="G1720" i="42"/>
  <c r="G1721" i="42"/>
  <c r="G1722" i="42"/>
  <c r="G1723" i="42"/>
  <c r="G1724" i="42"/>
  <c r="G1725" i="42"/>
  <c r="G1726" i="42"/>
  <c r="G1727" i="42"/>
  <c r="G1728" i="42"/>
  <c r="G1729" i="42"/>
  <c r="G1730" i="42"/>
  <c r="G1731" i="42"/>
  <c r="G1732" i="42"/>
  <c r="G1733" i="42"/>
  <c r="G1734" i="42"/>
  <c r="G1735" i="42"/>
  <c r="G1736" i="42"/>
  <c r="G1737" i="42"/>
  <c r="G1738" i="42"/>
  <c r="G1739" i="42"/>
  <c r="G1740" i="42"/>
  <c r="G1741" i="42"/>
  <c r="G1742" i="42"/>
  <c r="G1743" i="42"/>
  <c r="G1744" i="42"/>
  <c r="G1745" i="42"/>
  <c r="G1746" i="42"/>
  <c r="G1747" i="42"/>
  <c r="G1748" i="42"/>
  <c r="G1749" i="42"/>
  <c r="G1750" i="42"/>
  <c r="G1751" i="42"/>
  <c r="G1752" i="42"/>
  <c r="G1753" i="42"/>
  <c r="G1754" i="42"/>
  <c r="G1755" i="42"/>
  <c r="G1756" i="42"/>
  <c r="G1757" i="42"/>
  <c r="G1758" i="42"/>
  <c r="G1759" i="42"/>
  <c r="G1760" i="42"/>
  <c r="G1761" i="42"/>
  <c r="G1762" i="42"/>
  <c r="G1763" i="42"/>
  <c r="G1764" i="42"/>
  <c r="G1765" i="42"/>
  <c r="G1766" i="42"/>
  <c r="G1767" i="42"/>
  <c r="G1768" i="42"/>
  <c r="G1769" i="42"/>
  <c r="G1770" i="42"/>
  <c r="G1771" i="42"/>
  <c r="G1772" i="42"/>
  <c r="G1773" i="42"/>
  <c r="G1774" i="42"/>
  <c r="G1775" i="42"/>
  <c r="G1776" i="42"/>
  <c r="G1777" i="42"/>
  <c r="G1778" i="42"/>
  <c r="G1779" i="42"/>
  <c r="G1780" i="42"/>
  <c r="G1781" i="42"/>
  <c r="G1782" i="42"/>
  <c r="G1783" i="42"/>
  <c r="G1784" i="42"/>
  <c r="G1785" i="42"/>
  <c r="G1786" i="42"/>
  <c r="G1787" i="42"/>
  <c r="G1788" i="42"/>
  <c r="G1789" i="42"/>
  <c r="G1790" i="42"/>
  <c r="G1791" i="42"/>
  <c r="G1792" i="42"/>
  <c r="G1793" i="42"/>
  <c r="G1794" i="42"/>
  <c r="G1795" i="42"/>
  <c r="G1796" i="42"/>
  <c r="G1797" i="42"/>
  <c r="G1798" i="42"/>
  <c r="G1799" i="42"/>
  <c r="G1800" i="42"/>
  <c r="G1801" i="42"/>
  <c r="G1802" i="42"/>
  <c r="G1803" i="42"/>
  <c r="G1804" i="42"/>
  <c r="G1805" i="42"/>
  <c r="G1806" i="42"/>
  <c r="G1807" i="42"/>
  <c r="G1808" i="42"/>
  <c r="G1809" i="42"/>
  <c r="G1810" i="42"/>
  <c r="G1811" i="42"/>
  <c r="G1812" i="42"/>
  <c r="G1813" i="42"/>
  <c r="G1814" i="42"/>
  <c r="G1815" i="42"/>
  <c r="G1816" i="42"/>
  <c r="G1817" i="42"/>
  <c r="G1818" i="42"/>
  <c r="G1819" i="42"/>
  <c r="G1820" i="42"/>
  <c r="G1821" i="42"/>
  <c r="G1822" i="42"/>
  <c r="G1823" i="42"/>
  <c r="G1824" i="42"/>
  <c r="G1825" i="42"/>
  <c r="G1826" i="42"/>
  <c r="G1827" i="42"/>
  <c r="G1828" i="42"/>
  <c r="G1829" i="42"/>
  <c r="G1830" i="42"/>
  <c r="G1831" i="42"/>
  <c r="G1832" i="42"/>
  <c r="G1833" i="42"/>
  <c r="G1834" i="42"/>
  <c r="G1835" i="42"/>
  <c r="G1836" i="42"/>
  <c r="G1837" i="42"/>
  <c r="G1838" i="42"/>
  <c r="G1839" i="42"/>
  <c r="G1840" i="42"/>
  <c r="G1841" i="42"/>
  <c r="G1842" i="42"/>
  <c r="G1843" i="42"/>
  <c r="G1844" i="42"/>
  <c r="G1845" i="42"/>
  <c r="G1846" i="42"/>
  <c r="G1847" i="42"/>
  <c r="G1848" i="42"/>
  <c r="G1849" i="42"/>
  <c r="G1850" i="42"/>
  <c r="G1851" i="42"/>
  <c r="G1852" i="42"/>
  <c r="G1853" i="42"/>
  <c r="G1854" i="42"/>
  <c r="G1855" i="42"/>
  <c r="G1856" i="42"/>
  <c r="G1857" i="42"/>
  <c r="G1858" i="42"/>
  <c r="G1859" i="42"/>
  <c r="G1860" i="42"/>
  <c r="G1861" i="42"/>
  <c r="G1862" i="42"/>
  <c r="G1863" i="42"/>
  <c r="G1864" i="42"/>
  <c r="G1865" i="42"/>
  <c r="G1866" i="42"/>
  <c r="G1867" i="42"/>
  <c r="G1868" i="42"/>
  <c r="G1869" i="42"/>
  <c r="G1870" i="42"/>
  <c r="G1871" i="42"/>
  <c r="G1872" i="42"/>
  <c r="G1873" i="42"/>
  <c r="G1874" i="42"/>
  <c r="G1875" i="42"/>
  <c r="G1876" i="42"/>
  <c r="G1877" i="42"/>
  <c r="G1878" i="42"/>
  <c r="G1879" i="42"/>
  <c r="G1880" i="42"/>
  <c r="G1881" i="42"/>
  <c r="G1882" i="42"/>
  <c r="G1883" i="42"/>
  <c r="G1884" i="42"/>
  <c r="G1885" i="42"/>
  <c r="G1886" i="42"/>
  <c r="G1887" i="42"/>
  <c r="G1888" i="42"/>
  <c r="G1889" i="42"/>
  <c r="G1890" i="42"/>
  <c r="G1891" i="42"/>
  <c r="G1892" i="42"/>
  <c r="G1893" i="42"/>
  <c r="G1894" i="42"/>
  <c r="G1895" i="42"/>
  <c r="G1896" i="42"/>
  <c r="G1897" i="42"/>
  <c r="G1898" i="42"/>
  <c r="G1899" i="42"/>
  <c r="G1900" i="42"/>
  <c r="G1901" i="42"/>
  <c r="G1902" i="42"/>
  <c r="G1903" i="42"/>
  <c r="G1904" i="42"/>
  <c r="G1905" i="42"/>
  <c r="G1906" i="42"/>
  <c r="G1907" i="42"/>
  <c r="G1908" i="42"/>
  <c r="G1909" i="42"/>
  <c r="G1910" i="42"/>
  <c r="G1911" i="42"/>
  <c r="G1912" i="42"/>
  <c r="G1913" i="42"/>
  <c r="G1914" i="42"/>
  <c r="G1915" i="42"/>
  <c r="G1916" i="42"/>
  <c r="G1917" i="42"/>
  <c r="G1918" i="42"/>
  <c r="G1919" i="42"/>
  <c r="G1920" i="42"/>
  <c r="G1921" i="42"/>
  <c r="G1922" i="42"/>
  <c r="G1923" i="42"/>
  <c r="G1924" i="42"/>
  <c r="G1925" i="42"/>
  <c r="G1926" i="42"/>
  <c r="G1927" i="42"/>
  <c r="G1928" i="42"/>
  <c r="G1929" i="42"/>
  <c r="G1930" i="42"/>
  <c r="G1931" i="42"/>
  <c r="G1932" i="42"/>
  <c r="G1933" i="42"/>
  <c r="G1934" i="42"/>
  <c r="G1935" i="42"/>
  <c r="G1936" i="42"/>
  <c r="G1937" i="42"/>
  <c r="G1938" i="42"/>
  <c r="G1939" i="42"/>
  <c r="G1940" i="42"/>
  <c r="G1941" i="42"/>
  <c r="G1942" i="42"/>
  <c r="G1943" i="42"/>
  <c r="G1944" i="42"/>
  <c r="G1945" i="42"/>
  <c r="G1946" i="42"/>
  <c r="G1947" i="42"/>
  <c r="G1948" i="42"/>
  <c r="G1949" i="42"/>
  <c r="G1950" i="42"/>
  <c r="G1951" i="42"/>
  <c r="G1952" i="42"/>
  <c r="G1953" i="42"/>
  <c r="G1954" i="42"/>
  <c r="G1955" i="42"/>
  <c r="G1956" i="42"/>
  <c r="G1957" i="42"/>
  <c r="G1958" i="42"/>
  <c r="G1959" i="42"/>
  <c r="G1960" i="42"/>
  <c r="G1961" i="42"/>
  <c r="G1962" i="42"/>
  <c r="G1963" i="42"/>
  <c r="G1964" i="42"/>
  <c r="G1965" i="42"/>
  <c r="G1966" i="42"/>
  <c r="G1967" i="42"/>
  <c r="G1968" i="42"/>
  <c r="G1969" i="42"/>
  <c r="G1970" i="42"/>
  <c r="G1971" i="42"/>
  <c r="G1972" i="42"/>
  <c r="G1973" i="42"/>
  <c r="G1974" i="42"/>
  <c r="G1975" i="42"/>
  <c r="G1976" i="42"/>
  <c r="G1977" i="42"/>
  <c r="G1978" i="42"/>
  <c r="G1979" i="42"/>
  <c r="G1980" i="42"/>
  <c r="G1981" i="42"/>
  <c r="G1982" i="42"/>
  <c r="G1983" i="42"/>
  <c r="G1984" i="42"/>
  <c r="G1985" i="42"/>
  <c r="G1986" i="42"/>
  <c r="G1987" i="42"/>
  <c r="G1988" i="42"/>
  <c r="G1989" i="42"/>
  <c r="G1990" i="42"/>
  <c r="G1991" i="42"/>
  <c r="G1992" i="42"/>
  <c r="G1993" i="42"/>
  <c r="G1994" i="42"/>
  <c r="G1995" i="42"/>
  <c r="G1996" i="42"/>
  <c r="G1997" i="42"/>
  <c r="G1998" i="42"/>
  <c r="G1999" i="42"/>
  <c r="G2000" i="42"/>
  <c r="G2001" i="42"/>
  <c r="G2002" i="42"/>
  <c r="G2003" i="42"/>
  <c r="G2004" i="42"/>
  <c r="G2005" i="42"/>
  <c r="G2006" i="42"/>
  <c r="G2007" i="42"/>
  <c r="G2008" i="42"/>
  <c r="G2009" i="42"/>
  <c r="G2010" i="42"/>
  <c r="G2011" i="42"/>
  <c r="G2012" i="42"/>
  <c r="G2013" i="42"/>
  <c r="G2014" i="42"/>
  <c r="G2015" i="42"/>
  <c r="G2016" i="42"/>
  <c r="G2017" i="42"/>
  <c r="G2018" i="42"/>
  <c r="G2019" i="42"/>
  <c r="G2020" i="42"/>
  <c r="G2021" i="42"/>
  <c r="G2022" i="42"/>
  <c r="G2023" i="42"/>
  <c r="G2024" i="42"/>
  <c r="G2025" i="42"/>
  <c r="G2026" i="42"/>
  <c r="G2027" i="42"/>
  <c r="G2028" i="42"/>
  <c r="G2029" i="42"/>
  <c r="G2030" i="42"/>
  <c r="G2031" i="42"/>
  <c r="G2032" i="42"/>
  <c r="G2033" i="42"/>
  <c r="G2034" i="42"/>
  <c r="G2035" i="42"/>
  <c r="G2036" i="42"/>
  <c r="G2037" i="42"/>
  <c r="G2038" i="42"/>
  <c r="G2039" i="42"/>
  <c r="G2040" i="42"/>
  <c r="G2041" i="42"/>
  <c r="G2042" i="42"/>
  <c r="G2043" i="42"/>
  <c r="G2044" i="42"/>
  <c r="G2045" i="42"/>
  <c r="G2046" i="42"/>
  <c r="G2047" i="42"/>
  <c r="G2048" i="42"/>
  <c r="G2049" i="42"/>
  <c r="G2050" i="42"/>
  <c r="G2051" i="42"/>
  <c r="G2052" i="42"/>
  <c r="G2053" i="42"/>
  <c r="G2054" i="42"/>
  <c r="G2055" i="42"/>
  <c r="G2056" i="42"/>
  <c r="G2057" i="42"/>
  <c r="G2058" i="42"/>
  <c r="G2059" i="42"/>
  <c r="G2060" i="42"/>
  <c r="G2061" i="42"/>
  <c r="G2062" i="42"/>
  <c r="G2063" i="42"/>
  <c r="G2064" i="42"/>
  <c r="G2065" i="42"/>
  <c r="G2066" i="42"/>
  <c r="G2067" i="42"/>
  <c r="G2068" i="42"/>
  <c r="G2069" i="42"/>
  <c r="G2070" i="42"/>
  <c r="G2071" i="42"/>
  <c r="G2072" i="42"/>
  <c r="G2073" i="42"/>
  <c r="G2074" i="42"/>
  <c r="G2075" i="42"/>
  <c r="G2076" i="42"/>
  <c r="G2077" i="42"/>
  <c r="G2078" i="42"/>
  <c r="G2079" i="42"/>
  <c r="G2080" i="42"/>
  <c r="G2081" i="42"/>
  <c r="G2082" i="42"/>
  <c r="G2083" i="42"/>
  <c r="G2084" i="42"/>
  <c r="G2085" i="42"/>
  <c r="G2086" i="42"/>
  <c r="G2087" i="42"/>
  <c r="G2088" i="42"/>
  <c r="G2089" i="42"/>
  <c r="G2090" i="42"/>
  <c r="G2091" i="42"/>
  <c r="G2092" i="42"/>
  <c r="G2093" i="42"/>
  <c r="G2094" i="42"/>
  <c r="G2095" i="42"/>
  <c r="G2096" i="42"/>
  <c r="G2097" i="42"/>
  <c r="G2098" i="42"/>
  <c r="G2099" i="42"/>
  <c r="G2100" i="42"/>
  <c r="G2101" i="42"/>
  <c r="G2102" i="42"/>
  <c r="G2103" i="42"/>
  <c r="G2104" i="42"/>
  <c r="G2105" i="42"/>
  <c r="G2106" i="42"/>
  <c r="G2107" i="42"/>
  <c r="G2108" i="42"/>
  <c r="G2109" i="42"/>
  <c r="G2110" i="42"/>
  <c r="G2111" i="42"/>
  <c r="G2112" i="42"/>
  <c r="G2113" i="42"/>
  <c r="G2114" i="42"/>
  <c r="G2115" i="42"/>
  <c r="G2116" i="42"/>
  <c r="G2117" i="42"/>
  <c r="G2118" i="42"/>
  <c r="G2119" i="42"/>
  <c r="G2120" i="42"/>
  <c r="G2121" i="42"/>
  <c r="G2122" i="42"/>
  <c r="G2123" i="42"/>
  <c r="G2124" i="42"/>
  <c r="G2125" i="42"/>
  <c r="G2126" i="42"/>
  <c r="G2127" i="42"/>
  <c r="G2128" i="42"/>
  <c r="G2129" i="42"/>
  <c r="G2130" i="42"/>
  <c r="G2131" i="42"/>
  <c r="G2132" i="42"/>
  <c r="G2133" i="42"/>
  <c r="G2134" i="42"/>
  <c r="G2135" i="42"/>
  <c r="G2136" i="42"/>
  <c r="G2137" i="42"/>
  <c r="G2138" i="42"/>
  <c r="G2139" i="42"/>
  <c r="G2140" i="42"/>
  <c r="G2141" i="42"/>
  <c r="G2142" i="42"/>
  <c r="G2143" i="42"/>
  <c r="G2144" i="42"/>
  <c r="G2145" i="42"/>
  <c r="G2146" i="42"/>
  <c r="G2147" i="42"/>
  <c r="G2148" i="42"/>
  <c r="G2149" i="42"/>
  <c r="G2150" i="42"/>
  <c r="G2151" i="42"/>
  <c r="G2152" i="42"/>
  <c r="G2153" i="42"/>
  <c r="G2154" i="42"/>
  <c r="G2155" i="42"/>
  <c r="G2156" i="42"/>
  <c r="G2157" i="42"/>
  <c r="G2158" i="42"/>
  <c r="G2159" i="42"/>
  <c r="G2160" i="42"/>
  <c r="G2161" i="42"/>
  <c r="G2162" i="42"/>
  <c r="G2163" i="42"/>
  <c r="G2164" i="42"/>
  <c r="G2165" i="42"/>
  <c r="G2166" i="42"/>
  <c r="G2167" i="42"/>
  <c r="G2168" i="42"/>
  <c r="G2169" i="42"/>
  <c r="G2170" i="42"/>
  <c r="G2171" i="42"/>
  <c r="G2172" i="42"/>
  <c r="G2173" i="42"/>
  <c r="G2174" i="42"/>
  <c r="G2175" i="42"/>
  <c r="G2176" i="42"/>
  <c r="G2177" i="42"/>
  <c r="G2178" i="42"/>
  <c r="G2179" i="42"/>
  <c r="G2180" i="42"/>
  <c r="G2181" i="42"/>
  <c r="G2182" i="42"/>
  <c r="G2183" i="42"/>
  <c r="G2184" i="42"/>
  <c r="G2185" i="42"/>
  <c r="G2186" i="42"/>
  <c r="G2187" i="42"/>
  <c r="G2188" i="42"/>
  <c r="G2189" i="42"/>
  <c r="G2190" i="42"/>
  <c r="G2191" i="42"/>
  <c r="G2192" i="42"/>
  <c r="G2193" i="42"/>
  <c r="G2194" i="42"/>
  <c r="G2195" i="42"/>
  <c r="G2196" i="42"/>
  <c r="G2197" i="42"/>
  <c r="G2198" i="42"/>
  <c r="G2199" i="42"/>
  <c r="G2200" i="42"/>
  <c r="G2201" i="42"/>
  <c r="G2202" i="42"/>
  <c r="G2203" i="42"/>
  <c r="G2204" i="42"/>
  <c r="G2205" i="42"/>
  <c r="G2206" i="42"/>
  <c r="G2207" i="42"/>
  <c r="G2208" i="42"/>
  <c r="G2209" i="42"/>
  <c r="G2210" i="42"/>
  <c r="G2211" i="42"/>
  <c r="G2212" i="42"/>
  <c r="G2213" i="42"/>
  <c r="G2214" i="42"/>
  <c r="G2215" i="42"/>
  <c r="G2216" i="42"/>
  <c r="G2217" i="42"/>
  <c r="G2218" i="42"/>
  <c r="G2219" i="42"/>
  <c r="G2220" i="42"/>
  <c r="G2221" i="42"/>
  <c r="G2222" i="42"/>
  <c r="G2223" i="42"/>
  <c r="G2224" i="42"/>
  <c r="G2225" i="42"/>
  <c r="G2226" i="42"/>
  <c r="G2227" i="42"/>
  <c r="G2228" i="42"/>
  <c r="G2229" i="42"/>
  <c r="G2230" i="42"/>
  <c r="G2231" i="42"/>
  <c r="G2232" i="42"/>
  <c r="G2233" i="42"/>
  <c r="G2234" i="42"/>
  <c r="G2235" i="42"/>
  <c r="G2236" i="42"/>
  <c r="G2237" i="42"/>
  <c r="G2238" i="42"/>
  <c r="G2239" i="42"/>
  <c r="G2240" i="42"/>
  <c r="G2241" i="42"/>
  <c r="G2242" i="42"/>
  <c r="G2243" i="42"/>
  <c r="G2244" i="42"/>
  <c r="G2245" i="42"/>
  <c r="G2246" i="42"/>
  <c r="G2247" i="42"/>
  <c r="G2248" i="42"/>
  <c r="G2249" i="42"/>
  <c r="G2250" i="42"/>
  <c r="G2251" i="42"/>
  <c r="G2252" i="42"/>
  <c r="G2253" i="42"/>
  <c r="G2254" i="42"/>
  <c r="G2255" i="42"/>
  <c r="G2256" i="42"/>
  <c r="G2257" i="42"/>
  <c r="G2258" i="42"/>
  <c r="G2259" i="42"/>
  <c r="G2260" i="42"/>
  <c r="G2261" i="42"/>
  <c r="G2262" i="42"/>
  <c r="G2263" i="42"/>
  <c r="G2264" i="42"/>
  <c r="G2265" i="42"/>
  <c r="G2266" i="42"/>
  <c r="G2267" i="42"/>
  <c r="G2268" i="42"/>
  <c r="G2269" i="42"/>
  <c r="G2270" i="42"/>
  <c r="G2271" i="42"/>
  <c r="G2272" i="42"/>
  <c r="G2273" i="42"/>
  <c r="G2274" i="42"/>
  <c r="G2275" i="42"/>
  <c r="G2276" i="42"/>
  <c r="G2277" i="42"/>
  <c r="G2278" i="42"/>
  <c r="G2279" i="42"/>
  <c r="G2280" i="42"/>
  <c r="G2281" i="42"/>
  <c r="G2282" i="42"/>
  <c r="G2283" i="42"/>
  <c r="G2284" i="42"/>
  <c r="G2285" i="42"/>
  <c r="G2286" i="42"/>
  <c r="G2287" i="42"/>
  <c r="G2288" i="42"/>
  <c r="G2289" i="42"/>
  <c r="G2290" i="42"/>
  <c r="G2291" i="42"/>
  <c r="G2292" i="42"/>
  <c r="G2293" i="42"/>
  <c r="G2294" i="42"/>
  <c r="G2295" i="42"/>
  <c r="G2296" i="42"/>
  <c r="G2297" i="42"/>
  <c r="G2298" i="42"/>
  <c r="G2299" i="42"/>
  <c r="G2300" i="42"/>
  <c r="G2301" i="42"/>
  <c r="G2302" i="42"/>
  <c r="G2303" i="42"/>
  <c r="G2304" i="42"/>
  <c r="G2305" i="42"/>
  <c r="G2306" i="42"/>
  <c r="G2307" i="42"/>
  <c r="G2308" i="42"/>
  <c r="G2309" i="42"/>
  <c r="G2310" i="42"/>
  <c r="G2311" i="42"/>
  <c r="G2312" i="42"/>
  <c r="G2313" i="42"/>
  <c r="G2314" i="42"/>
  <c r="G2315" i="42"/>
  <c r="G2316" i="42"/>
  <c r="G2317" i="42"/>
  <c r="G2318" i="42"/>
  <c r="G2319" i="42"/>
  <c r="G2320" i="42"/>
  <c r="G2321" i="42"/>
  <c r="G2322" i="42"/>
  <c r="G2323" i="42"/>
  <c r="G2324" i="42"/>
  <c r="G2325" i="42"/>
  <c r="G2326" i="42"/>
  <c r="G2327" i="42"/>
  <c r="G2328" i="42"/>
  <c r="G2329" i="42"/>
  <c r="G2330" i="42"/>
  <c r="G2331" i="42"/>
  <c r="G2332" i="42"/>
  <c r="G2333" i="42"/>
  <c r="G2334" i="42"/>
  <c r="G2335" i="42"/>
  <c r="G2336" i="42"/>
  <c r="G2337" i="42"/>
  <c r="G2338" i="42"/>
  <c r="G2339" i="42"/>
  <c r="G2340" i="42"/>
  <c r="G2341" i="42"/>
  <c r="G2342" i="42"/>
  <c r="G2343" i="42"/>
  <c r="G2344" i="42"/>
  <c r="G2345" i="42"/>
  <c r="G2346" i="42"/>
  <c r="G2347" i="42"/>
  <c r="G2348" i="42"/>
  <c r="G2349" i="42"/>
  <c r="G2350" i="42"/>
  <c r="G2351" i="42"/>
  <c r="G2352" i="42"/>
  <c r="G2353" i="42"/>
  <c r="G2354" i="42"/>
  <c r="G2355" i="42"/>
  <c r="G2356" i="42"/>
  <c r="G2357" i="42"/>
  <c r="G2358" i="42"/>
  <c r="G2359" i="42"/>
  <c r="G2360" i="42"/>
  <c r="G2361" i="42"/>
  <c r="G2362" i="42"/>
  <c r="G2363" i="42"/>
  <c r="G2364" i="42"/>
  <c r="G2365" i="42"/>
  <c r="G2366" i="42"/>
  <c r="G2367" i="42"/>
  <c r="G2368" i="42"/>
  <c r="G2369" i="42"/>
  <c r="G2370" i="42"/>
  <c r="G2371" i="42"/>
  <c r="G2372" i="42"/>
  <c r="G2373" i="42"/>
  <c r="G2374" i="42"/>
  <c r="G2375" i="42"/>
  <c r="G2376" i="42"/>
  <c r="G2377" i="42"/>
  <c r="G2378" i="42"/>
  <c r="G2379" i="42"/>
  <c r="G2380" i="42"/>
  <c r="G2381" i="42"/>
  <c r="G2382" i="42"/>
  <c r="G2383" i="42"/>
  <c r="G2384" i="42"/>
  <c r="G2385" i="42"/>
  <c r="G2386" i="42"/>
  <c r="G2387" i="42"/>
  <c r="G2388" i="42"/>
  <c r="G2389" i="42"/>
  <c r="G2390" i="42"/>
  <c r="G2391" i="42"/>
  <c r="G2392" i="42"/>
  <c r="G2393" i="42"/>
  <c r="G2394" i="42"/>
  <c r="G2395" i="42"/>
  <c r="G2396" i="42"/>
  <c r="G2397" i="42"/>
  <c r="G2398" i="42"/>
  <c r="G2399" i="42"/>
  <c r="G2400" i="42"/>
  <c r="G2401" i="42"/>
  <c r="G2402" i="42"/>
  <c r="G2403" i="42"/>
  <c r="G2404" i="42"/>
  <c r="G2405" i="42"/>
  <c r="G2406" i="42"/>
  <c r="G2407" i="42"/>
  <c r="G2408" i="42"/>
  <c r="G2409" i="42"/>
  <c r="G2410" i="42"/>
  <c r="G2411" i="42"/>
  <c r="G2412" i="42"/>
  <c r="G2413" i="42"/>
  <c r="G2414" i="42"/>
  <c r="G2415" i="42"/>
  <c r="G2416" i="42"/>
  <c r="G2417" i="42"/>
  <c r="G2418" i="42"/>
  <c r="G2419" i="42"/>
  <c r="G2420" i="42"/>
  <c r="G2421" i="42"/>
  <c r="G2422" i="42"/>
  <c r="G2423" i="42"/>
  <c r="G2424" i="42"/>
  <c r="G2425" i="42"/>
  <c r="G2426" i="42"/>
  <c r="G2427" i="42"/>
  <c r="G2428" i="42"/>
  <c r="G2429" i="42"/>
  <c r="G2430" i="42"/>
  <c r="G2431" i="42"/>
  <c r="G2432" i="42"/>
  <c r="G2433" i="42"/>
  <c r="G2434" i="42"/>
  <c r="G2435" i="42"/>
  <c r="G2436" i="42"/>
  <c r="G2437" i="42"/>
  <c r="G2438" i="42"/>
  <c r="G2439" i="42"/>
  <c r="G2440" i="42"/>
  <c r="G2441" i="42"/>
  <c r="G2442" i="42"/>
  <c r="G2443" i="42"/>
  <c r="G2444" i="42"/>
  <c r="G2445" i="42"/>
  <c r="G2446" i="42"/>
  <c r="G2447" i="42"/>
  <c r="G2448" i="42"/>
  <c r="G2449" i="42"/>
  <c r="G2450" i="42"/>
  <c r="G2451" i="42"/>
  <c r="G2452" i="42"/>
  <c r="G2453" i="42"/>
  <c r="G2454" i="42"/>
  <c r="G2455" i="42"/>
  <c r="G2456" i="42"/>
  <c r="G2457" i="42"/>
  <c r="G2458" i="42"/>
  <c r="G2459" i="42"/>
  <c r="G2460" i="42"/>
  <c r="G2461" i="42"/>
  <c r="G2462" i="42"/>
  <c r="G2463" i="42"/>
  <c r="G2464" i="42"/>
  <c r="G2465" i="42"/>
  <c r="G2466" i="42"/>
  <c r="G2467" i="42"/>
  <c r="G2468" i="42"/>
  <c r="G2469" i="42"/>
  <c r="G2470" i="42"/>
  <c r="G2471" i="42"/>
  <c r="G2472" i="42"/>
  <c r="G2473" i="42"/>
  <c r="G2474" i="42"/>
  <c r="G2475" i="42"/>
  <c r="G2476" i="42"/>
  <c r="G2477" i="42"/>
  <c r="G2478" i="42"/>
  <c r="G2479" i="42"/>
  <c r="G2480" i="42"/>
  <c r="G2481" i="42"/>
  <c r="G2482" i="42"/>
  <c r="G2483" i="42"/>
  <c r="G2484" i="42"/>
  <c r="G2485" i="42"/>
  <c r="G2486" i="42"/>
  <c r="G2487" i="42"/>
  <c r="G2488" i="42"/>
  <c r="G2489" i="42"/>
  <c r="G2490" i="42"/>
  <c r="G2491" i="42"/>
  <c r="G2" i="42"/>
  <c r="E3" i="42"/>
  <c r="E4" i="42"/>
  <c r="E5" i="42"/>
  <c r="E6" i="42"/>
  <c r="E7" i="42"/>
  <c r="E8" i="42"/>
  <c r="E9" i="42"/>
  <c r="E10" i="42"/>
  <c r="E11" i="42"/>
  <c r="E12" i="42"/>
  <c r="E13" i="42"/>
  <c r="E14" i="42"/>
  <c r="E15" i="42"/>
  <c r="E16" i="42"/>
  <c r="E17" i="42"/>
  <c r="E18" i="42"/>
  <c r="E19" i="42"/>
  <c r="E20" i="42"/>
  <c r="E21" i="42"/>
  <c r="E22" i="42"/>
  <c r="E23" i="42"/>
  <c r="E24" i="42"/>
  <c r="E25" i="42"/>
  <c r="E26" i="42"/>
  <c r="E27" i="42"/>
  <c r="E28" i="42"/>
  <c r="E29" i="42"/>
  <c r="E30" i="42"/>
  <c r="E31" i="42"/>
  <c r="E32" i="42"/>
  <c r="E33" i="42"/>
  <c r="E34" i="42"/>
  <c r="E35" i="42"/>
  <c r="E36" i="42"/>
  <c r="E37"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E70" i="42"/>
  <c r="E71" i="42"/>
  <c r="E72" i="42"/>
  <c r="E73" i="42"/>
  <c r="E74" i="42"/>
  <c r="E75" i="42"/>
  <c r="E76" i="42"/>
  <c r="E77" i="42"/>
  <c r="E78" i="42"/>
  <c r="E79" i="42"/>
  <c r="E80" i="42"/>
  <c r="E81" i="42"/>
  <c r="E82" i="42"/>
  <c r="E83" i="42"/>
  <c r="E84" i="42"/>
  <c r="E85" i="42"/>
  <c r="E86" i="42"/>
  <c r="E87" i="42"/>
  <c r="E88" i="42"/>
  <c r="E89" i="42"/>
  <c r="E90" i="42"/>
  <c r="E91" i="42"/>
  <c r="E92" i="42"/>
  <c r="E93" i="42"/>
  <c r="E94" i="42"/>
  <c r="E95" i="42"/>
  <c r="E96" i="42"/>
  <c r="E97" i="42"/>
  <c r="E98" i="42"/>
  <c r="E99" i="42"/>
  <c r="E100" i="42"/>
  <c r="E101" i="42"/>
  <c r="E102" i="42"/>
  <c r="E103" i="42"/>
  <c r="E104" i="42"/>
  <c r="E105" i="42"/>
  <c r="E106" i="42"/>
  <c r="E107" i="42"/>
  <c r="E108" i="42"/>
  <c r="E109" i="42"/>
  <c r="E110" i="42"/>
  <c r="E111" i="42"/>
  <c r="E112" i="42"/>
  <c r="E113" i="42"/>
  <c r="E114" i="42"/>
  <c r="E115" i="42"/>
  <c r="E116" i="42"/>
  <c r="E117" i="42"/>
  <c r="E118" i="42"/>
  <c r="E119" i="42"/>
  <c r="E120" i="42"/>
  <c r="E121" i="42"/>
  <c r="E122" i="42"/>
  <c r="E123" i="42"/>
  <c r="E124" i="42"/>
  <c r="E125" i="42"/>
  <c r="E126" i="42"/>
  <c r="E127" i="42"/>
  <c r="E128" i="42"/>
  <c r="E129" i="42"/>
  <c r="E130" i="42"/>
  <c r="E131" i="42"/>
  <c r="E132" i="42"/>
  <c r="E13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303" i="42"/>
  <c r="E304" i="42"/>
  <c r="E305" i="42"/>
  <c r="E306" i="42"/>
  <c r="E307" i="42"/>
  <c r="E308" i="42"/>
  <c r="E309" i="42"/>
  <c r="E310" i="42"/>
  <c r="E311" i="42"/>
  <c r="E312" i="42"/>
  <c r="E313" i="42"/>
  <c r="E314" i="42"/>
  <c r="E315" i="42"/>
  <c r="E316" i="42"/>
  <c r="E317" i="42"/>
  <c r="E318" i="42"/>
  <c r="E319" i="42"/>
  <c r="E320" i="42"/>
  <c r="E321" i="42"/>
  <c r="E322" i="42"/>
  <c r="E323" i="42"/>
  <c r="E324" i="42"/>
  <c r="E325" i="42"/>
  <c r="E326" i="42"/>
  <c r="E327" i="42"/>
  <c r="E328" i="42"/>
  <c r="E329" i="42"/>
  <c r="E330" i="42"/>
  <c r="E331" i="42"/>
  <c r="E332" i="42"/>
  <c r="E333" i="42"/>
  <c r="E334" i="42"/>
  <c r="E335" i="42"/>
  <c r="E336" i="42"/>
  <c r="E337" i="42"/>
  <c r="E338" i="42"/>
  <c r="E339" i="42"/>
  <c r="E340" i="42"/>
  <c r="E341" i="42"/>
  <c r="E342" i="42"/>
  <c r="E343" i="42"/>
  <c r="E344" i="42"/>
  <c r="E345" i="42"/>
  <c r="E346" i="42"/>
  <c r="E347" i="42"/>
  <c r="E348" i="42"/>
  <c r="E349" i="42"/>
  <c r="E350" i="42"/>
  <c r="E351" i="42"/>
  <c r="E352" i="42"/>
  <c r="E353" i="42"/>
  <c r="E354" i="42"/>
  <c r="E355" i="42"/>
  <c r="E356" i="42"/>
  <c r="E357" i="42"/>
  <c r="E358" i="42"/>
  <c r="E359" i="42"/>
  <c r="E360" i="42"/>
  <c r="E361" i="42"/>
  <c r="E362" i="42"/>
  <c r="E363" i="42"/>
  <c r="E364" i="42"/>
  <c r="E365" i="42"/>
  <c r="E366" i="42"/>
  <c r="E367" i="42"/>
  <c r="E368" i="42"/>
  <c r="E369" i="42"/>
  <c r="E370" i="42"/>
  <c r="E371" i="42"/>
  <c r="E372" i="42"/>
  <c r="E373" i="42"/>
  <c r="E374" i="42"/>
  <c r="E375" i="42"/>
  <c r="E376" i="42"/>
  <c r="E377" i="42"/>
  <c r="E378" i="42"/>
  <c r="E379" i="42"/>
  <c r="E380" i="42"/>
  <c r="E381" i="42"/>
  <c r="E382" i="42"/>
  <c r="E383" i="42"/>
  <c r="E384" i="42"/>
  <c r="E385" i="42"/>
  <c r="E386" i="42"/>
  <c r="E387" i="42"/>
  <c r="E388" i="42"/>
  <c r="E389" i="42"/>
  <c r="E390" i="42"/>
  <c r="E391" i="42"/>
  <c r="E392" i="42"/>
  <c r="E393" i="42"/>
  <c r="E394" i="42"/>
  <c r="E395" i="42"/>
  <c r="E396" i="42"/>
  <c r="E397" i="42"/>
  <c r="E398" i="42"/>
  <c r="E399" i="42"/>
  <c r="E400" i="42"/>
  <c r="E401" i="42"/>
  <c r="E402" i="42"/>
  <c r="E403" i="42"/>
  <c r="E404" i="42"/>
  <c r="E405" i="42"/>
  <c r="E406" i="42"/>
  <c r="E407" i="42"/>
  <c r="E408" i="42"/>
  <c r="E409" i="42"/>
  <c r="E410" i="42"/>
  <c r="E411" i="42"/>
  <c r="E412" i="42"/>
  <c r="E413" i="42"/>
  <c r="E414" i="42"/>
  <c r="E415" i="42"/>
  <c r="E416" i="42"/>
  <c r="E417" i="42"/>
  <c r="E418" i="42"/>
  <c r="E419" i="42"/>
  <c r="E420" i="42"/>
  <c r="E421" i="42"/>
  <c r="E422" i="42"/>
  <c r="E423" i="42"/>
  <c r="E424" i="42"/>
  <c r="E425" i="42"/>
  <c r="E426" i="42"/>
  <c r="E427" i="42"/>
  <c r="E428" i="42"/>
  <c r="E429" i="42"/>
  <c r="E430" i="42"/>
  <c r="E431" i="42"/>
  <c r="E432" i="42"/>
  <c r="E433" i="42"/>
  <c r="E434" i="42"/>
  <c r="E435" i="42"/>
  <c r="E436" i="42"/>
  <c r="E437" i="42"/>
  <c r="E438" i="42"/>
  <c r="E439" i="42"/>
  <c r="E440" i="42"/>
  <c r="E441" i="42"/>
  <c r="E442" i="42"/>
  <c r="E443" i="42"/>
  <c r="E444" i="42"/>
  <c r="E445" i="42"/>
  <c r="E446" i="42"/>
  <c r="E447" i="42"/>
  <c r="E448" i="42"/>
  <c r="E449" i="42"/>
  <c r="E450" i="42"/>
  <c r="E451" i="42"/>
  <c r="E452" i="42"/>
  <c r="E453" i="42"/>
  <c r="E454" i="42"/>
  <c r="E455" i="42"/>
  <c r="E456" i="42"/>
  <c r="E457" i="42"/>
  <c r="E458" i="42"/>
  <c r="E459" i="42"/>
  <c r="E460" i="42"/>
  <c r="E461" i="42"/>
  <c r="E462" i="42"/>
  <c r="E463" i="42"/>
  <c r="E464" i="42"/>
  <c r="E465" i="42"/>
  <c r="E466" i="42"/>
  <c r="E467" i="42"/>
  <c r="E468" i="42"/>
  <c r="E469" i="42"/>
  <c r="E470" i="42"/>
  <c r="E471" i="42"/>
  <c r="E472" i="42"/>
  <c r="E473" i="42"/>
  <c r="E474" i="42"/>
  <c r="E475" i="42"/>
  <c r="E476" i="42"/>
  <c r="E477" i="42"/>
  <c r="E478" i="42"/>
  <c r="E479" i="42"/>
  <c r="E480" i="42"/>
  <c r="E481" i="42"/>
  <c r="E482" i="42"/>
  <c r="E483" i="42"/>
  <c r="E484" i="42"/>
  <c r="E485" i="42"/>
  <c r="E486" i="42"/>
  <c r="E487" i="42"/>
  <c r="E488" i="42"/>
  <c r="E489" i="42"/>
  <c r="E490" i="42"/>
  <c r="E491" i="42"/>
  <c r="E492" i="42"/>
  <c r="E493" i="42"/>
  <c r="E494" i="42"/>
  <c r="E495" i="42"/>
  <c r="E496" i="42"/>
  <c r="E497" i="42"/>
  <c r="E498" i="42"/>
  <c r="E499" i="42"/>
  <c r="E500" i="42"/>
  <c r="E501" i="42"/>
  <c r="E502" i="42"/>
  <c r="E503" i="42"/>
  <c r="E504" i="42"/>
  <c r="E505" i="42"/>
  <c r="E506" i="42"/>
  <c r="E507" i="42"/>
  <c r="E508" i="42"/>
  <c r="E509" i="42"/>
  <c r="E510" i="42"/>
  <c r="E511" i="42"/>
  <c r="E512" i="42"/>
  <c r="E513" i="42"/>
  <c r="E514" i="42"/>
  <c r="E515" i="42"/>
  <c r="E516" i="42"/>
  <c r="E517" i="42"/>
  <c r="E518" i="42"/>
  <c r="E519" i="42"/>
  <c r="E520" i="42"/>
  <c r="E521" i="42"/>
  <c r="E522" i="42"/>
  <c r="E523" i="42"/>
  <c r="E524" i="42"/>
  <c r="E525" i="42"/>
  <c r="E526" i="42"/>
  <c r="E527" i="42"/>
  <c r="E528" i="42"/>
  <c r="E529" i="42"/>
  <c r="E530" i="42"/>
  <c r="E531" i="42"/>
  <c r="E532" i="42"/>
  <c r="E533" i="42"/>
  <c r="E534" i="42"/>
  <c r="E535" i="42"/>
  <c r="E536" i="42"/>
  <c r="E537" i="42"/>
  <c r="E538" i="42"/>
  <c r="E539" i="42"/>
  <c r="E540" i="42"/>
  <c r="E541" i="42"/>
  <c r="E542" i="42"/>
  <c r="E543" i="42"/>
  <c r="E544" i="42"/>
  <c r="E545" i="42"/>
  <c r="E546" i="42"/>
  <c r="E547" i="42"/>
  <c r="E548" i="42"/>
  <c r="E549" i="42"/>
  <c r="E550" i="42"/>
  <c r="E551" i="42"/>
  <c r="E552" i="42"/>
  <c r="E553" i="42"/>
  <c r="E554" i="42"/>
  <c r="E555" i="42"/>
  <c r="E556" i="42"/>
  <c r="E557" i="42"/>
  <c r="E558" i="42"/>
  <c r="E559" i="42"/>
  <c r="E560" i="42"/>
  <c r="E561" i="42"/>
  <c r="E562" i="42"/>
  <c r="E563" i="42"/>
  <c r="E564" i="42"/>
  <c r="E565" i="42"/>
  <c r="E566" i="42"/>
  <c r="E567" i="42"/>
  <c r="E568" i="42"/>
  <c r="E569" i="42"/>
  <c r="E570" i="42"/>
  <c r="E571" i="42"/>
  <c r="E572" i="42"/>
  <c r="E573" i="42"/>
  <c r="E574" i="42"/>
  <c r="E575" i="42"/>
  <c r="E576" i="42"/>
  <c r="E577" i="42"/>
  <c r="E578" i="42"/>
  <c r="E579" i="42"/>
  <c r="E580" i="42"/>
  <c r="E581" i="42"/>
  <c r="E582" i="42"/>
  <c r="E583" i="42"/>
  <c r="E584" i="42"/>
  <c r="E585" i="42"/>
  <c r="E586" i="42"/>
  <c r="E587" i="42"/>
  <c r="E588" i="42"/>
  <c r="E589" i="42"/>
  <c r="E590" i="42"/>
  <c r="E591" i="42"/>
  <c r="E592" i="42"/>
  <c r="E593" i="42"/>
  <c r="E594" i="42"/>
  <c r="E595" i="42"/>
  <c r="E596" i="42"/>
  <c r="E597" i="42"/>
  <c r="E598" i="42"/>
  <c r="E599" i="42"/>
  <c r="E600" i="42"/>
  <c r="E601" i="42"/>
  <c r="E602" i="42"/>
  <c r="E603" i="42"/>
  <c r="E604" i="42"/>
  <c r="E605" i="42"/>
  <c r="E606" i="42"/>
  <c r="E607" i="42"/>
  <c r="E608" i="42"/>
  <c r="E609" i="42"/>
  <c r="E610" i="42"/>
  <c r="E611" i="42"/>
  <c r="E612" i="42"/>
  <c r="E613" i="42"/>
  <c r="E614" i="42"/>
  <c r="E615" i="42"/>
  <c r="E616" i="42"/>
  <c r="E617" i="42"/>
  <c r="E618" i="42"/>
  <c r="E619" i="42"/>
  <c r="E620" i="42"/>
  <c r="E621" i="42"/>
  <c r="E622" i="42"/>
  <c r="E623" i="42"/>
  <c r="E624" i="42"/>
  <c r="E625" i="42"/>
  <c r="E626" i="42"/>
  <c r="E627" i="42"/>
  <c r="E628" i="42"/>
  <c r="E629" i="42"/>
  <c r="E630" i="42"/>
  <c r="E631" i="42"/>
  <c r="E632" i="42"/>
  <c r="E633" i="42"/>
  <c r="E634" i="42"/>
  <c r="E635" i="42"/>
  <c r="E636" i="42"/>
  <c r="E637" i="42"/>
  <c r="E638" i="42"/>
  <c r="E639" i="42"/>
  <c r="E640" i="42"/>
  <c r="E641" i="42"/>
  <c r="E642" i="42"/>
  <c r="E643" i="42"/>
  <c r="E644" i="42"/>
  <c r="E645" i="42"/>
  <c r="E646" i="42"/>
  <c r="E647" i="42"/>
  <c r="E648" i="42"/>
  <c r="E649" i="42"/>
  <c r="E650" i="42"/>
  <c r="E651" i="42"/>
  <c r="E652" i="42"/>
  <c r="E653" i="42"/>
  <c r="E654" i="42"/>
  <c r="E655" i="42"/>
  <c r="E656" i="42"/>
  <c r="E657" i="42"/>
  <c r="E658" i="42"/>
  <c r="E659" i="42"/>
  <c r="E660" i="42"/>
  <c r="E661" i="42"/>
  <c r="E662" i="42"/>
  <c r="E663" i="42"/>
  <c r="E664" i="42"/>
  <c r="E665" i="42"/>
  <c r="E666" i="42"/>
  <c r="E667" i="42"/>
  <c r="E668" i="42"/>
  <c r="E669" i="42"/>
  <c r="E670" i="42"/>
  <c r="E671" i="42"/>
  <c r="E672" i="42"/>
  <c r="E673" i="42"/>
  <c r="E674" i="42"/>
  <c r="E675" i="42"/>
  <c r="E676" i="42"/>
  <c r="E677" i="42"/>
  <c r="E678" i="42"/>
  <c r="E679" i="42"/>
  <c r="E680" i="42"/>
  <c r="E681" i="42"/>
  <c r="E682" i="42"/>
  <c r="E683" i="42"/>
  <c r="E684" i="42"/>
  <c r="E685" i="42"/>
  <c r="E686" i="42"/>
  <c r="E687" i="42"/>
  <c r="E688" i="42"/>
  <c r="E689" i="42"/>
  <c r="E690" i="42"/>
  <c r="E691" i="42"/>
  <c r="E692" i="42"/>
  <c r="E693" i="42"/>
  <c r="E694" i="42"/>
  <c r="E695" i="42"/>
  <c r="E696" i="42"/>
  <c r="E697" i="42"/>
  <c r="E698" i="42"/>
  <c r="E699" i="42"/>
  <c r="E700" i="42"/>
  <c r="E701" i="42"/>
  <c r="E702" i="42"/>
  <c r="E703" i="42"/>
  <c r="E704" i="42"/>
  <c r="E705" i="42"/>
  <c r="E706" i="42"/>
  <c r="E707" i="42"/>
  <c r="E708" i="42"/>
  <c r="E709" i="42"/>
  <c r="E710" i="42"/>
  <c r="E711" i="42"/>
  <c r="E712" i="42"/>
  <c r="E713" i="42"/>
  <c r="E714" i="42"/>
  <c r="E715" i="42"/>
  <c r="E716" i="42"/>
  <c r="E717" i="42"/>
  <c r="E718" i="42"/>
  <c r="E719" i="42"/>
  <c r="E720" i="42"/>
  <c r="E721" i="42"/>
  <c r="E722" i="42"/>
  <c r="E723" i="42"/>
  <c r="E724" i="42"/>
  <c r="E725" i="42"/>
  <c r="E726" i="42"/>
  <c r="E727" i="42"/>
  <c r="E728" i="42"/>
  <c r="E729" i="42"/>
  <c r="E730" i="42"/>
  <c r="E731" i="42"/>
  <c r="E732" i="42"/>
  <c r="E733" i="42"/>
  <c r="E734" i="42"/>
  <c r="E735" i="42"/>
  <c r="E736" i="42"/>
  <c r="E737" i="42"/>
  <c r="E738" i="42"/>
  <c r="E739" i="42"/>
  <c r="E740" i="42"/>
  <c r="E741" i="42"/>
  <c r="E742" i="42"/>
  <c r="E743" i="42"/>
  <c r="E744" i="42"/>
  <c r="E745" i="42"/>
  <c r="E746" i="42"/>
  <c r="E747" i="42"/>
  <c r="E748" i="42"/>
  <c r="E749" i="42"/>
  <c r="E750" i="42"/>
  <c r="E751" i="42"/>
  <c r="E752" i="42"/>
  <c r="E753" i="42"/>
  <c r="E754" i="42"/>
  <c r="E755" i="42"/>
  <c r="E756" i="42"/>
  <c r="E757" i="42"/>
  <c r="E758" i="42"/>
  <c r="E759" i="42"/>
  <c r="E760" i="42"/>
  <c r="E761" i="42"/>
  <c r="E762" i="42"/>
  <c r="E763" i="42"/>
  <c r="E764" i="42"/>
  <c r="E765" i="42"/>
  <c r="E766" i="42"/>
  <c r="E767" i="42"/>
  <c r="E768" i="42"/>
  <c r="E769" i="42"/>
  <c r="E770" i="42"/>
  <c r="E771" i="42"/>
  <c r="E772" i="42"/>
  <c r="E773" i="42"/>
  <c r="E774" i="42"/>
  <c r="E775" i="42"/>
  <c r="E776" i="42"/>
  <c r="E777" i="42"/>
  <c r="E778" i="42"/>
  <c r="E779" i="42"/>
  <c r="E780" i="42"/>
  <c r="E781" i="42"/>
  <c r="E782" i="42"/>
  <c r="E783" i="42"/>
  <c r="E784" i="42"/>
  <c r="E785" i="42"/>
  <c r="E786" i="42"/>
  <c r="E787" i="42"/>
  <c r="E788" i="42"/>
  <c r="E789" i="42"/>
  <c r="E790" i="42"/>
  <c r="E791" i="42"/>
  <c r="E792" i="42"/>
  <c r="E793" i="42"/>
  <c r="E794" i="42"/>
  <c r="E795" i="42"/>
  <c r="E796" i="42"/>
  <c r="E797" i="42"/>
  <c r="E798" i="42"/>
  <c r="E799" i="42"/>
  <c r="E800" i="42"/>
  <c r="E801" i="42"/>
  <c r="E802" i="42"/>
  <c r="E803" i="42"/>
  <c r="E804" i="42"/>
  <c r="E805" i="42"/>
  <c r="E806" i="42"/>
  <c r="E807" i="42"/>
  <c r="E808" i="42"/>
  <c r="E809" i="42"/>
  <c r="E810" i="42"/>
  <c r="E811" i="42"/>
  <c r="E812" i="42"/>
  <c r="E813" i="42"/>
  <c r="E814" i="42"/>
  <c r="E815" i="42"/>
  <c r="E816" i="42"/>
  <c r="E817" i="42"/>
  <c r="E818" i="42"/>
  <c r="E819" i="42"/>
  <c r="E820" i="42"/>
  <c r="E821" i="42"/>
  <c r="E822" i="42"/>
  <c r="E823" i="42"/>
  <c r="E824" i="42"/>
  <c r="E825" i="42"/>
  <c r="E826" i="42"/>
  <c r="E827" i="42"/>
  <c r="E828" i="42"/>
  <c r="E829" i="42"/>
  <c r="E830" i="42"/>
  <c r="E831" i="42"/>
  <c r="E832" i="42"/>
  <c r="E833" i="42"/>
  <c r="E834" i="42"/>
  <c r="E835" i="42"/>
  <c r="E836" i="42"/>
  <c r="E837" i="42"/>
  <c r="E838" i="42"/>
  <c r="E839" i="42"/>
  <c r="E840" i="42"/>
  <c r="E841" i="42"/>
  <c r="E842" i="42"/>
  <c r="E843" i="42"/>
  <c r="E844" i="42"/>
  <c r="E845" i="42"/>
  <c r="E846" i="42"/>
  <c r="E847" i="42"/>
  <c r="E848" i="42"/>
  <c r="E849" i="42"/>
  <c r="E850" i="42"/>
  <c r="E851" i="42"/>
  <c r="E852" i="42"/>
  <c r="E853" i="42"/>
  <c r="E854" i="42"/>
  <c r="E855" i="42"/>
  <c r="E856" i="42"/>
  <c r="E857" i="42"/>
  <c r="E858" i="42"/>
  <c r="E859" i="42"/>
  <c r="E860" i="42"/>
  <c r="E861" i="42"/>
  <c r="E862" i="42"/>
  <c r="E863" i="42"/>
  <c r="E864" i="42"/>
  <c r="E865" i="42"/>
  <c r="E866" i="42"/>
  <c r="E867" i="42"/>
  <c r="E868" i="42"/>
  <c r="E869" i="42"/>
  <c r="E870" i="42"/>
  <c r="E871" i="42"/>
  <c r="E872" i="42"/>
  <c r="E873" i="42"/>
  <c r="E874" i="42"/>
  <c r="E875" i="42"/>
  <c r="E876" i="42"/>
  <c r="E877" i="42"/>
  <c r="E878" i="42"/>
  <c r="E879" i="42"/>
  <c r="E880" i="42"/>
  <c r="E881" i="42"/>
  <c r="E882" i="42"/>
  <c r="E883" i="42"/>
  <c r="E884" i="42"/>
  <c r="E885" i="42"/>
  <c r="E886" i="42"/>
  <c r="E887" i="42"/>
  <c r="E888" i="42"/>
  <c r="E889" i="42"/>
  <c r="E890" i="42"/>
  <c r="E891" i="42"/>
  <c r="E892" i="42"/>
  <c r="E893" i="42"/>
  <c r="E894" i="42"/>
  <c r="E895" i="42"/>
  <c r="E896" i="42"/>
  <c r="E897" i="42"/>
  <c r="E898" i="42"/>
  <c r="E899" i="42"/>
  <c r="E900" i="42"/>
  <c r="E901" i="42"/>
  <c r="E902" i="42"/>
  <c r="E903" i="42"/>
  <c r="E904" i="42"/>
  <c r="E905" i="42"/>
  <c r="E906" i="42"/>
  <c r="E907" i="42"/>
  <c r="E908" i="42"/>
  <c r="E909" i="42"/>
  <c r="E910" i="42"/>
  <c r="E911" i="42"/>
  <c r="E912" i="42"/>
  <c r="E913" i="42"/>
  <c r="E914" i="42"/>
  <c r="E915" i="42"/>
  <c r="E916" i="42"/>
  <c r="E917" i="42"/>
  <c r="E918" i="42"/>
  <c r="E919" i="42"/>
  <c r="E920" i="42"/>
  <c r="E921" i="42"/>
  <c r="E922" i="42"/>
  <c r="E923" i="42"/>
  <c r="E924" i="42"/>
  <c r="E925" i="42"/>
  <c r="E926" i="42"/>
  <c r="E927" i="42"/>
  <c r="E928" i="42"/>
  <c r="E929" i="42"/>
  <c r="E930" i="42"/>
  <c r="E931" i="42"/>
  <c r="E932" i="42"/>
  <c r="E933" i="42"/>
  <c r="E934" i="42"/>
  <c r="E935" i="42"/>
  <c r="E936" i="42"/>
  <c r="E937" i="42"/>
  <c r="E938" i="42"/>
  <c r="E939" i="42"/>
  <c r="E940" i="42"/>
  <c r="E941" i="42"/>
  <c r="E942" i="42"/>
  <c r="E943" i="42"/>
  <c r="E944" i="42"/>
  <c r="E945" i="42"/>
  <c r="E946" i="42"/>
  <c r="E947" i="42"/>
  <c r="E948" i="42"/>
  <c r="E949" i="42"/>
  <c r="E950" i="42"/>
  <c r="E951" i="42"/>
  <c r="E952" i="42"/>
  <c r="E953" i="42"/>
  <c r="E954" i="42"/>
  <c r="E955" i="42"/>
  <c r="E956" i="42"/>
  <c r="E957" i="42"/>
  <c r="E958" i="42"/>
  <c r="E959" i="42"/>
  <c r="E960" i="42"/>
  <c r="E961" i="42"/>
  <c r="E962" i="42"/>
  <c r="E963" i="42"/>
  <c r="E964" i="42"/>
  <c r="E965" i="42"/>
  <c r="E966" i="42"/>
  <c r="E967" i="42"/>
  <c r="E968" i="42"/>
  <c r="E969" i="42"/>
  <c r="E970" i="42"/>
  <c r="E971" i="42"/>
  <c r="E972" i="42"/>
  <c r="E973" i="42"/>
  <c r="E974" i="42"/>
  <c r="E975" i="42"/>
  <c r="E976" i="42"/>
  <c r="E977" i="42"/>
  <c r="E978" i="42"/>
  <c r="E979" i="42"/>
  <c r="E980" i="42"/>
  <c r="E981" i="42"/>
  <c r="E982" i="42"/>
  <c r="E983" i="42"/>
  <c r="E984" i="42"/>
  <c r="E985" i="42"/>
  <c r="E986" i="42"/>
  <c r="E987" i="42"/>
  <c r="E988" i="42"/>
  <c r="E989" i="42"/>
  <c r="E990" i="42"/>
  <c r="E991" i="42"/>
  <c r="E992" i="42"/>
  <c r="E993" i="42"/>
  <c r="E994" i="42"/>
  <c r="E995" i="42"/>
  <c r="E996" i="42"/>
  <c r="E997" i="42"/>
  <c r="E998" i="42"/>
  <c r="E999" i="42"/>
  <c r="E1000" i="42"/>
  <c r="E1001" i="42"/>
  <c r="E1002" i="42"/>
  <c r="E1003" i="42"/>
  <c r="E1004" i="42"/>
  <c r="E1005" i="42"/>
  <c r="E1006" i="42"/>
  <c r="E1007" i="42"/>
  <c r="E1008" i="42"/>
  <c r="E1009" i="42"/>
  <c r="E1010" i="42"/>
  <c r="E1011" i="42"/>
  <c r="E1012" i="42"/>
  <c r="E1013" i="42"/>
  <c r="E1014" i="42"/>
  <c r="E1015" i="42"/>
  <c r="E1016" i="42"/>
  <c r="E1017" i="42"/>
  <c r="E1018" i="42"/>
  <c r="E1019" i="42"/>
  <c r="E1020" i="42"/>
  <c r="E1021" i="42"/>
  <c r="E1022" i="42"/>
  <c r="E1023" i="42"/>
  <c r="E1024" i="42"/>
  <c r="E1025" i="42"/>
  <c r="E1026" i="42"/>
  <c r="E1027" i="42"/>
  <c r="E1028" i="42"/>
  <c r="E1029" i="42"/>
  <c r="E1030" i="42"/>
  <c r="E1031" i="42"/>
  <c r="E1032" i="42"/>
  <c r="E1033" i="42"/>
  <c r="E1034" i="42"/>
  <c r="E1035" i="42"/>
  <c r="E1036" i="42"/>
  <c r="E1037" i="42"/>
  <c r="E1038" i="42"/>
  <c r="E1039" i="42"/>
  <c r="E1040" i="42"/>
  <c r="E1041" i="42"/>
  <c r="E1042" i="42"/>
  <c r="E1043" i="42"/>
  <c r="E1044" i="42"/>
  <c r="E1045" i="42"/>
  <c r="E1046" i="42"/>
  <c r="E1047" i="42"/>
  <c r="E1048" i="42"/>
  <c r="E1049" i="42"/>
  <c r="E1050" i="42"/>
  <c r="E1051" i="42"/>
  <c r="E1052" i="42"/>
  <c r="E1053" i="42"/>
  <c r="E1054" i="42"/>
  <c r="E1055" i="42"/>
  <c r="E1056" i="42"/>
  <c r="E1057" i="42"/>
  <c r="E1058" i="42"/>
  <c r="E1059" i="42"/>
  <c r="E1060" i="42"/>
  <c r="E1061" i="42"/>
  <c r="E1062" i="42"/>
  <c r="E1063" i="42"/>
  <c r="E1064" i="42"/>
  <c r="E1065" i="42"/>
  <c r="E1066" i="42"/>
  <c r="E1067" i="42"/>
  <c r="E1068" i="42"/>
  <c r="E1069" i="42"/>
  <c r="E1070" i="42"/>
  <c r="E1071" i="42"/>
  <c r="E1072" i="42"/>
  <c r="E1073" i="42"/>
  <c r="E1074" i="42"/>
  <c r="E1075" i="42"/>
  <c r="E1076" i="42"/>
  <c r="E1077" i="42"/>
  <c r="E1078" i="42"/>
  <c r="E1079" i="42"/>
  <c r="E1080" i="42"/>
  <c r="E1081" i="42"/>
  <c r="E1082" i="42"/>
  <c r="E1083" i="42"/>
  <c r="E1084" i="42"/>
  <c r="E1085" i="42"/>
  <c r="E1086" i="42"/>
  <c r="E1087" i="42"/>
  <c r="E1088" i="42"/>
  <c r="E1089" i="42"/>
  <c r="E1090" i="42"/>
  <c r="E1091" i="42"/>
  <c r="E1092" i="42"/>
  <c r="E1093" i="42"/>
  <c r="E1094" i="42"/>
  <c r="E1095" i="42"/>
  <c r="E1096" i="42"/>
  <c r="E1097" i="42"/>
  <c r="E1098" i="42"/>
  <c r="E1099" i="42"/>
  <c r="E1100" i="42"/>
  <c r="E1101" i="42"/>
  <c r="E1102" i="42"/>
  <c r="E1103" i="42"/>
  <c r="E1104" i="42"/>
  <c r="E1105" i="42"/>
  <c r="E1106" i="42"/>
  <c r="E1107" i="42"/>
  <c r="E1108" i="42"/>
  <c r="E1109" i="42"/>
  <c r="E1110" i="42"/>
  <c r="E1111" i="42"/>
  <c r="E1112" i="42"/>
  <c r="E1113" i="42"/>
  <c r="E1114" i="42"/>
  <c r="E1115" i="42"/>
  <c r="E1116" i="42"/>
  <c r="E1117" i="42"/>
  <c r="E1118" i="42"/>
  <c r="E1119" i="42"/>
  <c r="E1120" i="42"/>
  <c r="E1121" i="42"/>
  <c r="E1122" i="42"/>
  <c r="E1123" i="42"/>
  <c r="E1124" i="42"/>
  <c r="E1125" i="42"/>
  <c r="E1126" i="42"/>
  <c r="E1127" i="42"/>
  <c r="E1128" i="42"/>
  <c r="E1129" i="42"/>
  <c r="E1130" i="42"/>
  <c r="E1131" i="42"/>
  <c r="E1132" i="42"/>
  <c r="E1133" i="42"/>
  <c r="E1134" i="42"/>
  <c r="E1135" i="42"/>
  <c r="E1136" i="42"/>
  <c r="E1137" i="42"/>
  <c r="E1138" i="42"/>
  <c r="E1139" i="42"/>
  <c r="E1140" i="42"/>
  <c r="E1141" i="42"/>
  <c r="E1142" i="42"/>
  <c r="E1143" i="42"/>
  <c r="E1144" i="42"/>
  <c r="E1145" i="42"/>
  <c r="E1146" i="42"/>
  <c r="E1147" i="42"/>
  <c r="E1148" i="42"/>
  <c r="E1149" i="42"/>
  <c r="E1150" i="42"/>
  <c r="E1151" i="42"/>
  <c r="E1152" i="42"/>
  <c r="E1153" i="42"/>
  <c r="E1154" i="42"/>
  <c r="E1155" i="42"/>
  <c r="E1156" i="42"/>
  <c r="E1157" i="42"/>
  <c r="E1158" i="42"/>
  <c r="E1159" i="42"/>
  <c r="E1160" i="42"/>
  <c r="E1161" i="42"/>
  <c r="E1162" i="42"/>
  <c r="E1163" i="42"/>
  <c r="E1164" i="42"/>
  <c r="E1165" i="42"/>
  <c r="E1166" i="42"/>
  <c r="E1167" i="42"/>
  <c r="E1168" i="42"/>
  <c r="E1169" i="42"/>
  <c r="E1170" i="42"/>
  <c r="E1171" i="42"/>
  <c r="E1172" i="42"/>
  <c r="E1173" i="42"/>
  <c r="E1174" i="42"/>
  <c r="E1175" i="42"/>
  <c r="E1176" i="42"/>
  <c r="E1177" i="42"/>
  <c r="E1178" i="42"/>
  <c r="E1179" i="42"/>
  <c r="E1180" i="42"/>
  <c r="E1181" i="42"/>
  <c r="E1182" i="42"/>
  <c r="E1183" i="42"/>
  <c r="E1184" i="42"/>
  <c r="E1185" i="42"/>
  <c r="E1186" i="42"/>
  <c r="E1187" i="42"/>
  <c r="E1188" i="42"/>
  <c r="E1189" i="42"/>
  <c r="E1190" i="42"/>
  <c r="E1191" i="42"/>
  <c r="E1192" i="42"/>
  <c r="E1193" i="42"/>
  <c r="E1194" i="42"/>
  <c r="E1195" i="42"/>
  <c r="E1196" i="42"/>
  <c r="E1197" i="42"/>
  <c r="E1198" i="42"/>
  <c r="E1199" i="42"/>
  <c r="E1200" i="42"/>
  <c r="E1201" i="42"/>
  <c r="E1202" i="42"/>
  <c r="E1203" i="42"/>
  <c r="E1204" i="42"/>
  <c r="E1205" i="42"/>
  <c r="E1206" i="42"/>
  <c r="E1207" i="42"/>
  <c r="E1208" i="42"/>
  <c r="E1209" i="42"/>
  <c r="E1210" i="42"/>
  <c r="E1211" i="42"/>
  <c r="E1212" i="42"/>
  <c r="E1213" i="42"/>
  <c r="E1214" i="42"/>
  <c r="E1215" i="42"/>
  <c r="E1216" i="42"/>
  <c r="E1217" i="42"/>
  <c r="E1218" i="42"/>
  <c r="E1219" i="42"/>
  <c r="E1220" i="42"/>
  <c r="E1221" i="42"/>
  <c r="E1222" i="42"/>
  <c r="E1223" i="42"/>
  <c r="E1224" i="42"/>
  <c r="E1225" i="42"/>
  <c r="E1226" i="42"/>
  <c r="E1227" i="42"/>
  <c r="E1228" i="42"/>
  <c r="E1229" i="42"/>
  <c r="E1230" i="42"/>
  <c r="E1231" i="42"/>
  <c r="E1232" i="42"/>
  <c r="E1233" i="42"/>
  <c r="E1234" i="42"/>
  <c r="E1235" i="42"/>
  <c r="E1236" i="42"/>
  <c r="E1237" i="42"/>
  <c r="E1238" i="42"/>
  <c r="E1239" i="42"/>
  <c r="E1240" i="42"/>
  <c r="E1241" i="42"/>
  <c r="E1242" i="42"/>
  <c r="E1243" i="42"/>
  <c r="E1244" i="42"/>
  <c r="E1245" i="42"/>
  <c r="E1246" i="42"/>
  <c r="E1247" i="42"/>
  <c r="E1248" i="42"/>
  <c r="E1249" i="42"/>
  <c r="E1250" i="42"/>
  <c r="E1251" i="42"/>
  <c r="E1252" i="42"/>
  <c r="E1253" i="42"/>
  <c r="E1254" i="42"/>
  <c r="E1255" i="42"/>
  <c r="E1256" i="42"/>
  <c r="E1257" i="42"/>
  <c r="E1258" i="42"/>
  <c r="E1259" i="42"/>
  <c r="E1260" i="42"/>
  <c r="E1261" i="42"/>
  <c r="E1262" i="42"/>
  <c r="E1263" i="42"/>
  <c r="E1264" i="42"/>
  <c r="E1265" i="42"/>
  <c r="E1266" i="42"/>
  <c r="E1267" i="42"/>
  <c r="E1268" i="42"/>
  <c r="E1269" i="42"/>
  <c r="E1270" i="42"/>
  <c r="E1271" i="42"/>
  <c r="E1272" i="42"/>
  <c r="E1273" i="42"/>
  <c r="E1274" i="42"/>
  <c r="E1275" i="42"/>
  <c r="E1276" i="42"/>
  <c r="E1277" i="42"/>
  <c r="E1278" i="42"/>
  <c r="E1279" i="42"/>
  <c r="E1280" i="42"/>
  <c r="E1281" i="42"/>
  <c r="E1282" i="42"/>
  <c r="E1283" i="42"/>
  <c r="E1284" i="42"/>
  <c r="E1285" i="42"/>
  <c r="E1286" i="42"/>
  <c r="E1287" i="42"/>
  <c r="E1288" i="42"/>
  <c r="E1289" i="42"/>
  <c r="E1290" i="42"/>
  <c r="E1291" i="42"/>
  <c r="E1292" i="42"/>
  <c r="E1293" i="42"/>
  <c r="E1294" i="42"/>
  <c r="E1295" i="42"/>
  <c r="E1296" i="42"/>
  <c r="E1297" i="42"/>
  <c r="E1298" i="42"/>
  <c r="E1299" i="42"/>
  <c r="E1300" i="42"/>
  <c r="E1301" i="42"/>
  <c r="E1302" i="42"/>
  <c r="E1303" i="42"/>
  <c r="E1304" i="42"/>
  <c r="E1305" i="42"/>
  <c r="E1306" i="42"/>
  <c r="E1307" i="42"/>
  <c r="E1308" i="42"/>
  <c r="E1309" i="42"/>
  <c r="E1310" i="42"/>
  <c r="E1311" i="42"/>
  <c r="E1312" i="42"/>
  <c r="E1313" i="42"/>
  <c r="E1314" i="42"/>
  <c r="E1315" i="42"/>
  <c r="E1316" i="42"/>
  <c r="E1317" i="42"/>
  <c r="E1318" i="42"/>
  <c r="E1319" i="42"/>
  <c r="E1320" i="42"/>
  <c r="E1321" i="42"/>
  <c r="E1322" i="42"/>
  <c r="E1323" i="42"/>
  <c r="E1324" i="42"/>
  <c r="E1325" i="42"/>
  <c r="E1326" i="42"/>
  <c r="E1327" i="42"/>
  <c r="E1328" i="42"/>
  <c r="E1329" i="42"/>
  <c r="E1330" i="42"/>
  <c r="E1331" i="42"/>
  <c r="E1332" i="42"/>
  <c r="E1333" i="42"/>
  <c r="E1334" i="42"/>
  <c r="E1335" i="42"/>
  <c r="E1336" i="42"/>
  <c r="E1337" i="42"/>
  <c r="E1338" i="42"/>
  <c r="E1339" i="42"/>
  <c r="E1340" i="42"/>
  <c r="E1341" i="42"/>
  <c r="E1342" i="42"/>
  <c r="E1343" i="42"/>
  <c r="E1344" i="42"/>
  <c r="E1345" i="42"/>
  <c r="E1346" i="42"/>
  <c r="E1347" i="42"/>
  <c r="E1348" i="42"/>
  <c r="E1349" i="42"/>
  <c r="E1350" i="42"/>
  <c r="E1351" i="42"/>
  <c r="E1352" i="42"/>
  <c r="E1353" i="42"/>
  <c r="E1354" i="42"/>
  <c r="E1355" i="42"/>
  <c r="E1356" i="42"/>
  <c r="E1357" i="42"/>
  <c r="E1358" i="42"/>
  <c r="E1359" i="42"/>
  <c r="E1360" i="42"/>
  <c r="E1361" i="42"/>
  <c r="E1362" i="42"/>
  <c r="E1363" i="42"/>
  <c r="E1364" i="42"/>
  <c r="E1365" i="42"/>
  <c r="E1366" i="42"/>
  <c r="E1367" i="42"/>
  <c r="E1368" i="42"/>
  <c r="E1369" i="42"/>
  <c r="E1370" i="42"/>
  <c r="E1371" i="42"/>
  <c r="E1372" i="42"/>
  <c r="E1373" i="42"/>
  <c r="E1374" i="42"/>
  <c r="E1375" i="42"/>
  <c r="E1376" i="42"/>
  <c r="E1377" i="42"/>
  <c r="E1378" i="42"/>
  <c r="E1379" i="42"/>
  <c r="E1380" i="42"/>
  <c r="E1381" i="42"/>
  <c r="E1382" i="42"/>
  <c r="E1383" i="42"/>
  <c r="E1384" i="42"/>
  <c r="E1385" i="42"/>
  <c r="E1386" i="42"/>
  <c r="E1387" i="42"/>
  <c r="E1388" i="42"/>
  <c r="E1389" i="42"/>
  <c r="E1390" i="42"/>
  <c r="E1391" i="42"/>
  <c r="E1392" i="42"/>
  <c r="E1393" i="42"/>
  <c r="E1394" i="42"/>
  <c r="E1395" i="42"/>
  <c r="E1396" i="42"/>
  <c r="E1397" i="42"/>
  <c r="E1398" i="42"/>
  <c r="E1399" i="42"/>
  <c r="E1400" i="42"/>
  <c r="E1401" i="42"/>
  <c r="E1402" i="42"/>
  <c r="E1403" i="42"/>
  <c r="E1404" i="42"/>
  <c r="E1405" i="42"/>
  <c r="E1406" i="42"/>
  <c r="E1407" i="42"/>
  <c r="E1408" i="42"/>
  <c r="E1409" i="42"/>
  <c r="E1410" i="42"/>
  <c r="E1411" i="42"/>
  <c r="E1412" i="42"/>
  <c r="E1413" i="42"/>
  <c r="E1414" i="42"/>
  <c r="E1415" i="42"/>
  <c r="E1416" i="42"/>
  <c r="E1417" i="42"/>
  <c r="E1418" i="42"/>
  <c r="E1419" i="42"/>
  <c r="E1420" i="42"/>
  <c r="E1421" i="42"/>
  <c r="E1422" i="42"/>
  <c r="E1423" i="42"/>
  <c r="E1424" i="42"/>
  <c r="E1425" i="42"/>
  <c r="E1426" i="42"/>
  <c r="E1427" i="42"/>
  <c r="E1428" i="42"/>
  <c r="E1429" i="42"/>
  <c r="E1430" i="42"/>
  <c r="E1431" i="42"/>
  <c r="E1432" i="42"/>
  <c r="E1433" i="42"/>
  <c r="E1434" i="42"/>
  <c r="E1435" i="42"/>
  <c r="E1436" i="42"/>
  <c r="E1437" i="42"/>
  <c r="E1438" i="42"/>
  <c r="E1439" i="42"/>
  <c r="E1440" i="42"/>
  <c r="E1441" i="42"/>
  <c r="E1442" i="42"/>
  <c r="E1443" i="42"/>
  <c r="E1444" i="42"/>
  <c r="E1445" i="42"/>
  <c r="E1446" i="42"/>
  <c r="E1447" i="42"/>
  <c r="E1448" i="42"/>
  <c r="E1449" i="42"/>
  <c r="E1450" i="42"/>
  <c r="E1451" i="42"/>
  <c r="E1452" i="42"/>
  <c r="E1453" i="42"/>
  <c r="E1454" i="42"/>
  <c r="E1455" i="42"/>
  <c r="E1456" i="42"/>
  <c r="E1457" i="42"/>
  <c r="E1458" i="42"/>
  <c r="E1459" i="42"/>
  <c r="E1460" i="42"/>
  <c r="E1461" i="42"/>
  <c r="E1462" i="42"/>
  <c r="E1463" i="42"/>
  <c r="E1464" i="42"/>
  <c r="E1465" i="42"/>
  <c r="E1466" i="42"/>
  <c r="E1467" i="42"/>
  <c r="E1468" i="42"/>
  <c r="E1469" i="42"/>
  <c r="E1470" i="42"/>
  <c r="E1471" i="42"/>
  <c r="E1472" i="42"/>
  <c r="E1473" i="42"/>
  <c r="E1474" i="42"/>
  <c r="E1475" i="42"/>
  <c r="E1476" i="42"/>
  <c r="E1477" i="42"/>
  <c r="E1478" i="42"/>
  <c r="E1479" i="42"/>
  <c r="E1480" i="42"/>
  <c r="E1481" i="42"/>
  <c r="E1482" i="42"/>
  <c r="E1483" i="42"/>
  <c r="E1484" i="42"/>
  <c r="E1485" i="42"/>
  <c r="E1486" i="42"/>
  <c r="E1487" i="42"/>
  <c r="E1488" i="42"/>
  <c r="E1489" i="42"/>
  <c r="E1490" i="42"/>
  <c r="E1491" i="42"/>
  <c r="E1492" i="42"/>
  <c r="E1493" i="42"/>
  <c r="E1494" i="42"/>
  <c r="E1495" i="42"/>
  <c r="E1496" i="42"/>
  <c r="E1497" i="42"/>
  <c r="E1498" i="42"/>
  <c r="E1499" i="42"/>
  <c r="E1500" i="42"/>
  <c r="E1501" i="42"/>
  <c r="E1502" i="42"/>
  <c r="E1503" i="42"/>
  <c r="E1504" i="42"/>
  <c r="E1505" i="42"/>
  <c r="E1506" i="42"/>
  <c r="E1507" i="42"/>
  <c r="E1508" i="42"/>
  <c r="E1509" i="42"/>
  <c r="E1510" i="42"/>
  <c r="E1511" i="42"/>
  <c r="E1512" i="42"/>
  <c r="E1513" i="42"/>
  <c r="E1514" i="42"/>
  <c r="E1515" i="42"/>
  <c r="E1516" i="42"/>
  <c r="E1517" i="42"/>
  <c r="E1518" i="42"/>
  <c r="E1519" i="42"/>
  <c r="E1520" i="42"/>
  <c r="E1521" i="42"/>
  <c r="E1522" i="42"/>
  <c r="E1523" i="42"/>
  <c r="E1524" i="42"/>
  <c r="E1525" i="42"/>
  <c r="E1526" i="42"/>
  <c r="E1527" i="42"/>
  <c r="E1528" i="42"/>
  <c r="E1529" i="42"/>
  <c r="E1530" i="42"/>
  <c r="E1531" i="42"/>
  <c r="E1532" i="42"/>
  <c r="E1533" i="42"/>
  <c r="E1534" i="42"/>
  <c r="E1535" i="42"/>
  <c r="E1536" i="42"/>
  <c r="E1537" i="42"/>
  <c r="E1538" i="42"/>
  <c r="E1539" i="42"/>
  <c r="E1540" i="42"/>
  <c r="E1541" i="42"/>
  <c r="E1542" i="42"/>
  <c r="E1543" i="42"/>
  <c r="E1544" i="42"/>
  <c r="E1545" i="42"/>
  <c r="E1546" i="42"/>
  <c r="E1547" i="42"/>
  <c r="E1548" i="42"/>
  <c r="E1549" i="42"/>
  <c r="E1550" i="42"/>
  <c r="E1551" i="42"/>
  <c r="E1552" i="42"/>
  <c r="E1553" i="42"/>
  <c r="E1554" i="42"/>
  <c r="E1555" i="42"/>
  <c r="E1556" i="42"/>
  <c r="E1557" i="42"/>
  <c r="E1558" i="42"/>
  <c r="E1559" i="42"/>
  <c r="E1560" i="42"/>
  <c r="E1561" i="42"/>
  <c r="E1562" i="42"/>
  <c r="E1563" i="42"/>
  <c r="E1564" i="42"/>
  <c r="E1565" i="42"/>
  <c r="E1566" i="42"/>
  <c r="E1567" i="42"/>
  <c r="E1568" i="42"/>
  <c r="E1569" i="42"/>
  <c r="E1570" i="42"/>
  <c r="E1571" i="42"/>
  <c r="E1572" i="42"/>
  <c r="E1573" i="42"/>
  <c r="E1574" i="42"/>
  <c r="E1575" i="42"/>
  <c r="E1576" i="42"/>
  <c r="E1577" i="42"/>
  <c r="E1578" i="42"/>
  <c r="E1579" i="42"/>
  <c r="E1580" i="42"/>
  <c r="E1581" i="42"/>
  <c r="E1582" i="42"/>
  <c r="E1583" i="42"/>
  <c r="E1584" i="42"/>
  <c r="E1585" i="42"/>
  <c r="E1586" i="42"/>
  <c r="E1587" i="42"/>
  <c r="E1588" i="42"/>
  <c r="E1589" i="42"/>
  <c r="E1590" i="42"/>
  <c r="E1591" i="42"/>
  <c r="E1592" i="42"/>
  <c r="E1593" i="42"/>
  <c r="E1594" i="42"/>
  <c r="E1595" i="42"/>
  <c r="E1596" i="42"/>
  <c r="E1597" i="42"/>
  <c r="E1598" i="42"/>
  <c r="E1599" i="42"/>
  <c r="E1600" i="42"/>
  <c r="E1601" i="42"/>
  <c r="E1602" i="42"/>
  <c r="E1603" i="42"/>
  <c r="E1604" i="42"/>
  <c r="E1605" i="42"/>
  <c r="E1606" i="42"/>
  <c r="E1607" i="42"/>
  <c r="E1608" i="42"/>
  <c r="E1609" i="42"/>
  <c r="E1610" i="42"/>
  <c r="E1611" i="42"/>
  <c r="E1612" i="42"/>
  <c r="E1613" i="42"/>
  <c r="E1614" i="42"/>
  <c r="E1615" i="42"/>
  <c r="E1616" i="42"/>
  <c r="E1617" i="42"/>
  <c r="E1618" i="42"/>
  <c r="E1619" i="42"/>
  <c r="E1620" i="42"/>
  <c r="E1621" i="42"/>
  <c r="E1622" i="42"/>
  <c r="E1623" i="42"/>
  <c r="E1624" i="42"/>
  <c r="E1625" i="42"/>
  <c r="E1626" i="42"/>
  <c r="E1627" i="42"/>
  <c r="E1628" i="42"/>
  <c r="E1629" i="42"/>
  <c r="E1630" i="42"/>
  <c r="E1631" i="42"/>
  <c r="E1632" i="42"/>
  <c r="E1633" i="42"/>
  <c r="E1634" i="42"/>
  <c r="E1635" i="42"/>
  <c r="E1636" i="42"/>
  <c r="E1637" i="42"/>
  <c r="E1638" i="42"/>
  <c r="E1639" i="42"/>
  <c r="E1640" i="42"/>
  <c r="E1641" i="42"/>
  <c r="E1642" i="42"/>
  <c r="E1643" i="42"/>
  <c r="E1644" i="42"/>
  <c r="E1645" i="42"/>
  <c r="E1646" i="42"/>
  <c r="E1647" i="42"/>
  <c r="E1648" i="42"/>
  <c r="E1649" i="42"/>
  <c r="E1650" i="42"/>
  <c r="E1651" i="42"/>
  <c r="E1652" i="42"/>
  <c r="E1653" i="42"/>
  <c r="E1654" i="42"/>
  <c r="E1655" i="42"/>
  <c r="E1656" i="42"/>
  <c r="E1657" i="42"/>
  <c r="E1658" i="42"/>
  <c r="E1659" i="42"/>
  <c r="E1660" i="42"/>
  <c r="E1661" i="42"/>
  <c r="E1662" i="42"/>
  <c r="E1663" i="42"/>
  <c r="E1664" i="42"/>
  <c r="E1665" i="42"/>
  <c r="E1666" i="42"/>
  <c r="E1667" i="42"/>
  <c r="E1668" i="42"/>
  <c r="E1669" i="42"/>
  <c r="E1670" i="42"/>
  <c r="E1671" i="42"/>
  <c r="E1672" i="42"/>
  <c r="E1673" i="42"/>
  <c r="E1674" i="42"/>
  <c r="E1675" i="42"/>
  <c r="E1676" i="42"/>
  <c r="E1677" i="42"/>
  <c r="E1678" i="42"/>
  <c r="E1679" i="42"/>
  <c r="E1680" i="42"/>
  <c r="E1681" i="42"/>
  <c r="E1682" i="42"/>
  <c r="E1683" i="42"/>
  <c r="E1684" i="42"/>
  <c r="E1685" i="42"/>
  <c r="E1686" i="42"/>
  <c r="E1687" i="42"/>
  <c r="E1688" i="42"/>
  <c r="E1689" i="42"/>
  <c r="E1690" i="42"/>
  <c r="E1691" i="42"/>
  <c r="E1692" i="42"/>
  <c r="E1693" i="42"/>
  <c r="E1694" i="42"/>
  <c r="E1695" i="42"/>
  <c r="E1696" i="42"/>
  <c r="E1697" i="42"/>
  <c r="E1698" i="42"/>
  <c r="E1699" i="42"/>
  <c r="E1700" i="42"/>
  <c r="E1701" i="42"/>
  <c r="E1702" i="42"/>
  <c r="E1703" i="42"/>
  <c r="E1704" i="42"/>
  <c r="E1705" i="42"/>
  <c r="E1706" i="42"/>
  <c r="E1707" i="42"/>
  <c r="E1708" i="42"/>
  <c r="E1709" i="42"/>
  <c r="E1710" i="42"/>
  <c r="E1711" i="42"/>
  <c r="E1712" i="42"/>
  <c r="E1713" i="42"/>
  <c r="E1714" i="42"/>
  <c r="E1715" i="42"/>
  <c r="E1716" i="42"/>
  <c r="E1717" i="42"/>
  <c r="E1718" i="42"/>
  <c r="E1719" i="42"/>
  <c r="E1720" i="42"/>
  <c r="E1721" i="42"/>
  <c r="E1722" i="42"/>
  <c r="E1723" i="42"/>
  <c r="E1724" i="42"/>
  <c r="E1725" i="42"/>
  <c r="E1726" i="42"/>
  <c r="E1727" i="42"/>
  <c r="E1728" i="42"/>
  <c r="E1729" i="42"/>
  <c r="E1730" i="42"/>
  <c r="E1731" i="42"/>
  <c r="E1732" i="42"/>
  <c r="E1733" i="42"/>
  <c r="E1734" i="42"/>
  <c r="E1735" i="42"/>
  <c r="E1736" i="42"/>
  <c r="E1737" i="42"/>
  <c r="E1738" i="42"/>
  <c r="E1739" i="42"/>
  <c r="E1740" i="42"/>
  <c r="E1741" i="42"/>
  <c r="E1742" i="42"/>
  <c r="E1743" i="42"/>
  <c r="E1744" i="42"/>
  <c r="E1745" i="42"/>
  <c r="E1746" i="42"/>
  <c r="E1747" i="42"/>
  <c r="E1748" i="42"/>
  <c r="E1749" i="42"/>
  <c r="E1750" i="42"/>
  <c r="E1751" i="42"/>
  <c r="E1752" i="42"/>
  <c r="E1753" i="42"/>
  <c r="E1754" i="42"/>
  <c r="E1755" i="42"/>
  <c r="E1756" i="42"/>
  <c r="E1757" i="42"/>
  <c r="E1758" i="42"/>
  <c r="E1759" i="42"/>
  <c r="E1760" i="42"/>
  <c r="E1761" i="42"/>
  <c r="E1762" i="42"/>
  <c r="E1763" i="42"/>
  <c r="E1764" i="42"/>
  <c r="E1765" i="42"/>
  <c r="E1766" i="42"/>
  <c r="E1767" i="42"/>
  <c r="E1768" i="42"/>
  <c r="E1769" i="42"/>
  <c r="E1770" i="42"/>
  <c r="E1771" i="42"/>
  <c r="E1772" i="42"/>
  <c r="E1773" i="42"/>
  <c r="E1774" i="42"/>
  <c r="E1775" i="42"/>
  <c r="E1776" i="42"/>
  <c r="E1777" i="42"/>
  <c r="E1778" i="42"/>
  <c r="E1779" i="42"/>
  <c r="E1780" i="42"/>
  <c r="E1781" i="42"/>
  <c r="E1782" i="42"/>
  <c r="E1783" i="42"/>
  <c r="E1784" i="42"/>
  <c r="E1785" i="42"/>
  <c r="E1786" i="42"/>
  <c r="E1787" i="42"/>
  <c r="E1788" i="42"/>
  <c r="E1789" i="42"/>
  <c r="E1790" i="42"/>
  <c r="E1791" i="42"/>
  <c r="E1792" i="42"/>
  <c r="E1793" i="42"/>
  <c r="E1794" i="42"/>
  <c r="E1795" i="42"/>
  <c r="E1796" i="42"/>
  <c r="E1797" i="42"/>
  <c r="E1798" i="42"/>
  <c r="E1799" i="42"/>
  <c r="E1800" i="42"/>
  <c r="E1801" i="42"/>
  <c r="E1802" i="42"/>
  <c r="E1803" i="42"/>
  <c r="E1804" i="42"/>
  <c r="E1805" i="42"/>
  <c r="E1806" i="42"/>
  <c r="E1807" i="42"/>
  <c r="E1808" i="42"/>
  <c r="E1809" i="42"/>
  <c r="E1810" i="42"/>
  <c r="E1811" i="42"/>
  <c r="E1812" i="42"/>
  <c r="E1813" i="42"/>
  <c r="E1814" i="42"/>
  <c r="E1815" i="42"/>
  <c r="E1816" i="42"/>
  <c r="E1817" i="42"/>
  <c r="E1818" i="42"/>
  <c r="E1819" i="42"/>
  <c r="E1820" i="42"/>
  <c r="E1821" i="42"/>
  <c r="E1822" i="42"/>
  <c r="E1823" i="42"/>
  <c r="E1824" i="42"/>
  <c r="E1825" i="42"/>
  <c r="E1826" i="42"/>
  <c r="E1827" i="42"/>
  <c r="E1828" i="42"/>
  <c r="E1829" i="42"/>
  <c r="E1830" i="42"/>
  <c r="E1831" i="42"/>
  <c r="E1832" i="42"/>
  <c r="E1833" i="42"/>
  <c r="E1834" i="42"/>
  <c r="E1835" i="42"/>
  <c r="E1836" i="42"/>
  <c r="E1837" i="42"/>
  <c r="E1838" i="42"/>
  <c r="E1839" i="42"/>
  <c r="E1840" i="42"/>
  <c r="E1841" i="42"/>
  <c r="E1842" i="42"/>
  <c r="E1843" i="42"/>
  <c r="E1844" i="42"/>
  <c r="E1845" i="42"/>
  <c r="E1846" i="42"/>
  <c r="E1847" i="42"/>
  <c r="E1848" i="42"/>
  <c r="E1849" i="42"/>
  <c r="E1850" i="42"/>
  <c r="E1851" i="42"/>
  <c r="E1852" i="42"/>
  <c r="E1853" i="42"/>
  <c r="E1854" i="42"/>
  <c r="E1855" i="42"/>
  <c r="E1856" i="42"/>
  <c r="E1857" i="42"/>
  <c r="E1858" i="42"/>
  <c r="E1859" i="42"/>
  <c r="E1860" i="42"/>
  <c r="E1861" i="42"/>
  <c r="E1862" i="42"/>
  <c r="E1863" i="42"/>
  <c r="E1864" i="42"/>
  <c r="E1865" i="42"/>
  <c r="E1866" i="42"/>
  <c r="E1867" i="42"/>
  <c r="E1868" i="42"/>
  <c r="E1869" i="42"/>
  <c r="E1870" i="42"/>
  <c r="E1871" i="42"/>
  <c r="E1872" i="42"/>
  <c r="E1873" i="42"/>
  <c r="E1874" i="42"/>
  <c r="E1875" i="42"/>
  <c r="E1876" i="42"/>
  <c r="E1877" i="42"/>
  <c r="E1878" i="42"/>
  <c r="E1879" i="42"/>
  <c r="E1880" i="42"/>
  <c r="E1881" i="42"/>
  <c r="E1882" i="42"/>
  <c r="E1883" i="42"/>
  <c r="E1884" i="42"/>
  <c r="E1885" i="42"/>
  <c r="E1886" i="42"/>
  <c r="E1887" i="42"/>
  <c r="E1888" i="42"/>
  <c r="E1889" i="42"/>
  <c r="E1890" i="42"/>
  <c r="E1891" i="42"/>
  <c r="E1892" i="42"/>
  <c r="E1893" i="42"/>
  <c r="E1894" i="42"/>
  <c r="E1895" i="42"/>
  <c r="E1896" i="42"/>
  <c r="E1897" i="42"/>
  <c r="E1898" i="42"/>
  <c r="E1899" i="42"/>
  <c r="E1900" i="42"/>
  <c r="E1901" i="42"/>
  <c r="E1902" i="42"/>
  <c r="E1903" i="42"/>
  <c r="E1904" i="42"/>
  <c r="E1905" i="42"/>
  <c r="E1906" i="42"/>
  <c r="E1907" i="42"/>
  <c r="E1908" i="42"/>
  <c r="E1909" i="42"/>
  <c r="E1910" i="42"/>
  <c r="E1911" i="42"/>
  <c r="E1912" i="42"/>
  <c r="E1913" i="42"/>
  <c r="E1914" i="42"/>
  <c r="E1915" i="42"/>
  <c r="E1916" i="42"/>
  <c r="E1917" i="42"/>
  <c r="E1918" i="42"/>
  <c r="E1919" i="42"/>
  <c r="E1920" i="42"/>
  <c r="E1921" i="42"/>
  <c r="E1922" i="42"/>
  <c r="E1923" i="42"/>
  <c r="E1924" i="42"/>
  <c r="E1925" i="42"/>
  <c r="E1926" i="42"/>
  <c r="E1927" i="42"/>
  <c r="E1928" i="42"/>
  <c r="E1929" i="42"/>
  <c r="E1930" i="42"/>
  <c r="E1931" i="42"/>
  <c r="E1932" i="42"/>
  <c r="E1933" i="42"/>
  <c r="E1934" i="42"/>
  <c r="E1935" i="42"/>
  <c r="E1936" i="42"/>
  <c r="E1937" i="42"/>
  <c r="E1938" i="42"/>
  <c r="E1939" i="42"/>
  <c r="E1940" i="42"/>
  <c r="E1941" i="42"/>
  <c r="E1942" i="42"/>
  <c r="E1943" i="42"/>
  <c r="E1944" i="42"/>
  <c r="E1945" i="42"/>
  <c r="E1946" i="42"/>
  <c r="E1947" i="42"/>
  <c r="E1948" i="42"/>
  <c r="E1949" i="42"/>
  <c r="E1950" i="42"/>
  <c r="E1951" i="42"/>
  <c r="E1952" i="42"/>
  <c r="E1953" i="42"/>
  <c r="E1954" i="42"/>
  <c r="E1955" i="42"/>
  <c r="E1956" i="42"/>
  <c r="E1957" i="42"/>
  <c r="E1958" i="42"/>
  <c r="E1959" i="42"/>
  <c r="E1960" i="42"/>
  <c r="E1961" i="42"/>
  <c r="E1962" i="42"/>
  <c r="E1963" i="42"/>
  <c r="E1964" i="42"/>
  <c r="E1965" i="42"/>
  <c r="E1966" i="42"/>
  <c r="E1967" i="42"/>
  <c r="E1968" i="42"/>
  <c r="E1969" i="42"/>
  <c r="E1970" i="42"/>
  <c r="E1971" i="42"/>
  <c r="E1972" i="42"/>
  <c r="E1973" i="42"/>
  <c r="E1974" i="42"/>
  <c r="E1975" i="42"/>
  <c r="E1976" i="42"/>
  <c r="E1977" i="42"/>
  <c r="E1978" i="42"/>
  <c r="E1979" i="42"/>
  <c r="E1980" i="42"/>
  <c r="E1981" i="42"/>
  <c r="E1982" i="42"/>
  <c r="E1983" i="42"/>
  <c r="E1984" i="42"/>
  <c r="E1985" i="42"/>
  <c r="E1986" i="42"/>
  <c r="E1987" i="42"/>
  <c r="E1988" i="42"/>
  <c r="E1989" i="42"/>
  <c r="E1990" i="42"/>
  <c r="E1991" i="42"/>
  <c r="E1992" i="42"/>
  <c r="E1993" i="42"/>
  <c r="E1994" i="42"/>
  <c r="E1995" i="42"/>
  <c r="E1996" i="42"/>
  <c r="E1997" i="42"/>
  <c r="E1998" i="42"/>
  <c r="E1999" i="42"/>
  <c r="E2000" i="42"/>
  <c r="E2001" i="42"/>
  <c r="E2002" i="42"/>
  <c r="E2003" i="42"/>
  <c r="E2004" i="42"/>
  <c r="E2005" i="42"/>
  <c r="E2006" i="42"/>
  <c r="E2007" i="42"/>
  <c r="E2008" i="42"/>
  <c r="E2009" i="42"/>
  <c r="E2010" i="42"/>
  <c r="E2011" i="42"/>
  <c r="E2012" i="42"/>
  <c r="E2013" i="42"/>
  <c r="E2014" i="42"/>
  <c r="E2015" i="42"/>
  <c r="E2016" i="42"/>
  <c r="E2017" i="42"/>
  <c r="E2018" i="42"/>
  <c r="E2019" i="42"/>
  <c r="E2020" i="42"/>
  <c r="E2021" i="42"/>
  <c r="E2022" i="42"/>
  <c r="E2023" i="42"/>
  <c r="E2024" i="42"/>
  <c r="E2025" i="42"/>
  <c r="E2026" i="42"/>
  <c r="E2027" i="42"/>
  <c r="E2028" i="42"/>
  <c r="E2029" i="42"/>
  <c r="E2030" i="42"/>
  <c r="E2031" i="42"/>
  <c r="E2032" i="42"/>
  <c r="E2033" i="42"/>
  <c r="E2034" i="42"/>
  <c r="E2035" i="42"/>
  <c r="E2036" i="42"/>
  <c r="E2037" i="42"/>
  <c r="E2038" i="42"/>
  <c r="E2039" i="42"/>
  <c r="E2040" i="42"/>
  <c r="E2041" i="42"/>
  <c r="E2042" i="42"/>
  <c r="E2043" i="42"/>
  <c r="E2044" i="42"/>
  <c r="E2045" i="42"/>
  <c r="E2046" i="42"/>
  <c r="E2047" i="42"/>
  <c r="E2048" i="42"/>
  <c r="E2049" i="42"/>
  <c r="E2050" i="42"/>
  <c r="E2051" i="42"/>
  <c r="E2052" i="42"/>
  <c r="E2053" i="42"/>
  <c r="E2054" i="42"/>
  <c r="E2055" i="42"/>
  <c r="E2056" i="42"/>
  <c r="E2057" i="42"/>
  <c r="E2058" i="42"/>
  <c r="E2059" i="42"/>
  <c r="E2060" i="42"/>
  <c r="E2061" i="42"/>
  <c r="E2062" i="42"/>
  <c r="E2063" i="42"/>
  <c r="E2064" i="42"/>
  <c r="E2065" i="42"/>
  <c r="E2066" i="42"/>
  <c r="E2067" i="42"/>
  <c r="E2068" i="42"/>
  <c r="E2069" i="42"/>
  <c r="E2070" i="42"/>
  <c r="E2071" i="42"/>
  <c r="E2072" i="42"/>
  <c r="E2073" i="42"/>
  <c r="E2074" i="42"/>
  <c r="E2075" i="42"/>
  <c r="E2076" i="42"/>
  <c r="E2077" i="42"/>
  <c r="E2078" i="42"/>
  <c r="E2079" i="42"/>
  <c r="E2080" i="42"/>
  <c r="E2081" i="42"/>
  <c r="E2082" i="42"/>
  <c r="E2083" i="42"/>
  <c r="E2084" i="42"/>
  <c r="E2085" i="42"/>
  <c r="E2086" i="42"/>
  <c r="E2087" i="42"/>
  <c r="E2088" i="42"/>
  <c r="E2089" i="42"/>
  <c r="E2090" i="42"/>
  <c r="E2091" i="42"/>
  <c r="E2092" i="42"/>
  <c r="E2093" i="42"/>
  <c r="E2094" i="42"/>
  <c r="E2095" i="42"/>
  <c r="E2096" i="42"/>
  <c r="E2097" i="42"/>
  <c r="E2098" i="42"/>
  <c r="E2099" i="42"/>
  <c r="E2100" i="42"/>
  <c r="E2101" i="42"/>
  <c r="E2102" i="42"/>
  <c r="E2103" i="42"/>
  <c r="E2104" i="42"/>
  <c r="E2105" i="42"/>
  <c r="E2106" i="42"/>
  <c r="E2107" i="42"/>
  <c r="E2108" i="42"/>
  <c r="E2109" i="42"/>
  <c r="E2110" i="42"/>
  <c r="E2111" i="42"/>
  <c r="E2112" i="42"/>
  <c r="E2113" i="42"/>
  <c r="E2114" i="42"/>
  <c r="E2115" i="42"/>
  <c r="E2116" i="42"/>
  <c r="E2117" i="42"/>
  <c r="E2118" i="42"/>
  <c r="E2119" i="42"/>
  <c r="E2120" i="42"/>
  <c r="E2121" i="42"/>
  <c r="E2122" i="42"/>
  <c r="E2123" i="42"/>
  <c r="E2124" i="42"/>
  <c r="E2125" i="42"/>
  <c r="E2126" i="42"/>
  <c r="E2127" i="42"/>
  <c r="E2128" i="42"/>
  <c r="E2129" i="42"/>
  <c r="E2130" i="42"/>
  <c r="E2131" i="42"/>
  <c r="E2132" i="42"/>
  <c r="E2133" i="42"/>
  <c r="E2134" i="42"/>
  <c r="E2135" i="42"/>
  <c r="E2136" i="42"/>
  <c r="E2137" i="42"/>
  <c r="E2138" i="42"/>
  <c r="E2139" i="42"/>
  <c r="E2140" i="42"/>
  <c r="E2141" i="42"/>
  <c r="E2142" i="42"/>
  <c r="E2143" i="42"/>
  <c r="E2144" i="42"/>
  <c r="E2145" i="42"/>
  <c r="E2146" i="42"/>
  <c r="E2147" i="42"/>
  <c r="E2148" i="42"/>
  <c r="E2149" i="42"/>
  <c r="E2150" i="42"/>
  <c r="E2151" i="42"/>
  <c r="E2152" i="42"/>
  <c r="E2153" i="42"/>
  <c r="E2154" i="42"/>
  <c r="E2155" i="42"/>
  <c r="E2156" i="42"/>
  <c r="E2157" i="42"/>
  <c r="E2158" i="42"/>
  <c r="E2159" i="42"/>
  <c r="E2160" i="42"/>
  <c r="E2161" i="42"/>
  <c r="E2162" i="42"/>
  <c r="E2163" i="42"/>
  <c r="E2164" i="42"/>
  <c r="E2165" i="42"/>
  <c r="E2166" i="42"/>
  <c r="E2167" i="42"/>
  <c r="E2168" i="42"/>
  <c r="E2169" i="42"/>
  <c r="E2170" i="42"/>
  <c r="E2171" i="42"/>
  <c r="E2172" i="42"/>
  <c r="E2173" i="42"/>
  <c r="E2174" i="42"/>
  <c r="E2175" i="42"/>
  <c r="E2176" i="42"/>
  <c r="E2177" i="42"/>
  <c r="E2178" i="42"/>
  <c r="E2179" i="42"/>
  <c r="E2180" i="42"/>
  <c r="E2181" i="42"/>
  <c r="E2182" i="42"/>
  <c r="E2183" i="42"/>
  <c r="E2184" i="42"/>
  <c r="E2185" i="42"/>
  <c r="E2186" i="42"/>
  <c r="E2187" i="42"/>
  <c r="E2188" i="42"/>
  <c r="E2189" i="42"/>
  <c r="E2190" i="42"/>
  <c r="E2191" i="42"/>
  <c r="E2192" i="42"/>
  <c r="E2193" i="42"/>
  <c r="E2194" i="42"/>
  <c r="E2195" i="42"/>
  <c r="E2196" i="42"/>
  <c r="E2197" i="42"/>
  <c r="E2198" i="42"/>
  <c r="E2199" i="42"/>
  <c r="E2200" i="42"/>
  <c r="E2201" i="42"/>
  <c r="E2202" i="42"/>
  <c r="E2203" i="42"/>
  <c r="E2204" i="42"/>
  <c r="E2205" i="42"/>
  <c r="E2206" i="42"/>
  <c r="E2207" i="42"/>
  <c r="E2208" i="42"/>
  <c r="E2209" i="42"/>
  <c r="E2210" i="42"/>
  <c r="E2211" i="42"/>
  <c r="E2212" i="42"/>
  <c r="E2213" i="42"/>
  <c r="E2214" i="42"/>
  <c r="E2215" i="42"/>
  <c r="E2216" i="42"/>
  <c r="E2217" i="42"/>
  <c r="E2218" i="42"/>
  <c r="E2219" i="42"/>
  <c r="E2220" i="42"/>
  <c r="E2221" i="42"/>
  <c r="E2222" i="42"/>
  <c r="E2223" i="42"/>
  <c r="E2224" i="42"/>
  <c r="E2225" i="42"/>
  <c r="E2226" i="42"/>
  <c r="E2227" i="42"/>
  <c r="E2228" i="42"/>
  <c r="E2229" i="42"/>
  <c r="E2230" i="42"/>
  <c r="E2231" i="42"/>
  <c r="E2232" i="42"/>
  <c r="E2233" i="42"/>
  <c r="E2234" i="42"/>
  <c r="E2235" i="42"/>
  <c r="E2236" i="42"/>
  <c r="E2237" i="42"/>
  <c r="E2238" i="42"/>
  <c r="E2239" i="42"/>
  <c r="E2240" i="42"/>
  <c r="E2241" i="42"/>
  <c r="E2242" i="42"/>
  <c r="E2243" i="42"/>
  <c r="E2244" i="42"/>
  <c r="E2245" i="42"/>
  <c r="E2246" i="42"/>
  <c r="E2247" i="42"/>
  <c r="E2248" i="42"/>
  <c r="E2249" i="42"/>
  <c r="E2250" i="42"/>
  <c r="E2251" i="42"/>
  <c r="E2252" i="42"/>
  <c r="E2253" i="42"/>
  <c r="E2254" i="42"/>
  <c r="E2255" i="42"/>
  <c r="E2256" i="42"/>
  <c r="E2257" i="42"/>
  <c r="E2258" i="42"/>
  <c r="E2259" i="42"/>
  <c r="E2260" i="42"/>
  <c r="E2261" i="42"/>
  <c r="E2262" i="42"/>
  <c r="E2263" i="42"/>
  <c r="E2264" i="42"/>
  <c r="E2265" i="42"/>
  <c r="E2266" i="42"/>
  <c r="E2267" i="42"/>
  <c r="E2268" i="42"/>
  <c r="E2269" i="42"/>
  <c r="E2270" i="42"/>
  <c r="E2271" i="42"/>
  <c r="E2272" i="42"/>
  <c r="E2273" i="42"/>
  <c r="E2274" i="42"/>
  <c r="E2275" i="42"/>
  <c r="E2276" i="42"/>
  <c r="E2277" i="42"/>
  <c r="E2278" i="42"/>
  <c r="E2279" i="42"/>
  <c r="E2280" i="42"/>
  <c r="E2281" i="42"/>
  <c r="E2282" i="42"/>
  <c r="E2283" i="42"/>
  <c r="E2284" i="42"/>
  <c r="E2285" i="42"/>
  <c r="E2286" i="42"/>
  <c r="E2287" i="42"/>
  <c r="E2288" i="42"/>
  <c r="E2289" i="42"/>
  <c r="E2290" i="42"/>
  <c r="E2291" i="42"/>
  <c r="E2292" i="42"/>
  <c r="E2293" i="42"/>
  <c r="E2294" i="42"/>
  <c r="E2295" i="42"/>
  <c r="E2296" i="42"/>
  <c r="E2297" i="42"/>
  <c r="E2298" i="42"/>
  <c r="E2299" i="42"/>
  <c r="E2300" i="42"/>
  <c r="E2301" i="42"/>
  <c r="E2302" i="42"/>
  <c r="E2303" i="42"/>
  <c r="E2304" i="42"/>
  <c r="E2305" i="42"/>
  <c r="E2306" i="42"/>
  <c r="E2307" i="42"/>
  <c r="E2308" i="42"/>
  <c r="E2309" i="42"/>
  <c r="E2310" i="42"/>
  <c r="E2311" i="42"/>
  <c r="E2312" i="42"/>
  <c r="E2313" i="42"/>
  <c r="E2314" i="42"/>
  <c r="E2315" i="42"/>
  <c r="E2316" i="42"/>
  <c r="E2317" i="42"/>
  <c r="E2318" i="42"/>
  <c r="E2319" i="42"/>
  <c r="E2320" i="42"/>
  <c r="E2321" i="42"/>
  <c r="E2322" i="42"/>
  <c r="E2323" i="42"/>
  <c r="E2324" i="42"/>
  <c r="E2325" i="42"/>
  <c r="E2326" i="42"/>
  <c r="E2327" i="42"/>
  <c r="E2328" i="42"/>
  <c r="E2329" i="42"/>
  <c r="E2330" i="42"/>
  <c r="E2331" i="42"/>
  <c r="E2332" i="42"/>
  <c r="E2333" i="42"/>
  <c r="E2334" i="42"/>
  <c r="E2335" i="42"/>
  <c r="E2336" i="42"/>
  <c r="E2337" i="42"/>
  <c r="E2338" i="42"/>
  <c r="E2339" i="42"/>
  <c r="E2340" i="42"/>
  <c r="E2341" i="42"/>
  <c r="E2342" i="42"/>
  <c r="E2343" i="42"/>
  <c r="E2344" i="42"/>
  <c r="E2345" i="42"/>
  <c r="E2346" i="42"/>
  <c r="E2347" i="42"/>
  <c r="E2348" i="42"/>
  <c r="E2349" i="42"/>
  <c r="E2350" i="42"/>
  <c r="E2351" i="42"/>
  <c r="E2352" i="42"/>
  <c r="E2353" i="42"/>
  <c r="E2354" i="42"/>
  <c r="E2355" i="42"/>
  <c r="E2356" i="42"/>
  <c r="E2357" i="42"/>
  <c r="E2358" i="42"/>
  <c r="E2359" i="42"/>
  <c r="E2360" i="42"/>
  <c r="E2361" i="42"/>
  <c r="E2362" i="42"/>
  <c r="E2363" i="42"/>
  <c r="E2364" i="42"/>
  <c r="E2365" i="42"/>
  <c r="E2366" i="42"/>
  <c r="E2367" i="42"/>
  <c r="E2368" i="42"/>
  <c r="E2369" i="42"/>
  <c r="E2370" i="42"/>
  <c r="E2371" i="42"/>
  <c r="E2372" i="42"/>
  <c r="E2373" i="42"/>
  <c r="E2374" i="42"/>
  <c r="E2375" i="42"/>
  <c r="E2376" i="42"/>
  <c r="E2377" i="42"/>
  <c r="E2378" i="42"/>
  <c r="E2379" i="42"/>
  <c r="E2380" i="42"/>
  <c r="E2381" i="42"/>
  <c r="E2382" i="42"/>
  <c r="E2383" i="42"/>
  <c r="E2384" i="42"/>
  <c r="E2385" i="42"/>
  <c r="E2386" i="42"/>
  <c r="E2387" i="42"/>
  <c r="E2388" i="42"/>
  <c r="E2389" i="42"/>
  <c r="E2390" i="42"/>
  <c r="E2391" i="42"/>
  <c r="E2392" i="42"/>
  <c r="E2393" i="42"/>
  <c r="E2394" i="42"/>
  <c r="E2395" i="42"/>
  <c r="E2396" i="42"/>
  <c r="E2397" i="42"/>
  <c r="E2398" i="42"/>
  <c r="E2399" i="42"/>
  <c r="E2400" i="42"/>
  <c r="E2401" i="42"/>
  <c r="E2402" i="42"/>
  <c r="E2403" i="42"/>
  <c r="E2404" i="42"/>
  <c r="E2405" i="42"/>
  <c r="E2406" i="42"/>
  <c r="E2407" i="42"/>
  <c r="E2408" i="42"/>
  <c r="E2409" i="42"/>
  <c r="E2410" i="42"/>
  <c r="E2411" i="42"/>
  <c r="E2412" i="42"/>
  <c r="E2413" i="42"/>
  <c r="E2414" i="42"/>
  <c r="E2415" i="42"/>
  <c r="E2416" i="42"/>
  <c r="E2417" i="42"/>
  <c r="E2418" i="42"/>
  <c r="E2419" i="42"/>
  <c r="E2420" i="42"/>
  <c r="E2421" i="42"/>
  <c r="E2422" i="42"/>
  <c r="E2423" i="42"/>
  <c r="E2424" i="42"/>
  <c r="E2425" i="42"/>
  <c r="E2426" i="42"/>
  <c r="E2427" i="42"/>
  <c r="E2428" i="42"/>
  <c r="E2429" i="42"/>
  <c r="E2430" i="42"/>
  <c r="E2431" i="42"/>
  <c r="E2432" i="42"/>
  <c r="E2433" i="42"/>
  <c r="E2434" i="42"/>
  <c r="E2435" i="42"/>
  <c r="E2436" i="42"/>
  <c r="E2437" i="42"/>
  <c r="E2438" i="42"/>
  <c r="E2439" i="42"/>
  <c r="E2440" i="42"/>
  <c r="E2441" i="42"/>
  <c r="E2442" i="42"/>
  <c r="E2443" i="42"/>
  <c r="E2444" i="42"/>
  <c r="E2445" i="42"/>
  <c r="E2446" i="42"/>
  <c r="E2447" i="42"/>
  <c r="E2448" i="42"/>
  <c r="E2449" i="42"/>
  <c r="E2450" i="42"/>
  <c r="E2451" i="42"/>
  <c r="E2452" i="42"/>
  <c r="E2453" i="42"/>
  <c r="E2454" i="42"/>
  <c r="E2455" i="42"/>
  <c r="E2456" i="42"/>
  <c r="E2457" i="42"/>
  <c r="E2458" i="42"/>
  <c r="E2459" i="42"/>
  <c r="E2460" i="42"/>
  <c r="E2461" i="42"/>
  <c r="E2462" i="42"/>
  <c r="E2463" i="42"/>
  <c r="E2464" i="42"/>
  <c r="E2465" i="42"/>
  <c r="E2466" i="42"/>
  <c r="E2467" i="42"/>
  <c r="E2468" i="42"/>
  <c r="E2469" i="42"/>
  <c r="E2470" i="42"/>
  <c r="E2471" i="42"/>
  <c r="E2472" i="42"/>
  <c r="E2473" i="42"/>
  <c r="E2474" i="42"/>
  <c r="E2475" i="42"/>
  <c r="E2476" i="42"/>
  <c r="E2477" i="42"/>
  <c r="E2478" i="42"/>
  <c r="E2479" i="42"/>
  <c r="E2480" i="42"/>
  <c r="E2481" i="42"/>
  <c r="E2482" i="42"/>
  <c r="E2483" i="42"/>
  <c r="E2484" i="42"/>
  <c r="E2485" i="42"/>
  <c r="E2486" i="42"/>
  <c r="E2487" i="42"/>
  <c r="E2488" i="42"/>
  <c r="E2489" i="42"/>
  <c r="E2490" i="42"/>
  <c r="E2491" i="42"/>
  <c r="E2" i="42"/>
  <c r="P2" i="45" a="1"/>
  <c r="P2" i="45" s="1"/>
  <c r="E2" i="45" a="1"/>
  <c r="E2" i="45" s="1"/>
  <c r="O2" i="45"/>
  <c r="N2" i="45"/>
  <c r="M2" i="45"/>
  <c r="L2" i="45"/>
  <c r="K2" i="45"/>
  <c r="J2" i="45"/>
  <c r="I2" i="45"/>
  <c r="G2" i="45"/>
  <c r="B37" i="33"/>
  <c r="B36" i="33"/>
  <c r="B35" i="33"/>
  <c r="F10" i="33"/>
  <c r="F9" i="33"/>
  <c r="E10" i="33" l="1"/>
  <c r="E9" i="33"/>
  <c r="B34" i="33"/>
  <c r="B33" i="33"/>
  <c r="B32" i="33"/>
  <c r="F2" i="46"/>
  <c r="B2" i="46"/>
  <c r="C198" i="17" a="1"/>
  <c r="C333" i="17" a="1"/>
  <c r="C198" i="17" l="1"/>
  <c r="C333" i="17"/>
  <c r="H266" i="44"/>
  <c r="B31" i="33"/>
  <c r="C31" i="33" s="1"/>
  <c r="W1348" i="42"/>
  <c r="V1348" i="42"/>
  <c r="V1336" i="42"/>
  <c r="U1336" i="42"/>
  <c r="W1336" i="42"/>
  <c r="AE1347" i="42"/>
  <c r="AE1359" i="42"/>
  <c r="AE1371" i="42"/>
  <c r="AE1383" i="42"/>
  <c r="AE1395" i="42"/>
  <c r="AE1407" i="42"/>
  <c r="AE1419" i="42"/>
  <c r="AE1431" i="42"/>
  <c r="AE1443" i="42"/>
  <c r="W1443" i="42"/>
  <c r="W1431" i="42"/>
  <c r="W1419" i="42"/>
  <c r="W1407" i="42"/>
  <c r="W1395" i="42"/>
  <c r="W1383" i="42"/>
  <c r="W1371" i="42"/>
  <c r="W1359" i="42"/>
  <c r="W1347" i="42"/>
  <c r="S1336" i="42"/>
  <c r="AE1335" i="42"/>
  <c r="W1335" i="42"/>
  <c r="AW1325" i="42" a="1"/>
  <c r="AW1325" i="42" s="1"/>
  <c r="C32" i="33"/>
  <c r="C33" i="33"/>
  <c r="C34" i="33"/>
  <c r="C35" i="33"/>
  <c r="C36" i="33"/>
  <c r="C37" i="33"/>
  <c r="A19" i="10"/>
  <c r="A15" i="10"/>
  <c r="G15" i="32" a="1"/>
  <c r="G15" i="32" l="1"/>
  <c r="B30" i="44"/>
  <c r="F2" i="39"/>
  <c r="F2" i="26"/>
  <c r="F2" i="17"/>
  <c r="E2" i="15"/>
  <c r="E3" i="6"/>
  <c r="F3" i="41"/>
  <c r="F3" i="38"/>
  <c r="F3" i="37"/>
  <c r="E3" i="31"/>
  <c r="F3" i="44"/>
  <c r="F3" i="32"/>
  <c r="C88" i="26"/>
  <c r="H428" i="44"/>
  <c r="H401" i="44"/>
  <c r="H374" i="44"/>
  <c r="H347" i="44"/>
  <c r="H320" i="44"/>
  <c r="H293" i="44"/>
  <c r="H239" i="44"/>
  <c r="H212" i="44"/>
  <c r="H185" i="44"/>
  <c r="H158" i="44"/>
  <c r="H131" i="44"/>
  <c r="H104" i="44"/>
  <c r="H77" i="44"/>
  <c r="H50" i="44"/>
  <c r="H401" i="32"/>
  <c r="H374" i="32"/>
  <c r="H347" i="32"/>
  <c r="H320" i="32"/>
  <c r="H293" i="32"/>
  <c r="H266" i="32"/>
  <c r="H239" i="32"/>
  <c r="H212" i="32"/>
  <c r="H185" i="32"/>
  <c r="H158" i="32"/>
  <c r="H131" i="32"/>
  <c r="H104" i="32"/>
  <c r="H77" i="32"/>
  <c r="H50" i="32"/>
  <c r="R1575" i="42" a="1"/>
  <c r="R1575" i="42" s="1"/>
  <c r="AC1443" i="42"/>
  <c r="AB1443" i="42"/>
  <c r="AA1443" i="42"/>
  <c r="Z1443" i="42"/>
  <c r="Y1443" i="42"/>
  <c r="X1443" i="42"/>
  <c r="V1443" i="42"/>
  <c r="U1443" i="42"/>
  <c r="T1443" i="42"/>
  <c r="S1443" i="42"/>
  <c r="R1443" i="42"/>
  <c r="AC1431" i="42"/>
  <c r="AB1431" i="42"/>
  <c r="AA1431" i="42"/>
  <c r="Z1431" i="42"/>
  <c r="Y1431" i="42"/>
  <c r="X1431" i="42"/>
  <c r="V1431" i="42"/>
  <c r="U1431" i="42"/>
  <c r="T1431" i="42"/>
  <c r="S1431" i="42"/>
  <c r="R1431" i="42"/>
  <c r="AC1419" i="42"/>
  <c r="AB1419" i="42"/>
  <c r="AA1419" i="42"/>
  <c r="Z1419" i="42"/>
  <c r="Y1419" i="42"/>
  <c r="X1419" i="42"/>
  <c r="V1419" i="42"/>
  <c r="U1419" i="42"/>
  <c r="T1419" i="42"/>
  <c r="S1419" i="42"/>
  <c r="R1419" i="42"/>
  <c r="AC1407" i="42"/>
  <c r="AB1407" i="42"/>
  <c r="AA1407" i="42"/>
  <c r="Z1407" i="42"/>
  <c r="Y1407" i="42"/>
  <c r="X1407" i="42"/>
  <c r="V1407" i="42"/>
  <c r="U1407" i="42"/>
  <c r="T1407" i="42"/>
  <c r="S1407" i="42"/>
  <c r="R1407" i="42"/>
  <c r="AC1395" i="42"/>
  <c r="AB1395" i="42"/>
  <c r="AA1395" i="42"/>
  <c r="Z1395" i="42"/>
  <c r="Y1395" i="42"/>
  <c r="X1395" i="42"/>
  <c r="V1395" i="42"/>
  <c r="U1395" i="42"/>
  <c r="T1395" i="42"/>
  <c r="S1395" i="42"/>
  <c r="R1395" i="42"/>
  <c r="AC1383" i="42"/>
  <c r="AB1383" i="42"/>
  <c r="AA1383" i="42"/>
  <c r="Z1383" i="42"/>
  <c r="Y1383" i="42"/>
  <c r="X1383" i="42"/>
  <c r="V1383" i="42"/>
  <c r="U1383" i="42"/>
  <c r="T1383" i="42"/>
  <c r="S1383" i="42"/>
  <c r="R1383" i="42"/>
  <c r="AC1371" i="42"/>
  <c r="AB1371" i="42"/>
  <c r="AA1371" i="42"/>
  <c r="Z1371" i="42"/>
  <c r="Y1371" i="42"/>
  <c r="X1371" i="42"/>
  <c r="V1371" i="42"/>
  <c r="U1371" i="42"/>
  <c r="T1371" i="42"/>
  <c r="S1371" i="42"/>
  <c r="R1371" i="42"/>
  <c r="AC1359" i="42"/>
  <c r="AB1359" i="42"/>
  <c r="AA1359" i="42"/>
  <c r="Z1359" i="42"/>
  <c r="Y1359" i="42"/>
  <c r="X1359" i="42"/>
  <c r="V1359" i="42"/>
  <c r="U1359" i="42"/>
  <c r="T1359" i="42"/>
  <c r="S1359" i="42"/>
  <c r="R1359" i="42"/>
  <c r="AC1347" i="42"/>
  <c r="AB1347" i="42"/>
  <c r="AA1347" i="42"/>
  <c r="Z1347" i="42"/>
  <c r="Y1347" i="42"/>
  <c r="X1347" i="42"/>
  <c r="V1347" i="42"/>
  <c r="U1347" i="42"/>
  <c r="T1347" i="42"/>
  <c r="S1347" i="42"/>
  <c r="R1347" i="42"/>
  <c r="AC1335" i="42"/>
  <c r="AB1335" i="42"/>
  <c r="Z1335" i="42"/>
  <c r="AA1335" i="42"/>
  <c r="Y1335" i="42"/>
  <c r="X1335" i="42"/>
  <c r="V1335" i="42"/>
  <c r="U1335" i="42"/>
  <c r="T1335" i="42"/>
  <c r="C3" i="33"/>
  <c r="C4" i="33"/>
  <c r="C5" i="33"/>
  <c r="C6" i="33"/>
  <c r="C7" i="33"/>
  <c r="C8" i="33"/>
  <c r="C9" i="33"/>
  <c r="C10" i="33"/>
  <c r="C11" i="33"/>
  <c r="C12" i="33"/>
  <c r="C13" i="33"/>
  <c r="C2" i="33"/>
  <c r="F3" i="42"/>
  <c r="F4" i="42"/>
  <c r="F5" i="42"/>
  <c r="F6" i="42"/>
  <c r="F7" i="42"/>
  <c r="F8" i="42"/>
  <c r="F9" i="42"/>
  <c r="F10" i="42"/>
  <c r="F11" i="42"/>
  <c r="F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260" i="42"/>
  <c r="F261" i="42"/>
  <c r="F262" i="42"/>
  <c r="F263" i="42"/>
  <c r="F264" i="42"/>
  <c r="F265" i="42"/>
  <c r="F266" i="42"/>
  <c r="F267" i="42"/>
  <c r="F268" i="42"/>
  <c r="F269" i="42"/>
  <c r="F270" i="42"/>
  <c r="F271" i="42"/>
  <c r="F272" i="42"/>
  <c r="F273" i="42"/>
  <c r="F274" i="42"/>
  <c r="F275" i="42"/>
  <c r="F276" i="42"/>
  <c r="F277" i="42"/>
  <c r="F278" i="42"/>
  <c r="F279" i="42"/>
  <c r="F280" i="42"/>
  <c r="F281" i="42"/>
  <c r="F282" i="42"/>
  <c r="F283" i="42"/>
  <c r="F284" i="42"/>
  <c r="F285" i="42"/>
  <c r="F286" i="42"/>
  <c r="F287" i="42"/>
  <c r="F288" i="42"/>
  <c r="F289" i="42"/>
  <c r="F290" i="42"/>
  <c r="F291" i="42"/>
  <c r="F292" i="42"/>
  <c r="F293" i="42"/>
  <c r="F294" i="42"/>
  <c r="F295" i="42"/>
  <c r="F296" i="42"/>
  <c r="F297" i="42"/>
  <c r="F298" i="42"/>
  <c r="F299" i="42"/>
  <c r="F300" i="42"/>
  <c r="F301" i="42"/>
  <c r="F302" i="42"/>
  <c r="F303" i="42"/>
  <c r="F304" i="42"/>
  <c r="F305" i="42"/>
  <c r="F306" i="42"/>
  <c r="F307" i="42"/>
  <c r="F308" i="42"/>
  <c r="F309" i="42"/>
  <c r="F310" i="42"/>
  <c r="F311" i="42"/>
  <c r="F312" i="42"/>
  <c r="F313" i="42"/>
  <c r="F314" i="42"/>
  <c r="F315" i="42"/>
  <c r="F316" i="42"/>
  <c r="F317" i="42"/>
  <c r="F318" i="42"/>
  <c r="F319" i="42"/>
  <c r="F320" i="42"/>
  <c r="F321" i="42"/>
  <c r="F322" i="42"/>
  <c r="F323" i="42"/>
  <c r="F324" i="42"/>
  <c r="F325" i="42"/>
  <c r="F326" i="42"/>
  <c r="F327" i="42"/>
  <c r="F328" i="42"/>
  <c r="F329" i="42"/>
  <c r="F330" i="42"/>
  <c r="F331" i="42"/>
  <c r="F332" i="42"/>
  <c r="F333" i="42"/>
  <c r="F334" i="42"/>
  <c r="F335" i="42"/>
  <c r="F336" i="42"/>
  <c r="F337" i="42"/>
  <c r="F338" i="42"/>
  <c r="F339" i="42"/>
  <c r="F340" i="42"/>
  <c r="F341" i="42"/>
  <c r="F342" i="42"/>
  <c r="F343" i="42"/>
  <c r="F344" i="42"/>
  <c r="F345" i="42"/>
  <c r="F346" i="42"/>
  <c r="F347" i="42"/>
  <c r="F348" i="42"/>
  <c r="F349" i="42"/>
  <c r="F350" i="42"/>
  <c r="F351" i="42"/>
  <c r="F352" i="42"/>
  <c r="F353" i="42"/>
  <c r="F354" i="42"/>
  <c r="F355" i="42"/>
  <c r="F356" i="42"/>
  <c r="F357" i="42"/>
  <c r="F358" i="42"/>
  <c r="F359" i="42"/>
  <c r="F360" i="42"/>
  <c r="F361" i="42"/>
  <c r="F362" i="42"/>
  <c r="F363" i="42"/>
  <c r="F364" i="42"/>
  <c r="F365" i="42"/>
  <c r="F366" i="42"/>
  <c r="F367" i="42"/>
  <c r="F368" i="42"/>
  <c r="F369" i="42"/>
  <c r="F370" i="42"/>
  <c r="F371" i="42"/>
  <c r="F372" i="42"/>
  <c r="F373" i="42"/>
  <c r="F374" i="42"/>
  <c r="F375" i="42"/>
  <c r="F376" i="42"/>
  <c r="F377" i="42"/>
  <c r="F378" i="42"/>
  <c r="F379" i="42"/>
  <c r="F380" i="42"/>
  <c r="F381" i="42"/>
  <c r="F382" i="42"/>
  <c r="F383" i="42"/>
  <c r="F384" i="42"/>
  <c r="F385" i="42"/>
  <c r="F386" i="42"/>
  <c r="F387" i="42"/>
  <c r="F388" i="42"/>
  <c r="F389" i="42"/>
  <c r="F390" i="42"/>
  <c r="F391" i="42"/>
  <c r="F392" i="42"/>
  <c r="F393" i="42"/>
  <c r="F394" i="42"/>
  <c r="F395" i="42"/>
  <c r="F396" i="42"/>
  <c r="F397" i="42"/>
  <c r="F398" i="42"/>
  <c r="F399" i="42"/>
  <c r="F400" i="42"/>
  <c r="F401" i="42"/>
  <c r="F402" i="42"/>
  <c r="F403" i="42"/>
  <c r="F404" i="42"/>
  <c r="F405" i="42"/>
  <c r="F406" i="42"/>
  <c r="F407" i="42"/>
  <c r="F408" i="42"/>
  <c r="F409" i="42"/>
  <c r="F410" i="42"/>
  <c r="F411" i="42"/>
  <c r="F412" i="42"/>
  <c r="F413" i="42"/>
  <c r="F414" i="42"/>
  <c r="F415" i="42"/>
  <c r="F416" i="42"/>
  <c r="F417" i="42"/>
  <c r="F418" i="42"/>
  <c r="F419" i="42"/>
  <c r="F420" i="42"/>
  <c r="F421" i="42"/>
  <c r="F422" i="42"/>
  <c r="F423" i="42"/>
  <c r="F424" i="42"/>
  <c r="F425" i="42"/>
  <c r="F426" i="42"/>
  <c r="F427" i="42"/>
  <c r="F428" i="42"/>
  <c r="F429" i="42"/>
  <c r="F430" i="42"/>
  <c r="F431" i="42"/>
  <c r="F432" i="42"/>
  <c r="F433" i="42"/>
  <c r="F434" i="42"/>
  <c r="F435" i="42"/>
  <c r="F436" i="42"/>
  <c r="F437" i="42"/>
  <c r="F438" i="42"/>
  <c r="F439" i="42"/>
  <c r="F440" i="42"/>
  <c r="F441" i="42"/>
  <c r="F442" i="42"/>
  <c r="F443" i="42"/>
  <c r="F444" i="42"/>
  <c r="F445" i="42"/>
  <c r="F446" i="42"/>
  <c r="F447" i="42"/>
  <c r="F448" i="42"/>
  <c r="F449" i="42"/>
  <c r="F450" i="42"/>
  <c r="F451" i="42"/>
  <c r="F452" i="42"/>
  <c r="F453" i="42"/>
  <c r="F454" i="42"/>
  <c r="F455" i="42"/>
  <c r="F456" i="42"/>
  <c r="F457" i="42"/>
  <c r="F458" i="42"/>
  <c r="F459" i="42"/>
  <c r="F460" i="42"/>
  <c r="F461" i="42"/>
  <c r="F462" i="42"/>
  <c r="F463" i="42"/>
  <c r="F464" i="42"/>
  <c r="F465" i="42"/>
  <c r="F466" i="42"/>
  <c r="F467" i="42"/>
  <c r="F468" i="42"/>
  <c r="F469" i="42"/>
  <c r="F470" i="42"/>
  <c r="F471" i="42"/>
  <c r="F472" i="42"/>
  <c r="F473" i="42"/>
  <c r="F474" i="42"/>
  <c r="F475" i="42"/>
  <c r="F476" i="42"/>
  <c r="F477" i="42"/>
  <c r="F478" i="42"/>
  <c r="F479" i="42"/>
  <c r="F480" i="42"/>
  <c r="F481" i="42"/>
  <c r="F482" i="42"/>
  <c r="F483" i="42"/>
  <c r="F484" i="42"/>
  <c r="F485" i="42"/>
  <c r="F486" i="42"/>
  <c r="F487" i="42"/>
  <c r="F488" i="42"/>
  <c r="F489" i="42"/>
  <c r="F490" i="42"/>
  <c r="F491" i="42"/>
  <c r="F492" i="42"/>
  <c r="F493" i="42"/>
  <c r="F494" i="42"/>
  <c r="F495" i="42"/>
  <c r="F496" i="42"/>
  <c r="F497" i="42"/>
  <c r="F498" i="42"/>
  <c r="F499" i="42"/>
  <c r="F500" i="42"/>
  <c r="F501" i="42"/>
  <c r="F502" i="42"/>
  <c r="F503" i="42"/>
  <c r="F504" i="42"/>
  <c r="F505" i="42"/>
  <c r="F506" i="42"/>
  <c r="F507" i="42"/>
  <c r="F508" i="42"/>
  <c r="F509" i="42"/>
  <c r="F510" i="42"/>
  <c r="F511" i="42"/>
  <c r="F512" i="42"/>
  <c r="F513" i="42"/>
  <c r="F514" i="42"/>
  <c r="F515" i="42"/>
  <c r="F516" i="42"/>
  <c r="F517" i="42"/>
  <c r="F518" i="42"/>
  <c r="F519" i="42"/>
  <c r="F520" i="42"/>
  <c r="F521" i="42"/>
  <c r="F522" i="42"/>
  <c r="F523" i="42"/>
  <c r="F524" i="42"/>
  <c r="F525" i="42"/>
  <c r="F526" i="42"/>
  <c r="F527" i="42"/>
  <c r="F528" i="42"/>
  <c r="F529" i="42"/>
  <c r="F530" i="42"/>
  <c r="F531" i="42"/>
  <c r="F532" i="42"/>
  <c r="F533" i="42"/>
  <c r="F534" i="42"/>
  <c r="F535" i="42"/>
  <c r="F536" i="42"/>
  <c r="F537" i="42"/>
  <c r="F538" i="42"/>
  <c r="F539" i="42"/>
  <c r="F540" i="42"/>
  <c r="F541" i="42"/>
  <c r="F542" i="42"/>
  <c r="F543" i="42"/>
  <c r="F544" i="42"/>
  <c r="F545" i="42"/>
  <c r="F546" i="42"/>
  <c r="F547" i="42"/>
  <c r="F548" i="42"/>
  <c r="F549" i="42"/>
  <c r="F550" i="42"/>
  <c r="F551" i="42"/>
  <c r="F552" i="42"/>
  <c r="F553" i="42"/>
  <c r="F554" i="42"/>
  <c r="F555" i="42"/>
  <c r="F556" i="42"/>
  <c r="F557" i="42"/>
  <c r="F558" i="42"/>
  <c r="F559" i="42"/>
  <c r="F560" i="42"/>
  <c r="F561" i="42"/>
  <c r="F562" i="42"/>
  <c r="F563" i="42"/>
  <c r="F564" i="42"/>
  <c r="F565" i="42"/>
  <c r="F566" i="42"/>
  <c r="F567" i="42"/>
  <c r="F568" i="42"/>
  <c r="F569" i="42"/>
  <c r="F570" i="42"/>
  <c r="F571" i="42"/>
  <c r="F572" i="42"/>
  <c r="F573" i="42"/>
  <c r="F574" i="42"/>
  <c r="F575" i="42"/>
  <c r="F576" i="42"/>
  <c r="F577" i="42"/>
  <c r="F578" i="42"/>
  <c r="F579" i="42"/>
  <c r="F580" i="42"/>
  <c r="F581" i="42"/>
  <c r="F582" i="42"/>
  <c r="F583" i="42"/>
  <c r="F584" i="42"/>
  <c r="F585" i="42"/>
  <c r="F586" i="42"/>
  <c r="F587" i="42"/>
  <c r="F588" i="42"/>
  <c r="F589" i="42"/>
  <c r="F590" i="42"/>
  <c r="F591" i="42"/>
  <c r="F592" i="42"/>
  <c r="F593" i="42"/>
  <c r="F594" i="42"/>
  <c r="F595" i="42"/>
  <c r="F596" i="42"/>
  <c r="F597" i="42"/>
  <c r="F598" i="42"/>
  <c r="F599" i="42"/>
  <c r="F600" i="42"/>
  <c r="F601" i="42"/>
  <c r="F602" i="42"/>
  <c r="F603" i="42"/>
  <c r="F604" i="42"/>
  <c r="F605" i="42"/>
  <c r="F606" i="42"/>
  <c r="F607" i="42"/>
  <c r="F608" i="42"/>
  <c r="F609" i="42"/>
  <c r="F610" i="42"/>
  <c r="F611" i="42"/>
  <c r="F612" i="42"/>
  <c r="F613" i="42"/>
  <c r="F614" i="42"/>
  <c r="F615" i="42"/>
  <c r="F616" i="42"/>
  <c r="F617" i="42"/>
  <c r="F618" i="42"/>
  <c r="F619" i="42"/>
  <c r="F620" i="42"/>
  <c r="F621" i="42"/>
  <c r="F622" i="42"/>
  <c r="F623" i="42"/>
  <c r="F624" i="42"/>
  <c r="F625" i="42"/>
  <c r="F626" i="42"/>
  <c r="F627" i="42"/>
  <c r="F628" i="42"/>
  <c r="F629" i="42"/>
  <c r="F630" i="42"/>
  <c r="F631" i="42"/>
  <c r="F632" i="42"/>
  <c r="F633" i="42"/>
  <c r="F634" i="42"/>
  <c r="F635" i="42"/>
  <c r="F636" i="42"/>
  <c r="F637" i="42"/>
  <c r="F638" i="42"/>
  <c r="F639" i="42"/>
  <c r="F640" i="42"/>
  <c r="F641" i="42"/>
  <c r="F642" i="42"/>
  <c r="F643" i="42"/>
  <c r="F644" i="42"/>
  <c r="F645" i="42"/>
  <c r="F646" i="42"/>
  <c r="F647" i="42"/>
  <c r="F648" i="42"/>
  <c r="F649" i="42"/>
  <c r="F650" i="42"/>
  <c r="F651" i="42"/>
  <c r="F652" i="42"/>
  <c r="F653" i="42"/>
  <c r="F654" i="42"/>
  <c r="F655" i="42"/>
  <c r="F656" i="42"/>
  <c r="F657" i="42"/>
  <c r="F658" i="42"/>
  <c r="F659" i="42"/>
  <c r="F660" i="42"/>
  <c r="F661" i="42"/>
  <c r="F662" i="42"/>
  <c r="F663" i="42"/>
  <c r="F664" i="42"/>
  <c r="F665" i="42"/>
  <c r="F666" i="42"/>
  <c r="F667" i="42"/>
  <c r="F668" i="42"/>
  <c r="F669" i="42"/>
  <c r="F670" i="42"/>
  <c r="F671" i="42"/>
  <c r="F672" i="42"/>
  <c r="F673" i="42"/>
  <c r="F674" i="42"/>
  <c r="F675" i="42"/>
  <c r="F676" i="42"/>
  <c r="F677" i="42"/>
  <c r="F678" i="42"/>
  <c r="F679" i="42"/>
  <c r="F680" i="42"/>
  <c r="F681" i="42"/>
  <c r="F682" i="42"/>
  <c r="F683" i="42"/>
  <c r="F684" i="42"/>
  <c r="F685" i="42"/>
  <c r="F686" i="42"/>
  <c r="F687" i="42"/>
  <c r="F688" i="42"/>
  <c r="F689" i="42"/>
  <c r="F690" i="42"/>
  <c r="F691" i="42"/>
  <c r="F692" i="42"/>
  <c r="F693" i="42"/>
  <c r="F694" i="42"/>
  <c r="F695" i="42"/>
  <c r="F696" i="42"/>
  <c r="F697" i="42"/>
  <c r="F698" i="42"/>
  <c r="F699" i="42"/>
  <c r="F700" i="42"/>
  <c r="F701" i="42"/>
  <c r="F702" i="42"/>
  <c r="F703" i="42"/>
  <c r="F704" i="42"/>
  <c r="F705" i="42"/>
  <c r="F706" i="42"/>
  <c r="F707" i="42"/>
  <c r="F708" i="42"/>
  <c r="F709" i="42"/>
  <c r="F710" i="42"/>
  <c r="F711" i="42"/>
  <c r="F712" i="42"/>
  <c r="F713" i="42"/>
  <c r="F714" i="42"/>
  <c r="F715" i="42"/>
  <c r="F716" i="42"/>
  <c r="F717" i="42"/>
  <c r="F718" i="42"/>
  <c r="F719" i="42"/>
  <c r="F720" i="42"/>
  <c r="F721" i="42"/>
  <c r="F722" i="42"/>
  <c r="F723" i="42"/>
  <c r="F724" i="42"/>
  <c r="F725" i="42"/>
  <c r="F726" i="42"/>
  <c r="F727" i="42"/>
  <c r="F728" i="42"/>
  <c r="F729" i="42"/>
  <c r="F730" i="42"/>
  <c r="F731" i="42"/>
  <c r="F732" i="42"/>
  <c r="F733" i="42"/>
  <c r="F734" i="42"/>
  <c r="F735" i="42"/>
  <c r="F736" i="42"/>
  <c r="F737" i="42"/>
  <c r="F738" i="42"/>
  <c r="F739" i="42"/>
  <c r="F740" i="42"/>
  <c r="F741" i="42"/>
  <c r="F742" i="42"/>
  <c r="F743" i="42"/>
  <c r="F744" i="42"/>
  <c r="F745" i="42"/>
  <c r="F746" i="42"/>
  <c r="F747" i="42"/>
  <c r="F748" i="42"/>
  <c r="F749" i="42"/>
  <c r="F750" i="42"/>
  <c r="F751" i="42"/>
  <c r="F752" i="42"/>
  <c r="F753" i="42"/>
  <c r="F754" i="42"/>
  <c r="F755" i="42"/>
  <c r="F756" i="42"/>
  <c r="F757" i="42"/>
  <c r="F758" i="42"/>
  <c r="F759" i="42"/>
  <c r="F760" i="42"/>
  <c r="F761" i="42"/>
  <c r="F762" i="42"/>
  <c r="F763" i="42"/>
  <c r="F764" i="42"/>
  <c r="F765" i="42"/>
  <c r="F766" i="42"/>
  <c r="F767" i="42"/>
  <c r="F768" i="42"/>
  <c r="F769" i="42"/>
  <c r="F770" i="42"/>
  <c r="F771" i="42"/>
  <c r="F772" i="42"/>
  <c r="F773" i="42"/>
  <c r="F774" i="42"/>
  <c r="F775" i="42"/>
  <c r="F776" i="42"/>
  <c r="F777" i="42"/>
  <c r="F778" i="42"/>
  <c r="F779" i="42"/>
  <c r="F780" i="42"/>
  <c r="F781" i="42"/>
  <c r="F782" i="42"/>
  <c r="F783" i="42"/>
  <c r="F784" i="42"/>
  <c r="F785" i="42"/>
  <c r="F786" i="42"/>
  <c r="F787" i="42"/>
  <c r="F788" i="42"/>
  <c r="F789" i="42"/>
  <c r="F790" i="42"/>
  <c r="F791" i="42"/>
  <c r="F792" i="42"/>
  <c r="F793" i="42"/>
  <c r="F794" i="42"/>
  <c r="F795" i="42"/>
  <c r="F796" i="42"/>
  <c r="F797" i="42"/>
  <c r="F798" i="42"/>
  <c r="F799" i="42"/>
  <c r="F800" i="42"/>
  <c r="F801" i="42"/>
  <c r="F802" i="42"/>
  <c r="F803" i="42"/>
  <c r="F804" i="42"/>
  <c r="F805" i="42"/>
  <c r="F806" i="42"/>
  <c r="F807" i="42"/>
  <c r="F808" i="42"/>
  <c r="F809" i="42"/>
  <c r="F810" i="42"/>
  <c r="F811" i="42"/>
  <c r="F812" i="42"/>
  <c r="F813" i="42"/>
  <c r="F814" i="42"/>
  <c r="F815" i="42"/>
  <c r="F816" i="42"/>
  <c r="F817" i="42"/>
  <c r="F818" i="42"/>
  <c r="F819" i="42"/>
  <c r="F820" i="42"/>
  <c r="F821" i="42"/>
  <c r="F822" i="42"/>
  <c r="F823" i="42"/>
  <c r="F824" i="42"/>
  <c r="F825" i="42"/>
  <c r="F826" i="42"/>
  <c r="F827" i="42"/>
  <c r="F828" i="42"/>
  <c r="F829" i="42"/>
  <c r="F830" i="42"/>
  <c r="F831" i="42"/>
  <c r="F832" i="42"/>
  <c r="F833" i="42"/>
  <c r="F834" i="42"/>
  <c r="F835" i="42"/>
  <c r="F836" i="42"/>
  <c r="F837" i="42"/>
  <c r="F838" i="42"/>
  <c r="F839" i="42"/>
  <c r="F840" i="42"/>
  <c r="F841" i="42"/>
  <c r="F842" i="42"/>
  <c r="F843" i="42"/>
  <c r="F844" i="42"/>
  <c r="F845" i="42"/>
  <c r="F846" i="42"/>
  <c r="F847" i="42"/>
  <c r="F848" i="42"/>
  <c r="F849" i="42"/>
  <c r="F850" i="42"/>
  <c r="F851" i="42"/>
  <c r="F852" i="42"/>
  <c r="F853" i="42"/>
  <c r="F854" i="42"/>
  <c r="F855" i="42"/>
  <c r="F856" i="42"/>
  <c r="F857" i="42"/>
  <c r="F858" i="42"/>
  <c r="F859" i="42"/>
  <c r="F860" i="42"/>
  <c r="F861" i="42"/>
  <c r="F862" i="42"/>
  <c r="F863" i="42"/>
  <c r="F864" i="42"/>
  <c r="F865" i="42"/>
  <c r="F866" i="42"/>
  <c r="F867" i="42"/>
  <c r="F868" i="42"/>
  <c r="F869" i="42"/>
  <c r="F870" i="42"/>
  <c r="F871" i="42"/>
  <c r="F872" i="42"/>
  <c r="F873" i="42"/>
  <c r="F874" i="42"/>
  <c r="F875" i="42"/>
  <c r="F876" i="42"/>
  <c r="F877" i="42"/>
  <c r="F878" i="42"/>
  <c r="F879" i="42"/>
  <c r="F880" i="42"/>
  <c r="F881" i="42"/>
  <c r="F882" i="42"/>
  <c r="F883" i="42"/>
  <c r="F884" i="42"/>
  <c r="F885" i="42"/>
  <c r="F886" i="42"/>
  <c r="F887" i="42"/>
  <c r="F888" i="42"/>
  <c r="F889" i="42"/>
  <c r="F890" i="42"/>
  <c r="F891" i="42"/>
  <c r="F892" i="42"/>
  <c r="F893" i="42"/>
  <c r="F894" i="42"/>
  <c r="F895" i="42"/>
  <c r="F896" i="42"/>
  <c r="F897" i="42"/>
  <c r="F898" i="42"/>
  <c r="F899" i="42"/>
  <c r="F900" i="42"/>
  <c r="F901" i="42"/>
  <c r="F902" i="42"/>
  <c r="F903" i="42"/>
  <c r="F904" i="42"/>
  <c r="F905" i="42"/>
  <c r="F906" i="42"/>
  <c r="F907" i="42"/>
  <c r="F908" i="42"/>
  <c r="F909" i="42"/>
  <c r="F910" i="42"/>
  <c r="F911" i="42"/>
  <c r="F912" i="42"/>
  <c r="F913" i="42"/>
  <c r="F914" i="42"/>
  <c r="F915" i="42"/>
  <c r="F916" i="42"/>
  <c r="F917" i="42"/>
  <c r="F918" i="42"/>
  <c r="F919" i="42"/>
  <c r="F920" i="42"/>
  <c r="F921" i="42"/>
  <c r="F922" i="42"/>
  <c r="F923" i="42"/>
  <c r="F924" i="42"/>
  <c r="F925" i="42"/>
  <c r="F926" i="42"/>
  <c r="F927" i="42"/>
  <c r="F928" i="42"/>
  <c r="F929" i="42"/>
  <c r="F930" i="42"/>
  <c r="F931" i="42"/>
  <c r="F932" i="42"/>
  <c r="F933" i="42"/>
  <c r="F934" i="42"/>
  <c r="F935" i="42"/>
  <c r="F936" i="42"/>
  <c r="F937" i="42"/>
  <c r="F938" i="42"/>
  <c r="F939" i="42"/>
  <c r="F940" i="42"/>
  <c r="F941" i="42"/>
  <c r="F942" i="42"/>
  <c r="F943" i="42"/>
  <c r="F944" i="42"/>
  <c r="F945" i="42"/>
  <c r="F946" i="42"/>
  <c r="F947" i="42"/>
  <c r="F948" i="42"/>
  <c r="F949" i="42"/>
  <c r="F950" i="42"/>
  <c r="F951" i="42"/>
  <c r="F952" i="42"/>
  <c r="F953" i="42"/>
  <c r="F954" i="42"/>
  <c r="F955" i="42"/>
  <c r="F956" i="42"/>
  <c r="F957" i="42"/>
  <c r="F958" i="42"/>
  <c r="F959" i="42"/>
  <c r="F960" i="42"/>
  <c r="F961" i="42"/>
  <c r="F962" i="42"/>
  <c r="F963" i="42"/>
  <c r="F964" i="42"/>
  <c r="F965" i="42"/>
  <c r="F966" i="42"/>
  <c r="F967" i="42"/>
  <c r="F968" i="42"/>
  <c r="F969" i="42"/>
  <c r="F970" i="42"/>
  <c r="F971" i="42"/>
  <c r="F972" i="42"/>
  <c r="F973" i="42"/>
  <c r="F974" i="42"/>
  <c r="F975" i="42"/>
  <c r="F976" i="42"/>
  <c r="F977" i="42"/>
  <c r="F978" i="42"/>
  <c r="F979" i="42"/>
  <c r="F980" i="42"/>
  <c r="F981" i="42"/>
  <c r="F982" i="42"/>
  <c r="F983" i="42"/>
  <c r="F984" i="42"/>
  <c r="F985" i="42"/>
  <c r="F986" i="42"/>
  <c r="F987" i="42"/>
  <c r="F988" i="42"/>
  <c r="F989" i="42"/>
  <c r="F990" i="42"/>
  <c r="F991" i="42"/>
  <c r="F992" i="42"/>
  <c r="F993" i="42"/>
  <c r="F994" i="42"/>
  <c r="F995" i="42"/>
  <c r="F996" i="42"/>
  <c r="F997" i="42"/>
  <c r="F998" i="42"/>
  <c r="F999" i="42"/>
  <c r="F1000" i="42"/>
  <c r="F1001" i="42"/>
  <c r="F1002" i="42"/>
  <c r="F1003" i="42"/>
  <c r="F1004" i="42"/>
  <c r="F1005" i="42"/>
  <c r="F1006" i="42"/>
  <c r="F1007" i="42"/>
  <c r="F1008" i="42"/>
  <c r="F1009" i="42"/>
  <c r="F1010" i="42"/>
  <c r="F1011" i="42"/>
  <c r="F1012" i="42"/>
  <c r="F1013" i="42"/>
  <c r="F1014" i="42"/>
  <c r="F1015" i="42"/>
  <c r="F1016" i="42"/>
  <c r="F1017" i="42"/>
  <c r="F1018" i="42"/>
  <c r="F1019" i="42"/>
  <c r="F1020" i="42"/>
  <c r="F1021" i="42"/>
  <c r="F1022" i="42"/>
  <c r="F1023" i="42"/>
  <c r="F1024" i="42"/>
  <c r="F1025" i="42"/>
  <c r="F1026" i="42"/>
  <c r="F1027" i="42"/>
  <c r="F1028" i="42"/>
  <c r="F1029" i="42"/>
  <c r="F1030" i="42"/>
  <c r="F1031" i="42"/>
  <c r="F1032" i="42"/>
  <c r="F1033" i="42"/>
  <c r="F1034" i="42"/>
  <c r="F1035" i="42"/>
  <c r="F1036" i="42"/>
  <c r="F1037" i="42"/>
  <c r="F1038" i="42"/>
  <c r="F1039" i="42"/>
  <c r="F1040" i="42"/>
  <c r="F1041" i="42"/>
  <c r="F1042" i="42"/>
  <c r="F1043" i="42"/>
  <c r="F1044" i="42"/>
  <c r="F1045" i="42"/>
  <c r="F1046" i="42"/>
  <c r="F1047" i="42"/>
  <c r="F1048" i="42"/>
  <c r="F1049" i="42"/>
  <c r="F1050" i="42"/>
  <c r="F1051" i="42"/>
  <c r="F1052" i="42"/>
  <c r="F1053" i="42"/>
  <c r="F1054" i="42"/>
  <c r="F1055" i="42"/>
  <c r="F1056" i="42"/>
  <c r="F1057" i="42"/>
  <c r="F1058" i="42"/>
  <c r="F1059" i="42"/>
  <c r="F1060" i="42"/>
  <c r="F1061" i="42"/>
  <c r="F1062" i="42"/>
  <c r="F1063" i="42"/>
  <c r="F1064" i="42"/>
  <c r="F1065" i="42"/>
  <c r="F1066" i="42"/>
  <c r="F1067" i="42"/>
  <c r="F1068" i="42"/>
  <c r="F1069" i="42"/>
  <c r="F1070" i="42"/>
  <c r="F1071" i="42"/>
  <c r="F1072" i="42"/>
  <c r="F1073" i="42"/>
  <c r="F1074" i="42"/>
  <c r="F1075" i="42"/>
  <c r="F1076" i="42"/>
  <c r="F1077" i="42"/>
  <c r="F1078" i="42"/>
  <c r="F1079" i="42"/>
  <c r="F1080" i="42"/>
  <c r="F1081" i="42"/>
  <c r="F1082" i="42"/>
  <c r="F1083" i="42"/>
  <c r="F1084" i="42"/>
  <c r="F1085" i="42"/>
  <c r="F1086" i="42"/>
  <c r="F1087" i="42"/>
  <c r="F1088" i="42"/>
  <c r="F1089" i="42"/>
  <c r="F1090" i="42"/>
  <c r="F1091" i="42"/>
  <c r="F1092" i="42"/>
  <c r="F1093" i="42"/>
  <c r="F1094" i="42"/>
  <c r="F1095" i="42"/>
  <c r="F1096" i="42"/>
  <c r="F1097" i="42"/>
  <c r="F1098" i="42"/>
  <c r="F1099" i="42"/>
  <c r="F1100" i="42"/>
  <c r="F1101" i="42"/>
  <c r="F1102" i="42"/>
  <c r="F1103" i="42"/>
  <c r="F1104" i="42"/>
  <c r="F1105" i="42"/>
  <c r="F1106" i="42"/>
  <c r="F1107" i="42"/>
  <c r="F1108" i="42"/>
  <c r="F1109" i="42"/>
  <c r="F1110" i="42"/>
  <c r="F1111" i="42"/>
  <c r="F1112" i="42"/>
  <c r="F1113" i="42"/>
  <c r="F1114" i="42"/>
  <c r="F1115" i="42"/>
  <c r="F1116" i="42"/>
  <c r="F1117" i="42"/>
  <c r="F1118" i="42"/>
  <c r="F1119" i="42"/>
  <c r="F1120" i="42"/>
  <c r="F1121" i="42"/>
  <c r="F1122" i="42"/>
  <c r="F1123" i="42"/>
  <c r="F1124" i="42"/>
  <c r="F1125" i="42"/>
  <c r="F1126" i="42"/>
  <c r="F1127" i="42"/>
  <c r="F1128" i="42"/>
  <c r="F1129" i="42"/>
  <c r="F1130" i="42"/>
  <c r="F1131" i="42"/>
  <c r="F1132" i="42"/>
  <c r="F1133" i="42"/>
  <c r="F1134" i="42"/>
  <c r="F1135" i="42"/>
  <c r="F1136" i="42"/>
  <c r="F1137" i="42"/>
  <c r="F1138" i="42"/>
  <c r="F1139" i="42"/>
  <c r="F1140" i="42"/>
  <c r="F1141" i="42"/>
  <c r="F1142" i="42"/>
  <c r="F1143" i="42"/>
  <c r="F1144" i="42"/>
  <c r="F1145" i="42"/>
  <c r="F1146" i="42"/>
  <c r="F1147" i="42"/>
  <c r="F1148" i="42"/>
  <c r="F1149" i="42"/>
  <c r="F1150" i="42"/>
  <c r="F1151" i="42"/>
  <c r="F1152" i="42"/>
  <c r="F1153" i="42"/>
  <c r="F1154" i="42"/>
  <c r="F1155" i="42"/>
  <c r="F1156" i="42"/>
  <c r="F1157" i="42"/>
  <c r="F1158" i="42"/>
  <c r="F1159" i="42"/>
  <c r="F1160" i="42"/>
  <c r="F1161" i="42"/>
  <c r="F1162" i="42"/>
  <c r="F1163" i="42"/>
  <c r="F1164" i="42"/>
  <c r="F1165" i="42"/>
  <c r="F1166" i="42"/>
  <c r="F1167" i="42"/>
  <c r="F1168" i="42"/>
  <c r="F1169" i="42"/>
  <c r="F1170" i="42"/>
  <c r="F1171" i="42"/>
  <c r="F1172" i="42"/>
  <c r="F1173" i="42"/>
  <c r="F1174" i="42"/>
  <c r="F1175" i="42"/>
  <c r="F1176" i="42"/>
  <c r="F1177" i="42"/>
  <c r="F1178" i="42"/>
  <c r="F1179" i="42"/>
  <c r="F1180" i="42"/>
  <c r="F1181" i="42"/>
  <c r="F1182" i="42"/>
  <c r="F1183" i="42"/>
  <c r="F1184" i="42"/>
  <c r="F1185" i="42"/>
  <c r="F1186" i="42"/>
  <c r="F1187" i="42"/>
  <c r="F1188" i="42"/>
  <c r="F1189" i="42"/>
  <c r="F1190" i="42"/>
  <c r="F1191" i="42"/>
  <c r="F1192" i="42"/>
  <c r="F1193" i="42"/>
  <c r="F1194" i="42"/>
  <c r="F1195" i="42"/>
  <c r="F1196" i="42"/>
  <c r="F1197" i="42"/>
  <c r="F1198" i="42"/>
  <c r="F1199" i="42"/>
  <c r="F1200" i="42"/>
  <c r="F1201" i="42"/>
  <c r="F1202" i="42"/>
  <c r="F1203" i="42"/>
  <c r="F1204" i="42"/>
  <c r="F1205" i="42"/>
  <c r="F1206" i="42"/>
  <c r="F1207" i="42"/>
  <c r="F1208" i="42"/>
  <c r="F1209" i="42"/>
  <c r="F1210" i="42"/>
  <c r="F1211" i="42"/>
  <c r="F1212" i="42"/>
  <c r="F1213" i="42"/>
  <c r="F1214" i="42"/>
  <c r="F1215" i="42"/>
  <c r="F1216" i="42"/>
  <c r="F1217" i="42"/>
  <c r="F1218" i="42"/>
  <c r="F1219" i="42"/>
  <c r="F1220" i="42"/>
  <c r="F1221" i="42"/>
  <c r="F1222" i="42"/>
  <c r="F1223" i="42"/>
  <c r="F1224" i="42"/>
  <c r="F1225" i="42"/>
  <c r="F1226" i="42"/>
  <c r="F1227" i="42"/>
  <c r="F1228" i="42"/>
  <c r="F1229" i="42"/>
  <c r="F1230" i="42"/>
  <c r="F1231" i="42"/>
  <c r="F1232" i="42"/>
  <c r="F1233" i="42"/>
  <c r="F1234" i="42"/>
  <c r="F1235" i="42"/>
  <c r="F1236" i="42"/>
  <c r="F1237" i="42"/>
  <c r="F1238" i="42"/>
  <c r="F1239" i="42"/>
  <c r="F1240" i="42"/>
  <c r="F1241" i="42"/>
  <c r="F1242" i="42"/>
  <c r="F1243" i="42"/>
  <c r="F1244" i="42"/>
  <c r="F1245" i="42"/>
  <c r="F1246" i="42"/>
  <c r="F1247" i="42"/>
  <c r="F1248" i="42"/>
  <c r="F1249" i="42"/>
  <c r="F1250" i="42"/>
  <c r="F1251" i="42"/>
  <c r="F1252" i="42"/>
  <c r="F1253" i="42"/>
  <c r="F1254" i="42"/>
  <c r="F1255" i="42"/>
  <c r="F1256" i="42"/>
  <c r="F1257" i="42"/>
  <c r="F1258" i="42"/>
  <c r="F1259" i="42"/>
  <c r="F1260" i="42"/>
  <c r="F1261" i="42"/>
  <c r="F1262" i="42"/>
  <c r="F1263" i="42"/>
  <c r="F1264" i="42"/>
  <c r="F1265" i="42"/>
  <c r="F1266" i="42"/>
  <c r="F1267" i="42"/>
  <c r="F1268" i="42"/>
  <c r="F1269" i="42"/>
  <c r="F1270" i="42"/>
  <c r="F1271" i="42"/>
  <c r="F1272" i="42"/>
  <c r="F1273" i="42"/>
  <c r="F1274" i="42"/>
  <c r="F1275" i="42"/>
  <c r="F1276" i="42"/>
  <c r="F1277" i="42"/>
  <c r="F1278" i="42"/>
  <c r="F1279" i="42"/>
  <c r="F1280" i="42"/>
  <c r="F1281" i="42"/>
  <c r="F1282" i="42"/>
  <c r="F1283" i="42"/>
  <c r="F1284" i="42"/>
  <c r="F1285" i="42"/>
  <c r="F1286" i="42"/>
  <c r="F1287" i="42"/>
  <c r="F1288" i="42"/>
  <c r="F1289" i="42"/>
  <c r="F1290" i="42"/>
  <c r="F1291" i="42"/>
  <c r="F1292" i="42"/>
  <c r="F1293" i="42"/>
  <c r="F1294" i="42"/>
  <c r="F1295" i="42"/>
  <c r="F1296" i="42"/>
  <c r="F1297" i="42"/>
  <c r="F1298" i="42"/>
  <c r="F1299" i="42"/>
  <c r="F1300" i="42"/>
  <c r="F1301" i="42"/>
  <c r="F1302" i="42"/>
  <c r="F1303" i="42"/>
  <c r="F1304" i="42"/>
  <c r="F1305" i="42"/>
  <c r="F1306" i="42"/>
  <c r="F1307" i="42"/>
  <c r="F1308" i="42"/>
  <c r="F1309" i="42"/>
  <c r="F1310" i="42"/>
  <c r="F1311" i="42"/>
  <c r="F1312" i="42"/>
  <c r="F1313" i="42"/>
  <c r="F1314" i="42"/>
  <c r="F1315" i="42"/>
  <c r="F1316" i="42"/>
  <c r="F1317" i="42"/>
  <c r="F1318" i="42"/>
  <c r="F1319" i="42"/>
  <c r="F1320" i="42"/>
  <c r="F1321" i="42"/>
  <c r="F1322" i="42"/>
  <c r="F1323" i="42"/>
  <c r="F1324" i="42"/>
  <c r="F1325" i="42"/>
  <c r="F1326" i="42"/>
  <c r="F1327" i="42"/>
  <c r="F1328" i="42"/>
  <c r="F1329" i="42"/>
  <c r="F1330" i="42"/>
  <c r="F1331" i="42"/>
  <c r="F1332" i="42"/>
  <c r="F1333" i="42"/>
  <c r="F1334" i="42"/>
  <c r="F1335" i="42"/>
  <c r="F1336" i="42"/>
  <c r="F1337" i="42"/>
  <c r="F1338" i="42"/>
  <c r="F1339" i="42"/>
  <c r="F1340" i="42"/>
  <c r="F1341" i="42"/>
  <c r="F1342" i="42"/>
  <c r="F1343" i="42"/>
  <c r="F1344" i="42"/>
  <c r="F1345" i="42"/>
  <c r="F1346" i="42"/>
  <c r="F1347" i="42"/>
  <c r="F1348" i="42"/>
  <c r="F1349" i="42"/>
  <c r="F1350" i="42"/>
  <c r="F1351" i="42"/>
  <c r="F1352" i="42"/>
  <c r="F1353" i="42"/>
  <c r="F1354" i="42"/>
  <c r="F1355" i="42"/>
  <c r="F1356" i="42"/>
  <c r="F1357" i="42"/>
  <c r="F1358" i="42"/>
  <c r="F1359" i="42"/>
  <c r="F1360" i="42"/>
  <c r="F1361" i="42"/>
  <c r="F1362" i="42"/>
  <c r="F1363" i="42"/>
  <c r="F1364" i="42"/>
  <c r="F1365" i="42"/>
  <c r="F1366" i="42"/>
  <c r="F1367" i="42"/>
  <c r="F1368" i="42"/>
  <c r="F1369" i="42"/>
  <c r="F1370" i="42"/>
  <c r="F1371" i="42"/>
  <c r="F1372" i="42"/>
  <c r="F1373" i="42"/>
  <c r="F1374" i="42"/>
  <c r="F1375" i="42"/>
  <c r="F1376" i="42"/>
  <c r="F1377" i="42"/>
  <c r="F1378" i="42"/>
  <c r="F1379" i="42"/>
  <c r="F1380" i="42"/>
  <c r="F1381" i="42"/>
  <c r="F1382" i="42"/>
  <c r="F1383" i="42"/>
  <c r="F1384" i="42"/>
  <c r="F1385" i="42"/>
  <c r="F1386" i="42"/>
  <c r="F1387" i="42"/>
  <c r="F1388" i="42"/>
  <c r="F1389" i="42"/>
  <c r="F1390" i="42"/>
  <c r="F1391" i="42"/>
  <c r="F1392" i="42"/>
  <c r="F1393" i="42"/>
  <c r="F1394" i="42"/>
  <c r="F1395" i="42"/>
  <c r="F1396" i="42"/>
  <c r="F1397" i="42"/>
  <c r="F1398" i="42"/>
  <c r="F1399" i="42"/>
  <c r="F1400" i="42"/>
  <c r="F1401" i="42"/>
  <c r="F1402" i="42"/>
  <c r="F1403" i="42"/>
  <c r="F1404" i="42"/>
  <c r="F1405" i="42"/>
  <c r="F1406" i="42"/>
  <c r="F1407" i="42"/>
  <c r="F1408" i="42"/>
  <c r="F1409" i="42"/>
  <c r="F1410" i="42"/>
  <c r="F1411" i="42"/>
  <c r="F1412" i="42"/>
  <c r="F1413" i="42"/>
  <c r="F1414" i="42"/>
  <c r="F1415" i="42"/>
  <c r="F1416" i="42"/>
  <c r="F1417" i="42"/>
  <c r="F1418" i="42"/>
  <c r="F1419" i="42"/>
  <c r="F1420" i="42"/>
  <c r="F1421" i="42"/>
  <c r="F1422" i="42"/>
  <c r="F1423" i="42"/>
  <c r="F1424" i="42"/>
  <c r="F1425" i="42"/>
  <c r="F1426" i="42"/>
  <c r="F1427" i="42"/>
  <c r="F1428" i="42"/>
  <c r="F1429" i="42"/>
  <c r="F1430" i="42"/>
  <c r="F1431" i="42"/>
  <c r="F1432" i="42"/>
  <c r="F1433" i="42"/>
  <c r="F1434" i="42"/>
  <c r="F1435" i="42"/>
  <c r="F1436" i="42"/>
  <c r="F1437" i="42"/>
  <c r="F1438" i="42"/>
  <c r="F1439" i="42"/>
  <c r="F1440" i="42"/>
  <c r="F1441" i="42"/>
  <c r="F1442" i="42"/>
  <c r="F1443" i="42"/>
  <c r="F1444" i="42"/>
  <c r="F1445" i="42"/>
  <c r="F1446" i="42"/>
  <c r="F1447" i="42"/>
  <c r="F1448" i="42"/>
  <c r="F1449" i="42"/>
  <c r="F1450" i="42"/>
  <c r="F1451" i="42"/>
  <c r="F1452" i="42"/>
  <c r="F1453" i="42"/>
  <c r="F1454" i="42"/>
  <c r="F1455" i="42"/>
  <c r="F1456" i="42"/>
  <c r="F1457" i="42"/>
  <c r="F1458" i="42"/>
  <c r="F1459" i="42"/>
  <c r="F1460" i="42"/>
  <c r="F1461" i="42"/>
  <c r="F1462" i="42"/>
  <c r="F1463" i="42"/>
  <c r="F1464" i="42"/>
  <c r="F1465" i="42"/>
  <c r="F1466" i="42"/>
  <c r="F1467" i="42"/>
  <c r="F1468" i="42"/>
  <c r="F1469" i="42"/>
  <c r="F1470" i="42"/>
  <c r="F1471" i="42"/>
  <c r="F1472" i="42"/>
  <c r="F1473" i="42"/>
  <c r="F1474" i="42"/>
  <c r="F1475" i="42"/>
  <c r="F1476" i="42"/>
  <c r="F1477" i="42"/>
  <c r="F1478" i="42"/>
  <c r="F1479" i="42"/>
  <c r="F1480" i="42"/>
  <c r="F1481" i="42"/>
  <c r="F1482" i="42"/>
  <c r="F1483" i="42"/>
  <c r="F1484" i="42"/>
  <c r="F1485" i="42"/>
  <c r="F1486" i="42"/>
  <c r="F1487" i="42"/>
  <c r="F1488" i="42"/>
  <c r="F1489" i="42"/>
  <c r="F1490" i="42"/>
  <c r="F1491" i="42"/>
  <c r="F1492" i="42"/>
  <c r="F1493" i="42"/>
  <c r="F1494" i="42"/>
  <c r="F1495" i="42"/>
  <c r="F1496" i="42"/>
  <c r="F1497" i="42"/>
  <c r="F1498" i="42"/>
  <c r="F1499" i="42"/>
  <c r="F1500" i="42"/>
  <c r="F1501" i="42"/>
  <c r="F1502" i="42"/>
  <c r="F1503" i="42"/>
  <c r="F1504" i="42"/>
  <c r="F1505" i="42"/>
  <c r="F1506" i="42"/>
  <c r="F1507" i="42"/>
  <c r="F1508" i="42"/>
  <c r="F1509" i="42"/>
  <c r="F1510" i="42"/>
  <c r="F1511" i="42"/>
  <c r="F1512" i="42"/>
  <c r="F1513" i="42"/>
  <c r="F1514" i="42"/>
  <c r="F1515" i="42"/>
  <c r="F1516" i="42"/>
  <c r="F1517" i="42"/>
  <c r="F1518" i="42"/>
  <c r="F1519" i="42"/>
  <c r="F1520" i="42"/>
  <c r="F1521" i="42"/>
  <c r="F1522" i="42"/>
  <c r="F1523" i="42"/>
  <c r="F1524" i="42"/>
  <c r="F1525" i="42"/>
  <c r="F1526" i="42"/>
  <c r="F1527" i="42"/>
  <c r="F1528" i="42"/>
  <c r="F1529" i="42"/>
  <c r="F1530" i="42"/>
  <c r="F1531" i="42"/>
  <c r="F1532" i="42"/>
  <c r="F1533" i="42"/>
  <c r="F1534" i="42"/>
  <c r="F1535" i="42"/>
  <c r="F1536" i="42"/>
  <c r="F1537" i="42"/>
  <c r="F1538" i="42"/>
  <c r="F1539" i="42"/>
  <c r="F1540" i="42"/>
  <c r="F1541" i="42"/>
  <c r="F1542" i="42"/>
  <c r="F1543" i="42"/>
  <c r="F1544" i="42"/>
  <c r="F1545" i="42"/>
  <c r="F1546" i="42"/>
  <c r="F1547" i="42"/>
  <c r="F1548" i="42"/>
  <c r="F1549" i="42"/>
  <c r="F1550" i="42"/>
  <c r="F1551" i="42"/>
  <c r="F1552" i="42"/>
  <c r="F1553" i="42"/>
  <c r="F1554" i="42"/>
  <c r="F1555" i="42"/>
  <c r="F1556" i="42"/>
  <c r="F1557" i="42"/>
  <c r="F1558" i="42"/>
  <c r="F1559" i="42"/>
  <c r="F1560" i="42"/>
  <c r="F1561" i="42"/>
  <c r="F1562" i="42"/>
  <c r="F1563" i="42"/>
  <c r="F1564" i="42"/>
  <c r="F1565" i="42"/>
  <c r="F1566" i="42"/>
  <c r="F1567" i="42"/>
  <c r="F1568" i="42"/>
  <c r="F1569" i="42"/>
  <c r="F1570" i="42"/>
  <c r="F1571" i="42"/>
  <c r="F1572" i="42"/>
  <c r="F1573" i="42"/>
  <c r="F1574" i="42"/>
  <c r="F1575" i="42"/>
  <c r="F1576" i="42"/>
  <c r="F1577" i="42"/>
  <c r="F1578" i="42"/>
  <c r="F1579" i="42"/>
  <c r="F1580" i="42"/>
  <c r="F1581" i="42"/>
  <c r="F1582" i="42"/>
  <c r="F1583" i="42"/>
  <c r="F1584" i="42"/>
  <c r="F1585" i="42"/>
  <c r="F1586" i="42"/>
  <c r="F1587" i="42"/>
  <c r="F1588" i="42"/>
  <c r="F1589" i="42"/>
  <c r="F1590" i="42"/>
  <c r="F1591" i="42"/>
  <c r="F1592" i="42"/>
  <c r="F1593" i="42"/>
  <c r="F1594" i="42"/>
  <c r="F1595" i="42"/>
  <c r="F1596" i="42"/>
  <c r="F1597" i="42"/>
  <c r="F1598" i="42"/>
  <c r="F1599" i="42"/>
  <c r="F1600" i="42"/>
  <c r="F1601" i="42"/>
  <c r="F1602" i="42"/>
  <c r="F1603" i="42"/>
  <c r="F1604" i="42"/>
  <c r="F1605" i="42"/>
  <c r="F1606" i="42"/>
  <c r="F1607" i="42"/>
  <c r="F1608" i="42"/>
  <c r="F1609" i="42"/>
  <c r="F1610" i="42"/>
  <c r="F1611" i="42"/>
  <c r="F1612" i="42"/>
  <c r="F1613" i="42"/>
  <c r="F1614" i="42"/>
  <c r="F1615" i="42"/>
  <c r="F1616" i="42"/>
  <c r="F1617" i="42"/>
  <c r="F1618" i="42"/>
  <c r="F1619" i="42"/>
  <c r="F1620" i="42"/>
  <c r="F1621" i="42"/>
  <c r="F1622" i="42"/>
  <c r="F1623" i="42"/>
  <c r="F1624" i="42"/>
  <c r="F1625" i="42"/>
  <c r="F1626" i="42"/>
  <c r="F1627" i="42"/>
  <c r="F1628" i="42"/>
  <c r="F1629" i="42"/>
  <c r="F1630" i="42"/>
  <c r="F1631" i="42"/>
  <c r="F1632" i="42"/>
  <c r="F1633" i="42"/>
  <c r="F1634" i="42"/>
  <c r="F1635" i="42"/>
  <c r="F1636" i="42"/>
  <c r="F1637" i="42"/>
  <c r="F1638" i="42"/>
  <c r="F1639" i="42"/>
  <c r="F1640" i="42"/>
  <c r="F1641" i="42"/>
  <c r="F1642" i="42"/>
  <c r="F1643" i="42"/>
  <c r="F1644" i="42"/>
  <c r="F1645" i="42"/>
  <c r="F1646" i="42"/>
  <c r="F1647" i="42"/>
  <c r="F1648" i="42"/>
  <c r="F1649" i="42"/>
  <c r="F1650" i="42"/>
  <c r="F1651" i="42"/>
  <c r="F1652" i="42"/>
  <c r="F1653" i="42"/>
  <c r="F1654" i="42"/>
  <c r="F1655" i="42"/>
  <c r="F1656" i="42"/>
  <c r="F1657" i="42"/>
  <c r="F1658" i="42"/>
  <c r="F1659" i="42"/>
  <c r="F1660" i="42"/>
  <c r="F1661" i="42"/>
  <c r="F1662" i="42"/>
  <c r="F1663" i="42"/>
  <c r="F1664" i="42"/>
  <c r="F1665" i="42"/>
  <c r="F1666" i="42"/>
  <c r="F1667" i="42"/>
  <c r="F1668" i="42"/>
  <c r="F1669" i="42"/>
  <c r="F1670" i="42"/>
  <c r="F1671" i="42"/>
  <c r="F1672" i="42"/>
  <c r="F1673" i="42"/>
  <c r="F1674" i="42"/>
  <c r="F1675" i="42"/>
  <c r="F1676" i="42"/>
  <c r="F1677" i="42"/>
  <c r="F1678" i="42"/>
  <c r="F1679" i="42"/>
  <c r="F1680" i="42"/>
  <c r="F1681" i="42"/>
  <c r="F1682" i="42"/>
  <c r="F1683" i="42"/>
  <c r="F1684" i="42"/>
  <c r="F1685" i="42"/>
  <c r="F1686" i="42"/>
  <c r="F1687" i="42"/>
  <c r="F1688" i="42"/>
  <c r="F1689" i="42"/>
  <c r="F1690" i="42"/>
  <c r="F1691" i="42"/>
  <c r="F1692" i="42"/>
  <c r="F1693" i="42"/>
  <c r="F1694" i="42"/>
  <c r="F1695" i="42"/>
  <c r="F1696" i="42"/>
  <c r="F1697" i="42"/>
  <c r="F1698" i="42"/>
  <c r="F1699" i="42"/>
  <c r="F1700" i="42"/>
  <c r="F1701" i="42"/>
  <c r="F1702" i="42"/>
  <c r="F1703" i="42"/>
  <c r="F1704" i="42"/>
  <c r="F1705" i="42"/>
  <c r="F1706" i="42"/>
  <c r="F1707" i="42"/>
  <c r="F1708" i="42"/>
  <c r="F1709" i="42"/>
  <c r="F1710" i="42"/>
  <c r="F1711" i="42"/>
  <c r="F1712" i="42"/>
  <c r="F1713" i="42"/>
  <c r="F1714" i="42"/>
  <c r="F1715" i="42"/>
  <c r="F1716" i="42"/>
  <c r="F1717" i="42"/>
  <c r="F1718" i="42"/>
  <c r="F1719" i="42"/>
  <c r="F1720" i="42"/>
  <c r="F1721" i="42"/>
  <c r="F1722" i="42"/>
  <c r="F1723" i="42"/>
  <c r="F1724" i="42"/>
  <c r="F1725" i="42"/>
  <c r="F1726" i="42"/>
  <c r="F1727" i="42"/>
  <c r="F1728" i="42"/>
  <c r="F1729" i="42"/>
  <c r="F1730" i="42"/>
  <c r="F1731" i="42"/>
  <c r="F1732" i="42"/>
  <c r="F1733" i="42"/>
  <c r="F1734" i="42"/>
  <c r="F1735" i="42"/>
  <c r="F1736" i="42"/>
  <c r="F1737" i="42"/>
  <c r="F1738" i="42"/>
  <c r="F1739" i="42"/>
  <c r="F1740" i="42"/>
  <c r="F1741" i="42"/>
  <c r="F1742" i="42"/>
  <c r="F1743" i="42"/>
  <c r="F1744" i="42"/>
  <c r="F1745" i="42"/>
  <c r="F1746" i="42"/>
  <c r="F1747" i="42"/>
  <c r="F1748" i="42"/>
  <c r="F1749" i="42"/>
  <c r="F1750" i="42"/>
  <c r="F1751" i="42"/>
  <c r="F1752" i="42"/>
  <c r="F1753" i="42"/>
  <c r="F1754" i="42"/>
  <c r="F1755" i="42"/>
  <c r="F1756" i="42"/>
  <c r="F1757" i="42"/>
  <c r="F1758" i="42"/>
  <c r="F1759" i="42"/>
  <c r="F1760" i="42"/>
  <c r="F1761" i="42"/>
  <c r="F1762" i="42"/>
  <c r="F1763" i="42"/>
  <c r="F1764" i="42"/>
  <c r="F1765" i="42"/>
  <c r="F1766" i="42"/>
  <c r="F1767" i="42"/>
  <c r="F1768" i="42"/>
  <c r="F1769" i="42"/>
  <c r="F1770" i="42"/>
  <c r="F1771" i="42"/>
  <c r="F1772" i="42"/>
  <c r="F1773" i="42"/>
  <c r="F1774" i="42"/>
  <c r="F1775" i="42"/>
  <c r="F1776" i="42"/>
  <c r="F1777" i="42"/>
  <c r="F1778" i="42"/>
  <c r="F1779" i="42"/>
  <c r="F1780" i="42"/>
  <c r="F1781" i="42"/>
  <c r="F1782" i="42"/>
  <c r="F1783" i="42"/>
  <c r="F1784" i="42"/>
  <c r="F1785" i="42"/>
  <c r="F1786" i="42"/>
  <c r="F1787" i="42"/>
  <c r="F1788" i="42"/>
  <c r="F1789" i="42"/>
  <c r="F1790" i="42"/>
  <c r="F1791" i="42"/>
  <c r="F1792" i="42"/>
  <c r="F1793" i="42"/>
  <c r="F1794" i="42"/>
  <c r="F1795" i="42"/>
  <c r="F1796" i="42"/>
  <c r="F1797" i="42"/>
  <c r="F1798" i="42"/>
  <c r="F1799" i="42"/>
  <c r="F1800" i="42"/>
  <c r="F1801" i="42"/>
  <c r="F1802" i="42"/>
  <c r="F1803" i="42"/>
  <c r="F1804" i="42"/>
  <c r="F1805" i="42"/>
  <c r="F1806" i="42"/>
  <c r="F1807" i="42"/>
  <c r="F1808" i="42"/>
  <c r="F1809" i="42"/>
  <c r="F1810" i="42"/>
  <c r="F1811" i="42"/>
  <c r="F1812" i="42"/>
  <c r="F1813" i="42"/>
  <c r="F1814" i="42"/>
  <c r="F1815" i="42"/>
  <c r="F1816" i="42"/>
  <c r="F1817" i="42"/>
  <c r="F1818" i="42"/>
  <c r="F1819" i="42"/>
  <c r="F1820" i="42"/>
  <c r="F1821" i="42"/>
  <c r="F1822" i="42"/>
  <c r="F1823" i="42"/>
  <c r="F1824" i="42"/>
  <c r="F1825" i="42"/>
  <c r="F1826" i="42"/>
  <c r="F1827" i="42"/>
  <c r="F1828" i="42"/>
  <c r="F1829" i="42"/>
  <c r="F1830" i="42"/>
  <c r="F1831" i="42"/>
  <c r="F1832" i="42"/>
  <c r="F1833" i="42"/>
  <c r="F1834" i="42"/>
  <c r="F1835" i="42"/>
  <c r="F1836" i="42"/>
  <c r="F1837" i="42"/>
  <c r="F1838" i="42"/>
  <c r="F1839" i="42"/>
  <c r="F1840" i="42"/>
  <c r="F1841" i="42"/>
  <c r="F1842" i="42"/>
  <c r="F1843" i="42"/>
  <c r="F1844" i="42"/>
  <c r="F1845" i="42"/>
  <c r="F1846" i="42"/>
  <c r="F1847" i="42"/>
  <c r="F1848" i="42"/>
  <c r="F1849" i="42"/>
  <c r="F1850" i="42"/>
  <c r="F1851" i="42"/>
  <c r="F1852" i="42"/>
  <c r="F1853" i="42"/>
  <c r="F1854" i="42"/>
  <c r="F1855" i="42"/>
  <c r="F1856" i="42"/>
  <c r="F1857" i="42"/>
  <c r="F1858" i="42"/>
  <c r="F1859" i="42"/>
  <c r="F1860" i="42"/>
  <c r="F1861" i="42"/>
  <c r="F1862" i="42"/>
  <c r="F1863" i="42"/>
  <c r="F1864" i="42"/>
  <c r="F1865" i="42"/>
  <c r="F1866" i="42"/>
  <c r="F1867" i="42"/>
  <c r="F1868" i="42"/>
  <c r="F1869" i="42"/>
  <c r="F1870" i="42"/>
  <c r="F1871" i="42"/>
  <c r="F1872" i="42"/>
  <c r="F1873" i="42"/>
  <c r="F1874" i="42"/>
  <c r="F1875" i="42"/>
  <c r="F1876" i="42"/>
  <c r="F1877" i="42"/>
  <c r="F1878" i="42"/>
  <c r="F1879" i="42"/>
  <c r="F1880" i="42"/>
  <c r="F1881" i="42"/>
  <c r="F1882" i="42"/>
  <c r="F1883" i="42"/>
  <c r="F1884" i="42"/>
  <c r="F1885" i="42"/>
  <c r="F1886" i="42"/>
  <c r="F1887" i="42"/>
  <c r="F1888" i="42"/>
  <c r="F1889" i="42"/>
  <c r="F1890" i="42"/>
  <c r="F1891" i="42"/>
  <c r="F1892" i="42"/>
  <c r="F1893" i="42"/>
  <c r="F1894" i="42"/>
  <c r="F1895" i="42"/>
  <c r="F1896" i="42"/>
  <c r="F1897" i="42"/>
  <c r="F1898" i="42"/>
  <c r="F1899" i="42"/>
  <c r="F1900" i="42"/>
  <c r="F1901" i="42"/>
  <c r="F1902" i="42"/>
  <c r="F1903" i="42"/>
  <c r="F1904" i="42"/>
  <c r="F1905" i="42"/>
  <c r="F1906" i="42"/>
  <c r="F1907" i="42"/>
  <c r="F1908" i="42"/>
  <c r="F1909" i="42"/>
  <c r="F1910" i="42"/>
  <c r="F1911" i="42"/>
  <c r="F1912" i="42"/>
  <c r="F1913" i="42"/>
  <c r="F1914" i="42"/>
  <c r="F1915" i="42"/>
  <c r="F1916" i="42"/>
  <c r="F1917" i="42"/>
  <c r="F1918" i="42"/>
  <c r="F1919" i="42"/>
  <c r="F1920" i="42"/>
  <c r="F1921" i="42"/>
  <c r="F1922" i="42"/>
  <c r="F1923" i="42"/>
  <c r="F1924" i="42"/>
  <c r="F1925" i="42"/>
  <c r="F1926" i="42"/>
  <c r="F1927" i="42"/>
  <c r="F1928" i="42"/>
  <c r="F1929" i="42"/>
  <c r="F1930" i="42"/>
  <c r="F1931" i="42"/>
  <c r="F1932" i="42"/>
  <c r="F1933" i="42"/>
  <c r="F1934" i="42"/>
  <c r="F1935" i="42"/>
  <c r="F1936" i="42"/>
  <c r="F1937" i="42"/>
  <c r="F1938" i="42"/>
  <c r="F1939" i="42"/>
  <c r="F1940" i="42"/>
  <c r="F1941" i="42"/>
  <c r="F1942" i="42"/>
  <c r="F1943" i="42"/>
  <c r="F1944" i="42"/>
  <c r="F1945" i="42"/>
  <c r="F1946" i="42"/>
  <c r="F1947" i="42"/>
  <c r="F1948" i="42"/>
  <c r="F1949" i="42"/>
  <c r="F1950" i="42"/>
  <c r="F1951" i="42"/>
  <c r="F1952" i="42"/>
  <c r="F1953" i="42"/>
  <c r="F1954" i="42"/>
  <c r="F1955" i="42"/>
  <c r="F1956" i="42"/>
  <c r="F1957" i="42"/>
  <c r="F1958" i="42"/>
  <c r="F1959" i="42"/>
  <c r="F1960" i="42"/>
  <c r="F1961" i="42"/>
  <c r="F1962" i="42"/>
  <c r="F1963" i="42"/>
  <c r="F1964" i="42"/>
  <c r="F1965" i="42"/>
  <c r="F1966" i="42"/>
  <c r="F1967" i="42"/>
  <c r="F1968" i="42"/>
  <c r="F1969" i="42"/>
  <c r="F1970" i="42"/>
  <c r="F1971" i="42"/>
  <c r="F1972" i="42"/>
  <c r="F1973" i="42"/>
  <c r="F1974" i="42"/>
  <c r="F1975" i="42"/>
  <c r="F1976" i="42"/>
  <c r="F1977" i="42"/>
  <c r="F1978" i="42"/>
  <c r="F1979" i="42"/>
  <c r="F1980" i="42"/>
  <c r="F1981" i="42"/>
  <c r="F1982" i="42"/>
  <c r="F1983" i="42"/>
  <c r="F1984" i="42"/>
  <c r="F1985" i="42"/>
  <c r="F1986" i="42"/>
  <c r="F1987" i="42"/>
  <c r="F1988" i="42"/>
  <c r="F1989" i="42"/>
  <c r="F1990" i="42"/>
  <c r="F1991" i="42"/>
  <c r="F1992" i="42"/>
  <c r="F1993" i="42"/>
  <c r="F1994" i="42"/>
  <c r="F1995" i="42"/>
  <c r="F1996" i="42"/>
  <c r="F1997" i="42"/>
  <c r="F1998" i="42"/>
  <c r="F1999" i="42"/>
  <c r="F2000" i="42"/>
  <c r="F2001" i="42"/>
  <c r="F2002" i="42"/>
  <c r="F2003" i="42"/>
  <c r="F2004" i="42"/>
  <c r="F2005" i="42"/>
  <c r="F2006" i="42"/>
  <c r="F2007" i="42"/>
  <c r="F2008" i="42"/>
  <c r="F2009" i="42"/>
  <c r="F2010" i="42"/>
  <c r="F2011" i="42"/>
  <c r="F2012" i="42"/>
  <c r="F2013" i="42"/>
  <c r="F2014" i="42"/>
  <c r="F2015" i="42"/>
  <c r="F2016" i="42"/>
  <c r="F2017" i="42"/>
  <c r="F2018" i="42"/>
  <c r="F2019" i="42"/>
  <c r="F2020" i="42"/>
  <c r="F2021" i="42"/>
  <c r="F2022" i="42"/>
  <c r="F2023" i="42"/>
  <c r="F2024" i="42"/>
  <c r="F2025" i="42"/>
  <c r="F2026" i="42"/>
  <c r="F2027" i="42"/>
  <c r="F2028" i="42"/>
  <c r="F2029" i="42"/>
  <c r="F2030" i="42"/>
  <c r="F2031" i="42"/>
  <c r="F2032" i="42"/>
  <c r="F2033" i="42"/>
  <c r="F2034" i="42"/>
  <c r="F2035" i="42"/>
  <c r="F2036" i="42"/>
  <c r="F2037" i="42"/>
  <c r="F2038" i="42"/>
  <c r="F2039" i="42"/>
  <c r="F2040" i="42"/>
  <c r="F2041" i="42"/>
  <c r="F2042" i="42"/>
  <c r="F2043" i="42"/>
  <c r="F2044" i="42"/>
  <c r="F2045" i="42"/>
  <c r="F2046" i="42"/>
  <c r="F2047" i="42"/>
  <c r="F2048" i="42"/>
  <c r="F2049" i="42"/>
  <c r="F2050" i="42"/>
  <c r="F2051" i="42"/>
  <c r="F2052" i="42"/>
  <c r="F2053" i="42"/>
  <c r="F2054" i="42"/>
  <c r="F2055" i="42"/>
  <c r="F2056" i="42"/>
  <c r="F2057" i="42"/>
  <c r="F2058" i="42"/>
  <c r="F2059" i="42"/>
  <c r="F2060" i="42"/>
  <c r="F2061" i="42"/>
  <c r="F2062" i="42"/>
  <c r="F2063" i="42"/>
  <c r="F2064" i="42"/>
  <c r="F2065" i="42"/>
  <c r="F2066" i="42"/>
  <c r="F2067" i="42"/>
  <c r="F2068" i="42"/>
  <c r="F2069" i="42"/>
  <c r="F2070" i="42"/>
  <c r="F2071" i="42"/>
  <c r="F2072" i="42"/>
  <c r="F2073" i="42"/>
  <c r="F2074" i="42"/>
  <c r="F2075" i="42"/>
  <c r="F2076" i="42"/>
  <c r="F2077" i="42"/>
  <c r="F2078" i="42"/>
  <c r="F2079" i="42"/>
  <c r="F2080" i="42"/>
  <c r="F2081" i="42"/>
  <c r="F2082" i="42"/>
  <c r="F2083" i="42"/>
  <c r="F2084" i="42"/>
  <c r="F2085" i="42"/>
  <c r="F2086" i="42"/>
  <c r="F2087" i="42"/>
  <c r="F2088" i="42"/>
  <c r="F2089" i="42"/>
  <c r="F2090" i="42"/>
  <c r="F2091" i="42"/>
  <c r="F2092" i="42"/>
  <c r="F2093" i="42"/>
  <c r="F2094" i="42"/>
  <c r="F2095" i="42"/>
  <c r="F2096" i="42"/>
  <c r="F2097" i="42"/>
  <c r="F2098" i="42"/>
  <c r="F2099" i="42"/>
  <c r="F2100" i="42"/>
  <c r="F2101" i="42"/>
  <c r="F2102" i="42"/>
  <c r="F2103" i="42"/>
  <c r="F2104" i="42"/>
  <c r="F2105" i="42"/>
  <c r="F2106" i="42"/>
  <c r="F2107" i="42"/>
  <c r="F2108" i="42"/>
  <c r="F2109" i="42"/>
  <c r="F2110" i="42"/>
  <c r="F2111" i="42"/>
  <c r="F2112" i="42"/>
  <c r="F2113" i="42"/>
  <c r="F2114" i="42"/>
  <c r="F2115" i="42"/>
  <c r="F2116" i="42"/>
  <c r="F2117" i="42"/>
  <c r="F2118" i="42"/>
  <c r="F2119" i="42"/>
  <c r="F2120" i="42"/>
  <c r="F2121" i="42"/>
  <c r="F2122" i="42"/>
  <c r="F2123" i="42"/>
  <c r="F2124" i="42"/>
  <c r="F2125" i="42"/>
  <c r="F2126" i="42"/>
  <c r="F2127" i="42"/>
  <c r="F2128" i="42"/>
  <c r="F2129" i="42"/>
  <c r="F2130" i="42"/>
  <c r="F2131" i="42"/>
  <c r="F2132" i="42"/>
  <c r="F2133" i="42"/>
  <c r="F2134" i="42"/>
  <c r="F2135" i="42"/>
  <c r="F2136" i="42"/>
  <c r="F2137" i="42"/>
  <c r="F2138" i="42"/>
  <c r="F2139" i="42"/>
  <c r="F2140" i="42"/>
  <c r="F2141" i="42"/>
  <c r="F2142" i="42"/>
  <c r="F2143" i="42"/>
  <c r="F2144" i="42"/>
  <c r="F2145" i="42"/>
  <c r="F2146" i="42"/>
  <c r="F2147" i="42"/>
  <c r="F2148" i="42"/>
  <c r="F2149" i="42"/>
  <c r="F2150" i="42"/>
  <c r="F2151" i="42"/>
  <c r="F2152" i="42"/>
  <c r="F2153" i="42"/>
  <c r="F2154" i="42"/>
  <c r="F2155" i="42"/>
  <c r="F2156" i="42"/>
  <c r="F2157" i="42"/>
  <c r="F2158" i="42"/>
  <c r="F2159" i="42"/>
  <c r="F2160" i="42"/>
  <c r="F2161" i="42"/>
  <c r="F2162" i="42"/>
  <c r="F2163" i="42"/>
  <c r="F2164" i="42"/>
  <c r="F2165" i="42"/>
  <c r="F2166" i="42"/>
  <c r="F2167" i="42"/>
  <c r="F2168" i="42"/>
  <c r="F2169" i="42"/>
  <c r="F2170" i="42"/>
  <c r="F2171" i="42"/>
  <c r="F2172" i="42"/>
  <c r="F2173" i="42"/>
  <c r="F2174" i="42"/>
  <c r="F2175" i="42"/>
  <c r="F2176" i="42"/>
  <c r="F2177" i="42"/>
  <c r="F2178" i="42"/>
  <c r="F2179" i="42"/>
  <c r="F2180" i="42"/>
  <c r="F2181" i="42"/>
  <c r="F2182" i="42"/>
  <c r="F2183" i="42"/>
  <c r="F2184" i="42"/>
  <c r="F2185" i="42"/>
  <c r="F2186" i="42"/>
  <c r="F2187" i="42"/>
  <c r="F2188" i="42"/>
  <c r="F2189" i="42"/>
  <c r="F2190" i="42"/>
  <c r="F2191" i="42"/>
  <c r="F2192" i="42"/>
  <c r="F2193" i="42"/>
  <c r="F2194" i="42"/>
  <c r="F2195" i="42"/>
  <c r="F2196" i="42"/>
  <c r="F2197" i="42"/>
  <c r="F2198" i="42"/>
  <c r="F2199" i="42"/>
  <c r="F2200" i="42"/>
  <c r="F2201" i="42"/>
  <c r="F2202" i="42"/>
  <c r="F2203" i="42"/>
  <c r="F2204" i="42"/>
  <c r="F2205" i="42"/>
  <c r="F2206" i="42"/>
  <c r="F2207" i="42"/>
  <c r="F2208" i="42"/>
  <c r="F2209" i="42"/>
  <c r="F2210" i="42"/>
  <c r="F2211" i="42"/>
  <c r="F2212" i="42"/>
  <c r="F2213" i="42"/>
  <c r="F2214" i="42"/>
  <c r="F2215" i="42"/>
  <c r="F2216" i="42"/>
  <c r="F2217" i="42"/>
  <c r="F2218" i="42"/>
  <c r="F2219" i="42"/>
  <c r="F2220" i="42"/>
  <c r="F2221" i="42"/>
  <c r="F2222" i="42"/>
  <c r="F2223" i="42"/>
  <c r="F2224" i="42"/>
  <c r="F2225" i="42"/>
  <c r="F2226" i="42"/>
  <c r="F2227" i="42"/>
  <c r="F2228" i="42"/>
  <c r="F2229" i="42"/>
  <c r="F2230" i="42"/>
  <c r="F2231" i="42"/>
  <c r="F2232" i="42"/>
  <c r="F2233" i="42"/>
  <c r="F2234" i="42"/>
  <c r="F2235" i="42"/>
  <c r="F2236" i="42"/>
  <c r="F2237" i="42"/>
  <c r="F2238" i="42"/>
  <c r="F2239" i="42"/>
  <c r="F2240" i="42"/>
  <c r="F2241" i="42"/>
  <c r="F2242" i="42"/>
  <c r="F2243" i="42"/>
  <c r="F2244" i="42"/>
  <c r="F2245" i="42"/>
  <c r="F2246" i="42"/>
  <c r="F2247" i="42"/>
  <c r="F2248" i="42"/>
  <c r="F2249" i="42"/>
  <c r="F2250" i="42"/>
  <c r="F2251" i="42"/>
  <c r="F2252" i="42"/>
  <c r="F2253" i="42"/>
  <c r="F2254" i="42"/>
  <c r="F2255" i="42"/>
  <c r="F2256" i="42"/>
  <c r="F2257" i="42"/>
  <c r="F2258" i="42"/>
  <c r="F2259" i="42"/>
  <c r="F2260" i="42"/>
  <c r="F2261" i="42"/>
  <c r="F2262" i="42"/>
  <c r="F2263" i="42"/>
  <c r="F2264" i="42"/>
  <c r="F2265" i="42"/>
  <c r="F2266" i="42"/>
  <c r="F2267" i="42"/>
  <c r="F2268" i="42"/>
  <c r="F2269" i="42"/>
  <c r="F2270" i="42"/>
  <c r="F2271" i="42"/>
  <c r="F2272" i="42"/>
  <c r="F2273" i="42"/>
  <c r="F2274" i="42"/>
  <c r="F2275" i="42"/>
  <c r="F2276" i="42"/>
  <c r="F2277" i="42"/>
  <c r="F2278" i="42"/>
  <c r="F2279" i="42"/>
  <c r="F2280" i="42"/>
  <c r="F2281" i="42"/>
  <c r="F2282" i="42"/>
  <c r="F2283" i="42"/>
  <c r="F2284" i="42"/>
  <c r="F2285" i="42"/>
  <c r="F2286" i="42"/>
  <c r="F2287" i="42"/>
  <c r="F2288" i="42"/>
  <c r="F2289" i="42"/>
  <c r="F2290" i="42"/>
  <c r="F2291" i="42"/>
  <c r="F2292" i="42"/>
  <c r="F2293" i="42"/>
  <c r="F2294" i="42"/>
  <c r="F2295" i="42"/>
  <c r="F2296" i="42"/>
  <c r="F2297" i="42"/>
  <c r="F2298" i="42"/>
  <c r="F2299" i="42"/>
  <c r="F2300" i="42"/>
  <c r="F2301" i="42"/>
  <c r="F2302" i="42"/>
  <c r="F2303" i="42"/>
  <c r="F2304" i="42"/>
  <c r="F2305" i="42"/>
  <c r="F2306" i="42"/>
  <c r="F2307" i="42"/>
  <c r="F2308" i="42"/>
  <c r="F2309" i="42"/>
  <c r="F2310" i="42"/>
  <c r="F2311" i="42"/>
  <c r="F2312" i="42"/>
  <c r="F2313" i="42"/>
  <c r="F2314" i="42"/>
  <c r="F2315" i="42"/>
  <c r="F2316" i="42"/>
  <c r="F2317" i="42"/>
  <c r="F2318" i="42"/>
  <c r="F2319" i="42"/>
  <c r="F2320" i="42"/>
  <c r="F2321" i="42"/>
  <c r="F2322" i="42"/>
  <c r="F2323" i="42"/>
  <c r="F2324" i="42"/>
  <c r="F2325" i="42"/>
  <c r="F2326" i="42"/>
  <c r="F2327" i="42"/>
  <c r="F2328" i="42"/>
  <c r="F2329" i="42"/>
  <c r="F2330" i="42"/>
  <c r="F2331" i="42"/>
  <c r="F2332" i="42"/>
  <c r="F2333" i="42"/>
  <c r="F2334" i="42"/>
  <c r="F2335" i="42"/>
  <c r="F2336" i="42"/>
  <c r="F2337" i="42"/>
  <c r="F2338" i="42"/>
  <c r="F2339" i="42"/>
  <c r="F2340" i="42"/>
  <c r="F2341" i="42"/>
  <c r="F2342" i="42"/>
  <c r="F2343" i="42"/>
  <c r="F2344" i="42"/>
  <c r="F2345" i="42"/>
  <c r="F2346" i="42"/>
  <c r="F2347" i="42"/>
  <c r="F2348" i="42"/>
  <c r="F2349" i="42"/>
  <c r="F2350" i="42"/>
  <c r="F2351" i="42"/>
  <c r="F2352" i="42"/>
  <c r="F2353" i="42"/>
  <c r="F2354" i="42"/>
  <c r="F2355" i="42"/>
  <c r="F2356" i="42"/>
  <c r="F2357" i="42"/>
  <c r="F2358" i="42"/>
  <c r="F2359" i="42"/>
  <c r="F2360" i="42"/>
  <c r="F2361" i="42"/>
  <c r="F2362" i="42"/>
  <c r="F2363" i="42"/>
  <c r="F2364" i="42"/>
  <c r="F2365" i="42"/>
  <c r="F2366" i="42"/>
  <c r="F2367" i="42"/>
  <c r="F2368" i="42"/>
  <c r="F2369" i="42"/>
  <c r="F2370" i="42"/>
  <c r="F2371" i="42"/>
  <c r="F2372" i="42"/>
  <c r="F2373" i="42"/>
  <c r="F2374" i="42"/>
  <c r="F2375" i="42"/>
  <c r="F2376" i="42"/>
  <c r="F2377" i="42"/>
  <c r="F2378" i="42"/>
  <c r="F2379" i="42"/>
  <c r="F2380" i="42"/>
  <c r="F2381" i="42"/>
  <c r="F2382" i="42"/>
  <c r="F2383" i="42"/>
  <c r="F2384" i="42"/>
  <c r="F2385" i="42"/>
  <c r="F2386" i="42"/>
  <c r="F2387" i="42"/>
  <c r="F2388" i="42"/>
  <c r="F2389" i="42"/>
  <c r="F2390" i="42"/>
  <c r="F2391" i="42"/>
  <c r="F2392" i="42"/>
  <c r="F2393" i="42"/>
  <c r="F2394" i="42"/>
  <c r="F2395" i="42"/>
  <c r="F2396" i="42"/>
  <c r="F2397" i="42"/>
  <c r="F2398" i="42"/>
  <c r="F2399" i="42"/>
  <c r="F2400" i="42"/>
  <c r="F2401" i="42"/>
  <c r="F2402" i="42"/>
  <c r="F2403" i="42"/>
  <c r="F2404" i="42"/>
  <c r="F2405" i="42"/>
  <c r="F2406" i="42"/>
  <c r="F2407" i="42"/>
  <c r="F2408" i="42"/>
  <c r="F2409" i="42"/>
  <c r="F2410" i="42"/>
  <c r="F2411" i="42"/>
  <c r="F2412" i="42"/>
  <c r="F2413" i="42"/>
  <c r="F2414" i="42"/>
  <c r="F2415" i="42"/>
  <c r="F2416" i="42"/>
  <c r="F2417" i="42"/>
  <c r="F2418" i="42"/>
  <c r="F2419" i="42"/>
  <c r="F2420" i="42"/>
  <c r="F2421" i="42"/>
  <c r="F2422" i="42"/>
  <c r="F2423" i="42"/>
  <c r="F2424" i="42"/>
  <c r="F2425" i="42"/>
  <c r="F2426" i="42"/>
  <c r="F2427" i="42"/>
  <c r="F2428" i="42"/>
  <c r="F2429" i="42"/>
  <c r="F2430" i="42"/>
  <c r="F2431" i="42"/>
  <c r="F2432" i="42"/>
  <c r="F2433" i="42"/>
  <c r="F2434" i="42"/>
  <c r="F2435" i="42"/>
  <c r="F2436" i="42"/>
  <c r="F2437" i="42"/>
  <c r="F2438" i="42"/>
  <c r="F2439" i="42"/>
  <c r="F2440" i="42"/>
  <c r="F2441" i="42"/>
  <c r="F2442" i="42"/>
  <c r="F2443" i="42"/>
  <c r="F2444" i="42"/>
  <c r="F2445" i="42"/>
  <c r="F2446" i="42"/>
  <c r="F2447" i="42"/>
  <c r="F2448" i="42"/>
  <c r="F2449" i="42"/>
  <c r="F2450" i="42"/>
  <c r="F2451" i="42"/>
  <c r="F2452" i="42"/>
  <c r="F2453" i="42"/>
  <c r="F2454" i="42"/>
  <c r="F2455" i="42"/>
  <c r="F2456" i="42"/>
  <c r="F2457" i="42"/>
  <c r="F2458" i="42"/>
  <c r="F2459" i="42"/>
  <c r="F2460" i="42"/>
  <c r="F2461" i="42"/>
  <c r="F2462" i="42"/>
  <c r="F2463" i="42"/>
  <c r="F2464" i="42"/>
  <c r="F2465" i="42"/>
  <c r="F2466" i="42"/>
  <c r="F2467" i="42"/>
  <c r="F2468" i="42"/>
  <c r="F2469" i="42"/>
  <c r="F2470" i="42"/>
  <c r="F2471" i="42"/>
  <c r="F2472" i="42"/>
  <c r="F2473" i="42"/>
  <c r="F2474" i="42"/>
  <c r="F2475" i="42"/>
  <c r="F2476" i="42"/>
  <c r="F2477" i="42"/>
  <c r="F2478" i="42"/>
  <c r="F2479" i="42"/>
  <c r="F2480" i="42"/>
  <c r="F2481" i="42"/>
  <c r="F2482" i="42"/>
  <c r="F2483" i="42"/>
  <c r="F2484" i="42"/>
  <c r="F2485" i="42"/>
  <c r="F2486" i="42"/>
  <c r="F2487" i="42"/>
  <c r="F2488" i="42"/>
  <c r="F2489" i="42"/>
  <c r="F2490" i="42"/>
  <c r="F2491" i="42"/>
  <c r="F2" i="42"/>
  <c r="D3" i="42"/>
  <c r="D4" i="42"/>
  <c r="D5" i="42"/>
  <c r="D6" i="42"/>
  <c r="D7" i="42"/>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29" i="42"/>
  <c r="D130" i="42"/>
  <c r="D131" i="42"/>
  <c r="D132" i="42"/>
  <c r="D133" i="42"/>
  <c r="D134" i="42"/>
  <c r="D135" i="42"/>
  <c r="D136" i="42"/>
  <c r="D137" i="42"/>
  <c r="D138" i="42"/>
  <c r="D139" i="42"/>
  <c r="D140" i="42"/>
  <c r="D141" i="42"/>
  <c r="D142" i="42"/>
  <c r="D143" i="42"/>
  <c r="D144" i="42"/>
  <c r="D145" i="42"/>
  <c r="D146" i="42"/>
  <c r="D147" i="42"/>
  <c r="D148" i="42"/>
  <c r="D149" i="42"/>
  <c r="D150" i="42"/>
  <c r="D151" i="42"/>
  <c r="D152" i="42"/>
  <c r="D153" i="42"/>
  <c r="D154" i="42"/>
  <c r="D155" i="42"/>
  <c r="D156" i="42"/>
  <c r="D157" i="42"/>
  <c r="D158" i="42"/>
  <c r="D159" i="42"/>
  <c r="D160" i="42"/>
  <c r="D161" i="42"/>
  <c r="D162" i="42"/>
  <c r="D163" i="42"/>
  <c r="D164" i="42"/>
  <c r="D165" i="42"/>
  <c r="D166" i="42"/>
  <c r="D167" i="42"/>
  <c r="D168" i="42"/>
  <c r="D169" i="42"/>
  <c r="D170" i="42"/>
  <c r="D171" i="42"/>
  <c r="D172" i="42"/>
  <c r="D173" i="42"/>
  <c r="D174" i="42"/>
  <c r="D175" i="42"/>
  <c r="D176" i="42"/>
  <c r="D177" i="42"/>
  <c r="D178" i="42"/>
  <c r="D179" i="42"/>
  <c r="D180" i="42"/>
  <c r="D181" i="42"/>
  <c r="D182" i="42"/>
  <c r="D183" i="42"/>
  <c r="D184" i="42"/>
  <c r="D185" i="42"/>
  <c r="D186" i="42"/>
  <c r="D187" i="42"/>
  <c r="D188" i="42"/>
  <c r="D189" i="42"/>
  <c r="D190" i="42"/>
  <c r="D191" i="42"/>
  <c r="D192" i="42"/>
  <c r="D193" i="42"/>
  <c r="D194" i="42"/>
  <c r="D195" i="42"/>
  <c r="D196" i="42"/>
  <c r="D197" i="42"/>
  <c r="D198" i="42"/>
  <c r="D199" i="42"/>
  <c r="D200" i="42"/>
  <c r="D201" i="42"/>
  <c r="D202" i="42"/>
  <c r="D203" i="42"/>
  <c r="D204" i="42"/>
  <c r="D205" i="42"/>
  <c r="D206" i="42"/>
  <c r="D207" i="42"/>
  <c r="D208" i="42"/>
  <c r="D209" i="42"/>
  <c r="D210" i="42"/>
  <c r="D211" i="42"/>
  <c r="D212" i="42"/>
  <c r="D213" i="42"/>
  <c r="D214" i="42"/>
  <c r="D215" i="42"/>
  <c r="D216" i="42"/>
  <c r="D217" i="42"/>
  <c r="D218" i="42"/>
  <c r="D219" i="42"/>
  <c r="D220" i="42"/>
  <c r="D221" i="42"/>
  <c r="D222" i="42"/>
  <c r="D223" i="42"/>
  <c r="D224" i="42"/>
  <c r="D225" i="42"/>
  <c r="D226" i="42"/>
  <c r="D227" i="42"/>
  <c r="D228" i="42"/>
  <c r="D229" i="42"/>
  <c r="D230" i="42"/>
  <c r="D231" i="42"/>
  <c r="D232" i="42"/>
  <c r="D233" i="42"/>
  <c r="D234" i="42"/>
  <c r="D235" i="42"/>
  <c r="D236" i="42"/>
  <c r="D237" i="42"/>
  <c r="D238" i="42"/>
  <c r="D239" i="42"/>
  <c r="D240" i="42"/>
  <c r="D241" i="42"/>
  <c r="D242" i="42"/>
  <c r="D243" i="42"/>
  <c r="D244" i="42"/>
  <c r="D245" i="42"/>
  <c r="D246" i="42"/>
  <c r="D247" i="42"/>
  <c r="D248" i="42"/>
  <c r="D249" i="42"/>
  <c r="D250" i="42"/>
  <c r="D251" i="42"/>
  <c r="D252" i="42"/>
  <c r="D253" i="42"/>
  <c r="D254" i="42"/>
  <c r="D255" i="42"/>
  <c r="D256" i="42"/>
  <c r="D257" i="42"/>
  <c r="D258" i="42"/>
  <c r="D259" i="42"/>
  <c r="D260" i="42"/>
  <c r="D261" i="42"/>
  <c r="D262" i="42"/>
  <c r="D263" i="42"/>
  <c r="D264" i="42"/>
  <c r="D265" i="42"/>
  <c r="D266" i="42"/>
  <c r="D267" i="42"/>
  <c r="D268" i="42"/>
  <c r="D269" i="42"/>
  <c r="D270" i="42"/>
  <c r="D271" i="42"/>
  <c r="D272" i="42"/>
  <c r="D273" i="42"/>
  <c r="D274" i="42"/>
  <c r="D275" i="42"/>
  <c r="D276" i="42"/>
  <c r="D277" i="42"/>
  <c r="D278" i="42"/>
  <c r="D279" i="42"/>
  <c r="D280" i="42"/>
  <c r="D281" i="42"/>
  <c r="D282" i="42"/>
  <c r="D283" i="42"/>
  <c r="D284" i="42"/>
  <c r="D285" i="42"/>
  <c r="D286" i="42"/>
  <c r="D287" i="42"/>
  <c r="D288" i="42"/>
  <c r="D289" i="42"/>
  <c r="D290" i="42"/>
  <c r="D291" i="42"/>
  <c r="D292" i="42"/>
  <c r="D293" i="42"/>
  <c r="D294" i="42"/>
  <c r="D295" i="42"/>
  <c r="D296" i="42"/>
  <c r="D297" i="42"/>
  <c r="D298" i="42"/>
  <c r="D299" i="42"/>
  <c r="D300" i="42"/>
  <c r="D301" i="42"/>
  <c r="D302" i="42"/>
  <c r="D303" i="42"/>
  <c r="D304" i="42"/>
  <c r="D305" i="42"/>
  <c r="D306" i="42"/>
  <c r="D307" i="42"/>
  <c r="D308" i="42"/>
  <c r="D309" i="42"/>
  <c r="D310" i="42"/>
  <c r="D311" i="42"/>
  <c r="D312" i="42"/>
  <c r="D313" i="42"/>
  <c r="D314" i="42"/>
  <c r="D315" i="42"/>
  <c r="D316" i="42"/>
  <c r="D317" i="42"/>
  <c r="D318" i="42"/>
  <c r="D319" i="42"/>
  <c r="D320" i="42"/>
  <c r="D321" i="42"/>
  <c r="D322" i="42"/>
  <c r="D323" i="42"/>
  <c r="D324" i="42"/>
  <c r="D325" i="42"/>
  <c r="D326" i="42"/>
  <c r="D327" i="42"/>
  <c r="D328" i="42"/>
  <c r="D329" i="42"/>
  <c r="D330" i="42"/>
  <c r="D331" i="42"/>
  <c r="D332" i="42"/>
  <c r="D333" i="42"/>
  <c r="D334" i="42"/>
  <c r="D335" i="42"/>
  <c r="D336" i="42"/>
  <c r="D337" i="42"/>
  <c r="D338" i="42"/>
  <c r="D339" i="42"/>
  <c r="D340" i="42"/>
  <c r="D341" i="42"/>
  <c r="D342" i="42"/>
  <c r="D343" i="42"/>
  <c r="D344" i="42"/>
  <c r="D345" i="42"/>
  <c r="D346" i="42"/>
  <c r="D347" i="42"/>
  <c r="D348" i="42"/>
  <c r="D349" i="42"/>
  <c r="D350" i="42"/>
  <c r="D351" i="42"/>
  <c r="D352" i="42"/>
  <c r="D353" i="42"/>
  <c r="D354" i="42"/>
  <c r="D355" i="42"/>
  <c r="D356" i="42"/>
  <c r="D357" i="42"/>
  <c r="D358" i="42"/>
  <c r="D359" i="42"/>
  <c r="D360" i="42"/>
  <c r="D361" i="42"/>
  <c r="D362" i="42"/>
  <c r="D363" i="42"/>
  <c r="D364" i="42"/>
  <c r="D365" i="42"/>
  <c r="D366" i="42"/>
  <c r="D367" i="42"/>
  <c r="D368" i="42"/>
  <c r="D369" i="42"/>
  <c r="D370" i="42"/>
  <c r="D371" i="42"/>
  <c r="D372" i="42"/>
  <c r="D373" i="42"/>
  <c r="D374" i="42"/>
  <c r="D375" i="42"/>
  <c r="D376" i="42"/>
  <c r="D377" i="42"/>
  <c r="D378" i="42"/>
  <c r="D379" i="42"/>
  <c r="D380" i="42"/>
  <c r="D381" i="42"/>
  <c r="D382" i="42"/>
  <c r="D383" i="42"/>
  <c r="D384" i="42"/>
  <c r="D385" i="42"/>
  <c r="D386" i="42"/>
  <c r="D387" i="42"/>
  <c r="D388" i="42"/>
  <c r="D389" i="42"/>
  <c r="D390" i="42"/>
  <c r="D391" i="42"/>
  <c r="D392" i="42"/>
  <c r="D393" i="42"/>
  <c r="D394" i="42"/>
  <c r="D395" i="42"/>
  <c r="D396" i="42"/>
  <c r="D397" i="42"/>
  <c r="D398" i="42"/>
  <c r="D399" i="42"/>
  <c r="D400" i="42"/>
  <c r="D401" i="42"/>
  <c r="D402" i="42"/>
  <c r="D403" i="42"/>
  <c r="D404" i="42"/>
  <c r="D405" i="42"/>
  <c r="D406" i="42"/>
  <c r="D407" i="42"/>
  <c r="D408" i="42"/>
  <c r="D409" i="42"/>
  <c r="D410" i="42"/>
  <c r="D411" i="42"/>
  <c r="D412" i="42"/>
  <c r="D413" i="42"/>
  <c r="D414" i="42"/>
  <c r="D415" i="42"/>
  <c r="D416" i="42"/>
  <c r="D417" i="42"/>
  <c r="D418" i="42"/>
  <c r="D419" i="42"/>
  <c r="D420" i="42"/>
  <c r="D421" i="42"/>
  <c r="D422" i="42"/>
  <c r="D423" i="42"/>
  <c r="D424" i="42"/>
  <c r="D425" i="42"/>
  <c r="D426" i="42"/>
  <c r="D427" i="42"/>
  <c r="D428" i="42"/>
  <c r="D429" i="42"/>
  <c r="D430" i="42"/>
  <c r="D431" i="42"/>
  <c r="D432" i="42"/>
  <c r="D433" i="42"/>
  <c r="D434" i="42"/>
  <c r="D435" i="42"/>
  <c r="D436" i="42"/>
  <c r="D437" i="42"/>
  <c r="D438" i="42"/>
  <c r="D439" i="42"/>
  <c r="D440" i="42"/>
  <c r="D441" i="42"/>
  <c r="D442" i="42"/>
  <c r="D443" i="42"/>
  <c r="D444" i="42"/>
  <c r="D445" i="42"/>
  <c r="D446" i="42"/>
  <c r="D447" i="42"/>
  <c r="D448" i="42"/>
  <c r="D449" i="42"/>
  <c r="D450" i="42"/>
  <c r="D451" i="42"/>
  <c r="D452" i="42"/>
  <c r="D453" i="42"/>
  <c r="D454" i="42"/>
  <c r="D455" i="42"/>
  <c r="D456" i="42"/>
  <c r="D457" i="42"/>
  <c r="D458" i="42"/>
  <c r="D459" i="42"/>
  <c r="D460" i="42"/>
  <c r="D461" i="42"/>
  <c r="D462" i="42"/>
  <c r="D463" i="42"/>
  <c r="D464" i="42"/>
  <c r="D465" i="42"/>
  <c r="D466" i="42"/>
  <c r="D467" i="42"/>
  <c r="D468" i="42"/>
  <c r="D469" i="42"/>
  <c r="D470" i="42"/>
  <c r="D471" i="42"/>
  <c r="D472" i="42"/>
  <c r="D473" i="42"/>
  <c r="D474" i="42"/>
  <c r="D475" i="42"/>
  <c r="D476" i="42"/>
  <c r="D477" i="42"/>
  <c r="D478" i="42"/>
  <c r="D479" i="42"/>
  <c r="D480" i="42"/>
  <c r="D481" i="42"/>
  <c r="D482" i="42"/>
  <c r="D483" i="42"/>
  <c r="D484" i="42"/>
  <c r="D485" i="42"/>
  <c r="D486" i="42"/>
  <c r="D487" i="42"/>
  <c r="D488" i="42"/>
  <c r="D489" i="42"/>
  <c r="D490" i="42"/>
  <c r="D491" i="42"/>
  <c r="D492" i="42"/>
  <c r="D493" i="42"/>
  <c r="D494" i="42"/>
  <c r="D495" i="42"/>
  <c r="D496" i="42"/>
  <c r="D497" i="42"/>
  <c r="D498" i="42"/>
  <c r="D499" i="42"/>
  <c r="D500" i="42"/>
  <c r="D501" i="42"/>
  <c r="D502" i="42"/>
  <c r="D503" i="42"/>
  <c r="D504" i="42"/>
  <c r="D505" i="42"/>
  <c r="D506" i="42"/>
  <c r="D507" i="42"/>
  <c r="D508" i="42"/>
  <c r="D509" i="42"/>
  <c r="D510" i="42"/>
  <c r="D511" i="42"/>
  <c r="D512" i="42"/>
  <c r="D513" i="42"/>
  <c r="D514" i="42"/>
  <c r="D515" i="42"/>
  <c r="D516" i="42"/>
  <c r="D517" i="42"/>
  <c r="D518" i="42"/>
  <c r="D519" i="42"/>
  <c r="D520" i="42"/>
  <c r="D521" i="42"/>
  <c r="D522" i="42"/>
  <c r="D523" i="42"/>
  <c r="D524" i="42"/>
  <c r="D525" i="42"/>
  <c r="D526" i="42"/>
  <c r="D527" i="42"/>
  <c r="D528" i="42"/>
  <c r="D529" i="42"/>
  <c r="D530" i="42"/>
  <c r="D531" i="42"/>
  <c r="D532" i="42"/>
  <c r="D533" i="42"/>
  <c r="D534" i="42"/>
  <c r="D535" i="42"/>
  <c r="D536" i="42"/>
  <c r="D537" i="42"/>
  <c r="D538" i="42"/>
  <c r="D539" i="42"/>
  <c r="D540" i="42"/>
  <c r="D541" i="42"/>
  <c r="D542" i="42"/>
  <c r="D543" i="42"/>
  <c r="D544" i="42"/>
  <c r="D545" i="42"/>
  <c r="D546" i="42"/>
  <c r="D547" i="42"/>
  <c r="D548" i="42"/>
  <c r="D549" i="42"/>
  <c r="D550" i="42"/>
  <c r="D551" i="42"/>
  <c r="D552" i="42"/>
  <c r="D553" i="42"/>
  <c r="D554" i="42"/>
  <c r="D555" i="42"/>
  <c r="D556" i="42"/>
  <c r="D557" i="42"/>
  <c r="D558" i="42"/>
  <c r="D559" i="42"/>
  <c r="D560" i="42"/>
  <c r="D561" i="42"/>
  <c r="D562" i="42"/>
  <c r="D563" i="42"/>
  <c r="D564" i="42"/>
  <c r="D565" i="42"/>
  <c r="D566" i="42"/>
  <c r="D567" i="42"/>
  <c r="D568" i="42"/>
  <c r="D569" i="42"/>
  <c r="D570" i="42"/>
  <c r="D571" i="42"/>
  <c r="D572" i="42"/>
  <c r="D573" i="42"/>
  <c r="D574" i="42"/>
  <c r="D575" i="42"/>
  <c r="D576" i="42"/>
  <c r="D577" i="42"/>
  <c r="D578" i="42"/>
  <c r="D579" i="42"/>
  <c r="D580" i="42"/>
  <c r="D581" i="42"/>
  <c r="D582" i="42"/>
  <c r="D583" i="42"/>
  <c r="D584" i="42"/>
  <c r="D585" i="42"/>
  <c r="D586" i="42"/>
  <c r="D587" i="42"/>
  <c r="D588" i="42"/>
  <c r="D589" i="42"/>
  <c r="D590" i="42"/>
  <c r="D591" i="42"/>
  <c r="D592" i="42"/>
  <c r="D593" i="42"/>
  <c r="D594" i="42"/>
  <c r="D595" i="42"/>
  <c r="D596" i="42"/>
  <c r="D597" i="42"/>
  <c r="D598" i="42"/>
  <c r="D599" i="42"/>
  <c r="D600" i="42"/>
  <c r="D601" i="42"/>
  <c r="D602" i="42"/>
  <c r="D603" i="42"/>
  <c r="D604" i="42"/>
  <c r="D605" i="42"/>
  <c r="D606" i="42"/>
  <c r="D607" i="42"/>
  <c r="D608" i="42"/>
  <c r="D609" i="42"/>
  <c r="D610" i="42"/>
  <c r="D611" i="42"/>
  <c r="D612" i="42"/>
  <c r="D613" i="42"/>
  <c r="D614" i="42"/>
  <c r="D615" i="42"/>
  <c r="D616" i="42"/>
  <c r="D617" i="42"/>
  <c r="D618" i="42"/>
  <c r="D619" i="42"/>
  <c r="D620" i="42"/>
  <c r="D621" i="42"/>
  <c r="D622" i="42"/>
  <c r="D623" i="42"/>
  <c r="D624" i="42"/>
  <c r="D625" i="42"/>
  <c r="D626" i="42"/>
  <c r="D627" i="42"/>
  <c r="D628" i="42"/>
  <c r="D629" i="42"/>
  <c r="D630" i="42"/>
  <c r="D631" i="42"/>
  <c r="D632" i="42"/>
  <c r="D633" i="42"/>
  <c r="D634" i="42"/>
  <c r="D635" i="42"/>
  <c r="D636" i="42"/>
  <c r="D637" i="42"/>
  <c r="D638" i="42"/>
  <c r="D639" i="42"/>
  <c r="D640" i="42"/>
  <c r="D641" i="42"/>
  <c r="D642" i="42"/>
  <c r="D643" i="42"/>
  <c r="D644" i="42"/>
  <c r="D645" i="42"/>
  <c r="D646" i="42"/>
  <c r="D647" i="42"/>
  <c r="D648" i="42"/>
  <c r="D649" i="42"/>
  <c r="D650" i="42"/>
  <c r="D651" i="42"/>
  <c r="D652" i="42"/>
  <c r="D653" i="42"/>
  <c r="D654" i="42"/>
  <c r="D655" i="42"/>
  <c r="D656" i="42"/>
  <c r="D657" i="42"/>
  <c r="D658" i="42"/>
  <c r="D659" i="42"/>
  <c r="D660" i="42"/>
  <c r="D661" i="42"/>
  <c r="D662" i="42"/>
  <c r="D663" i="42"/>
  <c r="D664" i="42"/>
  <c r="D665" i="42"/>
  <c r="D666" i="42"/>
  <c r="D667" i="42"/>
  <c r="D668" i="42"/>
  <c r="D669" i="42"/>
  <c r="D670" i="42"/>
  <c r="D671" i="42"/>
  <c r="D672" i="42"/>
  <c r="D673" i="42"/>
  <c r="D674" i="42"/>
  <c r="D675" i="42"/>
  <c r="D676" i="42"/>
  <c r="D677" i="42"/>
  <c r="D678" i="42"/>
  <c r="D679" i="42"/>
  <c r="D680" i="42"/>
  <c r="D681" i="42"/>
  <c r="D682" i="42"/>
  <c r="D683" i="42"/>
  <c r="D684" i="42"/>
  <c r="D685" i="42"/>
  <c r="D686" i="42"/>
  <c r="D687" i="42"/>
  <c r="D688" i="42"/>
  <c r="D689" i="42"/>
  <c r="D690" i="42"/>
  <c r="D691" i="42"/>
  <c r="D692" i="42"/>
  <c r="D693" i="42"/>
  <c r="D694" i="42"/>
  <c r="D695" i="42"/>
  <c r="D696" i="42"/>
  <c r="D697" i="42"/>
  <c r="D698" i="42"/>
  <c r="D699" i="42"/>
  <c r="D700" i="42"/>
  <c r="D701" i="42"/>
  <c r="D702" i="42"/>
  <c r="D703" i="42"/>
  <c r="D704" i="42"/>
  <c r="D705" i="42"/>
  <c r="D706" i="42"/>
  <c r="D707" i="42"/>
  <c r="D708" i="42"/>
  <c r="D709" i="42"/>
  <c r="D710" i="42"/>
  <c r="D711" i="42"/>
  <c r="D712" i="42"/>
  <c r="D713" i="42"/>
  <c r="D714" i="42"/>
  <c r="D715" i="42"/>
  <c r="D716" i="42"/>
  <c r="D717" i="42"/>
  <c r="D718" i="42"/>
  <c r="D719" i="42"/>
  <c r="D720" i="42"/>
  <c r="D721" i="42"/>
  <c r="D722" i="42"/>
  <c r="D723" i="42"/>
  <c r="D724" i="42"/>
  <c r="D725" i="42"/>
  <c r="D726" i="42"/>
  <c r="D727" i="42"/>
  <c r="D728" i="42"/>
  <c r="D729" i="42"/>
  <c r="D730" i="42"/>
  <c r="D731" i="42"/>
  <c r="D732" i="42"/>
  <c r="D733" i="42"/>
  <c r="D734" i="42"/>
  <c r="D735" i="42"/>
  <c r="D736" i="42"/>
  <c r="D737" i="42"/>
  <c r="D738" i="42"/>
  <c r="D739" i="42"/>
  <c r="D740" i="42"/>
  <c r="D741" i="42"/>
  <c r="D742" i="42"/>
  <c r="D743" i="42"/>
  <c r="D744" i="42"/>
  <c r="D745" i="42"/>
  <c r="D746" i="42"/>
  <c r="D747" i="42"/>
  <c r="D748" i="42"/>
  <c r="D749" i="42"/>
  <c r="D750" i="42"/>
  <c r="D751" i="42"/>
  <c r="D752" i="42"/>
  <c r="D753" i="42"/>
  <c r="D754" i="42"/>
  <c r="D755" i="42"/>
  <c r="D756" i="42"/>
  <c r="D757" i="42"/>
  <c r="D758" i="42"/>
  <c r="D759" i="42"/>
  <c r="D760" i="42"/>
  <c r="D761" i="42"/>
  <c r="D762" i="42"/>
  <c r="D763" i="42"/>
  <c r="D764" i="42"/>
  <c r="D765" i="42"/>
  <c r="D766" i="42"/>
  <c r="D767" i="42"/>
  <c r="D768" i="42"/>
  <c r="D769" i="42"/>
  <c r="D770" i="42"/>
  <c r="D771" i="42"/>
  <c r="D772" i="42"/>
  <c r="D773" i="42"/>
  <c r="D774" i="42"/>
  <c r="D775" i="42"/>
  <c r="D776" i="42"/>
  <c r="D777" i="42"/>
  <c r="D778" i="42"/>
  <c r="D779" i="42"/>
  <c r="D780" i="42"/>
  <c r="D781" i="42"/>
  <c r="D782" i="42"/>
  <c r="D783" i="42"/>
  <c r="D784" i="42"/>
  <c r="D785" i="42"/>
  <c r="D786" i="42"/>
  <c r="D787" i="42"/>
  <c r="D788" i="42"/>
  <c r="D789" i="42"/>
  <c r="D790" i="42"/>
  <c r="D791" i="42"/>
  <c r="D792" i="42"/>
  <c r="D793" i="42"/>
  <c r="D794" i="42"/>
  <c r="D795" i="42"/>
  <c r="D796" i="42"/>
  <c r="D797" i="42"/>
  <c r="D798" i="42"/>
  <c r="D799" i="42"/>
  <c r="D800" i="42"/>
  <c r="D801" i="42"/>
  <c r="D802" i="42"/>
  <c r="D803" i="42"/>
  <c r="D804" i="42"/>
  <c r="D805" i="42"/>
  <c r="D806" i="42"/>
  <c r="D807" i="42"/>
  <c r="D808" i="42"/>
  <c r="D809" i="42"/>
  <c r="D810" i="42"/>
  <c r="D811" i="42"/>
  <c r="D812" i="42"/>
  <c r="D813" i="42"/>
  <c r="D814" i="42"/>
  <c r="D815" i="42"/>
  <c r="D816" i="42"/>
  <c r="D817" i="42"/>
  <c r="D818" i="42"/>
  <c r="D819" i="42"/>
  <c r="D820" i="42"/>
  <c r="D821" i="42"/>
  <c r="D822" i="42"/>
  <c r="D823" i="42"/>
  <c r="D824" i="42"/>
  <c r="D825" i="42"/>
  <c r="D826" i="42"/>
  <c r="D827" i="42"/>
  <c r="D828" i="42"/>
  <c r="D829" i="42"/>
  <c r="D830" i="42"/>
  <c r="D831" i="42"/>
  <c r="D832" i="42"/>
  <c r="D833" i="42"/>
  <c r="D834" i="42"/>
  <c r="D835" i="42"/>
  <c r="D836" i="42"/>
  <c r="D837" i="42"/>
  <c r="D838" i="42"/>
  <c r="D839" i="42"/>
  <c r="D840" i="42"/>
  <c r="D841" i="42"/>
  <c r="D842" i="42"/>
  <c r="D843" i="42"/>
  <c r="D844" i="42"/>
  <c r="D845" i="42"/>
  <c r="D846" i="42"/>
  <c r="D847" i="42"/>
  <c r="D848" i="42"/>
  <c r="D849" i="42"/>
  <c r="D850" i="42"/>
  <c r="D851" i="42"/>
  <c r="D852" i="42"/>
  <c r="D853" i="42"/>
  <c r="D854" i="42"/>
  <c r="D855" i="42"/>
  <c r="D856" i="42"/>
  <c r="D857" i="42"/>
  <c r="D858" i="42"/>
  <c r="D859" i="42"/>
  <c r="D860" i="42"/>
  <c r="D861" i="42"/>
  <c r="D862" i="42"/>
  <c r="D863" i="42"/>
  <c r="D864" i="42"/>
  <c r="D865" i="42"/>
  <c r="D866" i="42"/>
  <c r="D867" i="42"/>
  <c r="D868" i="42"/>
  <c r="D869" i="42"/>
  <c r="D870" i="42"/>
  <c r="D871" i="42"/>
  <c r="D872" i="42"/>
  <c r="D873" i="42"/>
  <c r="D874" i="42"/>
  <c r="D875" i="42"/>
  <c r="D876" i="42"/>
  <c r="D877" i="42"/>
  <c r="D878" i="42"/>
  <c r="D879" i="42"/>
  <c r="D880" i="42"/>
  <c r="D881" i="42"/>
  <c r="D882" i="42"/>
  <c r="D883" i="42"/>
  <c r="D884" i="42"/>
  <c r="D885" i="42"/>
  <c r="D886" i="42"/>
  <c r="D887" i="42"/>
  <c r="D888" i="42"/>
  <c r="D889" i="42"/>
  <c r="D890" i="42"/>
  <c r="D891" i="42"/>
  <c r="D892" i="42"/>
  <c r="D893" i="42"/>
  <c r="D894" i="42"/>
  <c r="D895" i="42"/>
  <c r="D896" i="42"/>
  <c r="D897" i="42"/>
  <c r="D898" i="42"/>
  <c r="D899" i="42"/>
  <c r="D900" i="42"/>
  <c r="D901" i="42"/>
  <c r="D902" i="42"/>
  <c r="D903" i="42"/>
  <c r="D904" i="42"/>
  <c r="D905" i="42"/>
  <c r="D906" i="42"/>
  <c r="D907" i="42"/>
  <c r="D908" i="42"/>
  <c r="D909" i="42"/>
  <c r="D910" i="42"/>
  <c r="D911" i="42"/>
  <c r="D912" i="42"/>
  <c r="D913" i="42"/>
  <c r="D914" i="42"/>
  <c r="D915" i="42"/>
  <c r="D916" i="42"/>
  <c r="D917" i="42"/>
  <c r="D918" i="42"/>
  <c r="D919" i="42"/>
  <c r="D920" i="42"/>
  <c r="D921" i="42"/>
  <c r="D922" i="42"/>
  <c r="D923" i="42"/>
  <c r="D924" i="42"/>
  <c r="D925" i="42"/>
  <c r="D926" i="42"/>
  <c r="D927" i="42"/>
  <c r="D928" i="42"/>
  <c r="D929" i="42"/>
  <c r="D930" i="42"/>
  <c r="D931" i="42"/>
  <c r="D932" i="42"/>
  <c r="D933" i="42"/>
  <c r="D934" i="42"/>
  <c r="D935" i="42"/>
  <c r="D936" i="42"/>
  <c r="D937" i="42"/>
  <c r="D938" i="42"/>
  <c r="D939" i="42"/>
  <c r="D940" i="42"/>
  <c r="D941" i="42"/>
  <c r="D942" i="42"/>
  <c r="D943" i="42"/>
  <c r="D944" i="42"/>
  <c r="D945" i="42"/>
  <c r="D946" i="42"/>
  <c r="D947" i="42"/>
  <c r="D948" i="42"/>
  <c r="D949" i="42"/>
  <c r="D950" i="42"/>
  <c r="D951" i="42"/>
  <c r="D952" i="42"/>
  <c r="D953" i="42"/>
  <c r="D954" i="42"/>
  <c r="D955" i="42"/>
  <c r="D956" i="42"/>
  <c r="D957" i="42"/>
  <c r="D958" i="42"/>
  <c r="D959" i="42"/>
  <c r="D960" i="42"/>
  <c r="D961" i="42"/>
  <c r="D962" i="42"/>
  <c r="D963" i="42"/>
  <c r="D964" i="42"/>
  <c r="D965" i="42"/>
  <c r="D966" i="42"/>
  <c r="D967" i="42"/>
  <c r="D968" i="42"/>
  <c r="D969" i="42"/>
  <c r="D970" i="42"/>
  <c r="D971" i="42"/>
  <c r="D972" i="42"/>
  <c r="D973" i="42"/>
  <c r="D974" i="42"/>
  <c r="D975" i="42"/>
  <c r="D976" i="42"/>
  <c r="D977" i="42"/>
  <c r="D978" i="42"/>
  <c r="D979" i="42"/>
  <c r="D980" i="42"/>
  <c r="D981" i="42"/>
  <c r="D982" i="42"/>
  <c r="D983" i="42"/>
  <c r="D984" i="42"/>
  <c r="D985" i="42"/>
  <c r="D986" i="42"/>
  <c r="D987" i="42"/>
  <c r="D988" i="42"/>
  <c r="D989" i="42"/>
  <c r="D990" i="42"/>
  <c r="D991" i="42"/>
  <c r="D992" i="42"/>
  <c r="D993" i="42"/>
  <c r="D994" i="42"/>
  <c r="D995" i="42"/>
  <c r="D996" i="42"/>
  <c r="D997" i="42"/>
  <c r="D998" i="42"/>
  <c r="D999" i="42"/>
  <c r="D1000" i="42"/>
  <c r="D1001" i="42"/>
  <c r="D1002" i="42"/>
  <c r="D1003" i="42"/>
  <c r="D1004" i="42"/>
  <c r="D1005" i="42"/>
  <c r="D1006" i="42"/>
  <c r="D1007" i="42"/>
  <c r="D1008" i="42"/>
  <c r="D1009" i="42"/>
  <c r="D1010" i="42"/>
  <c r="D1011" i="42"/>
  <c r="D1012" i="42"/>
  <c r="D1013" i="42"/>
  <c r="D1014" i="42"/>
  <c r="D1015" i="42"/>
  <c r="D1016" i="42"/>
  <c r="D1017" i="42"/>
  <c r="D1018" i="42"/>
  <c r="D1019" i="42"/>
  <c r="D1020" i="42"/>
  <c r="D1021" i="42"/>
  <c r="D1022" i="42"/>
  <c r="D1023" i="42"/>
  <c r="D1024" i="42"/>
  <c r="D1025" i="42"/>
  <c r="D1026" i="42"/>
  <c r="D1027" i="42"/>
  <c r="D1028" i="42"/>
  <c r="D1029" i="42"/>
  <c r="D1030" i="42"/>
  <c r="D1031" i="42"/>
  <c r="D1032" i="42"/>
  <c r="D1033" i="42"/>
  <c r="D1034" i="42"/>
  <c r="D1035" i="42"/>
  <c r="D1036" i="42"/>
  <c r="D1037" i="42"/>
  <c r="D1038" i="42"/>
  <c r="D1039" i="42"/>
  <c r="D1040" i="42"/>
  <c r="D1041" i="42"/>
  <c r="D1042" i="42"/>
  <c r="D1043" i="42"/>
  <c r="D1044" i="42"/>
  <c r="D1045" i="42"/>
  <c r="D1046" i="42"/>
  <c r="D1047" i="42"/>
  <c r="D1048" i="42"/>
  <c r="D1049" i="42"/>
  <c r="D1050" i="42"/>
  <c r="D1051" i="42"/>
  <c r="D1052" i="42"/>
  <c r="D1053" i="42"/>
  <c r="D1054" i="42"/>
  <c r="D1055" i="42"/>
  <c r="D1056" i="42"/>
  <c r="D1057" i="42"/>
  <c r="D1058" i="42"/>
  <c r="D1059" i="42"/>
  <c r="D1060" i="42"/>
  <c r="D1061" i="42"/>
  <c r="D1062" i="42"/>
  <c r="D1063" i="42"/>
  <c r="D1064" i="42"/>
  <c r="D1065" i="42"/>
  <c r="D1066" i="42"/>
  <c r="D1067" i="42"/>
  <c r="D1068" i="42"/>
  <c r="D1069" i="42"/>
  <c r="D1070" i="42"/>
  <c r="D1071" i="42"/>
  <c r="D1072" i="42"/>
  <c r="D1073" i="42"/>
  <c r="D1074" i="42"/>
  <c r="D1075" i="42"/>
  <c r="D1076" i="42"/>
  <c r="D1077" i="42"/>
  <c r="D1078" i="42"/>
  <c r="D1079" i="42"/>
  <c r="D1080" i="42"/>
  <c r="D1081" i="42"/>
  <c r="D1082" i="42"/>
  <c r="D1083" i="42"/>
  <c r="D1084" i="42"/>
  <c r="D1085" i="42"/>
  <c r="D1086" i="42"/>
  <c r="D1087" i="42"/>
  <c r="D1088" i="42"/>
  <c r="D1089" i="42"/>
  <c r="D1090" i="42"/>
  <c r="D1091" i="42"/>
  <c r="D1092" i="42"/>
  <c r="D1093" i="42"/>
  <c r="D1094" i="42"/>
  <c r="D1095" i="42"/>
  <c r="D1096" i="42"/>
  <c r="D1097" i="42"/>
  <c r="D1098" i="42"/>
  <c r="D1099" i="42"/>
  <c r="D1100" i="42"/>
  <c r="D1101" i="42"/>
  <c r="D1102" i="42"/>
  <c r="D1103" i="42"/>
  <c r="D1104" i="42"/>
  <c r="D1105" i="42"/>
  <c r="D1106" i="42"/>
  <c r="D1107" i="42"/>
  <c r="D1108" i="42"/>
  <c r="D1109" i="42"/>
  <c r="D1110" i="42"/>
  <c r="D1111" i="42"/>
  <c r="D1112" i="42"/>
  <c r="D1113" i="42"/>
  <c r="D1114" i="42"/>
  <c r="D1115" i="42"/>
  <c r="D1116" i="42"/>
  <c r="D1117" i="42"/>
  <c r="D1118" i="42"/>
  <c r="D1119" i="42"/>
  <c r="D1120" i="42"/>
  <c r="D1121" i="42"/>
  <c r="D1122" i="42"/>
  <c r="D1123" i="42"/>
  <c r="D1124" i="42"/>
  <c r="D1125" i="42"/>
  <c r="D1126" i="42"/>
  <c r="D1127" i="42"/>
  <c r="D1128" i="42"/>
  <c r="D1129" i="42"/>
  <c r="D1130" i="42"/>
  <c r="D1131" i="42"/>
  <c r="D1132" i="42"/>
  <c r="D1133" i="42"/>
  <c r="D1134" i="42"/>
  <c r="D1135" i="42"/>
  <c r="D1136" i="42"/>
  <c r="D1137" i="42"/>
  <c r="D1138" i="42"/>
  <c r="D1139" i="42"/>
  <c r="D1140" i="42"/>
  <c r="D1141" i="42"/>
  <c r="D1142" i="42"/>
  <c r="D1143" i="42"/>
  <c r="D1144" i="42"/>
  <c r="D1145" i="42"/>
  <c r="D1146" i="42"/>
  <c r="D1147" i="42"/>
  <c r="D1148" i="42"/>
  <c r="D1149" i="42"/>
  <c r="D1150" i="42"/>
  <c r="D1151" i="42"/>
  <c r="D1152" i="42"/>
  <c r="D1153" i="42"/>
  <c r="D1154" i="42"/>
  <c r="D1155" i="42"/>
  <c r="D1156" i="42"/>
  <c r="D1157" i="42"/>
  <c r="D1158" i="42"/>
  <c r="D1159" i="42"/>
  <c r="D1160" i="42"/>
  <c r="D1161" i="42"/>
  <c r="D1162" i="42"/>
  <c r="D1163" i="42"/>
  <c r="D1164" i="42"/>
  <c r="D1165" i="42"/>
  <c r="D1166" i="42"/>
  <c r="D1167" i="42"/>
  <c r="D1168" i="42"/>
  <c r="D1169" i="42"/>
  <c r="D1170" i="42"/>
  <c r="D1171" i="42"/>
  <c r="D1172" i="42"/>
  <c r="D1173" i="42"/>
  <c r="D1174" i="42"/>
  <c r="D1175" i="42"/>
  <c r="D1176" i="42"/>
  <c r="D1177" i="42"/>
  <c r="D1178" i="42"/>
  <c r="D1179" i="42"/>
  <c r="D1180" i="42"/>
  <c r="D1181" i="42"/>
  <c r="D1182" i="42"/>
  <c r="D1183" i="42"/>
  <c r="D1184" i="42"/>
  <c r="D1185" i="42"/>
  <c r="D1186" i="42"/>
  <c r="D1187" i="42"/>
  <c r="D1188" i="42"/>
  <c r="D1189" i="42"/>
  <c r="D1190" i="42"/>
  <c r="D1191" i="42"/>
  <c r="D1192" i="42"/>
  <c r="D1193" i="42"/>
  <c r="D1194" i="42"/>
  <c r="D1195" i="42"/>
  <c r="D1196" i="42"/>
  <c r="D1197" i="42"/>
  <c r="D1198" i="42"/>
  <c r="D1199" i="42"/>
  <c r="D1200" i="42"/>
  <c r="D1201" i="42"/>
  <c r="D1202" i="42"/>
  <c r="D1203" i="42"/>
  <c r="D1204" i="42"/>
  <c r="D1205" i="42"/>
  <c r="D1206" i="42"/>
  <c r="D1207" i="42"/>
  <c r="D1208" i="42"/>
  <c r="D1209" i="42"/>
  <c r="D1210" i="42"/>
  <c r="D1211" i="42"/>
  <c r="D1212" i="42"/>
  <c r="D1213" i="42"/>
  <c r="D1214" i="42"/>
  <c r="D1215" i="42"/>
  <c r="D1216" i="42"/>
  <c r="D1217" i="42"/>
  <c r="D1218" i="42"/>
  <c r="D1219" i="42"/>
  <c r="D1220" i="42"/>
  <c r="D1221" i="42"/>
  <c r="D1222" i="42"/>
  <c r="D1223" i="42"/>
  <c r="D1224" i="42"/>
  <c r="D1225" i="42"/>
  <c r="D1226" i="42"/>
  <c r="D1227" i="42"/>
  <c r="D1228" i="42"/>
  <c r="D1229" i="42"/>
  <c r="D1230" i="42"/>
  <c r="D1231" i="42"/>
  <c r="D1232" i="42"/>
  <c r="D1233" i="42"/>
  <c r="D1234" i="42"/>
  <c r="D1235" i="42"/>
  <c r="D1236" i="42"/>
  <c r="D1237" i="42"/>
  <c r="D1238" i="42"/>
  <c r="D1239" i="42"/>
  <c r="D1240" i="42"/>
  <c r="D1241" i="42"/>
  <c r="D1242" i="42"/>
  <c r="D1243" i="42"/>
  <c r="D1244" i="42"/>
  <c r="D1245" i="42"/>
  <c r="D1246" i="42"/>
  <c r="D1247" i="42"/>
  <c r="D1248" i="42"/>
  <c r="D1249" i="42"/>
  <c r="D1250" i="42"/>
  <c r="D1251" i="42"/>
  <c r="D1252" i="42"/>
  <c r="D1253" i="42"/>
  <c r="D1254" i="42"/>
  <c r="D1255" i="42"/>
  <c r="D1256" i="42"/>
  <c r="D1257" i="42"/>
  <c r="D1258" i="42"/>
  <c r="D1259" i="42"/>
  <c r="D1260" i="42"/>
  <c r="D1261" i="42"/>
  <c r="D1262" i="42"/>
  <c r="D1263" i="42"/>
  <c r="D1264" i="42"/>
  <c r="D1265" i="42"/>
  <c r="D1266" i="42"/>
  <c r="D1267" i="42"/>
  <c r="D1268" i="42"/>
  <c r="D1269" i="42"/>
  <c r="D1270" i="42"/>
  <c r="D1271" i="42"/>
  <c r="D1272" i="42"/>
  <c r="D1273" i="42"/>
  <c r="D1274" i="42"/>
  <c r="D1275" i="42"/>
  <c r="D1276" i="42"/>
  <c r="D1277" i="42"/>
  <c r="D1278" i="42"/>
  <c r="D1279" i="42"/>
  <c r="D1280" i="42"/>
  <c r="D1281" i="42"/>
  <c r="D1282" i="42"/>
  <c r="D1283" i="42"/>
  <c r="D1284" i="42"/>
  <c r="D1285" i="42"/>
  <c r="D1286" i="42"/>
  <c r="D1287" i="42"/>
  <c r="D1288" i="42"/>
  <c r="D1289" i="42"/>
  <c r="D1290" i="42"/>
  <c r="D1291" i="42"/>
  <c r="D1292" i="42"/>
  <c r="D1293" i="42"/>
  <c r="D1294" i="42"/>
  <c r="D1295" i="42"/>
  <c r="D1296" i="42"/>
  <c r="D1297" i="42"/>
  <c r="D1298" i="42"/>
  <c r="D1299" i="42"/>
  <c r="D1300" i="42"/>
  <c r="D1301" i="42"/>
  <c r="D1302" i="42"/>
  <c r="D1303" i="42"/>
  <c r="D1304" i="42"/>
  <c r="D1305" i="42"/>
  <c r="D1306" i="42"/>
  <c r="D1307" i="42"/>
  <c r="D1308" i="42"/>
  <c r="D1309" i="42"/>
  <c r="D1310" i="42"/>
  <c r="D1311" i="42"/>
  <c r="D1312" i="42"/>
  <c r="D1313" i="42"/>
  <c r="D1314" i="42"/>
  <c r="D1315" i="42"/>
  <c r="D1316" i="42"/>
  <c r="D1317" i="42"/>
  <c r="D1318" i="42"/>
  <c r="D1319" i="42"/>
  <c r="D1320" i="42"/>
  <c r="D1321" i="42"/>
  <c r="D1322" i="42"/>
  <c r="D1323" i="42"/>
  <c r="D1324" i="42"/>
  <c r="D1325" i="42"/>
  <c r="D1326" i="42"/>
  <c r="D1327" i="42"/>
  <c r="D1328" i="42"/>
  <c r="D1329" i="42"/>
  <c r="D1330" i="42"/>
  <c r="D1331" i="42"/>
  <c r="D1332" i="42"/>
  <c r="D1333" i="42"/>
  <c r="D1334" i="42"/>
  <c r="D1335" i="42"/>
  <c r="D1336" i="42"/>
  <c r="D1337" i="42"/>
  <c r="D1338" i="42"/>
  <c r="D1339" i="42"/>
  <c r="D1340" i="42"/>
  <c r="D1341" i="42"/>
  <c r="D1342" i="42"/>
  <c r="D1343" i="42"/>
  <c r="D1344" i="42"/>
  <c r="D1345" i="42"/>
  <c r="D1346" i="42"/>
  <c r="D1347" i="42"/>
  <c r="D1348" i="42"/>
  <c r="D1349" i="42"/>
  <c r="D1350" i="42"/>
  <c r="D1351" i="42"/>
  <c r="D1352" i="42"/>
  <c r="D1353" i="42"/>
  <c r="D1354" i="42"/>
  <c r="D1355" i="42"/>
  <c r="D1356" i="42"/>
  <c r="D1357" i="42"/>
  <c r="D1358" i="42"/>
  <c r="D1359" i="42"/>
  <c r="D1360" i="42"/>
  <c r="D1361" i="42"/>
  <c r="D1362" i="42"/>
  <c r="D1363" i="42"/>
  <c r="D1364" i="42"/>
  <c r="D1365" i="42"/>
  <c r="D1366" i="42"/>
  <c r="D1367" i="42"/>
  <c r="D1368" i="42"/>
  <c r="D1369" i="42"/>
  <c r="D1370" i="42"/>
  <c r="D1371" i="42"/>
  <c r="D1372" i="42"/>
  <c r="D1373" i="42"/>
  <c r="D1374" i="42"/>
  <c r="D1375" i="42"/>
  <c r="D1376" i="42"/>
  <c r="D1377" i="42"/>
  <c r="D1378" i="42"/>
  <c r="D1379" i="42"/>
  <c r="D1380" i="42"/>
  <c r="D1381" i="42"/>
  <c r="D1382" i="42"/>
  <c r="D1383" i="42"/>
  <c r="D1384" i="42"/>
  <c r="D1385" i="42"/>
  <c r="D1386" i="42"/>
  <c r="D1387" i="42"/>
  <c r="D1388" i="42"/>
  <c r="D1389" i="42"/>
  <c r="D1390" i="42"/>
  <c r="D1391" i="42"/>
  <c r="D1392" i="42"/>
  <c r="D1393" i="42"/>
  <c r="D1394" i="42"/>
  <c r="D1395" i="42"/>
  <c r="D1396" i="42"/>
  <c r="D1397" i="42"/>
  <c r="D1398" i="42"/>
  <c r="D1399" i="42"/>
  <c r="D1400" i="42"/>
  <c r="D1401" i="42"/>
  <c r="D1402" i="42"/>
  <c r="D1403" i="42"/>
  <c r="D1404" i="42"/>
  <c r="D1405" i="42"/>
  <c r="D1406" i="42"/>
  <c r="D1407" i="42"/>
  <c r="D1408" i="42"/>
  <c r="D1409" i="42"/>
  <c r="D1410" i="42"/>
  <c r="D1411" i="42"/>
  <c r="D1412" i="42"/>
  <c r="D1413" i="42"/>
  <c r="D1414" i="42"/>
  <c r="D1415" i="42"/>
  <c r="D1416" i="42"/>
  <c r="D1417" i="42"/>
  <c r="D1418" i="42"/>
  <c r="D1419" i="42"/>
  <c r="D1420" i="42"/>
  <c r="D1421" i="42"/>
  <c r="D1422" i="42"/>
  <c r="D1423" i="42"/>
  <c r="D1424" i="42"/>
  <c r="D1425" i="42"/>
  <c r="D1426" i="42"/>
  <c r="D1427" i="42"/>
  <c r="D1428" i="42"/>
  <c r="D1429" i="42"/>
  <c r="D1430" i="42"/>
  <c r="D1431" i="42"/>
  <c r="D1432" i="42"/>
  <c r="D1433" i="42"/>
  <c r="D1434" i="42"/>
  <c r="D1435" i="42"/>
  <c r="D1436" i="42"/>
  <c r="D1437" i="42"/>
  <c r="D1438" i="42"/>
  <c r="D1439" i="42"/>
  <c r="D1440" i="42"/>
  <c r="D1441" i="42"/>
  <c r="D1442" i="42"/>
  <c r="D1443" i="42"/>
  <c r="D1444" i="42"/>
  <c r="D1445" i="42"/>
  <c r="D1446" i="42"/>
  <c r="D1447" i="42"/>
  <c r="D1448" i="42"/>
  <c r="D1449" i="42"/>
  <c r="D1450" i="42"/>
  <c r="D1451" i="42"/>
  <c r="D1452" i="42"/>
  <c r="D1453" i="42"/>
  <c r="D1454" i="42"/>
  <c r="D1455" i="42"/>
  <c r="D1456" i="42"/>
  <c r="D1457" i="42"/>
  <c r="D1458" i="42"/>
  <c r="D1459" i="42"/>
  <c r="D1460" i="42"/>
  <c r="D1461" i="42"/>
  <c r="D1462" i="42"/>
  <c r="D1463" i="42"/>
  <c r="D1464" i="42"/>
  <c r="D1465" i="42"/>
  <c r="D1466" i="42"/>
  <c r="D1467" i="42"/>
  <c r="D1468" i="42"/>
  <c r="D1469" i="42"/>
  <c r="D1470" i="42"/>
  <c r="D1471" i="42"/>
  <c r="D1472" i="42"/>
  <c r="D1473" i="42"/>
  <c r="D1474" i="42"/>
  <c r="D1475" i="42"/>
  <c r="D1476" i="42"/>
  <c r="D1477" i="42"/>
  <c r="D1478" i="42"/>
  <c r="D1479" i="42"/>
  <c r="D1480" i="42"/>
  <c r="D1481" i="42"/>
  <c r="D1482" i="42"/>
  <c r="D1483" i="42"/>
  <c r="D1484" i="42"/>
  <c r="D1485" i="42"/>
  <c r="D1486" i="42"/>
  <c r="D1487" i="42"/>
  <c r="D1488" i="42"/>
  <c r="D1489" i="42"/>
  <c r="D1490" i="42"/>
  <c r="D1491" i="42"/>
  <c r="D1492" i="42"/>
  <c r="D1493" i="42"/>
  <c r="D1494" i="42"/>
  <c r="D1495" i="42"/>
  <c r="D1496" i="42"/>
  <c r="D1497" i="42"/>
  <c r="D1498" i="42"/>
  <c r="D1499" i="42"/>
  <c r="D1500" i="42"/>
  <c r="D1501" i="42"/>
  <c r="D1502" i="42"/>
  <c r="D1503" i="42"/>
  <c r="D1504" i="42"/>
  <c r="D1505" i="42"/>
  <c r="D1506" i="42"/>
  <c r="D1507" i="42"/>
  <c r="D1508" i="42"/>
  <c r="D1509" i="42"/>
  <c r="D1510" i="42"/>
  <c r="D1511" i="42"/>
  <c r="D1512" i="42"/>
  <c r="D1513" i="42"/>
  <c r="D1514" i="42"/>
  <c r="D1515" i="42"/>
  <c r="D1516" i="42"/>
  <c r="D1517" i="42"/>
  <c r="D1518" i="42"/>
  <c r="D1519" i="42"/>
  <c r="D1520" i="42"/>
  <c r="D1521" i="42"/>
  <c r="D1522" i="42"/>
  <c r="D1523" i="42"/>
  <c r="D1524" i="42"/>
  <c r="D1525" i="42"/>
  <c r="D1526" i="42"/>
  <c r="D1527" i="42"/>
  <c r="D1528" i="42"/>
  <c r="D1529" i="42"/>
  <c r="D1530" i="42"/>
  <c r="D1531" i="42"/>
  <c r="D1532" i="42"/>
  <c r="D1533" i="42"/>
  <c r="D1534" i="42"/>
  <c r="D1535" i="42"/>
  <c r="D1536" i="42"/>
  <c r="D1537" i="42"/>
  <c r="D1538" i="42"/>
  <c r="D1539" i="42"/>
  <c r="D1540" i="42"/>
  <c r="D1541" i="42"/>
  <c r="D1542" i="42"/>
  <c r="D1543" i="42"/>
  <c r="D1544" i="42"/>
  <c r="D1545" i="42"/>
  <c r="D1546" i="42"/>
  <c r="D1547" i="42"/>
  <c r="D1548" i="42"/>
  <c r="D1549" i="42"/>
  <c r="D1550" i="42"/>
  <c r="D1551" i="42"/>
  <c r="D1552" i="42"/>
  <c r="D1553" i="42"/>
  <c r="D1554" i="42"/>
  <c r="D1555" i="42"/>
  <c r="D1556" i="42"/>
  <c r="D1557" i="42"/>
  <c r="D1558" i="42"/>
  <c r="D1559" i="42"/>
  <c r="D1560" i="42"/>
  <c r="D1561" i="42"/>
  <c r="D1562" i="42"/>
  <c r="D1563" i="42"/>
  <c r="D1564" i="42"/>
  <c r="D1565" i="42"/>
  <c r="D1566" i="42"/>
  <c r="D1567" i="42"/>
  <c r="D1568" i="42"/>
  <c r="D1569" i="42"/>
  <c r="D1570" i="42"/>
  <c r="D1571" i="42"/>
  <c r="D1572" i="42"/>
  <c r="D1573" i="42"/>
  <c r="D1574" i="42"/>
  <c r="D1575" i="42"/>
  <c r="D1576" i="42"/>
  <c r="D1577" i="42"/>
  <c r="D1578" i="42"/>
  <c r="D1579" i="42"/>
  <c r="D1580" i="42"/>
  <c r="D1581" i="42"/>
  <c r="D1582" i="42"/>
  <c r="D1583" i="42"/>
  <c r="D1584" i="42"/>
  <c r="D1585" i="42"/>
  <c r="D1586" i="42"/>
  <c r="D1587" i="42"/>
  <c r="D1588" i="42"/>
  <c r="D1589" i="42"/>
  <c r="D1590" i="42"/>
  <c r="D1591" i="42"/>
  <c r="D1592" i="42"/>
  <c r="D1593" i="42"/>
  <c r="D1594" i="42"/>
  <c r="D1595" i="42"/>
  <c r="D1596" i="42"/>
  <c r="D1597" i="42"/>
  <c r="D1598" i="42"/>
  <c r="D1599" i="42"/>
  <c r="D1600" i="42"/>
  <c r="D1601" i="42"/>
  <c r="D1602" i="42"/>
  <c r="D1603" i="42"/>
  <c r="D1604" i="42"/>
  <c r="D1605" i="42"/>
  <c r="D1606" i="42"/>
  <c r="D1607" i="42"/>
  <c r="D1608" i="42"/>
  <c r="D1609" i="42"/>
  <c r="D1610" i="42"/>
  <c r="D1611" i="42"/>
  <c r="D1612" i="42"/>
  <c r="D1613" i="42"/>
  <c r="D1614" i="42"/>
  <c r="D1615" i="42"/>
  <c r="D1616" i="42"/>
  <c r="D1617" i="42"/>
  <c r="D1618" i="42"/>
  <c r="D1619" i="42"/>
  <c r="D1620" i="42"/>
  <c r="D1621" i="42"/>
  <c r="D1622" i="42"/>
  <c r="D1623" i="42"/>
  <c r="D1624" i="42"/>
  <c r="D1625" i="42"/>
  <c r="D1626" i="42"/>
  <c r="D1627" i="42"/>
  <c r="D1628" i="42"/>
  <c r="D1629" i="42"/>
  <c r="D1630" i="42"/>
  <c r="D1631" i="42"/>
  <c r="D1632" i="42"/>
  <c r="D1633" i="42"/>
  <c r="D1634" i="42"/>
  <c r="D1635" i="42"/>
  <c r="D1636" i="42"/>
  <c r="D1637" i="42"/>
  <c r="D1638" i="42"/>
  <c r="D1639" i="42"/>
  <c r="D1640" i="42"/>
  <c r="D1641" i="42"/>
  <c r="D1642" i="42"/>
  <c r="D1643" i="42"/>
  <c r="D1644" i="42"/>
  <c r="D1645" i="42"/>
  <c r="D1646" i="42"/>
  <c r="D1647" i="42"/>
  <c r="D1648" i="42"/>
  <c r="D1649" i="42"/>
  <c r="D1650" i="42"/>
  <c r="D1651" i="42"/>
  <c r="D1652" i="42"/>
  <c r="D1653" i="42"/>
  <c r="D1654" i="42"/>
  <c r="D1655" i="42"/>
  <c r="D1656" i="42"/>
  <c r="D1657" i="42"/>
  <c r="D1658" i="42"/>
  <c r="D1659" i="42"/>
  <c r="D1660" i="42"/>
  <c r="D1661" i="42"/>
  <c r="D1662" i="42"/>
  <c r="D1663" i="42"/>
  <c r="D1664" i="42"/>
  <c r="D1665" i="42"/>
  <c r="D1666" i="42"/>
  <c r="D1667" i="42"/>
  <c r="D1668" i="42"/>
  <c r="D1669" i="42"/>
  <c r="D1670" i="42"/>
  <c r="D1671" i="42"/>
  <c r="D1672" i="42"/>
  <c r="D1673" i="42"/>
  <c r="D1674" i="42"/>
  <c r="D1675" i="42"/>
  <c r="D1676" i="42"/>
  <c r="D1677" i="42"/>
  <c r="D1678" i="42"/>
  <c r="D1679" i="42"/>
  <c r="D1680" i="42"/>
  <c r="D1681" i="42"/>
  <c r="D1682" i="42"/>
  <c r="D1683" i="42"/>
  <c r="D1684" i="42"/>
  <c r="D1685" i="42"/>
  <c r="D1686" i="42"/>
  <c r="D1687" i="42"/>
  <c r="D1688" i="42"/>
  <c r="D1689" i="42"/>
  <c r="D1690" i="42"/>
  <c r="D1691" i="42"/>
  <c r="D1692" i="42"/>
  <c r="D1693" i="42"/>
  <c r="D1694" i="42"/>
  <c r="D1695" i="42"/>
  <c r="D1696" i="42"/>
  <c r="D1697" i="42"/>
  <c r="D1698" i="42"/>
  <c r="D1699" i="42"/>
  <c r="D1700" i="42"/>
  <c r="D1701" i="42"/>
  <c r="D1702" i="42"/>
  <c r="D1703" i="42"/>
  <c r="D1704" i="42"/>
  <c r="D1705" i="42"/>
  <c r="D1706" i="42"/>
  <c r="D1707" i="42"/>
  <c r="D1708" i="42"/>
  <c r="D1709" i="42"/>
  <c r="D1710" i="42"/>
  <c r="D1711" i="42"/>
  <c r="D1712" i="42"/>
  <c r="D1713" i="42"/>
  <c r="D1714" i="42"/>
  <c r="D1715" i="42"/>
  <c r="D1716" i="42"/>
  <c r="D1717" i="42"/>
  <c r="D1718" i="42"/>
  <c r="D1719" i="42"/>
  <c r="D1720" i="42"/>
  <c r="D1721" i="42"/>
  <c r="D1722" i="42"/>
  <c r="D1723" i="42"/>
  <c r="D1724" i="42"/>
  <c r="D1725" i="42"/>
  <c r="D1726" i="42"/>
  <c r="D1727" i="42"/>
  <c r="D1728" i="42"/>
  <c r="D1729" i="42"/>
  <c r="D1730" i="42"/>
  <c r="D1731" i="42"/>
  <c r="D1732" i="42"/>
  <c r="D1733" i="42"/>
  <c r="D1734" i="42"/>
  <c r="D1735" i="42"/>
  <c r="D1736" i="42"/>
  <c r="D1737" i="42"/>
  <c r="D1738" i="42"/>
  <c r="D1739" i="42"/>
  <c r="D1740" i="42"/>
  <c r="D1741" i="42"/>
  <c r="D1742" i="42"/>
  <c r="D1743" i="42"/>
  <c r="D1744" i="42"/>
  <c r="D1745" i="42"/>
  <c r="D1746" i="42"/>
  <c r="D1747" i="42"/>
  <c r="D1748" i="42"/>
  <c r="D1749" i="42"/>
  <c r="D1750" i="42"/>
  <c r="D1751" i="42"/>
  <c r="D1752" i="42"/>
  <c r="D1753" i="42"/>
  <c r="D1754" i="42"/>
  <c r="D1755" i="42"/>
  <c r="D1756" i="42"/>
  <c r="D1757" i="42"/>
  <c r="D1758" i="42"/>
  <c r="D1759" i="42"/>
  <c r="D1760" i="42"/>
  <c r="D1761" i="42"/>
  <c r="D1762" i="42"/>
  <c r="D1763" i="42"/>
  <c r="D1764" i="42"/>
  <c r="D1765" i="42"/>
  <c r="D1766" i="42"/>
  <c r="D1767" i="42"/>
  <c r="D1768" i="42"/>
  <c r="D1769" i="42"/>
  <c r="D1770" i="42"/>
  <c r="D1771" i="42"/>
  <c r="D1772" i="42"/>
  <c r="D1773" i="42"/>
  <c r="D1774" i="42"/>
  <c r="D1775" i="42"/>
  <c r="D1776" i="42"/>
  <c r="D1777" i="42"/>
  <c r="D1778" i="42"/>
  <c r="D1779" i="42"/>
  <c r="D1780" i="42"/>
  <c r="D1781" i="42"/>
  <c r="D1782" i="42"/>
  <c r="D1783" i="42"/>
  <c r="D1784" i="42"/>
  <c r="D1785" i="42"/>
  <c r="D1786" i="42"/>
  <c r="D1787" i="42"/>
  <c r="D1788" i="42"/>
  <c r="D1789" i="42"/>
  <c r="D1790" i="42"/>
  <c r="D1791" i="42"/>
  <c r="D1792" i="42"/>
  <c r="D1793" i="42"/>
  <c r="D1794" i="42"/>
  <c r="D1795" i="42"/>
  <c r="D1796" i="42"/>
  <c r="D1797" i="42"/>
  <c r="D1798" i="42"/>
  <c r="D1799" i="42"/>
  <c r="D1800" i="42"/>
  <c r="D1801" i="42"/>
  <c r="D1802" i="42"/>
  <c r="D1803" i="42"/>
  <c r="D1804" i="42"/>
  <c r="D1805" i="42"/>
  <c r="D1806" i="42"/>
  <c r="D1807" i="42"/>
  <c r="D1808" i="42"/>
  <c r="D1809" i="42"/>
  <c r="D1810" i="42"/>
  <c r="D1811" i="42"/>
  <c r="D1812" i="42"/>
  <c r="D1813" i="42"/>
  <c r="D1814" i="42"/>
  <c r="D1815" i="42"/>
  <c r="D1816" i="42"/>
  <c r="D1817" i="42"/>
  <c r="D1818" i="42"/>
  <c r="D1819" i="42"/>
  <c r="D1820" i="42"/>
  <c r="D1821" i="42"/>
  <c r="D1822" i="42"/>
  <c r="D1823" i="42"/>
  <c r="D1824" i="42"/>
  <c r="D1825" i="42"/>
  <c r="D1826" i="42"/>
  <c r="D1827" i="42"/>
  <c r="D1828" i="42"/>
  <c r="D1829" i="42"/>
  <c r="D1830" i="42"/>
  <c r="D1831" i="42"/>
  <c r="D1832" i="42"/>
  <c r="D1833" i="42"/>
  <c r="D1834" i="42"/>
  <c r="D1835" i="42"/>
  <c r="D1836" i="42"/>
  <c r="D1837" i="42"/>
  <c r="D1838" i="42"/>
  <c r="D1839" i="42"/>
  <c r="D1840" i="42"/>
  <c r="D1841" i="42"/>
  <c r="D1842" i="42"/>
  <c r="D1843" i="42"/>
  <c r="D1844" i="42"/>
  <c r="D1845" i="42"/>
  <c r="D1846" i="42"/>
  <c r="D1847" i="42"/>
  <c r="D1848" i="42"/>
  <c r="D1849" i="42"/>
  <c r="D1850" i="42"/>
  <c r="D1851" i="42"/>
  <c r="D1852" i="42"/>
  <c r="D1853" i="42"/>
  <c r="D1854" i="42"/>
  <c r="D1855" i="42"/>
  <c r="D1856" i="42"/>
  <c r="D1857" i="42"/>
  <c r="D1858" i="42"/>
  <c r="D1859" i="42"/>
  <c r="D1860" i="42"/>
  <c r="D1861" i="42"/>
  <c r="D1862" i="42"/>
  <c r="D1863" i="42"/>
  <c r="D1864" i="42"/>
  <c r="D1865" i="42"/>
  <c r="D1866" i="42"/>
  <c r="D1867" i="42"/>
  <c r="D1868" i="42"/>
  <c r="D1869" i="42"/>
  <c r="D1870" i="42"/>
  <c r="D1871" i="42"/>
  <c r="D1872" i="42"/>
  <c r="D1873" i="42"/>
  <c r="D1874" i="42"/>
  <c r="D1875" i="42"/>
  <c r="D1876" i="42"/>
  <c r="D1877" i="42"/>
  <c r="D1878" i="42"/>
  <c r="D1879" i="42"/>
  <c r="D1880" i="42"/>
  <c r="D1881" i="42"/>
  <c r="D1882" i="42"/>
  <c r="D1883" i="42"/>
  <c r="D1884" i="42"/>
  <c r="D1885" i="42"/>
  <c r="D1886" i="42"/>
  <c r="D1887" i="42"/>
  <c r="D1888" i="42"/>
  <c r="D1889" i="42"/>
  <c r="D1890" i="42"/>
  <c r="D1891" i="42"/>
  <c r="D1892" i="42"/>
  <c r="D1893" i="42"/>
  <c r="D1894" i="42"/>
  <c r="D1895" i="42"/>
  <c r="D1896" i="42"/>
  <c r="D1897" i="42"/>
  <c r="D1898" i="42"/>
  <c r="D1899" i="42"/>
  <c r="D1900" i="42"/>
  <c r="D1901" i="42"/>
  <c r="D1902" i="42"/>
  <c r="D1903" i="42"/>
  <c r="D1904" i="42"/>
  <c r="D1905" i="42"/>
  <c r="D1906" i="42"/>
  <c r="D1907" i="42"/>
  <c r="D1908" i="42"/>
  <c r="D1909" i="42"/>
  <c r="D1910" i="42"/>
  <c r="D1911" i="42"/>
  <c r="D1912" i="42"/>
  <c r="D1913" i="42"/>
  <c r="D1914" i="42"/>
  <c r="D1915" i="42"/>
  <c r="D1916" i="42"/>
  <c r="D1917" i="42"/>
  <c r="D1918" i="42"/>
  <c r="D1919" i="42"/>
  <c r="D1920" i="42"/>
  <c r="D1921" i="42"/>
  <c r="D1922" i="42"/>
  <c r="D1923" i="42"/>
  <c r="D1924" i="42"/>
  <c r="D1925" i="42"/>
  <c r="D1926" i="42"/>
  <c r="D1927" i="42"/>
  <c r="D1928" i="42"/>
  <c r="D1929" i="42"/>
  <c r="D1930" i="42"/>
  <c r="D1931" i="42"/>
  <c r="D1932" i="42"/>
  <c r="D1933" i="42"/>
  <c r="D1934" i="42"/>
  <c r="D1935" i="42"/>
  <c r="D1936" i="42"/>
  <c r="D1937" i="42"/>
  <c r="D1938" i="42"/>
  <c r="D1939" i="42"/>
  <c r="D1940" i="42"/>
  <c r="D1941" i="42"/>
  <c r="D1942" i="42"/>
  <c r="D1943" i="42"/>
  <c r="D1944" i="42"/>
  <c r="D1945" i="42"/>
  <c r="D1946" i="42"/>
  <c r="D1947" i="42"/>
  <c r="D1948" i="42"/>
  <c r="D1949" i="42"/>
  <c r="D1950" i="42"/>
  <c r="D1951" i="42"/>
  <c r="D1952" i="42"/>
  <c r="D1953" i="42"/>
  <c r="D1954" i="42"/>
  <c r="D1955" i="42"/>
  <c r="D1956" i="42"/>
  <c r="D1957" i="42"/>
  <c r="D1958" i="42"/>
  <c r="D1959" i="42"/>
  <c r="D1960" i="42"/>
  <c r="D1961" i="42"/>
  <c r="D1962" i="42"/>
  <c r="D1963" i="42"/>
  <c r="D1964" i="42"/>
  <c r="D1965" i="42"/>
  <c r="D1966" i="42"/>
  <c r="D1967" i="42"/>
  <c r="D1968" i="42"/>
  <c r="D1969" i="42"/>
  <c r="D1970" i="42"/>
  <c r="D1971" i="42"/>
  <c r="D1972" i="42"/>
  <c r="D1973" i="42"/>
  <c r="D1974" i="42"/>
  <c r="D1975" i="42"/>
  <c r="D1976" i="42"/>
  <c r="D1977" i="42"/>
  <c r="D1978" i="42"/>
  <c r="D1979" i="42"/>
  <c r="D1980" i="42"/>
  <c r="D1981" i="42"/>
  <c r="D1982" i="42"/>
  <c r="D1983" i="42"/>
  <c r="D1984" i="42"/>
  <c r="D1985" i="42"/>
  <c r="D1986" i="42"/>
  <c r="D1987" i="42"/>
  <c r="D1988" i="42"/>
  <c r="D1989" i="42"/>
  <c r="D1990" i="42"/>
  <c r="D1991" i="42"/>
  <c r="D1992" i="42"/>
  <c r="D1993" i="42"/>
  <c r="D1994" i="42"/>
  <c r="D1995" i="42"/>
  <c r="D1996" i="42"/>
  <c r="D1997" i="42"/>
  <c r="D1998" i="42"/>
  <c r="D1999" i="42"/>
  <c r="D2000" i="42"/>
  <c r="D2001" i="42"/>
  <c r="D2002" i="42"/>
  <c r="D2003" i="42"/>
  <c r="D2004" i="42"/>
  <c r="D2005" i="42"/>
  <c r="D2006" i="42"/>
  <c r="D2007" i="42"/>
  <c r="D2008" i="42"/>
  <c r="D2009" i="42"/>
  <c r="D2010" i="42"/>
  <c r="D2011" i="42"/>
  <c r="D2012" i="42"/>
  <c r="D2013" i="42"/>
  <c r="D2014" i="42"/>
  <c r="D2015" i="42"/>
  <c r="D2016" i="42"/>
  <c r="D2017" i="42"/>
  <c r="D2018" i="42"/>
  <c r="D2019" i="42"/>
  <c r="D2020" i="42"/>
  <c r="D2021" i="42"/>
  <c r="D2022" i="42"/>
  <c r="D2023" i="42"/>
  <c r="D2024" i="42"/>
  <c r="D2025" i="42"/>
  <c r="D2026" i="42"/>
  <c r="D2027" i="42"/>
  <c r="D2028" i="42"/>
  <c r="D2029" i="42"/>
  <c r="D2030" i="42"/>
  <c r="D2031" i="42"/>
  <c r="D2032" i="42"/>
  <c r="D2033" i="42"/>
  <c r="D2034" i="42"/>
  <c r="D2035" i="42"/>
  <c r="D2036" i="42"/>
  <c r="D2037" i="42"/>
  <c r="D2038" i="42"/>
  <c r="D2039" i="42"/>
  <c r="D2040" i="42"/>
  <c r="D2041" i="42"/>
  <c r="D2042" i="42"/>
  <c r="D2043" i="42"/>
  <c r="D2044" i="42"/>
  <c r="D2045" i="42"/>
  <c r="D2046" i="42"/>
  <c r="D2047" i="42"/>
  <c r="D2048" i="42"/>
  <c r="D2049" i="42"/>
  <c r="D2050" i="42"/>
  <c r="D2051" i="42"/>
  <c r="D2052" i="42"/>
  <c r="D2053" i="42"/>
  <c r="D2054" i="42"/>
  <c r="D2055" i="42"/>
  <c r="D2056" i="42"/>
  <c r="D2057" i="42"/>
  <c r="D2058" i="42"/>
  <c r="D2059" i="42"/>
  <c r="D2060" i="42"/>
  <c r="D2061" i="42"/>
  <c r="D2062" i="42"/>
  <c r="D2063" i="42"/>
  <c r="D2064" i="42"/>
  <c r="D2065" i="42"/>
  <c r="D2066" i="42"/>
  <c r="D2067" i="42"/>
  <c r="D2068" i="42"/>
  <c r="D2069" i="42"/>
  <c r="D2070" i="42"/>
  <c r="D2071" i="42"/>
  <c r="D2072" i="42"/>
  <c r="D2073" i="42"/>
  <c r="D2074" i="42"/>
  <c r="D2075" i="42"/>
  <c r="D2076" i="42"/>
  <c r="D2077" i="42"/>
  <c r="D2078" i="42"/>
  <c r="D2079" i="42"/>
  <c r="D2080" i="42"/>
  <c r="D2081" i="42"/>
  <c r="D2082" i="42"/>
  <c r="D2083" i="42"/>
  <c r="D2084" i="42"/>
  <c r="D2085" i="42"/>
  <c r="D2086" i="42"/>
  <c r="D2087" i="42"/>
  <c r="D2088" i="42"/>
  <c r="D2089" i="42"/>
  <c r="D2090" i="42"/>
  <c r="D2091" i="42"/>
  <c r="D2092" i="42"/>
  <c r="D2093" i="42"/>
  <c r="D2094" i="42"/>
  <c r="D2095" i="42"/>
  <c r="D2096" i="42"/>
  <c r="D2097" i="42"/>
  <c r="D2098" i="42"/>
  <c r="D2099" i="42"/>
  <c r="D2100" i="42"/>
  <c r="D2101" i="42"/>
  <c r="D2102" i="42"/>
  <c r="D2103" i="42"/>
  <c r="D2104" i="42"/>
  <c r="D2105" i="42"/>
  <c r="D2106" i="42"/>
  <c r="D2107" i="42"/>
  <c r="D2108" i="42"/>
  <c r="D2109" i="42"/>
  <c r="D2110" i="42"/>
  <c r="D2111" i="42"/>
  <c r="D2112" i="42"/>
  <c r="D2113" i="42"/>
  <c r="D2114" i="42"/>
  <c r="D2115" i="42"/>
  <c r="D2116" i="42"/>
  <c r="D2117" i="42"/>
  <c r="D2118" i="42"/>
  <c r="D2119" i="42"/>
  <c r="D2120" i="42"/>
  <c r="D2121" i="42"/>
  <c r="D2122" i="42"/>
  <c r="D2123" i="42"/>
  <c r="D2124" i="42"/>
  <c r="D2125" i="42"/>
  <c r="D2126" i="42"/>
  <c r="D2127" i="42"/>
  <c r="D2128" i="42"/>
  <c r="D2129" i="42"/>
  <c r="D2130" i="42"/>
  <c r="D2131" i="42"/>
  <c r="D2132" i="42"/>
  <c r="D2133" i="42"/>
  <c r="D2134" i="42"/>
  <c r="D2135" i="42"/>
  <c r="D2136" i="42"/>
  <c r="D2137" i="42"/>
  <c r="D2138" i="42"/>
  <c r="D2139" i="42"/>
  <c r="D2140" i="42"/>
  <c r="D2141" i="42"/>
  <c r="D2142" i="42"/>
  <c r="D2143" i="42"/>
  <c r="D2144" i="42"/>
  <c r="D2145" i="42"/>
  <c r="D2146" i="42"/>
  <c r="D2147" i="42"/>
  <c r="D2148" i="42"/>
  <c r="D2149" i="42"/>
  <c r="D2150" i="42"/>
  <c r="D2151" i="42"/>
  <c r="D2152" i="42"/>
  <c r="D2153" i="42"/>
  <c r="D2154" i="42"/>
  <c r="D2155" i="42"/>
  <c r="D2156" i="42"/>
  <c r="D2157" i="42"/>
  <c r="D2158" i="42"/>
  <c r="D2159" i="42"/>
  <c r="D2160" i="42"/>
  <c r="D2161" i="42"/>
  <c r="D2162" i="42"/>
  <c r="D2163" i="42"/>
  <c r="D2164" i="42"/>
  <c r="D2165" i="42"/>
  <c r="D2166" i="42"/>
  <c r="D2167" i="42"/>
  <c r="D2168" i="42"/>
  <c r="D2169" i="42"/>
  <c r="D2170" i="42"/>
  <c r="D2171" i="42"/>
  <c r="D2172" i="42"/>
  <c r="D2173" i="42"/>
  <c r="D2174" i="42"/>
  <c r="D2175" i="42"/>
  <c r="D2176" i="42"/>
  <c r="D2177" i="42"/>
  <c r="D2178" i="42"/>
  <c r="D2179" i="42"/>
  <c r="D2180" i="42"/>
  <c r="D2181" i="42"/>
  <c r="D2182" i="42"/>
  <c r="D2183" i="42"/>
  <c r="D2184" i="42"/>
  <c r="D2185" i="42"/>
  <c r="D2186" i="42"/>
  <c r="D2187" i="42"/>
  <c r="D2188" i="42"/>
  <c r="D2189" i="42"/>
  <c r="D2190" i="42"/>
  <c r="D2191" i="42"/>
  <c r="D2192" i="42"/>
  <c r="D2193" i="42"/>
  <c r="D2194" i="42"/>
  <c r="D2195" i="42"/>
  <c r="D2196" i="42"/>
  <c r="D2197" i="42"/>
  <c r="D2198" i="42"/>
  <c r="D2199" i="42"/>
  <c r="D2200" i="42"/>
  <c r="D2201" i="42"/>
  <c r="D2202" i="42"/>
  <c r="D2203" i="42"/>
  <c r="D2204" i="42"/>
  <c r="D2205" i="42"/>
  <c r="D2206" i="42"/>
  <c r="D2207" i="42"/>
  <c r="D2208" i="42"/>
  <c r="D2209" i="42"/>
  <c r="D2210" i="42"/>
  <c r="D2211" i="42"/>
  <c r="D2212" i="42"/>
  <c r="D2213" i="42"/>
  <c r="D2214" i="42"/>
  <c r="D2215" i="42"/>
  <c r="D2216" i="42"/>
  <c r="D2217" i="42"/>
  <c r="D2218" i="42"/>
  <c r="D2219" i="42"/>
  <c r="D2220" i="42"/>
  <c r="D2221" i="42"/>
  <c r="D2222" i="42"/>
  <c r="D2223" i="42"/>
  <c r="D2224" i="42"/>
  <c r="D2225" i="42"/>
  <c r="D2226" i="42"/>
  <c r="D2227" i="42"/>
  <c r="D2228" i="42"/>
  <c r="D2229" i="42"/>
  <c r="D2230" i="42"/>
  <c r="D2231" i="42"/>
  <c r="D2232" i="42"/>
  <c r="D2233" i="42"/>
  <c r="D2234" i="42"/>
  <c r="D2235" i="42"/>
  <c r="D2236" i="42"/>
  <c r="D2237" i="42"/>
  <c r="D2238" i="42"/>
  <c r="D2239" i="42"/>
  <c r="D2240" i="42"/>
  <c r="D2241" i="42"/>
  <c r="D2242" i="42"/>
  <c r="D2243" i="42"/>
  <c r="D2244" i="42"/>
  <c r="D2245" i="42"/>
  <c r="D2246" i="42"/>
  <c r="D2247" i="42"/>
  <c r="D2248" i="42"/>
  <c r="D2249" i="42"/>
  <c r="D2250" i="42"/>
  <c r="D2251" i="42"/>
  <c r="D2252" i="42"/>
  <c r="D2253" i="42"/>
  <c r="D2254" i="42"/>
  <c r="D2255" i="42"/>
  <c r="D2256" i="42"/>
  <c r="D2257" i="42"/>
  <c r="D2258" i="42"/>
  <c r="D2259" i="42"/>
  <c r="D2260" i="42"/>
  <c r="D2261" i="42"/>
  <c r="D2262" i="42"/>
  <c r="D2263" i="42"/>
  <c r="D2264" i="42"/>
  <c r="D2265" i="42"/>
  <c r="D2266" i="42"/>
  <c r="D2267" i="42"/>
  <c r="D2268" i="42"/>
  <c r="D2269" i="42"/>
  <c r="D2270" i="42"/>
  <c r="D2271" i="42"/>
  <c r="D2272" i="42"/>
  <c r="D2273" i="42"/>
  <c r="D2274" i="42"/>
  <c r="D2275" i="42"/>
  <c r="D2276" i="42"/>
  <c r="D2277" i="42"/>
  <c r="D2278" i="42"/>
  <c r="D2279" i="42"/>
  <c r="D2280" i="42"/>
  <c r="D2281" i="42"/>
  <c r="D2282" i="42"/>
  <c r="D2283" i="42"/>
  <c r="D2284" i="42"/>
  <c r="D2285" i="42"/>
  <c r="D2286" i="42"/>
  <c r="D2287" i="42"/>
  <c r="D2288" i="42"/>
  <c r="D2289" i="42"/>
  <c r="D2290" i="42"/>
  <c r="D2291" i="42"/>
  <c r="D2292" i="42"/>
  <c r="D2293" i="42"/>
  <c r="D2294" i="42"/>
  <c r="D2295" i="42"/>
  <c r="D2296" i="42"/>
  <c r="D2297" i="42"/>
  <c r="D2298" i="42"/>
  <c r="D2299" i="42"/>
  <c r="D2300" i="42"/>
  <c r="D2301" i="42"/>
  <c r="D2302" i="42"/>
  <c r="D2303" i="42"/>
  <c r="D2304" i="42"/>
  <c r="D2305" i="42"/>
  <c r="D2306" i="42"/>
  <c r="D2307" i="42"/>
  <c r="D2308" i="42"/>
  <c r="D2309" i="42"/>
  <c r="D2310" i="42"/>
  <c r="D2311" i="42"/>
  <c r="D2312" i="42"/>
  <c r="D2313" i="42"/>
  <c r="D2314" i="42"/>
  <c r="D2315" i="42"/>
  <c r="D2316" i="42"/>
  <c r="D2317" i="42"/>
  <c r="D2318" i="42"/>
  <c r="D2319" i="42"/>
  <c r="D2320" i="42"/>
  <c r="D2321" i="42"/>
  <c r="D2322" i="42"/>
  <c r="D2323" i="42"/>
  <c r="D2324" i="42"/>
  <c r="D2325" i="42"/>
  <c r="D2326" i="42"/>
  <c r="D2327" i="42"/>
  <c r="D2328" i="42"/>
  <c r="D2329" i="42"/>
  <c r="D2330" i="42"/>
  <c r="D2331" i="42"/>
  <c r="D2332" i="42"/>
  <c r="D2333" i="42"/>
  <c r="D2334" i="42"/>
  <c r="D2335" i="42"/>
  <c r="D2336" i="42"/>
  <c r="D2337" i="42"/>
  <c r="D2338" i="42"/>
  <c r="D2339" i="42"/>
  <c r="D2340" i="42"/>
  <c r="D2341" i="42"/>
  <c r="D2342" i="42"/>
  <c r="D2343" i="42"/>
  <c r="D2344" i="42"/>
  <c r="D2345" i="42"/>
  <c r="D2346" i="42"/>
  <c r="D2347" i="42"/>
  <c r="D2348" i="42"/>
  <c r="D2349" i="42"/>
  <c r="D2350" i="42"/>
  <c r="D2351" i="42"/>
  <c r="D2352" i="42"/>
  <c r="D2353" i="42"/>
  <c r="D2354" i="42"/>
  <c r="D2355" i="42"/>
  <c r="D2356" i="42"/>
  <c r="D2357" i="42"/>
  <c r="D2358" i="42"/>
  <c r="D2359" i="42"/>
  <c r="D2360" i="42"/>
  <c r="D2361" i="42"/>
  <c r="D2362" i="42"/>
  <c r="D2363" i="42"/>
  <c r="D2364" i="42"/>
  <c r="D2365" i="42"/>
  <c r="D2366" i="42"/>
  <c r="D2367" i="42"/>
  <c r="D2368" i="42"/>
  <c r="D2369" i="42"/>
  <c r="D2370" i="42"/>
  <c r="D2371" i="42"/>
  <c r="D2372" i="42"/>
  <c r="D2373" i="42"/>
  <c r="D2374" i="42"/>
  <c r="D2375" i="42"/>
  <c r="D2376" i="42"/>
  <c r="D2377" i="42"/>
  <c r="D2378" i="42"/>
  <c r="D2379" i="42"/>
  <c r="D2380" i="42"/>
  <c r="D2381" i="42"/>
  <c r="D2382" i="42"/>
  <c r="D2383" i="42"/>
  <c r="D2384" i="42"/>
  <c r="D2385" i="42"/>
  <c r="D2386" i="42"/>
  <c r="D2387" i="42"/>
  <c r="D2388" i="42"/>
  <c r="D2389" i="42"/>
  <c r="D2390" i="42"/>
  <c r="D2391" i="42"/>
  <c r="D2392" i="42"/>
  <c r="D2393" i="42"/>
  <c r="D2394" i="42"/>
  <c r="D2395" i="42"/>
  <c r="D2396" i="42"/>
  <c r="D2397" i="42"/>
  <c r="D2398" i="42"/>
  <c r="D2399" i="42"/>
  <c r="D2400" i="42"/>
  <c r="D2401" i="42"/>
  <c r="D2402" i="42"/>
  <c r="D2403" i="42"/>
  <c r="D2404" i="42"/>
  <c r="D2405" i="42"/>
  <c r="D2406" i="42"/>
  <c r="D2407" i="42"/>
  <c r="D2408" i="42"/>
  <c r="D2409" i="42"/>
  <c r="D2410" i="42"/>
  <c r="D2411" i="42"/>
  <c r="D2412" i="42"/>
  <c r="D2413" i="42"/>
  <c r="D2414" i="42"/>
  <c r="D2415" i="42"/>
  <c r="D2416" i="42"/>
  <c r="D2417" i="42"/>
  <c r="D2418" i="42"/>
  <c r="D2419" i="42"/>
  <c r="D2420" i="42"/>
  <c r="D2421" i="42"/>
  <c r="D2422" i="42"/>
  <c r="D2423" i="42"/>
  <c r="D2424" i="42"/>
  <c r="D2425" i="42"/>
  <c r="D2426" i="42"/>
  <c r="D2427" i="42"/>
  <c r="D2428" i="42"/>
  <c r="D2429" i="42"/>
  <c r="D2430" i="42"/>
  <c r="D2431" i="42"/>
  <c r="D2432" i="42"/>
  <c r="D2433" i="42"/>
  <c r="D2434" i="42"/>
  <c r="D2435" i="42"/>
  <c r="D2436" i="42"/>
  <c r="D2437" i="42"/>
  <c r="D2438" i="42"/>
  <c r="D2439" i="42"/>
  <c r="D2440" i="42"/>
  <c r="D2441" i="42"/>
  <c r="D2442" i="42"/>
  <c r="D2443" i="42"/>
  <c r="D2444" i="42"/>
  <c r="D2445" i="42"/>
  <c r="D2446" i="42"/>
  <c r="D2447" i="42"/>
  <c r="D2448" i="42"/>
  <c r="D2449" i="42"/>
  <c r="D2450" i="42"/>
  <c r="D2451" i="42"/>
  <c r="D2452" i="42"/>
  <c r="D2453" i="42"/>
  <c r="D2454" i="42"/>
  <c r="D2455" i="42"/>
  <c r="D2456" i="42"/>
  <c r="D2457" i="42"/>
  <c r="D2458" i="42"/>
  <c r="D2459" i="42"/>
  <c r="D2460" i="42"/>
  <c r="D2461" i="42"/>
  <c r="D2462" i="42"/>
  <c r="D2463" i="42"/>
  <c r="D2464" i="42"/>
  <c r="D2465" i="42"/>
  <c r="D2466" i="42"/>
  <c r="D2467" i="42"/>
  <c r="D2468" i="42"/>
  <c r="D2469" i="42"/>
  <c r="D2470" i="42"/>
  <c r="D2471" i="42"/>
  <c r="D2472" i="42"/>
  <c r="D2473" i="42"/>
  <c r="D2474" i="42"/>
  <c r="D2475" i="42"/>
  <c r="D2476" i="42"/>
  <c r="D2477" i="42"/>
  <c r="D2478" i="42"/>
  <c r="D2479" i="42"/>
  <c r="D2480" i="42"/>
  <c r="D2481" i="42"/>
  <c r="D2482" i="42"/>
  <c r="D2483" i="42"/>
  <c r="D2484" i="42"/>
  <c r="D2485" i="42"/>
  <c r="D2486" i="42"/>
  <c r="D2487" i="42"/>
  <c r="D2488" i="42"/>
  <c r="D2489" i="42"/>
  <c r="D2490" i="42"/>
  <c r="D2491" i="42"/>
  <c r="D2" i="42"/>
  <c r="C3" i="42"/>
  <c r="C4" i="42"/>
  <c r="C5" i="42"/>
  <c r="C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C71" i="42"/>
  <c r="C72" i="42"/>
  <c r="C73" i="42"/>
  <c r="C74" i="42"/>
  <c r="C75" i="42"/>
  <c r="C76" i="42"/>
  <c r="C77" i="42"/>
  <c r="C78" i="42"/>
  <c r="C79" i="42"/>
  <c r="C80" i="42"/>
  <c r="C81" i="42"/>
  <c r="C82" i="42"/>
  <c r="C83" i="42"/>
  <c r="C84" i="42"/>
  <c r="C85" i="42"/>
  <c r="C86" i="42"/>
  <c r="C87" i="42"/>
  <c r="C88" i="42"/>
  <c r="C89" i="42"/>
  <c r="C90" i="42"/>
  <c r="C91" i="42"/>
  <c r="C92" i="42"/>
  <c r="C93" i="42"/>
  <c r="C94" i="42"/>
  <c r="C95" i="42"/>
  <c r="C96" i="42"/>
  <c r="C97" i="42"/>
  <c r="C98" i="42"/>
  <c r="C99" i="42"/>
  <c r="C100" i="42"/>
  <c r="C101" i="42"/>
  <c r="C102" i="42"/>
  <c r="C103" i="42"/>
  <c r="C104" i="42"/>
  <c r="C105" i="42"/>
  <c r="C106" i="42"/>
  <c r="C107" i="42"/>
  <c r="C108" i="42"/>
  <c r="C109" i="42"/>
  <c r="C110" i="42"/>
  <c r="C111" i="42"/>
  <c r="C112" i="42"/>
  <c r="C113" i="42"/>
  <c r="C114" i="42"/>
  <c r="C115" i="42"/>
  <c r="C116" i="42"/>
  <c r="C117" i="42"/>
  <c r="C118" i="42"/>
  <c r="C119" i="42"/>
  <c r="C120" i="42"/>
  <c r="C121" i="42"/>
  <c r="C122" i="42"/>
  <c r="C123" i="42"/>
  <c r="C124" i="42"/>
  <c r="C125" i="42"/>
  <c r="C126" i="42"/>
  <c r="C127" i="42"/>
  <c r="C128" i="42"/>
  <c r="C129" i="42"/>
  <c r="C130" i="42"/>
  <c r="C131" i="42"/>
  <c r="C132" i="42"/>
  <c r="C133" i="42"/>
  <c r="C134" i="42"/>
  <c r="C135" i="42"/>
  <c r="C136" i="42"/>
  <c r="C137" i="42"/>
  <c r="C138" i="42"/>
  <c r="C139" i="42"/>
  <c r="C140" i="42"/>
  <c r="C141" i="42"/>
  <c r="C142" i="42"/>
  <c r="C143" i="42"/>
  <c r="C144" i="42"/>
  <c r="C145" i="42"/>
  <c r="C146" i="42"/>
  <c r="C147" i="42"/>
  <c r="C148" i="42"/>
  <c r="C149" i="42"/>
  <c r="C150" i="42"/>
  <c r="C151" i="42"/>
  <c r="C152" i="42"/>
  <c r="C153" i="42"/>
  <c r="C154" i="42"/>
  <c r="C155" i="42"/>
  <c r="C156" i="42"/>
  <c r="C157" i="42"/>
  <c r="C158" i="42"/>
  <c r="C159" i="42"/>
  <c r="C160" i="42"/>
  <c r="C161" i="42"/>
  <c r="C162" i="42"/>
  <c r="C163" i="42"/>
  <c r="C164" i="42"/>
  <c r="C165" i="42"/>
  <c r="C166" i="42"/>
  <c r="C167" i="42"/>
  <c r="C168" i="42"/>
  <c r="C169" i="42"/>
  <c r="C170" i="42"/>
  <c r="C171" i="42"/>
  <c r="C172" i="42"/>
  <c r="C173" i="42"/>
  <c r="C174" i="42"/>
  <c r="C175" i="42"/>
  <c r="C176" i="42"/>
  <c r="C177" i="42"/>
  <c r="C178" i="42"/>
  <c r="C179" i="42"/>
  <c r="C180" i="42"/>
  <c r="C181" i="42"/>
  <c r="C182" i="42"/>
  <c r="C183" i="42"/>
  <c r="C184" i="42"/>
  <c r="C185" i="42"/>
  <c r="C186" i="42"/>
  <c r="C187" i="42"/>
  <c r="C188" i="42"/>
  <c r="C189" i="42"/>
  <c r="C190" i="42"/>
  <c r="C191" i="42"/>
  <c r="C192" i="42"/>
  <c r="C193" i="42"/>
  <c r="C194" i="42"/>
  <c r="C195" i="42"/>
  <c r="C196" i="42"/>
  <c r="C197" i="42"/>
  <c r="C198" i="42"/>
  <c r="C199" i="42"/>
  <c r="C200" i="42"/>
  <c r="C201" i="42"/>
  <c r="C202" i="42"/>
  <c r="C203" i="42"/>
  <c r="C204" i="42"/>
  <c r="C205" i="42"/>
  <c r="C206" i="42"/>
  <c r="C207" i="42"/>
  <c r="C208" i="42"/>
  <c r="C209" i="42"/>
  <c r="C210" i="42"/>
  <c r="C211" i="42"/>
  <c r="C212" i="42"/>
  <c r="C213" i="42"/>
  <c r="C214" i="42"/>
  <c r="C215" i="42"/>
  <c r="C216" i="42"/>
  <c r="C217" i="42"/>
  <c r="C218" i="42"/>
  <c r="C219" i="42"/>
  <c r="C220" i="42"/>
  <c r="C221" i="42"/>
  <c r="C222" i="42"/>
  <c r="C223" i="42"/>
  <c r="C224" i="42"/>
  <c r="C225" i="42"/>
  <c r="C226" i="42"/>
  <c r="C227" i="42"/>
  <c r="C228" i="42"/>
  <c r="C229" i="42"/>
  <c r="C230" i="42"/>
  <c r="C231" i="42"/>
  <c r="C232" i="42"/>
  <c r="C233" i="42"/>
  <c r="C234" i="42"/>
  <c r="C235" i="42"/>
  <c r="C236" i="42"/>
  <c r="C237" i="42"/>
  <c r="C238" i="42"/>
  <c r="C239" i="42"/>
  <c r="C240" i="42"/>
  <c r="C241" i="42"/>
  <c r="C242" i="42"/>
  <c r="C243" i="42"/>
  <c r="C244" i="42"/>
  <c r="C245" i="42"/>
  <c r="C246" i="42"/>
  <c r="C247" i="42"/>
  <c r="C248" i="42"/>
  <c r="C249" i="42"/>
  <c r="C250" i="42"/>
  <c r="C251" i="42"/>
  <c r="C252" i="42"/>
  <c r="C253" i="42"/>
  <c r="C254" i="42"/>
  <c r="C255" i="42"/>
  <c r="C256" i="42"/>
  <c r="C257" i="42"/>
  <c r="C258" i="42"/>
  <c r="C259" i="42"/>
  <c r="C260" i="42"/>
  <c r="C261" i="42"/>
  <c r="C262" i="42"/>
  <c r="C263" i="42"/>
  <c r="C264" i="42"/>
  <c r="C265" i="42"/>
  <c r="C266" i="42"/>
  <c r="C267" i="42"/>
  <c r="C268" i="42"/>
  <c r="C269" i="42"/>
  <c r="C270" i="42"/>
  <c r="C271" i="42"/>
  <c r="C272" i="42"/>
  <c r="C273" i="42"/>
  <c r="C274" i="42"/>
  <c r="C275" i="42"/>
  <c r="C276" i="42"/>
  <c r="C277" i="42"/>
  <c r="C278" i="42"/>
  <c r="C279" i="42"/>
  <c r="C280" i="42"/>
  <c r="C281" i="42"/>
  <c r="C282" i="42"/>
  <c r="C283" i="42"/>
  <c r="C284" i="42"/>
  <c r="C285" i="42"/>
  <c r="C286" i="42"/>
  <c r="C287" i="42"/>
  <c r="C288" i="42"/>
  <c r="C289" i="42"/>
  <c r="C290" i="42"/>
  <c r="C291" i="42"/>
  <c r="C292" i="42"/>
  <c r="C293" i="42"/>
  <c r="C294" i="42"/>
  <c r="C295" i="42"/>
  <c r="C296" i="42"/>
  <c r="C297" i="42"/>
  <c r="C298" i="42"/>
  <c r="C299" i="42"/>
  <c r="C300" i="42"/>
  <c r="C301" i="42"/>
  <c r="C302" i="42"/>
  <c r="C303" i="42"/>
  <c r="C304" i="42"/>
  <c r="C305" i="42"/>
  <c r="C306" i="42"/>
  <c r="C307" i="42"/>
  <c r="C308" i="42"/>
  <c r="C309" i="42"/>
  <c r="C310" i="42"/>
  <c r="C311" i="42"/>
  <c r="C312" i="42"/>
  <c r="C313" i="42"/>
  <c r="C314" i="42"/>
  <c r="C315" i="42"/>
  <c r="C316" i="42"/>
  <c r="C317" i="42"/>
  <c r="C318" i="42"/>
  <c r="C319" i="42"/>
  <c r="C320" i="42"/>
  <c r="C321" i="42"/>
  <c r="C322" i="42"/>
  <c r="C323" i="42"/>
  <c r="C324" i="42"/>
  <c r="C325" i="42"/>
  <c r="C326" i="42"/>
  <c r="C327" i="42"/>
  <c r="C328" i="42"/>
  <c r="C329" i="42"/>
  <c r="C330" i="42"/>
  <c r="C331" i="42"/>
  <c r="C332" i="42"/>
  <c r="C333" i="42"/>
  <c r="C334" i="42"/>
  <c r="C335" i="42"/>
  <c r="C336" i="42"/>
  <c r="C337" i="42"/>
  <c r="C338" i="42"/>
  <c r="C339" i="42"/>
  <c r="C340" i="42"/>
  <c r="C341" i="42"/>
  <c r="C342" i="42"/>
  <c r="C343" i="42"/>
  <c r="C344" i="42"/>
  <c r="C345" i="42"/>
  <c r="C346" i="42"/>
  <c r="C347" i="42"/>
  <c r="C348" i="42"/>
  <c r="C349" i="42"/>
  <c r="C350" i="42"/>
  <c r="C351" i="42"/>
  <c r="C352" i="42"/>
  <c r="C353" i="42"/>
  <c r="C354" i="42"/>
  <c r="C355" i="42"/>
  <c r="C356" i="42"/>
  <c r="C357" i="42"/>
  <c r="C358" i="42"/>
  <c r="C359" i="42"/>
  <c r="C360" i="42"/>
  <c r="C361" i="42"/>
  <c r="C362" i="42"/>
  <c r="C363" i="42"/>
  <c r="C364" i="42"/>
  <c r="C365" i="42"/>
  <c r="C366" i="42"/>
  <c r="C367" i="42"/>
  <c r="C368" i="42"/>
  <c r="C369" i="42"/>
  <c r="C370" i="42"/>
  <c r="C371" i="42"/>
  <c r="C372" i="42"/>
  <c r="C373" i="42"/>
  <c r="C374" i="42"/>
  <c r="C375" i="42"/>
  <c r="C376" i="42"/>
  <c r="C377" i="42"/>
  <c r="C378" i="42"/>
  <c r="C379" i="42"/>
  <c r="C380" i="42"/>
  <c r="C381" i="42"/>
  <c r="C382" i="42"/>
  <c r="C383" i="42"/>
  <c r="C384" i="42"/>
  <c r="C385" i="42"/>
  <c r="C386" i="42"/>
  <c r="C387" i="42"/>
  <c r="C388" i="42"/>
  <c r="C389" i="42"/>
  <c r="C390" i="42"/>
  <c r="C391" i="42"/>
  <c r="C392" i="42"/>
  <c r="C393" i="42"/>
  <c r="C394" i="42"/>
  <c r="C395" i="42"/>
  <c r="C396" i="42"/>
  <c r="C397" i="42"/>
  <c r="C398" i="42"/>
  <c r="C399" i="42"/>
  <c r="C400" i="42"/>
  <c r="C401" i="42"/>
  <c r="C402" i="42"/>
  <c r="C403" i="42"/>
  <c r="C404" i="42"/>
  <c r="C405" i="42"/>
  <c r="C406" i="42"/>
  <c r="C407" i="42"/>
  <c r="C408" i="42"/>
  <c r="C409" i="42"/>
  <c r="C410" i="42"/>
  <c r="C411" i="42"/>
  <c r="C412" i="42"/>
  <c r="C413" i="42"/>
  <c r="C414" i="42"/>
  <c r="C415" i="42"/>
  <c r="C416" i="42"/>
  <c r="C417" i="42"/>
  <c r="C418" i="42"/>
  <c r="C419" i="42"/>
  <c r="C420" i="42"/>
  <c r="C421" i="42"/>
  <c r="C422" i="42"/>
  <c r="C423" i="42"/>
  <c r="C424" i="42"/>
  <c r="C425" i="42"/>
  <c r="C426" i="42"/>
  <c r="C427" i="42"/>
  <c r="C428" i="42"/>
  <c r="C429" i="42"/>
  <c r="C430" i="42"/>
  <c r="C431" i="42"/>
  <c r="C432" i="42"/>
  <c r="C433" i="42"/>
  <c r="C434" i="42"/>
  <c r="C435" i="42"/>
  <c r="C436" i="42"/>
  <c r="C437" i="42"/>
  <c r="C438" i="42"/>
  <c r="C439" i="42"/>
  <c r="C440" i="42"/>
  <c r="C441" i="42"/>
  <c r="C442" i="42"/>
  <c r="C443" i="42"/>
  <c r="C444" i="42"/>
  <c r="C445" i="42"/>
  <c r="C446" i="42"/>
  <c r="C447" i="42"/>
  <c r="C448" i="42"/>
  <c r="C449" i="42"/>
  <c r="C450" i="42"/>
  <c r="C451" i="42"/>
  <c r="C452" i="42"/>
  <c r="C453" i="42"/>
  <c r="C454" i="42"/>
  <c r="C455" i="42"/>
  <c r="C456" i="42"/>
  <c r="C457" i="42"/>
  <c r="C458" i="42"/>
  <c r="C459" i="42"/>
  <c r="C460" i="42"/>
  <c r="C461" i="42"/>
  <c r="C462" i="42"/>
  <c r="C463" i="42"/>
  <c r="C464" i="42"/>
  <c r="C465" i="42"/>
  <c r="C466" i="42"/>
  <c r="C467" i="42"/>
  <c r="C468" i="42"/>
  <c r="C469" i="42"/>
  <c r="C470" i="42"/>
  <c r="C471" i="42"/>
  <c r="C472" i="42"/>
  <c r="C473" i="42"/>
  <c r="C474" i="42"/>
  <c r="C475" i="42"/>
  <c r="C476" i="42"/>
  <c r="C477" i="42"/>
  <c r="C478" i="42"/>
  <c r="C479" i="42"/>
  <c r="C480" i="42"/>
  <c r="C481" i="42"/>
  <c r="C482" i="42"/>
  <c r="C483" i="42"/>
  <c r="C484" i="42"/>
  <c r="C485" i="42"/>
  <c r="C486" i="42"/>
  <c r="C487" i="42"/>
  <c r="C488" i="42"/>
  <c r="C489" i="42"/>
  <c r="C490" i="42"/>
  <c r="C491" i="42"/>
  <c r="C492" i="42"/>
  <c r="C493" i="42"/>
  <c r="C494" i="42"/>
  <c r="C495" i="42"/>
  <c r="C496" i="42"/>
  <c r="C497" i="42"/>
  <c r="C498" i="42"/>
  <c r="C499" i="42"/>
  <c r="C500" i="42"/>
  <c r="C501" i="42"/>
  <c r="C502" i="42"/>
  <c r="C503" i="42"/>
  <c r="C504" i="42"/>
  <c r="C505" i="42"/>
  <c r="C506" i="42"/>
  <c r="C507" i="42"/>
  <c r="C508" i="42"/>
  <c r="C509" i="42"/>
  <c r="C510" i="42"/>
  <c r="C511" i="42"/>
  <c r="C512" i="42"/>
  <c r="C513" i="42"/>
  <c r="C514" i="42"/>
  <c r="C515" i="42"/>
  <c r="C516" i="42"/>
  <c r="C517" i="42"/>
  <c r="C518" i="42"/>
  <c r="C519" i="42"/>
  <c r="C520" i="42"/>
  <c r="C521" i="42"/>
  <c r="C522" i="42"/>
  <c r="C523" i="42"/>
  <c r="C524" i="42"/>
  <c r="C525" i="42"/>
  <c r="C526" i="42"/>
  <c r="C527" i="42"/>
  <c r="C528" i="42"/>
  <c r="C529" i="42"/>
  <c r="C530" i="42"/>
  <c r="C531" i="42"/>
  <c r="C532" i="42"/>
  <c r="C533" i="42"/>
  <c r="C534" i="42"/>
  <c r="C535" i="42"/>
  <c r="C536" i="42"/>
  <c r="C537" i="42"/>
  <c r="C538" i="42"/>
  <c r="C539" i="42"/>
  <c r="C540" i="42"/>
  <c r="C541" i="42"/>
  <c r="C542" i="42"/>
  <c r="C543" i="42"/>
  <c r="C544" i="42"/>
  <c r="C545" i="42"/>
  <c r="C546" i="42"/>
  <c r="C547" i="42"/>
  <c r="C548" i="42"/>
  <c r="C549" i="42"/>
  <c r="C550" i="42"/>
  <c r="C551" i="42"/>
  <c r="C552" i="42"/>
  <c r="C553" i="42"/>
  <c r="C554" i="42"/>
  <c r="C555" i="42"/>
  <c r="C556" i="42"/>
  <c r="C557" i="42"/>
  <c r="C558" i="42"/>
  <c r="C559" i="42"/>
  <c r="C560" i="42"/>
  <c r="C561" i="42"/>
  <c r="C562" i="42"/>
  <c r="C563" i="42"/>
  <c r="C564" i="42"/>
  <c r="C565" i="42"/>
  <c r="C566" i="42"/>
  <c r="C567" i="42"/>
  <c r="C568" i="42"/>
  <c r="C569" i="42"/>
  <c r="C570" i="42"/>
  <c r="C571" i="42"/>
  <c r="C572" i="42"/>
  <c r="C573" i="42"/>
  <c r="C574" i="42"/>
  <c r="C575" i="42"/>
  <c r="C576" i="42"/>
  <c r="C577" i="42"/>
  <c r="C578" i="42"/>
  <c r="C579" i="42"/>
  <c r="C580" i="42"/>
  <c r="C581" i="42"/>
  <c r="C582" i="42"/>
  <c r="C583" i="42"/>
  <c r="C584" i="42"/>
  <c r="C585" i="42"/>
  <c r="C586" i="42"/>
  <c r="C587" i="42"/>
  <c r="C588" i="42"/>
  <c r="C589" i="42"/>
  <c r="C590" i="42"/>
  <c r="C591" i="42"/>
  <c r="C592" i="42"/>
  <c r="C593" i="42"/>
  <c r="C594" i="42"/>
  <c r="C595" i="42"/>
  <c r="C596" i="42"/>
  <c r="C597" i="42"/>
  <c r="C598" i="42"/>
  <c r="C599" i="42"/>
  <c r="C600" i="42"/>
  <c r="C601" i="42"/>
  <c r="C602" i="42"/>
  <c r="C603" i="42"/>
  <c r="C604" i="42"/>
  <c r="C605" i="42"/>
  <c r="C606" i="42"/>
  <c r="C607" i="42"/>
  <c r="C608" i="42"/>
  <c r="C609" i="42"/>
  <c r="C610" i="42"/>
  <c r="C611" i="42"/>
  <c r="C612" i="42"/>
  <c r="C613" i="42"/>
  <c r="C614" i="42"/>
  <c r="C615" i="42"/>
  <c r="C616" i="42"/>
  <c r="C617" i="42"/>
  <c r="C618" i="42"/>
  <c r="C619" i="42"/>
  <c r="C620" i="42"/>
  <c r="C621" i="42"/>
  <c r="C622" i="42"/>
  <c r="C623" i="42"/>
  <c r="C624" i="42"/>
  <c r="C625" i="42"/>
  <c r="C626" i="42"/>
  <c r="C627" i="42"/>
  <c r="C628" i="42"/>
  <c r="C629" i="42"/>
  <c r="C630" i="42"/>
  <c r="C631" i="42"/>
  <c r="C632" i="42"/>
  <c r="C633" i="42"/>
  <c r="C634" i="42"/>
  <c r="C635" i="42"/>
  <c r="C636" i="42"/>
  <c r="C637" i="42"/>
  <c r="C638" i="42"/>
  <c r="C639" i="42"/>
  <c r="C640" i="42"/>
  <c r="C641" i="42"/>
  <c r="C642" i="42"/>
  <c r="C643" i="42"/>
  <c r="C644" i="42"/>
  <c r="C645" i="42"/>
  <c r="C646" i="42"/>
  <c r="C647" i="42"/>
  <c r="C648" i="42"/>
  <c r="C649" i="42"/>
  <c r="C650" i="42"/>
  <c r="C651" i="42"/>
  <c r="C652" i="42"/>
  <c r="C653" i="42"/>
  <c r="C654" i="42"/>
  <c r="C655" i="42"/>
  <c r="C656" i="42"/>
  <c r="C657" i="42"/>
  <c r="C658" i="42"/>
  <c r="C659" i="42"/>
  <c r="C660" i="42"/>
  <c r="C661" i="42"/>
  <c r="C662" i="42"/>
  <c r="C663" i="42"/>
  <c r="C664" i="42"/>
  <c r="C665" i="42"/>
  <c r="C666" i="42"/>
  <c r="C667" i="42"/>
  <c r="C668" i="42"/>
  <c r="C669" i="42"/>
  <c r="C670" i="42"/>
  <c r="C671" i="42"/>
  <c r="C672" i="42"/>
  <c r="C673" i="42"/>
  <c r="C674" i="42"/>
  <c r="C675" i="42"/>
  <c r="C676" i="42"/>
  <c r="C677" i="42"/>
  <c r="C678" i="42"/>
  <c r="C679" i="42"/>
  <c r="C680" i="42"/>
  <c r="C681" i="42"/>
  <c r="C682" i="42"/>
  <c r="C683" i="42"/>
  <c r="C684" i="42"/>
  <c r="C685" i="42"/>
  <c r="C686" i="42"/>
  <c r="C687" i="42"/>
  <c r="C688" i="42"/>
  <c r="C689" i="42"/>
  <c r="C690" i="42"/>
  <c r="C691" i="42"/>
  <c r="C692" i="42"/>
  <c r="C693" i="42"/>
  <c r="C694" i="42"/>
  <c r="C695" i="42"/>
  <c r="C696" i="42"/>
  <c r="C697" i="42"/>
  <c r="C698" i="42"/>
  <c r="C699" i="42"/>
  <c r="C700" i="42"/>
  <c r="C701" i="42"/>
  <c r="C702" i="42"/>
  <c r="C703" i="42"/>
  <c r="C704" i="42"/>
  <c r="C705" i="42"/>
  <c r="C706" i="42"/>
  <c r="C707" i="42"/>
  <c r="C708" i="42"/>
  <c r="C709" i="42"/>
  <c r="C710" i="42"/>
  <c r="C711" i="42"/>
  <c r="C712" i="42"/>
  <c r="C713" i="42"/>
  <c r="C714" i="42"/>
  <c r="C715" i="42"/>
  <c r="C716" i="42"/>
  <c r="C717" i="42"/>
  <c r="C718" i="42"/>
  <c r="C719" i="42"/>
  <c r="C720" i="42"/>
  <c r="C721" i="42"/>
  <c r="C722" i="42"/>
  <c r="C723" i="42"/>
  <c r="C724" i="42"/>
  <c r="C725" i="42"/>
  <c r="C726" i="42"/>
  <c r="C727" i="42"/>
  <c r="C728" i="42"/>
  <c r="C729" i="42"/>
  <c r="C730" i="42"/>
  <c r="C731" i="42"/>
  <c r="C732" i="42"/>
  <c r="C733" i="42"/>
  <c r="C734" i="42"/>
  <c r="C735" i="42"/>
  <c r="C736" i="42"/>
  <c r="C737" i="42"/>
  <c r="C738" i="42"/>
  <c r="C739" i="42"/>
  <c r="C740" i="42"/>
  <c r="C741" i="42"/>
  <c r="C742" i="42"/>
  <c r="C743" i="42"/>
  <c r="C744" i="42"/>
  <c r="C745" i="42"/>
  <c r="C746" i="42"/>
  <c r="C747" i="42"/>
  <c r="C748" i="42"/>
  <c r="C749" i="42"/>
  <c r="C750" i="42"/>
  <c r="C751" i="42"/>
  <c r="C752" i="42"/>
  <c r="C753" i="42"/>
  <c r="C754" i="42"/>
  <c r="C755" i="42"/>
  <c r="C756" i="42"/>
  <c r="C757" i="42"/>
  <c r="C758" i="42"/>
  <c r="C759" i="42"/>
  <c r="C760" i="42"/>
  <c r="C761" i="42"/>
  <c r="C762" i="42"/>
  <c r="C763" i="42"/>
  <c r="C764" i="42"/>
  <c r="C765" i="42"/>
  <c r="C766" i="42"/>
  <c r="C767" i="42"/>
  <c r="C768" i="42"/>
  <c r="C769" i="42"/>
  <c r="C770" i="42"/>
  <c r="C771" i="42"/>
  <c r="C772" i="42"/>
  <c r="C773" i="42"/>
  <c r="C774" i="42"/>
  <c r="C775" i="42"/>
  <c r="C776" i="42"/>
  <c r="C777" i="42"/>
  <c r="C778" i="42"/>
  <c r="C779" i="42"/>
  <c r="C780" i="42"/>
  <c r="C781" i="42"/>
  <c r="C782" i="42"/>
  <c r="C783" i="42"/>
  <c r="C784" i="42"/>
  <c r="C785" i="42"/>
  <c r="C786" i="42"/>
  <c r="C787" i="42"/>
  <c r="C788" i="42"/>
  <c r="C789" i="42"/>
  <c r="C790" i="42"/>
  <c r="C791" i="42"/>
  <c r="C792" i="42"/>
  <c r="C793" i="42"/>
  <c r="C794" i="42"/>
  <c r="C795" i="42"/>
  <c r="C796" i="42"/>
  <c r="C797" i="42"/>
  <c r="C798" i="42"/>
  <c r="C799" i="42"/>
  <c r="C800" i="42"/>
  <c r="C801" i="42"/>
  <c r="C802" i="42"/>
  <c r="C803" i="42"/>
  <c r="C804" i="42"/>
  <c r="C805" i="42"/>
  <c r="C806" i="42"/>
  <c r="C807" i="42"/>
  <c r="C808" i="42"/>
  <c r="C809" i="42"/>
  <c r="C810" i="42"/>
  <c r="C811" i="42"/>
  <c r="C812" i="42"/>
  <c r="C813" i="42"/>
  <c r="C814" i="42"/>
  <c r="C815" i="42"/>
  <c r="C816" i="42"/>
  <c r="C817" i="42"/>
  <c r="C818" i="42"/>
  <c r="C819" i="42"/>
  <c r="C820" i="42"/>
  <c r="C821" i="42"/>
  <c r="C822" i="42"/>
  <c r="C823" i="42"/>
  <c r="C824" i="42"/>
  <c r="C825" i="42"/>
  <c r="C826" i="42"/>
  <c r="C827" i="42"/>
  <c r="C828" i="42"/>
  <c r="C829" i="42"/>
  <c r="C830" i="42"/>
  <c r="C831" i="42"/>
  <c r="C832" i="42"/>
  <c r="C833" i="42"/>
  <c r="C834" i="42"/>
  <c r="C835" i="42"/>
  <c r="C836" i="42"/>
  <c r="C837" i="42"/>
  <c r="C838" i="42"/>
  <c r="C839" i="42"/>
  <c r="C840" i="42"/>
  <c r="C841" i="42"/>
  <c r="C842" i="42"/>
  <c r="C843" i="42"/>
  <c r="C844" i="42"/>
  <c r="C845" i="42"/>
  <c r="C846" i="42"/>
  <c r="C847" i="42"/>
  <c r="C848" i="42"/>
  <c r="C849" i="42"/>
  <c r="C850" i="42"/>
  <c r="C851" i="42"/>
  <c r="C852" i="42"/>
  <c r="C853" i="42"/>
  <c r="C854" i="42"/>
  <c r="C855" i="42"/>
  <c r="C856" i="42"/>
  <c r="C857" i="42"/>
  <c r="C858" i="42"/>
  <c r="C859" i="42"/>
  <c r="C860" i="42"/>
  <c r="C861" i="42"/>
  <c r="C862" i="42"/>
  <c r="C863" i="42"/>
  <c r="C864" i="42"/>
  <c r="C865" i="42"/>
  <c r="C866" i="42"/>
  <c r="C867" i="42"/>
  <c r="C868" i="42"/>
  <c r="C869" i="42"/>
  <c r="C870" i="42"/>
  <c r="C871" i="42"/>
  <c r="C872" i="42"/>
  <c r="C873" i="42"/>
  <c r="C874" i="42"/>
  <c r="C875" i="42"/>
  <c r="C876" i="42"/>
  <c r="C877" i="42"/>
  <c r="C878" i="42"/>
  <c r="C879" i="42"/>
  <c r="C880" i="42"/>
  <c r="C881" i="42"/>
  <c r="C882" i="42"/>
  <c r="C883" i="42"/>
  <c r="C884" i="42"/>
  <c r="C885" i="42"/>
  <c r="C886" i="42"/>
  <c r="C887" i="42"/>
  <c r="C888" i="42"/>
  <c r="C889" i="42"/>
  <c r="C890" i="42"/>
  <c r="C891" i="42"/>
  <c r="C892" i="42"/>
  <c r="C893" i="42"/>
  <c r="C894" i="42"/>
  <c r="C895" i="42"/>
  <c r="C896" i="42"/>
  <c r="C897" i="42"/>
  <c r="C898" i="42"/>
  <c r="C899" i="42"/>
  <c r="C900" i="42"/>
  <c r="C901" i="42"/>
  <c r="C902" i="42"/>
  <c r="C903" i="42"/>
  <c r="C904" i="42"/>
  <c r="C905" i="42"/>
  <c r="C906" i="42"/>
  <c r="C907" i="42"/>
  <c r="C908" i="42"/>
  <c r="C909" i="42"/>
  <c r="C910" i="42"/>
  <c r="C911" i="42"/>
  <c r="C912" i="42"/>
  <c r="C913" i="42"/>
  <c r="C914" i="42"/>
  <c r="C915" i="42"/>
  <c r="C916" i="42"/>
  <c r="C917" i="42"/>
  <c r="C918" i="42"/>
  <c r="C919" i="42"/>
  <c r="C920" i="42"/>
  <c r="C921" i="42"/>
  <c r="C922" i="42"/>
  <c r="C923" i="42"/>
  <c r="C924" i="42"/>
  <c r="C925" i="42"/>
  <c r="C926" i="42"/>
  <c r="C927" i="42"/>
  <c r="C928" i="42"/>
  <c r="C929" i="42"/>
  <c r="C930" i="42"/>
  <c r="C931" i="42"/>
  <c r="C932" i="42"/>
  <c r="C933" i="42"/>
  <c r="C934" i="42"/>
  <c r="C935" i="42"/>
  <c r="C936" i="42"/>
  <c r="C937" i="42"/>
  <c r="C938" i="42"/>
  <c r="C939" i="42"/>
  <c r="C940" i="42"/>
  <c r="C941" i="42"/>
  <c r="C942" i="42"/>
  <c r="C943" i="42"/>
  <c r="C944" i="42"/>
  <c r="C945" i="42"/>
  <c r="C946" i="42"/>
  <c r="C947" i="42"/>
  <c r="C948" i="42"/>
  <c r="C949" i="42"/>
  <c r="C950" i="42"/>
  <c r="C951" i="42"/>
  <c r="C952" i="42"/>
  <c r="C953" i="42"/>
  <c r="C954" i="42"/>
  <c r="C955" i="42"/>
  <c r="C956" i="42"/>
  <c r="C957" i="42"/>
  <c r="C958" i="42"/>
  <c r="C959" i="42"/>
  <c r="C960" i="42"/>
  <c r="C961" i="42"/>
  <c r="C962" i="42"/>
  <c r="C963" i="42"/>
  <c r="C964" i="42"/>
  <c r="C965" i="42"/>
  <c r="C966" i="42"/>
  <c r="C967" i="42"/>
  <c r="C968" i="42"/>
  <c r="C969" i="42"/>
  <c r="C970" i="42"/>
  <c r="C971" i="42"/>
  <c r="C972" i="42"/>
  <c r="C973" i="42"/>
  <c r="C974" i="42"/>
  <c r="C975" i="42"/>
  <c r="C976" i="42"/>
  <c r="C977" i="42"/>
  <c r="C978" i="42"/>
  <c r="C979" i="42"/>
  <c r="C980" i="42"/>
  <c r="C981" i="42"/>
  <c r="C982" i="42"/>
  <c r="C983" i="42"/>
  <c r="C984" i="42"/>
  <c r="C985" i="42"/>
  <c r="C986" i="42"/>
  <c r="C987" i="42"/>
  <c r="C988" i="42"/>
  <c r="C989" i="42"/>
  <c r="C990" i="42"/>
  <c r="C991" i="42"/>
  <c r="C992" i="42"/>
  <c r="C993" i="42"/>
  <c r="C994" i="42"/>
  <c r="C995" i="42"/>
  <c r="C996" i="42"/>
  <c r="C997" i="42"/>
  <c r="C998" i="42"/>
  <c r="C999" i="42"/>
  <c r="C1000" i="42"/>
  <c r="C1001" i="42"/>
  <c r="C1002" i="42"/>
  <c r="C1003" i="42"/>
  <c r="C1004" i="42"/>
  <c r="C1005" i="42"/>
  <c r="C1006" i="42"/>
  <c r="C1007" i="42"/>
  <c r="C1008" i="42"/>
  <c r="C1009" i="42"/>
  <c r="C1010" i="42"/>
  <c r="C1011" i="42"/>
  <c r="C1012" i="42"/>
  <c r="C1013" i="42"/>
  <c r="C1014" i="42"/>
  <c r="C1015" i="42"/>
  <c r="C1016" i="42"/>
  <c r="C1017" i="42"/>
  <c r="C1018" i="42"/>
  <c r="C1019" i="42"/>
  <c r="C1020" i="42"/>
  <c r="C1021" i="42"/>
  <c r="C1022" i="42"/>
  <c r="C1023" i="42"/>
  <c r="C1024" i="42"/>
  <c r="C1025" i="42"/>
  <c r="C1026" i="42"/>
  <c r="C1027" i="42"/>
  <c r="C1028" i="42"/>
  <c r="C1029" i="42"/>
  <c r="C1030" i="42"/>
  <c r="C1031" i="42"/>
  <c r="C1032" i="42"/>
  <c r="C1033" i="42"/>
  <c r="C1034" i="42"/>
  <c r="C1035" i="42"/>
  <c r="C1036" i="42"/>
  <c r="C1037" i="42"/>
  <c r="C1038" i="42"/>
  <c r="C1039" i="42"/>
  <c r="C1040" i="42"/>
  <c r="C1041" i="42"/>
  <c r="C1042" i="42"/>
  <c r="C1043" i="42"/>
  <c r="C1044" i="42"/>
  <c r="C1045" i="42"/>
  <c r="C1046" i="42"/>
  <c r="C1047" i="42"/>
  <c r="C1048" i="42"/>
  <c r="C1049" i="42"/>
  <c r="C1050" i="42"/>
  <c r="C1051" i="42"/>
  <c r="C1052" i="42"/>
  <c r="C1053" i="42"/>
  <c r="C1054" i="42"/>
  <c r="C1055" i="42"/>
  <c r="C1056" i="42"/>
  <c r="C1057" i="42"/>
  <c r="C1058" i="42"/>
  <c r="C1059" i="42"/>
  <c r="C1060" i="42"/>
  <c r="C1061" i="42"/>
  <c r="C1062" i="42"/>
  <c r="C1063" i="42"/>
  <c r="C1064" i="42"/>
  <c r="C1065" i="42"/>
  <c r="C1066" i="42"/>
  <c r="C1067" i="42"/>
  <c r="C1068" i="42"/>
  <c r="C1069" i="42"/>
  <c r="C1070" i="42"/>
  <c r="C1071" i="42"/>
  <c r="C1072" i="42"/>
  <c r="C1073" i="42"/>
  <c r="C1074" i="42"/>
  <c r="C1075" i="42"/>
  <c r="C1076" i="42"/>
  <c r="C1077" i="42"/>
  <c r="C1078" i="42"/>
  <c r="C1079" i="42"/>
  <c r="C1080" i="42"/>
  <c r="C1081" i="42"/>
  <c r="C1082" i="42"/>
  <c r="C1083" i="42"/>
  <c r="C1084" i="42"/>
  <c r="C1085" i="42"/>
  <c r="C1086" i="42"/>
  <c r="C1087" i="42"/>
  <c r="C1088" i="42"/>
  <c r="C1089" i="42"/>
  <c r="C1090" i="42"/>
  <c r="C1091" i="42"/>
  <c r="C1092" i="42"/>
  <c r="C1093" i="42"/>
  <c r="C1094" i="42"/>
  <c r="C1095" i="42"/>
  <c r="C1096" i="42"/>
  <c r="C1097" i="42"/>
  <c r="C1098" i="42"/>
  <c r="C1099" i="42"/>
  <c r="C1100" i="42"/>
  <c r="C1101" i="42"/>
  <c r="C1102" i="42"/>
  <c r="C1103" i="42"/>
  <c r="C1104" i="42"/>
  <c r="C1105" i="42"/>
  <c r="C1106" i="42"/>
  <c r="C1107" i="42"/>
  <c r="C1108" i="42"/>
  <c r="C1109" i="42"/>
  <c r="C1110" i="42"/>
  <c r="C1111" i="42"/>
  <c r="C1112" i="42"/>
  <c r="C1113" i="42"/>
  <c r="C1114" i="42"/>
  <c r="C1115" i="42"/>
  <c r="C1116" i="42"/>
  <c r="C1117" i="42"/>
  <c r="C1118" i="42"/>
  <c r="C1119" i="42"/>
  <c r="C1120" i="42"/>
  <c r="C1121" i="42"/>
  <c r="C1122" i="42"/>
  <c r="C1123" i="42"/>
  <c r="C1124" i="42"/>
  <c r="C1125" i="42"/>
  <c r="C1126" i="42"/>
  <c r="C1127" i="42"/>
  <c r="C1128" i="42"/>
  <c r="C1129" i="42"/>
  <c r="C1130" i="42"/>
  <c r="C1131" i="42"/>
  <c r="C1132" i="42"/>
  <c r="C1133" i="42"/>
  <c r="C1134" i="42"/>
  <c r="C1135" i="42"/>
  <c r="C1136" i="42"/>
  <c r="C1137" i="42"/>
  <c r="C1138" i="42"/>
  <c r="C1139" i="42"/>
  <c r="C1140" i="42"/>
  <c r="C1141" i="42"/>
  <c r="C1142" i="42"/>
  <c r="C1143" i="42"/>
  <c r="C1144" i="42"/>
  <c r="C1145" i="42"/>
  <c r="C1146" i="42"/>
  <c r="C1147" i="42"/>
  <c r="C1148" i="42"/>
  <c r="C1149" i="42"/>
  <c r="C1150" i="42"/>
  <c r="C1151" i="42"/>
  <c r="C1152" i="42"/>
  <c r="C1153" i="42"/>
  <c r="C1154" i="42"/>
  <c r="C1155" i="42"/>
  <c r="C1156" i="42"/>
  <c r="C1157" i="42"/>
  <c r="C1158" i="42"/>
  <c r="C1159" i="42"/>
  <c r="C1160" i="42"/>
  <c r="C1161" i="42"/>
  <c r="C1162" i="42"/>
  <c r="C1163" i="42"/>
  <c r="C1164" i="42"/>
  <c r="C1165" i="42"/>
  <c r="C1166" i="42"/>
  <c r="C1167" i="42"/>
  <c r="C1168" i="42"/>
  <c r="C1169" i="42"/>
  <c r="C1170" i="42"/>
  <c r="C1171" i="42"/>
  <c r="C1172" i="42"/>
  <c r="C1173" i="42"/>
  <c r="C1174" i="42"/>
  <c r="C1175" i="42"/>
  <c r="C1176" i="42"/>
  <c r="C1177" i="42"/>
  <c r="C1178" i="42"/>
  <c r="C1179" i="42"/>
  <c r="C1180" i="42"/>
  <c r="C1181" i="42"/>
  <c r="C1182" i="42"/>
  <c r="C1183" i="42"/>
  <c r="C1184" i="42"/>
  <c r="C1185" i="42"/>
  <c r="C1186" i="42"/>
  <c r="C1187" i="42"/>
  <c r="C1188" i="42"/>
  <c r="C1189" i="42"/>
  <c r="C1190" i="42"/>
  <c r="C1191" i="42"/>
  <c r="C1192" i="42"/>
  <c r="C1193" i="42"/>
  <c r="C1194" i="42"/>
  <c r="C1195" i="42"/>
  <c r="C1196" i="42"/>
  <c r="C1197" i="42"/>
  <c r="C1198" i="42"/>
  <c r="C1199" i="42"/>
  <c r="C1200" i="42"/>
  <c r="C1201" i="42"/>
  <c r="C1202" i="42"/>
  <c r="C1203" i="42"/>
  <c r="C1204" i="42"/>
  <c r="C1205" i="42"/>
  <c r="C1206" i="42"/>
  <c r="C1207" i="42"/>
  <c r="C1208" i="42"/>
  <c r="C1209" i="42"/>
  <c r="C1210" i="42"/>
  <c r="C1211" i="42"/>
  <c r="C1212" i="42"/>
  <c r="C1213" i="42"/>
  <c r="C1214" i="42"/>
  <c r="C1215" i="42"/>
  <c r="C1216" i="42"/>
  <c r="C1217" i="42"/>
  <c r="C1218" i="42"/>
  <c r="C1219" i="42"/>
  <c r="C1220" i="42"/>
  <c r="C1221" i="42"/>
  <c r="C1222" i="42"/>
  <c r="C1223" i="42"/>
  <c r="C1224" i="42"/>
  <c r="C1225" i="42"/>
  <c r="C1226" i="42"/>
  <c r="C1227" i="42"/>
  <c r="C1228" i="42"/>
  <c r="C1229" i="42"/>
  <c r="C1230" i="42"/>
  <c r="C1231" i="42"/>
  <c r="C1232" i="42"/>
  <c r="C1233" i="42"/>
  <c r="C1234" i="42"/>
  <c r="C1235" i="42"/>
  <c r="C1236" i="42"/>
  <c r="C1237" i="42"/>
  <c r="C1238" i="42"/>
  <c r="C1239" i="42"/>
  <c r="C1240" i="42"/>
  <c r="C1241" i="42"/>
  <c r="C1242" i="42"/>
  <c r="C1243" i="42"/>
  <c r="C1244" i="42"/>
  <c r="C1245" i="42"/>
  <c r="C1246" i="42"/>
  <c r="C1247" i="42"/>
  <c r="C1248" i="42"/>
  <c r="C1249" i="42"/>
  <c r="C1250" i="42"/>
  <c r="C1251" i="42"/>
  <c r="C1252" i="42"/>
  <c r="C1253" i="42"/>
  <c r="C1254" i="42"/>
  <c r="C1255" i="42"/>
  <c r="C1256" i="42"/>
  <c r="C1257" i="42"/>
  <c r="C1258" i="42"/>
  <c r="C1259" i="42"/>
  <c r="C1260" i="42"/>
  <c r="C1261" i="42"/>
  <c r="C1262" i="42"/>
  <c r="C1263" i="42"/>
  <c r="C1264" i="42"/>
  <c r="C1265" i="42"/>
  <c r="C1266" i="42"/>
  <c r="C1267" i="42"/>
  <c r="C1268" i="42"/>
  <c r="C1269" i="42"/>
  <c r="C1270" i="42"/>
  <c r="C1271" i="42"/>
  <c r="C1272" i="42"/>
  <c r="C1273" i="42"/>
  <c r="C1274" i="42"/>
  <c r="C1275" i="42"/>
  <c r="C1276" i="42"/>
  <c r="C1277" i="42"/>
  <c r="C1278" i="42"/>
  <c r="C1279" i="42"/>
  <c r="C1280" i="42"/>
  <c r="C1281" i="42"/>
  <c r="C1282" i="42"/>
  <c r="C1283" i="42"/>
  <c r="C1284" i="42"/>
  <c r="C1285" i="42"/>
  <c r="C1286" i="42"/>
  <c r="C1287" i="42"/>
  <c r="C1288" i="42"/>
  <c r="C1289" i="42"/>
  <c r="C1290" i="42"/>
  <c r="C1291" i="42"/>
  <c r="C1292" i="42"/>
  <c r="C1293" i="42"/>
  <c r="C1294" i="42"/>
  <c r="C1295" i="42"/>
  <c r="C1296" i="42"/>
  <c r="C1297" i="42"/>
  <c r="C1298" i="42"/>
  <c r="C1299" i="42"/>
  <c r="C1300" i="42"/>
  <c r="C1301" i="42"/>
  <c r="C1302" i="42"/>
  <c r="C1303" i="42"/>
  <c r="C1304" i="42"/>
  <c r="C1305" i="42"/>
  <c r="C1306" i="42"/>
  <c r="C1307" i="42"/>
  <c r="C1308" i="42"/>
  <c r="C1309" i="42"/>
  <c r="C1310" i="42"/>
  <c r="C1311" i="42"/>
  <c r="C1312" i="42"/>
  <c r="C1313" i="42"/>
  <c r="C1314" i="42"/>
  <c r="C1315" i="42"/>
  <c r="C1316" i="42"/>
  <c r="C1317" i="42"/>
  <c r="C1318" i="42"/>
  <c r="C1319" i="42"/>
  <c r="C1320" i="42"/>
  <c r="C1321" i="42"/>
  <c r="C1322" i="42"/>
  <c r="C1323" i="42"/>
  <c r="C1324" i="42"/>
  <c r="C1325" i="42"/>
  <c r="C1326" i="42"/>
  <c r="C1327" i="42"/>
  <c r="C1328" i="42"/>
  <c r="C1329" i="42"/>
  <c r="C1330" i="42"/>
  <c r="C1331" i="42"/>
  <c r="C1332" i="42"/>
  <c r="C1333" i="42"/>
  <c r="C1334" i="42"/>
  <c r="C1335" i="42"/>
  <c r="C1336" i="42"/>
  <c r="C1337" i="42"/>
  <c r="C1338" i="42"/>
  <c r="C1339" i="42"/>
  <c r="C1340" i="42"/>
  <c r="C1341" i="42"/>
  <c r="C1342" i="42"/>
  <c r="C1343" i="42"/>
  <c r="C1344" i="42"/>
  <c r="C1345" i="42"/>
  <c r="C1346" i="42"/>
  <c r="C1347" i="42"/>
  <c r="C1348" i="42"/>
  <c r="C1349" i="42"/>
  <c r="C1350" i="42"/>
  <c r="C1351" i="42"/>
  <c r="C1352" i="42"/>
  <c r="C1353" i="42"/>
  <c r="C1354" i="42"/>
  <c r="C1355" i="42"/>
  <c r="C1356" i="42"/>
  <c r="C1357" i="42"/>
  <c r="C1358" i="42"/>
  <c r="C1359" i="42"/>
  <c r="C1360" i="42"/>
  <c r="C1361" i="42"/>
  <c r="C1362" i="42"/>
  <c r="C1363" i="42"/>
  <c r="C1364" i="42"/>
  <c r="C1365" i="42"/>
  <c r="C1366" i="42"/>
  <c r="C1367" i="42"/>
  <c r="C1368" i="42"/>
  <c r="C1369" i="42"/>
  <c r="C1370" i="42"/>
  <c r="C1371" i="42"/>
  <c r="C1372" i="42"/>
  <c r="C1373" i="42"/>
  <c r="C1374" i="42"/>
  <c r="C1375" i="42"/>
  <c r="C1376" i="42"/>
  <c r="C1377" i="42"/>
  <c r="C1378" i="42"/>
  <c r="C1379" i="42"/>
  <c r="C1380" i="42"/>
  <c r="C1381" i="42"/>
  <c r="C1382" i="42"/>
  <c r="C1383" i="42"/>
  <c r="C1384" i="42"/>
  <c r="C1385" i="42"/>
  <c r="C1386" i="42"/>
  <c r="C1387" i="42"/>
  <c r="C1388" i="42"/>
  <c r="C1389" i="42"/>
  <c r="C1390" i="42"/>
  <c r="C1391" i="42"/>
  <c r="C1392" i="42"/>
  <c r="C1393" i="42"/>
  <c r="C1394" i="42"/>
  <c r="C1395" i="42"/>
  <c r="C1396" i="42"/>
  <c r="C1397" i="42"/>
  <c r="C1398" i="42"/>
  <c r="C1399" i="42"/>
  <c r="C1400" i="42"/>
  <c r="C1401" i="42"/>
  <c r="C1402" i="42"/>
  <c r="C1403" i="42"/>
  <c r="C1404" i="42"/>
  <c r="C1405" i="42"/>
  <c r="C1406" i="42"/>
  <c r="C1407" i="42"/>
  <c r="C1408" i="42"/>
  <c r="C1409" i="42"/>
  <c r="C1410" i="42"/>
  <c r="C1411" i="42"/>
  <c r="C1412" i="42"/>
  <c r="C1413" i="42"/>
  <c r="C1414" i="42"/>
  <c r="C1415" i="42"/>
  <c r="C1416" i="42"/>
  <c r="C1417" i="42"/>
  <c r="C1418" i="42"/>
  <c r="C1419" i="42"/>
  <c r="C1420" i="42"/>
  <c r="C1421" i="42"/>
  <c r="C1422" i="42"/>
  <c r="C1423" i="42"/>
  <c r="C1424" i="42"/>
  <c r="C1425" i="42"/>
  <c r="C1426" i="42"/>
  <c r="C1427" i="42"/>
  <c r="C1428" i="42"/>
  <c r="C1429" i="42"/>
  <c r="C1430" i="42"/>
  <c r="C1431" i="42"/>
  <c r="C1432" i="42"/>
  <c r="C1433" i="42"/>
  <c r="C1434" i="42"/>
  <c r="C1435" i="42"/>
  <c r="C1436" i="42"/>
  <c r="C1437" i="42"/>
  <c r="C1438" i="42"/>
  <c r="C1439" i="42"/>
  <c r="C1440" i="42"/>
  <c r="C1441" i="42"/>
  <c r="C1442" i="42"/>
  <c r="C1443" i="42"/>
  <c r="C1444" i="42"/>
  <c r="C1445" i="42"/>
  <c r="C1446" i="42"/>
  <c r="C1447" i="42"/>
  <c r="C1448" i="42"/>
  <c r="C1449" i="42"/>
  <c r="C1450" i="42"/>
  <c r="C1451" i="42"/>
  <c r="C1452" i="42"/>
  <c r="C1453" i="42"/>
  <c r="C1454" i="42"/>
  <c r="C1455" i="42"/>
  <c r="C1456" i="42"/>
  <c r="C1457" i="42"/>
  <c r="C1458" i="42"/>
  <c r="C1459" i="42"/>
  <c r="C1460" i="42"/>
  <c r="C1461" i="42"/>
  <c r="C1462" i="42"/>
  <c r="C1463" i="42"/>
  <c r="C1464" i="42"/>
  <c r="C1465" i="42"/>
  <c r="C1466" i="42"/>
  <c r="C1467" i="42"/>
  <c r="C1468" i="42"/>
  <c r="C1469" i="42"/>
  <c r="C1470" i="42"/>
  <c r="C1471" i="42"/>
  <c r="C1472" i="42"/>
  <c r="C1473" i="42"/>
  <c r="C1474" i="42"/>
  <c r="C1475" i="42"/>
  <c r="C1476" i="42"/>
  <c r="C1477" i="42"/>
  <c r="C1478" i="42"/>
  <c r="C1479" i="42"/>
  <c r="C1480" i="42"/>
  <c r="C1481" i="42"/>
  <c r="C1482" i="42"/>
  <c r="C1483" i="42"/>
  <c r="C1484" i="42"/>
  <c r="C1485" i="42"/>
  <c r="C1486" i="42"/>
  <c r="C1487" i="42"/>
  <c r="C1488" i="42"/>
  <c r="C1489" i="42"/>
  <c r="C1490" i="42"/>
  <c r="C1491" i="42"/>
  <c r="C1492" i="42"/>
  <c r="C1493" i="42"/>
  <c r="C1494" i="42"/>
  <c r="C1495" i="42"/>
  <c r="C1496" i="42"/>
  <c r="C1497" i="42"/>
  <c r="C1498" i="42"/>
  <c r="C1499" i="42"/>
  <c r="C1500" i="42"/>
  <c r="C1501" i="42"/>
  <c r="C1502" i="42"/>
  <c r="C1503" i="42"/>
  <c r="C1504" i="42"/>
  <c r="C1505" i="42"/>
  <c r="C1506" i="42"/>
  <c r="C1507" i="42"/>
  <c r="C1508" i="42"/>
  <c r="C1509" i="42"/>
  <c r="C1510" i="42"/>
  <c r="C1511" i="42"/>
  <c r="C1512" i="42"/>
  <c r="C1513" i="42"/>
  <c r="C1514" i="42"/>
  <c r="C1515" i="42"/>
  <c r="C1516" i="42"/>
  <c r="C1517" i="42"/>
  <c r="C1518" i="42"/>
  <c r="C1519" i="42"/>
  <c r="C1520" i="42"/>
  <c r="C1521" i="42"/>
  <c r="C1522" i="42"/>
  <c r="C1523" i="42"/>
  <c r="C1524" i="42"/>
  <c r="C1525" i="42"/>
  <c r="C1526" i="42"/>
  <c r="C1527" i="42"/>
  <c r="C1528" i="42"/>
  <c r="C1529" i="42"/>
  <c r="C1530" i="42"/>
  <c r="C1531" i="42"/>
  <c r="C1532" i="42"/>
  <c r="C1533" i="42"/>
  <c r="C1534" i="42"/>
  <c r="C1535" i="42"/>
  <c r="C1536" i="42"/>
  <c r="C1537" i="42"/>
  <c r="C1538" i="42"/>
  <c r="C1539" i="42"/>
  <c r="C1540" i="42"/>
  <c r="C1541" i="42"/>
  <c r="C1542" i="42"/>
  <c r="C1543" i="42"/>
  <c r="C1544" i="42"/>
  <c r="C1545" i="42"/>
  <c r="C1546" i="42"/>
  <c r="C1547" i="42"/>
  <c r="C1548" i="42"/>
  <c r="C1549" i="42"/>
  <c r="C1550" i="42"/>
  <c r="C1551" i="42"/>
  <c r="C1552" i="42"/>
  <c r="C1553" i="42"/>
  <c r="C1554" i="42"/>
  <c r="C1555" i="42"/>
  <c r="C1556" i="42"/>
  <c r="C1557" i="42"/>
  <c r="C1558" i="42"/>
  <c r="C1559" i="42"/>
  <c r="C1560" i="42"/>
  <c r="C1561" i="42"/>
  <c r="C1562" i="42"/>
  <c r="C1563" i="42"/>
  <c r="C1564" i="42"/>
  <c r="C1565" i="42"/>
  <c r="C1566" i="42"/>
  <c r="C1567" i="42"/>
  <c r="C1568" i="42"/>
  <c r="C1569" i="42"/>
  <c r="C1570" i="42"/>
  <c r="C1571" i="42"/>
  <c r="C1572" i="42"/>
  <c r="C1573" i="42"/>
  <c r="C1574" i="42"/>
  <c r="C1575" i="42"/>
  <c r="C1576" i="42"/>
  <c r="C1577" i="42"/>
  <c r="C1578" i="42"/>
  <c r="C1579" i="42"/>
  <c r="C1580" i="42"/>
  <c r="C1581" i="42"/>
  <c r="C1582" i="42"/>
  <c r="C1583" i="42"/>
  <c r="C1584" i="42"/>
  <c r="C1585" i="42"/>
  <c r="C1586" i="42"/>
  <c r="C1587" i="42"/>
  <c r="C1588" i="42"/>
  <c r="C1589" i="42"/>
  <c r="C1590" i="42"/>
  <c r="C1591" i="42"/>
  <c r="C1592" i="42"/>
  <c r="C1593" i="42"/>
  <c r="C1594" i="42"/>
  <c r="C1595" i="42"/>
  <c r="C1596" i="42"/>
  <c r="C1597" i="42"/>
  <c r="C1598" i="42"/>
  <c r="C1599" i="42"/>
  <c r="C1600" i="42"/>
  <c r="C1601" i="42"/>
  <c r="C1602" i="42"/>
  <c r="C1603" i="42"/>
  <c r="C1604" i="42"/>
  <c r="C1605" i="42"/>
  <c r="C1606" i="42"/>
  <c r="C1607" i="42"/>
  <c r="C1608" i="42"/>
  <c r="C1609" i="42"/>
  <c r="C1610" i="42"/>
  <c r="C1611" i="42"/>
  <c r="C1612" i="42"/>
  <c r="C1613" i="42"/>
  <c r="C1614" i="42"/>
  <c r="C1615" i="42"/>
  <c r="C1616" i="42"/>
  <c r="C1617" i="42"/>
  <c r="C1618" i="42"/>
  <c r="C1619" i="42"/>
  <c r="C1620" i="42"/>
  <c r="C1621" i="42"/>
  <c r="C1622" i="42"/>
  <c r="C1623" i="42"/>
  <c r="C1624" i="42"/>
  <c r="C1625" i="42"/>
  <c r="C1626" i="42"/>
  <c r="C1627" i="42"/>
  <c r="C1628" i="42"/>
  <c r="C1629" i="42"/>
  <c r="C1630" i="42"/>
  <c r="C1631" i="42"/>
  <c r="C1632" i="42"/>
  <c r="C1633" i="42"/>
  <c r="C1634" i="42"/>
  <c r="C1635" i="42"/>
  <c r="C1636" i="42"/>
  <c r="C1637" i="42"/>
  <c r="C1638" i="42"/>
  <c r="C1639" i="42"/>
  <c r="C1640" i="42"/>
  <c r="C1641" i="42"/>
  <c r="C1642" i="42"/>
  <c r="C1643" i="42"/>
  <c r="C1644" i="42"/>
  <c r="C1645" i="42"/>
  <c r="C1646" i="42"/>
  <c r="C1647" i="42"/>
  <c r="C1648" i="42"/>
  <c r="C1649" i="42"/>
  <c r="C1650" i="42"/>
  <c r="C1651" i="42"/>
  <c r="C1652" i="42"/>
  <c r="C1653" i="42"/>
  <c r="C1654" i="42"/>
  <c r="C1655" i="42"/>
  <c r="C1656" i="42"/>
  <c r="C1657" i="42"/>
  <c r="C1658" i="42"/>
  <c r="C1659" i="42"/>
  <c r="C1660" i="42"/>
  <c r="C1661" i="42"/>
  <c r="C1662" i="42"/>
  <c r="C1663" i="42"/>
  <c r="C1664" i="42"/>
  <c r="C1665" i="42"/>
  <c r="C1666" i="42"/>
  <c r="C1667" i="42"/>
  <c r="C1668" i="42"/>
  <c r="C1669" i="42"/>
  <c r="C1670" i="42"/>
  <c r="C1671" i="42"/>
  <c r="C1672" i="42"/>
  <c r="C1673" i="42"/>
  <c r="C1674" i="42"/>
  <c r="C1675" i="42"/>
  <c r="C1676" i="42"/>
  <c r="C1677" i="42"/>
  <c r="C1678" i="42"/>
  <c r="C1679" i="42"/>
  <c r="C1680" i="42"/>
  <c r="C1681" i="42"/>
  <c r="C1682" i="42"/>
  <c r="C1683" i="42"/>
  <c r="C1684" i="42"/>
  <c r="C1685" i="42"/>
  <c r="C1686" i="42"/>
  <c r="C1687" i="42"/>
  <c r="C1688" i="42"/>
  <c r="C1689" i="42"/>
  <c r="C1690" i="42"/>
  <c r="C1691" i="42"/>
  <c r="C1692" i="42"/>
  <c r="C1693" i="42"/>
  <c r="C1694" i="42"/>
  <c r="C1695" i="42"/>
  <c r="C1696" i="42"/>
  <c r="C1697" i="42"/>
  <c r="C1698" i="42"/>
  <c r="C1699" i="42"/>
  <c r="C1700" i="42"/>
  <c r="C1701" i="42"/>
  <c r="C1702" i="42"/>
  <c r="C1703" i="42"/>
  <c r="C1704" i="42"/>
  <c r="C1705" i="42"/>
  <c r="C1706" i="42"/>
  <c r="C1707" i="42"/>
  <c r="C1708" i="42"/>
  <c r="C1709" i="42"/>
  <c r="C1710" i="42"/>
  <c r="C1711" i="42"/>
  <c r="C1712" i="42"/>
  <c r="C1713" i="42"/>
  <c r="C1714" i="42"/>
  <c r="C1715" i="42"/>
  <c r="C1716" i="42"/>
  <c r="C1717" i="42"/>
  <c r="C1718" i="42"/>
  <c r="C1719" i="42"/>
  <c r="C1720" i="42"/>
  <c r="C1721" i="42"/>
  <c r="C1722" i="42"/>
  <c r="C1723" i="42"/>
  <c r="C1724" i="42"/>
  <c r="C1725" i="42"/>
  <c r="C1726" i="42"/>
  <c r="C1727" i="42"/>
  <c r="C1728" i="42"/>
  <c r="C1729" i="42"/>
  <c r="C1730" i="42"/>
  <c r="C1731" i="42"/>
  <c r="C1732" i="42"/>
  <c r="C1733" i="42"/>
  <c r="C1734" i="42"/>
  <c r="C1735" i="42"/>
  <c r="C1736" i="42"/>
  <c r="C1737" i="42"/>
  <c r="C1738" i="42"/>
  <c r="C1739" i="42"/>
  <c r="C1740" i="42"/>
  <c r="C1741" i="42"/>
  <c r="C1742" i="42"/>
  <c r="C1743" i="42"/>
  <c r="C1744" i="42"/>
  <c r="C1745" i="42"/>
  <c r="C1746" i="42"/>
  <c r="C1747" i="42"/>
  <c r="C1748" i="42"/>
  <c r="C1749" i="42"/>
  <c r="C1750" i="42"/>
  <c r="C1751" i="42"/>
  <c r="C1752" i="42"/>
  <c r="C1753" i="42"/>
  <c r="C1754" i="42"/>
  <c r="C1755" i="42"/>
  <c r="C1756" i="42"/>
  <c r="C1757" i="42"/>
  <c r="C1758" i="42"/>
  <c r="C1759" i="42"/>
  <c r="C1760" i="42"/>
  <c r="C1761" i="42"/>
  <c r="C1762" i="42"/>
  <c r="C1763" i="42"/>
  <c r="C1764" i="42"/>
  <c r="C1765" i="42"/>
  <c r="C1766" i="42"/>
  <c r="C1767" i="42"/>
  <c r="C1768" i="42"/>
  <c r="C1769" i="42"/>
  <c r="C1770" i="42"/>
  <c r="C1771" i="42"/>
  <c r="C1772" i="42"/>
  <c r="C1773" i="42"/>
  <c r="C1774" i="42"/>
  <c r="C1775" i="42"/>
  <c r="C1776" i="42"/>
  <c r="C1777" i="42"/>
  <c r="C1778" i="42"/>
  <c r="C1779" i="42"/>
  <c r="C1780" i="42"/>
  <c r="C1781" i="42"/>
  <c r="C1782" i="42"/>
  <c r="C1783" i="42"/>
  <c r="C1784" i="42"/>
  <c r="C1785" i="42"/>
  <c r="C1786" i="42"/>
  <c r="C1787" i="42"/>
  <c r="C1788" i="42"/>
  <c r="C1789" i="42"/>
  <c r="C1790" i="42"/>
  <c r="C1791" i="42"/>
  <c r="C1792" i="42"/>
  <c r="C1793" i="42"/>
  <c r="C1794" i="42"/>
  <c r="C1795" i="42"/>
  <c r="C1796" i="42"/>
  <c r="C1797" i="42"/>
  <c r="C1798" i="42"/>
  <c r="C1799" i="42"/>
  <c r="C1800" i="42"/>
  <c r="C1801" i="42"/>
  <c r="C1802" i="42"/>
  <c r="C1803" i="42"/>
  <c r="C1804" i="42"/>
  <c r="C1805" i="42"/>
  <c r="C1806" i="42"/>
  <c r="C1807" i="42"/>
  <c r="C1808" i="42"/>
  <c r="C1809" i="42"/>
  <c r="C1810" i="42"/>
  <c r="C1811" i="42"/>
  <c r="C1812" i="42"/>
  <c r="C1813" i="42"/>
  <c r="C1814" i="42"/>
  <c r="C1815" i="42"/>
  <c r="C1816" i="42"/>
  <c r="C1817" i="42"/>
  <c r="C1818" i="42"/>
  <c r="C1819" i="42"/>
  <c r="C1820" i="42"/>
  <c r="C1821" i="42"/>
  <c r="C1822" i="42"/>
  <c r="C1823" i="42"/>
  <c r="C1824" i="42"/>
  <c r="C1825" i="42"/>
  <c r="C1826" i="42"/>
  <c r="C1827" i="42"/>
  <c r="C1828" i="42"/>
  <c r="C1829" i="42"/>
  <c r="C1830" i="42"/>
  <c r="C1831" i="42"/>
  <c r="C1832" i="42"/>
  <c r="C1833" i="42"/>
  <c r="C1834" i="42"/>
  <c r="C1835" i="42"/>
  <c r="C1836" i="42"/>
  <c r="C1837" i="42"/>
  <c r="C1838" i="42"/>
  <c r="C1839" i="42"/>
  <c r="C1840" i="42"/>
  <c r="C1841" i="42"/>
  <c r="C1842" i="42"/>
  <c r="C1843" i="42"/>
  <c r="C1844" i="42"/>
  <c r="C1845" i="42"/>
  <c r="C1846" i="42"/>
  <c r="C1847" i="42"/>
  <c r="C1848" i="42"/>
  <c r="C1849" i="42"/>
  <c r="C1850" i="42"/>
  <c r="C1851" i="42"/>
  <c r="C1852" i="42"/>
  <c r="C1853" i="42"/>
  <c r="C1854" i="42"/>
  <c r="C1855" i="42"/>
  <c r="C1856" i="42"/>
  <c r="C1857" i="42"/>
  <c r="C1858" i="42"/>
  <c r="C1859" i="42"/>
  <c r="C1860" i="42"/>
  <c r="C1861" i="42"/>
  <c r="C1862" i="42"/>
  <c r="C1863" i="42"/>
  <c r="C1864" i="42"/>
  <c r="C1865" i="42"/>
  <c r="C1866" i="42"/>
  <c r="C1867" i="42"/>
  <c r="C1868" i="42"/>
  <c r="C1869" i="42"/>
  <c r="C1870" i="42"/>
  <c r="C1871" i="42"/>
  <c r="C1872" i="42"/>
  <c r="C1873" i="42"/>
  <c r="C1874" i="42"/>
  <c r="C1875" i="42"/>
  <c r="C1876" i="42"/>
  <c r="C1877" i="42"/>
  <c r="C1878" i="42"/>
  <c r="C1879" i="42"/>
  <c r="C1880" i="42"/>
  <c r="C1881" i="42"/>
  <c r="C1882" i="42"/>
  <c r="C1883" i="42"/>
  <c r="C1884" i="42"/>
  <c r="C1885" i="42"/>
  <c r="C1886" i="42"/>
  <c r="C1887" i="42"/>
  <c r="C1888" i="42"/>
  <c r="C1889" i="42"/>
  <c r="C1890" i="42"/>
  <c r="C1891" i="42"/>
  <c r="C1892" i="42"/>
  <c r="C1893" i="42"/>
  <c r="C1894" i="42"/>
  <c r="C1895" i="42"/>
  <c r="C1896" i="42"/>
  <c r="C1897" i="42"/>
  <c r="C1898" i="42"/>
  <c r="C1899" i="42"/>
  <c r="C1900" i="42"/>
  <c r="C1901" i="42"/>
  <c r="C1902" i="42"/>
  <c r="C1903" i="42"/>
  <c r="C1904" i="42"/>
  <c r="C1905" i="42"/>
  <c r="C1906" i="42"/>
  <c r="C1907" i="42"/>
  <c r="C1908" i="42"/>
  <c r="C1909" i="42"/>
  <c r="C1910" i="42"/>
  <c r="C1911" i="42"/>
  <c r="C1912" i="42"/>
  <c r="C1913" i="42"/>
  <c r="C1914" i="42"/>
  <c r="C1915" i="42"/>
  <c r="C1916" i="42"/>
  <c r="C1917" i="42"/>
  <c r="C1918" i="42"/>
  <c r="C1919" i="42"/>
  <c r="C1920" i="42"/>
  <c r="C1921" i="42"/>
  <c r="C1922" i="42"/>
  <c r="C1923" i="42"/>
  <c r="C1924" i="42"/>
  <c r="C1925" i="42"/>
  <c r="C1926" i="42"/>
  <c r="C1927" i="42"/>
  <c r="C1928" i="42"/>
  <c r="C1929" i="42"/>
  <c r="C1930" i="42"/>
  <c r="C1931" i="42"/>
  <c r="C1932" i="42"/>
  <c r="C1933" i="42"/>
  <c r="C1934" i="42"/>
  <c r="C1935" i="42"/>
  <c r="C1936" i="42"/>
  <c r="C1937" i="42"/>
  <c r="C1938" i="42"/>
  <c r="C1939" i="42"/>
  <c r="C1940" i="42"/>
  <c r="C1941" i="42"/>
  <c r="C1942" i="42"/>
  <c r="C1943" i="42"/>
  <c r="C1944" i="42"/>
  <c r="C1945" i="42"/>
  <c r="C1946" i="42"/>
  <c r="C1947" i="42"/>
  <c r="C1948" i="42"/>
  <c r="C1949" i="42"/>
  <c r="C1950" i="42"/>
  <c r="C1951" i="42"/>
  <c r="C1952" i="42"/>
  <c r="C1953" i="42"/>
  <c r="C1954" i="42"/>
  <c r="C1955" i="42"/>
  <c r="C1956" i="42"/>
  <c r="C1957" i="42"/>
  <c r="C1958" i="42"/>
  <c r="C1959" i="42"/>
  <c r="C1960" i="42"/>
  <c r="C1961" i="42"/>
  <c r="C1962" i="42"/>
  <c r="C1963" i="42"/>
  <c r="C1964" i="42"/>
  <c r="C1965" i="42"/>
  <c r="C1966" i="42"/>
  <c r="C1967" i="42"/>
  <c r="C1968" i="42"/>
  <c r="C1969" i="42"/>
  <c r="C1970" i="42"/>
  <c r="C1971" i="42"/>
  <c r="C1972" i="42"/>
  <c r="C1973" i="42"/>
  <c r="C1974" i="42"/>
  <c r="C1975" i="42"/>
  <c r="C1976" i="42"/>
  <c r="C1977" i="42"/>
  <c r="C1978" i="42"/>
  <c r="C1979" i="42"/>
  <c r="C1980" i="42"/>
  <c r="C1981" i="42"/>
  <c r="C1982" i="42"/>
  <c r="C1983" i="42"/>
  <c r="C1984" i="42"/>
  <c r="C1985" i="42"/>
  <c r="C1986" i="42"/>
  <c r="C1987" i="42"/>
  <c r="C1988" i="42"/>
  <c r="C1989" i="42"/>
  <c r="C1990" i="42"/>
  <c r="C1991" i="42"/>
  <c r="C1992" i="42"/>
  <c r="C1993" i="42"/>
  <c r="C1994" i="42"/>
  <c r="C1995" i="42"/>
  <c r="C1996" i="42"/>
  <c r="C1997" i="42"/>
  <c r="C1998" i="42"/>
  <c r="C1999" i="42"/>
  <c r="C2000" i="42"/>
  <c r="C2001" i="42"/>
  <c r="C2002" i="42"/>
  <c r="C2003" i="42"/>
  <c r="C2004" i="42"/>
  <c r="C2005" i="42"/>
  <c r="C2006" i="42"/>
  <c r="C2007" i="42"/>
  <c r="C2008" i="42"/>
  <c r="C2009" i="42"/>
  <c r="C2010" i="42"/>
  <c r="C2011" i="42"/>
  <c r="C2012" i="42"/>
  <c r="C2013" i="42"/>
  <c r="C2014" i="42"/>
  <c r="C2015" i="42"/>
  <c r="C2016" i="42"/>
  <c r="C2017" i="42"/>
  <c r="C2018" i="42"/>
  <c r="C2019" i="42"/>
  <c r="C2020" i="42"/>
  <c r="C2021" i="42"/>
  <c r="C2022" i="42"/>
  <c r="C2023" i="42"/>
  <c r="C2024" i="42"/>
  <c r="C2025" i="42"/>
  <c r="C2026" i="42"/>
  <c r="C2027" i="42"/>
  <c r="C2028" i="42"/>
  <c r="C2029" i="42"/>
  <c r="C2030" i="42"/>
  <c r="C2031" i="42"/>
  <c r="C2032" i="42"/>
  <c r="C2033" i="42"/>
  <c r="C2034" i="42"/>
  <c r="C2035" i="42"/>
  <c r="C2036" i="42"/>
  <c r="C2037" i="42"/>
  <c r="C2038" i="42"/>
  <c r="C2039" i="42"/>
  <c r="C2040" i="42"/>
  <c r="C2041" i="42"/>
  <c r="C2042" i="42"/>
  <c r="C2043" i="42"/>
  <c r="C2044" i="42"/>
  <c r="C2045" i="42"/>
  <c r="C2046" i="42"/>
  <c r="C2047" i="42"/>
  <c r="C2048" i="42"/>
  <c r="C2049" i="42"/>
  <c r="C2050" i="42"/>
  <c r="C2051" i="42"/>
  <c r="C2052" i="42"/>
  <c r="C2053" i="42"/>
  <c r="C2054" i="42"/>
  <c r="C2055" i="42"/>
  <c r="C2056" i="42"/>
  <c r="C2057" i="42"/>
  <c r="C2058" i="42"/>
  <c r="C2059" i="42"/>
  <c r="C2060" i="42"/>
  <c r="C2061" i="42"/>
  <c r="C2062" i="42"/>
  <c r="C2063" i="42"/>
  <c r="C2064" i="42"/>
  <c r="C2065" i="42"/>
  <c r="C2066" i="42"/>
  <c r="C2067" i="42"/>
  <c r="C2068" i="42"/>
  <c r="C2069" i="42"/>
  <c r="C2070" i="42"/>
  <c r="C2071" i="42"/>
  <c r="C2072" i="42"/>
  <c r="C2073" i="42"/>
  <c r="C2074" i="42"/>
  <c r="C2075" i="42"/>
  <c r="C2076" i="42"/>
  <c r="C2077" i="42"/>
  <c r="C2078" i="42"/>
  <c r="C2079" i="42"/>
  <c r="C2080" i="42"/>
  <c r="C2081" i="42"/>
  <c r="C2082" i="42"/>
  <c r="C2083" i="42"/>
  <c r="C2084" i="42"/>
  <c r="C2085" i="42"/>
  <c r="C2086" i="42"/>
  <c r="C2087" i="42"/>
  <c r="C2088" i="42"/>
  <c r="C2089" i="42"/>
  <c r="C2090" i="42"/>
  <c r="C2091" i="42"/>
  <c r="C2092" i="42"/>
  <c r="C2093" i="42"/>
  <c r="C2094" i="42"/>
  <c r="C2095" i="42"/>
  <c r="C2096" i="42"/>
  <c r="C2097" i="42"/>
  <c r="C2098" i="42"/>
  <c r="C2099" i="42"/>
  <c r="C2100" i="42"/>
  <c r="C2101" i="42"/>
  <c r="C2102" i="42"/>
  <c r="C2103" i="42"/>
  <c r="C2104" i="42"/>
  <c r="C2105" i="42"/>
  <c r="C2106" i="42"/>
  <c r="C2107" i="42"/>
  <c r="C2108" i="42"/>
  <c r="C2109" i="42"/>
  <c r="C2110" i="42"/>
  <c r="C2111" i="42"/>
  <c r="C2112" i="42"/>
  <c r="C2113" i="42"/>
  <c r="C2114" i="42"/>
  <c r="C2115" i="42"/>
  <c r="C2116" i="42"/>
  <c r="C2117" i="42"/>
  <c r="C2118" i="42"/>
  <c r="C2119" i="42"/>
  <c r="C2120" i="42"/>
  <c r="C2121" i="42"/>
  <c r="C2122" i="42"/>
  <c r="C2123" i="42"/>
  <c r="C2124" i="42"/>
  <c r="C2125" i="42"/>
  <c r="C2126" i="42"/>
  <c r="C2127" i="42"/>
  <c r="C2128" i="42"/>
  <c r="C2129" i="42"/>
  <c r="C2130" i="42"/>
  <c r="C2131" i="42"/>
  <c r="C2132" i="42"/>
  <c r="C2133" i="42"/>
  <c r="C2134" i="42"/>
  <c r="C2135" i="42"/>
  <c r="C2136" i="42"/>
  <c r="C2137" i="42"/>
  <c r="C2138" i="42"/>
  <c r="C2139" i="42"/>
  <c r="C2140" i="42"/>
  <c r="C2141" i="42"/>
  <c r="C2142" i="42"/>
  <c r="C2143" i="42"/>
  <c r="C2144" i="42"/>
  <c r="C2145" i="42"/>
  <c r="C2146" i="42"/>
  <c r="C2147" i="42"/>
  <c r="C2148" i="42"/>
  <c r="C2149" i="42"/>
  <c r="C2150" i="42"/>
  <c r="C2151" i="42"/>
  <c r="C2152" i="42"/>
  <c r="C2153" i="42"/>
  <c r="C2154" i="42"/>
  <c r="C2155" i="42"/>
  <c r="C2156" i="42"/>
  <c r="C2157" i="42"/>
  <c r="C2158" i="42"/>
  <c r="C2159" i="42"/>
  <c r="C2160" i="42"/>
  <c r="C2161" i="42"/>
  <c r="C2162" i="42"/>
  <c r="C2163" i="42"/>
  <c r="C2164" i="42"/>
  <c r="C2165" i="42"/>
  <c r="C2166" i="42"/>
  <c r="C2167" i="42"/>
  <c r="C2168" i="42"/>
  <c r="C2169" i="42"/>
  <c r="C2170" i="42"/>
  <c r="C2171" i="42"/>
  <c r="C2172" i="42"/>
  <c r="C2173" i="42"/>
  <c r="C2174" i="42"/>
  <c r="C2175" i="42"/>
  <c r="C2176" i="42"/>
  <c r="C2177" i="42"/>
  <c r="C2178" i="42"/>
  <c r="C2179" i="42"/>
  <c r="C2180" i="42"/>
  <c r="C2181" i="42"/>
  <c r="C2182" i="42"/>
  <c r="C2183" i="42"/>
  <c r="C2184" i="42"/>
  <c r="C2185" i="42"/>
  <c r="C2186" i="42"/>
  <c r="C2187" i="42"/>
  <c r="C2188" i="42"/>
  <c r="C2189" i="42"/>
  <c r="C2190" i="42"/>
  <c r="C2191" i="42"/>
  <c r="C2192" i="42"/>
  <c r="C2193" i="42"/>
  <c r="C2194" i="42"/>
  <c r="C2195" i="42"/>
  <c r="C2196" i="42"/>
  <c r="C2197" i="42"/>
  <c r="C2198" i="42"/>
  <c r="C2199" i="42"/>
  <c r="C2200" i="42"/>
  <c r="C2201" i="42"/>
  <c r="C2202" i="42"/>
  <c r="C2203" i="42"/>
  <c r="C2204" i="42"/>
  <c r="C2205" i="42"/>
  <c r="C2206" i="42"/>
  <c r="C2207" i="42"/>
  <c r="C2208" i="42"/>
  <c r="C2209" i="42"/>
  <c r="C2210" i="42"/>
  <c r="C2211" i="42"/>
  <c r="C2212" i="42"/>
  <c r="C2213" i="42"/>
  <c r="C2214" i="42"/>
  <c r="C2215" i="42"/>
  <c r="C2216" i="42"/>
  <c r="C2217" i="42"/>
  <c r="C2218" i="42"/>
  <c r="C2219" i="42"/>
  <c r="C2220" i="42"/>
  <c r="C2221" i="42"/>
  <c r="C2222" i="42"/>
  <c r="C2223" i="42"/>
  <c r="C2224" i="42"/>
  <c r="C2225" i="42"/>
  <c r="C2226" i="42"/>
  <c r="C2227" i="42"/>
  <c r="C2228" i="42"/>
  <c r="C2229" i="42"/>
  <c r="C2230" i="42"/>
  <c r="C2231" i="42"/>
  <c r="C2232" i="42"/>
  <c r="C2233" i="42"/>
  <c r="C2234" i="42"/>
  <c r="C2235" i="42"/>
  <c r="C2236" i="42"/>
  <c r="C2237" i="42"/>
  <c r="C2238" i="42"/>
  <c r="C2239" i="42"/>
  <c r="C2240" i="42"/>
  <c r="C2241" i="42"/>
  <c r="C2242" i="42"/>
  <c r="C2243" i="42"/>
  <c r="C2244" i="42"/>
  <c r="C2245" i="42"/>
  <c r="C2246" i="42"/>
  <c r="C2247" i="42"/>
  <c r="C2248" i="42"/>
  <c r="C2249" i="42"/>
  <c r="C2250" i="42"/>
  <c r="C2251" i="42"/>
  <c r="C2252" i="42"/>
  <c r="C2253" i="42"/>
  <c r="C2254" i="42"/>
  <c r="C2255" i="42"/>
  <c r="C2256" i="42"/>
  <c r="C2257" i="42"/>
  <c r="C2258" i="42"/>
  <c r="C2259" i="42"/>
  <c r="C2260" i="42"/>
  <c r="C2261" i="42"/>
  <c r="C2262" i="42"/>
  <c r="C2263" i="42"/>
  <c r="C2264" i="42"/>
  <c r="C2265" i="42"/>
  <c r="C2266" i="42"/>
  <c r="C2267" i="42"/>
  <c r="C2268" i="42"/>
  <c r="C2269" i="42"/>
  <c r="C2270" i="42"/>
  <c r="C2271" i="42"/>
  <c r="C2272" i="42"/>
  <c r="C2273" i="42"/>
  <c r="C2274" i="42"/>
  <c r="C2275" i="42"/>
  <c r="C2276" i="42"/>
  <c r="C2277" i="42"/>
  <c r="C2278" i="42"/>
  <c r="C2279" i="42"/>
  <c r="C2280" i="42"/>
  <c r="C2281" i="42"/>
  <c r="C2282" i="42"/>
  <c r="C2283" i="42"/>
  <c r="C2284" i="42"/>
  <c r="C2285" i="42"/>
  <c r="C2286" i="42"/>
  <c r="C2287" i="42"/>
  <c r="C2288" i="42"/>
  <c r="C2289" i="42"/>
  <c r="C2290" i="42"/>
  <c r="C2291" i="42"/>
  <c r="C2292" i="42"/>
  <c r="C2293" i="42"/>
  <c r="C2294" i="42"/>
  <c r="C2295" i="42"/>
  <c r="C2296" i="42"/>
  <c r="C2297" i="42"/>
  <c r="C2298" i="42"/>
  <c r="C2299" i="42"/>
  <c r="C2300" i="42"/>
  <c r="C2301" i="42"/>
  <c r="C2302" i="42"/>
  <c r="C2303" i="42"/>
  <c r="C2304" i="42"/>
  <c r="C2305" i="42"/>
  <c r="C2306" i="42"/>
  <c r="C2307" i="42"/>
  <c r="C2308" i="42"/>
  <c r="C2309" i="42"/>
  <c r="C2310" i="42"/>
  <c r="C2311" i="42"/>
  <c r="C2312" i="42"/>
  <c r="C2313" i="42"/>
  <c r="C2314" i="42"/>
  <c r="C2315" i="42"/>
  <c r="C2316" i="42"/>
  <c r="C2317" i="42"/>
  <c r="C2318" i="42"/>
  <c r="C2319" i="42"/>
  <c r="C2320" i="42"/>
  <c r="C2321" i="42"/>
  <c r="C2322" i="42"/>
  <c r="C2323" i="42"/>
  <c r="C2324" i="42"/>
  <c r="C2325" i="42"/>
  <c r="C2326" i="42"/>
  <c r="C2327" i="42"/>
  <c r="C2328" i="42"/>
  <c r="C2329" i="42"/>
  <c r="C2330" i="42"/>
  <c r="C2331" i="42"/>
  <c r="C2332" i="42"/>
  <c r="C2333" i="42"/>
  <c r="C2334" i="42"/>
  <c r="C2335" i="42"/>
  <c r="C2336" i="42"/>
  <c r="C2337" i="42"/>
  <c r="C2338" i="42"/>
  <c r="C2339" i="42"/>
  <c r="C2340" i="42"/>
  <c r="C2341" i="42"/>
  <c r="C2342" i="42"/>
  <c r="C2343" i="42"/>
  <c r="C2344" i="42"/>
  <c r="C2345" i="42"/>
  <c r="C2346" i="42"/>
  <c r="C2347" i="42"/>
  <c r="C2348" i="42"/>
  <c r="C2349" i="42"/>
  <c r="C2350" i="42"/>
  <c r="C2351" i="42"/>
  <c r="C2352" i="42"/>
  <c r="C2353" i="42"/>
  <c r="C2354" i="42"/>
  <c r="C2355" i="42"/>
  <c r="C2356" i="42"/>
  <c r="C2357" i="42"/>
  <c r="C2358" i="42"/>
  <c r="C2359" i="42"/>
  <c r="C2360" i="42"/>
  <c r="C2361" i="42"/>
  <c r="C2362" i="42"/>
  <c r="C2363" i="42"/>
  <c r="C2364" i="42"/>
  <c r="C2365" i="42"/>
  <c r="C2366" i="42"/>
  <c r="C2367" i="42"/>
  <c r="C2368" i="42"/>
  <c r="C2369" i="42"/>
  <c r="C2370" i="42"/>
  <c r="C2371" i="42"/>
  <c r="C2372" i="42"/>
  <c r="C2373" i="42"/>
  <c r="C2374" i="42"/>
  <c r="C2375" i="42"/>
  <c r="C2376" i="42"/>
  <c r="C2377" i="42"/>
  <c r="C2378" i="42"/>
  <c r="C2379" i="42"/>
  <c r="C2380" i="42"/>
  <c r="C2381" i="42"/>
  <c r="C2382" i="42"/>
  <c r="C2383" i="42"/>
  <c r="C2384" i="42"/>
  <c r="C2385" i="42"/>
  <c r="C2386" i="42"/>
  <c r="C2387" i="42"/>
  <c r="C2388" i="42"/>
  <c r="C2389" i="42"/>
  <c r="C2390" i="42"/>
  <c r="C2391" i="42"/>
  <c r="C2392" i="42"/>
  <c r="C2393" i="42"/>
  <c r="C2394" i="42"/>
  <c r="C2395" i="42"/>
  <c r="C2396" i="42"/>
  <c r="C2397" i="42"/>
  <c r="C2398" i="42"/>
  <c r="C2399" i="42"/>
  <c r="C2400" i="42"/>
  <c r="C2401" i="42"/>
  <c r="C2402" i="42"/>
  <c r="C2403" i="42"/>
  <c r="C2404" i="42"/>
  <c r="C2405" i="42"/>
  <c r="C2406" i="42"/>
  <c r="C2407" i="42"/>
  <c r="C2408" i="42"/>
  <c r="C2409" i="42"/>
  <c r="C2410" i="42"/>
  <c r="C2411" i="42"/>
  <c r="C2412" i="42"/>
  <c r="C2413" i="42"/>
  <c r="C2414" i="42"/>
  <c r="C2415" i="42"/>
  <c r="C2416" i="42"/>
  <c r="C2417" i="42"/>
  <c r="C2418" i="42"/>
  <c r="C2419" i="42"/>
  <c r="C2420" i="42"/>
  <c r="C2421" i="42"/>
  <c r="C2422" i="42"/>
  <c r="C2423" i="42"/>
  <c r="C2424" i="42"/>
  <c r="C2425" i="42"/>
  <c r="C2426" i="42"/>
  <c r="C2427" i="42"/>
  <c r="C2428" i="42"/>
  <c r="C2429" i="42"/>
  <c r="C2430" i="42"/>
  <c r="C2431" i="42"/>
  <c r="C2432" i="42"/>
  <c r="C2433" i="42"/>
  <c r="C2434" i="42"/>
  <c r="C2435" i="42"/>
  <c r="C2436" i="42"/>
  <c r="C2437" i="42"/>
  <c r="C2438" i="42"/>
  <c r="C2439" i="42"/>
  <c r="C2440" i="42"/>
  <c r="C2441" i="42"/>
  <c r="C2442" i="42"/>
  <c r="C2443" i="42"/>
  <c r="C2444" i="42"/>
  <c r="C2445" i="42"/>
  <c r="C2446" i="42"/>
  <c r="C2447" i="42"/>
  <c r="C2448" i="42"/>
  <c r="C2449" i="42"/>
  <c r="C2450" i="42"/>
  <c r="C2451" i="42"/>
  <c r="C2452" i="42"/>
  <c r="C2453" i="42"/>
  <c r="C2454" i="42"/>
  <c r="C2455" i="42"/>
  <c r="C2456" i="42"/>
  <c r="C2457" i="42"/>
  <c r="C2458" i="42"/>
  <c r="C2459" i="42"/>
  <c r="C2460" i="42"/>
  <c r="C2461" i="42"/>
  <c r="C2462" i="42"/>
  <c r="C2463" i="42"/>
  <c r="C2464" i="42"/>
  <c r="C2465" i="42"/>
  <c r="C2466" i="42"/>
  <c r="C2467" i="42"/>
  <c r="C2468" i="42"/>
  <c r="C2469" i="42"/>
  <c r="C2470" i="42"/>
  <c r="C2471" i="42"/>
  <c r="C2472" i="42"/>
  <c r="C2473" i="42"/>
  <c r="C2474" i="42"/>
  <c r="C2475" i="42"/>
  <c r="C2476" i="42"/>
  <c r="C2477" i="42"/>
  <c r="C2478" i="42"/>
  <c r="C2479" i="42"/>
  <c r="C2480" i="42"/>
  <c r="C2481" i="42"/>
  <c r="C2482" i="42"/>
  <c r="C2483" i="42"/>
  <c r="C2484" i="42"/>
  <c r="C2485" i="42"/>
  <c r="C2486" i="42"/>
  <c r="C2487" i="42"/>
  <c r="C2488" i="42"/>
  <c r="C2489" i="42"/>
  <c r="C2490" i="42"/>
  <c r="C2491" i="42"/>
  <c r="C2" i="42"/>
  <c r="B3" i="42"/>
  <c r="B4" i="42"/>
  <c r="B5" i="42"/>
  <c r="B6" i="42"/>
  <c r="B7" i="42"/>
  <c r="B8" i="42"/>
  <c r="B9" i="42"/>
  <c r="B10" i="42"/>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B71" i="42"/>
  <c r="B72" i="42"/>
  <c r="B73" i="42"/>
  <c r="B74" i="42"/>
  <c r="B75" i="42"/>
  <c r="B76" i="42"/>
  <c r="B77" i="42"/>
  <c r="B78" i="42"/>
  <c r="B79" i="42"/>
  <c r="B80" i="42"/>
  <c r="B81" i="42"/>
  <c r="B82" i="42"/>
  <c r="B83" i="42"/>
  <c r="B84" i="42"/>
  <c r="B85" i="42"/>
  <c r="B86" i="42"/>
  <c r="B87" i="42"/>
  <c r="B88" i="42"/>
  <c r="B89" i="42"/>
  <c r="B90" i="42"/>
  <c r="B91" i="42"/>
  <c r="B92" i="42"/>
  <c r="B93" i="42"/>
  <c r="B94" i="42"/>
  <c r="B95" i="42"/>
  <c r="B96" i="42"/>
  <c r="B97" i="42"/>
  <c r="B98" i="42"/>
  <c r="B99" i="42"/>
  <c r="B100" i="42"/>
  <c r="B101" i="42"/>
  <c r="B102" i="42"/>
  <c r="B103" i="42"/>
  <c r="B104" i="42"/>
  <c r="B105" i="42"/>
  <c r="B106" i="42"/>
  <c r="B107" i="42"/>
  <c r="B108" i="42"/>
  <c r="B109" i="42"/>
  <c r="B110" i="42"/>
  <c r="B111" i="42"/>
  <c r="B112" i="42"/>
  <c r="B113" i="42"/>
  <c r="B114" i="42"/>
  <c r="B115" i="42"/>
  <c r="B116" i="42"/>
  <c r="B117" i="42"/>
  <c r="B118" i="42"/>
  <c r="B119" i="42"/>
  <c r="B120" i="42"/>
  <c r="B121" i="42"/>
  <c r="B122" i="42"/>
  <c r="B123" i="42"/>
  <c r="B124" i="42"/>
  <c r="B125" i="42"/>
  <c r="B126" i="42"/>
  <c r="B127" i="42"/>
  <c r="B128" i="42"/>
  <c r="B129" i="42"/>
  <c r="B130" i="42"/>
  <c r="B131" i="42"/>
  <c r="B132" i="42"/>
  <c r="B133" i="42"/>
  <c r="B134" i="42"/>
  <c r="B135" i="42"/>
  <c r="B136" i="42"/>
  <c r="B137" i="42"/>
  <c r="B138" i="42"/>
  <c r="B139" i="42"/>
  <c r="B140" i="42"/>
  <c r="B141" i="42"/>
  <c r="B142" i="42"/>
  <c r="B143" i="42"/>
  <c r="B144" i="42"/>
  <c r="B145" i="42"/>
  <c r="B146" i="42"/>
  <c r="B147" i="42"/>
  <c r="B148" i="42"/>
  <c r="B149" i="42"/>
  <c r="B150" i="42"/>
  <c r="B151" i="42"/>
  <c r="B152" i="42"/>
  <c r="B153" i="42"/>
  <c r="B154" i="42"/>
  <c r="B155" i="42"/>
  <c r="B156" i="42"/>
  <c r="B157" i="42"/>
  <c r="B158" i="42"/>
  <c r="B159" i="42"/>
  <c r="B160" i="42"/>
  <c r="B161" i="42"/>
  <c r="B162" i="42"/>
  <c r="B163" i="42"/>
  <c r="B164" i="42"/>
  <c r="B165" i="42"/>
  <c r="B166" i="42"/>
  <c r="B167" i="42"/>
  <c r="B168" i="42"/>
  <c r="B169" i="42"/>
  <c r="B170" i="42"/>
  <c r="B171" i="42"/>
  <c r="B172" i="42"/>
  <c r="B173" i="42"/>
  <c r="B174" i="42"/>
  <c r="B175" i="42"/>
  <c r="B176" i="42"/>
  <c r="B177" i="42"/>
  <c r="B178" i="42"/>
  <c r="B179" i="42"/>
  <c r="B180" i="42"/>
  <c r="B181" i="42"/>
  <c r="B182" i="42"/>
  <c r="B183" i="42"/>
  <c r="B184" i="42"/>
  <c r="B185" i="42"/>
  <c r="B186" i="42"/>
  <c r="B187" i="42"/>
  <c r="B188" i="42"/>
  <c r="B189" i="42"/>
  <c r="B190" i="42"/>
  <c r="B191" i="42"/>
  <c r="B192" i="42"/>
  <c r="B193" i="42"/>
  <c r="B194" i="42"/>
  <c r="B195" i="42"/>
  <c r="B196" i="42"/>
  <c r="B197" i="42"/>
  <c r="B198" i="42"/>
  <c r="B199" i="42"/>
  <c r="B200" i="42"/>
  <c r="B201" i="42"/>
  <c r="B202" i="42"/>
  <c r="B203" i="42"/>
  <c r="B204" i="42"/>
  <c r="B205" i="42"/>
  <c r="B206" i="42"/>
  <c r="B207" i="42"/>
  <c r="B208" i="42"/>
  <c r="B209" i="42"/>
  <c r="B210" i="42"/>
  <c r="B211" i="42"/>
  <c r="B212" i="42"/>
  <c r="B213" i="42"/>
  <c r="B214" i="42"/>
  <c r="B215" i="42"/>
  <c r="B216" i="42"/>
  <c r="B217" i="42"/>
  <c r="B218" i="42"/>
  <c r="B219" i="42"/>
  <c r="B220" i="42"/>
  <c r="B221" i="42"/>
  <c r="B222" i="42"/>
  <c r="B223" i="42"/>
  <c r="B224" i="42"/>
  <c r="B225" i="42"/>
  <c r="B226" i="42"/>
  <c r="B227" i="42"/>
  <c r="B228" i="42"/>
  <c r="B229" i="42"/>
  <c r="B230" i="42"/>
  <c r="B231" i="42"/>
  <c r="B232" i="42"/>
  <c r="B233" i="42"/>
  <c r="B234" i="42"/>
  <c r="B235" i="42"/>
  <c r="B236" i="42"/>
  <c r="B237" i="42"/>
  <c r="B238" i="42"/>
  <c r="B239" i="42"/>
  <c r="B240" i="42"/>
  <c r="B241" i="42"/>
  <c r="B242" i="42"/>
  <c r="B243" i="42"/>
  <c r="B244" i="42"/>
  <c r="B245" i="42"/>
  <c r="B246" i="42"/>
  <c r="B247" i="42"/>
  <c r="B248" i="42"/>
  <c r="B249" i="42"/>
  <c r="B250" i="42"/>
  <c r="B251" i="42"/>
  <c r="B252" i="42"/>
  <c r="B253" i="42"/>
  <c r="B254" i="42"/>
  <c r="B255" i="42"/>
  <c r="B256" i="42"/>
  <c r="B257" i="42"/>
  <c r="B258" i="42"/>
  <c r="B259" i="42"/>
  <c r="B260" i="42"/>
  <c r="B261" i="42"/>
  <c r="B262" i="42"/>
  <c r="B263" i="42"/>
  <c r="B264" i="42"/>
  <c r="B265" i="42"/>
  <c r="B266" i="42"/>
  <c r="B267" i="42"/>
  <c r="B268" i="42"/>
  <c r="B269" i="42"/>
  <c r="B270" i="42"/>
  <c r="B271" i="42"/>
  <c r="B272" i="42"/>
  <c r="B273" i="42"/>
  <c r="B274" i="42"/>
  <c r="B275" i="42"/>
  <c r="B276" i="42"/>
  <c r="B277" i="42"/>
  <c r="B278" i="42"/>
  <c r="B279" i="42"/>
  <c r="B280" i="42"/>
  <c r="B281" i="42"/>
  <c r="B282" i="42"/>
  <c r="B283" i="42"/>
  <c r="B284" i="42"/>
  <c r="B285" i="42"/>
  <c r="B286" i="42"/>
  <c r="B287" i="42"/>
  <c r="B288" i="42"/>
  <c r="B289" i="42"/>
  <c r="B290" i="42"/>
  <c r="B291" i="42"/>
  <c r="B292" i="42"/>
  <c r="B293" i="42"/>
  <c r="B294" i="42"/>
  <c r="B295" i="42"/>
  <c r="B296" i="42"/>
  <c r="B297" i="42"/>
  <c r="B298" i="42"/>
  <c r="B299" i="42"/>
  <c r="B300" i="42"/>
  <c r="B301" i="42"/>
  <c r="B302" i="42"/>
  <c r="B303" i="42"/>
  <c r="B304" i="42"/>
  <c r="B305" i="42"/>
  <c r="B306" i="42"/>
  <c r="B307" i="42"/>
  <c r="B308" i="42"/>
  <c r="B309" i="42"/>
  <c r="B310" i="42"/>
  <c r="B311" i="42"/>
  <c r="B312" i="42"/>
  <c r="B313" i="42"/>
  <c r="B314" i="42"/>
  <c r="B315" i="42"/>
  <c r="B316" i="42"/>
  <c r="B317" i="42"/>
  <c r="B318" i="42"/>
  <c r="B319" i="42"/>
  <c r="B320" i="42"/>
  <c r="B321" i="42"/>
  <c r="B322" i="42"/>
  <c r="B323" i="42"/>
  <c r="B324" i="42"/>
  <c r="B325" i="42"/>
  <c r="B326" i="42"/>
  <c r="B327" i="42"/>
  <c r="B328" i="42"/>
  <c r="B329" i="42"/>
  <c r="B330" i="42"/>
  <c r="B331" i="42"/>
  <c r="B332" i="42"/>
  <c r="B333" i="42"/>
  <c r="B334" i="42"/>
  <c r="B335" i="42"/>
  <c r="B336" i="42"/>
  <c r="B337" i="42"/>
  <c r="B338" i="42"/>
  <c r="B339" i="42"/>
  <c r="B340" i="42"/>
  <c r="B341" i="42"/>
  <c r="B342" i="42"/>
  <c r="B343" i="42"/>
  <c r="B344" i="42"/>
  <c r="B345" i="42"/>
  <c r="B346" i="42"/>
  <c r="B347" i="42"/>
  <c r="B348" i="42"/>
  <c r="B349" i="42"/>
  <c r="B350" i="42"/>
  <c r="B351" i="42"/>
  <c r="B352" i="42"/>
  <c r="B353" i="42"/>
  <c r="B354" i="42"/>
  <c r="B355" i="42"/>
  <c r="B356" i="42"/>
  <c r="B357" i="42"/>
  <c r="B358" i="42"/>
  <c r="B359" i="42"/>
  <c r="B360" i="42"/>
  <c r="B361" i="42"/>
  <c r="B362" i="42"/>
  <c r="B363" i="42"/>
  <c r="B364" i="42"/>
  <c r="B365" i="42"/>
  <c r="B366" i="42"/>
  <c r="B367" i="42"/>
  <c r="B368" i="42"/>
  <c r="B369" i="42"/>
  <c r="B370" i="42"/>
  <c r="B371" i="42"/>
  <c r="B372" i="42"/>
  <c r="B373" i="42"/>
  <c r="B374" i="42"/>
  <c r="B375" i="42"/>
  <c r="B376" i="42"/>
  <c r="B377" i="42"/>
  <c r="B378" i="42"/>
  <c r="B379" i="42"/>
  <c r="B380" i="42"/>
  <c r="B381" i="42"/>
  <c r="B382" i="42"/>
  <c r="B383" i="42"/>
  <c r="B384" i="42"/>
  <c r="B385" i="42"/>
  <c r="B386" i="42"/>
  <c r="B387" i="42"/>
  <c r="B388" i="42"/>
  <c r="B389" i="42"/>
  <c r="B390" i="42"/>
  <c r="B391" i="42"/>
  <c r="B392" i="42"/>
  <c r="B393" i="42"/>
  <c r="B394" i="42"/>
  <c r="B395" i="42"/>
  <c r="B396" i="42"/>
  <c r="B397" i="42"/>
  <c r="B398" i="42"/>
  <c r="B399" i="42"/>
  <c r="B400" i="42"/>
  <c r="B401" i="42"/>
  <c r="B402" i="42"/>
  <c r="B403" i="42"/>
  <c r="B404" i="42"/>
  <c r="B405" i="42"/>
  <c r="B406" i="42"/>
  <c r="B407" i="42"/>
  <c r="B408" i="42"/>
  <c r="B409" i="42"/>
  <c r="B410" i="42"/>
  <c r="B411" i="42"/>
  <c r="B412" i="42"/>
  <c r="B413" i="42"/>
  <c r="B414" i="42"/>
  <c r="B415" i="42"/>
  <c r="B416" i="42"/>
  <c r="B417" i="42"/>
  <c r="B418" i="42"/>
  <c r="B419" i="42"/>
  <c r="B420" i="42"/>
  <c r="B421" i="42"/>
  <c r="B422" i="42"/>
  <c r="B423" i="42"/>
  <c r="B424" i="42"/>
  <c r="B425" i="42"/>
  <c r="B426" i="42"/>
  <c r="B427" i="42"/>
  <c r="B428" i="42"/>
  <c r="B429" i="42"/>
  <c r="B430" i="42"/>
  <c r="B431" i="42"/>
  <c r="B432" i="42"/>
  <c r="B433" i="42"/>
  <c r="B434" i="42"/>
  <c r="B435" i="42"/>
  <c r="B436" i="42"/>
  <c r="B437" i="42"/>
  <c r="B438" i="42"/>
  <c r="B439" i="42"/>
  <c r="B440" i="42"/>
  <c r="B441" i="42"/>
  <c r="B442" i="42"/>
  <c r="B443" i="42"/>
  <c r="B444" i="42"/>
  <c r="B445" i="42"/>
  <c r="B446" i="42"/>
  <c r="B447" i="42"/>
  <c r="B448" i="42"/>
  <c r="B449" i="42"/>
  <c r="B450" i="42"/>
  <c r="B451" i="42"/>
  <c r="B452" i="42"/>
  <c r="B453" i="42"/>
  <c r="B454" i="42"/>
  <c r="B455" i="42"/>
  <c r="B456" i="42"/>
  <c r="B457" i="42"/>
  <c r="B458" i="42"/>
  <c r="B459" i="42"/>
  <c r="B460" i="42"/>
  <c r="B461" i="42"/>
  <c r="B462" i="42"/>
  <c r="B463" i="42"/>
  <c r="B464" i="42"/>
  <c r="B465" i="42"/>
  <c r="B466" i="42"/>
  <c r="B467" i="42"/>
  <c r="B468" i="42"/>
  <c r="B469" i="42"/>
  <c r="B470" i="42"/>
  <c r="B471" i="42"/>
  <c r="B472" i="42"/>
  <c r="B473" i="42"/>
  <c r="B474" i="42"/>
  <c r="B475" i="42"/>
  <c r="B476" i="42"/>
  <c r="B477" i="42"/>
  <c r="B478" i="42"/>
  <c r="B479" i="42"/>
  <c r="B480" i="42"/>
  <c r="B481" i="42"/>
  <c r="B482" i="42"/>
  <c r="B483" i="42"/>
  <c r="B484" i="42"/>
  <c r="B485" i="42"/>
  <c r="B486" i="42"/>
  <c r="B487" i="42"/>
  <c r="B488" i="42"/>
  <c r="B489" i="42"/>
  <c r="B490" i="42"/>
  <c r="B491" i="42"/>
  <c r="B492" i="42"/>
  <c r="B493" i="42"/>
  <c r="B494" i="42"/>
  <c r="B495" i="42"/>
  <c r="B496" i="42"/>
  <c r="B497" i="42"/>
  <c r="B498" i="42"/>
  <c r="B499" i="42"/>
  <c r="B500" i="42"/>
  <c r="B501" i="42"/>
  <c r="B502" i="42"/>
  <c r="B503" i="42"/>
  <c r="B504" i="42"/>
  <c r="B505" i="42"/>
  <c r="B506" i="42"/>
  <c r="B507" i="42"/>
  <c r="B508" i="42"/>
  <c r="B509" i="42"/>
  <c r="B510" i="42"/>
  <c r="B511" i="42"/>
  <c r="B512" i="42"/>
  <c r="B513" i="42"/>
  <c r="B514" i="42"/>
  <c r="B515" i="42"/>
  <c r="B516" i="42"/>
  <c r="B517" i="42"/>
  <c r="B518" i="42"/>
  <c r="B519" i="42"/>
  <c r="B520" i="42"/>
  <c r="B521" i="42"/>
  <c r="B522" i="42"/>
  <c r="B523" i="42"/>
  <c r="B524" i="42"/>
  <c r="B525" i="42"/>
  <c r="B526" i="42"/>
  <c r="B527" i="42"/>
  <c r="B528" i="42"/>
  <c r="B529" i="42"/>
  <c r="B530" i="42"/>
  <c r="B531" i="42"/>
  <c r="B532" i="42"/>
  <c r="B533" i="42"/>
  <c r="B534" i="42"/>
  <c r="B535" i="42"/>
  <c r="B536" i="42"/>
  <c r="B537" i="42"/>
  <c r="B538" i="42"/>
  <c r="B539" i="42"/>
  <c r="B540" i="42"/>
  <c r="B541" i="42"/>
  <c r="B542" i="42"/>
  <c r="B543" i="42"/>
  <c r="B544" i="42"/>
  <c r="B545" i="42"/>
  <c r="B546" i="42"/>
  <c r="B547" i="42"/>
  <c r="B548" i="42"/>
  <c r="B549" i="42"/>
  <c r="B550" i="42"/>
  <c r="B551" i="42"/>
  <c r="B552" i="42"/>
  <c r="B553" i="42"/>
  <c r="B554" i="42"/>
  <c r="B555" i="42"/>
  <c r="B556" i="42"/>
  <c r="B557" i="42"/>
  <c r="B558" i="42"/>
  <c r="B559" i="42"/>
  <c r="B560" i="42"/>
  <c r="B561" i="42"/>
  <c r="B562" i="42"/>
  <c r="B563" i="42"/>
  <c r="B564" i="42"/>
  <c r="B565" i="42"/>
  <c r="B566" i="42"/>
  <c r="B567" i="42"/>
  <c r="B568" i="42"/>
  <c r="B569" i="42"/>
  <c r="B570" i="42"/>
  <c r="B571" i="42"/>
  <c r="B572" i="42"/>
  <c r="B573" i="42"/>
  <c r="B574" i="42"/>
  <c r="B575" i="42"/>
  <c r="B576" i="42"/>
  <c r="B577" i="42"/>
  <c r="B578" i="42"/>
  <c r="B579" i="42"/>
  <c r="B580" i="42"/>
  <c r="B581" i="42"/>
  <c r="B582" i="42"/>
  <c r="B583" i="42"/>
  <c r="B584" i="42"/>
  <c r="B585" i="42"/>
  <c r="B586" i="42"/>
  <c r="B587" i="42"/>
  <c r="B588" i="42"/>
  <c r="B589" i="42"/>
  <c r="B590" i="42"/>
  <c r="B591" i="42"/>
  <c r="B592" i="42"/>
  <c r="B593" i="42"/>
  <c r="B594" i="42"/>
  <c r="B595" i="42"/>
  <c r="B596" i="42"/>
  <c r="B597" i="42"/>
  <c r="B598" i="42"/>
  <c r="B599" i="42"/>
  <c r="B600" i="42"/>
  <c r="B601" i="42"/>
  <c r="B602" i="42"/>
  <c r="B603" i="42"/>
  <c r="B604" i="42"/>
  <c r="B605" i="42"/>
  <c r="B606" i="42"/>
  <c r="B607" i="42"/>
  <c r="B608" i="42"/>
  <c r="B609" i="42"/>
  <c r="B610" i="42"/>
  <c r="B611" i="42"/>
  <c r="B612" i="42"/>
  <c r="B613" i="42"/>
  <c r="B614" i="42"/>
  <c r="B615" i="42"/>
  <c r="B616" i="42"/>
  <c r="B617" i="42"/>
  <c r="B618" i="42"/>
  <c r="B619" i="42"/>
  <c r="B620" i="42"/>
  <c r="B621" i="42"/>
  <c r="B622" i="42"/>
  <c r="B623" i="42"/>
  <c r="B624" i="42"/>
  <c r="B625" i="42"/>
  <c r="B626" i="42"/>
  <c r="B627" i="42"/>
  <c r="B628" i="42"/>
  <c r="B629" i="42"/>
  <c r="B630" i="42"/>
  <c r="B631" i="42"/>
  <c r="B632" i="42"/>
  <c r="B633" i="42"/>
  <c r="B634" i="42"/>
  <c r="B635" i="42"/>
  <c r="B636" i="42"/>
  <c r="B637" i="42"/>
  <c r="B638" i="42"/>
  <c r="B639" i="42"/>
  <c r="B640" i="42"/>
  <c r="B641" i="42"/>
  <c r="B642" i="42"/>
  <c r="B643" i="42"/>
  <c r="B644" i="42"/>
  <c r="B645" i="42"/>
  <c r="B646" i="42"/>
  <c r="B647" i="42"/>
  <c r="B648" i="42"/>
  <c r="B649" i="42"/>
  <c r="B650" i="42"/>
  <c r="B651" i="42"/>
  <c r="B652" i="42"/>
  <c r="B653" i="42"/>
  <c r="B654" i="42"/>
  <c r="B655" i="42"/>
  <c r="B656" i="42"/>
  <c r="B657" i="42"/>
  <c r="B658" i="42"/>
  <c r="B659" i="42"/>
  <c r="B660" i="42"/>
  <c r="B661" i="42"/>
  <c r="B662" i="42"/>
  <c r="B663" i="42"/>
  <c r="B664" i="42"/>
  <c r="B665" i="42"/>
  <c r="B666" i="42"/>
  <c r="B667" i="42"/>
  <c r="B668" i="42"/>
  <c r="B669" i="42"/>
  <c r="B670" i="42"/>
  <c r="B671" i="42"/>
  <c r="B672" i="42"/>
  <c r="B673" i="42"/>
  <c r="B674" i="42"/>
  <c r="B675" i="42"/>
  <c r="B676" i="42"/>
  <c r="B677" i="42"/>
  <c r="B678" i="42"/>
  <c r="B679" i="42"/>
  <c r="B680" i="42"/>
  <c r="B681" i="42"/>
  <c r="B682" i="42"/>
  <c r="B683" i="42"/>
  <c r="B684" i="42"/>
  <c r="B685" i="42"/>
  <c r="B686" i="42"/>
  <c r="B687" i="42"/>
  <c r="B688" i="42"/>
  <c r="B689" i="42"/>
  <c r="B690" i="42"/>
  <c r="B691" i="42"/>
  <c r="B692" i="42"/>
  <c r="B693" i="42"/>
  <c r="B694" i="42"/>
  <c r="B695" i="42"/>
  <c r="B696" i="42"/>
  <c r="B697" i="42"/>
  <c r="B698" i="42"/>
  <c r="B699" i="42"/>
  <c r="B700" i="42"/>
  <c r="B701" i="42"/>
  <c r="B702" i="42"/>
  <c r="B703" i="42"/>
  <c r="B704" i="42"/>
  <c r="B705" i="42"/>
  <c r="B706" i="42"/>
  <c r="B707" i="42"/>
  <c r="B708" i="42"/>
  <c r="B709" i="42"/>
  <c r="B710" i="42"/>
  <c r="B711" i="42"/>
  <c r="B712" i="42"/>
  <c r="B713" i="42"/>
  <c r="B714" i="42"/>
  <c r="B715" i="42"/>
  <c r="B716" i="42"/>
  <c r="B717" i="42"/>
  <c r="B718" i="42"/>
  <c r="B719" i="42"/>
  <c r="B720" i="42"/>
  <c r="B721" i="42"/>
  <c r="B722" i="42"/>
  <c r="B723" i="42"/>
  <c r="B724" i="42"/>
  <c r="B725" i="42"/>
  <c r="B726" i="42"/>
  <c r="B727" i="42"/>
  <c r="B728" i="42"/>
  <c r="B729" i="42"/>
  <c r="B730" i="42"/>
  <c r="B731" i="42"/>
  <c r="B732" i="42"/>
  <c r="B733" i="42"/>
  <c r="B734" i="42"/>
  <c r="B735" i="42"/>
  <c r="B736" i="42"/>
  <c r="B737" i="42"/>
  <c r="B738" i="42"/>
  <c r="B739" i="42"/>
  <c r="B740" i="42"/>
  <c r="B741" i="42"/>
  <c r="B742" i="42"/>
  <c r="B743" i="42"/>
  <c r="B744" i="42"/>
  <c r="B745" i="42"/>
  <c r="B746" i="42"/>
  <c r="B747" i="42"/>
  <c r="B748" i="42"/>
  <c r="B749" i="42"/>
  <c r="B750" i="42"/>
  <c r="B751" i="42"/>
  <c r="B752" i="42"/>
  <c r="B753" i="42"/>
  <c r="B754" i="42"/>
  <c r="B755" i="42"/>
  <c r="B756" i="42"/>
  <c r="B757" i="42"/>
  <c r="B758" i="42"/>
  <c r="B759" i="42"/>
  <c r="B760" i="42"/>
  <c r="B761" i="42"/>
  <c r="B762" i="42"/>
  <c r="B763" i="42"/>
  <c r="B764" i="42"/>
  <c r="B765" i="42"/>
  <c r="B766" i="42"/>
  <c r="B767" i="42"/>
  <c r="B768" i="42"/>
  <c r="B769" i="42"/>
  <c r="B770" i="42"/>
  <c r="B771" i="42"/>
  <c r="B772" i="42"/>
  <c r="B773" i="42"/>
  <c r="B774" i="42"/>
  <c r="B775" i="42"/>
  <c r="B776" i="42"/>
  <c r="B777" i="42"/>
  <c r="B778" i="42"/>
  <c r="B779" i="42"/>
  <c r="B780" i="42"/>
  <c r="B781" i="42"/>
  <c r="B782" i="42"/>
  <c r="B783" i="42"/>
  <c r="B784" i="42"/>
  <c r="B785" i="42"/>
  <c r="B786" i="42"/>
  <c r="B787" i="42"/>
  <c r="B788" i="42"/>
  <c r="B789" i="42"/>
  <c r="B790" i="42"/>
  <c r="B791" i="42"/>
  <c r="B792" i="42"/>
  <c r="B793" i="42"/>
  <c r="B794" i="42"/>
  <c r="B795" i="42"/>
  <c r="B796" i="42"/>
  <c r="B797" i="42"/>
  <c r="B798" i="42"/>
  <c r="B799" i="42"/>
  <c r="B800" i="42"/>
  <c r="B801" i="42"/>
  <c r="B802" i="42"/>
  <c r="B803" i="42"/>
  <c r="B804" i="42"/>
  <c r="B805" i="42"/>
  <c r="B806" i="42"/>
  <c r="B807" i="42"/>
  <c r="B808" i="42"/>
  <c r="B809" i="42"/>
  <c r="B810" i="42"/>
  <c r="B811" i="42"/>
  <c r="B812" i="42"/>
  <c r="B813" i="42"/>
  <c r="B814" i="42"/>
  <c r="B815" i="42"/>
  <c r="B816" i="42"/>
  <c r="B817" i="42"/>
  <c r="B818" i="42"/>
  <c r="B819" i="42"/>
  <c r="B820" i="42"/>
  <c r="B821" i="42"/>
  <c r="B822" i="42"/>
  <c r="B823" i="42"/>
  <c r="B824" i="42"/>
  <c r="B825" i="42"/>
  <c r="B826" i="42"/>
  <c r="B827" i="42"/>
  <c r="B828" i="42"/>
  <c r="B829" i="42"/>
  <c r="B830" i="42"/>
  <c r="B831" i="42"/>
  <c r="B832" i="42"/>
  <c r="B833" i="42"/>
  <c r="B834" i="42"/>
  <c r="B835" i="42"/>
  <c r="B836" i="42"/>
  <c r="B837" i="42"/>
  <c r="B838" i="42"/>
  <c r="B839" i="42"/>
  <c r="B840" i="42"/>
  <c r="B841" i="42"/>
  <c r="B842" i="42"/>
  <c r="B843" i="42"/>
  <c r="B844" i="42"/>
  <c r="B845" i="42"/>
  <c r="B846" i="42"/>
  <c r="B847" i="42"/>
  <c r="B848" i="42"/>
  <c r="B849" i="42"/>
  <c r="B850" i="42"/>
  <c r="B851" i="42"/>
  <c r="B852" i="42"/>
  <c r="B853" i="42"/>
  <c r="B854" i="42"/>
  <c r="B855" i="42"/>
  <c r="B856" i="42"/>
  <c r="B857" i="42"/>
  <c r="B858" i="42"/>
  <c r="B859" i="42"/>
  <c r="B860" i="42"/>
  <c r="B861" i="42"/>
  <c r="B862" i="42"/>
  <c r="B863" i="42"/>
  <c r="B864" i="42"/>
  <c r="B865" i="42"/>
  <c r="B866" i="42"/>
  <c r="B867" i="42"/>
  <c r="B868" i="42"/>
  <c r="B869" i="42"/>
  <c r="B870" i="42"/>
  <c r="B871" i="42"/>
  <c r="B872" i="42"/>
  <c r="B873" i="42"/>
  <c r="B874" i="42"/>
  <c r="B875" i="42"/>
  <c r="B876" i="42"/>
  <c r="B877" i="42"/>
  <c r="B878" i="42"/>
  <c r="B879" i="42"/>
  <c r="B880" i="42"/>
  <c r="B881" i="42"/>
  <c r="B882" i="42"/>
  <c r="B883" i="42"/>
  <c r="B884" i="42"/>
  <c r="B885" i="42"/>
  <c r="B886" i="42"/>
  <c r="B887" i="42"/>
  <c r="B888" i="42"/>
  <c r="B889" i="42"/>
  <c r="B890" i="42"/>
  <c r="B891" i="42"/>
  <c r="B892" i="42"/>
  <c r="B893" i="42"/>
  <c r="B894" i="42"/>
  <c r="B895" i="42"/>
  <c r="B896" i="42"/>
  <c r="B897" i="42"/>
  <c r="B898" i="42"/>
  <c r="B899" i="42"/>
  <c r="B900" i="42"/>
  <c r="B901" i="42"/>
  <c r="B902" i="42"/>
  <c r="B903" i="42"/>
  <c r="B904" i="42"/>
  <c r="B905" i="42"/>
  <c r="B906" i="42"/>
  <c r="B907" i="42"/>
  <c r="B908" i="42"/>
  <c r="B909" i="42"/>
  <c r="B910" i="42"/>
  <c r="B911" i="42"/>
  <c r="B912" i="42"/>
  <c r="B913" i="42"/>
  <c r="B914" i="42"/>
  <c r="B915" i="42"/>
  <c r="B916" i="42"/>
  <c r="B917" i="42"/>
  <c r="B918" i="42"/>
  <c r="B919" i="42"/>
  <c r="B920" i="42"/>
  <c r="B921" i="42"/>
  <c r="B922" i="42"/>
  <c r="B923" i="42"/>
  <c r="B924" i="42"/>
  <c r="B925" i="42"/>
  <c r="B926" i="42"/>
  <c r="B927" i="42"/>
  <c r="B928" i="42"/>
  <c r="B929" i="42"/>
  <c r="B930" i="42"/>
  <c r="B931" i="42"/>
  <c r="B932" i="42"/>
  <c r="B933" i="42"/>
  <c r="B934" i="42"/>
  <c r="B935" i="42"/>
  <c r="B936" i="42"/>
  <c r="B937" i="42"/>
  <c r="B938" i="42"/>
  <c r="B939" i="42"/>
  <c r="B940" i="42"/>
  <c r="B941" i="42"/>
  <c r="B942" i="42"/>
  <c r="B943" i="42"/>
  <c r="B944" i="42"/>
  <c r="B945" i="42"/>
  <c r="B946" i="42"/>
  <c r="B947" i="42"/>
  <c r="B948" i="42"/>
  <c r="B949" i="42"/>
  <c r="B950" i="42"/>
  <c r="B951" i="42"/>
  <c r="B952" i="42"/>
  <c r="B953" i="42"/>
  <c r="B954" i="42"/>
  <c r="B955" i="42"/>
  <c r="B956" i="42"/>
  <c r="B957" i="42"/>
  <c r="B958" i="42"/>
  <c r="B959" i="42"/>
  <c r="B960" i="42"/>
  <c r="B961" i="42"/>
  <c r="B962" i="42"/>
  <c r="B963" i="42"/>
  <c r="B964" i="42"/>
  <c r="B965" i="42"/>
  <c r="B966" i="42"/>
  <c r="B967" i="42"/>
  <c r="B968" i="42"/>
  <c r="B969" i="42"/>
  <c r="B970" i="42"/>
  <c r="B971" i="42"/>
  <c r="B972" i="42"/>
  <c r="B973" i="42"/>
  <c r="B974" i="42"/>
  <c r="B975" i="42"/>
  <c r="B976" i="42"/>
  <c r="B977" i="42"/>
  <c r="B978" i="42"/>
  <c r="B979" i="42"/>
  <c r="B980" i="42"/>
  <c r="B981" i="42"/>
  <c r="B982" i="42"/>
  <c r="B983" i="42"/>
  <c r="B984" i="42"/>
  <c r="B985" i="42"/>
  <c r="B986" i="42"/>
  <c r="B987" i="42"/>
  <c r="B988" i="42"/>
  <c r="B989" i="42"/>
  <c r="B990" i="42"/>
  <c r="B991" i="42"/>
  <c r="B992" i="42"/>
  <c r="B993" i="42"/>
  <c r="B994" i="42"/>
  <c r="B995" i="42"/>
  <c r="B996" i="42"/>
  <c r="B997" i="42"/>
  <c r="B998" i="42"/>
  <c r="B999" i="42"/>
  <c r="B1000" i="42"/>
  <c r="B1001" i="42"/>
  <c r="B1002" i="42"/>
  <c r="B1003" i="42"/>
  <c r="B1004" i="42"/>
  <c r="B1005" i="42"/>
  <c r="B1006" i="42"/>
  <c r="B1007" i="42"/>
  <c r="B1008" i="42"/>
  <c r="B1009" i="42"/>
  <c r="B1010" i="42"/>
  <c r="B1011" i="42"/>
  <c r="B1012" i="42"/>
  <c r="B1013" i="42"/>
  <c r="B1014" i="42"/>
  <c r="B1015" i="42"/>
  <c r="B1016" i="42"/>
  <c r="B1017" i="42"/>
  <c r="B1018" i="42"/>
  <c r="B1019" i="42"/>
  <c r="B1020" i="42"/>
  <c r="B1021" i="42"/>
  <c r="B1022" i="42"/>
  <c r="B1023" i="42"/>
  <c r="B1024" i="42"/>
  <c r="B1025" i="42"/>
  <c r="B1026" i="42"/>
  <c r="B1027" i="42"/>
  <c r="B1028" i="42"/>
  <c r="B1029" i="42"/>
  <c r="B1030" i="42"/>
  <c r="B1031" i="42"/>
  <c r="B1032" i="42"/>
  <c r="B1033" i="42"/>
  <c r="B1034" i="42"/>
  <c r="B1035" i="42"/>
  <c r="B1036" i="42"/>
  <c r="B1037" i="42"/>
  <c r="B1038" i="42"/>
  <c r="B1039" i="42"/>
  <c r="B1040" i="42"/>
  <c r="B1041" i="42"/>
  <c r="B1042" i="42"/>
  <c r="B1043" i="42"/>
  <c r="B1044" i="42"/>
  <c r="B1045" i="42"/>
  <c r="B1046" i="42"/>
  <c r="B1047" i="42"/>
  <c r="B1048" i="42"/>
  <c r="B1049" i="42"/>
  <c r="B1050" i="42"/>
  <c r="B1051" i="42"/>
  <c r="B1052" i="42"/>
  <c r="B1053" i="42"/>
  <c r="B1054" i="42"/>
  <c r="B1055" i="42"/>
  <c r="B1056" i="42"/>
  <c r="B1057" i="42"/>
  <c r="B1058" i="42"/>
  <c r="B1059" i="42"/>
  <c r="B1060" i="42"/>
  <c r="B1061" i="42"/>
  <c r="B1062" i="42"/>
  <c r="B1063" i="42"/>
  <c r="B1064" i="42"/>
  <c r="B1065" i="42"/>
  <c r="B1066" i="42"/>
  <c r="B1067" i="42"/>
  <c r="B1068" i="42"/>
  <c r="B1069" i="42"/>
  <c r="B1070" i="42"/>
  <c r="B1071" i="42"/>
  <c r="B1072" i="42"/>
  <c r="B1073" i="42"/>
  <c r="B1074" i="42"/>
  <c r="B1075" i="42"/>
  <c r="B1076" i="42"/>
  <c r="B1077" i="42"/>
  <c r="B1078" i="42"/>
  <c r="B1079" i="42"/>
  <c r="B1080" i="42"/>
  <c r="B1081" i="42"/>
  <c r="B1082" i="42"/>
  <c r="B1083" i="42"/>
  <c r="B1084" i="42"/>
  <c r="B1085" i="42"/>
  <c r="B1086" i="42"/>
  <c r="B1087" i="42"/>
  <c r="B1088" i="42"/>
  <c r="B1089" i="42"/>
  <c r="B1090" i="42"/>
  <c r="B1091" i="42"/>
  <c r="B1092" i="42"/>
  <c r="B1093" i="42"/>
  <c r="B1094" i="42"/>
  <c r="B1095" i="42"/>
  <c r="B1096" i="42"/>
  <c r="B1097" i="42"/>
  <c r="B1098" i="42"/>
  <c r="B1099" i="42"/>
  <c r="B1100" i="42"/>
  <c r="B1101" i="42"/>
  <c r="B1102" i="42"/>
  <c r="B1103" i="42"/>
  <c r="B1104" i="42"/>
  <c r="B1105" i="42"/>
  <c r="B1106" i="42"/>
  <c r="B1107" i="42"/>
  <c r="B1108" i="42"/>
  <c r="B1109" i="42"/>
  <c r="B1110" i="42"/>
  <c r="B1111" i="42"/>
  <c r="B1112" i="42"/>
  <c r="B1113" i="42"/>
  <c r="B1114" i="42"/>
  <c r="B1115" i="42"/>
  <c r="B1116" i="42"/>
  <c r="B1117" i="42"/>
  <c r="B1118" i="42"/>
  <c r="B1119" i="42"/>
  <c r="B1120" i="42"/>
  <c r="B1121" i="42"/>
  <c r="B1122" i="42"/>
  <c r="B1123" i="42"/>
  <c r="B1124" i="42"/>
  <c r="B1125" i="42"/>
  <c r="B1126" i="42"/>
  <c r="B1127" i="42"/>
  <c r="B1128" i="42"/>
  <c r="B1129" i="42"/>
  <c r="B1130" i="42"/>
  <c r="B1131" i="42"/>
  <c r="B1132" i="42"/>
  <c r="B1133" i="42"/>
  <c r="B1134" i="42"/>
  <c r="B1135" i="42"/>
  <c r="B1136" i="42"/>
  <c r="B1137" i="42"/>
  <c r="B1138" i="42"/>
  <c r="B1139" i="42"/>
  <c r="B1140" i="42"/>
  <c r="B1141" i="42"/>
  <c r="B1142" i="42"/>
  <c r="B1143" i="42"/>
  <c r="B1144" i="42"/>
  <c r="B1145" i="42"/>
  <c r="B1146" i="42"/>
  <c r="B1147" i="42"/>
  <c r="B1148" i="42"/>
  <c r="B1149" i="42"/>
  <c r="B1150" i="42"/>
  <c r="B1151" i="42"/>
  <c r="B1152" i="42"/>
  <c r="B1153" i="42"/>
  <c r="B1154" i="42"/>
  <c r="B1155" i="42"/>
  <c r="B1156" i="42"/>
  <c r="B1157" i="42"/>
  <c r="B1158" i="42"/>
  <c r="B1159" i="42"/>
  <c r="B1160" i="42"/>
  <c r="B1161" i="42"/>
  <c r="B1162" i="42"/>
  <c r="B1163" i="42"/>
  <c r="B1164" i="42"/>
  <c r="B1165" i="42"/>
  <c r="B1166" i="42"/>
  <c r="B1167" i="42"/>
  <c r="B1168" i="42"/>
  <c r="B1169" i="42"/>
  <c r="B1170" i="42"/>
  <c r="B1171" i="42"/>
  <c r="B1172" i="42"/>
  <c r="B1173" i="42"/>
  <c r="B1174" i="42"/>
  <c r="B1175" i="42"/>
  <c r="B1176" i="42"/>
  <c r="B1177" i="42"/>
  <c r="B1178" i="42"/>
  <c r="B1179" i="42"/>
  <c r="B1180" i="42"/>
  <c r="B1181" i="42"/>
  <c r="B1182" i="42"/>
  <c r="B1183" i="42"/>
  <c r="B1184" i="42"/>
  <c r="B1185" i="42"/>
  <c r="B1186" i="42"/>
  <c r="B1187" i="42"/>
  <c r="B1188" i="42"/>
  <c r="B1189" i="42"/>
  <c r="B1190" i="42"/>
  <c r="B1191" i="42"/>
  <c r="B1192" i="42"/>
  <c r="B1193" i="42"/>
  <c r="B1194" i="42"/>
  <c r="B1195" i="42"/>
  <c r="B1196" i="42"/>
  <c r="B1197" i="42"/>
  <c r="B1198" i="42"/>
  <c r="B1199" i="42"/>
  <c r="B1200" i="42"/>
  <c r="B1201" i="42"/>
  <c r="B1202" i="42"/>
  <c r="B1203" i="42"/>
  <c r="B1204" i="42"/>
  <c r="B1205" i="42"/>
  <c r="B1206" i="42"/>
  <c r="B1207" i="42"/>
  <c r="B1208" i="42"/>
  <c r="B1209" i="42"/>
  <c r="B1210" i="42"/>
  <c r="B1211" i="42"/>
  <c r="B1212" i="42"/>
  <c r="B1213" i="42"/>
  <c r="B1214" i="42"/>
  <c r="B1215" i="42"/>
  <c r="B1216" i="42"/>
  <c r="B1217" i="42"/>
  <c r="B1218" i="42"/>
  <c r="B1219" i="42"/>
  <c r="B1220" i="42"/>
  <c r="B1221" i="42"/>
  <c r="B1222" i="42"/>
  <c r="B1223" i="42"/>
  <c r="B1224" i="42"/>
  <c r="B1225" i="42"/>
  <c r="B1226" i="42"/>
  <c r="B1227" i="42"/>
  <c r="B1228" i="42"/>
  <c r="B1229" i="42"/>
  <c r="B1230" i="42"/>
  <c r="B1231" i="42"/>
  <c r="B1232" i="42"/>
  <c r="B1233" i="42"/>
  <c r="B1234" i="42"/>
  <c r="B1235" i="42"/>
  <c r="B1236" i="42"/>
  <c r="B1237" i="42"/>
  <c r="B1238" i="42"/>
  <c r="B1239" i="42"/>
  <c r="B1240" i="42"/>
  <c r="B1241" i="42"/>
  <c r="B1242" i="42"/>
  <c r="B1243" i="42"/>
  <c r="B1244" i="42"/>
  <c r="B1245" i="42"/>
  <c r="B1246" i="42"/>
  <c r="B1247" i="42"/>
  <c r="B1248" i="42"/>
  <c r="B1249" i="42"/>
  <c r="B1250" i="42"/>
  <c r="B1251" i="42"/>
  <c r="B1252" i="42"/>
  <c r="B1253" i="42"/>
  <c r="B1254" i="42"/>
  <c r="B1255" i="42"/>
  <c r="B1256" i="42"/>
  <c r="B1257" i="42"/>
  <c r="B1258" i="42"/>
  <c r="B1259" i="42"/>
  <c r="B1260" i="42"/>
  <c r="B1261" i="42"/>
  <c r="B1262" i="42"/>
  <c r="B1263" i="42"/>
  <c r="B1264" i="42"/>
  <c r="B1265" i="42"/>
  <c r="B1266" i="42"/>
  <c r="B1267" i="42"/>
  <c r="B1268" i="42"/>
  <c r="B1269" i="42"/>
  <c r="B1270" i="42"/>
  <c r="B1271" i="42"/>
  <c r="B1272" i="42"/>
  <c r="B1273" i="42"/>
  <c r="B1274" i="42"/>
  <c r="B1275" i="42"/>
  <c r="B1276" i="42"/>
  <c r="B1277" i="42"/>
  <c r="B1278" i="42"/>
  <c r="B1279" i="42"/>
  <c r="B1280" i="42"/>
  <c r="B1281" i="42"/>
  <c r="B1282" i="42"/>
  <c r="B1283" i="42"/>
  <c r="B1284" i="42"/>
  <c r="B1285" i="42"/>
  <c r="B1286" i="42"/>
  <c r="B1287" i="42"/>
  <c r="B1288" i="42"/>
  <c r="B1289" i="42"/>
  <c r="B1290" i="42"/>
  <c r="B1291" i="42"/>
  <c r="B1292" i="42"/>
  <c r="B1293" i="42"/>
  <c r="B1294" i="42"/>
  <c r="B1295" i="42"/>
  <c r="B1296" i="42"/>
  <c r="B1297" i="42"/>
  <c r="B1298" i="42"/>
  <c r="B1299" i="42"/>
  <c r="B1300" i="42"/>
  <c r="B1301" i="42"/>
  <c r="B1302" i="42"/>
  <c r="B1303" i="42"/>
  <c r="B1304" i="42"/>
  <c r="B1305" i="42"/>
  <c r="B1306" i="42"/>
  <c r="B1307" i="42"/>
  <c r="B1308" i="42"/>
  <c r="B1309" i="42"/>
  <c r="B1310" i="42"/>
  <c r="B1311" i="42"/>
  <c r="B1312" i="42"/>
  <c r="B1313" i="42"/>
  <c r="B1314" i="42"/>
  <c r="B1315" i="42"/>
  <c r="B1316" i="42"/>
  <c r="B1317" i="42"/>
  <c r="B1318" i="42"/>
  <c r="B1319" i="42"/>
  <c r="B1320" i="42"/>
  <c r="B1321" i="42"/>
  <c r="B1322" i="42"/>
  <c r="B1323" i="42"/>
  <c r="B1324" i="42"/>
  <c r="B1325" i="42"/>
  <c r="B1326" i="42"/>
  <c r="B1327" i="42"/>
  <c r="B1328" i="42"/>
  <c r="B1329" i="42"/>
  <c r="B1330" i="42"/>
  <c r="B1331" i="42"/>
  <c r="B1332" i="42"/>
  <c r="B1333" i="42"/>
  <c r="B1334" i="42"/>
  <c r="B1335" i="42"/>
  <c r="B1336" i="42"/>
  <c r="B1337" i="42"/>
  <c r="B1338" i="42"/>
  <c r="B1339" i="42"/>
  <c r="B1340" i="42"/>
  <c r="B1341" i="42"/>
  <c r="B1342" i="42"/>
  <c r="B1343" i="42"/>
  <c r="B1344" i="42"/>
  <c r="B1345" i="42"/>
  <c r="B1346" i="42"/>
  <c r="B1347" i="42"/>
  <c r="B1348" i="42"/>
  <c r="B1349" i="42"/>
  <c r="B1350" i="42"/>
  <c r="B1351" i="42"/>
  <c r="B1352" i="42"/>
  <c r="B1353" i="42"/>
  <c r="B1354" i="42"/>
  <c r="B1355" i="42"/>
  <c r="B1356" i="42"/>
  <c r="B1357" i="42"/>
  <c r="B1358" i="42"/>
  <c r="B1359" i="42"/>
  <c r="B1360" i="42"/>
  <c r="B1361" i="42"/>
  <c r="B1362" i="42"/>
  <c r="B1363" i="42"/>
  <c r="B1364" i="42"/>
  <c r="B1365" i="42"/>
  <c r="B1366" i="42"/>
  <c r="B1367" i="42"/>
  <c r="B1368" i="42"/>
  <c r="B1369" i="42"/>
  <c r="B1370" i="42"/>
  <c r="B1371" i="42"/>
  <c r="B1372" i="42"/>
  <c r="B1373" i="42"/>
  <c r="B1374" i="42"/>
  <c r="B1375" i="42"/>
  <c r="B1376" i="42"/>
  <c r="B1377" i="42"/>
  <c r="B1378" i="42"/>
  <c r="B1379" i="42"/>
  <c r="B1380" i="42"/>
  <c r="B1381" i="42"/>
  <c r="B1382" i="42"/>
  <c r="B1383" i="42"/>
  <c r="B1384" i="42"/>
  <c r="B1385" i="42"/>
  <c r="B1386" i="42"/>
  <c r="B1387" i="42"/>
  <c r="B1388" i="42"/>
  <c r="B1389" i="42"/>
  <c r="B1390" i="42"/>
  <c r="B1391" i="42"/>
  <c r="B1392" i="42"/>
  <c r="B1393" i="42"/>
  <c r="B1394" i="42"/>
  <c r="B1395" i="42"/>
  <c r="B1396" i="42"/>
  <c r="B1397" i="42"/>
  <c r="B1398" i="42"/>
  <c r="B1399" i="42"/>
  <c r="B1400" i="42"/>
  <c r="B1401" i="42"/>
  <c r="B1402" i="42"/>
  <c r="B1403" i="42"/>
  <c r="B1404" i="42"/>
  <c r="B1405" i="42"/>
  <c r="B1406" i="42"/>
  <c r="B1407" i="42"/>
  <c r="B1408" i="42"/>
  <c r="B1409" i="42"/>
  <c r="B1410" i="42"/>
  <c r="B1411" i="42"/>
  <c r="B1412" i="42"/>
  <c r="B1413" i="42"/>
  <c r="B1414" i="42"/>
  <c r="B1415" i="42"/>
  <c r="B1416" i="42"/>
  <c r="B1417" i="42"/>
  <c r="B1418" i="42"/>
  <c r="B1419" i="42"/>
  <c r="B1420" i="42"/>
  <c r="B1421" i="42"/>
  <c r="B1422" i="42"/>
  <c r="B1423" i="42"/>
  <c r="B1424" i="42"/>
  <c r="B1425" i="42"/>
  <c r="B1426" i="42"/>
  <c r="B1427" i="42"/>
  <c r="B1428" i="42"/>
  <c r="B1429" i="42"/>
  <c r="B1430" i="42"/>
  <c r="B1431" i="42"/>
  <c r="B1432" i="42"/>
  <c r="B1433" i="42"/>
  <c r="B1434" i="42"/>
  <c r="B1435" i="42"/>
  <c r="B1436" i="42"/>
  <c r="B1437" i="42"/>
  <c r="B1438" i="42"/>
  <c r="B1439" i="42"/>
  <c r="B1440" i="42"/>
  <c r="B1441" i="42"/>
  <c r="B1442" i="42"/>
  <c r="B1443" i="42"/>
  <c r="B1444" i="42"/>
  <c r="B1445" i="42"/>
  <c r="B1446" i="42"/>
  <c r="B1447" i="42"/>
  <c r="B1448" i="42"/>
  <c r="B1449" i="42"/>
  <c r="B1450" i="42"/>
  <c r="B1451" i="42"/>
  <c r="B1452" i="42"/>
  <c r="B1453" i="42"/>
  <c r="B1454" i="42"/>
  <c r="B1455" i="42"/>
  <c r="B1456" i="42"/>
  <c r="B1457" i="42"/>
  <c r="B1458" i="42"/>
  <c r="B1459" i="42"/>
  <c r="B1460" i="42"/>
  <c r="B1461" i="42"/>
  <c r="B1462" i="42"/>
  <c r="B1463" i="42"/>
  <c r="B1464" i="42"/>
  <c r="B1465" i="42"/>
  <c r="B1466" i="42"/>
  <c r="B1467" i="42"/>
  <c r="B1468" i="42"/>
  <c r="B1469" i="42"/>
  <c r="B1470" i="42"/>
  <c r="B1471" i="42"/>
  <c r="B1472" i="42"/>
  <c r="B1473" i="42"/>
  <c r="B1474" i="42"/>
  <c r="B1475" i="42"/>
  <c r="B1476" i="42"/>
  <c r="B1477" i="42"/>
  <c r="B1478" i="42"/>
  <c r="B1479" i="42"/>
  <c r="B1480" i="42"/>
  <c r="B1481" i="42"/>
  <c r="B1482" i="42"/>
  <c r="B1483" i="42"/>
  <c r="B1484" i="42"/>
  <c r="B1485" i="42"/>
  <c r="B1486" i="42"/>
  <c r="B1487" i="42"/>
  <c r="B1488" i="42"/>
  <c r="B1489" i="42"/>
  <c r="B1490" i="42"/>
  <c r="B1491" i="42"/>
  <c r="B1492" i="42"/>
  <c r="B1493" i="42"/>
  <c r="B1494" i="42"/>
  <c r="B1495" i="42"/>
  <c r="B1496" i="42"/>
  <c r="B1497" i="42"/>
  <c r="B1498" i="42"/>
  <c r="B1499" i="42"/>
  <c r="B1500" i="42"/>
  <c r="B1501" i="42"/>
  <c r="B1502" i="42"/>
  <c r="B1503" i="42"/>
  <c r="B1504" i="42"/>
  <c r="B1505" i="42"/>
  <c r="B1506" i="42"/>
  <c r="B1507" i="42"/>
  <c r="B1508" i="42"/>
  <c r="B1509" i="42"/>
  <c r="B1510" i="42"/>
  <c r="B1511" i="42"/>
  <c r="B1512" i="42"/>
  <c r="B1513" i="42"/>
  <c r="B1514" i="42"/>
  <c r="B1515" i="42"/>
  <c r="B1516" i="42"/>
  <c r="B1517" i="42"/>
  <c r="B1518" i="42"/>
  <c r="B1519" i="42"/>
  <c r="B1520" i="42"/>
  <c r="B1521" i="42"/>
  <c r="B1522" i="42"/>
  <c r="B1523" i="42"/>
  <c r="B1524" i="42"/>
  <c r="B1525" i="42"/>
  <c r="B1526" i="42"/>
  <c r="B1527" i="42"/>
  <c r="B1528" i="42"/>
  <c r="B1529" i="42"/>
  <c r="B1530" i="42"/>
  <c r="B1531" i="42"/>
  <c r="B1532" i="42"/>
  <c r="B1533" i="42"/>
  <c r="B1534" i="42"/>
  <c r="B1535" i="42"/>
  <c r="B1536" i="42"/>
  <c r="B1537" i="42"/>
  <c r="B1538" i="42"/>
  <c r="B1539" i="42"/>
  <c r="B1540" i="42"/>
  <c r="B1541" i="42"/>
  <c r="B1542" i="42"/>
  <c r="B1543" i="42"/>
  <c r="B1544" i="42"/>
  <c r="B1545" i="42"/>
  <c r="B1546" i="42"/>
  <c r="B1547" i="42"/>
  <c r="B1548" i="42"/>
  <c r="B1549" i="42"/>
  <c r="B1550" i="42"/>
  <c r="B1551" i="42"/>
  <c r="B1552" i="42"/>
  <c r="B1553" i="42"/>
  <c r="B1554" i="42"/>
  <c r="B1555" i="42"/>
  <c r="B1556" i="42"/>
  <c r="B1557" i="42"/>
  <c r="B1558" i="42"/>
  <c r="B1559" i="42"/>
  <c r="B1560" i="42"/>
  <c r="B1561" i="42"/>
  <c r="B1562" i="42"/>
  <c r="B1563" i="42"/>
  <c r="B1564" i="42"/>
  <c r="B1565" i="42"/>
  <c r="B1566" i="42"/>
  <c r="B1567" i="42"/>
  <c r="B1568" i="42"/>
  <c r="B1569" i="42"/>
  <c r="B1570" i="42"/>
  <c r="B1571" i="42"/>
  <c r="B1572" i="42"/>
  <c r="B1573" i="42"/>
  <c r="B1574" i="42"/>
  <c r="B1575" i="42"/>
  <c r="B1576" i="42"/>
  <c r="B1577" i="42"/>
  <c r="B1578" i="42"/>
  <c r="B1579" i="42"/>
  <c r="B1580" i="42"/>
  <c r="B1581" i="42"/>
  <c r="B1582" i="42"/>
  <c r="B1583" i="42"/>
  <c r="B1584" i="42"/>
  <c r="B1585" i="42"/>
  <c r="B1586" i="42"/>
  <c r="B1587" i="42"/>
  <c r="B1588" i="42"/>
  <c r="B1589" i="42"/>
  <c r="B1590" i="42"/>
  <c r="B1591" i="42"/>
  <c r="B1592" i="42"/>
  <c r="B1593" i="42"/>
  <c r="B1594" i="42"/>
  <c r="B1595" i="42"/>
  <c r="B1596" i="42"/>
  <c r="B1597" i="42"/>
  <c r="B1598" i="42"/>
  <c r="B1599" i="42"/>
  <c r="B1600" i="42"/>
  <c r="B1601" i="42"/>
  <c r="B1602" i="42"/>
  <c r="B1603" i="42"/>
  <c r="B1604" i="42"/>
  <c r="B1605" i="42"/>
  <c r="B1606" i="42"/>
  <c r="B1607" i="42"/>
  <c r="B1608" i="42"/>
  <c r="B1609" i="42"/>
  <c r="B1610" i="42"/>
  <c r="B1611" i="42"/>
  <c r="B1612" i="42"/>
  <c r="B1613" i="42"/>
  <c r="B1614" i="42"/>
  <c r="B1615" i="42"/>
  <c r="B1616" i="42"/>
  <c r="B1617" i="42"/>
  <c r="B1618" i="42"/>
  <c r="B1619" i="42"/>
  <c r="B1620" i="42"/>
  <c r="B1621" i="42"/>
  <c r="B1622" i="42"/>
  <c r="B1623" i="42"/>
  <c r="B1624" i="42"/>
  <c r="B1625" i="42"/>
  <c r="B1626" i="42"/>
  <c r="B1627" i="42"/>
  <c r="B1628" i="42"/>
  <c r="B1629" i="42"/>
  <c r="B1630" i="42"/>
  <c r="B1631" i="42"/>
  <c r="B1632" i="42"/>
  <c r="B1633" i="42"/>
  <c r="B1634" i="42"/>
  <c r="B1635" i="42"/>
  <c r="B1636" i="42"/>
  <c r="B1637" i="42"/>
  <c r="B1638" i="42"/>
  <c r="B1639" i="42"/>
  <c r="B1640" i="42"/>
  <c r="B1641" i="42"/>
  <c r="B1642" i="42"/>
  <c r="B1643" i="42"/>
  <c r="B1644" i="42"/>
  <c r="B1645" i="42"/>
  <c r="B1646" i="42"/>
  <c r="B1647" i="42"/>
  <c r="B1648" i="42"/>
  <c r="B1649" i="42"/>
  <c r="B1650" i="42"/>
  <c r="B1651" i="42"/>
  <c r="B1652" i="42"/>
  <c r="B1653" i="42"/>
  <c r="B1654" i="42"/>
  <c r="B1655" i="42"/>
  <c r="B1656" i="42"/>
  <c r="B1657" i="42"/>
  <c r="B1658" i="42"/>
  <c r="B1659" i="42"/>
  <c r="B1660" i="42"/>
  <c r="B1661" i="42"/>
  <c r="B1662" i="42"/>
  <c r="B1663" i="42"/>
  <c r="B1664" i="42"/>
  <c r="B1665" i="42"/>
  <c r="B1666" i="42"/>
  <c r="B1667" i="42"/>
  <c r="B1668" i="42"/>
  <c r="B1669" i="42"/>
  <c r="B1670" i="42"/>
  <c r="B1671" i="42"/>
  <c r="B1672" i="42"/>
  <c r="B1673" i="42"/>
  <c r="B1674" i="42"/>
  <c r="B1675" i="42"/>
  <c r="B1676" i="42"/>
  <c r="B1677" i="42"/>
  <c r="B1678" i="42"/>
  <c r="B1679" i="42"/>
  <c r="B1680" i="42"/>
  <c r="B1681" i="42"/>
  <c r="B1682" i="42"/>
  <c r="B1683" i="42"/>
  <c r="B1684" i="42"/>
  <c r="B1685" i="42"/>
  <c r="B1686" i="42"/>
  <c r="B1687" i="42"/>
  <c r="B1688" i="42"/>
  <c r="B1689" i="42"/>
  <c r="B1690" i="42"/>
  <c r="B1691" i="42"/>
  <c r="B1692" i="42"/>
  <c r="B1693" i="42"/>
  <c r="B1694" i="42"/>
  <c r="B1695" i="42"/>
  <c r="B1696" i="42"/>
  <c r="B1697" i="42"/>
  <c r="B1698" i="42"/>
  <c r="B1699" i="42"/>
  <c r="B1700" i="42"/>
  <c r="B1701" i="42"/>
  <c r="B1702" i="42"/>
  <c r="B1703" i="42"/>
  <c r="B1704" i="42"/>
  <c r="B1705" i="42"/>
  <c r="B1706" i="42"/>
  <c r="B1707" i="42"/>
  <c r="B1708" i="42"/>
  <c r="B1709" i="42"/>
  <c r="B1710" i="42"/>
  <c r="B1711" i="42"/>
  <c r="B1712" i="42"/>
  <c r="B1713" i="42"/>
  <c r="B1714" i="42"/>
  <c r="B1715" i="42"/>
  <c r="B1716" i="42"/>
  <c r="B1717" i="42"/>
  <c r="B1718" i="42"/>
  <c r="B1719" i="42"/>
  <c r="B1720" i="42"/>
  <c r="B1721" i="42"/>
  <c r="B1722" i="42"/>
  <c r="B1723" i="42"/>
  <c r="B1724" i="42"/>
  <c r="B1725" i="42"/>
  <c r="B1726" i="42"/>
  <c r="B1727" i="42"/>
  <c r="B1728" i="42"/>
  <c r="B1729" i="42"/>
  <c r="B1730" i="42"/>
  <c r="B1731" i="42"/>
  <c r="B1732" i="42"/>
  <c r="B1733" i="42"/>
  <c r="B1734" i="42"/>
  <c r="B1735" i="42"/>
  <c r="B1736" i="42"/>
  <c r="B1737" i="42"/>
  <c r="B1738" i="42"/>
  <c r="B1739" i="42"/>
  <c r="B1740" i="42"/>
  <c r="B1741" i="42"/>
  <c r="B1742" i="42"/>
  <c r="B1743" i="42"/>
  <c r="B1744" i="42"/>
  <c r="B1745" i="42"/>
  <c r="B1746" i="42"/>
  <c r="B1747" i="42"/>
  <c r="B1748" i="42"/>
  <c r="B1749" i="42"/>
  <c r="B1750" i="42"/>
  <c r="B1751" i="42"/>
  <c r="B1752" i="42"/>
  <c r="B1753" i="42"/>
  <c r="B1754" i="42"/>
  <c r="B1755" i="42"/>
  <c r="B1756" i="42"/>
  <c r="B1757" i="42"/>
  <c r="B1758" i="42"/>
  <c r="B1759" i="42"/>
  <c r="B1760" i="42"/>
  <c r="B1761" i="42"/>
  <c r="B1762" i="42"/>
  <c r="B1763" i="42"/>
  <c r="B1764" i="42"/>
  <c r="B1765" i="42"/>
  <c r="B1766" i="42"/>
  <c r="B1767" i="42"/>
  <c r="B1768" i="42"/>
  <c r="B1769" i="42"/>
  <c r="B1770" i="42"/>
  <c r="B1771" i="42"/>
  <c r="B1772" i="42"/>
  <c r="B1773" i="42"/>
  <c r="B1774" i="42"/>
  <c r="B1775" i="42"/>
  <c r="B1776" i="42"/>
  <c r="B1777" i="42"/>
  <c r="B1778" i="42"/>
  <c r="B1779" i="42"/>
  <c r="B1780" i="42"/>
  <c r="B1781" i="42"/>
  <c r="B1782" i="42"/>
  <c r="B1783" i="42"/>
  <c r="B1784" i="42"/>
  <c r="B1785" i="42"/>
  <c r="B1786" i="42"/>
  <c r="B1787" i="42"/>
  <c r="B1788" i="42"/>
  <c r="B1789" i="42"/>
  <c r="B1790" i="42"/>
  <c r="B1791" i="42"/>
  <c r="B1792" i="42"/>
  <c r="B1793" i="42"/>
  <c r="B1794" i="42"/>
  <c r="B1795" i="42"/>
  <c r="B1796" i="42"/>
  <c r="B1797" i="42"/>
  <c r="B1798" i="42"/>
  <c r="B1799" i="42"/>
  <c r="B1800" i="42"/>
  <c r="B1801" i="42"/>
  <c r="B1802" i="42"/>
  <c r="B1803" i="42"/>
  <c r="B1804" i="42"/>
  <c r="B1805" i="42"/>
  <c r="B1806" i="42"/>
  <c r="B1807" i="42"/>
  <c r="B1808" i="42"/>
  <c r="B1809" i="42"/>
  <c r="B1810" i="42"/>
  <c r="B1811" i="42"/>
  <c r="B1812" i="42"/>
  <c r="B1813" i="42"/>
  <c r="B1814" i="42"/>
  <c r="B1815" i="42"/>
  <c r="B1816" i="42"/>
  <c r="B1817" i="42"/>
  <c r="B1818" i="42"/>
  <c r="B1819" i="42"/>
  <c r="B1820" i="42"/>
  <c r="B1821" i="42"/>
  <c r="B1822" i="42"/>
  <c r="B1823" i="42"/>
  <c r="B1824" i="42"/>
  <c r="B1825" i="42"/>
  <c r="B1826" i="42"/>
  <c r="B1827" i="42"/>
  <c r="B1828" i="42"/>
  <c r="B1829" i="42"/>
  <c r="B1830" i="42"/>
  <c r="B1831" i="42"/>
  <c r="B1832" i="42"/>
  <c r="B1833" i="42"/>
  <c r="B1834" i="42"/>
  <c r="B1835" i="42"/>
  <c r="B1836" i="42"/>
  <c r="B1837" i="42"/>
  <c r="B1838" i="42"/>
  <c r="B1839" i="42"/>
  <c r="B1840" i="42"/>
  <c r="B1841" i="42"/>
  <c r="B1842" i="42"/>
  <c r="B1843" i="42"/>
  <c r="B1844" i="42"/>
  <c r="B1845" i="42"/>
  <c r="B1846" i="42"/>
  <c r="B1847" i="42"/>
  <c r="B1848" i="42"/>
  <c r="B1849" i="42"/>
  <c r="B1850" i="42"/>
  <c r="B1851" i="42"/>
  <c r="B1852" i="42"/>
  <c r="B1853" i="42"/>
  <c r="B1854" i="42"/>
  <c r="B1855" i="42"/>
  <c r="B1856" i="42"/>
  <c r="B1857" i="42"/>
  <c r="B1858" i="42"/>
  <c r="B1859" i="42"/>
  <c r="B1860" i="42"/>
  <c r="B1861" i="42"/>
  <c r="B1862" i="42"/>
  <c r="B1863" i="42"/>
  <c r="B1864" i="42"/>
  <c r="B1865" i="42"/>
  <c r="B1866" i="42"/>
  <c r="B1867" i="42"/>
  <c r="B1868" i="42"/>
  <c r="B1869" i="42"/>
  <c r="B1870" i="42"/>
  <c r="B1871" i="42"/>
  <c r="B1872" i="42"/>
  <c r="B1873" i="42"/>
  <c r="B1874" i="42"/>
  <c r="B1875" i="42"/>
  <c r="B1876" i="42"/>
  <c r="B1877" i="42"/>
  <c r="B1878" i="42"/>
  <c r="B1879" i="42"/>
  <c r="B1880" i="42"/>
  <c r="B1881" i="42"/>
  <c r="B1882" i="42"/>
  <c r="B1883" i="42"/>
  <c r="B1884" i="42"/>
  <c r="B1885" i="42"/>
  <c r="B1886" i="42"/>
  <c r="B1887" i="42"/>
  <c r="B1888" i="42"/>
  <c r="B1889" i="42"/>
  <c r="B1890" i="42"/>
  <c r="B1891" i="42"/>
  <c r="B1892" i="42"/>
  <c r="B1893" i="42"/>
  <c r="B1894" i="42"/>
  <c r="B1895" i="42"/>
  <c r="B1896" i="42"/>
  <c r="B1897" i="42"/>
  <c r="B1898" i="42"/>
  <c r="B1899" i="42"/>
  <c r="B1900" i="42"/>
  <c r="B1901" i="42"/>
  <c r="B1902" i="42"/>
  <c r="B1903" i="42"/>
  <c r="B1904" i="42"/>
  <c r="B1905" i="42"/>
  <c r="B1906" i="42"/>
  <c r="B1907" i="42"/>
  <c r="B1908" i="42"/>
  <c r="B1909" i="42"/>
  <c r="B1910" i="42"/>
  <c r="B1911" i="42"/>
  <c r="B1912" i="42"/>
  <c r="B1913" i="42"/>
  <c r="B1914" i="42"/>
  <c r="B1915" i="42"/>
  <c r="B1916" i="42"/>
  <c r="B1917" i="42"/>
  <c r="B1918" i="42"/>
  <c r="B1919" i="42"/>
  <c r="B1920" i="42"/>
  <c r="B1921" i="42"/>
  <c r="B1922" i="42"/>
  <c r="B1923" i="42"/>
  <c r="B1924" i="42"/>
  <c r="B1925" i="42"/>
  <c r="B1926" i="42"/>
  <c r="B1927" i="42"/>
  <c r="B1928" i="42"/>
  <c r="B1929" i="42"/>
  <c r="B1930" i="42"/>
  <c r="B1931" i="42"/>
  <c r="B1932" i="42"/>
  <c r="B1933" i="42"/>
  <c r="B1934" i="42"/>
  <c r="B1935" i="42"/>
  <c r="B1936" i="42"/>
  <c r="B1937" i="42"/>
  <c r="B1938" i="42"/>
  <c r="B1939" i="42"/>
  <c r="B1940" i="42"/>
  <c r="B1941" i="42"/>
  <c r="B1942" i="42"/>
  <c r="B1943" i="42"/>
  <c r="B1944" i="42"/>
  <c r="B1945" i="42"/>
  <c r="B1946" i="42"/>
  <c r="B1947" i="42"/>
  <c r="B1948" i="42"/>
  <c r="B1949" i="42"/>
  <c r="B1950" i="42"/>
  <c r="B1951" i="42"/>
  <c r="B1952" i="42"/>
  <c r="B1953" i="42"/>
  <c r="B1954" i="42"/>
  <c r="B1955" i="42"/>
  <c r="B1956" i="42"/>
  <c r="B1957" i="42"/>
  <c r="B1958" i="42"/>
  <c r="B1959" i="42"/>
  <c r="B1960" i="42"/>
  <c r="B1961" i="42"/>
  <c r="B1962" i="42"/>
  <c r="B1963" i="42"/>
  <c r="B1964" i="42"/>
  <c r="B1965" i="42"/>
  <c r="B1966" i="42"/>
  <c r="B1967" i="42"/>
  <c r="B1968" i="42"/>
  <c r="B1969" i="42"/>
  <c r="B1970" i="42"/>
  <c r="B1971" i="42"/>
  <c r="B1972" i="42"/>
  <c r="B1973" i="42"/>
  <c r="B1974" i="42"/>
  <c r="B1975" i="42"/>
  <c r="B1976" i="42"/>
  <c r="B1977" i="42"/>
  <c r="B1978" i="42"/>
  <c r="B1979" i="42"/>
  <c r="B1980" i="42"/>
  <c r="B1981" i="42"/>
  <c r="B1982" i="42"/>
  <c r="B1983" i="42"/>
  <c r="B1984" i="42"/>
  <c r="B1985" i="42"/>
  <c r="B1986" i="42"/>
  <c r="B1987" i="42"/>
  <c r="B1988" i="42"/>
  <c r="B1989" i="42"/>
  <c r="B1990" i="42"/>
  <c r="B1991" i="42"/>
  <c r="B1992" i="42"/>
  <c r="B1993" i="42"/>
  <c r="B1994" i="42"/>
  <c r="B1995" i="42"/>
  <c r="B1996" i="42"/>
  <c r="B1997" i="42"/>
  <c r="B1998" i="42"/>
  <c r="B1999" i="42"/>
  <c r="B2000" i="42"/>
  <c r="B2001" i="42"/>
  <c r="B2002" i="42"/>
  <c r="B2003" i="42"/>
  <c r="B2004" i="42"/>
  <c r="B2005" i="42"/>
  <c r="B2006" i="42"/>
  <c r="B2007" i="42"/>
  <c r="B2008" i="42"/>
  <c r="B2009" i="42"/>
  <c r="B2010" i="42"/>
  <c r="B2011" i="42"/>
  <c r="B2012" i="42"/>
  <c r="B2013" i="42"/>
  <c r="B2014" i="42"/>
  <c r="B2015" i="42"/>
  <c r="B2016" i="42"/>
  <c r="B2017" i="42"/>
  <c r="B2018" i="42"/>
  <c r="B2019" i="42"/>
  <c r="B2020" i="42"/>
  <c r="B2021" i="42"/>
  <c r="B2022" i="42"/>
  <c r="B2023" i="42"/>
  <c r="B2024" i="42"/>
  <c r="B2025" i="42"/>
  <c r="B2026" i="42"/>
  <c r="B2027" i="42"/>
  <c r="B2028" i="42"/>
  <c r="B2029" i="42"/>
  <c r="B2030" i="42"/>
  <c r="B2031" i="42"/>
  <c r="B2032" i="42"/>
  <c r="B2033" i="42"/>
  <c r="B2034" i="42"/>
  <c r="B2035" i="42"/>
  <c r="B2036" i="42"/>
  <c r="B2037" i="42"/>
  <c r="B2038" i="42"/>
  <c r="B2039" i="42"/>
  <c r="B2040" i="42"/>
  <c r="B2041" i="42"/>
  <c r="B2042" i="42"/>
  <c r="B2043" i="42"/>
  <c r="B2044" i="42"/>
  <c r="B2045" i="42"/>
  <c r="B2046" i="42"/>
  <c r="B2047" i="42"/>
  <c r="B2048" i="42"/>
  <c r="B2049" i="42"/>
  <c r="B2050" i="42"/>
  <c r="B2051" i="42"/>
  <c r="B2052" i="42"/>
  <c r="B2053" i="42"/>
  <c r="B2054" i="42"/>
  <c r="B2055" i="42"/>
  <c r="B2056" i="42"/>
  <c r="B2057" i="42"/>
  <c r="B2058" i="42"/>
  <c r="B2059" i="42"/>
  <c r="B2060" i="42"/>
  <c r="B2061" i="42"/>
  <c r="B2062" i="42"/>
  <c r="B2063" i="42"/>
  <c r="B2064" i="42"/>
  <c r="B2065" i="42"/>
  <c r="B2066" i="42"/>
  <c r="B2067" i="42"/>
  <c r="B2068" i="42"/>
  <c r="B2069" i="42"/>
  <c r="B2070" i="42"/>
  <c r="B2071" i="42"/>
  <c r="B2072" i="42"/>
  <c r="B2073" i="42"/>
  <c r="B2074" i="42"/>
  <c r="B2075" i="42"/>
  <c r="B2076" i="42"/>
  <c r="B2077" i="42"/>
  <c r="B2078" i="42"/>
  <c r="B2079" i="42"/>
  <c r="B2080" i="42"/>
  <c r="B2081" i="42"/>
  <c r="B2082" i="42"/>
  <c r="B2083" i="42"/>
  <c r="B2084" i="42"/>
  <c r="B2085" i="42"/>
  <c r="B2086" i="42"/>
  <c r="B2087" i="42"/>
  <c r="B2088" i="42"/>
  <c r="B2089" i="42"/>
  <c r="B2090" i="42"/>
  <c r="B2091" i="42"/>
  <c r="B2092" i="42"/>
  <c r="B2093" i="42"/>
  <c r="B2094" i="42"/>
  <c r="B2095" i="42"/>
  <c r="B2096" i="42"/>
  <c r="B2097" i="42"/>
  <c r="B2098" i="42"/>
  <c r="B2099" i="42"/>
  <c r="B2100" i="42"/>
  <c r="B2101" i="42"/>
  <c r="B2102" i="42"/>
  <c r="B2103" i="42"/>
  <c r="B2104" i="42"/>
  <c r="B2105" i="42"/>
  <c r="B2106" i="42"/>
  <c r="B2107" i="42"/>
  <c r="B2108" i="42"/>
  <c r="B2109" i="42"/>
  <c r="B2110" i="42"/>
  <c r="B2111" i="42"/>
  <c r="B2112" i="42"/>
  <c r="B2113" i="42"/>
  <c r="B2114" i="42"/>
  <c r="B2115" i="42"/>
  <c r="B2116" i="42"/>
  <c r="B2117" i="42"/>
  <c r="B2118" i="42"/>
  <c r="B2119" i="42"/>
  <c r="B2120" i="42"/>
  <c r="B2121" i="42"/>
  <c r="B2122" i="42"/>
  <c r="B2123" i="42"/>
  <c r="B2124" i="42"/>
  <c r="B2125" i="42"/>
  <c r="B2126" i="42"/>
  <c r="B2127" i="42"/>
  <c r="B2128" i="42"/>
  <c r="B2129" i="42"/>
  <c r="B2130" i="42"/>
  <c r="B2131" i="42"/>
  <c r="B2132" i="42"/>
  <c r="B2133" i="42"/>
  <c r="B2134" i="42"/>
  <c r="B2135" i="42"/>
  <c r="B2136" i="42"/>
  <c r="B2137" i="42"/>
  <c r="B2138" i="42"/>
  <c r="B2139" i="42"/>
  <c r="B2140" i="42"/>
  <c r="B2141" i="42"/>
  <c r="B2142" i="42"/>
  <c r="B2143" i="42"/>
  <c r="B2144" i="42"/>
  <c r="B2145" i="42"/>
  <c r="B2146" i="42"/>
  <c r="B2147" i="42"/>
  <c r="B2148" i="42"/>
  <c r="B2149" i="42"/>
  <c r="B2150" i="42"/>
  <c r="B2151" i="42"/>
  <c r="B2152" i="42"/>
  <c r="B2153" i="42"/>
  <c r="B2154" i="42"/>
  <c r="B2155" i="42"/>
  <c r="B2156" i="42"/>
  <c r="B2157" i="42"/>
  <c r="B2158" i="42"/>
  <c r="B2159" i="42"/>
  <c r="B2160" i="42"/>
  <c r="B2161" i="42"/>
  <c r="B2162" i="42"/>
  <c r="B2163" i="42"/>
  <c r="B2164" i="42"/>
  <c r="B2165" i="42"/>
  <c r="B2166" i="42"/>
  <c r="B2167" i="42"/>
  <c r="B2168" i="42"/>
  <c r="B2169" i="42"/>
  <c r="B2170" i="42"/>
  <c r="B2171" i="42"/>
  <c r="B2172" i="42"/>
  <c r="B2173" i="42"/>
  <c r="B2174" i="42"/>
  <c r="B2175" i="42"/>
  <c r="B2176" i="42"/>
  <c r="B2177" i="42"/>
  <c r="B2178" i="42"/>
  <c r="B2179" i="42"/>
  <c r="B2180" i="42"/>
  <c r="B2181" i="42"/>
  <c r="B2182" i="42"/>
  <c r="B2183" i="42"/>
  <c r="B2184" i="42"/>
  <c r="B2185" i="42"/>
  <c r="B2186" i="42"/>
  <c r="B2187" i="42"/>
  <c r="B2188" i="42"/>
  <c r="B2189" i="42"/>
  <c r="B2190" i="42"/>
  <c r="B2191" i="42"/>
  <c r="B2192" i="42"/>
  <c r="B2193" i="42"/>
  <c r="B2194" i="42"/>
  <c r="B2195" i="42"/>
  <c r="B2196" i="42"/>
  <c r="B2197" i="42"/>
  <c r="B2198" i="42"/>
  <c r="B2199" i="42"/>
  <c r="B2200" i="42"/>
  <c r="B2201" i="42"/>
  <c r="B2202" i="42"/>
  <c r="B2203" i="42"/>
  <c r="B2204" i="42"/>
  <c r="B2205" i="42"/>
  <c r="B2206" i="42"/>
  <c r="B2207" i="42"/>
  <c r="B2208" i="42"/>
  <c r="B2209" i="42"/>
  <c r="B2210" i="42"/>
  <c r="B2211" i="42"/>
  <c r="B2212" i="42"/>
  <c r="B2213" i="42"/>
  <c r="B2214" i="42"/>
  <c r="B2215" i="42"/>
  <c r="B2216" i="42"/>
  <c r="B2217" i="42"/>
  <c r="B2218" i="42"/>
  <c r="B2219" i="42"/>
  <c r="B2220" i="42"/>
  <c r="B2221" i="42"/>
  <c r="B2222" i="42"/>
  <c r="B2223" i="42"/>
  <c r="B2224" i="42"/>
  <c r="B2225" i="42"/>
  <c r="B2226" i="42"/>
  <c r="B2227" i="42"/>
  <c r="B2228" i="42"/>
  <c r="B2229" i="42"/>
  <c r="B2230" i="42"/>
  <c r="B2231" i="42"/>
  <c r="B2232" i="42"/>
  <c r="B2233" i="42"/>
  <c r="B2234" i="42"/>
  <c r="B2235" i="42"/>
  <c r="B2236" i="42"/>
  <c r="B2237" i="42"/>
  <c r="B2238" i="42"/>
  <c r="B2239" i="42"/>
  <c r="B2240" i="42"/>
  <c r="B2241" i="42"/>
  <c r="B2242" i="42"/>
  <c r="B2243" i="42"/>
  <c r="B2244" i="42"/>
  <c r="B2245" i="42"/>
  <c r="B2246" i="42"/>
  <c r="B2247" i="42"/>
  <c r="B2248" i="42"/>
  <c r="B2249" i="42"/>
  <c r="B2250" i="42"/>
  <c r="B2251" i="42"/>
  <c r="B2252" i="42"/>
  <c r="B2253" i="42"/>
  <c r="B2254" i="42"/>
  <c r="B2255" i="42"/>
  <c r="B2256" i="42"/>
  <c r="B2257" i="42"/>
  <c r="B2258" i="42"/>
  <c r="B2259" i="42"/>
  <c r="B2260" i="42"/>
  <c r="B2261" i="42"/>
  <c r="B2262" i="42"/>
  <c r="B2263" i="42"/>
  <c r="B2264" i="42"/>
  <c r="B2265" i="42"/>
  <c r="B2266" i="42"/>
  <c r="B2267" i="42"/>
  <c r="B2268" i="42"/>
  <c r="B2269" i="42"/>
  <c r="B2270" i="42"/>
  <c r="B2271" i="42"/>
  <c r="B2272" i="42"/>
  <c r="B2273" i="42"/>
  <c r="B2274" i="42"/>
  <c r="B2275" i="42"/>
  <c r="B2276" i="42"/>
  <c r="B2277" i="42"/>
  <c r="B2278" i="42"/>
  <c r="B2279" i="42"/>
  <c r="B2280" i="42"/>
  <c r="B2281" i="42"/>
  <c r="B2282" i="42"/>
  <c r="B2283" i="42"/>
  <c r="B2284" i="42"/>
  <c r="B2285" i="42"/>
  <c r="B2286" i="42"/>
  <c r="B2287" i="42"/>
  <c r="B2288" i="42"/>
  <c r="B2289" i="42"/>
  <c r="B2290" i="42"/>
  <c r="B2291" i="42"/>
  <c r="B2292" i="42"/>
  <c r="B2293" i="42"/>
  <c r="B2294" i="42"/>
  <c r="B2295" i="42"/>
  <c r="B2296" i="42"/>
  <c r="B2297" i="42"/>
  <c r="B2298" i="42"/>
  <c r="B2299" i="42"/>
  <c r="B2300" i="42"/>
  <c r="B2301" i="42"/>
  <c r="B2302" i="42"/>
  <c r="B2303" i="42"/>
  <c r="B2304" i="42"/>
  <c r="B2305" i="42"/>
  <c r="B2306" i="42"/>
  <c r="B2307" i="42"/>
  <c r="B2308" i="42"/>
  <c r="B2309" i="42"/>
  <c r="B2310" i="42"/>
  <c r="B2311" i="42"/>
  <c r="B2312" i="42"/>
  <c r="B2313" i="42"/>
  <c r="B2314" i="42"/>
  <c r="B2315" i="42"/>
  <c r="B2316" i="42"/>
  <c r="B2317" i="42"/>
  <c r="B2318" i="42"/>
  <c r="B2319" i="42"/>
  <c r="B2320" i="42"/>
  <c r="B2321" i="42"/>
  <c r="B2322" i="42"/>
  <c r="B2323" i="42"/>
  <c r="B2324" i="42"/>
  <c r="B2325" i="42"/>
  <c r="B2326" i="42"/>
  <c r="B2327" i="42"/>
  <c r="B2328" i="42"/>
  <c r="B2329" i="42"/>
  <c r="B2330" i="42"/>
  <c r="B2331" i="42"/>
  <c r="B2332" i="42"/>
  <c r="B2333" i="42"/>
  <c r="B2334" i="42"/>
  <c r="B2335" i="42"/>
  <c r="B2336" i="42"/>
  <c r="B2337" i="42"/>
  <c r="B2338" i="42"/>
  <c r="B2339" i="42"/>
  <c r="B2340" i="42"/>
  <c r="B2341" i="42"/>
  <c r="B2342" i="42"/>
  <c r="B2343" i="42"/>
  <c r="B2344" i="42"/>
  <c r="B2345" i="42"/>
  <c r="B2346" i="42"/>
  <c r="B2347" i="42"/>
  <c r="B2348" i="42"/>
  <c r="B2349" i="42"/>
  <c r="B2350" i="42"/>
  <c r="B2351" i="42"/>
  <c r="B2352" i="42"/>
  <c r="B2353" i="42"/>
  <c r="B2354" i="42"/>
  <c r="B2355" i="42"/>
  <c r="B2356" i="42"/>
  <c r="B2357" i="42"/>
  <c r="B2358" i="42"/>
  <c r="B2359" i="42"/>
  <c r="B2360" i="42"/>
  <c r="B2361" i="42"/>
  <c r="B2362" i="42"/>
  <c r="B2363" i="42"/>
  <c r="B2364" i="42"/>
  <c r="B2365" i="42"/>
  <c r="B2366" i="42"/>
  <c r="B2367" i="42"/>
  <c r="B2368" i="42"/>
  <c r="B2369" i="42"/>
  <c r="B2370" i="42"/>
  <c r="B2371" i="42"/>
  <c r="B2372" i="42"/>
  <c r="B2373" i="42"/>
  <c r="B2374" i="42"/>
  <c r="B2375" i="42"/>
  <c r="B2376" i="42"/>
  <c r="B2377" i="42"/>
  <c r="B2378" i="42"/>
  <c r="B2379" i="42"/>
  <c r="B2380" i="42"/>
  <c r="B2381" i="42"/>
  <c r="B2382" i="42"/>
  <c r="B2383" i="42"/>
  <c r="B2384" i="42"/>
  <c r="B2385" i="42"/>
  <c r="B2386" i="42"/>
  <c r="B2387" i="42"/>
  <c r="B2388" i="42"/>
  <c r="B2389" i="42"/>
  <c r="B2390" i="42"/>
  <c r="B2391" i="42"/>
  <c r="B2392" i="42"/>
  <c r="B2393" i="42"/>
  <c r="B2394" i="42"/>
  <c r="B2395" i="42"/>
  <c r="B2396" i="42"/>
  <c r="B2397" i="42"/>
  <c r="B2398" i="42"/>
  <c r="B2399" i="42"/>
  <c r="B2400" i="42"/>
  <c r="B2401" i="42"/>
  <c r="B2402" i="42"/>
  <c r="B2403" i="42"/>
  <c r="B2404" i="42"/>
  <c r="B2405" i="42"/>
  <c r="B2406" i="42"/>
  <c r="B2407" i="42"/>
  <c r="B2408" i="42"/>
  <c r="B2409" i="42"/>
  <c r="B2410" i="42"/>
  <c r="B2411" i="42"/>
  <c r="B2412" i="42"/>
  <c r="B2413" i="42"/>
  <c r="B2414" i="42"/>
  <c r="B2415" i="42"/>
  <c r="B2416" i="42"/>
  <c r="B2417" i="42"/>
  <c r="B2418" i="42"/>
  <c r="B2419" i="42"/>
  <c r="B2420" i="42"/>
  <c r="B2421" i="42"/>
  <c r="B2422" i="42"/>
  <c r="B2423" i="42"/>
  <c r="B2424" i="42"/>
  <c r="B2425" i="42"/>
  <c r="B2426" i="42"/>
  <c r="B2427" i="42"/>
  <c r="B2428" i="42"/>
  <c r="B2429" i="42"/>
  <c r="B2430" i="42"/>
  <c r="B2431" i="42"/>
  <c r="B2432" i="42"/>
  <c r="B2433" i="42"/>
  <c r="B2434" i="42"/>
  <c r="B2435" i="42"/>
  <c r="B2436" i="42"/>
  <c r="B2437" i="42"/>
  <c r="B2438" i="42"/>
  <c r="B2439" i="42"/>
  <c r="B2440" i="42"/>
  <c r="B2441" i="42"/>
  <c r="B2442" i="42"/>
  <c r="B2443" i="42"/>
  <c r="B2444" i="42"/>
  <c r="B2445" i="42"/>
  <c r="B2446" i="42"/>
  <c r="B2447" i="42"/>
  <c r="B2448" i="42"/>
  <c r="B2449" i="42"/>
  <c r="B2450" i="42"/>
  <c r="B2451" i="42"/>
  <c r="B2452" i="42"/>
  <c r="B2453" i="42"/>
  <c r="B2454" i="42"/>
  <c r="B2455" i="42"/>
  <c r="B2456" i="42"/>
  <c r="B2457" i="42"/>
  <c r="B2458" i="42"/>
  <c r="B2459" i="42"/>
  <c r="B2460" i="42"/>
  <c r="B2461" i="42"/>
  <c r="B2462" i="42"/>
  <c r="B2463" i="42"/>
  <c r="B2464" i="42"/>
  <c r="B2465" i="42"/>
  <c r="B2466" i="42"/>
  <c r="B2467" i="42"/>
  <c r="B2468" i="42"/>
  <c r="B2469" i="42"/>
  <c r="B2470" i="42"/>
  <c r="B2471" i="42"/>
  <c r="B2472" i="42"/>
  <c r="B2473" i="42"/>
  <c r="B2474" i="42"/>
  <c r="B2475" i="42"/>
  <c r="B2476" i="42"/>
  <c r="B2477" i="42"/>
  <c r="B2478" i="42"/>
  <c r="B2479" i="42"/>
  <c r="B2480" i="42"/>
  <c r="B2481" i="42"/>
  <c r="B2482" i="42"/>
  <c r="B2483" i="42"/>
  <c r="B2484" i="42"/>
  <c r="B2485" i="42"/>
  <c r="B2486" i="42"/>
  <c r="B2487" i="42"/>
  <c r="B2488" i="42"/>
  <c r="B2489" i="42"/>
  <c r="B2490" i="42"/>
  <c r="B2491" i="42"/>
  <c r="B2" i="42"/>
  <c r="G21" i="32" a="1"/>
  <c r="G26" i="44" a="1"/>
  <c r="C117" i="17" a="1"/>
  <c r="C63" i="17" a="1"/>
  <c r="C252" i="17" a="1"/>
  <c r="G16" i="44" a="1"/>
  <c r="G15" i="44" a="1"/>
  <c r="C264" i="15" a="1"/>
  <c r="C279" i="17" a="1"/>
  <c r="G29" i="32" a="1"/>
  <c r="G18" i="44" a="1"/>
  <c r="C291" i="15" a="1"/>
  <c r="G19" i="44" a="1"/>
  <c r="G24" i="44" a="1"/>
  <c r="G20" i="32" a="1"/>
  <c r="C144" i="17" a="1"/>
  <c r="C156" i="15" a="1"/>
  <c r="C414" i="17" a="1"/>
  <c r="C230" i="31" a="1"/>
  <c r="C237" i="15" a="1"/>
  <c r="C176" i="31" a="1"/>
  <c r="C122" i="31" a="1"/>
  <c r="C311" i="31" a="1"/>
  <c r="G22" i="32" a="1"/>
  <c r="C183" i="15" a="1"/>
  <c r="C95" i="31" a="1"/>
  <c r="C210" i="15" a="1"/>
  <c r="G26" i="32" a="1"/>
  <c r="G22" i="44" a="1"/>
  <c r="G23" i="32" a="1"/>
  <c r="G28" i="44" a="1"/>
  <c r="C68" i="31" a="1"/>
  <c r="C284" i="31" a="1"/>
  <c r="G19" i="32" a="1"/>
  <c r="C306" i="17" a="1"/>
  <c r="C203" i="31" a="1"/>
  <c r="G28" i="32" a="1"/>
  <c r="G16" i="32" a="1"/>
  <c r="C75" i="15" a="1"/>
  <c r="G24" i="32" a="1"/>
  <c r="C48" i="15" a="1"/>
  <c r="G21" i="44" a="1"/>
  <c r="C149" i="31" a="1"/>
  <c r="G17" i="32" a="1"/>
  <c r="G25" i="32" a="1"/>
  <c r="G18" i="32" a="1"/>
  <c r="G25" i="44" a="1"/>
  <c r="G29" i="44" a="1"/>
  <c r="C360" i="17" a="1"/>
  <c r="G27" i="44" a="1"/>
  <c r="G27" i="32" a="1"/>
  <c r="C225" i="17" a="1"/>
  <c r="G17" i="44" a="1"/>
  <c r="C441" i="17" a="1"/>
  <c r="G20" i="44" a="1"/>
  <c r="C257" i="31" a="1"/>
  <c r="C102" i="15" a="1"/>
  <c r="C90" i="17" a="1"/>
  <c r="C387" i="17" a="1"/>
  <c r="G23" i="44" a="1"/>
  <c r="C129" i="15" a="1"/>
  <c r="C171" i="17" a="1"/>
  <c r="G29" i="32" l="1"/>
  <c r="G28" i="32"/>
  <c r="G27" i="32"/>
  <c r="G26" i="32"/>
  <c r="G25" i="32"/>
  <c r="G24" i="32"/>
  <c r="G23" i="32"/>
  <c r="G22" i="32"/>
  <c r="G21" i="32"/>
  <c r="G20" i="32"/>
  <c r="G19" i="32"/>
  <c r="G18" i="32"/>
  <c r="G17" i="32"/>
  <c r="G16" i="32"/>
  <c r="G29" i="44"/>
  <c r="G28" i="44"/>
  <c r="G27" i="44"/>
  <c r="G26" i="44"/>
  <c r="G25" i="44"/>
  <c r="G24" i="44"/>
  <c r="G23" i="44"/>
  <c r="G22" i="44"/>
  <c r="G21" i="44"/>
  <c r="G20" i="44"/>
  <c r="G19" i="44"/>
  <c r="G18" i="44"/>
  <c r="G17" i="44"/>
  <c r="G16" i="44"/>
  <c r="G15" i="44"/>
  <c r="C311" i="31"/>
  <c r="C284" i="31"/>
  <c r="C257" i="31"/>
  <c r="C230" i="31"/>
  <c r="C203" i="31"/>
  <c r="C176" i="31"/>
  <c r="C149" i="31"/>
  <c r="C122" i="31"/>
  <c r="C95" i="31"/>
  <c r="C68" i="31"/>
  <c r="C291" i="15"/>
  <c r="C264" i="15"/>
  <c r="C237" i="15"/>
  <c r="C210" i="15"/>
  <c r="C183" i="15"/>
  <c r="C156" i="15"/>
  <c r="C129" i="15"/>
  <c r="C102" i="15"/>
  <c r="C75" i="15"/>
  <c r="C48" i="15"/>
  <c r="C441" i="17"/>
  <c r="C414" i="17"/>
  <c r="C387" i="17"/>
  <c r="C360" i="17"/>
  <c r="C306" i="17"/>
  <c r="C279" i="17"/>
  <c r="C252" i="17"/>
  <c r="C225" i="17"/>
  <c r="C171" i="17"/>
  <c r="C144" i="17"/>
  <c r="C117" i="17"/>
  <c r="C90" i="17"/>
  <c r="C63" i="17"/>
  <c r="W1575" i="42" a="1"/>
  <c r="W1575" i="42" s="1"/>
  <c r="H2" i="45"/>
  <c r="F2" i="45"/>
  <c r="D2" i="45"/>
  <c r="C2" i="45"/>
  <c r="A2" i="45"/>
  <c r="T735" i="42"/>
  <c r="T736" i="42"/>
  <c r="T737" i="42"/>
  <c r="T738" i="42"/>
  <c r="T739" i="42"/>
  <c r="T740" i="42"/>
  <c r="T741" i="42"/>
  <c r="T742" i="42"/>
  <c r="T743" i="42"/>
  <c r="T744" i="42"/>
  <c r="T745" i="42"/>
  <c r="T746" i="42"/>
  <c r="T747" i="42"/>
  <c r="T748" i="42"/>
  <c r="T734" i="42"/>
  <c r="S735" i="42"/>
  <c r="S736" i="42"/>
  <c r="S737" i="42"/>
  <c r="S738" i="42"/>
  <c r="S739" i="42"/>
  <c r="S740" i="42"/>
  <c r="S741" i="42"/>
  <c r="S742" i="42"/>
  <c r="S743" i="42"/>
  <c r="S744" i="42"/>
  <c r="S745" i="42"/>
  <c r="S746" i="42"/>
  <c r="S747" i="42"/>
  <c r="S748" i="42"/>
  <c r="S734" i="42"/>
  <c r="R38" i="42" a="1"/>
  <c r="AD2491" i="42"/>
  <c r="AC2491" i="42"/>
  <c r="AB2491" i="42"/>
  <c r="AA2491" i="42"/>
  <c r="Z2491" i="42"/>
  <c r="Y2491" i="42"/>
  <c r="X2491" i="42"/>
  <c r="W2491" i="42"/>
  <c r="V2491" i="42"/>
  <c r="U2491" i="42"/>
  <c r="T2491" i="42"/>
  <c r="S2491" i="42"/>
  <c r="R2491" i="42"/>
  <c r="R2481" i="42" a="1"/>
  <c r="R2481" i="42" s="1"/>
  <c r="R2421" i="42" a="1"/>
  <c r="R2421" i="42" s="1"/>
  <c r="R2341" i="42" a="1"/>
  <c r="R2341" i="42" s="1"/>
  <c r="R2361" i="42" a="1"/>
  <c r="R2361" i="42" s="1"/>
  <c r="R2310" i="42"/>
  <c r="R2295" i="42" a="1"/>
  <c r="R2295" i="42" s="1"/>
  <c r="C186" i="26"/>
  <c r="R2461" i="42" s="1" a="1"/>
  <c r="R2461" i="42" s="1"/>
  <c r="D173" i="26"/>
  <c r="R2235" i="42" a="1"/>
  <c r="R2235" i="42" s="1"/>
  <c r="S2223" i="42" a="1"/>
  <c r="R2213" i="42" a="1"/>
  <c r="R2213" i="42" s="1"/>
  <c r="S2201" i="42" a="1"/>
  <c r="S2201" i="42" s="1"/>
  <c r="R2191" i="42" a="1"/>
  <c r="R2191" i="42" s="1"/>
  <c r="S2179" i="42" a="1"/>
  <c r="R2169" i="42" a="1"/>
  <c r="R2169" i="42" s="1"/>
  <c r="S2157" i="42" a="1"/>
  <c r="S2157" i="42" s="1"/>
  <c r="R2147" i="42" a="1"/>
  <c r="S2135" i="42" a="1"/>
  <c r="R2125" i="42" a="1"/>
  <c r="S2113" i="42" a="1"/>
  <c r="R2103" i="42" a="1"/>
  <c r="S2091" i="42" a="1"/>
  <c r="R2081" i="42" a="1"/>
  <c r="S2069" i="42" a="1"/>
  <c r="R2059" i="42" a="1"/>
  <c r="S2047" i="42" a="1"/>
  <c r="R2037" i="42" a="1"/>
  <c r="S2025" i="42" a="1"/>
  <c r="R2015" i="42" a="1"/>
  <c r="S2003" i="42" a="1"/>
  <c r="R1993" i="42" a="1"/>
  <c r="S1981" i="42" a="1"/>
  <c r="R1971" i="42" a="1"/>
  <c r="S1959" i="42" a="1"/>
  <c r="R1949" i="42" a="1"/>
  <c r="S1937" i="42" a="1"/>
  <c r="R1927" i="42" a="1"/>
  <c r="S1915" i="42" a="1"/>
  <c r="R1900" i="42" a="1"/>
  <c r="R1860" i="42" a="1"/>
  <c r="S1848" i="42" a="1"/>
  <c r="R1838" i="42" a="1"/>
  <c r="S1826" i="42" a="1"/>
  <c r="R1816" i="42" a="1"/>
  <c r="S1804" i="42" a="1"/>
  <c r="R1794" i="42" a="1"/>
  <c r="S1782" i="42" a="1"/>
  <c r="R1772" i="42" a="1"/>
  <c r="S1760" i="42" a="1"/>
  <c r="R1750" i="42" a="1"/>
  <c r="S1738" i="42" a="1"/>
  <c r="R1728" i="42" a="1"/>
  <c r="S1716" i="42" a="1"/>
  <c r="R1706" i="42" a="1"/>
  <c r="S1694" i="42" a="1"/>
  <c r="R1684" i="42" a="1"/>
  <c r="S1672" i="42" a="1"/>
  <c r="R1662" i="42" a="1"/>
  <c r="S1650" i="42" a="1"/>
  <c r="R1630" i="42" a="1"/>
  <c r="R1595" i="42" a="1"/>
  <c r="R1565" i="42" a="1"/>
  <c r="W1564" i="42"/>
  <c r="V1564" i="42"/>
  <c r="U1564" i="42"/>
  <c r="T1564" i="42"/>
  <c r="S1564" i="42"/>
  <c r="R1564" i="42"/>
  <c r="Z1563" i="42"/>
  <c r="Y1563" i="42"/>
  <c r="X1563" i="42"/>
  <c r="V1563" i="42"/>
  <c r="U1563" i="42"/>
  <c r="T1563" i="42"/>
  <c r="S1563" i="42"/>
  <c r="R1563" i="42"/>
  <c r="R1553" i="42" a="1"/>
  <c r="W1552" i="42"/>
  <c r="V1552" i="42"/>
  <c r="U1552" i="42"/>
  <c r="T1552" i="42"/>
  <c r="S1552" i="42"/>
  <c r="R1552" i="42"/>
  <c r="Z1551" i="42"/>
  <c r="Y1551" i="42"/>
  <c r="X1551" i="42"/>
  <c r="V1551" i="42"/>
  <c r="U1551" i="42"/>
  <c r="T1551" i="42"/>
  <c r="S1551" i="42"/>
  <c r="R1551" i="42"/>
  <c r="R1541" i="42" a="1"/>
  <c r="W1540" i="42"/>
  <c r="V1540" i="42"/>
  <c r="U1540" i="42"/>
  <c r="T1540" i="42"/>
  <c r="S1540" i="42"/>
  <c r="R1540" i="42"/>
  <c r="Z1539" i="42"/>
  <c r="Y1539" i="42"/>
  <c r="X1539" i="42"/>
  <c r="V1539" i="42"/>
  <c r="U1539" i="42"/>
  <c r="T1539" i="42"/>
  <c r="S1539" i="42"/>
  <c r="R1539" i="42"/>
  <c r="R1529" i="42" a="1"/>
  <c r="W1528" i="42"/>
  <c r="V1528" i="42"/>
  <c r="U1528" i="42"/>
  <c r="T1528" i="42"/>
  <c r="S1528" i="42"/>
  <c r="R1528" i="42"/>
  <c r="Z1527" i="42"/>
  <c r="Y1527" i="42"/>
  <c r="X1527" i="42"/>
  <c r="V1527" i="42"/>
  <c r="U1527" i="42"/>
  <c r="T1527" i="42"/>
  <c r="S1527" i="42"/>
  <c r="R1527" i="42"/>
  <c r="R1517" i="42" a="1"/>
  <c r="W1516" i="42"/>
  <c r="V1516" i="42"/>
  <c r="U1516" i="42"/>
  <c r="T1516" i="42"/>
  <c r="S1516" i="42"/>
  <c r="R1516" i="42"/>
  <c r="Z1515" i="42"/>
  <c r="Y1515" i="42"/>
  <c r="X1515" i="42"/>
  <c r="V1515" i="42"/>
  <c r="U1515" i="42"/>
  <c r="T1515" i="42"/>
  <c r="S1515" i="42"/>
  <c r="R1515" i="42"/>
  <c r="R1505" i="42" a="1"/>
  <c r="T1504" i="42"/>
  <c r="S1504" i="42"/>
  <c r="R1504" i="42"/>
  <c r="R1493" i="42" a="1"/>
  <c r="T1492" i="42"/>
  <c r="S1492" i="42"/>
  <c r="R1492" i="42"/>
  <c r="R1481" i="42" a="1"/>
  <c r="T1480" i="42"/>
  <c r="S1480" i="42"/>
  <c r="R1480" i="42"/>
  <c r="R1469" i="42" a="1"/>
  <c r="T1468" i="42"/>
  <c r="S1468" i="42"/>
  <c r="R1468" i="42"/>
  <c r="AB1467" i="42"/>
  <c r="AA1467" i="42"/>
  <c r="Z1467" i="42"/>
  <c r="Y1467" i="42"/>
  <c r="U1467" i="42"/>
  <c r="R1457" i="42" a="1"/>
  <c r="T1456" i="42"/>
  <c r="S1456" i="42"/>
  <c r="R1456" i="42"/>
  <c r="AB1455" i="42"/>
  <c r="AA1455" i="42"/>
  <c r="Z1455" i="42"/>
  <c r="Y1455" i="42"/>
  <c r="W1455" i="42"/>
  <c r="V1455" i="42"/>
  <c r="T1455" i="42"/>
  <c r="S1455" i="42"/>
  <c r="R1445" i="42" a="1"/>
  <c r="T1444" i="42"/>
  <c r="S1444" i="42"/>
  <c r="R1444" i="42"/>
  <c r="R1433" i="42" a="1"/>
  <c r="T1432" i="42"/>
  <c r="S1432" i="42"/>
  <c r="R1432" i="42"/>
  <c r="R1421" i="42" a="1"/>
  <c r="T1420" i="42"/>
  <c r="S1420" i="42"/>
  <c r="R1420" i="42"/>
  <c r="R1409" i="42" a="1"/>
  <c r="T1408" i="42"/>
  <c r="S1408" i="42"/>
  <c r="R1408" i="42"/>
  <c r="R1397" i="42" a="1"/>
  <c r="T1396" i="42"/>
  <c r="S1396" i="42"/>
  <c r="R1396" i="42"/>
  <c r="R1385" i="42" a="1"/>
  <c r="T1384" i="42"/>
  <c r="S1384" i="42"/>
  <c r="R1384" i="42"/>
  <c r="R1373" i="42" a="1"/>
  <c r="T1372" i="42"/>
  <c r="S1372" i="42"/>
  <c r="R1372" i="42"/>
  <c r="R1361" i="42" a="1"/>
  <c r="T1360" i="42"/>
  <c r="S1360" i="42"/>
  <c r="R1360" i="42"/>
  <c r="E317" i="37"/>
  <c r="E284" i="37"/>
  <c r="E251" i="37"/>
  <c r="E218" i="37"/>
  <c r="E185" i="37"/>
  <c r="R1349" i="42" a="1"/>
  <c r="T1348" i="42"/>
  <c r="S1348" i="42"/>
  <c r="R1348" i="42"/>
  <c r="R1337" i="42" a="1"/>
  <c r="T1336" i="42"/>
  <c r="R1336" i="42"/>
  <c r="S1335" i="42"/>
  <c r="R1335" i="42"/>
  <c r="R1323" i="42" a="1"/>
  <c r="S1311" i="42" a="1"/>
  <c r="R1299" i="42" a="1"/>
  <c r="S1287" i="42" a="1"/>
  <c r="R1275" i="42" a="1"/>
  <c r="S1263" i="42" a="1"/>
  <c r="R1251" i="42" a="1"/>
  <c r="S1239" i="42" a="1"/>
  <c r="R1227" i="42" a="1"/>
  <c r="S1215" i="42" a="1"/>
  <c r="R1203" i="42" a="1"/>
  <c r="S1191" i="42" a="1"/>
  <c r="R1179" i="42" a="1"/>
  <c r="S1167" i="42" a="1"/>
  <c r="R1155" i="42" a="1"/>
  <c r="S1143" i="42" a="1"/>
  <c r="R1131" i="42" a="1"/>
  <c r="S1119" i="42" a="1"/>
  <c r="R1107" i="42" a="1"/>
  <c r="S1095" i="42" a="1"/>
  <c r="R1080" i="42" a="1"/>
  <c r="R1060" i="42" a="1"/>
  <c r="R1045" i="42" a="1"/>
  <c r="R1034" i="42"/>
  <c r="R1019" i="42" a="1"/>
  <c r="V1004" i="42" a="1"/>
  <c r="R989" i="42" a="1"/>
  <c r="V974" i="42" a="1"/>
  <c r="S2" i="42"/>
  <c r="R2" i="42"/>
  <c r="R83" i="42" a="1"/>
  <c r="R113" i="42" a="1"/>
  <c r="R143" i="42" a="1"/>
  <c r="R173" i="42" a="1"/>
  <c r="R203" i="42" a="1"/>
  <c r="R233" i="42" a="1"/>
  <c r="R263" i="42" a="1"/>
  <c r="R293" i="42" a="1"/>
  <c r="R323" i="42" a="1"/>
  <c r="R353" i="42" a="1"/>
  <c r="R383" i="42" a="1"/>
  <c r="R413" i="42" a="1"/>
  <c r="R443" i="42" a="1"/>
  <c r="R473" i="42" a="1"/>
  <c r="R503" i="42" a="1"/>
  <c r="R518" i="42"/>
  <c r="R554" i="42" a="1"/>
  <c r="V584" i="42" a="1"/>
  <c r="R599" i="42" a="1"/>
  <c r="V614" i="42" a="1"/>
  <c r="R629" i="42" a="1"/>
  <c r="V644" i="42" a="1"/>
  <c r="R659" i="42" a="1"/>
  <c r="V674" i="42" a="1"/>
  <c r="R689" i="42" a="1"/>
  <c r="V704" i="42" a="1"/>
  <c r="R719" i="42" a="1"/>
  <c r="V734" i="42" a="1"/>
  <c r="R749" i="42" a="1"/>
  <c r="V764" i="42" a="1"/>
  <c r="R779" i="42" a="1"/>
  <c r="V794" i="42" a="1"/>
  <c r="R809" i="42" a="1"/>
  <c r="V824" i="42" a="1"/>
  <c r="R839" i="42" a="1"/>
  <c r="V854" i="42" a="1"/>
  <c r="R869" i="42" a="1"/>
  <c r="V884" i="42" a="1"/>
  <c r="R899" i="42" a="1"/>
  <c r="V914" i="42" a="1"/>
  <c r="R929" i="42" a="1"/>
  <c r="V944" i="42" a="1"/>
  <c r="R959" i="42" a="1"/>
  <c r="R1005" i="42"/>
  <c r="S1005" i="42"/>
  <c r="T1005" i="42"/>
  <c r="R1006" i="42"/>
  <c r="S1006" i="42"/>
  <c r="T1006" i="42"/>
  <c r="R1007" i="42"/>
  <c r="S1007" i="42"/>
  <c r="T1007" i="42"/>
  <c r="R1008" i="42"/>
  <c r="S1008" i="42"/>
  <c r="T1008" i="42"/>
  <c r="R1009" i="42"/>
  <c r="S1009" i="42"/>
  <c r="T1009" i="42"/>
  <c r="R1010" i="42"/>
  <c r="S1010" i="42"/>
  <c r="T1010" i="42"/>
  <c r="R1011" i="42"/>
  <c r="S1011" i="42"/>
  <c r="T1011" i="42"/>
  <c r="R1012" i="42"/>
  <c r="S1012" i="42"/>
  <c r="T1012" i="42"/>
  <c r="R1013" i="42"/>
  <c r="S1013" i="42"/>
  <c r="T1013" i="42"/>
  <c r="R1014" i="42"/>
  <c r="S1014" i="42"/>
  <c r="T1014" i="42"/>
  <c r="R1015" i="42"/>
  <c r="S1015" i="42"/>
  <c r="T1015" i="42"/>
  <c r="R1016" i="42"/>
  <c r="S1016" i="42"/>
  <c r="T1016" i="42"/>
  <c r="R1017" i="42"/>
  <c r="S1017" i="42"/>
  <c r="T1017" i="42"/>
  <c r="R1018" i="42"/>
  <c r="S1018" i="42"/>
  <c r="T1018" i="42"/>
  <c r="R975" i="42"/>
  <c r="S975" i="42"/>
  <c r="T975" i="42"/>
  <c r="R976" i="42"/>
  <c r="S976" i="42"/>
  <c r="T976" i="42"/>
  <c r="R977" i="42"/>
  <c r="S977" i="42"/>
  <c r="T977" i="42"/>
  <c r="R978" i="42"/>
  <c r="S978" i="42"/>
  <c r="T978" i="42"/>
  <c r="R979" i="42"/>
  <c r="S979" i="42"/>
  <c r="T979" i="42"/>
  <c r="R980" i="42"/>
  <c r="S980" i="42"/>
  <c r="T980" i="42"/>
  <c r="R981" i="42"/>
  <c r="S981" i="42"/>
  <c r="T981" i="42"/>
  <c r="R982" i="42"/>
  <c r="S982" i="42"/>
  <c r="T982" i="42"/>
  <c r="R983" i="42"/>
  <c r="S983" i="42"/>
  <c r="T983" i="42"/>
  <c r="R984" i="42"/>
  <c r="S984" i="42"/>
  <c r="T984" i="42"/>
  <c r="R985" i="42"/>
  <c r="S985" i="42"/>
  <c r="T985" i="42"/>
  <c r="R986" i="42"/>
  <c r="S986" i="42"/>
  <c r="T986" i="42"/>
  <c r="R987" i="42"/>
  <c r="S987" i="42"/>
  <c r="T987" i="42"/>
  <c r="R988" i="42"/>
  <c r="S988" i="42"/>
  <c r="T988" i="42"/>
  <c r="R945" i="42"/>
  <c r="S945" i="42"/>
  <c r="T945" i="42"/>
  <c r="R946" i="42"/>
  <c r="S946" i="42"/>
  <c r="T946" i="42"/>
  <c r="R947" i="42"/>
  <c r="S947" i="42"/>
  <c r="T947" i="42"/>
  <c r="R948" i="42"/>
  <c r="S948" i="42"/>
  <c r="T948" i="42"/>
  <c r="R949" i="42"/>
  <c r="S949" i="42"/>
  <c r="T949" i="42"/>
  <c r="R950" i="42"/>
  <c r="S950" i="42"/>
  <c r="T950" i="42"/>
  <c r="R951" i="42"/>
  <c r="S951" i="42"/>
  <c r="T951" i="42"/>
  <c r="R952" i="42"/>
  <c r="S952" i="42"/>
  <c r="T952" i="42"/>
  <c r="R953" i="42"/>
  <c r="S953" i="42"/>
  <c r="T953" i="42"/>
  <c r="R954" i="42"/>
  <c r="S954" i="42"/>
  <c r="T954" i="42"/>
  <c r="R955" i="42"/>
  <c r="S955" i="42"/>
  <c r="T955" i="42"/>
  <c r="R956" i="42"/>
  <c r="S956" i="42"/>
  <c r="T956" i="42"/>
  <c r="R957" i="42"/>
  <c r="S957" i="42"/>
  <c r="T957" i="42"/>
  <c r="R958" i="42"/>
  <c r="S958" i="42"/>
  <c r="T958" i="42"/>
  <c r="R915" i="42"/>
  <c r="S915" i="42"/>
  <c r="T915" i="42"/>
  <c r="R916" i="42"/>
  <c r="S916" i="42"/>
  <c r="T916" i="42"/>
  <c r="R917" i="42"/>
  <c r="S917" i="42"/>
  <c r="T917" i="42"/>
  <c r="R918" i="42"/>
  <c r="S918" i="42"/>
  <c r="T918" i="42"/>
  <c r="R919" i="42"/>
  <c r="S919" i="42"/>
  <c r="T919" i="42"/>
  <c r="R920" i="42"/>
  <c r="S920" i="42"/>
  <c r="T920" i="42"/>
  <c r="R921" i="42"/>
  <c r="S921" i="42"/>
  <c r="T921" i="42"/>
  <c r="R922" i="42"/>
  <c r="S922" i="42"/>
  <c r="T922" i="42"/>
  <c r="R923" i="42"/>
  <c r="S923" i="42"/>
  <c r="T923" i="42"/>
  <c r="R924" i="42"/>
  <c r="S924" i="42"/>
  <c r="T924" i="42"/>
  <c r="R925" i="42"/>
  <c r="S925" i="42"/>
  <c r="T925" i="42"/>
  <c r="R926" i="42"/>
  <c r="S926" i="42"/>
  <c r="T926" i="42"/>
  <c r="R927" i="42"/>
  <c r="S927" i="42"/>
  <c r="T927" i="42"/>
  <c r="R928" i="42"/>
  <c r="S928" i="42"/>
  <c r="T928" i="42"/>
  <c r="R885" i="42"/>
  <c r="S885" i="42"/>
  <c r="T885" i="42"/>
  <c r="R886" i="42"/>
  <c r="S886" i="42"/>
  <c r="T886" i="42"/>
  <c r="R887" i="42"/>
  <c r="S887" i="42"/>
  <c r="T887" i="42"/>
  <c r="R888" i="42"/>
  <c r="S888" i="42"/>
  <c r="T888" i="42"/>
  <c r="R889" i="42"/>
  <c r="S889" i="42"/>
  <c r="T889" i="42"/>
  <c r="R890" i="42"/>
  <c r="S890" i="42"/>
  <c r="T890" i="42"/>
  <c r="R891" i="42"/>
  <c r="S891" i="42"/>
  <c r="T891" i="42"/>
  <c r="R892" i="42"/>
  <c r="S892" i="42"/>
  <c r="T892" i="42"/>
  <c r="R893" i="42"/>
  <c r="S893" i="42"/>
  <c r="T893" i="42"/>
  <c r="R894" i="42"/>
  <c r="S894" i="42"/>
  <c r="T894" i="42"/>
  <c r="R895" i="42"/>
  <c r="S895" i="42"/>
  <c r="T895" i="42"/>
  <c r="R896" i="42"/>
  <c r="S896" i="42"/>
  <c r="T896" i="42"/>
  <c r="R897" i="42"/>
  <c r="S897" i="42"/>
  <c r="T897" i="42"/>
  <c r="R898" i="42"/>
  <c r="S898" i="42"/>
  <c r="T898" i="42"/>
  <c r="R855" i="42"/>
  <c r="S855" i="42"/>
  <c r="T855" i="42"/>
  <c r="R856" i="42"/>
  <c r="S856" i="42"/>
  <c r="T856" i="42"/>
  <c r="R857" i="42"/>
  <c r="S857" i="42"/>
  <c r="T857" i="42"/>
  <c r="R858" i="42"/>
  <c r="S858" i="42"/>
  <c r="T858" i="42"/>
  <c r="R859" i="42"/>
  <c r="S859" i="42"/>
  <c r="T859" i="42"/>
  <c r="R860" i="42"/>
  <c r="S860" i="42"/>
  <c r="T860" i="42"/>
  <c r="R861" i="42"/>
  <c r="S861" i="42"/>
  <c r="T861" i="42"/>
  <c r="R862" i="42"/>
  <c r="S862" i="42"/>
  <c r="T862" i="42"/>
  <c r="R863" i="42"/>
  <c r="S863" i="42"/>
  <c r="T863" i="42"/>
  <c r="R864" i="42"/>
  <c r="S864" i="42"/>
  <c r="T864" i="42"/>
  <c r="R865" i="42"/>
  <c r="S865" i="42"/>
  <c r="T865" i="42"/>
  <c r="R866" i="42"/>
  <c r="S866" i="42"/>
  <c r="T866" i="42"/>
  <c r="R867" i="42"/>
  <c r="S867" i="42"/>
  <c r="T867" i="42"/>
  <c r="R868" i="42"/>
  <c r="S868" i="42"/>
  <c r="T868" i="42"/>
  <c r="R825" i="42"/>
  <c r="S825" i="42"/>
  <c r="T825" i="42"/>
  <c r="R826" i="42"/>
  <c r="S826" i="42"/>
  <c r="T826" i="42"/>
  <c r="R827" i="42"/>
  <c r="S827" i="42"/>
  <c r="T827" i="42"/>
  <c r="R828" i="42"/>
  <c r="S828" i="42"/>
  <c r="T828" i="42"/>
  <c r="R829" i="42"/>
  <c r="S829" i="42"/>
  <c r="T829" i="42"/>
  <c r="R830" i="42"/>
  <c r="S830" i="42"/>
  <c r="T830" i="42"/>
  <c r="R831" i="42"/>
  <c r="S831" i="42"/>
  <c r="T831" i="42"/>
  <c r="R832" i="42"/>
  <c r="S832" i="42"/>
  <c r="T832" i="42"/>
  <c r="R833" i="42"/>
  <c r="S833" i="42"/>
  <c r="T833" i="42"/>
  <c r="R834" i="42"/>
  <c r="S834" i="42"/>
  <c r="T834" i="42"/>
  <c r="R835" i="42"/>
  <c r="S835" i="42"/>
  <c r="T835" i="42"/>
  <c r="R836" i="42"/>
  <c r="S836" i="42"/>
  <c r="T836" i="42"/>
  <c r="R837" i="42"/>
  <c r="S837" i="42"/>
  <c r="T837" i="42"/>
  <c r="R838" i="42"/>
  <c r="S838" i="42"/>
  <c r="T838" i="42"/>
  <c r="R795" i="42"/>
  <c r="S795" i="42"/>
  <c r="T795" i="42"/>
  <c r="R796" i="42"/>
  <c r="S796" i="42"/>
  <c r="T796" i="42"/>
  <c r="R797" i="42"/>
  <c r="S797" i="42"/>
  <c r="T797" i="42"/>
  <c r="R798" i="42"/>
  <c r="S798" i="42"/>
  <c r="T798" i="42"/>
  <c r="R799" i="42"/>
  <c r="S799" i="42"/>
  <c r="T799" i="42"/>
  <c r="R800" i="42"/>
  <c r="S800" i="42"/>
  <c r="T800" i="42"/>
  <c r="R801" i="42"/>
  <c r="S801" i="42"/>
  <c r="T801" i="42"/>
  <c r="R802" i="42"/>
  <c r="S802" i="42"/>
  <c r="T802" i="42"/>
  <c r="R803" i="42"/>
  <c r="S803" i="42"/>
  <c r="T803" i="42"/>
  <c r="R804" i="42"/>
  <c r="S804" i="42"/>
  <c r="T804" i="42"/>
  <c r="R805" i="42"/>
  <c r="S805" i="42"/>
  <c r="T805" i="42"/>
  <c r="R806" i="42"/>
  <c r="S806" i="42"/>
  <c r="T806" i="42"/>
  <c r="R807" i="42"/>
  <c r="S807" i="42"/>
  <c r="T807" i="42"/>
  <c r="R808" i="42"/>
  <c r="S808" i="42"/>
  <c r="T808" i="42"/>
  <c r="R765" i="42"/>
  <c r="S765" i="42"/>
  <c r="T765" i="42"/>
  <c r="R766" i="42"/>
  <c r="S766" i="42"/>
  <c r="T766" i="42"/>
  <c r="R767" i="42"/>
  <c r="S767" i="42"/>
  <c r="T767" i="42"/>
  <c r="R768" i="42"/>
  <c r="S768" i="42"/>
  <c r="T768" i="42"/>
  <c r="R769" i="42"/>
  <c r="S769" i="42"/>
  <c r="T769" i="42"/>
  <c r="R770" i="42"/>
  <c r="S770" i="42"/>
  <c r="T770" i="42"/>
  <c r="R771" i="42"/>
  <c r="S771" i="42"/>
  <c r="T771" i="42"/>
  <c r="R772" i="42"/>
  <c r="S772" i="42"/>
  <c r="T772" i="42"/>
  <c r="R773" i="42"/>
  <c r="S773" i="42"/>
  <c r="T773" i="42"/>
  <c r="R774" i="42"/>
  <c r="S774" i="42"/>
  <c r="T774" i="42"/>
  <c r="R775" i="42"/>
  <c r="S775" i="42"/>
  <c r="T775" i="42"/>
  <c r="R776" i="42"/>
  <c r="S776" i="42"/>
  <c r="T776" i="42"/>
  <c r="R777" i="42"/>
  <c r="S777" i="42"/>
  <c r="T777" i="42"/>
  <c r="R778" i="42"/>
  <c r="S778" i="42"/>
  <c r="T778" i="42"/>
  <c r="R735" i="42"/>
  <c r="R736" i="42"/>
  <c r="R737" i="42"/>
  <c r="R738" i="42"/>
  <c r="R739" i="42"/>
  <c r="R740" i="42"/>
  <c r="R741" i="42"/>
  <c r="R742" i="42"/>
  <c r="R743" i="42"/>
  <c r="R744" i="42"/>
  <c r="R745" i="42"/>
  <c r="R746" i="42"/>
  <c r="R747" i="42"/>
  <c r="R748" i="42"/>
  <c r="R705" i="42"/>
  <c r="S705" i="42"/>
  <c r="T705" i="42"/>
  <c r="R706" i="42"/>
  <c r="S706" i="42"/>
  <c r="T706" i="42"/>
  <c r="R707" i="42"/>
  <c r="S707" i="42"/>
  <c r="T707" i="42"/>
  <c r="R708" i="42"/>
  <c r="S708" i="42"/>
  <c r="T708" i="42"/>
  <c r="R709" i="42"/>
  <c r="S709" i="42"/>
  <c r="T709" i="42"/>
  <c r="R710" i="42"/>
  <c r="S710" i="42"/>
  <c r="T710" i="42"/>
  <c r="R711" i="42"/>
  <c r="S711" i="42"/>
  <c r="T711" i="42"/>
  <c r="R712" i="42"/>
  <c r="S712" i="42"/>
  <c r="T712" i="42"/>
  <c r="R713" i="42"/>
  <c r="S713" i="42"/>
  <c r="T713" i="42"/>
  <c r="R714" i="42"/>
  <c r="S714" i="42"/>
  <c r="T714" i="42"/>
  <c r="R715" i="42"/>
  <c r="S715" i="42"/>
  <c r="T715" i="42"/>
  <c r="R716" i="42"/>
  <c r="S716" i="42"/>
  <c r="T716" i="42"/>
  <c r="R717" i="42"/>
  <c r="S717" i="42"/>
  <c r="T717" i="42"/>
  <c r="R718" i="42"/>
  <c r="S718" i="42"/>
  <c r="T718" i="42"/>
  <c r="R675" i="42"/>
  <c r="S675" i="42"/>
  <c r="T675" i="42"/>
  <c r="R676" i="42"/>
  <c r="S676" i="42"/>
  <c r="T676" i="42"/>
  <c r="R677" i="42"/>
  <c r="S677" i="42"/>
  <c r="T677" i="42"/>
  <c r="R678" i="42"/>
  <c r="S678" i="42"/>
  <c r="T678" i="42"/>
  <c r="R679" i="42"/>
  <c r="S679" i="42"/>
  <c r="T679" i="42"/>
  <c r="R680" i="42"/>
  <c r="S680" i="42"/>
  <c r="T680" i="42"/>
  <c r="R681" i="42"/>
  <c r="S681" i="42"/>
  <c r="T681" i="42"/>
  <c r="R682" i="42"/>
  <c r="S682" i="42"/>
  <c r="T682" i="42"/>
  <c r="R683" i="42"/>
  <c r="S683" i="42"/>
  <c r="T683" i="42"/>
  <c r="R684" i="42"/>
  <c r="S684" i="42"/>
  <c r="T684" i="42"/>
  <c r="R685" i="42"/>
  <c r="S685" i="42"/>
  <c r="T685" i="42"/>
  <c r="R686" i="42"/>
  <c r="S686" i="42"/>
  <c r="T686" i="42"/>
  <c r="R687" i="42"/>
  <c r="S687" i="42"/>
  <c r="T687" i="42"/>
  <c r="R688" i="42"/>
  <c r="S688" i="42"/>
  <c r="T688" i="42"/>
  <c r="R645" i="42"/>
  <c r="S645" i="42"/>
  <c r="T645" i="42"/>
  <c r="R646" i="42"/>
  <c r="S646" i="42"/>
  <c r="T646" i="42"/>
  <c r="R647" i="42"/>
  <c r="S647" i="42"/>
  <c r="T647" i="42"/>
  <c r="R648" i="42"/>
  <c r="S648" i="42"/>
  <c r="T648" i="42"/>
  <c r="R649" i="42"/>
  <c r="S649" i="42"/>
  <c r="T649" i="42"/>
  <c r="R650" i="42"/>
  <c r="S650" i="42"/>
  <c r="T650" i="42"/>
  <c r="R651" i="42"/>
  <c r="S651" i="42"/>
  <c r="T651" i="42"/>
  <c r="R652" i="42"/>
  <c r="S652" i="42"/>
  <c r="T652" i="42"/>
  <c r="R653" i="42"/>
  <c r="S653" i="42"/>
  <c r="T653" i="42"/>
  <c r="R654" i="42"/>
  <c r="S654" i="42"/>
  <c r="T654" i="42"/>
  <c r="R655" i="42"/>
  <c r="S655" i="42"/>
  <c r="T655" i="42"/>
  <c r="R656" i="42"/>
  <c r="S656" i="42"/>
  <c r="T656" i="42"/>
  <c r="R657" i="42"/>
  <c r="S657" i="42"/>
  <c r="T657" i="42"/>
  <c r="R658" i="42"/>
  <c r="S658" i="42"/>
  <c r="T658" i="42"/>
  <c r="R615" i="42"/>
  <c r="S615" i="42"/>
  <c r="T615" i="42"/>
  <c r="R616" i="42"/>
  <c r="S616" i="42"/>
  <c r="T616" i="42"/>
  <c r="R617" i="42"/>
  <c r="S617" i="42"/>
  <c r="T617" i="42"/>
  <c r="R618" i="42"/>
  <c r="S618" i="42"/>
  <c r="T618" i="42"/>
  <c r="R619" i="42"/>
  <c r="S619" i="42"/>
  <c r="T619" i="42"/>
  <c r="R620" i="42"/>
  <c r="S620" i="42"/>
  <c r="T620" i="42"/>
  <c r="R621" i="42"/>
  <c r="S621" i="42"/>
  <c r="T621" i="42"/>
  <c r="R622" i="42"/>
  <c r="S622" i="42"/>
  <c r="T622" i="42"/>
  <c r="R623" i="42"/>
  <c r="S623" i="42"/>
  <c r="T623" i="42"/>
  <c r="R624" i="42"/>
  <c r="S624" i="42"/>
  <c r="T624" i="42"/>
  <c r="R625" i="42"/>
  <c r="S625" i="42"/>
  <c r="T625" i="42"/>
  <c r="R626" i="42"/>
  <c r="S626" i="42"/>
  <c r="T626" i="42"/>
  <c r="R627" i="42"/>
  <c r="S627" i="42"/>
  <c r="T627" i="42"/>
  <c r="R628" i="42"/>
  <c r="S628" i="42"/>
  <c r="T628" i="42"/>
  <c r="T1004" i="42"/>
  <c r="S1004" i="42"/>
  <c r="R1004" i="42"/>
  <c r="T974" i="42"/>
  <c r="S974" i="42"/>
  <c r="R974" i="42"/>
  <c r="T944" i="42"/>
  <c r="S944" i="42"/>
  <c r="R944" i="42"/>
  <c r="T914" i="42"/>
  <c r="S914" i="42"/>
  <c r="R914" i="42"/>
  <c r="T884" i="42"/>
  <c r="S884" i="42"/>
  <c r="R884" i="42"/>
  <c r="T854" i="42"/>
  <c r="S854" i="42"/>
  <c r="R854" i="42"/>
  <c r="T824" i="42"/>
  <c r="S824" i="42"/>
  <c r="R824" i="42"/>
  <c r="T794" i="42"/>
  <c r="S794" i="42"/>
  <c r="R794" i="42"/>
  <c r="T764" i="42"/>
  <c r="S764" i="42"/>
  <c r="R764" i="42"/>
  <c r="R734" i="42"/>
  <c r="T704" i="42"/>
  <c r="S704" i="42"/>
  <c r="R704" i="42"/>
  <c r="T674" i="42"/>
  <c r="S674" i="42"/>
  <c r="R674" i="42"/>
  <c r="T644" i="42"/>
  <c r="S644" i="42"/>
  <c r="R644" i="42"/>
  <c r="T614" i="42"/>
  <c r="S614" i="42"/>
  <c r="R614" i="42"/>
  <c r="R585" i="42"/>
  <c r="S585" i="42"/>
  <c r="T585" i="42"/>
  <c r="R586" i="42"/>
  <c r="S586" i="42"/>
  <c r="T586" i="42"/>
  <c r="R587" i="42"/>
  <c r="S587" i="42"/>
  <c r="T587" i="42"/>
  <c r="R588" i="42"/>
  <c r="S588" i="42"/>
  <c r="T588" i="42"/>
  <c r="R589" i="42"/>
  <c r="S589" i="42"/>
  <c r="T589" i="42"/>
  <c r="R590" i="42"/>
  <c r="S590" i="42"/>
  <c r="T590" i="42"/>
  <c r="R591" i="42"/>
  <c r="S591" i="42"/>
  <c r="T591" i="42"/>
  <c r="R592" i="42"/>
  <c r="S592" i="42"/>
  <c r="T592" i="42"/>
  <c r="R593" i="42"/>
  <c r="S593" i="42"/>
  <c r="T593" i="42"/>
  <c r="R594" i="42"/>
  <c r="S594" i="42"/>
  <c r="T594" i="42"/>
  <c r="R595" i="42"/>
  <c r="S595" i="42"/>
  <c r="T595" i="42"/>
  <c r="R596" i="42"/>
  <c r="S596" i="42"/>
  <c r="T596" i="42"/>
  <c r="R597" i="42"/>
  <c r="S597" i="42"/>
  <c r="T597" i="42"/>
  <c r="R598" i="42"/>
  <c r="S598" i="42"/>
  <c r="T598" i="42"/>
  <c r="T584" i="42"/>
  <c r="S584" i="42"/>
  <c r="R584" i="42"/>
  <c r="R489" i="42"/>
  <c r="S489" i="42"/>
  <c r="T489" i="42"/>
  <c r="R490" i="42"/>
  <c r="S490" i="42"/>
  <c r="T490" i="42"/>
  <c r="R491" i="42"/>
  <c r="S491" i="42"/>
  <c r="T491" i="42"/>
  <c r="R492" i="42"/>
  <c r="S492" i="42"/>
  <c r="T492" i="42"/>
  <c r="R493" i="42"/>
  <c r="S493" i="42"/>
  <c r="T493" i="42"/>
  <c r="R494" i="42"/>
  <c r="S494" i="42"/>
  <c r="T494" i="42"/>
  <c r="R495" i="42"/>
  <c r="S495" i="42"/>
  <c r="T495" i="42"/>
  <c r="R496" i="42"/>
  <c r="S496" i="42"/>
  <c r="T496" i="42"/>
  <c r="R497" i="42"/>
  <c r="S497" i="42"/>
  <c r="T497" i="42"/>
  <c r="R498" i="42"/>
  <c r="S498" i="42"/>
  <c r="T498" i="42"/>
  <c r="R499" i="42"/>
  <c r="S499" i="42"/>
  <c r="T499" i="42"/>
  <c r="R500" i="42"/>
  <c r="S500" i="42"/>
  <c r="T500" i="42"/>
  <c r="R501" i="42"/>
  <c r="S501" i="42"/>
  <c r="T501" i="42"/>
  <c r="R502" i="42"/>
  <c r="S502" i="42"/>
  <c r="T502" i="42"/>
  <c r="T488" i="42"/>
  <c r="S488" i="42"/>
  <c r="R488" i="42"/>
  <c r="R459" i="42"/>
  <c r="S459" i="42"/>
  <c r="T459" i="42"/>
  <c r="R460" i="42"/>
  <c r="S460" i="42"/>
  <c r="T460" i="42"/>
  <c r="R461" i="42"/>
  <c r="S461" i="42"/>
  <c r="T461" i="42"/>
  <c r="R462" i="42"/>
  <c r="S462" i="42"/>
  <c r="T462" i="42"/>
  <c r="R463" i="42"/>
  <c r="S463" i="42"/>
  <c r="T463" i="42"/>
  <c r="R464" i="42"/>
  <c r="S464" i="42"/>
  <c r="T464" i="42"/>
  <c r="R465" i="42"/>
  <c r="S465" i="42"/>
  <c r="T465" i="42"/>
  <c r="R466" i="42"/>
  <c r="S466" i="42"/>
  <c r="T466" i="42"/>
  <c r="R467" i="42"/>
  <c r="S467" i="42"/>
  <c r="T467" i="42"/>
  <c r="R468" i="42"/>
  <c r="S468" i="42"/>
  <c r="T468" i="42"/>
  <c r="R469" i="42"/>
  <c r="S469" i="42"/>
  <c r="T469" i="42"/>
  <c r="R470" i="42"/>
  <c r="S470" i="42"/>
  <c r="T470" i="42"/>
  <c r="R471" i="42"/>
  <c r="S471" i="42"/>
  <c r="T471" i="42"/>
  <c r="R472" i="42"/>
  <c r="S472" i="42"/>
  <c r="T472" i="42"/>
  <c r="T458" i="42"/>
  <c r="S458" i="42"/>
  <c r="R458" i="42"/>
  <c r="R429" i="42"/>
  <c r="S429" i="42"/>
  <c r="T429" i="42"/>
  <c r="R430" i="42"/>
  <c r="S430" i="42"/>
  <c r="T430" i="42"/>
  <c r="R431" i="42"/>
  <c r="S431" i="42"/>
  <c r="T431" i="42"/>
  <c r="R432" i="42"/>
  <c r="S432" i="42"/>
  <c r="T432" i="42"/>
  <c r="R433" i="42"/>
  <c r="S433" i="42"/>
  <c r="T433" i="42"/>
  <c r="R434" i="42"/>
  <c r="S434" i="42"/>
  <c r="T434" i="42"/>
  <c r="R435" i="42"/>
  <c r="S435" i="42"/>
  <c r="T435" i="42"/>
  <c r="R436" i="42"/>
  <c r="S436" i="42"/>
  <c r="T436" i="42"/>
  <c r="R437" i="42"/>
  <c r="S437" i="42"/>
  <c r="T437" i="42"/>
  <c r="R438" i="42"/>
  <c r="S438" i="42"/>
  <c r="T438" i="42"/>
  <c r="R439" i="42"/>
  <c r="S439" i="42"/>
  <c r="T439" i="42"/>
  <c r="R440" i="42"/>
  <c r="S440" i="42"/>
  <c r="T440" i="42"/>
  <c r="R441" i="42"/>
  <c r="S441" i="42"/>
  <c r="T441" i="42"/>
  <c r="R442" i="42"/>
  <c r="S442" i="42"/>
  <c r="T442" i="42"/>
  <c r="T428" i="42"/>
  <c r="S428" i="42"/>
  <c r="R428" i="42"/>
  <c r="R399" i="42"/>
  <c r="S399" i="42"/>
  <c r="T399" i="42"/>
  <c r="R400" i="42"/>
  <c r="S400" i="42"/>
  <c r="T400" i="42"/>
  <c r="R401" i="42"/>
  <c r="S401" i="42"/>
  <c r="T401" i="42"/>
  <c r="R402" i="42"/>
  <c r="S402" i="42"/>
  <c r="T402" i="42"/>
  <c r="R403" i="42"/>
  <c r="S403" i="42"/>
  <c r="T403" i="42"/>
  <c r="R404" i="42"/>
  <c r="S404" i="42"/>
  <c r="T404" i="42"/>
  <c r="R405" i="42"/>
  <c r="S405" i="42"/>
  <c r="T405" i="42"/>
  <c r="R406" i="42"/>
  <c r="S406" i="42"/>
  <c r="T406" i="42"/>
  <c r="R407" i="42"/>
  <c r="S407" i="42"/>
  <c r="T407" i="42"/>
  <c r="R408" i="42"/>
  <c r="S408" i="42"/>
  <c r="T408" i="42"/>
  <c r="R409" i="42"/>
  <c r="S409" i="42"/>
  <c r="T409" i="42"/>
  <c r="R410" i="42"/>
  <c r="S410" i="42"/>
  <c r="T410" i="42"/>
  <c r="R411" i="42"/>
  <c r="S411" i="42"/>
  <c r="T411" i="42"/>
  <c r="R412" i="42"/>
  <c r="S412" i="42"/>
  <c r="T412" i="42"/>
  <c r="T398" i="42"/>
  <c r="S398" i="42"/>
  <c r="R398" i="42"/>
  <c r="R369" i="42"/>
  <c r="S369" i="42"/>
  <c r="T369" i="42"/>
  <c r="R370" i="42"/>
  <c r="S370" i="42"/>
  <c r="T370" i="42"/>
  <c r="R371" i="42"/>
  <c r="S371" i="42"/>
  <c r="T371" i="42"/>
  <c r="R372" i="42"/>
  <c r="S372" i="42"/>
  <c r="T372" i="42"/>
  <c r="R373" i="42"/>
  <c r="S373" i="42"/>
  <c r="T373" i="42"/>
  <c r="R374" i="42"/>
  <c r="S374" i="42"/>
  <c r="T374" i="42"/>
  <c r="R375" i="42"/>
  <c r="S375" i="42"/>
  <c r="T375" i="42"/>
  <c r="R376" i="42"/>
  <c r="S376" i="42"/>
  <c r="T376" i="42"/>
  <c r="R377" i="42"/>
  <c r="S377" i="42"/>
  <c r="T377" i="42"/>
  <c r="R378" i="42"/>
  <c r="S378" i="42"/>
  <c r="T378" i="42"/>
  <c r="R379" i="42"/>
  <c r="S379" i="42"/>
  <c r="T379" i="42"/>
  <c r="R380" i="42"/>
  <c r="S380" i="42"/>
  <c r="T380" i="42"/>
  <c r="R381" i="42"/>
  <c r="S381" i="42"/>
  <c r="T381" i="42"/>
  <c r="R382" i="42"/>
  <c r="S382" i="42"/>
  <c r="T382" i="42"/>
  <c r="T368" i="42"/>
  <c r="S368" i="42"/>
  <c r="R368" i="42"/>
  <c r="R339" i="42"/>
  <c r="S339" i="42"/>
  <c r="T339" i="42"/>
  <c r="R340" i="42"/>
  <c r="S340" i="42"/>
  <c r="T340" i="42"/>
  <c r="R341" i="42"/>
  <c r="S341" i="42"/>
  <c r="T341" i="42"/>
  <c r="R342" i="42"/>
  <c r="S342" i="42"/>
  <c r="T342" i="42"/>
  <c r="R343" i="42"/>
  <c r="S343" i="42"/>
  <c r="T343" i="42"/>
  <c r="R344" i="42"/>
  <c r="S344" i="42"/>
  <c r="T344" i="42"/>
  <c r="R345" i="42"/>
  <c r="S345" i="42"/>
  <c r="T345" i="42"/>
  <c r="R346" i="42"/>
  <c r="S346" i="42"/>
  <c r="T346" i="42"/>
  <c r="R347" i="42"/>
  <c r="S347" i="42"/>
  <c r="T347" i="42"/>
  <c r="R348" i="42"/>
  <c r="S348" i="42"/>
  <c r="T348" i="42"/>
  <c r="R349" i="42"/>
  <c r="S349" i="42"/>
  <c r="T349" i="42"/>
  <c r="R350" i="42"/>
  <c r="S350" i="42"/>
  <c r="T350" i="42"/>
  <c r="R351" i="42"/>
  <c r="S351" i="42"/>
  <c r="T351" i="42"/>
  <c r="R352" i="42"/>
  <c r="S352" i="42"/>
  <c r="T352" i="42"/>
  <c r="T338" i="42"/>
  <c r="S338" i="42"/>
  <c r="R338" i="42"/>
  <c r="R309" i="42"/>
  <c r="S309" i="42"/>
  <c r="T309" i="42"/>
  <c r="R310" i="42"/>
  <c r="S310" i="42"/>
  <c r="T310" i="42"/>
  <c r="R311" i="42"/>
  <c r="S311" i="42"/>
  <c r="T311" i="42"/>
  <c r="R312" i="42"/>
  <c r="S312" i="42"/>
  <c r="T312" i="42"/>
  <c r="R313" i="42"/>
  <c r="S313" i="42"/>
  <c r="T313" i="42"/>
  <c r="R314" i="42"/>
  <c r="S314" i="42"/>
  <c r="T314" i="42"/>
  <c r="R315" i="42"/>
  <c r="S315" i="42"/>
  <c r="T315" i="42"/>
  <c r="R316" i="42"/>
  <c r="S316" i="42"/>
  <c r="T316" i="42"/>
  <c r="R317" i="42"/>
  <c r="S317" i="42"/>
  <c r="T317" i="42"/>
  <c r="R318" i="42"/>
  <c r="S318" i="42"/>
  <c r="T318" i="42"/>
  <c r="R319" i="42"/>
  <c r="S319" i="42"/>
  <c r="T319" i="42"/>
  <c r="R320" i="42"/>
  <c r="S320" i="42"/>
  <c r="T320" i="42"/>
  <c r="R321" i="42"/>
  <c r="S321" i="42"/>
  <c r="T321" i="42"/>
  <c r="R322" i="42"/>
  <c r="S322" i="42"/>
  <c r="T322" i="42"/>
  <c r="T308" i="42"/>
  <c r="S308" i="42"/>
  <c r="R308" i="42"/>
  <c r="R279" i="42"/>
  <c r="S279" i="42"/>
  <c r="T279" i="42"/>
  <c r="R280" i="42"/>
  <c r="S280" i="42"/>
  <c r="T280" i="42"/>
  <c r="R281" i="42"/>
  <c r="S281" i="42"/>
  <c r="T281" i="42"/>
  <c r="R282" i="42"/>
  <c r="S282" i="42"/>
  <c r="T282" i="42"/>
  <c r="R283" i="42"/>
  <c r="S283" i="42"/>
  <c r="T283" i="42"/>
  <c r="R284" i="42"/>
  <c r="S284" i="42"/>
  <c r="T284" i="42"/>
  <c r="R285" i="42"/>
  <c r="S285" i="42"/>
  <c r="T285" i="42"/>
  <c r="R286" i="42"/>
  <c r="S286" i="42"/>
  <c r="T286" i="42"/>
  <c r="R287" i="42"/>
  <c r="S287" i="42"/>
  <c r="T287" i="42"/>
  <c r="R288" i="42"/>
  <c r="S288" i="42"/>
  <c r="T288" i="42"/>
  <c r="R289" i="42"/>
  <c r="S289" i="42"/>
  <c r="T289" i="42"/>
  <c r="R290" i="42"/>
  <c r="S290" i="42"/>
  <c r="T290" i="42"/>
  <c r="R291" i="42"/>
  <c r="S291" i="42"/>
  <c r="T291" i="42"/>
  <c r="R292" i="42"/>
  <c r="S292" i="42"/>
  <c r="T292" i="42"/>
  <c r="T278" i="42"/>
  <c r="S278" i="42"/>
  <c r="R278" i="42"/>
  <c r="R249" i="42"/>
  <c r="S249" i="42"/>
  <c r="T249" i="42"/>
  <c r="R250" i="42"/>
  <c r="S250" i="42"/>
  <c r="T250" i="42"/>
  <c r="R251" i="42"/>
  <c r="S251" i="42"/>
  <c r="T251" i="42"/>
  <c r="R252" i="42"/>
  <c r="S252" i="42"/>
  <c r="T252" i="42"/>
  <c r="R253" i="42"/>
  <c r="S253" i="42"/>
  <c r="T253" i="42"/>
  <c r="R254" i="42"/>
  <c r="S254" i="42"/>
  <c r="T254" i="42"/>
  <c r="R255" i="42"/>
  <c r="S255" i="42"/>
  <c r="T255" i="42"/>
  <c r="R256" i="42"/>
  <c r="S256" i="42"/>
  <c r="T256" i="42"/>
  <c r="R257" i="42"/>
  <c r="S257" i="42"/>
  <c r="T257" i="42"/>
  <c r="R258" i="42"/>
  <c r="S258" i="42"/>
  <c r="T258" i="42"/>
  <c r="R259" i="42"/>
  <c r="S259" i="42"/>
  <c r="T259" i="42"/>
  <c r="R260" i="42"/>
  <c r="S260" i="42"/>
  <c r="T260" i="42"/>
  <c r="R261" i="42"/>
  <c r="S261" i="42"/>
  <c r="T261" i="42"/>
  <c r="R262" i="42"/>
  <c r="S262" i="42"/>
  <c r="T262" i="42"/>
  <c r="T248" i="42"/>
  <c r="S248" i="42"/>
  <c r="R248" i="42"/>
  <c r="R219" i="42"/>
  <c r="S219" i="42"/>
  <c r="T219" i="42"/>
  <c r="R220" i="42"/>
  <c r="S220" i="42"/>
  <c r="T220" i="42"/>
  <c r="R221" i="42"/>
  <c r="S221" i="42"/>
  <c r="T221" i="42"/>
  <c r="R222" i="42"/>
  <c r="S222" i="42"/>
  <c r="T222" i="42"/>
  <c r="R223" i="42"/>
  <c r="S223" i="42"/>
  <c r="T223" i="42"/>
  <c r="R224" i="42"/>
  <c r="S224" i="42"/>
  <c r="T224" i="42"/>
  <c r="R225" i="42"/>
  <c r="S225" i="42"/>
  <c r="T225" i="42"/>
  <c r="R226" i="42"/>
  <c r="S226" i="42"/>
  <c r="T226" i="42"/>
  <c r="R227" i="42"/>
  <c r="S227" i="42"/>
  <c r="T227" i="42"/>
  <c r="R228" i="42"/>
  <c r="S228" i="42"/>
  <c r="T228" i="42"/>
  <c r="R229" i="42"/>
  <c r="S229" i="42"/>
  <c r="T229" i="42"/>
  <c r="R230" i="42"/>
  <c r="S230" i="42"/>
  <c r="T230" i="42"/>
  <c r="R231" i="42"/>
  <c r="S231" i="42"/>
  <c r="T231" i="42"/>
  <c r="R232" i="42"/>
  <c r="S232" i="42"/>
  <c r="T232" i="42"/>
  <c r="T218" i="42"/>
  <c r="S218" i="42"/>
  <c r="R218" i="42"/>
  <c r="R189" i="42"/>
  <c r="S189" i="42"/>
  <c r="T189" i="42"/>
  <c r="R190" i="42"/>
  <c r="S190" i="42"/>
  <c r="T190" i="42"/>
  <c r="R191" i="42"/>
  <c r="S191" i="42"/>
  <c r="T191" i="42"/>
  <c r="R192" i="42"/>
  <c r="S192" i="42"/>
  <c r="T192" i="42"/>
  <c r="R193" i="42"/>
  <c r="S193" i="42"/>
  <c r="T193" i="42"/>
  <c r="R194" i="42"/>
  <c r="S194" i="42"/>
  <c r="T194" i="42"/>
  <c r="R195" i="42"/>
  <c r="S195" i="42"/>
  <c r="T195" i="42"/>
  <c r="R196" i="42"/>
  <c r="S196" i="42"/>
  <c r="T196" i="42"/>
  <c r="R197" i="42"/>
  <c r="S197" i="42"/>
  <c r="T197" i="42"/>
  <c r="R198" i="42"/>
  <c r="S198" i="42"/>
  <c r="T198" i="42"/>
  <c r="R199" i="42"/>
  <c r="S199" i="42"/>
  <c r="T199" i="42"/>
  <c r="R200" i="42"/>
  <c r="S200" i="42"/>
  <c r="T200" i="42"/>
  <c r="R201" i="42"/>
  <c r="S201" i="42"/>
  <c r="T201" i="42"/>
  <c r="R202" i="42"/>
  <c r="S202" i="42"/>
  <c r="T202" i="42"/>
  <c r="T188" i="42"/>
  <c r="S188" i="42"/>
  <c r="R188" i="42"/>
  <c r="R159" i="42"/>
  <c r="S159" i="42"/>
  <c r="T159" i="42"/>
  <c r="R160" i="42"/>
  <c r="S160" i="42"/>
  <c r="T160" i="42"/>
  <c r="R161" i="42"/>
  <c r="S161" i="42"/>
  <c r="T161" i="42"/>
  <c r="R162" i="42"/>
  <c r="S162" i="42"/>
  <c r="T162" i="42"/>
  <c r="R163" i="42"/>
  <c r="S163" i="42"/>
  <c r="T163" i="42"/>
  <c r="R164" i="42"/>
  <c r="S164" i="42"/>
  <c r="T164" i="42"/>
  <c r="R165" i="42"/>
  <c r="S165" i="42"/>
  <c r="T165" i="42"/>
  <c r="R166" i="42"/>
  <c r="S166" i="42"/>
  <c r="T166" i="42"/>
  <c r="R167" i="42"/>
  <c r="S167" i="42"/>
  <c r="T167" i="42"/>
  <c r="R168" i="42"/>
  <c r="S168" i="42"/>
  <c r="T168" i="42"/>
  <c r="R169" i="42"/>
  <c r="S169" i="42"/>
  <c r="T169" i="42"/>
  <c r="R170" i="42"/>
  <c r="S170" i="42"/>
  <c r="T170" i="42"/>
  <c r="R171" i="42"/>
  <c r="S171" i="42"/>
  <c r="T171" i="42"/>
  <c r="R172" i="42"/>
  <c r="S172" i="42"/>
  <c r="T172" i="42"/>
  <c r="T158" i="42"/>
  <c r="S158" i="42"/>
  <c r="R158" i="42"/>
  <c r="R129" i="42"/>
  <c r="S129" i="42"/>
  <c r="T129" i="42"/>
  <c r="R130" i="42"/>
  <c r="S130" i="42"/>
  <c r="T130" i="42"/>
  <c r="R131" i="42"/>
  <c r="S131" i="42"/>
  <c r="T131" i="42"/>
  <c r="R132" i="42"/>
  <c r="S132" i="42"/>
  <c r="T132" i="42"/>
  <c r="R133" i="42"/>
  <c r="S133" i="42"/>
  <c r="T133" i="42"/>
  <c r="R134" i="42"/>
  <c r="S134" i="42"/>
  <c r="T134" i="42"/>
  <c r="R135" i="42"/>
  <c r="S135" i="42"/>
  <c r="T135" i="42"/>
  <c r="R136" i="42"/>
  <c r="S136" i="42"/>
  <c r="T136" i="42"/>
  <c r="R137" i="42"/>
  <c r="S137" i="42"/>
  <c r="T137" i="42"/>
  <c r="R138" i="42"/>
  <c r="S138" i="42"/>
  <c r="T138" i="42"/>
  <c r="R139" i="42"/>
  <c r="S139" i="42"/>
  <c r="T139" i="42"/>
  <c r="R140" i="42"/>
  <c r="S140" i="42"/>
  <c r="T140" i="42"/>
  <c r="R141" i="42"/>
  <c r="S141" i="42"/>
  <c r="T141" i="42"/>
  <c r="R142" i="42"/>
  <c r="S142" i="42"/>
  <c r="T142" i="42"/>
  <c r="T128" i="42"/>
  <c r="S128" i="42"/>
  <c r="R128" i="42"/>
  <c r="R99" i="42"/>
  <c r="S99" i="42"/>
  <c r="T99" i="42"/>
  <c r="R100" i="42"/>
  <c r="S100" i="42"/>
  <c r="T100" i="42"/>
  <c r="R101" i="42"/>
  <c r="S101" i="42"/>
  <c r="T101" i="42"/>
  <c r="R102" i="42"/>
  <c r="S102" i="42"/>
  <c r="T102" i="42"/>
  <c r="R103" i="42"/>
  <c r="S103" i="42"/>
  <c r="T103" i="42"/>
  <c r="R104" i="42"/>
  <c r="S104" i="42"/>
  <c r="T104" i="42"/>
  <c r="R105" i="42"/>
  <c r="S105" i="42"/>
  <c r="T105" i="42"/>
  <c r="R106" i="42"/>
  <c r="S106" i="42"/>
  <c r="T106" i="42"/>
  <c r="R107" i="42"/>
  <c r="S107" i="42"/>
  <c r="T107" i="42"/>
  <c r="R108" i="42"/>
  <c r="S108" i="42"/>
  <c r="T108" i="42"/>
  <c r="R109" i="42"/>
  <c r="S109" i="42"/>
  <c r="T109" i="42"/>
  <c r="R110" i="42"/>
  <c r="S110" i="42"/>
  <c r="T110" i="42"/>
  <c r="R111" i="42"/>
  <c r="S111" i="42"/>
  <c r="T111" i="42"/>
  <c r="R112" i="42"/>
  <c r="S112" i="42"/>
  <c r="T112" i="42"/>
  <c r="T98" i="42"/>
  <c r="S98" i="42"/>
  <c r="R98" i="42"/>
  <c r="R69" i="42"/>
  <c r="S69" i="42"/>
  <c r="T69" i="42"/>
  <c r="R70" i="42"/>
  <c r="S70" i="42"/>
  <c r="T70" i="42"/>
  <c r="R71" i="42"/>
  <c r="S71" i="42"/>
  <c r="T71" i="42"/>
  <c r="R72" i="42"/>
  <c r="S72" i="42"/>
  <c r="T72" i="42"/>
  <c r="R73" i="42"/>
  <c r="S73" i="42"/>
  <c r="T73" i="42"/>
  <c r="R74" i="42"/>
  <c r="S74" i="42"/>
  <c r="T74" i="42"/>
  <c r="R75" i="42"/>
  <c r="S75" i="42"/>
  <c r="T75" i="42"/>
  <c r="R76" i="42"/>
  <c r="S76" i="42"/>
  <c r="T76" i="42"/>
  <c r="R77" i="42"/>
  <c r="S77" i="42"/>
  <c r="T77" i="42"/>
  <c r="R78" i="42"/>
  <c r="S78" i="42"/>
  <c r="T78" i="42"/>
  <c r="R79" i="42"/>
  <c r="S79" i="42"/>
  <c r="T79" i="42"/>
  <c r="R80" i="42"/>
  <c r="S80" i="42"/>
  <c r="T80" i="42"/>
  <c r="R81" i="42"/>
  <c r="S81" i="42"/>
  <c r="T81" i="42"/>
  <c r="R82" i="42"/>
  <c r="S82" i="42"/>
  <c r="T82" i="42"/>
  <c r="T68" i="42"/>
  <c r="S68" i="42"/>
  <c r="R68" i="42"/>
  <c r="U974" i="42"/>
  <c r="U944" i="42"/>
  <c r="U884" i="42"/>
  <c r="U824" i="42"/>
  <c r="U764" i="42"/>
  <c r="U736" i="42"/>
  <c r="U704" i="42"/>
  <c r="U658" i="42"/>
  <c r="U615" i="42"/>
  <c r="U586" i="42"/>
  <c r="B3" i="44"/>
  <c r="AD1395" i="42" l="1"/>
  <c r="AD1407" i="42"/>
  <c r="AD1419" i="42"/>
  <c r="AD1431" i="42"/>
  <c r="AD1443" i="42"/>
  <c r="AX1585" i="42"/>
  <c r="A1585" i="42" s="1" a="1"/>
  <c r="A1585" i="42" s="1"/>
  <c r="AX1586" i="42"/>
  <c r="A1586" i="42" s="1" a="1"/>
  <c r="A1586" i="42" s="1"/>
  <c r="U747" i="42"/>
  <c r="AX747" i="42" s="1"/>
  <c r="A747" i="42" s="1" a="1"/>
  <c r="A747" i="42" s="1"/>
  <c r="U743" i="42"/>
  <c r="U739" i="42"/>
  <c r="U735" i="42"/>
  <c r="U746" i="42"/>
  <c r="AX746" i="42" s="1"/>
  <c r="A746" i="42" s="1" a="1"/>
  <c r="A746" i="42" s="1"/>
  <c r="U742" i="42"/>
  <c r="U738" i="42"/>
  <c r="U745" i="42"/>
  <c r="U741" i="42"/>
  <c r="U737" i="42"/>
  <c r="U734" i="42"/>
  <c r="U748" i="42"/>
  <c r="AX748" i="42" s="1"/>
  <c r="A748" i="42" s="1" a="1"/>
  <c r="A748" i="42" s="1"/>
  <c r="U744" i="42"/>
  <c r="U740" i="42"/>
  <c r="S2223" i="42"/>
  <c r="AX2" i="42"/>
  <c r="A2" i="42" s="1" a="1"/>
  <c r="A2" i="42" s="1"/>
  <c r="S2179" i="42"/>
  <c r="AX1381" i="42"/>
  <c r="A1381" i="42" s="1" a="1"/>
  <c r="A1381" i="42" s="1"/>
  <c r="AX1382" i="42"/>
  <c r="A1382" i="42" s="1" a="1"/>
  <c r="A1382" i="42" s="1"/>
  <c r="AX1562" i="42"/>
  <c r="A1562" i="42" s="1" a="1"/>
  <c r="A1562" i="42" s="1"/>
  <c r="AX1058" i="42"/>
  <c r="A1058" i="42" s="1" a="1"/>
  <c r="A1058" i="42" s="1"/>
  <c r="AX1044" i="42"/>
  <c r="A1044" i="42" s="1" a="1"/>
  <c r="A1044" i="42" s="1"/>
  <c r="AX1441" i="42"/>
  <c r="A1441" i="42" s="1" a="1"/>
  <c r="A1441" i="42" s="1"/>
  <c r="AX1538" i="42"/>
  <c r="A1538" i="42" s="1" a="1"/>
  <c r="A1538" i="42" s="1"/>
  <c r="AX763" i="42"/>
  <c r="A763" i="42" s="1" a="1"/>
  <c r="A763" i="42" s="1"/>
  <c r="AX850" i="42"/>
  <c r="A850" i="42" s="1" a="1"/>
  <c r="A850" i="42" s="1"/>
  <c r="AX1002" i="42"/>
  <c r="A1002" i="42" s="1" a="1"/>
  <c r="A1002" i="42" s="1"/>
  <c r="AX546" i="42"/>
  <c r="A546" i="42" s="1" a="1"/>
  <c r="A546" i="42" s="1"/>
  <c r="AX455" i="42"/>
  <c r="A455" i="42" s="1" a="1"/>
  <c r="A455" i="42" s="1"/>
  <c r="AX335" i="42"/>
  <c r="A335" i="42" s="1" a="1"/>
  <c r="A335" i="42" s="1"/>
  <c r="AX56" i="42"/>
  <c r="A56" i="42" s="1" a="1"/>
  <c r="A56" i="42" s="1"/>
  <c r="AX187" i="42"/>
  <c r="A187" i="42" s="1" a="1"/>
  <c r="A187" i="42" s="1"/>
  <c r="AX34" i="42"/>
  <c r="A34" i="42" s="1" a="1"/>
  <c r="A34" i="42" s="1"/>
  <c r="R2431" i="42" a="1"/>
  <c r="AX2474" i="42"/>
  <c r="A2474" i="42" s="1" a="1"/>
  <c r="A2474" i="42" s="1"/>
  <c r="AX2460" i="42"/>
  <c r="A2460" i="42" s="1" a="1"/>
  <c r="A2460" i="42" s="1"/>
  <c r="AX2452" i="42"/>
  <c r="A2452" i="42" s="1" a="1"/>
  <c r="A2452" i="42" s="1"/>
  <c r="AX2413" i="42"/>
  <c r="A2413" i="42" s="1" a="1"/>
  <c r="A2413" i="42" s="1"/>
  <c r="AX2395" i="42"/>
  <c r="A2395" i="42" s="1" a="1"/>
  <c r="A2395" i="42" s="1"/>
  <c r="AX2360" i="42"/>
  <c r="A2360" i="42" s="1" a="1"/>
  <c r="A2360" i="42" s="1"/>
  <c r="AX2352" i="42"/>
  <c r="A2352" i="42" s="1" a="1"/>
  <c r="A2352" i="42" s="1"/>
  <c r="AX2334" i="42"/>
  <c r="A2334" i="42" s="1" a="1"/>
  <c r="A2334" i="42" s="1"/>
  <c r="AX2307" i="42"/>
  <c r="A2307" i="42" s="1" a="1"/>
  <c r="A2307" i="42" s="1"/>
  <c r="AX2287" i="42"/>
  <c r="A2287" i="42" s="1" a="1"/>
  <c r="A2287" i="42" s="1"/>
  <c r="AX2279" i="42"/>
  <c r="A2279" i="42" s="1" a="1"/>
  <c r="A2279" i="42" s="1"/>
  <c r="AX2271" i="42"/>
  <c r="A2271" i="42" s="1" a="1"/>
  <c r="A2271" i="42" s="1"/>
  <c r="AX1644" i="42"/>
  <c r="A1644" i="42" s="1" a="1"/>
  <c r="A1644" i="42" s="1"/>
  <c r="AX1594" i="42"/>
  <c r="A1594" i="42" s="1" a="1"/>
  <c r="A1594" i="42" s="1"/>
  <c r="AX1591" i="42"/>
  <c r="A1591" i="42" s="1" a="1"/>
  <c r="A1591" i="42" s="1"/>
  <c r="AX1561" i="42"/>
  <c r="A1561" i="42" s="1" a="1"/>
  <c r="A1561" i="42" s="1"/>
  <c r="AX1526" i="42"/>
  <c r="A1526" i="42" s="1" a="1"/>
  <c r="A1526" i="42" s="1"/>
  <c r="AX1478" i="42"/>
  <c r="A1478" i="42" s="1" a="1"/>
  <c r="A1478" i="42" s="1"/>
  <c r="AX1466" i="42"/>
  <c r="A1466" i="42" s="1" a="1"/>
  <c r="A1466" i="42" s="1"/>
  <c r="AX2477" i="42"/>
  <c r="A2477" i="42" s="1" a="1"/>
  <c r="A2477" i="42" s="1"/>
  <c r="AX2455" i="42"/>
  <c r="A2455" i="42" s="1" a="1"/>
  <c r="A2455" i="42" s="1"/>
  <c r="AX2416" i="42"/>
  <c r="A2416" i="42" s="1" a="1"/>
  <c r="A2416" i="42" s="1"/>
  <c r="AX2398" i="42"/>
  <c r="A2398" i="42" s="1" a="1"/>
  <c r="A2398" i="42" s="1"/>
  <c r="AX2355" i="42"/>
  <c r="A2355" i="42" s="1" a="1"/>
  <c r="A2355" i="42" s="1"/>
  <c r="AX2337" i="42"/>
  <c r="A2337" i="42" s="1" a="1"/>
  <c r="A2337" i="42" s="1"/>
  <c r="AX2290" i="42"/>
  <c r="A2290" i="42" s="1" a="1"/>
  <c r="A2290" i="42" s="1"/>
  <c r="AX2282" i="42"/>
  <c r="A2282" i="42" s="1" a="1"/>
  <c r="A2282" i="42" s="1"/>
  <c r="AX2274" i="42"/>
  <c r="A2274" i="42" s="1" a="1"/>
  <c r="A2274" i="42" s="1"/>
  <c r="AX1647" i="42"/>
  <c r="A1647" i="42" s="1" a="1"/>
  <c r="A1647" i="42" s="1"/>
  <c r="AX1607" i="42"/>
  <c r="A1607" i="42" s="1" a="1"/>
  <c r="A1607" i="42" s="1"/>
  <c r="AX1501" i="42"/>
  <c r="A1501" i="42" s="1" a="1"/>
  <c r="A1501" i="42" s="1"/>
  <c r="AX1490" i="42"/>
  <c r="A1490" i="42" s="1" a="1"/>
  <c r="A1490" i="42" s="1"/>
  <c r="AX2480" i="42"/>
  <c r="A2480" i="42" s="1" a="1"/>
  <c r="A2480" i="42" s="1"/>
  <c r="AX2472" i="42"/>
  <c r="A2472" i="42" s="1" a="1"/>
  <c r="A2472" i="42" s="1"/>
  <c r="AX2458" i="42"/>
  <c r="A2458" i="42" s="1" a="1"/>
  <c r="A2458" i="42" s="1"/>
  <c r="AX2419" i="42"/>
  <c r="A2419" i="42" s="1" a="1"/>
  <c r="A2419" i="42" s="1"/>
  <c r="AX2393" i="42"/>
  <c r="A2393" i="42" s="1" a="1"/>
  <c r="A2393" i="42" s="1"/>
  <c r="AX2358" i="42"/>
  <c r="A2358" i="42" s="1" a="1"/>
  <c r="A2358" i="42" s="1"/>
  <c r="AX2340" i="42"/>
  <c r="A2340" i="42" s="1" a="1"/>
  <c r="A2340" i="42" s="1"/>
  <c r="AX2332" i="42"/>
  <c r="A2332" i="42" s="1" a="1"/>
  <c r="A2332" i="42" s="1"/>
  <c r="AX2305" i="42"/>
  <c r="A2305" i="42" s="1" a="1"/>
  <c r="A2305" i="42" s="1"/>
  <c r="AX2293" i="42"/>
  <c r="A2293" i="42" s="1" a="1"/>
  <c r="A2293" i="42" s="1"/>
  <c r="AX2285" i="42"/>
  <c r="A2285" i="42" s="1" a="1"/>
  <c r="A2285" i="42" s="1"/>
  <c r="AX2277" i="42"/>
  <c r="A2277" i="42" s="1" a="1"/>
  <c r="A2277" i="42" s="1"/>
  <c r="AX1642" i="42"/>
  <c r="A1642" i="42" s="1" a="1"/>
  <c r="A1642" i="42" s="1"/>
  <c r="AX1588" i="42"/>
  <c r="A1588" i="42" s="1" a="1"/>
  <c r="A1588" i="42" s="1"/>
  <c r="AX1549" i="42"/>
  <c r="A1549" i="42" s="1" a="1"/>
  <c r="A1549" i="42" s="1"/>
  <c r="AX1334" i="42"/>
  <c r="A1334" i="42" s="1" a="1"/>
  <c r="A1334" i="42" s="1"/>
  <c r="AX2475" i="42"/>
  <c r="A2475" i="42" s="1" a="1"/>
  <c r="A2475" i="42" s="1"/>
  <c r="AX2453" i="42"/>
  <c r="A2453" i="42" s="1" a="1"/>
  <c r="A2453" i="42" s="1"/>
  <c r="AX2414" i="42"/>
  <c r="A2414" i="42" s="1" a="1"/>
  <c r="A2414" i="42" s="1"/>
  <c r="AX2396" i="42"/>
  <c r="A2396" i="42" s="1" a="1"/>
  <c r="A2396" i="42" s="1"/>
  <c r="AX2353" i="42"/>
  <c r="A2353" i="42" s="1" a="1"/>
  <c r="A2353" i="42" s="1"/>
  <c r="AX2335" i="42"/>
  <c r="A2335" i="42" s="1" a="1"/>
  <c r="A2335" i="42" s="1"/>
  <c r="AX2308" i="42"/>
  <c r="A2308" i="42" s="1" a="1"/>
  <c r="A2308" i="42" s="1"/>
  <c r="AX2288" i="42"/>
  <c r="A2288" i="42" s="1" a="1"/>
  <c r="A2288" i="42" s="1"/>
  <c r="AX2280" i="42"/>
  <c r="A2280" i="42" s="1" a="1"/>
  <c r="A2280" i="42" s="1"/>
  <c r="AX2272" i="42"/>
  <c r="A2272" i="42" s="1" a="1"/>
  <c r="A2272" i="42" s="1"/>
  <c r="AX1645" i="42"/>
  <c r="A1645" i="42" s="1" a="1"/>
  <c r="A1645" i="42" s="1"/>
  <c r="AX1592" i="42"/>
  <c r="A1592" i="42" s="1" a="1"/>
  <c r="A1592" i="42" s="1"/>
  <c r="AX1574" i="42"/>
  <c r="A1574" i="42" s="1" a="1"/>
  <c r="A1574" i="42" s="1"/>
  <c r="AX1550" i="42"/>
  <c r="A1550" i="42" s="1" a="1"/>
  <c r="A1550" i="42" s="1"/>
  <c r="AX2478" i="42"/>
  <c r="A2478" i="42" s="1" a="1"/>
  <c r="A2478" i="42" s="1"/>
  <c r="AX2456" i="42"/>
  <c r="A2456" i="42" s="1" a="1"/>
  <c r="A2456" i="42" s="1"/>
  <c r="AX2417" i="42"/>
  <c r="A2417" i="42" s="1" a="1"/>
  <c r="A2417" i="42" s="1"/>
  <c r="AX2399" i="42"/>
  <c r="A2399" i="42" s="1" a="1"/>
  <c r="A2399" i="42" s="1"/>
  <c r="AX2356" i="42"/>
  <c r="A2356" i="42" s="1" a="1"/>
  <c r="A2356" i="42" s="1"/>
  <c r="AX2338" i="42"/>
  <c r="A2338" i="42" s="1" a="1"/>
  <c r="A2338" i="42" s="1"/>
  <c r="AX2291" i="42"/>
  <c r="A2291" i="42" s="1" a="1"/>
  <c r="A2291" i="42" s="1"/>
  <c r="AX2283" i="42"/>
  <c r="A2283" i="42" s="1" a="1"/>
  <c r="A2283" i="42" s="1"/>
  <c r="AX2275" i="42"/>
  <c r="A2275" i="42" s="1" a="1"/>
  <c r="A2275" i="42" s="1"/>
  <c r="AX1648" i="42"/>
  <c r="A1648" i="42" s="1" a="1"/>
  <c r="A1648" i="42" s="1"/>
  <c r="AX1608" i="42"/>
  <c r="A1608" i="42" s="1" a="1"/>
  <c r="A1608" i="42" s="1"/>
  <c r="AX1605" i="42"/>
  <c r="A1605" i="42" s="1" a="1"/>
  <c r="A1605" i="42" s="1"/>
  <c r="AX1537" i="42"/>
  <c r="A1537" i="42" s="1" a="1"/>
  <c r="A1537" i="42" s="1"/>
  <c r="AX1513" i="42"/>
  <c r="A1513" i="42" s="1" a="1"/>
  <c r="A1513" i="42" s="1"/>
  <c r="AX1502" i="42"/>
  <c r="A1502" i="42" s="1" a="1"/>
  <c r="A1502" i="42" s="1"/>
  <c r="AX2473" i="42"/>
  <c r="A2473" i="42" s="1" a="1"/>
  <c r="A2473" i="42" s="1"/>
  <c r="AX2459" i="42"/>
  <c r="A2459" i="42" s="1" a="1"/>
  <c r="A2459" i="42" s="1"/>
  <c r="AX2420" i="42"/>
  <c r="A2420" i="42" s="1" a="1"/>
  <c r="A2420" i="42" s="1"/>
  <c r="AX2412" i="42"/>
  <c r="A2412" i="42" s="1" a="1"/>
  <c r="A2412" i="42" s="1"/>
  <c r="AX2394" i="42"/>
  <c r="A2394" i="42" s="1" a="1"/>
  <c r="A2394" i="42" s="1"/>
  <c r="AX2359" i="42"/>
  <c r="A2359" i="42" s="1" a="1"/>
  <c r="A2359" i="42" s="1"/>
  <c r="AX2333" i="42"/>
  <c r="A2333" i="42" s="1" a="1"/>
  <c r="A2333" i="42" s="1"/>
  <c r="AX2306" i="42"/>
  <c r="A2306" i="42" s="1" a="1"/>
  <c r="A2306" i="42" s="1"/>
  <c r="AX2294" i="42"/>
  <c r="A2294" i="42" s="1" a="1"/>
  <c r="A2294" i="42" s="1"/>
  <c r="AX2286" i="42"/>
  <c r="A2286" i="42" s="1" a="1"/>
  <c r="A2286" i="42" s="1"/>
  <c r="AX2278" i="42"/>
  <c r="A2278" i="42" s="1" a="1"/>
  <c r="A2278" i="42" s="1"/>
  <c r="AX1643" i="42"/>
  <c r="A1643" i="42" s="1" a="1"/>
  <c r="A1643" i="42" s="1"/>
  <c r="AX1593" i="42"/>
  <c r="A1593" i="42" s="1" a="1"/>
  <c r="A1593" i="42" s="1"/>
  <c r="AX1589" i="42"/>
  <c r="A1589" i="42" s="1" a="1"/>
  <c r="A1589" i="42" s="1"/>
  <c r="AX1573" i="42"/>
  <c r="A1573" i="42" s="1" a="1"/>
  <c r="A1573" i="42" s="1"/>
  <c r="AX2476" i="42"/>
  <c r="A2476" i="42" s="1" a="1"/>
  <c r="A2476" i="42" s="1"/>
  <c r="AX2454" i="42"/>
  <c r="A2454" i="42" s="1" a="1"/>
  <c r="A2454" i="42" s="1"/>
  <c r="AX2415" i="42"/>
  <c r="A2415" i="42" s="1" a="1"/>
  <c r="A2415" i="42" s="1"/>
  <c r="AX2397" i="42"/>
  <c r="A2397" i="42" s="1" a="1"/>
  <c r="A2397" i="42" s="1"/>
  <c r="AX2354" i="42"/>
  <c r="A2354" i="42" s="1" a="1"/>
  <c r="A2354" i="42" s="1"/>
  <c r="AX2336" i="42"/>
  <c r="A2336" i="42" s="1" a="1"/>
  <c r="A2336" i="42" s="1"/>
  <c r="AX2309" i="42"/>
  <c r="A2309" i="42" s="1" a="1"/>
  <c r="A2309" i="42" s="1"/>
  <c r="AX2289" i="42"/>
  <c r="A2289" i="42" s="1" a="1"/>
  <c r="A2289" i="42" s="1"/>
  <c r="AX2281" i="42"/>
  <c r="A2281" i="42" s="1" a="1"/>
  <c r="A2281" i="42" s="1"/>
  <c r="AX2273" i="42"/>
  <c r="A2273" i="42" s="1" a="1"/>
  <c r="A2273" i="42" s="1"/>
  <c r="AX1646" i="42"/>
  <c r="A1646" i="42" s="1" a="1"/>
  <c r="A1646" i="42" s="1"/>
  <c r="AX1606" i="42"/>
  <c r="A1606" i="42" s="1" a="1"/>
  <c r="A1606" i="42" s="1"/>
  <c r="AX1590" i="42"/>
  <c r="A1590" i="42" s="1" a="1"/>
  <c r="A1590" i="42" s="1"/>
  <c r="AX1489" i="42"/>
  <c r="A1489" i="42" s="1" a="1"/>
  <c r="A1489" i="42" s="1"/>
  <c r="AX1477" i="42"/>
  <c r="A1477" i="42" s="1" a="1"/>
  <c r="A1477" i="42" s="1"/>
  <c r="AX1465" i="42"/>
  <c r="A1465" i="42" s="1" a="1"/>
  <c r="A1465" i="42" s="1"/>
  <c r="AX1394" i="42"/>
  <c r="A1394" i="42" s="1" a="1"/>
  <c r="A1394" i="42" s="1"/>
  <c r="AX2479" i="42"/>
  <c r="A2479" i="42" s="1" a="1"/>
  <c r="A2479" i="42" s="1"/>
  <c r="AX2457" i="42"/>
  <c r="A2457" i="42" s="1" a="1"/>
  <c r="A2457" i="42" s="1"/>
  <c r="AX2418" i="42"/>
  <c r="A2418" i="42" s="1" a="1"/>
  <c r="A2418" i="42" s="1"/>
  <c r="AX2400" i="42"/>
  <c r="A2400" i="42" s="1" a="1"/>
  <c r="A2400" i="42" s="1"/>
  <c r="AX2392" i="42"/>
  <c r="A2392" i="42" s="1" a="1"/>
  <c r="A2392" i="42" s="1"/>
  <c r="AX2357" i="42"/>
  <c r="A2357" i="42" s="1" a="1"/>
  <c r="A2357" i="42" s="1"/>
  <c r="AX2339" i="42"/>
  <c r="A2339" i="42" s="1" a="1"/>
  <c r="A2339" i="42" s="1"/>
  <c r="AX2292" i="42"/>
  <c r="A2292" i="42" s="1" a="1"/>
  <c r="A2292" i="42" s="1"/>
  <c r="AX2284" i="42"/>
  <c r="A2284" i="42" s="1" a="1"/>
  <c r="A2284" i="42" s="1"/>
  <c r="AX2276" i="42"/>
  <c r="A2276" i="42" s="1" a="1"/>
  <c r="A2276" i="42" s="1"/>
  <c r="AX1649" i="42"/>
  <c r="A1649" i="42" s="1" a="1"/>
  <c r="A1649" i="42" s="1"/>
  <c r="AX1609" i="42"/>
  <c r="A1609" i="42" s="1" a="1"/>
  <c r="A1609" i="42" s="1"/>
  <c r="AX1587" i="42"/>
  <c r="A1587" i="42" s="1" a="1"/>
  <c r="A1587" i="42" s="1"/>
  <c r="AX1525" i="42"/>
  <c r="A1525" i="42" s="1" a="1"/>
  <c r="A1525" i="42" s="1"/>
  <c r="AX1514" i="42"/>
  <c r="A1514" i="42" s="1" a="1"/>
  <c r="A1514" i="42" s="1"/>
  <c r="AX1393" i="42"/>
  <c r="A1393" i="42" s="1" a="1"/>
  <c r="A1393" i="42" s="1"/>
  <c r="AX1285" i="42"/>
  <c r="A1285" i="42" s="1" a="1"/>
  <c r="A1285" i="42" s="1"/>
  <c r="AX1262" i="42"/>
  <c r="A1262" i="42" s="1" a="1"/>
  <c r="A1262" i="42" s="1"/>
  <c r="AX1189" i="42"/>
  <c r="A1189" i="42" s="1" a="1"/>
  <c r="A1189" i="42" s="1"/>
  <c r="AX1055" i="42"/>
  <c r="A1055" i="42" s="1" a="1"/>
  <c r="A1055" i="42" s="1"/>
  <c r="AX1430" i="42"/>
  <c r="A1430" i="42" s="1" a="1"/>
  <c r="A1430" i="42" s="1"/>
  <c r="AX1369" i="42"/>
  <c r="A1369" i="42" s="1" a="1"/>
  <c r="A1369" i="42" s="1"/>
  <c r="AX1358" i="42"/>
  <c r="A1358" i="42" s="1" a="1"/>
  <c r="A1358" i="42" s="1"/>
  <c r="AX1357" i="42"/>
  <c r="A1357" i="42" s="1" a="1"/>
  <c r="A1357" i="42" s="1"/>
  <c r="AX1333" i="42"/>
  <c r="A1333" i="42" s="1" a="1"/>
  <c r="A1333" i="42" s="1"/>
  <c r="AX1237" i="42"/>
  <c r="A1237" i="42" s="1" a="1"/>
  <c r="A1237" i="42" s="1"/>
  <c r="AX1166" i="42"/>
  <c r="A1166" i="42" s="1" a="1"/>
  <c r="A1166" i="42" s="1"/>
  <c r="AX1091" i="42"/>
  <c r="A1091" i="42" s="1" a="1"/>
  <c r="A1091" i="42" s="1"/>
  <c r="AX577" i="42"/>
  <c r="A577" i="42" s="1" a="1"/>
  <c r="A577" i="42" s="1"/>
  <c r="AX574" i="42"/>
  <c r="A574" i="42" s="1" a="1"/>
  <c r="A574" i="42" s="1"/>
  <c r="AX1370" i="42"/>
  <c r="A1370" i="42" s="1" a="1"/>
  <c r="A1370" i="42" s="1"/>
  <c r="AX1309" i="42"/>
  <c r="A1309" i="42" s="1" a="1"/>
  <c r="A1309" i="42" s="1"/>
  <c r="AX1213" i="42"/>
  <c r="A1213" i="42" s="1" a="1"/>
  <c r="A1213" i="42" s="1"/>
  <c r="AX1117" i="42"/>
  <c r="A1117" i="42" s="1" a="1"/>
  <c r="A1117" i="42" s="1"/>
  <c r="AX1056" i="42"/>
  <c r="A1056" i="42" s="1" a="1"/>
  <c r="A1056" i="42" s="1"/>
  <c r="AX1453" i="42"/>
  <c r="A1453" i="42" s="1" a="1"/>
  <c r="A1453" i="42" s="1"/>
  <c r="AX1417" i="42"/>
  <c r="A1417" i="42" s="1" a="1"/>
  <c r="A1417" i="42" s="1"/>
  <c r="AX1346" i="42"/>
  <c r="A1346" i="42" s="1" a="1"/>
  <c r="A1346" i="42" s="1"/>
  <c r="AX1345" i="42"/>
  <c r="A1345" i="42" s="1" a="1"/>
  <c r="A1345" i="42" s="1"/>
  <c r="AX1286" i="42"/>
  <c r="A1286" i="42" s="1" a="1"/>
  <c r="A1286" i="42" s="1"/>
  <c r="AX1190" i="42"/>
  <c r="A1190" i="42" s="1" a="1"/>
  <c r="A1190" i="42" s="1"/>
  <c r="AX1118" i="42"/>
  <c r="A1118" i="42" s="1" a="1"/>
  <c r="A1118" i="42" s="1"/>
  <c r="AX613" i="42"/>
  <c r="A613" i="42" s="1" a="1"/>
  <c r="A613" i="42" s="1"/>
  <c r="AX545" i="42"/>
  <c r="A545" i="42" s="1" a="1"/>
  <c r="A545" i="42" s="1"/>
  <c r="AX1238" i="42"/>
  <c r="A1238" i="42" s="1" a="1"/>
  <c r="A1238" i="42" s="1"/>
  <c r="AX1141" i="42"/>
  <c r="A1141" i="42" s="1" a="1"/>
  <c r="A1141" i="42" s="1"/>
  <c r="AX1092" i="42"/>
  <c r="A1092" i="42" s="1" a="1"/>
  <c r="A1092" i="42" s="1"/>
  <c r="AX1057" i="42"/>
  <c r="A1057" i="42" s="1" a="1"/>
  <c r="A1057" i="42" s="1"/>
  <c r="AX1043" i="42"/>
  <c r="A1043" i="42" s="1" a="1"/>
  <c r="A1043" i="42" s="1"/>
  <c r="AX1454" i="42"/>
  <c r="A1454" i="42" s="1" a="1"/>
  <c r="A1454" i="42" s="1"/>
  <c r="AX1442" i="42"/>
  <c r="A1442" i="42" s="1" a="1"/>
  <c r="A1442" i="42" s="1"/>
  <c r="AX1406" i="42"/>
  <c r="A1406" i="42" s="1" a="1"/>
  <c r="A1406" i="42" s="1"/>
  <c r="AX1310" i="42"/>
  <c r="A1310" i="42" s="1" a="1"/>
  <c r="A1310" i="42" s="1"/>
  <c r="AX1261" i="42"/>
  <c r="A1261" i="42" s="1" a="1"/>
  <c r="A1261" i="42" s="1"/>
  <c r="AX1214" i="42"/>
  <c r="A1214" i="42" s="1" a="1"/>
  <c r="A1214" i="42" s="1"/>
  <c r="AX1059" i="42"/>
  <c r="A1059" i="42" s="1" a="1"/>
  <c r="A1059" i="42" s="1"/>
  <c r="AX1042" i="42"/>
  <c r="A1042" i="42" s="1" a="1"/>
  <c r="A1042" i="42" s="1"/>
  <c r="AX1041" i="42"/>
  <c r="A1041" i="42" s="1" a="1"/>
  <c r="A1041" i="42" s="1"/>
  <c r="AX1418" i="42"/>
  <c r="A1418" i="42" s="1" a="1"/>
  <c r="A1418" i="42" s="1"/>
  <c r="AX1165" i="42"/>
  <c r="A1165" i="42" s="1" a="1"/>
  <c r="A1165" i="42" s="1"/>
  <c r="AX1093" i="42"/>
  <c r="A1093" i="42" s="1" a="1"/>
  <c r="A1093" i="42" s="1"/>
  <c r="AX1429" i="42"/>
  <c r="A1429" i="42" s="1" a="1"/>
  <c r="A1429" i="42" s="1"/>
  <c r="AX1405" i="42"/>
  <c r="A1405" i="42" s="1" a="1"/>
  <c r="A1405" i="42" s="1"/>
  <c r="AX1142" i="42"/>
  <c r="A1142" i="42" s="1" a="1"/>
  <c r="A1142" i="42" s="1"/>
  <c r="AX1094" i="42"/>
  <c r="A1094" i="42" s="1" a="1"/>
  <c r="A1094" i="42" s="1"/>
  <c r="AX1090" i="42"/>
  <c r="A1090" i="42" s="1" a="1"/>
  <c r="A1090" i="42" s="1"/>
  <c r="AX1033" i="42"/>
  <c r="A1033" i="42" s="1" a="1"/>
  <c r="A1033" i="42" s="1"/>
  <c r="AX1029" i="42"/>
  <c r="A1029" i="42" s="1" a="1"/>
  <c r="A1029" i="42" s="1"/>
  <c r="AX971" i="42"/>
  <c r="A971" i="42" s="1" a="1"/>
  <c r="A971" i="42" s="1"/>
  <c r="AX789" i="42"/>
  <c r="A789" i="42" s="1" a="1"/>
  <c r="A789" i="42" s="1"/>
  <c r="AX733" i="42"/>
  <c r="A733" i="42" s="1" a="1"/>
  <c r="A733" i="42" s="1"/>
  <c r="AX729" i="42"/>
  <c r="A729" i="42" s="1" a="1"/>
  <c r="A729" i="42" s="1"/>
  <c r="AX703" i="42"/>
  <c r="A703" i="42" s="1" a="1"/>
  <c r="A703" i="42" s="1"/>
  <c r="AX673" i="42"/>
  <c r="A673" i="42" s="1" a="1"/>
  <c r="A673" i="42" s="1"/>
  <c r="AX670" i="42"/>
  <c r="A670" i="42" s="1" a="1"/>
  <c r="A670" i="42" s="1"/>
  <c r="AX640" i="42"/>
  <c r="A640" i="42" s="1" a="1"/>
  <c r="A640" i="42" s="1"/>
  <c r="AX609" i="42"/>
  <c r="A609" i="42" s="1" a="1"/>
  <c r="A609" i="42" s="1"/>
  <c r="AX576" i="42"/>
  <c r="A576" i="42" s="1" a="1"/>
  <c r="A576" i="42" s="1"/>
  <c r="AX543" i="42"/>
  <c r="A543" i="42" s="1" a="1"/>
  <c r="A543" i="42" s="1"/>
  <c r="AX542" i="42"/>
  <c r="A542" i="42" s="1" a="1"/>
  <c r="A542" i="42" s="1"/>
  <c r="AX1000" i="42"/>
  <c r="A1000" i="42" s="1" a="1"/>
  <c r="A1000" i="42" s="1"/>
  <c r="AX911" i="42"/>
  <c r="A911" i="42" s="1" a="1"/>
  <c r="A911" i="42" s="1"/>
  <c r="AX821" i="42"/>
  <c r="A821" i="42" s="1" a="1"/>
  <c r="A821" i="42" s="1"/>
  <c r="AX761" i="42"/>
  <c r="A761" i="42" s="1" a="1"/>
  <c r="A761" i="42" s="1"/>
  <c r="AX700" i="42"/>
  <c r="A700" i="42" s="1" a="1"/>
  <c r="A700" i="42" s="1"/>
  <c r="AX610" i="42"/>
  <c r="A610" i="42" s="1" a="1"/>
  <c r="A610" i="42" s="1"/>
  <c r="AX579" i="42"/>
  <c r="A579" i="42" s="1" a="1"/>
  <c r="A579" i="42" s="1"/>
  <c r="AX578" i="42"/>
  <c r="A578" i="42" s="1" a="1"/>
  <c r="A578" i="42" s="1"/>
  <c r="AX541" i="42"/>
  <c r="A541" i="42" s="1" a="1"/>
  <c r="A541" i="42" s="1"/>
  <c r="AX1001" i="42"/>
  <c r="A1001" i="42" s="1" a="1"/>
  <c r="A1001" i="42" s="1"/>
  <c r="AX972" i="42"/>
  <c r="A972" i="42" s="1" a="1"/>
  <c r="A972" i="42" s="1"/>
  <c r="AX941" i="42"/>
  <c r="A941" i="42" s="1" a="1"/>
  <c r="A941" i="42" s="1"/>
  <c r="AX881" i="42"/>
  <c r="A881" i="42" s="1" a="1"/>
  <c r="A881" i="42" s="1"/>
  <c r="AX851" i="42"/>
  <c r="A851" i="42" s="1" a="1"/>
  <c r="A851" i="42" s="1"/>
  <c r="AX790" i="42"/>
  <c r="A790" i="42" s="1" a="1"/>
  <c r="A790" i="42" s="1"/>
  <c r="AX762" i="42"/>
  <c r="A762" i="42" s="1" a="1"/>
  <c r="A762" i="42" s="1"/>
  <c r="AX730" i="42"/>
  <c r="A730" i="42" s="1" a="1"/>
  <c r="A730" i="42" s="1"/>
  <c r="AX611" i="42"/>
  <c r="A611" i="42" s="1" a="1"/>
  <c r="A611" i="42" s="1"/>
  <c r="AX580" i="42"/>
  <c r="A580" i="42" s="1" a="1"/>
  <c r="A580" i="42" s="1"/>
  <c r="AX539" i="42"/>
  <c r="A539" i="42" s="1" a="1"/>
  <c r="A539" i="42" s="1"/>
  <c r="AX1032" i="42"/>
  <c r="A1032" i="42" s="1" a="1"/>
  <c r="A1032" i="42" s="1"/>
  <c r="AX912" i="42"/>
  <c r="A912" i="42" s="1" a="1"/>
  <c r="A912" i="42" s="1"/>
  <c r="AX823" i="42"/>
  <c r="A823" i="42" s="1" a="1"/>
  <c r="A823" i="42" s="1"/>
  <c r="AX822" i="42"/>
  <c r="A822" i="42" s="1" a="1"/>
  <c r="A822" i="42" s="1"/>
  <c r="AX793" i="42"/>
  <c r="A793" i="42" s="1" a="1"/>
  <c r="A793" i="42" s="1"/>
  <c r="AX701" i="42"/>
  <c r="A701" i="42" s="1" a="1"/>
  <c r="A701" i="42" s="1"/>
  <c r="AX671" i="42"/>
  <c r="A671" i="42" s="1" a="1"/>
  <c r="A671" i="42" s="1"/>
  <c r="AX641" i="42"/>
  <c r="A641" i="42" s="1" a="1"/>
  <c r="A641" i="42" s="1"/>
  <c r="AX581" i="42"/>
  <c r="A581" i="42" s="1" a="1"/>
  <c r="A581" i="42" s="1"/>
  <c r="AX553" i="42"/>
  <c r="A553" i="42" s="1" a="1"/>
  <c r="A553" i="42" s="1"/>
  <c r="AX552" i="42"/>
  <c r="A552" i="42" s="1" a="1"/>
  <c r="A552" i="42" s="1"/>
  <c r="AX551" i="42"/>
  <c r="A551" i="42" s="1" a="1"/>
  <c r="A551" i="42" s="1"/>
  <c r="AX540" i="42"/>
  <c r="A540" i="42" s="1" a="1"/>
  <c r="A540" i="42" s="1"/>
  <c r="AX538" i="42"/>
  <c r="A538" i="42" s="1" a="1"/>
  <c r="A538" i="42" s="1"/>
  <c r="AX1031" i="42"/>
  <c r="A1031" i="42" s="1" a="1"/>
  <c r="A1031" i="42" s="1"/>
  <c r="AX973" i="42"/>
  <c r="A973" i="42" s="1" a="1"/>
  <c r="A973" i="42" s="1"/>
  <c r="AX969" i="42"/>
  <c r="A969" i="42" s="1" a="1"/>
  <c r="A969" i="42" s="1"/>
  <c r="AX942" i="42"/>
  <c r="A942" i="42" s="1" a="1"/>
  <c r="A942" i="42" s="1"/>
  <c r="AX939" i="42"/>
  <c r="A939" i="42" s="1" a="1"/>
  <c r="A939" i="42" s="1"/>
  <c r="AX882" i="42"/>
  <c r="A882" i="42" s="1" a="1"/>
  <c r="A882" i="42" s="1"/>
  <c r="AX879" i="42"/>
  <c r="A879" i="42" s="1" a="1"/>
  <c r="A879" i="42" s="1"/>
  <c r="AX792" i="42"/>
  <c r="A792" i="42" s="1" a="1"/>
  <c r="A792" i="42" s="1"/>
  <c r="AX791" i="42"/>
  <c r="A791" i="42" s="1" a="1"/>
  <c r="A791" i="42" s="1"/>
  <c r="AX759" i="42"/>
  <c r="A759" i="42" s="1" a="1"/>
  <c r="A759" i="42" s="1"/>
  <c r="AX731" i="42"/>
  <c r="A731" i="42" s="1" a="1"/>
  <c r="A731" i="42" s="1"/>
  <c r="AX642" i="42"/>
  <c r="A642" i="42" s="1" a="1"/>
  <c r="A642" i="42" s="1"/>
  <c r="AX612" i="42"/>
  <c r="A612" i="42" s="1" a="1"/>
  <c r="A612" i="42" s="1"/>
  <c r="AX582" i="42"/>
  <c r="A582" i="42" s="1" a="1"/>
  <c r="A582" i="42" s="1"/>
  <c r="AX537" i="42"/>
  <c r="A537" i="42" s="1" a="1"/>
  <c r="A537" i="42" s="1"/>
  <c r="AX536" i="42"/>
  <c r="A536" i="42" s="1" a="1"/>
  <c r="A536" i="42" s="1"/>
  <c r="AX909" i="42"/>
  <c r="A909" i="42" s="1" a="1"/>
  <c r="A909" i="42" s="1"/>
  <c r="AX852" i="42"/>
  <c r="A852" i="42" s="1" a="1"/>
  <c r="A852" i="42" s="1"/>
  <c r="AX849" i="42"/>
  <c r="A849" i="42" s="1" a="1"/>
  <c r="A849" i="42" s="1"/>
  <c r="AX669" i="42"/>
  <c r="A669" i="42" s="1" a="1"/>
  <c r="A669" i="42" s="1"/>
  <c r="AX583" i="42"/>
  <c r="A583" i="42" s="1" a="1"/>
  <c r="A583" i="42" s="1"/>
  <c r="AX571" i="42"/>
  <c r="A571" i="42" s="1" a="1"/>
  <c r="A571" i="42" s="1"/>
  <c r="AX570" i="42"/>
  <c r="A570" i="42" s="1" a="1"/>
  <c r="A570" i="42" s="1"/>
  <c r="AX550" i="42"/>
  <c r="A550" i="42" s="1" a="1"/>
  <c r="A550" i="42" s="1"/>
  <c r="AX549" i="42"/>
  <c r="A549" i="42" s="1" a="1"/>
  <c r="A549" i="42" s="1"/>
  <c r="AX548" i="42"/>
  <c r="A548" i="42" s="1" a="1"/>
  <c r="A548" i="42" s="1"/>
  <c r="AX547" i="42"/>
  <c r="A547" i="42" s="1" a="1"/>
  <c r="A547" i="42" s="1"/>
  <c r="AX1030" i="42"/>
  <c r="A1030" i="42" s="1" a="1"/>
  <c r="A1030" i="42" s="1"/>
  <c r="AX1003" i="42"/>
  <c r="A1003" i="42" s="1" a="1"/>
  <c r="A1003" i="42" s="1"/>
  <c r="AX970" i="42"/>
  <c r="A970" i="42" s="1" a="1"/>
  <c r="A970" i="42" s="1"/>
  <c r="AX943" i="42"/>
  <c r="A943" i="42" s="1" a="1"/>
  <c r="A943" i="42" s="1"/>
  <c r="AX913" i="42"/>
  <c r="A913" i="42" s="1" a="1"/>
  <c r="A913" i="42" s="1"/>
  <c r="AX702" i="42"/>
  <c r="A702" i="42" s="1" a="1"/>
  <c r="A702" i="42" s="1"/>
  <c r="AX672" i="42"/>
  <c r="A672" i="42" s="1" a="1"/>
  <c r="A672" i="42" s="1"/>
  <c r="AX639" i="42"/>
  <c r="A639" i="42" s="1" a="1"/>
  <c r="A639" i="42" s="1"/>
  <c r="AX575" i="42"/>
  <c r="A575" i="42" s="1" a="1"/>
  <c r="A575" i="42" s="1"/>
  <c r="AX573" i="42"/>
  <c r="A573" i="42" s="1" a="1"/>
  <c r="A573" i="42" s="1"/>
  <c r="AX569" i="42"/>
  <c r="A569" i="42" s="1" a="1"/>
  <c r="A569" i="42" s="1"/>
  <c r="AX535" i="42"/>
  <c r="A535" i="42" s="1" a="1"/>
  <c r="A535" i="42" s="1"/>
  <c r="AX999" i="42"/>
  <c r="A999" i="42" s="1" a="1"/>
  <c r="A999" i="42" s="1"/>
  <c r="AX940" i="42"/>
  <c r="A940" i="42" s="1" a="1"/>
  <c r="A940" i="42" s="1"/>
  <c r="AX910" i="42"/>
  <c r="A910" i="42" s="1" a="1"/>
  <c r="A910" i="42" s="1"/>
  <c r="AX883" i="42"/>
  <c r="A883" i="42" s="1" a="1"/>
  <c r="A883" i="42" s="1"/>
  <c r="AX880" i="42"/>
  <c r="A880" i="42" s="1" a="1"/>
  <c r="A880" i="42" s="1"/>
  <c r="AX853" i="42"/>
  <c r="A853" i="42" s="1" a="1"/>
  <c r="A853" i="42" s="1"/>
  <c r="AX820" i="42"/>
  <c r="A820" i="42" s="1" a="1"/>
  <c r="A820" i="42" s="1"/>
  <c r="AX819" i="42"/>
  <c r="A819" i="42" s="1" a="1"/>
  <c r="A819" i="42" s="1"/>
  <c r="AX760" i="42"/>
  <c r="A760" i="42" s="1" a="1"/>
  <c r="A760" i="42" s="1"/>
  <c r="AX732" i="42"/>
  <c r="A732" i="42" s="1" a="1"/>
  <c r="A732" i="42" s="1"/>
  <c r="AX699" i="42"/>
  <c r="A699" i="42" s="1" a="1"/>
  <c r="A699" i="42" s="1"/>
  <c r="AX643" i="42"/>
  <c r="A643" i="42" s="1" a="1"/>
  <c r="A643" i="42" s="1"/>
  <c r="AX572" i="42"/>
  <c r="A572" i="42" s="1" a="1"/>
  <c r="A572" i="42" s="1"/>
  <c r="AX544" i="42"/>
  <c r="A544" i="42" s="1" a="1"/>
  <c r="A544" i="42" s="1"/>
  <c r="AX245" i="42"/>
  <c r="A245" i="42" s="1" a="1"/>
  <c r="A245" i="42" s="1"/>
  <c r="AX53" i="42"/>
  <c r="A53" i="42" s="1" a="1"/>
  <c r="A53" i="42" s="1"/>
  <c r="AX305" i="42"/>
  <c r="A305" i="42" s="1" a="1"/>
  <c r="A305" i="42" s="1"/>
  <c r="AX514" i="42"/>
  <c r="A514" i="42" s="1" a="1"/>
  <c r="A514" i="42" s="1"/>
  <c r="AX453" i="42"/>
  <c r="A453" i="42" s="1" a="1"/>
  <c r="A453" i="42" s="1"/>
  <c r="AX396" i="42"/>
  <c r="A396" i="42" s="1" a="1"/>
  <c r="A396" i="42" s="1"/>
  <c r="AX395" i="42"/>
  <c r="A395" i="42" s="1" a="1"/>
  <c r="A395" i="42" s="1"/>
  <c r="AX394" i="42"/>
  <c r="A394" i="42" s="1" a="1"/>
  <c r="A394" i="42" s="1"/>
  <c r="AX363" i="42"/>
  <c r="A363" i="42" s="1" a="1"/>
  <c r="A363" i="42" s="1"/>
  <c r="AX247" i="42"/>
  <c r="A247" i="42" s="1" a="1"/>
  <c r="A247" i="42" s="1"/>
  <c r="AX153" i="42"/>
  <c r="A153" i="42" s="1" a="1"/>
  <c r="A153" i="42" s="1"/>
  <c r="AX124" i="42"/>
  <c r="A124" i="42" s="1" a="1"/>
  <c r="A124" i="42" s="1"/>
  <c r="AX123" i="42"/>
  <c r="A123" i="42" s="1" a="1"/>
  <c r="A123" i="42" s="1"/>
  <c r="AX62" i="42"/>
  <c r="A62" i="42" s="1" a="1"/>
  <c r="A62" i="42" s="1"/>
  <c r="AX36" i="42"/>
  <c r="A36" i="42" s="1" a="1"/>
  <c r="A36" i="42" s="1"/>
  <c r="AX28" i="42"/>
  <c r="A28" i="42" s="1" a="1"/>
  <c r="A28" i="42" s="1"/>
  <c r="AX517" i="42"/>
  <c r="A517" i="42" s="1" a="1"/>
  <c r="A517" i="42" s="1"/>
  <c r="AX485" i="42"/>
  <c r="A485" i="42" s="1" a="1"/>
  <c r="A485" i="42" s="1"/>
  <c r="AX365" i="42"/>
  <c r="A365" i="42" s="1" a="1"/>
  <c r="A365" i="42" s="1"/>
  <c r="AX364" i="42"/>
  <c r="A364" i="42" s="1" a="1"/>
  <c r="A364" i="42" s="1"/>
  <c r="AX334" i="42"/>
  <c r="A334" i="42" s="1" a="1"/>
  <c r="A334" i="42" s="1"/>
  <c r="AX307" i="42"/>
  <c r="A307" i="42" s="1" a="1"/>
  <c r="A307" i="42" s="1"/>
  <c r="AX277" i="42"/>
  <c r="A277" i="42" s="1" a="1"/>
  <c r="A277" i="42" s="1"/>
  <c r="AX273" i="42"/>
  <c r="A273" i="42" s="1" a="1"/>
  <c r="A273" i="42" s="1"/>
  <c r="AX214" i="42"/>
  <c r="A214" i="42" s="1" a="1"/>
  <c r="A214" i="42" s="1"/>
  <c r="AX126" i="42"/>
  <c r="A126" i="42" s="1" a="1"/>
  <c r="A126" i="42" s="1"/>
  <c r="AX125" i="42"/>
  <c r="A125" i="42" s="1" a="1"/>
  <c r="A125" i="42" s="1"/>
  <c r="AX66" i="42"/>
  <c r="A66" i="42" s="1" a="1"/>
  <c r="A66" i="42" s="1"/>
  <c r="AX37" i="42"/>
  <c r="A37" i="42" s="1" a="1"/>
  <c r="A37" i="42" s="1"/>
  <c r="AX32" i="42"/>
  <c r="A32" i="42" s="1" a="1"/>
  <c r="A32" i="42" s="1"/>
  <c r="AX454" i="42"/>
  <c r="A454" i="42" s="1" a="1"/>
  <c r="A454" i="42" s="1"/>
  <c r="AX424" i="42"/>
  <c r="A424" i="42" s="1" a="1"/>
  <c r="A424" i="42" s="1"/>
  <c r="AX397" i="42"/>
  <c r="A397" i="42" s="1" a="1"/>
  <c r="A397" i="42" s="1"/>
  <c r="AX366" i="42"/>
  <c r="A366" i="42" s="1" a="1"/>
  <c r="A366" i="42" s="1"/>
  <c r="AX303" i="42"/>
  <c r="A303" i="42" s="1" a="1"/>
  <c r="A303" i="42" s="1"/>
  <c r="AX217" i="42"/>
  <c r="A217" i="42" s="1" a="1"/>
  <c r="A217" i="42" s="1"/>
  <c r="AX216" i="42"/>
  <c r="A216" i="42" s="1" a="1"/>
  <c r="A216" i="42" s="1"/>
  <c r="AX215" i="42"/>
  <c r="A215" i="42" s="1" a="1"/>
  <c r="A215" i="42" s="1"/>
  <c r="AX183" i="42"/>
  <c r="A183" i="42" s="1" a="1"/>
  <c r="A183" i="42" s="1"/>
  <c r="AX157" i="42"/>
  <c r="A157" i="42" s="1" a="1"/>
  <c r="A157" i="42" s="1"/>
  <c r="AX154" i="42"/>
  <c r="A154" i="42" s="1" a="1"/>
  <c r="A154" i="42" s="1"/>
  <c r="AX63" i="42"/>
  <c r="A63" i="42" s="1" a="1"/>
  <c r="A63" i="42" s="1"/>
  <c r="AX29" i="42"/>
  <c r="A29" i="42" s="1" a="1"/>
  <c r="A29" i="42" s="1"/>
  <c r="AX25" i="42"/>
  <c r="A25" i="42" s="1" a="1"/>
  <c r="A25" i="42" s="1"/>
  <c r="AX21" i="42"/>
  <c r="A21" i="42" s="1" a="1"/>
  <c r="A21" i="42" s="1"/>
  <c r="AX515" i="42"/>
  <c r="A515" i="42" s="1" a="1"/>
  <c r="A515" i="42" s="1"/>
  <c r="AX486" i="42"/>
  <c r="A486" i="42" s="1" a="1"/>
  <c r="A486" i="42" s="1"/>
  <c r="AX456" i="42"/>
  <c r="A456" i="42" s="1" a="1"/>
  <c r="A456" i="42" s="1"/>
  <c r="AX426" i="42"/>
  <c r="A426" i="42" s="1" a="1"/>
  <c r="A426" i="42" s="1"/>
  <c r="AX425" i="42"/>
  <c r="A425" i="42" s="1" a="1"/>
  <c r="A425" i="42" s="1"/>
  <c r="AX274" i="42"/>
  <c r="A274" i="42" s="1" a="1"/>
  <c r="A274" i="42" s="1"/>
  <c r="AX213" i="42"/>
  <c r="A213" i="42" s="1" a="1"/>
  <c r="A213" i="42" s="1"/>
  <c r="AX95" i="42"/>
  <c r="A95" i="42" s="1" a="1"/>
  <c r="A95" i="42" s="1"/>
  <c r="AX67" i="42"/>
  <c r="A67" i="42" s="1" a="1"/>
  <c r="A67" i="42" s="1"/>
  <c r="AX33" i="42"/>
  <c r="A33" i="42" s="1" a="1"/>
  <c r="A33" i="42" s="1"/>
  <c r="AX22" i="42"/>
  <c r="A22" i="42" s="1" a="1"/>
  <c r="A22" i="42" s="1"/>
  <c r="AX457" i="42"/>
  <c r="A457" i="42" s="1" a="1"/>
  <c r="A457" i="42" s="1"/>
  <c r="AX427" i="42"/>
  <c r="A427" i="42" s="1" a="1"/>
  <c r="A427" i="42" s="1"/>
  <c r="AX422" i="42"/>
  <c r="A422" i="42" s="1" a="1"/>
  <c r="A422" i="42" s="1"/>
  <c r="AX367" i="42"/>
  <c r="A367" i="42" s="1" a="1"/>
  <c r="A367" i="42" s="1"/>
  <c r="AX336" i="42"/>
  <c r="A336" i="42" s="1" a="1"/>
  <c r="A336" i="42" s="1"/>
  <c r="AX304" i="42"/>
  <c r="A304" i="42" s="1" a="1"/>
  <c r="A304" i="42" s="1"/>
  <c r="AX185" i="42"/>
  <c r="A185" i="42" s="1" a="1"/>
  <c r="A185" i="42" s="1"/>
  <c r="AX184" i="42"/>
  <c r="A184" i="42" s="1" a="1"/>
  <c r="A184" i="42" s="1"/>
  <c r="AX155" i="42"/>
  <c r="A155" i="42" s="1" a="1"/>
  <c r="A155" i="42" s="1"/>
  <c r="AX127" i="42"/>
  <c r="A127" i="42" s="1" a="1"/>
  <c r="A127" i="42" s="1"/>
  <c r="AX97" i="42"/>
  <c r="A97" i="42" s="1" a="1"/>
  <c r="A97" i="42" s="1"/>
  <c r="AX96" i="42"/>
  <c r="A96" i="42" s="1" a="1"/>
  <c r="A96" i="42" s="1"/>
  <c r="AX64" i="42"/>
  <c r="A64" i="42" s="1" a="1"/>
  <c r="A64" i="42" s="1"/>
  <c r="AX55" i="42"/>
  <c r="A55" i="42" s="1" a="1"/>
  <c r="A55" i="42" s="1"/>
  <c r="AX30" i="42"/>
  <c r="A30" i="42" s="1" a="1"/>
  <c r="A30" i="42" s="1"/>
  <c r="AX19" i="42"/>
  <c r="A19" i="42" s="1" a="1"/>
  <c r="A19" i="42" s="1"/>
  <c r="AX513" i="42"/>
  <c r="A513" i="42" s="1" a="1"/>
  <c r="A513" i="42" s="1"/>
  <c r="AX487" i="42"/>
  <c r="A487" i="42" s="1" a="1"/>
  <c r="A487" i="42" s="1"/>
  <c r="AX275" i="42"/>
  <c r="A275" i="42" s="1" a="1"/>
  <c r="A275" i="42" s="1"/>
  <c r="AX243" i="42"/>
  <c r="A243" i="42" s="1" a="1"/>
  <c r="A243" i="42" s="1"/>
  <c r="AX93" i="42"/>
  <c r="A93" i="42" s="1" a="1"/>
  <c r="A93" i="42" s="1"/>
  <c r="AX57" i="42"/>
  <c r="A57" i="42" s="1" a="1"/>
  <c r="A57" i="42" s="1"/>
  <c r="AX54" i="42"/>
  <c r="A54" i="42" s="1" a="1"/>
  <c r="A54" i="42" s="1"/>
  <c r="AX26" i="42"/>
  <c r="A26" i="42" s="1" a="1"/>
  <c r="A26" i="42" s="1"/>
  <c r="AX516" i="42"/>
  <c r="A516" i="42" s="1" a="1"/>
  <c r="A516" i="42" s="1"/>
  <c r="AX483" i="42"/>
  <c r="A483" i="42" s="1" a="1"/>
  <c r="A483" i="42" s="1"/>
  <c r="AX393" i="42"/>
  <c r="A393" i="42" s="1" a="1"/>
  <c r="A393" i="42" s="1"/>
  <c r="AX246" i="42"/>
  <c r="A246" i="42" s="1" a="1"/>
  <c r="A246" i="42" s="1"/>
  <c r="AX244" i="42"/>
  <c r="A244" i="42" s="1" a="1"/>
  <c r="A244" i="42" s="1"/>
  <c r="AX186" i="42"/>
  <c r="A186" i="42" s="1" a="1"/>
  <c r="A186" i="42" s="1"/>
  <c r="AX94" i="42"/>
  <c r="A94" i="42" s="1" a="1"/>
  <c r="A94" i="42" s="1"/>
  <c r="AX65" i="42"/>
  <c r="A65" i="42" s="1" a="1"/>
  <c r="A65" i="42" s="1"/>
  <c r="AX61" i="42"/>
  <c r="A61" i="42" s="1" a="1"/>
  <c r="A61" i="42" s="1"/>
  <c r="AX60" i="42"/>
  <c r="A60" i="42" s="1" a="1"/>
  <c r="A60" i="42" s="1"/>
  <c r="AX58" i="42"/>
  <c r="A58" i="42" s="1" a="1"/>
  <c r="A58" i="42" s="1"/>
  <c r="AX27" i="42"/>
  <c r="A27" i="42" s="1" a="1"/>
  <c r="A27" i="42" s="1"/>
  <c r="AX23" i="42"/>
  <c r="A23" i="42" s="1" a="1"/>
  <c r="A23" i="42" s="1"/>
  <c r="AX484" i="42"/>
  <c r="A484" i="42" s="1" a="1"/>
  <c r="A484" i="42" s="1"/>
  <c r="AX423" i="42"/>
  <c r="A423" i="42" s="1" a="1"/>
  <c r="A423" i="42" s="1"/>
  <c r="AX337" i="42"/>
  <c r="A337" i="42" s="1" a="1"/>
  <c r="A337" i="42" s="1"/>
  <c r="AX333" i="42"/>
  <c r="A333" i="42" s="1" a="1"/>
  <c r="A333" i="42" s="1"/>
  <c r="AX306" i="42"/>
  <c r="A306" i="42" s="1" a="1"/>
  <c r="A306" i="42" s="1"/>
  <c r="AX276" i="42"/>
  <c r="A276" i="42" s="1" a="1"/>
  <c r="A276" i="42" s="1"/>
  <c r="AX156" i="42"/>
  <c r="A156" i="42" s="1" a="1"/>
  <c r="A156" i="42" s="1"/>
  <c r="AX59" i="42"/>
  <c r="A59" i="42" s="1" a="1"/>
  <c r="A59" i="42" s="1"/>
  <c r="AX35" i="42"/>
  <c r="A35" i="42" s="1" a="1"/>
  <c r="A35" i="42" s="1"/>
  <c r="AX31" i="42"/>
  <c r="A31" i="42" s="1" a="1"/>
  <c r="A31" i="42" s="1"/>
  <c r="AX24" i="42"/>
  <c r="A24" i="42" s="1" a="1"/>
  <c r="A24" i="42" s="1"/>
  <c r="AX20" i="42"/>
  <c r="A20" i="42" s="1" a="1"/>
  <c r="A20" i="42" s="1"/>
  <c r="V854" i="42"/>
  <c r="V614" i="42"/>
  <c r="V1004" i="42"/>
  <c r="R1060" i="42"/>
  <c r="R1203" i="42"/>
  <c r="R1421" i="42"/>
  <c r="R1541" i="42"/>
  <c r="R1706" i="42"/>
  <c r="R1794" i="42"/>
  <c r="R1949" i="42"/>
  <c r="R2125" i="42"/>
  <c r="V674" i="42"/>
  <c r="R1251" i="42"/>
  <c r="R1361" i="42"/>
  <c r="R2081" i="42"/>
  <c r="R1299" i="42"/>
  <c r="AX1480" i="42"/>
  <c r="A1480" i="42" s="1" a="1"/>
  <c r="A1480" i="42" s="1"/>
  <c r="AX1492" i="42"/>
  <c r="A1492" i="42" s="1" a="1"/>
  <c r="A1492" i="42" s="1"/>
  <c r="R2037" i="42"/>
  <c r="R959" i="42"/>
  <c r="R839" i="42"/>
  <c r="R719" i="42"/>
  <c r="R599" i="42"/>
  <c r="R473" i="42"/>
  <c r="R353" i="42"/>
  <c r="R233" i="42"/>
  <c r="R113" i="42"/>
  <c r="R1019" i="42"/>
  <c r="R1080" i="42"/>
  <c r="S1119" i="42"/>
  <c r="S1215" i="42"/>
  <c r="S1311" i="42"/>
  <c r="AX1360" i="42"/>
  <c r="A1360" i="42" s="1" a="1"/>
  <c r="A1360" i="42" s="1"/>
  <c r="R1397" i="42"/>
  <c r="R1409" i="42"/>
  <c r="AX1528" i="42"/>
  <c r="A1528" i="42" s="1" a="1"/>
  <c r="A1528" i="42" s="1"/>
  <c r="R1553" i="42"/>
  <c r="S1650" i="42"/>
  <c r="S1672" i="42"/>
  <c r="S1760" i="42"/>
  <c r="S1848" i="42"/>
  <c r="S1959" i="42"/>
  <c r="S2047" i="42"/>
  <c r="S2135" i="42"/>
  <c r="AX2491" i="42"/>
  <c r="A2491" i="42" s="1" a="1"/>
  <c r="A2491" i="42" s="1"/>
  <c r="AX1034" i="42"/>
  <c r="A1034" i="42" s="1" a="1"/>
  <c r="A1034" i="42" s="1"/>
  <c r="R1993" i="42"/>
  <c r="V734" i="42"/>
  <c r="R1107" i="42"/>
  <c r="R1349" i="42"/>
  <c r="AX1372" i="42"/>
  <c r="A1372" i="42" s="1" a="1"/>
  <c r="A1372" i="42" s="1"/>
  <c r="AX1456" i="42"/>
  <c r="A1456" i="42" s="1" a="1"/>
  <c r="A1456" i="42" s="1"/>
  <c r="AX1468" i="42"/>
  <c r="A1468" i="42" s="1" a="1"/>
  <c r="A1468" i="42" s="1"/>
  <c r="AX1504" i="42"/>
  <c r="A1504" i="42" s="1" a="1"/>
  <c r="A1504" i="42" s="1"/>
  <c r="AX1516" i="42"/>
  <c r="A1516" i="42" s="1" a="1"/>
  <c r="A1516" i="42" s="1"/>
  <c r="V944" i="42"/>
  <c r="V824" i="42"/>
  <c r="V704" i="42"/>
  <c r="V584" i="42"/>
  <c r="R1131" i="42"/>
  <c r="R1227" i="42"/>
  <c r="R1323" i="42"/>
  <c r="AX1336" i="42"/>
  <c r="R1385" i="42"/>
  <c r="AX1540" i="42"/>
  <c r="A1540" i="42" s="1" a="1"/>
  <c r="A1540" i="42" s="1"/>
  <c r="R1565" i="42"/>
  <c r="R1684" i="42"/>
  <c r="R1772" i="42"/>
  <c r="R1860" i="42"/>
  <c r="R1971" i="42"/>
  <c r="R2059" i="42"/>
  <c r="R2147" i="42"/>
  <c r="AX2310" i="42"/>
  <c r="A2310" i="42" s="1" a="1"/>
  <c r="A2310" i="42" s="1"/>
  <c r="AX658" i="42"/>
  <c r="A658" i="42" s="1" a="1"/>
  <c r="A658" i="42" s="1"/>
  <c r="R929" i="42"/>
  <c r="R809" i="42"/>
  <c r="R689" i="42"/>
  <c r="R554" i="42"/>
  <c r="R443" i="42"/>
  <c r="R323" i="42"/>
  <c r="R203" i="42"/>
  <c r="R83" i="42"/>
  <c r="S1143" i="42"/>
  <c r="S1239" i="42"/>
  <c r="AX1348" i="42"/>
  <c r="A1348" i="42" s="1" a="1"/>
  <c r="A1348" i="42" s="1"/>
  <c r="R1373" i="42"/>
  <c r="AX1407" i="42"/>
  <c r="A1407" i="42" s="1" a="1"/>
  <c r="A1407" i="42" s="1"/>
  <c r="AX1444" i="42"/>
  <c r="A1444" i="42" s="1" a="1"/>
  <c r="A1444" i="42" s="1"/>
  <c r="R1457" i="42"/>
  <c r="R1469" i="42"/>
  <c r="R1481" i="42"/>
  <c r="R1493" i="42"/>
  <c r="R1505" i="42"/>
  <c r="AX1552" i="42"/>
  <c r="A1552" i="42" s="1" a="1"/>
  <c r="A1552" i="42" s="1"/>
  <c r="R1595" i="42"/>
  <c r="S1738" i="42"/>
  <c r="S1826" i="42"/>
  <c r="S1981" i="42"/>
  <c r="S2069" i="42"/>
  <c r="R38" i="42"/>
  <c r="V914" i="42"/>
  <c r="AX1564" i="42"/>
  <c r="A1564" i="42" s="1" a="1"/>
  <c r="A1564" i="42" s="1"/>
  <c r="R1662" i="42"/>
  <c r="R1750" i="42"/>
  <c r="R1838" i="42"/>
  <c r="R899" i="42"/>
  <c r="AX518" i="42"/>
  <c r="A518" i="42" s="1" a="1"/>
  <c r="A518" i="42" s="1"/>
  <c r="R413" i="42"/>
  <c r="R293" i="42"/>
  <c r="R173" i="42"/>
  <c r="S1167" i="42"/>
  <c r="S1263" i="42"/>
  <c r="R1337" i="42"/>
  <c r="AX1420" i="42"/>
  <c r="A1420" i="42" s="1" a="1"/>
  <c r="A1420" i="42" s="1"/>
  <c r="S1716" i="42"/>
  <c r="S1804" i="42"/>
  <c r="S1915" i="42"/>
  <c r="S2003" i="42"/>
  <c r="S2091" i="42"/>
  <c r="R1900" i="42"/>
  <c r="V884" i="42"/>
  <c r="V764" i="42"/>
  <c r="V644" i="42"/>
  <c r="V974" i="42"/>
  <c r="R1179" i="42"/>
  <c r="R1275" i="42"/>
  <c r="AX1396" i="42"/>
  <c r="A1396" i="42" s="1" a="1"/>
  <c r="A1396" i="42" s="1"/>
  <c r="AX1408" i="42"/>
  <c r="A1408" i="42" s="1" a="1"/>
  <c r="A1408" i="42" s="1"/>
  <c r="R1445" i="42"/>
  <c r="R1517" i="42"/>
  <c r="R1728" i="42"/>
  <c r="R1816" i="42"/>
  <c r="R1927" i="42"/>
  <c r="R2015" i="42"/>
  <c r="R2103" i="42"/>
  <c r="V794" i="42"/>
  <c r="R1155" i="42"/>
  <c r="AX1432" i="42"/>
  <c r="A1432" i="42" s="1" a="1"/>
  <c r="A1432" i="42" s="1"/>
  <c r="R1630" i="42"/>
  <c r="R869" i="42"/>
  <c r="R749" i="42"/>
  <c r="R629" i="42"/>
  <c r="R503" i="42"/>
  <c r="R383" i="42"/>
  <c r="R263" i="42"/>
  <c r="R143" i="42"/>
  <c r="R989" i="42"/>
  <c r="R1045" i="42"/>
  <c r="S1095" i="42"/>
  <c r="S1191" i="42"/>
  <c r="S1287" i="42"/>
  <c r="AX1384" i="42"/>
  <c r="A1384" i="42" s="1" a="1"/>
  <c r="A1384" i="42" s="1"/>
  <c r="R1433" i="42"/>
  <c r="R1529" i="42"/>
  <c r="S1694" i="42"/>
  <c r="S1782" i="42"/>
  <c r="S1937" i="42"/>
  <c r="S2025" i="42"/>
  <c r="S2113" i="42"/>
  <c r="R779" i="42"/>
  <c r="R659" i="42"/>
  <c r="U644" i="42"/>
  <c r="H30" i="44"/>
  <c r="G30" i="44" s="1"/>
  <c r="R519" i="42" s="1" a="1"/>
  <c r="U656" i="42"/>
  <c r="U796" i="42"/>
  <c r="U798" i="42"/>
  <c r="U800" i="42"/>
  <c r="U802" i="42"/>
  <c r="U804" i="42"/>
  <c r="U806" i="42"/>
  <c r="U808" i="42"/>
  <c r="U795" i="42"/>
  <c r="U797" i="42"/>
  <c r="U799" i="42"/>
  <c r="U801" i="42"/>
  <c r="U803" i="42"/>
  <c r="U805" i="42"/>
  <c r="U807" i="42"/>
  <c r="U585" i="42"/>
  <c r="U587" i="42"/>
  <c r="U589" i="42"/>
  <c r="U591" i="42"/>
  <c r="U593" i="42"/>
  <c r="U595" i="42"/>
  <c r="U597" i="42"/>
  <c r="U826" i="42"/>
  <c r="U828" i="42"/>
  <c r="U830" i="42"/>
  <c r="U832" i="42"/>
  <c r="U834" i="42"/>
  <c r="U836" i="42"/>
  <c r="U838" i="42"/>
  <c r="U825" i="42"/>
  <c r="U827" i="42"/>
  <c r="U829" i="42"/>
  <c r="U831" i="42"/>
  <c r="U833" i="42"/>
  <c r="U835" i="42"/>
  <c r="U837" i="42"/>
  <c r="U588" i="42"/>
  <c r="U628" i="42"/>
  <c r="U626" i="42"/>
  <c r="U624" i="42"/>
  <c r="U622" i="42"/>
  <c r="U620" i="42"/>
  <c r="U618" i="42"/>
  <c r="U616" i="42"/>
  <c r="U856" i="42"/>
  <c r="U858" i="42"/>
  <c r="U860" i="42"/>
  <c r="U862" i="42"/>
  <c r="U864" i="42"/>
  <c r="U866" i="42"/>
  <c r="U868" i="42"/>
  <c r="U855" i="42"/>
  <c r="U857" i="42"/>
  <c r="U859" i="42"/>
  <c r="U861" i="42"/>
  <c r="U863" i="42"/>
  <c r="U865" i="42"/>
  <c r="U867" i="42"/>
  <c r="AX867" i="42" s="1"/>
  <c r="A867" i="42" s="1" a="1"/>
  <c r="A867" i="42" s="1"/>
  <c r="U590" i="42"/>
  <c r="U1006" i="42"/>
  <c r="U1008" i="42"/>
  <c r="U1010" i="42"/>
  <c r="U1012" i="42"/>
  <c r="U1014" i="42"/>
  <c r="U1016" i="42"/>
  <c r="U1018" i="42"/>
  <c r="U1005" i="42"/>
  <c r="U1007" i="42"/>
  <c r="U1009" i="42"/>
  <c r="U1011" i="42"/>
  <c r="U1013" i="42"/>
  <c r="U1015" i="42"/>
  <c r="U1017" i="42"/>
  <c r="U646" i="42"/>
  <c r="U645" i="42"/>
  <c r="U647" i="42"/>
  <c r="U649" i="42"/>
  <c r="U651" i="42"/>
  <c r="U653" i="42"/>
  <c r="U655" i="42"/>
  <c r="U657" i="42"/>
  <c r="U886" i="42"/>
  <c r="U888" i="42"/>
  <c r="U890" i="42"/>
  <c r="U892" i="42"/>
  <c r="U894" i="42"/>
  <c r="U896" i="42"/>
  <c r="U898" i="42"/>
  <c r="U885" i="42"/>
  <c r="U887" i="42"/>
  <c r="U889" i="42"/>
  <c r="U891" i="42"/>
  <c r="U893" i="42"/>
  <c r="U895" i="42"/>
  <c r="U897" i="42"/>
  <c r="U592" i="42"/>
  <c r="U648" i="42"/>
  <c r="U1004" i="42"/>
  <c r="U676" i="42"/>
  <c r="U678" i="42"/>
  <c r="U680" i="42"/>
  <c r="U682" i="42"/>
  <c r="U684" i="42"/>
  <c r="U686" i="42"/>
  <c r="U688" i="42"/>
  <c r="U675" i="42"/>
  <c r="U677" i="42"/>
  <c r="U679" i="42"/>
  <c r="U681" i="42"/>
  <c r="U683" i="42"/>
  <c r="U685" i="42"/>
  <c r="U687" i="42"/>
  <c r="U916" i="42"/>
  <c r="U918" i="42"/>
  <c r="U920" i="42"/>
  <c r="U922" i="42"/>
  <c r="U924" i="42"/>
  <c r="U926" i="42"/>
  <c r="U928" i="42"/>
  <c r="U915" i="42"/>
  <c r="U917" i="42"/>
  <c r="U919" i="42"/>
  <c r="U921" i="42"/>
  <c r="U923" i="42"/>
  <c r="U925" i="42"/>
  <c r="U927" i="42"/>
  <c r="U594" i="42"/>
  <c r="U614" i="42"/>
  <c r="U674" i="42"/>
  <c r="U794" i="42"/>
  <c r="U854" i="42"/>
  <c r="U914" i="42"/>
  <c r="U650" i="42"/>
  <c r="U706" i="42"/>
  <c r="U708" i="42"/>
  <c r="U710" i="42"/>
  <c r="U712" i="42"/>
  <c r="U714" i="42"/>
  <c r="U716" i="42"/>
  <c r="U718" i="42"/>
  <c r="U705" i="42"/>
  <c r="U707" i="42"/>
  <c r="U709" i="42"/>
  <c r="U711" i="42"/>
  <c r="U713" i="42"/>
  <c r="U715" i="42"/>
  <c r="U717" i="42"/>
  <c r="AX717" i="42" s="1"/>
  <c r="A717" i="42" s="1" a="1"/>
  <c r="A717" i="42" s="1"/>
  <c r="U946" i="42"/>
  <c r="U948" i="42"/>
  <c r="U950" i="42"/>
  <c r="U952" i="42"/>
  <c r="U954" i="42"/>
  <c r="U956" i="42"/>
  <c r="U958" i="42"/>
  <c r="U945" i="42"/>
  <c r="U947" i="42"/>
  <c r="U949" i="42"/>
  <c r="U951" i="42"/>
  <c r="U953" i="42"/>
  <c r="U955" i="42"/>
  <c r="U957" i="42"/>
  <c r="U584" i="42"/>
  <c r="U596" i="42"/>
  <c r="U627" i="42"/>
  <c r="U625" i="42"/>
  <c r="U623" i="42"/>
  <c r="U621" i="42"/>
  <c r="U619" i="42"/>
  <c r="U617" i="42"/>
  <c r="U652" i="42"/>
  <c r="U766" i="42"/>
  <c r="U768" i="42"/>
  <c r="U770" i="42"/>
  <c r="U772" i="42"/>
  <c r="U774" i="42"/>
  <c r="U776" i="42"/>
  <c r="U778" i="42"/>
  <c r="U765" i="42"/>
  <c r="U767" i="42"/>
  <c r="U769" i="42"/>
  <c r="U771" i="42"/>
  <c r="U773" i="42"/>
  <c r="U775" i="42"/>
  <c r="U777" i="42"/>
  <c r="U976" i="42"/>
  <c r="U978" i="42"/>
  <c r="U980" i="42"/>
  <c r="U982" i="42"/>
  <c r="U984" i="42"/>
  <c r="U986" i="42"/>
  <c r="U988" i="42"/>
  <c r="U975" i="42"/>
  <c r="U977" i="42"/>
  <c r="U979" i="42"/>
  <c r="U981" i="42"/>
  <c r="U983" i="42"/>
  <c r="U985" i="42"/>
  <c r="U987" i="42"/>
  <c r="AX987" i="42" s="1"/>
  <c r="A987" i="42" s="1" a="1"/>
  <c r="A987" i="42" s="1"/>
  <c r="U598" i="42"/>
  <c r="U654" i="42"/>
  <c r="B2" i="39"/>
  <c r="B2" i="26"/>
  <c r="B2" i="17"/>
  <c r="B2" i="15"/>
  <c r="B3" i="6"/>
  <c r="B3" i="41"/>
  <c r="B3" i="38"/>
  <c r="B3" i="37"/>
  <c r="B3" i="31"/>
  <c r="B3" i="32"/>
  <c r="B20" i="31"/>
  <c r="R1035" i="42" s="1" a="1"/>
  <c r="AK519" i="42" l="1" a="1"/>
  <c r="AK519" i="42" s="1"/>
  <c r="AL525" i="42" a="1"/>
  <c r="AL525" i="42" s="1"/>
  <c r="AL526" i="42" a="1"/>
  <c r="AL526" i="42" s="1"/>
  <c r="AL527" i="42" a="1"/>
  <c r="AL527" i="42" s="1"/>
  <c r="AL528" i="42" a="1"/>
  <c r="AL528" i="42" s="1"/>
  <c r="AL529" i="42" a="1"/>
  <c r="AL529" i="42" s="1"/>
  <c r="AL530" i="42" a="1"/>
  <c r="AL530" i="42" s="1"/>
  <c r="AL519" i="42" a="1"/>
  <c r="AL519" i="42" s="1"/>
  <c r="AL520" i="42" a="1"/>
  <c r="AL520" i="42" s="1"/>
  <c r="AL521" i="42" a="1"/>
  <c r="AL521" i="42" s="1"/>
  <c r="AL522" i="42" a="1"/>
  <c r="AL522" i="42" s="1"/>
  <c r="AL523" i="42" a="1"/>
  <c r="AL523" i="42" s="1"/>
  <c r="AL524" i="42" a="1"/>
  <c r="AL524" i="42" s="1"/>
  <c r="AM530" i="42" a="1"/>
  <c r="AM530" i="42" s="1"/>
  <c r="AM531" i="42" a="1"/>
  <c r="AM531" i="42" s="1"/>
  <c r="AM532" i="42" a="1"/>
  <c r="AM532" i="42" s="1"/>
  <c r="AM533" i="42" a="1"/>
  <c r="AM533" i="42" s="1"/>
  <c r="AM534" i="42" a="1"/>
  <c r="AM534" i="42" s="1"/>
  <c r="AM524" i="42" a="1"/>
  <c r="AM524" i="42" s="1"/>
  <c r="AM525" i="42" a="1"/>
  <c r="AM525" i="42" s="1"/>
  <c r="AM526" i="42" a="1"/>
  <c r="AM526" i="42" s="1"/>
  <c r="AM527" i="42" a="1"/>
  <c r="AM527" i="42" s="1"/>
  <c r="AM528" i="42" a="1"/>
  <c r="AM528" i="42" s="1"/>
  <c r="AM529" i="42" a="1"/>
  <c r="AM529" i="42" s="1"/>
  <c r="AM519" i="42" a="1"/>
  <c r="AM519" i="42" s="1"/>
  <c r="AM520" i="42" a="1"/>
  <c r="AM520" i="42" s="1"/>
  <c r="AM521" i="42" a="1"/>
  <c r="AM521" i="42" s="1"/>
  <c r="AM522" i="42" a="1"/>
  <c r="AM522" i="42" s="1"/>
  <c r="AM523" i="42" a="1"/>
  <c r="AM523" i="42" s="1"/>
  <c r="AN529" i="42" a="1"/>
  <c r="AN529" i="42" s="1"/>
  <c r="AN530" i="42" a="1"/>
  <c r="AN530" i="42" s="1"/>
  <c r="AN531" i="42" a="1"/>
  <c r="AN531" i="42" s="1"/>
  <c r="AN532" i="42" a="1"/>
  <c r="AN532" i="42" s="1"/>
  <c r="AN533" i="42" a="1"/>
  <c r="AN533" i="42" s="1"/>
  <c r="AN534" i="42" a="1"/>
  <c r="AN534" i="42" s="1"/>
  <c r="AN523" i="42" a="1"/>
  <c r="AN523" i="42" s="1"/>
  <c r="AN524" i="42" a="1"/>
  <c r="AN524" i="42" s="1"/>
  <c r="AN525" i="42" a="1"/>
  <c r="AN525" i="42" s="1"/>
  <c r="AN526" i="42" a="1"/>
  <c r="AN526" i="42" s="1"/>
  <c r="AN527" i="42" a="1"/>
  <c r="AN527" i="42" s="1"/>
  <c r="AN528" i="42" a="1"/>
  <c r="AN528" i="42" s="1"/>
  <c r="AO534" i="42" a="1"/>
  <c r="AO534" i="42" s="1"/>
  <c r="AN519" i="42" a="1"/>
  <c r="AN519" i="42" s="1"/>
  <c r="AN520" i="42" a="1"/>
  <c r="AN520" i="42" s="1"/>
  <c r="AN521" i="42" a="1"/>
  <c r="AN521" i="42" s="1"/>
  <c r="AN522" i="42" a="1"/>
  <c r="AN522" i="42" s="1"/>
  <c r="AO528" i="42" a="1"/>
  <c r="AO528" i="42" s="1"/>
  <c r="AO529" i="42" a="1"/>
  <c r="AO529" i="42" s="1"/>
  <c r="AO530" i="42" a="1"/>
  <c r="AO530" i="42" s="1"/>
  <c r="AO531" i="42" a="1"/>
  <c r="AO531" i="42" s="1"/>
  <c r="AO532" i="42" a="1"/>
  <c r="AO532" i="42" s="1"/>
  <c r="AO533" i="42" a="1"/>
  <c r="AO533" i="42" s="1"/>
  <c r="AO522" i="42" a="1"/>
  <c r="AO522" i="42" s="1"/>
  <c r="AO523" i="42" a="1"/>
  <c r="AO523" i="42" s="1"/>
  <c r="AO524" i="42" a="1"/>
  <c r="AO524" i="42" s="1"/>
  <c r="AO525" i="42" a="1"/>
  <c r="AO525" i="42" s="1"/>
  <c r="AO526" i="42" a="1"/>
  <c r="AO526" i="42" s="1"/>
  <c r="AO527" i="42" a="1"/>
  <c r="AO527" i="42" s="1"/>
  <c r="AP533" i="42" a="1"/>
  <c r="AP533" i="42" s="1"/>
  <c r="AP534" i="42" a="1"/>
  <c r="AP534" i="42" s="1"/>
  <c r="AO519" i="42" a="1"/>
  <c r="AO519" i="42" s="1"/>
  <c r="AO520" i="42" a="1"/>
  <c r="AO520" i="42" s="1"/>
  <c r="AO521" i="42" a="1"/>
  <c r="AO521" i="42" s="1"/>
  <c r="AP527" i="42" a="1"/>
  <c r="AP527" i="42" s="1"/>
  <c r="AP528" i="42" a="1"/>
  <c r="AP528" i="42" s="1"/>
  <c r="AP529" i="42" a="1"/>
  <c r="AP529" i="42" s="1"/>
  <c r="AP530" i="42" a="1"/>
  <c r="AP530" i="42" s="1"/>
  <c r="AP531" i="42" a="1"/>
  <c r="AP531" i="42" s="1"/>
  <c r="AP532" i="42" a="1"/>
  <c r="AP532" i="42" s="1"/>
  <c r="AJ533" i="42" a="1"/>
  <c r="AJ533" i="42" s="1"/>
  <c r="AJ534" i="42" a="1"/>
  <c r="AJ534" i="42" s="1"/>
  <c r="AP521" i="42" a="1"/>
  <c r="AP521" i="42" s="1"/>
  <c r="AP522" i="42" a="1"/>
  <c r="AP522" i="42" s="1"/>
  <c r="AP523" i="42" a="1"/>
  <c r="AP523" i="42" s="1"/>
  <c r="AP524" i="42" a="1"/>
  <c r="AP524" i="42" s="1"/>
  <c r="AP525" i="42" a="1"/>
  <c r="AP525" i="42" s="1"/>
  <c r="AP526" i="42" a="1"/>
  <c r="AP526" i="42" s="1"/>
  <c r="AJ527" i="42" a="1"/>
  <c r="AJ527" i="42" s="1"/>
  <c r="AJ528" i="42" a="1"/>
  <c r="AJ528" i="42" s="1"/>
  <c r="AJ529" i="42" a="1"/>
  <c r="AJ529" i="42" s="1"/>
  <c r="AJ530" i="42" a="1"/>
  <c r="AJ530" i="42" s="1"/>
  <c r="AJ531" i="42" a="1"/>
  <c r="AJ531" i="42" s="1"/>
  <c r="AJ532" i="42" a="1"/>
  <c r="AJ532" i="42" s="1"/>
  <c r="AQ532" i="42" a="1"/>
  <c r="AQ532" i="42" s="1"/>
  <c r="AQ533" i="42" a="1"/>
  <c r="AQ533" i="42" s="1"/>
  <c r="AQ534" i="42" a="1"/>
  <c r="AQ534" i="42" s="1"/>
  <c r="AP519" i="42" a="1"/>
  <c r="AP519" i="42" s="1"/>
  <c r="AP520" i="42" a="1"/>
  <c r="AP520" i="42" s="1"/>
  <c r="AJ521" i="42" a="1"/>
  <c r="AJ521" i="42" s="1"/>
  <c r="AJ522" i="42" a="1"/>
  <c r="AJ522" i="42" s="1"/>
  <c r="AJ523" i="42" a="1"/>
  <c r="AJ523" i="42" s="1"/>
  <c r="AJ524" i="42" a="1"/>
  <c r="AJ524" i="42" s="1"/>
  <c r="AJ525" i="42" a="1"/>
  <c r="AJ525" i="42" s="1"/>
  <c r="AJ526" i="42" a="1"/>
  <c r="AJ526" i="42" s="1"/>
  <c r="AQ526" i="42" a="1"/>
  <c r="AQ526" i="42" s="1"/>
  <c r="AQ527" i="42" a="1"/>
  <c r="AQ527" i="42" s="1"/>
  <c r="AQ528" i="42" a="1"/>
  <c r="AQ528" i="42" s="1"/>
  <c r="AQ529" i="42" a="1"/>
  <c r="AQ529" i="42" s="1"/>
  <c r="AQ530" i="42" a="1"/>
  <c r="AQ530" i="42" s="1"/>
  <c r="AQ531" i="42" a="1"/>
  <c r="AQ531" i="42" s="1"/>
  <c r="AK532" i="42" a="1"/>
  <c r="AK532" i="42" s="1"/>
  <c r="AK533" i="42" a="1"/>
  <c r="AK533" i="42" s="1"/>
  <c r="AK534" i="42" a="1"/>
  <c r="AK534" i="42" s="1"/>
  <c r="AQ519" i="42" a="1"/>
  <c r="AQ519" i="42" s="1"/>
  <c r="AK531" i="42" a="1"/>
  <c r="AK531" i="42" s="1"/>
  <c r="AK527" i="42" a="1"/>
  <c r="AK527" i="42" s="1"/>
  <c r="AL531" i="42" a="1"/>
  <c r="AL531" i="42" s="1"/>
  <c r="AK526" i="42" a="1"/>
  <c r="AK526" i="42" s="1"/>
  <c r="AK530" i="42" a="1"/>
  <c r="AK530" i="42" s="1"/>
  <c r="AK522" i="42" a="1"/>
  <c r="AK522" i="42" s="1"/>
  <c r="AK523" i="42" a="1"/>
  <c r="AK523" i="42" s="1"/>
  <c r="AK524" i="42" a="1"/>
  <c r="AK524" i="42" s="1"/>
  <c r="AK525" i="42" a="1"/>
  <c r="AK525" i="42" s="1"/>
  <c r="AL534" i="42" a="1"/>
  <c r="AL534" i="42" s="1"/>
  <c r="AK521" i="42" a="1"/>
  <c r="AK521" i="42" s="1"/>
  <c r="AQ522" i="42" a="1"/>
  <c r="AQ522" i="42" s="1"/>
  <c r="AQ523" i="42" a="1"/>
  <c r="AQ523" i="42" s="1"/>
  <c r="AQ524" i="42" a="1"/>
  <c r="AQ524" i="42" s="1"/>
  <c r="AQ525" i="42" a="1"/>
  <c r="AQ525" i="42" s="1"/>
  <c r="AJ520" i="42" a="1"/>
  <c r="AJ520" i="42" s="1"/>
  <c r="AQ521" i="42" a="1"/>
  <c r="AQ521" i="42" s="1"/>
  <c r="AK529" i="42" a="1"/>
  <c r="AK529" i="42" s="1"/>
  <c r="AL533" i="42" a="1"/>
  <c r="AL533" i="42" s="1"/>
  <c r="AK520" i="42" a="1"/>
  <c r="AK520" i="42" s="1"/>
  <c r="AQ520" i="42" a="1"/>
  <c r="AQ520" i="42" s="1"/>
  <c r="AK528" i="42" a="1"/>
  <c r="AK528" i="42" s="1"/>
  <c r="AL532" i="42" a="1"/>
  <c r="AL532" i="42" s="1"/>
  <c r="AX1395" i="42"/>
  <c r="A1395" i="42" s="1" a="1"/>
  <c r="A1395" i="42" s="1"/>
  <c r="AX1419" i="42"/>
  <c r="A1419" i="42" s="1" a="1"/>
  <c r="A1419" i="42" s="1"/>
  <c r="AX1999" i="42"/>
  <c r="A1999" i="42" s="1" a="1"/>
  <c r="A1999" i="42" s="1"/>
  <c r="AX2242" i="42"/>
  <c r="A2242" i="42" s="1" a="1"/>
  <c r="A2242" i="42" s="1"/>
  <c r="AX1431" i="42"/>
  <c r="A1431" i="42" s="1" a="1"/>
  <c r="A1431" i="42" s="1"/>
  <c r="AX1443" i="42"/>
  <c r="A1443" i="42" s="1" a="1"/>
  <c r="A1443" i="42" s="1"/>
  <c r="AX2150" i="42"/>
  <c r="A2150" i="42" s="1" a="1"/>
  <c r="A2150" i="42" s="1"/>
  <c r="AX2471" i="42"/>
  <c r="A2471" i="42" s="1" a="1"/>
  <c r="A2471" i="42" s="1"/>
  <c r="AX2298" i="42"/>
  <c r="A2298" i="42" s="1" a="1"/>
  <c r="A2298" i="42" s="1"/>
  <c r="AX2469" i="42"/>
  <c r="A2469" i="42" s="1" a="1"/>
  <c r="A2469" i="42" s="1"/>
  <c r="R1035" i="42"/>
  <c r="R1125" i="42"/>
  <c r="R1126" i="42"/>
  <c r="R1127" i="42"/>
  <c r="R1120" i="42"/>
  <c r="R1128" i="42"/>
  <c r="R1121" i="42"/>
  <c r="R1129" i="42"/>
  <c r="R1122" i="42"/>
  <c r="R1130" i="42"/>
  <c r="R1123" i="42"/>
  <c r="R1119" i="42"/>
  <c r="AJ1119" i="42" s="1" a="1"/>
  <c r="AJ1119" i="42" s="1"/>
  <c r="R1124" i="42"/>
  <c r="R1317" i="42"/>
  <c r="R1318" i="42"/>
  <c r="R1316" i="42"/>
  <c r="R1319" i="42"/>
  <c r="R1312" i="42"/>
  <c r="R1320" i="42"/>
  <c r="R1313" i="42"/>
  <c r="R1321" i="42"/>
  <c r="R1314" i="42"/>
  <c r="R1322" i="42"/>
  <c r="R1315" i="42"/>
  <c r="R1311" i="42"/>
  <c r="AJ1311" i="42" s="1" a="1"/>
  <c r="AJ1311" i="42" s="1"/>
  <c r="R1241" i="42"/>
  <c r="R1249" i="42"/>
  <c r="R1242" i="42"/>
  <c r="R1250" i="42"/>
  <c r="R1243" i="42"/>
  <c r="R1239" i="42"/>
  <c r="AJ1239" i="42" s="1" a="1"/>
  <c r="AJ1239" i="42" s="1"/>
  <c r="R1244" i="42"/>
  <c r="R1245" i="42"/>
  <c r="R1240" i="42"/>
  <c r="R1248" i="42"/>
  <c r="R1246" i="42"/>
  <c r="R1247" i="42"/>
  <c r="R1097" i="42"/>
  <c r="R1105" i="42"/>
  <c r="R1098" i="42"/>
  <c r="R1106" i="42"/>
  <c r="R1099" i="42"/>
  <c r="R1095" i="42"/>
  <c r="AJ1095" i="42" s="1" a="1"/>
  <c r="AJ1095" i="42" s="1"/>
  <c r="R1100" i="42"/>
  <c r="R1101" i="42"/>
  <c r="R1096" i="42"/>
  <c r="R1104" i="42"/>
  <c r="R1102" i="42"/>
  <c r="R1103" i="42"/>
  <c r="R1269" i="42"/>
  <c r="R1270" i="42"/>
  <c r="R1271" i="42"/>
  <c r="R1264" i="42"/>
  <c r="R1272" i="42"/>
  <c r="R1265" i="42"/>
  <c r="R1273" i="42"/>
  <c r="R1268" i="42"/>
  <c r="R1266" i="42"/>
  <c r="R1274" i="42"/>
  <c r="R1267" i="42"/>
  <c r="R1263" i="42"/>
  <c r="AJ1263" i="42" s="1" a="1"/>
  <c r="AJ1263" i="42" s="1"/>
  <c r="R1289" i="42"/>
  <c r="R1297" i="42"/>
  <c r="R1290" i="42"/>
  <c r="R1298" i="42"/>
  <c r="R1291" i="42"/>
  <c r="R1287" i="42"/>
  <c r="AJ1287" i="42" s="1" a="1"/>
  <c r="AJ1287" i="42" s="1"/>
  <c r="R1292" i="42"/>
  <c r="R1296" i="42"/>
  <c r="R1293" i="42"/>
  <c r="R1288" i="42"/>
  <c r="R1294" i="42"/>
  <c r="R1295" i="42"/>
  <c r="R1145" i="42"/>
  <c r="R1153" i="42"/>
  <c r="R1146" i="42"/>
  <c r="R1154" i="42"/>
  <c r="R1147" i="42"/>
  <c r="R1143" i="42"/>
  <c r="AJ1143" i="42" s="1" a="1"/>
  <c r="AJ1143" i="42" s="1"/>
  <c r="R1148" i="42"/>
  <c r="R1149" i="42"/>
  <c r="R1152" i="42"/>
  <c r="R1150" i="42"/>
  <c r="R1144" i="42"/>
  <c r="R1151" i="42"/>
  <c r="R1173" i="42"/>
  <c r="R1174" i="42"/>
  <c r="R1175" i="42"/>
  <c r="R1172" i="42"/>
  <c r="R1168" i="42"/>
  <c r="R1176" i="42"/>
  <c r="R1169" i="42"/>
  <c r="R1177" i="42"/>
  <c r="R1170" i="42"/>
  <c r="R1178" i="42"/>
  <c r="R1171" i="42"/>
  <c r="R1167" i="42"/>
  <c r="AJ1167" i="42" s="1" a="1"/>
  <c r="AJ1167" i="42" s="1"/>
  <c r="R1193" i="42"/>
  <c r="R1201" i="42"/>
  <c r="R1194" i="42"/>
  <c r="R1202" i="42"/>
  <c r="R1195" i="42"/>
  <c r="R1191" i="42"/>
  <c r="AJ1191" i="42" s="1" a="1"/>
  <c r="AJ1191" i="42" s="1"/>
  <c r="R1196" i="42"/>
  <c r="R1197" i="42"/>
  <c r="R1192" i="42"/>
  <c r="R1200" i="42"/>
  <c r="R1198" i="42"/>
  <c r="R1199" i="42"/>
  <c r="R1221" i="42"/>
  <c r="R1222" i="42"/>
  <c r="R1223" i="42"/>
  <c r="R1216" i="42"/>
  <c r="R1224" i="42"/>
  <c r="R1217" i="42"/>
  <c r="R1225" i="42"/>
  <c r="R1220" i="42"/>
  <c r="R1218" i="42"/>
  <c r="R1226" i="42"/>
  <c r="R1219" i="42"/>
  <c r="R1215" i="42"/>
  <c r="AJ1215" i="42" s="1" a="1"/>
  <c r="AJ1215" i="42" s="1"/>
  <c r="AX2085" i="42"/>
  <c r="A2085" i="42" s="1" a="1"/>
  <c r="A2085" i="42" s="1"/>
  <c r="AX2130" i="42"/>
  <c r="A2130" i="42" s="1" a="1"/>
  <c r="A2130" i="42" s="1"/>
  <c r="AX2133" i="42"/>
  <c r="A2133" i="42" s="1" a="1"/>
  <c r="A2133" i="42" s="1"/>
  <c r="R1657" i="42"/>
  <c r="R1658" i="42"/>
  <c r="R1651" i="42"/>
  <c r="R1659" i="42"/>
  <c r="R1652" i="42"/>
  <c r="R1660" i="42"/>
  <c r="R1653" i="42"/>
  <c r="R1661" i="42"/>
  <c r="R1654" i="42"/>
  <c r="R1650" i="42"/>
  <c r="AJ1650" i="42" s="1" a="1"/>
  <c r="AJ1650" i="42" s="1"/>
  <c r="R1655" i="42"/>
  <c r="R1656" i="42"/>
  <c r="AX2485" i="42"/>
  <c r="A2485" i="42" s="1" a="1"/>
  <c r="A2485" i="42" s="1"/>
  <c r="AX2463" i="42"/>
  <c r="A2463" i="42" s="1" a="1"/>
  <c r="A2463" i="42" s="1"/>
  <c r="AX2087" i="42"/>
  <c r="A2087" i="42" s="1" a="1"/>
  <c r="A2087" i="42" s="1"/>
  <c r="AX2149" i="42"/>
  <c r="A2149" i="42" s="1" a="1"/>
  <c r="A2149" i="42" s="1"/>
  <c r="AX2237" i="42"/>
  <c r="A2237" i="42" s="1" a="1"/>
  <c r="A2237" i="42" s="1"/>
  <c r="AX2365" i="42"/>
  <c r="A2365" i="42" s="1" a="1"/>
  <c r="A2365" i="42" s="1"/>
  <c r="AX2127" i="42"/>
  <c r="A2127" i="42" s="1" a="1"/>
  <c r="A2127" i="42" s="1"/>
  <c r="AX2362" i="42"/>
  <c r="A2362" i="42" s="1" a="1"/>
  <c r="A2362" i="42" s="1"/>
  <c r="AX2343" i="42"/>
  <c r="A2343" i="42" s="1" a="1"/>
  <c r="A2343" i="42" s="1"/>
  <c r="AX2175" i="42"/>
  <c r="A2175" i="42" s="1" a="1"/>
  <c r="A2175" i="42" s="1"/>
  <c r="AX2213" i="42"/>
  <c r="A2213" i="42" s="1" a="1"/>
  <c r="A2213" i="42" s="1"/>
  <c r="AX2461" i="42"/>
  <c r="A2461" i="42" s="1" a="1"/>
  <c r="A2461" i="42" s="1"/>
  <c r="AX2046" i="42"/>
  <c r="A2046" i="42" s="1" a="1"/>
  <c r="A2046" i="42" s="1"/>
  <c r="AX2173" i="42"/>
  <c r="A2173" i="42" s="1" a="1"/>
  <c r="A2173" i="42" s="1"/>
  <c r="AX2040" i="42"/>
  <c r="A2040" i="42" s="1" a="1"/>
  <c r="A2040" i="42" s="1"/>
  <c r="AX2063" i="42"/>
  <c r="A2063" i="42" s="1" a="1"/>
  <c r="A2063" i="42" s="1"/>
  <c r="AX2239" i="42"/>
  <c r="A2239" i="42" s="1" a="1"/>
  <c r="A2239" i="42" s="1"/>
  <c r="AX2041" i="42"/>
  <c r="A2041" i="42" s="1" a="1"/>
  <c r="A2041" i="42" s="1"/>
  <c r="AX2061" i="42"/>
  <c r="A2061" i="42" s="1" a="1"/>
  <c r="A2061" i="42" s="1"/>
  <c r="AX2215" i="42"/>
  <c r="A2215" i="42" s="1" a="1"/>
  <c r="A2215" i="42" s="1"/>
  <c r="AX2194" i="42"/>
  <c r="A2194" i="42" s="1" a="1"/>
  <c r="A2194" i="42" s="1"/>
  <c r="AX2344" i="42"/>
  <c r="A2344" i="42" s="1" a="1"/>
  <c r="A2344" i="42" s="1"/>
  <c r="AX2191" i="42"/>
  <c r="A2191" i="42" s="1" a="1"/>
  <c r="A2191" i="42" s="1"/>
  <c r="AX2351" i="42"/>
  <c r="A2351" i="42" s="1" a="1"/>
  <c r="A2351" i="42" s="1"/>
  <c r="AX2199" i="42"/>
  <c r="A2199" i="42" s="1" a="1"/>
  <c r="A2199" i="42" s="1"/>
  <c r="AX2303" i="42"/>
  <c r="A2303" i="42" s="1" a="1"/>
  <c r="A2303" i="42" s="1"/>
  <c r="AX2064" i="42"/>
  <c r="A2064" i="42" s="1" a="1"/>
  <c r="A2064" i="42" s="1"/>
  <c r="AX2218" i="42"/>
  <c r="A2218" i="42" s="1" a="1"/>
  <c r="A2218" i="42" s="1"/>
  <c r="AX2153" i="42"/>
  <c r="A2153" i="42" s="1" a="1"/>
  <c r="A2153" i="42" s="1"/>
  <c r="AX2301" i="42"/>
  <c r="A2301" i="42" s="1" a="1"/>
  <c r="A2301" i="42" s="1"/>
  <c r="AX2368" i="42"/>
  <c r="A2368" i="42" s="1" a="1"/>
  <c r="A2368" i="42" s="1"/>
  <c r="AX2109" i="42"/>
  <c r="A2109" i="42" s="1" a="1"/>
  <c r="A2109" i="42" s="1"/>
  <c r="AX2488" i="42"/>
  <c r="A2488" i="42" s="1" a="1"/>
  <c r="A2488" i="42" s="1"/>
  <c r="AX2089" i="42"/>
  <c r="A2089" i="42" s="1" a="1"/>
  <c r="A2089" i="42" s="1"/>
  <c r="AX2346" i="42"/>
  <c r="A2346" i="42" s="1" a="1"/>
  <c r="A2346" i="42" s="1"/>
  <c r="AX2426" i="42"/>
  <c r="A2426" i="42" s="1" a="1"/>
  <c r="A2426" i="42" s="1"/>
  <c r="AX1692" i="42"/>
  <c r="A1692" i="42" s="1" a="1"/>
  <c r="A1692" i="42" s="1"/>
  <c r="AX1708" i="42"/>
  <c r="A1708" i="42" s="1" a="1"/>
  <c r="A1708" i="42" s="1"/>
  <c r="AX1755" i="42"/>
  <c r="A1755" i="42" s="1" a="1"/>
  <c r="A1755" i="42" s="1"/>
  <c r="AX1975" i="42"/>
  <c r="A1975" i="42" s="1" a="1"/>
  <c r="A1975" i="42" s="1"/>
  <c r="AX1136" i="42"/>
  <c r="A1136" i="42" s="1" a="1"/>
  <c r="A1136" i="42" s="1"/>
  <c r="AX1063" i="42"/>
  <c r="A1063" i="42" s="1" a="1"/>
  <c r="A1063" i="42" s="1"/>
  <c r="R2431" i="42"/>
  <c r="AX298" i="42"/>
  <c r="A298" i="42" s="1" a="1"/>
  <c r="A298" i="42" s="1"/>
  <c r="AX784" i="42"/>
  <c r="A784" i="42" s="1" a="1"/>
  <c r="A784" i="42" s="1"/>
  <c r="AX868" i="42"/>
  <c r="A868" i="42" s="1" a="1"/>
  <c r="A868" i="42" s="1"/>
  <c r="AX1847" i="42"/>
  <c r="A1847" i="42" s="1" a="1"/>
  <c r="A1847" i="42" s="1"/>
  <c r="AX1757" i="42"/>
  <c r="A1757" i="42" s="1" a="1"/>
  <c r="A1757" i="42" s="1"/>
  <c r="AX1663" i="42"/>
  <c r="A1663" i="42" s="1" a="1"/>
  <c r="A1663" i="42" s="1"/>
  <c r="AX1611" i="42"/>
  <c r="A1611" i="42" s="1" a="1"/>
  <c r="A1611" i="42" s="1"/>
  <c r="AX1603" i="42"/>
  <c r="A1603" i="42" s="1" a="1"/>
  <c r="A1603" i="42" s="1"/>
  <c r="AX1507" i="42"/>
  <c r="A1507" i="42" s="1" a="1"/>
  <c r="A1507" i="42" s="1"/>
  <c r="AX1474" i="42"/>
  <c r="A1474" i="42" s="1" a="1"/>
  <c r="A1474" i="42" s="1"/>
  <c r="AX810" i="42"/>
  <c r="A810" i="42" s="1" a="1"/>
  <c r="A810" i="42" s="1"/>
  <c r="AX932" i="42"/>
  <c r="A932" i="42" s="1" a="1"/>
  <c r="A932" i="42" s="1"/>
  <c r="AX958" i="42"/>
  <c r="A958" i="42" s="1" a="1"/>
  <c r="A958" i="42" s="1"/>
  <c r="AX1685" i="42"/>
  <c r="A1685" i="42" s="1" a="1"/>
  <c r="A1685" i="42" s="1"/>
  <c r="AX1324" i="42"/>
  <c r="A1324" i="42" s="1" a="1"/>
  <c r="A1324" i="42" s="1"/>
  <c r="AX1231" i="42"/>
  <c r="A1231" i="42" s="1" a="1"/>
  <c r="A1231" i="42" s="1"/>
  <c r="AX1135" i="42"/>
  <c r="A1135" i="42" s="1" a="1"/>
  <c r="A1135" i="42" s="1"/>
  <c r="AX1017" i="42"/>
  <c r="A1017" i="42" s="1" a="1"/>
  <c r="A1017" i="42" s="1"/>
  <c r="AX1559" i="42"/>
  <c r="A1559" i="42" s="1" a="1"/>
  <c r="A1559" i="42" s="1"/>
  <c r="AX1411" i="42"/>
  <c r="A1411" i="42" s="1" a="1"/>
  <c r="A1411" i="42" s="1"/>
  <c r="AX1404" i="42"/>
  <c r="A1404" i="42" s="1" a="1"/>
  <c r="A1404" i="42" s="1"/>
  <c r="AX1089" i="42"/>
  <c r="A1089" i="42" s="1" a="1"/>
  <c r="A1089" i="42" s="1"/>
  <c r="AX118" i="42"/>
  <c r="A118" i="42" s="1" a="1"/>
  <c r="A118" i="42" s="1"/>
  <c r="AX928" i="42"/>
  <c r="A928" i="42" s="1" a="1"/>
  <c r="A928" i="42" s="1"/>
  <c r="AX1299" i="42"/>
  <c r="A1299" i="42" s="1" a="1"/>
  <c r="A1299" i="42" s="1"/>
  <c r="AX1363" i="42"/>
  <c r="A1363" i="42" s="1" a="1"/>
  <c r="A1363" i="42" s="1"/>
  <c r="AX1208" i="42"/>
  <c r="A1208" i="42" s="1" a="1"/>
  <c r="A1208" i="42" s="1"/>
  <c r="AX875" i="42"/>
  <c r="A875" i="42" s="1" a="1"/>
  <c r="A875" i="42" s="1"/>
  <c r="AX2023" i="42"/>
  <c r="A2023" i="42" s="1" a="1"/>
  <c r="A2023" i="42" s="1"/>
  <c r="AX1905" i="42"/>
  <c r="A1905" i="42" s="1" a="1"/>
  <c r="A1905" i="42" s="1"/>
  <c r="AX1906" i="42"/>
  <c r="A1906" i="42" s="1" a="1"/>
  <c r="A1906" i="42" s="1"/>
  <c r="AX988" i="42"/>
  <c r="A988" i="42" s="1" a="1"/>
  <c r="A988" i="42" s="1"/>
  <c r="AX688" i="42"/>
  <c r="A688" i="42" s="1" a="1"/>
  <c r="A688" i="42" s="1"/>
  <c r="AX1328" i="42"/>
  <c r="A1328" i="42" s="1" a="1"/>
  <c r="A1328" i="42" s="1"/>
  <c r="AX1139" i="42"/>
  <c r="A1139" i="42" s="1" a="1"/>
  <c r="A1139" i="42" s="1"/>
  <c r="AX597" i="42"/>
  <c r="A597" i="42" s="1" a="1"/>
  <c r="A597" i="42" s="1"/>
  <c r="AX806" i="42"/>
  <c r="A806" i="42" s="1" a="1"/>
  <c r="A806" i="42" s="1"/>
  <c r="AX837" i="42"/>
  <c r="A837" i="42" s="1" a="1"/>
  <c r="A837" i="42" s="1"/>
  <c r="AX926" i="42"/>
  <c r="A926" i="42" s="1" a="1"/>
  <c r="A926" i="42" s="1"/>
  <c r="AX626" i="42"/>
  <c r="A626" i="42" s="1" a="1"/>
  <c r="A626" i="42" s="1"/>
  <c r="AX957" i="42"/>
  <c r="A957" i="42" s="1" a="1"/>
  <c r="A957" i="42" s="1"/>
  <c r="AX657" i="42"/>
  <c r="A657" i="42" s="1" a="1"/>
  <c r="A657" i="42" s="1"/>
  <c r="AX778" i="42"/>
  <c r="A778" i="42" s="1" a="1"/>
  <c r="A778" i="42" s="1"/>
  <c r="AX807" i="42"/>
  <c r="A807" i="42" s="1" a="1"/>
  <c r="A807" i="42" s="1"/>
  <c r="AX1495" i="42"/>
  <c r="A1495" i="42" s="1" a="1"/>
  <c r="A1495" i="42" s="1"/>
  <c r="AX898" i="42"/>
  <c r="A898" i="42" s="1" a="1"/>
  <c r="A898" i="42" s="1"/>
  <c r="AX2106" i="42"/>
  <c r="A2106" i="42" s="1" a="1"/>
  <c r="A2106" i="42" s="1"/>
  <c r="AX1179" i="42"/>
  <c r="A1179" i="42" s="1" a="1"/>
  <c r="A1179" i="42" s="1"/>
  <c r="AX974" i="42"/>
  <c r="A974" i="42" s="1" a="1"/>
  <c r="A974" i="42" s="1"/>
  <c r="AX764" i="42"/>
  <c r="A764" i="42" s="1" a="1"/>
  <c r="A764" i="42" s="1"/>
  <c r="AX776" i="42"/>
  <c r="A776" i="42" s="1" a="1"/>
  <c r="A776" i="42" s="1"/>
  <c r="AX866" i="42"/>
  <c r="A866" i="42" s="1" a="1"/>
  <c r="A866" i="42" s="1"/>
  <c r="AX927" i="42"/>
  <c r="A927" i="42" s="1" a="1"/>
  <c r="A927" i="42" s="1"/>
  <c r="AX836" i="42"/>
  <c r="A836" i="42" s="1" a="1"/>
  <c r="A836" i="42" s="1"/>
  <c r="AX656" i="42"/>
  <c r="A656" i="42" s="1" a="1"/>
  <c r="A656" i="42" s="1"/>
  <c r="AX1018" i="42"/>
  <c r="A1018" i="42" s="1" a="1"/>
  <c r="A1018" i="42" s="1"/>
  <c r="AX718" i="42"/>
  <c r="A718" i="42" s="1" a="1"/>
  <c r="A718" i="42" s="1"/>
  <c r="AX896" i="42"/>
  <c r="A896" i="42" s="1" a="1"/>
  <c r="A896" i="42" s="1"/>
  <c r="AX627" i="42"/>
  <c r="A627" i="42" s="1" a="1"/>
  <c r="A627" i="42" s="1"/>
  <c r="AX986" i="42"/>
  <c r="A986" i="42" s="1" a="1"/>
  <c r="A986" i="42" s="1"/>
  <c r="AX686" i="42"/>
  <c r="A686" i="42" s="1" a="1"/>
  <c r="A686" i="42" s="1"/>
  <c r="AX777" i="42"/>
  <c r="A777" i="42" s="1" a="1"/>
  <c r="A777" i="42" s="1"/>
  <c r="AX956" i="42"/>
  <c r="A956" i="42" s="1" a="1"/>
  <c r="A956" i="42" s="1"/>
  <c r="AX598" i="42"/>
  <c r="A598" i="42" s="1" a="1"/>
  <c r="A598" i="42" s="1"/>
  <c r="AX1016" i="42"/>
  <c r="A1016" i="42" s="1" a="1"/>
  <c r="A1016" i="42" s="1"/>
  <c r="AX716" i="42"/>
  <c r="A716" i="42" s="1" a="1"/>
  <c r="A716" i="42" s="1"/>
  <c r="AX596" i="42"/>
  <c r="A596" i="42" s="1" a="1"/>
  <c r="A596" i="42" s="1"/>
  <c r="AX838" i="42"/>
  <c r="A838" i="42" s="1" a="1"/>
  <c r="A838" i="42" s="1"/>
  <c r="AX897" i="42"/>
  <c r="A897" i="42" s="1" a="1"/>
  <c r="A897" i="42" s="1"/>
  <c r="AX687" i="42"/>
  <c r="A687" i="42" s="1" a="1"/>
  <c r="A687" i="42" s="1"/>
  <c r="AX808" i="42"/>
  <c r="A808" i="42" s="1" a="1"/>
  <c r="A808" i="42" s="1"/>
  <c r="AX628" i="42"/>
  <c r="A628" i="42" s="1" a="1"/>
  <c r="A628" i="42" s="1"/>
  <c r="AX1894" i="42"/>
  <c r="A1894" i="42" s="1" a="1"/>
  <c r="A1894" i="42" s="1"/>
  <c r="AX1893" i="42"/>
  <c r="A1893" i="42" s="1" a="1"/>
  <c r="A1893" i="42" s="1"/>
  <c r="AX2482" i="42"/>
  <c r="A2482" i="42" s="1" a="1"/>
  <c r="A2482" i="42" s="1"/>
  <c r="AX2423" i="42"/>
  <c r="A2423" i="42" s="1" a="1"/>
  <c r="A2423" i="42" s="1"/>
  <c r="AX2464" i="42"/>
  <c r="A2464" i="42" s="1" a="1"/>
  <c r="A2464" i="42" s="1"/>
  <c r="AX2466" i="42"/>
  <c r="A2466" i="42" s="1" a="1"/>
  <c r="A2466" i="42" s="1"/>
  <c r="AX2367" i="42"/>
  <c r="A2367" i="42" s="1" a="1"/>
  <c r="A2367" i="42" s="1"/>
  <c r="AX2487" i="42"/>
  <c r="A2487" i="42" s="1" a="1"/>
  <c r="A2487" i="42" s="1"/>
  <c r="AX1047" i="42"/>
  <c r="A1047" i="42" s="1" a="1"/>
  <c r="A1047" i="42" s="1"/>
  <c r="AX998" i="42"/>
  <c r="A998" i="42" s="1" a="1"/>
  <c r="A998" i="42" s="1"/>
  <c r="AX757" i="42"/>
  <c r="A757" i="42" s="1" a="1"/>
  <c r="A757" i="42" s="1"/>
  <c r="AX750" i="42"/>
  <c r="A750" i="42" s="1" a="1"/>
  <c r="A750" i="42" s="1"/>
  <c r="AX874" i="42"/>
  <c r="A874" i="42" s="1" a="1"/>
  <c r="A874" i="42" s="1"/>
  <c r="AX1641" i="42"/>
  <c r="A1641" i="42" s="1" a="1"/>
  <c r="A1641" i="42" s="1"/>
  <c r="AX1639" i="42"/>
  <c r="A1639" i="42" s="1" a="1"/>
  <c r="A1639" i="42" s="1"/>
  <c r="AX1155" i="42"/>
  <c r="A1155" i="42" s="1" a="1"/>
  <c r="A1155" i="42" s="1"/>
  <c r="AX795" i="42"/>
  <c r="A795" i="42" s="1" a="1"/>
  <c r="A795" i="42" s="1"/>
  <c r="AX801" i="42"/>
  <c r="A801" i="42" s="1" a="1"/>
  <c r="A801" i="42" s="1"/>
  <c r="AX794" i="42"/>
  <c r="A794" i="42" s="1" a="1"/>
  <c r="A794" i="42" s="1"/>
  <c r="AX2021" i="42"/>
  <c r="A2021" i="42" s="1" a="1"/>
  <c r="A2021" i="42" s="1"/>
  <c r="AX1932" i="42"/>
  <c r="A1932" i="42" s="1" a="1"/>
  <c r="A1932" i="42" s="1"/>
  <c r="AX1930" i="42"/>
  <c r="A1930" i="42" s="1" a="1"/>
  <c r="A1930" i="42" s="1"/>
  <c r="AX1824" i="42"/>
  <c r="A1824" i="42" s="1" a="1"/>
  <c r="A1824" i="42" s="1"/>
  <c r="AX1733" i="42"/>
  <c r="A1733" i="42" s="1" a="1"/>
  <c r="A1733" i="42" s="1"/>
  <c r="AX1448" i="42"/>
  <c r="A1448" i="42" s="1" a="1"/>
  <c r="A1448" i="42" s="1"/>
  <c r="AX984" i="42"/>
  <c r="A984" i="42" s="1" a="1"/>
  <c r="A984" i="42" s="1"/>
  <c r="AX980" i="42"/>
  <c r="A980" i="42" s="1" a="1"/>
  <c r="A980" i="42" s="1"/>
  <c r="AX654" i="42"/>
  <c r="A654" i="42" s="1" a="1"/>
  <c r="A654" i="42" s="1"/>
  <c r="AX653" i="42"/>
  <c r="A653" i="42" s="1" a="1"/>
  <c r="A653" i="42" s="1"/>
  <c r="AX768" i="42"/>
  <c r="A768" i="42" s="1" a="1"/>
  <c r="A768" i="42" s="1"/>
  <c r="AX765" i="42"/>
  <c r="A765" i="42" s="1" a="1"/>
  <c r="A765" i="42" s="1"/>
  <c r="AX886" i="42"/>
  <c r="A886" i="42" s="1" a="1"/>
  <c r="A886" i="42" s="1"/>
  <c r="AX892" i="42"/>
  <c r="A892" i="42" s="1" a="1"/>
  <c r="A892" i="42" s="1"/>
  <c r="AX1342" i="42"/>
  <c r="A1342" i="42" s="1" a="1"/>
  <c r="A1342" i="42" s="1"/>
  <c r="AX1340" i="42"/>
  <c r="A1340" i="42" s="1" a="1"/>
  <c r="A1340" i="42" s="1"/>
  <c r="AX1339" i="42"/>
  <c r="A1339" i="42" s="1" a="1"/>
  <c r="A1339" i="42" s="1"/>
  <c r="AX181" i="42"/>
  <c r="A181" i="42" s="1" a="1"/>
  <c r="A181" i="42" s="1"/>
  <c r="AX300" i="42"/>
  <c r="A300" i="42" s="1" a="1"/>
  <c r="A300" i="42" s="1"/>
  <c r="AX296" i="42"/>
  <c r="A296" i="42" s="1" a="1"/>
  <c r="A296" i="42" s="1"/>
  <c r="AX906" i="42"/>
  <c r="A906" i="42" s="1" a="1"/>
  <c r="A906" i="42" s="1"/>
  <c r="AX919" i="42"/>
  <c r="A919" i="42" s="1" a="1"/>
  <c r="A919" i="42" s="1"/>
  <c r="AX914" i="42"/>
  <c r="A914" i="42" s="1" a="1"/>
  <c r="A914" i="42" s="1"/>
  <c r="AX45" i="42"/>
  <c r="A45" i="42" s="1" a="1"/>
  <c r="A45" i="42" s="1"/>
  <c r="AX1872" i="42"/>
  <c r="A1872" i="42" s="1" a="1"/>
  <c r="A1872" i="42" s="1"/>
  <c r="AX1871" i="42"/>
  <c r="A1871" i="42" s="1" a="1"/>
  <c r="A1871" i="42" s="1"/>
  <c r="AX1625" i="42"/>
  <c r="A1625" i="42" s="1" a="1"/>
  <c r="A1625" i="42" s="1"/>
  <c r="AX1482" i="42"/>
  <c r="A1482" i="42" s="1" a="1"/>
  <c r="A1482" i="42" s="1"/>
  <c r="AX1462" i="42"/>
  <c r="A1462" i="42" s="1" a="1"/>
  <c r="A1462" i="42" s="1"/>
  <c r="AX1377" i="42"/>
  <c r="A1377" i="42" s="1" a="1"/>
  <c r="A1377" i="42" s="1"/>
  <c r="AX85" i="42"/>
  <c r="A85" i="42" s="1" a="1"/>
  <c r="A85" i="42" s="1"/>
  <c r="AX452" i="42"/>
  <c r="A452" i="42" s="1" a="1"/>
  <c r="A452" i="42" s="1"/>
  <c r="AX560" i="42"/>
  <c r="A560" i="42" s="1" a="1"/>
  <c r="A560" i="42" s="1"/>
  <c r="AX562" i="42"/>
  <c r="A562" i="42" s="1" a="1"/>
  <c r="A562" i="42" s="1"/>
  <c r="AX1780" i="42"/>
  <c r="A1780" i="42" s="1" a="1"/>
  <c r="A1780" i="42" s="1"/>
  <c r="AX1686" i="42"/>
  <c r="A1686" i="42" s="1" a="1"/>
  <c r="A1686" i="42" s="1"/>
  <c r="AX1572" i="42"/>
  <c r="A1572" i="42" s="1" a="1"/>
  <c r="A1572" i="42" s="1"/>
  <c r="AX1236" i="42"/>
  <c r="A1236" i="42" s="1" a="1"/>
  <c r="A1236" i="42" s="1"/>
  <c r="AX1228" i="42"/>
  <c r="A1228" i="42" s="1" a="1"/>
  <c r="A1228" i="42" s="1"/>
  <c r="AX1132" i="42"/>
  <c r="A1132" i="42" s="1" a="1"/>
  <c r="A1132" i="42" s="1"/>
  <c r="AX590" i="42"/>
  <c r="A590" i="42" s="1" a="1"/>
  <c r="A590" i="42" s="1"/>
  <c r="AX592" i="42"/>
  <c r="A592" i="42" s="1" a="1"/>
  <c r="A592" i="42" s="1"/>
  <c r="AX585" i="42"/>
  <c r="A585" i="42" s="1" a="1"/>
  <c r="A585" i="42" s="1"/>
  <c r="AX832" i="42"/>
  <c r="A832" i="42" s="1" a="1"/>
  <c r="A832" i="42" s="1"/>
  <c r="AX952" i="42"/>
  <c r="A952" i="42" s="1" a="1"/>
  <c r="A952" i="42" s="1"/>
  <c r="AX357" i="42"/>
  <c r="A357" i="42" s="1" a="1"/>
  <c r="A357" i="42" s="1"/>
  <c r="AX476" i="42"/>
  <c r="A476" i="42" s="1" a="1"/>
  <c r="A476" i="42" s="1"/>
  <c r="AX1303" i="42"/>
  <c r="A1303" i="42" s="1" a="1"/>
  <c r="A1303" i="42" s="1"/>
  <c r="AX678" i="42"/>
  <c r="A678" i="42" s="1" a="1"/>
  <c r="A678" i="42" s="1"/>
  <c r="AX1956" i="42"/>
  <c r="A1956" i="42" s="1" a="1"/>
  <c r="A1956" i="42" s="1"/>
  <c r="AX1547" i="42"/>
  <c r="A1547" i="42" s="1" a="1"/>
  <c r="A1547" i="42" s="1"/>
  <c r="AX1427" i="42"/>
  <c r="A1427" i="42" s="1" a="1"/>
  <c r="A1427" i="42" s="1"/>
  <c r="AX1079" i="42"/>
  <c r="A1079" i="42" s="1" a="1"/>
  <c r="A1079" i="42" s="1"/>
  <c r="AX1061" i="42"/>
  <c r="A1061" i="42" s="1" a="1"/>
  <c r="A1061" i="42" s="1"/>
  <c r="AX1078" i="42"/>
  <c r="A1078" i="42" s="1" a="1"/>
  <c r="A1078" i="42" s="1"/>
  <c r="AX1074" i="42"/>
  <c r="A1074" i="42" s="1" a="1"/>
  <c r="A1074" i="42" s="1"/>
  <c r="AX1069" i="42"/>
  <c r="A1069" i="42" s="1" a="1"/>
  <c r="A1069" i="42" s="1"/>
  <c r="AX624" i="42"/>
  <c r="A624" i="42" s="1" a="1"/>
  <c r="A624" i="42" s="1"/>
  <c r="AX620" i="42"/>
  <c r="A620" i="42" s="1" a="1"/>
  <c r="A620" i="42" s="1"/>
  <c r="AX622" i="42"/>
  <c r="A622" i="42" s="1" a="1"/>
  <c r="A622" i="42" s="1"/>
  <c r="AX863" i="42"/>
  <c r="A863" i="42" s="1" a="1"/>
  <c r="A863" i="42" s="1"/>
  <c r="AX1164" i="42"/>
  <c r="A1164" i="42" s="1" a="1"/>
  <c r="A1164" i="42" s="1"/>
  <c r="AX1111" i="42"/>
  <c r="A1111" i="42" s="1" a="1"/>
  <c r="A1111" i="42" s="1"/>
  <c r="AX602" i="42"/>
  <c r="A602" i="42" s="1" a="1"/>
  <c r="A602" i="42" s="1"/>
  <c r="AX843" i="42"/>
  <c r="A843" i="42" s="1" a="1"/>
  <c r="A843" i="42" s="1"/>
  <c r="AX1306" i="42"/>
  <c r="A1306" i="42" s="1" a="1"/>
  <c r="A1306" i="42" s="1"/>
  <c r="AX1797" i="42"/>
  <c r="A1797" i="42" s="1" a="1"/>
  <c r="A1797" i="42" s="1"/>
  <c r="AX1798" i="42"/>
  <c r="A1798" i="42" s="1" a="1"/>
  <c r="A1798" i="42" s="1"/>
  <c r="AX1062" i="42"/>
  <c r="A1062" i="42" s="1" a="1"/>
  <c r="A1062" i="42" s="1"/>
  <c r="AX1075" i="42"/>
  <c r="A1075" i="42" s="1" a="1"/>
  <c r="A1075" i="42" s="1"/>
  <c r="AX1071" i="42"/>
  <c r="A1071" i="42" s="1" a="1"/>
  <c r="A1071" i="42" s="1"/>
  <c r="AX1636" i="42"/>
  <c r="A1636" i="42" s="1" a="1"/>
  <c r="A1636" i="42" s="1"/>
  <c r="AX1284" i="42"/>
  <c r="A1284" i="42" s="1" a="1"/>
  <c r="A1284" i="42" s="1"/>
  <c r="AX661" i="42"/>
  <c r="A661" i="42" s="1" a="1"/>
  <c r="A661" i="42" s="1"/>
  <c r="AX904" i="42"/>
  <c r="A904" i="42" s="1" a="1"/>
  <c r="A904" i="42" s="1"/>
  <c r="AX446" i="42"/>
  <c r="A446" i="42" s="1" a="1"/>
  <c r="A446" i="42" s="1"/>
  <c r="AX935" i="42"/>
  <c r="A935" i="42" s="1" a="1"/>
  <c r="A935" i="42" s="1"/>
  <c r="AX1865" i="42"/>
  <c r="A1865" i="42" s="1" a="1"/>
  <c r="A1865" i="42" s="1"/>
  <c r="AX953" i="42"/>
  <c r="A953" i="42" s="1" a="1"/>
  <c r="A953" i="42" s="1"/>
  <c r="AX1353" i="42"/>
  <c r="A1353" i="42" s="1" a="1"/>
  <c r="A1353" i="42" s="1"/>
  <c r="AX1081" i="42"/>
  <c r="A1081" i="42" s="1" a="1"/>
  <c r="A1081" i="42" s="1"/>
  <c r="AX873" i="42"/>
  <c r="A873" i="42" s="1" a="1"/>
  <c r="A873" i="42" s="1"/>
  <c r="AX1156" i="42"/>
  <c r="A1156" i="42" s="1" a="1"/>
  <c r="A1156" i="42" s="1"/>
  <c r="AX1935" i="42"/>
  <c r="A1935" i="42" s="1" a="1"/>
  <c r="A1935" i="42" s="1"/>
  <c r="AX1820" i="42"/>
  <c r="A1820" i="42" s="1" a="1"/>
  <c r="A1820" i="42" s="1"/>
  <c r="AX1735" i="42"/>
  <c r="A1735" i="42" s="1" a="1"/>
  <c r="A1735" i="42" s="1"/>
  <c r="AX771" i="42"/>
  <c r="A771" i="42" s="1" a="1"/>
  <c r="A771" i="42" s="1"/>
  <c r="AX894" i="42"/>
  <c r="A894" i="42" s="1" a="1"/>
  <c r="A894" i="42" s="1"/>
  <c r="AX415" i="42"/>
  <c r="A415" i="42" s="1" a="1"/>
  <c r="A415" i="42" s="1"/>
  <c r="AX420" i="42"/>
  <c r="A420" i="42" s="1" a="1"/>
  <c r="A420" i="42" s="1"/>
  <c r="AX905" i="42"/>
  <c r="A905" i="42" s="1" a="1"/>
  <c r="A905" i="42" s="1"/>
  <c r="AX1756" i="42"/>
  <c r="A1756" i="42" s="1" a="1"/>
  <c r="A1756" i="42" s="1"/>
  <c r="AX2086" i="42"/>
  <c r="A2086" i="42" s="1" a="1"/>
  <c r="A2086" i="42" s="1"/>
  <c r="AX1887" i="42"/>
  <c r="A1887" i="42" s="1" a="1"/>
  <c r="A1887" i="42" s="1"/>
  <c r="AX1604" i="42"/>
  <c r="A1604" i="42" s="1" a="1"/>
  <c r="A1604" i="42" s="1"/>
  <c r="AX1379" i="42"/>
  <c r="A1379" i="42" s="1" a="1"/>
  <c r="A1379" i="42" s="1"/>
  <c r="AX326" i="42"/>
  <c r="A326" i="42" s="1" a="1"/>
  <c r="A326" i="42" s="1"/>
  <c r="AX814" i="42"/>
  <c r="A814" i="42" s="1" a="1"/>
  <c r="A814" i="42" s="1"/>
  <c r="AX811" i="42"/>
  <c r="A811" i="42" s="1" a="1"/>
  <c r="A811" i="42" s="1"/>
  <c r="AX1137" i="42"/>
  <c r="A1137" i="42" s="1" a="1"/>
  <c r="A1137" i="42" s="1"/>
  <c r="AX706" i="42"/>
  <c r="A706" i="42" s="1" a="1"/>
  <c r="A706" i="42" s="1"/>
  <c r="AX948" i="42"/>
  <c r="A948" i="42" s="1" a="1"/>
  <c r="A948" i="42" s="1"/>
  <c r="AX1116" i="42"/>
  <c r="A1116" i="42" s="1" a="1"/>
  <c r="A1116" i="42" s="1"/>
  <c r="AX742" i="42"/>
  <c r="A742" i="42" s="1" a="1"/>
  <c r="A742" i="42" s="1"/>
  <c r="AX1398" i="42"/>
  <c r="A1398" i="42" s="1" a="1"/>
  <c r="A1398" i="42" s="1"/>
  <c r="AX1084" i="42"/>
  <c r="A1084" i="42" s="1" a="1"/>
  <c r="A1084" i="42" s="1"/>
  <c r="AX119" i="42"/>
  <c r="A119" i="42" s="1" a="1"/>
  <c r="A119" i="42" s="1"/>
  <c r="AX122" i="42"/>
  <c r="A122" i="42" s="1" a="1"/>
  <c r="A122" i="42" s="1"/>
  <c r="AX235" i="42"/>
  <c r="A235" i="42" s="1" a="1"/>
  <c r="A235" i="42" s="1"/>
  <c r="AX1903" i="42"/>
  <c r="A1903" i="42" s="1" a="1"/>
  <c r="A1903" i="42" s="1"/>
  <c r="AX1048" i="42"/>
  <c r="A1048" i="42" s="1" a="1"/>
  <c r="A1048" i="42" s="1"/>
  <c r="AX753" i="42"/>
  <c r="A753" i="42" s="1" a="1"/>
  <c r="A753" i="42" s="1"/>
  <c r="AX295" i="42"/>
  <c r="A295" i="42" s="1" a="1"/>
  <c r="A295" i="42" s="1"/>
  <c r="AX907" i="42"/>
  <c r="A907" i="42" s="1" a="1"/>
  <c r="A907" i="42" s="1"/>
  <c r="AX1670" i="42"/>
  <c r="A1670" i="42" s="1" a="1"/>
  <c r="A1670" i="42" s="1"/>
  <c r="AX2152" i="42"/>
  <c r="A2152" i="42" s="1" a="1"/>
  <c r="A2152" i="42" s="1"/>
  <c r="AX2220" i="42"/>
  <c r="A2220" i="42" s="1" a="1"/>
  <c r="A2220" i="42" s="1"/>
  <c r="AX2361" i="42"/>
  <c r="A2361" i="42" s="1" a="1"/>
  <c r="A2361" i="42" s="1"/>
  <c r="AX1889" i="42"/>
  <c r="A1889" i="42" s="1" a="1"/>
  <c r="A1889" i="42" s="1"/>
  <c r="AX1897" i="42"/>
  <c r="A1897" i="42" s="1" a="1"/>
  <c r="A1897" i="42" s="1"/>
  <c r="AX1494" i="42"/>
  <c r="A1494" i="42" s="1" a="1"/>
  <c r="A1494" i="42" s="1"/>
  <c r="AX1380" i="42"/>
  <c r="A1380" i="42" s="1" a="1"/>
  <c r="A1380" i="42" s="1"/>
  <c r="AX565" i="42"/>
  <c r="A565" i="42" s="1" a="1"/>
  <c r="A565" i="42" s="1"/>
  <c r="AX930" i="42"/>
  <c r="A930" i="42" s="1" a="1"/>
  <c r="A930" i="42" s="1"/>
  <c r="AX2238" i="42"/>
  <c r="A2238" i="42" s="1" a="1"/>
  <c r="A2238" i="42" s="1"/>
  <c r="AX2465" i="42"/>
  <c r="A2465" i="42" s="1" a="1"/>
  <c r="A2465" i="42" s="1"/>
  <c r="AX1773" i="42"/>
  <c r="A1773" i="42" s="1" a="1"/>
  <c r="A1773" i="42" s="1"/>
  <c r="AX594" i="42"/>
  <c r="A594" i="42" s="1" a="1"/>
  <c r="A594" i="42" s="1"/>
  <c r="AX713" i="42"/>
  <c r="A713" i="42" s="1" a="1"/>
  <c r="A713" i="42" s="1"/>
  <c r="AX833" i="42"/>
  <c r="A833" i="42" s="1" a="1"/>
  <c r="A833" i="42" s="1"/>
  <c r="AX954" i="42"/>
  <c r="A954" i="42" s="1" a="1"/>
  <c r="A954" i="42" s="1"/>
  <c r="AX949" i="42"/>
  <c r="A949" i="42" s="1" a="1"/>
  <c r="A949" i="42" s="1"/>
  <c r="AX739" i="42"/>
  <c r="A739" i="42" s="1" a="1"/>
  <c r="A739" i="42" s="1"/>
  <c r="AX2002" i="42"/>
  <c r="A2002" i="42" s="1" a="1"/>
  <c r="A2002" i="42" s="1"/>
  <c r="AX2195" i="42"/>
  <c r="A2195" i="42" s="1" a="1"/>
  <c r="A2195" i="42" s="1"/>
  <c r="AX2299" i="42"/>
  <c r="A2299" i="42" s="1" a="1"/>
  <c r="A2299" i="42" s="1"/>
  <c r="AX2347" i="42"/>
  <c r="A2347" i="42" s="1" a="1"/>
  <c r="A2347" i="42" s="1"/>
  <c r="AX2427" i="42"/>
  <c r="A2427" i="42" s="1" a="1"/>
  <c r="A2427" i="42" s="1"/>
  <c r="AX2197" i="42"/>
  <c r="A2197" i="42" s="1" a="1"/>
  <c r="A2197" i="42" s="1"/>
  <c r="AX1536" i="42"/>
  <c r="A1536" i="42" s="1" a="1"/>
  <c r="A1536" i="42" s="1"/>
  <c r="AX1437" i="42"/>
  <c r="A1437" i="42" s="1" a="1"/>
  <c r="A1437" i="42" s="1"/>
  <c r="AX385" i="42"/>
  <c r="A385" i="42" s="1" a="1"/>
  <c r="A385" i="42" s="1"/>
  <c r="AX384" i="42"/>
  <c r="A384" i="42" s="1" a="1"/>
  <c r="A384" i="42" s="1"/>
  <c r="AX511" i="42"/>
  <c r="A511" i="42" s="1" a="1"/>
  <c r="A511" i="42" s="1"/>
  <c r="AX635" i="42"/>
  <c r="A635" i="42" s="1" a="1"/>
  <c r="A635" i="42" s="1"/>
  <c r="AX756" i="42"/>
  <c r="A756" i="42" s="1" a="1"/>
  <c r="A756" i="42" s="1"/>
  <c r="AX877" i="42"/>
  <c r="A877" i="42" s="1" a="1"/>
  <c r="A877" i="42" s="1"/>
  <c r="AX876" i="42"/>
  <c r="A876" i="42" s="1" a="1"/>
  <c r="A876" i="42" s="1"/>
  <c r="AX1158" i="42"/>
  <c r="A1158" i="42" s="1" a="1"/>
  <c r="A1158" i="42" s="1"/>
  <c r="AX799" i="42"/>
  <c r="A799" i="42" s="1" a="1"/>
  <c r="A799" i="42" s="1"/>
  <c r="AX797" i="42"/>
  <c r="A797" i="42" s="1" a="1"/>
  <c r="A797" i="42" s="1"/>
  <c r="AX2170" i="42"/>
  <c r="A2170" i="42" s="1" a="1"/>
  <c r="A2170" i="42" s="1"/>
  <c r="AX1928" i="42"/>
  <c r="A1928" i="42" s="1" a="1"/>
  <c r="A1928" i="42" s="1"/>
  <c r="AX1524" i="42"/>
  <c r="A1524" i="42" s="1" a="1"/>
  <c r="A1524" i="42" s="1"/>
  <c r="AX1519" i="42"/>
  <c r="A1519" i="42" s="1" a="1"/>
  <c r="A1519" i="42" s="1"/>
  <c r="AX1450" i="42"/>
  <c r="A1450" i="42" s="1" a="1"/>
  <c r="A1450" i="42" s="1"/>
  <c r="AX1279" i="42"/>
  <c r="A1279" i="42" s="1" a="1"/>
  <c r="A1279" i="42" s="1"/>
  <c r="AX1182" i="42"/>
  <c r="A1182" i="42" s="1" a="1"/>
  <c r="A1182" i="42" s="1"/>
  <c r="AX1183" i="42"/>
  <c r="A1183" i="42" s="1" a="1"/>
  <c r="A1183" i="42" s="1"/>
  <c r="AX1188" i="42"/>
  <c r="A1188" i="42" s="1" a="1"/>
  <c r="A1188" i="42" s="1"/>
  <c r="AX985" i="42"/>
  <c r="A985" i="42" s="1" a="1"/>
  <c r="A985" i="42" s="1"/>
  <c r="AX975" i="42"/>
  <c r="A975" i="42" s="1" a="1"/>
  <c r="A975" i="42" s="1"/>
  <c r="AX646" i="42"/>
  <c r="A646" i="42" s="1" a="1"/>
  <c r="A646" i="42" s="1"/>
  <c r="AX647" i="42"/>
  <c r="A647" i="42" s="1" a="1"/>
  <c r="A647" i="42" s="1"/>
  <c r="AX775" i="42"/>
  <c r="A775" i="42" s="1" a="1"/>
  <c r="A775" i="42" s="1"/>
  <c r="AX766" i="42"/>
  <c r="A766" i="42" s="1" a="1"/>
  <c r="A766" i="42" s="1"/>
  <c r="AX772" i="42"/>
  <c r="A772" i="42" s="1" a="1"/>
  <c r="A772" i="42" s="1"/>
  <c r="AX1908" i="42"/>
  <c r="A1908" i="42" s="1" a="1"/>
  <c r="A1908" i="42" s="1"/>
  <c r="AX1911" i="42"/>
  <c r="A1911" i="42" s="1" a="1"/>
  <c r="A1911" i="42" s="1"/>
  <c r="AX2295" i="42"/>
  <c r="A2295" i="42" s="1" a="1"/>
  <c r="A2295" i="42" s="1"/>
  <c r="AX175" i="42"/>
  <c r="A175" i="42" s="1" a="1"/>
  <c r="A175" i="42" s="1"/>
  <c r="AX180" i="42"/>
  <c r="A180" i="42" s="1" a="1"/>
  <c r="A180" i="42" s="1"/>
  <c r="AX302" i="42"/>
  <c r="A302" i="42" s="1" a="1"/>
  <c r="A302" i="42" s="1"/>
  <c r="AX417" i="42"/>
  <c r="A417" i="42" s="1" a="1"/>
  <c r="A417" i="42" s="1"/>
  <c r="AX668" i="42"/>
  <c r="A668" i="42" s="1" a="1"/>
  <c r="A668" i="42" s="1"/>
  <c r="AX664" i="42"/>
  <c r="A664" i="42" s="1" a="1"/>
  <c r="A664" i="42" s="1"/>
  <c r="AX665" i="42"/>
  <c r="A665" i="42" s="1" a="1"/>
  <c r="A665" i="42" s="1"/>
  <c r="AX781" i="42"/>
  <c r="A781" i="42" s="1" a="1"/>
  <c r="A781" i="42" s="1"/>
  <c r="AX783" i="42"/>
  <c r="A783" i="42" s="1" a="1"/>
  <c r="A783" i="42" s="1"/>
  <c r="AX1843" i="42"/>
  <c r="A1843" i="42" s="1" a="1"/>
  <c r="A1843" i="42" s="1"/>
  <c r="AX1759" i="42"/>
  <c r="A1759" i="42" s="1" a="1"/>
  <c r="A1759" i="42" s="1"/>
  <c r="AX1668" i="42"/>
  <c r="A1668" i="42" s="1" a="1"/>
  <c r="A1668" i="42" s="1"/>
  <c r="AX1665" i="42"/>
  <c r="A1665" i="42" s="1" a="1"/>
  <c r="A1665" i="42" s="1"/>
  <c r="AX923" i="42"/>
  <c r="A923" i="42" s="1" a="1"/>
  <c r="A923" i="42" s="1"/>
  <c r="AX2236" i="42"/>
  <c r="A2236" i="42" s="1" a="1"/>
  <c r="A2236" i="42" s="1"/>
  <c r="AX2484" i="42"/>
  <c r="A2484" i="42" s="1" a="1"/>
  <c r="A2484" i="42" s="1"/>
  <c r="AX40" i="42"/>
  <c r="A40" i="42" s="1" a="1"/>
  <c r="A40" i="42" s="1"/>
  <c r="AX49" i="42"/>
  <c r="A49" i="42" s="1" a="1"/>
  <c r="A49" i="42" s="1"/>
  <c r="AX44" i="42"/>
  <c r="A44" i="42" s="1" a="1"/>
  <c r="A44" i="42" s="1"/>
  <c r="AX43" i="42"/>
  <c r="A43" i="42" s="1" a="1"/>
  <c r="A43" i="42" s="1"/>
  <c r="AX1882" i="42"/>
  <c r="A1882" i="42" s="1" a="1"/>
  <c r="A1882" i="42" s="1"/>
  <c r="AX1896" i="42"/>
  <c r="A1896" i="42" s="1" a="1"/>
  <c r="A1896" i="42" s="1"/>
  <c r="AX1880" i="42"/>
  <c r="A1880" i="42" s="1" a="1"/>
  <c r="A1880" i="42" s="1"/>
  <c r="AX1875" i="42"/>
  <c r="A1875" i="42" s="1" a="1"/>
  <c r="A1875" i="42" s="1"/>
  <c r="AX1612" i="42"/>
  <c r="A1612" i="42" s="1" a="1"/>
  <c r="A1612" i="42" s="1"/>
  <c r="AX1626" i="42"/>
  <c r="A1626" i="42" s="1" a="1"/>
  <c r="A1626" i="42" s="1"/>
  <c r="AX1599" i="42"/>
  <c r="A1599" i="42" s="1" a="1"/>
  <c r="A1599" i="42" s="1"/>
  <c r="AX1512" i="42"/>
  <c r="A1512" i="42" s="1" a="1"/>
  <c r="A1512" i="42" s="1"/>
  <c r="AX1509" i="42"/>
  <c r="A1509" i="42" s="1" a="1"/>
  <c r="A1509" i="42" s="1"/>
  <c r="AX1511" i="42"/>
  <c r="A1511" i="42" s="1" a="1"/>
  <c r="A1511" i="42" s="1"/>
  <c r="AX1500" i="42"/>
  <c r="A1500" i="42" s="1" a="1"/>
  <c r="A1500" i="42" s="1"/>
  <c r="AX1498" i="42"/>
  <c r="A1498" i="42" s="1" a="1"/>
  <c r="A1498" i="42" s="1"/>
  <c r="AX1488" i="42"/>
  <c r="A1488" i="42" s="1" a="1"/>
  <c r="A1488" i="42" s="1"/>
  <c r="AX1487" i="42"/>
  <c r="A1487" i="42" s="1" a="1"/>
  <c r="A1487" i="42" s="1"/>
  <c r="AX1459" i="42"/>
  <c r="A1459" i="42" s="1" a="1"/>
  <c r="A1459" i="42" s="1"/>
  <c r="AX84" i="42"/>
  <c r="A84" i="42" s="1" a="1"/>
  <c r="A84" i="42" s="1"/>
  <c r="AX205" i="42"/>
  <c r="A205" i="42" s="1" a="1"/>
  <c r="A205" i="42" s="1"/>
  <c r="AX208" i="42"/>
  <c r="A208" i="42" s="1" a="1"/>
  <c r="A208" i="42" s="1"/>
  <c r="AX324" i="42"/>
  <c r="A324" i="42" s="1" a="1"/>
  <c r="A324" i="42" s="1"/>
  <c r="AX450" i="42"/>
  <c r="A450" i="42" s="1" a="1"/>
  <c r="A450" i="42" s="1"/>
  <c r="AX697" i="42"/>
  <c r="A697" i="42" s="1" a="1"/>
  <c r="A697" i="42" s="1"/>
  <c r="AX2429" i="42"/>
  <c r="A2429" i="42" s="1" a="1"/>
  <c r="A2429" i="42" s="1"/>
  <c r="AX1434" i="42"/>
  <c r="A1434" i="42" s="1" a="1"/>
  <c r="A1434" i="42" s="1"/>
  <c r="AX1440" i="42"/>
  <c r="A1440" i="42" s="1" a="1"/>
  <c r="A1440" i="42" s="1"/>
  <c r="AX1052" i="42"/>
  <c r="A1052" i="42" s="1" a="1"/>
  <c r="A1052" i="42" s="1"/>
  <c r="AX272" i="42"/>
  <c r="A272" i="42" s="1" a="1"/>
  <c r="A272" i="42" s="1"/>
  <c r="AX508" i="42"/>
  <c r="A508" i="42" s="1" a="1"/>
  <c r="A508" i="42" s="1"/>
  <c r="AX636" i="42"/>
  <c r="A636" i="42" s="1" a="1"/>
  <c r="A636" i="42" s="1"/>
  <c r="AX637" i="42"/>
  <c r="A637" i="42" s="1" a="1"/>
  <c r="A637" i="42" s="1"/>
  <c r="AX878" i="42"/>
  <c r="A878" i="42" s="1" a="1"/>
  <c r="A878" i="42" s="1"/>
  <c r="AX1634" i="42"/>
  <c r="A1634" i="42" s="1" a="1"/>
  <c r="A1634" i="42" s="1"/>
  <c r="AX1159" i="42"/>
  <c r="A1159" i="42" s="1" a="1"/>
  <c r="A1159" i="42" s="1"/>
  <c r="AX796" i="42"/>
  <c r="A796" i="42" s="1" a="1"/>
  <c r="A796" i="42" s="1"/>
  <c r="AX800" i="42"/>
  <c r="A800" i="42" s="1" a="1"/>
  <c r="A800" i="42" s="1"/>
  <c r="AX2107" i="42"/>
  <c r="A2107" i="42" s="1" a="1"/>
  <c r="A2107" i="42" s="1"/>
  <c r="AX1936" i="42"/>
  <c r="A1936" i="42" s="1" a="1"/>
  <c r="A1936" i="42" s="1"/>
  <c r="AX1821" i="42"/>
  <c r="A1821" i="42" s="1" a="1"/>
  <c r="A1821" i="42" s="1"/>
  <c r="AX1823" i="42"/>
  <c r="A1823" i="42" s="1" a="1"/>
  <c r="A1823" i="42" s="1"/>
  <c r="AX1734" i="42"/>
  <c r="A1734" i="42" s="1" a="1"/>
  <c r="A1734" i="42" s="1"/>
  <c r="AX1732" i="42"/>
  <c r="A1732" i="42" s="1" a="1"/>
  <c r="A1732" i="42" s="1"/>
  <c r="AX1447" i="42"/>
  <c r="A1447" i="42" s="1" a="1"/>
  <c r="A1447" i="42" s="1"/>
  <c r="AX1275" i="42"/>
  <c r="A1275" i="42" s="1" a="1"/>
  <c r="A1275" i="42" s="1"/>
  <c r="AX1187" i="42"/>
  <c r="A1187" i="42" s="1" a="1"/>
  <c r="A1187" i="42" s="1"/>
  <c r="AX1185" i="42"/>
  <c r="A1185" i="42" s="1" a="1"/>
  <c r="A1185" i="42" s="1"/>
  <c r="AX1181" i="42"/>
  <c r="A1181" i="42" s="1" a="1"/>
  <c r="A1181" i="42" s="1"/>
  <c r="AX981" i="42"/>
  <c r="A981" i="42" s="1" a="1"/>
  <c r="A981" i="42" s="1"/>
  <c r="AX982" i="42"/>
  <c r="A982" i="42" s="1" a="1"/>
  <c r="A982" i="42" s="1"/>
  <c r="AX651" i="42"/>
  <c r="A651" i="42" s="1" a="1"/>
  <c r="A651" i="42" s="1"/>
  <c r="AX645" i="42"/>
  <c r="A645" i="42" s="1" a="1"/>
  <c r="A645" i="42" s="1"/>
  <c r="AX891" i="42"/>
  <c r="A891" i="42" s="1" a="1"/>
  <c r="A891" i="42" s="1"/>
  <c r="AX887" i="42"/>
  <c r="A887" i="42" s="1" a="1"/>
  <c r="A887" i="42" s="1"/>
  <c r="AX1914" i="42"/>
  <c r="A1914" i="42" s="1" a="1"/>
  <c r="A1914" i="42" s="1"/>
  <c r="AX1910" i="42"/>
  <c r="A1910" i="42" s="1" a="1"/>
  <c r="A1910" i="42" s="1"/>
  <c r="AX177" i="42"/>
  <c r="A177" i="42" s="1" a="1"/>
  <c r="A177" i="42" s="1"/>
  <c r="AX179" i="42"/>
  <c r="A179" i="42" s="1" a="1"/>
  <c r="A179" i="42" s="1"/>
  <c r="AX182" i="42"/>
  <c r="A182" i="42" s="1" a="1"/>
  <c r="A182" i="42" s="1"/>
  <c r="AX301" i="42"/>
  <c r="A301" i="42" s="1" a="1"/>
  <c r="A301" i="42" s="1"/>
  <c r="AX297" i="42"/>
  <c r="A297" i="42" s="1" a="1"/>
  <c r="A297" i="42" s="1"/>
  <c r="AX421" i="42"/>
  <c r="A421" i="42" s="1" a="1"/>
  <c r="A421" i="42" s="1"/>
  <c r="AX782" i="42"/>
  <c r="A782" i="42" s="1" a="1"/>
  <c r="A782" i="42" s="1"/>
  <c r="AX900" i="42"/>
  <c r="A900" i="42" s="1" a="1"/>
  <c r="A900" i="42" s="1"/>
  <c r="AX1844" i="42"/>
  <c r="A1844" i="42" s="1" a="1"/>
  <c r="A1844" i="42" s="1"/>
  <c r="AX1758" i="42"/>
  <c r="A1758" i="42" s="1" a="1"/>
  <c r="A1758" i="42" s="1"/>
  <c r="AX1664" i="42"/>
  <c r="A1664" i="42" s="1" a="1"/>
  <c r="A1664" i="42" s="1"/>
  <c r="AX2193" i="42"/>
  <c r="A2193" i="42" s="1" a="1"/>
  <c r="A2193" i="42" s="1"/>
  <c r="AX2297" i="42"/>
  <c r="A2297" i="42" s="1" a="1"/>
  <c r="A2297" i="42" s="1"/>
  <c r="AX2364" i="42"/>
  <c r="A2364" i="42" s="1" a="1"/>
  <c r="A2364" i="42" s="1"/>
  <c r="AX46" i="42"/>
  <c r="A46" i="42" s="1" a="1"/>
  <c r="A46" i="42" s="1"/>
  <c r="AX39" i="42"/>
  <c r="A39" i="42" s="1" a="1"/>
  <c r="A39" i="42" s="1"/>
  <c r="AX52" i="42"/>
  <c r="A52" i="42" s="1" a="1"/>
  <c r="A52" i="42" s="1"/>
  <c r="AX42" i="42"/>
  <c r="A42" i="42" s="1" a="1"/>
  <c r="A42" i="42" s="1"/>
  <c r="AX1886" i="42"/>
  <c r="A1886" i="42" s="1" a="1"/>
  <c r="A1886" i="42" s="1"/>
  <c r="AX1879" i="42"/>
  <c r="A1879" i="42" s="1" a="1"/>
  <c r="A1879" i="42" s="1"/>
  <c r="AX1888" i="42"/>
  <c r="A1888" i="42" s="1" a="1"/>
  <c r="A1888" i="42" s="1"/>
  <c r="AX1620" i="42"/>
  <c r="A1620" i="42" s="1" a="1"/>
  <c r="A1620" i="42" s="1"/>
  <c r="AX1628" i="42"/>
  <c r="A1628" i="42" s="1" a="1"/>
  <c r="A1628" i="42" s="1"/>
  <c r="AX1621" i="42"/>
  <c r="A1621" i="42" s="1" a="1"/>
  <c r="A1621" i="42" s="1"/>
  <c r="AX1614" i="42"/>
  <c r="A1614" i="42" s="1" a="1"/>
  <c r="A1614" i="42" s="1"/>
  <c r="AX1596" i="42"/>
  <c r="A1596" i="42" s="1" a="1"/>
  <c r="A1596" i="42" s="1"/>
  <c r="AX1484" i="42"/>
  <c r="A1484" i="42" s="1" a="1"/>
  <c r="A1484" i="42" s="1"/>
  <c r="AX1378" i="42"/>
  <c r="A1378" i="42" s="1" a="1"/>
  <c r="A1378" i="42" s="1"/>
  <c r="AX1374" i="42"/>
  <c r="A1374" i="42" s="1" a="1"/>
  <c r="A1374" i="42" s="1"/>
  <c r="AX209" i="42"/>
  <c r="A209" i="42" s="1" a="1"/>
  <c r="A209" i="42" s="1"/>
  <c r="AX328" i="42"/>
  <c r="A328" i="42" s="1" a="1"/>
  <c r="A328" i="42" s="1"/>
  <c r="AX448" i="42"/>
  <c r="A448" i="42" s="1" a="1"/>
  <c r="A448" i="42" s="1"/>
  <c r="AX555" i="42"/>
  <c r="A555" i="42" s="1" a="1"/>
  <c r="A555" i="42" s="1"/>
  <c r="AX563" i="42"/>
  <c r="A563" i="42" s="1" a="1"/>
  <c r="A563" i="42" s="1"/>
  <c r="AX691" i="42"/>
  <c r="A691" i="42" s="1" a="1"/>
  <c r="A691" i="42" s="1"/>
  <c r="AX689" i="42"/>
  <c r="A689" i="42" s="1" a="1"/>
  <c r="A689" i="42" s="1"/>
  <c r="AX816" i="42"/>
  <c r="A816" i="42" s="1" a="1"/>
  <c r="A816" i="42" s="1"/>
  <c r="AX2468" i="42"/>
  <c r="A2468" i="42" s="1" a="1"/>
  <c r="A2468" i="42" s="1"/>
  <c r="AX265" i="42"/>
  <c r="A265" i="42" s="1" a="1"/>
  <c r="A265" i="42" s="1"/>
  <c r="AX1737" i="42"/>
  <c r="A1737" i="42" s="1" a="1"/>
  <c r="A1737" i="42" s="1"/>
  <c r="AX2221" i="42"/>
  <c r="A2221" i="42" s="1" a="1"/>
  <c r="A2221" i="42" s="1"/>
  <c r="AX2349" i="42"/>
  <c r="A2349" i="42" s="1" a="1"/>
  <c r="A2349" i="42" s="1"/>
  <c r="AX1535" i="42"/>
  <c r="A1535" i="42" s="1" a="1"/>
  <c r="A1535" i="42" s="1"/>
  <c r="AX1534" i="42"/>
  <c r="A1534" i="42" s="1" a="1"/>
  <c r="A1534" i="42" s="1"/>
  <c r="AX1435" i="42"/>
  <c r="A1435" i="42" s="1" a="1"/>
  <c r="A1435" i="42" s="1"/>
  <c r="AX1436" i="42"/>
  <c r="A1436" i="42" s="1" a="1"/>
  <c r="A1436" i="42" s="1"/>
  <c r="AX1046" i="42"/>
  <c r="A1046" i="42" s="1" a="1"/>
  <c r="A1046" i="42" s="1"/>
  <c r="AX1051" i="42"/>
  <c r="A1051" i="42" s="1" a="1"/>
  <c r="A1051" i="42" s="1"/>
  <c r="AX991" i="42"/>
  <c r="A991" i="42" s="1" a="1"/>
  <c r="A991" i="42" s="1"/>
  <c r="AX151" i="42"/>
  <c r="A151" i="42" s="1" a="1"/>
  <c r="A151" i="42" s="1"/>
  <c r="AX271" i="42"/>
  <c r="A271" i="42" s="1" a="1"/>
  <c r="A271" i="42" s="1"/>
  <c r="AX270" i="42"/>
  <c r="A270" i="42" s="1" a="1"/>
  <c r="A270" i="42" s="1"/>
  <c r="AX264" i="42"/>
  <c r="A264" i="42" s="1" a="1"/>
  <c r="A264" i="42" s="1"/>
  <c r="AX268" i="42"/>
  <c r="A268" i="42" s="1" a="1"/>
  <c r="A268" i="42" s="1"/>
  <c r="AX387" i="42"/>
  <c r="A387" i="42" s="1" a="1"/>
  <c r="A387" i="42" s="1"/>
  <c r="AX389" i="42"/>
  <c r="A389" i="42" s="1" a="1"/>
  <c r="A389" i="42" s="1"/>
  <c r="AX392" i="42"/>
  <c r="A392" i="42" s="1" a="1"/>
  <c r="A392" i="42" s="1"/>
  <c r="AX512" i="42"/>
  <c r="A512" i="42" s="1" a="1"/>
  <c r="A512" i="42" s="1"/>
  <c r="AX505" i="42"/>
  <c r="A505" i="42" s="1" a="1"/>
  <c r="A505" i="42" s="1"/>
  <c r="AX633" i="42"/>
  <c r="A633" i="42" s="1" a="1"/>
  <c r="A633" i="42" s="1"/>
  <c r="AX634" i="42"/>
  <c r="A634" i="42" s="1" a="1"/>
  <c r="A634" i="42" s="1"/>
  <c r="AX629" i="42"/>
  <c r="A629" i="42" s="1" a="1"/>
  <c r="A629" i="42" s="1"/>
  <c r="AX754" i="42"/>
  <c r="A754" i="42" s="1" a="1"/>
  <c r="A754" i="42" s="1"/>
  <c r="AX870" i="42"/>
  <c r="A870" i="42" s="1" a="1"/>
  <c r="A870" i="42" s="1"/>
  <c r="AX869" i="42"/>
  <c r="A869" i="42" s="1" a="1"/>
  <c r="A869" i="42" s="1"/>
  <c r="AX1638" i="42"/>
  <c r="A1638" i="42" s="1" a="1"/>
  <c r="A1638" i="42" s="1"/>
  <c r="AX1160" i="42"/>
  <c r="A1160" i="42" s="1" a="1"/>
  <c r="A1160" i="42" s="1"/>
  <c r="AX1161" i="42"/>
  <c r="A1161" i="42" s="1" a="1"/>
  <c r="A1161" i="42" s="1"/>
  <c r="AX1157" i="42"/>
  <c r="A1157" i="42" s="1" a="1"/>
  <c r="A1157" i="42" s="1"/>
  <c r="AX1162" i="42"/>
  <c r="A1162" i="42" s="1" a="1"/>
  <c r="A1162" i="42" s="1"/>
  <c r="AX2108" i="42"/>
  <c r="A2108" i="42" s="1" a="1"/>
  <c r="A2108" i="42" s="1"/>
  <c r="AX2019" i="42"/>
  <c r="A2019" i="42" s="1" a="1"/>
  <c r="A2019" i="42" s="1"/>
  <c r="AX2020" i="42"/>
  <c r="A2020" i="42" s="1" a="1"/>
  <c r="A2020" i="42" s="1"/>
  <c r="AX1446" i="42"/>
  <c r="A1446" i="42" s="1" a="1"/>
  <c r="A1446" i="42" s="1"/>
  <c r="AX1283" i="42"/>
  <c r="A1283" i="42" s="1" a="1"/>
  <c r="A1283" i="42" s="1"/>
  <c r="AX1278" i="42"/>
  <c r="A1278" i="42" s="1" a="1"/>
  <c r="A1278" i="42" s="1"/>
  <c r="AX1184" i="42"/>
  <c r="A1184" i="42" s="1" a="1"/>
  <c r="A1184" i="42" s="1"/>
  <c r="AX979" i="42"/>
  <c r="A979" i="42" s="1" a="1"/>
  <c r="A979" i="42" s="1"/>
  <c r="AX977" i="42"/>
  <c r="A977" i="42" s="1" a="1"/>
  <c r="A977" i="42" s="1"/>
  <c r="AX774" i="42"/>
  <c r="A774" i="42" s="1" a="1"/>
  <c r="A774" i="42" s="1"/>
  <c r="AX893" i="42"/>
  <c r="A893" i="42" s="1" a="1"/>
  <c r="A893" i="42" s="1"/>
  <c r="AX1901" i="42"/>
  <c r="A1901" i="42" s="1" a="1"/>
  <c r="A1901" i="42" s="1"/>
  <c r="AX1909" i="42"/>
  <c r="A1909" i="42" s="1" a="1"/>
  <c r="A1909" i="42" s="1"/>
  <c r="AX2105" i="42"/>
  <c r="A2105" i="42" s="1" a="1"/>
  <c r="A2105" i="42" s="1"/>
  <c r="AX294" i="42"/>
  <c r="A294" i="42" s="1" a="1"/>
  <c r="A294" i="42" s="1"/>
  <c r="AX299" i="42"/>
  <c r="A299" i="42" s="1" a="1"/>
  <c r="A299" i="42" s="1"/>
  <c r="AX416" i="42"/>
  <c r="A416" i="42" s="1" a="1"/>
  <c r="A416" i="42" s="1"/>
  <c r="AX662" i="42"/>
  <c r="A662" i="42" s="1" a="1"/>
  <c r="A662" i="42" s="1"/>
  <c r="AX786" i="42"/>
  <c r="A786" i="42" s="1" a="1"/>
  <c r="A786" i="42" s="1"/>
  <c r="AX901" i="42"/>
  <c r="A901" i="42" s="1" a="1"/>
  <c r="A901" i="42" s="1"/>
  <c r="AX902" i="42"/>
  <c r="A902" i="42" s="1" a="1"/>
  <c r="A902" i="42" s="1"/>
  <c r="AX908" i="42"/>
  <c r="A908" i="42" s="1" a="1"/>
  <c r="A908" i="42" s="1"/>
  <c r="AX1842" i="42"/>
  <c r="A1842" i="42" s="1" a="1"/>
  <c r="A1842" i="42" s="1"/>
  <c r="AX1667" i="42"/>
  <c r="A1667" i="42" s="1" a="1"/>
  <c r="A1667" i="42" s="1"/>
  <c r="AX1671" i="42"/>
  <c r="A1671" i="42" s="1" a="1"/>
  <c r="A1671" i="42" s="1"/>
  <c r="AX925" i="42"/>
  <c r="A925" i="42" s="1" a="1"/>
  <c r="A925" i="42" s="1"/>
  <c r="AX920" i="42"/>
  <c r="A920" i="42" s="1" a="1"/>
  <c r="A920" i="42" s="1"/>
  <c r="AX2154" i="42"/>
  <c r="A2154" i="42" s="1" a="1"/>
  <c r="A2154" i="42" s="1"/>
  <c r="AX2345" i="42"/>
  <c r="A2345" i="42" s="1" a="1"/>
  <c r="A2345" i="42" s="1"/>
  <c r="AX2425" i="42"/>
  <c r="A2425" i="42" s="1" a="1"/>
  <c r="A2425" i="42" s="1"/>
  <c r="AX51" i="42"/>
  <c r="A51" i="42" s="1" a="1"/>
  <c r="A51" i="42" s="1"/>
  <c r="AX1899" i="42"/>
  <c r="A1899" i="42" s="1" a="1"/>
  <c r="A1899" i="42" s="1"/>
  <c r="AX1884" i="42"/>
  <c r="A1884" i="42" s="1" a="1"/>
  <c r="A1884" i="42" s="1"/>
  <c r="AX1616" i="42"/>
  <c r="A1616" i="42" s="1" a="1"/>
  <c r="A1616" i="42" s="1"/>
  <c r="AX1624" i="42"/>
  <c r="A1624" i="42" s="1" a="1"/>
  <c r="A1624" i="42" s="1"/>
  <c r="AX1619" i="42"/>
  <c r="A1619" i="42" s="1" a="1"/>
  <c r="A1619" i="42" s="1"/>
  <c r="AX1615" i="42"/>
  <c r="A1615" i="42" s="1" a="1"/>
  <c r="A1615" i="42" s="1"/>
  <c r="AX1600" i="42"/>
  <c r="A1600" i="42" s="1" a="1"/>
  <c r="A1600" i="42" s="1"/>
  <c r="AX1485" i="42"/>
  <c r="A1485" i="42" s="1" a="1"/>
  <c r="A1485" i="42" s="1"/>
  <c r="AX1471" i="42"/>
  <c r="A1471" i="42" s="1" a="1"/>
  <c r="A1471" i="42" s="1"/>
  <c r="AX1476" i="42"/>
  <c r="A1476" i="42" s="1" a="1"/>
  <c r="A1476" i="42" s="1"/>
  <c r="AX1463" i="42"/>
  <c r="A1463" i="42" s="1" a="1"/>
  <c r="A1463" i="42" s="1"/>
  <c r="AX1464" i="42"/>
  <c r="A1464" i="42" s="1" a="1"/>
  <c r="A1464" i="42" s="1"/>
  <c r="AX92" i="42"/>
  <c r="A92" i="42" s="1" a="1"/>
  <c r="A92" i="42" s="1"/>
  <c r="AX204" i="42"/>
  <c r="A204" i="42" s="1" a="1"/>
  <c r="A204" i="42" s="1"/>
  <c r="AX207" i="42"/>
  <c r="A207" i="42" s="1" a="1"/>
  <c r="A207" i="42" s="1"/>
  <c r="AX210" i="42"/>
  <c r="A210" i="42" s="1" a="1"/>
  <c r="A210" i="42" s="1"/>
  <c r="AX332" i="42"/>
  <c r="A332" i="42" s="1" a="1"/>
  <c r="A332" i="42" s="1"/>
  <c r="AX558" i="42"/>
  <c r="A558" i="42" s="1" a="1"/>
  <c r="A558" i="42" s="1"/>
  <c r="AX557" i="42"/>
  <c r="A557" i="42" s="1" a="1"/>
  <c r="A557" i="42" s="1"/>
  <c r="AX561" i="42"/>
  <c r="A561" i="42" s="1" a="1"/>
  <c r="A561" i="42" s="1"/>
  <c r="AX693" i="42"/>
  <c r="A693" i="42" s="1" a="1"/>
  <c r="A693" i="42" s="1"/>
  <c r="AX696" i="42"/>
  <c r="A696" i="42" s="1" a="1"/>
  <c r="A696" i="42" s="1"/>
  <c r="AX1049" i="42"/>
  <c r="A1049" i="42" s="1" a="1"/>
  <c r="A1049" i="42" s="1"/>
  <c r="AX2421" i="42"/>
  <c r="A2421" i="42" s="1" a="1"/>
  <c r="A2421" i="42" s="1"/>
  <c r="AX1530" i="42"/>
  <c r="A1530" i="42" s="1" a="1"/>
  <c r="A1530" i="42" s="1"/>
  <c r="AX1439" i="42"/>
  <c r="A1439" i="42" s="1" a="1"/>
  <c r="A1439" i="42" s="1"/>
  <c r="AX1054" i="42"/>
  <c r="A1054" i="42" s="1" a="1"/>
  <c r="A1054" i="42" s="1"/>
  <c r="AX993" i="42"/>
  <c r="A993" i="42" s="1" a="1"/>
  <c r="A993" i="42" s="1"/>
  <c r="AX994" i="42"/>
  <c r="A994" i="42" s="1" a="1"/>
  <c r="A994" i="42" s="1"/>
  <c r="AX146" i="42"/>
  <c r="A146" i="42" s="1" a="1"/>
  <c r="A146" i="42" s="1"/>
  <c r="AX149" i="42"/>
  <c r="A149" i="42" s="1" a="1"/>
  <c r="A149" i="42" s="1"/>
  <c r="AX391" i="42"/>
  <c r="A391" i="42" s="1" a="1"/>
  <c r="A391" i="42" s="1"/>
  <c r="AX510" i="42"/>
  <c r="A510" i="42" s="1" a="1"/>
  <c r="A510" i="42" s="1"/>
  <c r="AX632" i="42"/>
  <c r="A632" i="42" s="1" a="1"/>
  <c r="A632" i="42" s="1"/>
  <c r="AX758" i="42"/>
  <c r="A758" i="42" s="1" a="1"/>
  <c r="A758" i="42" s="1"/>
  <c r="AX871" i="42"/>
  <c r="A871" i="42" s="1" a="1"/>
  <c r="A871" i="42" s="1"/>
  <c r="AX1637" i="42"/>
  <c r="A1637" i="42" s="1" a="1"/>
  <c r="A1637" i="42" s="1"/>
  <c r="AX1163" i="42"/>
  <c r="A1163" i="42" s="1" a="1"/>
  <c r="A1163" i="42" s="1"/>
  <c r="AX802" i="42"/>
  <c r="A802" i="42" s="1" a="1"/>
  <c r="A802" i="42" s="1"/>
  <c r="AX2018" i="42"/>
  <c r="A2018" i="42" s="1" a="1"/>
  <c r="A2018" i="42" s="1"/>
  <c r="AX2016" i="42"/>
  <c r="A2016" i="42" s="1" a="1"/>
  <c r="A2016" i="42" s="1"/>
  <c r="AX1822" i="42"/>
  <c r="A1822" i="42" s="1" a="1"/>
  <c r="A1822" i="42" s="1"/>
  <c r="AX1825" i="42"/>
  <c r="A1825" i="42" s="1" a="1"/>
  <c r="A1825" i="42" s="1"/>
  <c r="AX1818" i="42"/>
  <c r="A1818" i="42" s="1" a="1"/>
  <c r="A1818" i="42" s="1"/>
  <c r="AX1452" i="42"/>
  <c r="A1452" i="42" s="1" a="1"/>
  <c r="A1452" i="42" s="1"/>
  <c r="AX1280" i="42"/>
  <c r="A1280" i="42" s="1" a="1"/>
  <c r="A1280" i="42" s="1"/>
  <c r="AX976" i="42"/>
  <c r="A976" i="42" s="1" a="1"/>
  <c r="A976" i="42" s="1"/>
  <c r="AX649" i="42"/>
  <c r="A649" i="42" s="1" a="1"/>
  <c r="A649" i="42" s="1"/>
  <c r="AX644" i="42"/>
  <c r="A644" i="42" s="1" a="1"/>
  <c r="A644" i="42" s="1"/>
  <c r="AX884" i="42"/>
  <c r="A884" i="42" s="1" a="1"/>
  <c r="A884" i="42" s="1"/>
  <c r="AX1913" i="42"/>
  <c r="A1913" i="42" s="1" a="1"/>
  <c r="A1913" i="42" s="1"/>
  <c r="AX1902" i="42"/>
  <c r="A1902" i="42" s="1" a="1"/>
  <c r="A1902" i="42" s="1"/>
  <c r="AX1343" i="42"/>
  <c r="A1343" i="42" s="1" a="1"/>
  <c r="A1343" i="42" s="1"/>
  <c r="AX1344" i="42"/>
  <c r="A1344" i="42" s="1" a="1"/>
  <c r="A1344" i="42" s="1"/>
  <c r="AX174" i="42"/>
  <c r="A174" i="42" s="1" a="1"/>
  <c r="A174" i="42" s="1"/>
  <c r="AX178" i="42"/>
  <c r="A178" i="42" s="1" a="1"/>
  <c r="A178" i="42" s="1"/>
  <c r="AX666" i="42"/>
  <c r="A666" i="42" s="1" a="1"/>
  <c r="A666" i="42" s="1"/>
  <c r="AX788" i="42"/>
  <c r="A788" i="42" s="1" a="1"/>
  <c r="A788" i="42" s="1"/>
  <c r="AX1841" i="42"/>
  <c r="A1841" i="42" s="1" a="1"/>
  <c r="A1841" i="42" s="1"/>
  <c r="AX1666" i="42"/>
  <c r="A1666" i="42" s="1" a="1"/>
  <c r="A1666" i="42" s="1"/>
  <c r="AX2217" i="42"/>
  <c r="A2217" i="42" s="1" a="1"/>
  <c r="A2217" i="42" s="1"/>
  <c r="AX2300" i="42"/>
  <c r="A2300" i="42" s="1" a="1"/>
  <c r="A2300" i="42" s="1"/>
  <c r="AX50" i="42"/>
  <c r="A50" i="42" s="1" a="1"/>
  <c r="A50" i="42" s="1"/>
  <c r="AX47" i="42"/>
  <c r="A47" i="42" s="1" a="1"/>
  <c r="A47" i="42" s="1"/>
  <c r="AX1883" i="42"/>
  <c r="A1883" i="42" s="1" a="1"/>
  <c r="A1883" i="42" s="1"/>
  <c r="AX1877" i="42"/>
  <c r="A1877" i="42" s="1" a="1"/>
  <c r="A1877" i="42" s="1"/>
  <c r="AX1892" i="42"/>
  <c r="A1892" i="42" s="1" a="1"/>
  <c r="A1892" i="42" s="1"/>
  <c r="AX1602" i="42"/>
  <c r="A1602" i="42" s="1" a="1"/>
  <c r="A1602" i="42" s="1"/>
  <c r="AX1506" i="42"/>
  <c r="A1506" i="42" s="1" a="1"/>
  <c r="A1506" i="42" s="1"/>
  <c r="AX1496" i="42"/>
  <c r="A1496" i="42" s="1" a="1"/>
  <c r="A1496" i="42" s="1"/>
  <c r="AX1486" i="42"/>
  <c r="A1486" i="42" s="1" a="1"/>
  <c r="A1486" i="42" s="1"/>
  <c r="AX1473" i="42"/>
  <c r="A1473" i="42" s="1" a="1"/>
  <c r="A1473" i="42" s="1"/>
  <c r="AX1461" i="42"/>
  <c r="A1461" i="42" s="1" a="1"/>
  <c r="A1461" i="42" s="1"/>
  <c r="AX1375" i="42"/>
  <c r="A1375" i="42" s="1" a="1"/>
  <c r="A1375" i="42" s="1"/>
  <c r="AX90" i="42"/>
  <c r="A90" i="42" s="1" a="1"/>
  <c r="A90" i="42" s="1"/>
  <c r="AX206" i="42"/>
  <c r="A206" i="42" s="1" a="1"/>
  <c r="A206" i="42" s="1"/>
  <c r="AX327" i="42"/>
  <c r="A327" i="42" s="1" a="1"/>
  <c r="A327" i="42" s="1"/>
  <c r="AX329" i="42"/>
  <c r="A329" i="42" s="1" a="1"/>
  <c r="A329" i="42" s="1"/>
  <c r="AX325" i="42"/>
  <c r="A325" i="42" s="1" a="1"/>
  <c r="A325" i="42" s="1"/>
  <c r="AX451" i="42"/>
  <c r="A451" i="42" s="1" a="1"/>
  <c r="A451" i="42" s="1"/>
  <c r="AX564" i="42"/>
  <c r="A564" i="42" s="1" a="1"/>
  <c r="A564" i="42" s="1"/>
  <c r="AX568" i="42"/>
  <c r="A568" i="42" s="1" a="1"/>
  <c r="A568" i="42" s="1"/>
  <c r="AX566" i="42"/>
  <c r="A566" i="42" s="1" a="1"/>
  <c r="A566" i="42" s="1"/>
  <c r="AX694" i="42"/>
  <c r="A694" i="42" s="1" a="1"/>
  <c r="A694" i="42" s="1"/>
  <c r="AX695" i="42"/>
  <c r="A695" i="42" s="1" a="1"/>
  <c r="A695" i="42" s="1"/>
  <c r="AX690" i="42"/>
  <c r="A690" i="42" s="1" a="1"/>
  <c r="A690" i="42" s="1"/>
  <c r="AX815" i="42"/>
  <c r="A815" i="42" s="1" a="1"/>
  <c r="A815" i="42" s="1"/>
  <c r="AX812" i="42"/>
  <c r="A812" i="42" s="1" a="1"/>
  <c r="A812" i="42" s="1"/>
  <c r="AX997" i="42"/>
  <c r="A997" i="42" s="1" a="1"/>
  <c r="A997" i="42" s="1"/>
  <c r="AX2341" i="42"/>
  <c r="A2341" i="42" s="1" a="1"/>
  <c r="A2341" i="42" s="1"/>
  <c r="AX1053" i="42"/>
  <c r="A1053" i="42" s="1" a="1"/>
  <c r="A1053" i="42" s="1"/>
  <c r="AX990" i="42"/>
  <c r="A990" i="42" s="1" a="1"/>
  <c r="A990" i="42" s="1"/>
  <c r="AX995" i="42"/>
  <c r="A995" i="42" s="1" a="1"/>
  <c r="A995" i="42" s="1"/>
  <c r="AX148" i="42"/>
  <c r="A148" i="42" s="1" a="1"/>
  <c r="A148" i="42" s="1"/>
  <c r="AX150" i="42"/>
  <c r="A150" i="42" s="1" a="1"/>
  <c r="A150" i="42" s="1"/>
  <c r="AX269" i="42"/>
  <c r="A269" i="42" s="1" a="1"/>
  <c r="A269" i="42" s="1"/>
  <c r="AX267" i="42"/>
  <c r="A267" i="42" s="1" a="1"/>
  <c r="A267" i="42" s="1"/>
  <c r="AX504" i="42"/>
  <c r="A504" i="42" s="1" a="1"/>
  <c r="A504" i="42" s="1"/>
  <c r="AX507" i="42"/>
  <c r="A507" i="42" s="1" a="1"/>
  <c r="A507" i="42" s="1"/>
  <c r="AX630" i="42"/>
  <c r="A630" i="42" s="1" a="1"/>
  <c r="A630" i="42" s="1"/>
  <c r="AX1632" i="42"/>
  <c r="A1632" i="42" s="1" a="1"/>
  <c r="A1632" i="42" s="1"/>
  <c r="AX1635" i="42"/>
  <c r="A1635" i="42" s="1" a="1"/>
  <c r="A1635" i="42" s="1"/>
  <c r="AX1633" i="42"/>
  <c r="A1633" i="42" s="1" a="1"/>
  <c r="A1633" i="42" s="1"/>
  <c r="AX1631" i="42"/>
  <c r="A1631" i="42" s="1" a="1"/>
  <c r="A1631" i="42" s="1"/>
  <c r="AX804" i="42"/>
  <c r="A804" i="42" s="1" a="1"/>
  <c r="A804" i="42" s="1"/>
  <c r="AX2104" i="42"/>
  <c r="A2104" i="42" s="1" a="1"/>
  <c r="A2104" i="42" s="1"/>
  <c r="AX1731" i="42"/>
  <c r="A1731" i="42" s="1" a="1"/>
  <c r="A1731" i="42" s="1"/>
  <c r="AX1520" i="42"/>
  <c r="A1520" i="42" s="1" a="1"/>
  <c r="A1520" i="42" s="1"/>
  <c r="AX1518" i="42"/>
  <c r="A1518" i="42" s="1" a="1"/>
  <c r="A1518" i="42" s="1"/>
  <c r="AX1523" i="42"/>
  <c r="A1523" i="42" s="1" a="1"/>
  <c r="A1523" i="42" s="1"/>
  <c r="AX1449" i="42"/>
  <c r="A1449" i="42" s="1" a="1"/>
  <c r="A1449" i="42" s="1"/>
  <c r="AX1276" i="42"/>
  <c r="A1276" i="42" s="1" a="1"/>
  <c r="A1276" i="42" s="1"/>
  <c r="AX983" i="42"/>
  <c r="A983" i="42" s="1" a="1"/>
  <c r="A983" i="42" s="1"/>
  <c r="AX652" i="42"/>
  <c r="A652" i="42" s="1" a="1"/>
  <c r="A652" i="42" s="1"/>
  <c r="AX769" i="42"/>
  <c r="A769" i="42" s="1" a="1"/>
  <c r="A769" i="42" s="1"/>
  <c r="AX767" i="42"/>
  <c r="A767" i="42" s="1" a="1"/>
  <c r="A767" i="42" s="1"/>
  <c r="AX773" i="42"/>
  <c r="A773" i="42" s="1" a="1"/>
  <c r="A773" i="42" s="1"/>
  <c r="AX1912" i="42"/>
  <c r="A1912" i="42" s="1" a="1"/>
  <c r="A1912" i="42" s="1"/>
  <c r="AX787" i="42"/>
  <c r="A787" i="42" s="1" a="1"/>
  <c r="A787" i="42" s="1"/>
  <c r="AX903" i="42"/>
  <c r="A903" i="42" s="1" a="1"/>
  <c r="A903" i="42" s="1"/>
  <c r="AX899" i="42"/>
  <c r="A899" i="42" s="1" a="1"/>
  <c r="A899" i="42" s="1"/>
  <c r="AX1846" i="42"/>
  <c r="A1846" i="42" s="1" a="1"/>
  <c r="A1846" i="42" s="1"/>
  <c r="AX1840" i="42"/>
  <c r="A1840" i="42" s="1" a="1"/>
  <c r="A1840" i="42" s="1"/>
  <c r="AX1752" i="42"/>
  <c r="A1752" i="42" s="1" a="1"/>
  <c r="A1752" i="42" s="1"/>
  <c r="AX1753" i="42"/>
  <c r="A1753" i="42" s="1" a="1"/>
  <c r="A1753" i="42" s="1"/>
  <c r="AX1669" i="42"/>
  <c r="A1669" i="42" s="1" a="1"/>
  <c r="A1669" i="42" s="1"/>
  <c r="AX916" i="42"/>
  <c r="A916" i="42" s="1" a="1"/>
  <c r="A916" i="42" s="1"/>
  <c r="AX2110" i="42"/>
  <c r="A2110" i="42" s="1" a="1"/>
  <c r="A2110" i="42" s="1"/>
  <c r="AX2156" i="42"/>
  <c r="A2156" i="42" s="1" a="1"/>
  <c r="A2156" i="42" s="1"/>
  <c r="AX2177" i="42"/>
  <c r="A2177" i="42" s="1" a="1"/>
  <c r="A2177" i="42" s="1"/>
  <c r="AX2241" i="42"/>
  <c r="A2241" i="42" s="1" a="1"/>
  <c r="A2241" i="42" s="1"/>
  <c r="AX2348" i="42"/>
  <c r="A2348" i="42" s="1" a="1"/>
  <c r="A2348" i="42" s="1"/>
  <c r="AX2428" i="42"/>
  <c r="A2428" i="42" s="1" a="1"/>
  <c r="A2428" i="42" s="1"/>
  <c r="AX2489" i="42"/>
  <c r="A2489" i="42" s="1" a="1"/>
  <c r="A2489" i="42" s="1"/>
  <c r="AX1881" i="42"/>
  <c r="A1881" i="42" s="1" a="1"/>
  <c r="A1881" i="42" s="1"/>
  <c r="AX1895" i="42"/>
  <c r="A1895" i="42" s="1" a="1"/>
  <c r="A1895" i="42" s="1"/>
  <c r="AX1890" i="42"/>
  <c r="A1890" i="42" s="1" a="1"/>
  <c r="A1890" i="42" s="1"/>
  <c r="AX1629" i="42"/>
  <c r="A1629" i="42" s="1" a="1"/>
  <c r="A1629" i="42" s="1"/>
  <c r="AX1622" i="42"/>
  <c r="A1622" i="42" s="1" a="1"/>
  <c r="A1622" i="42" s="1"/>
  <c r="AX1617" i="42"/>
  <c r="A1617" i="42" s="1" a="1"/>
  <c r="A1617" i="42" s="1"/>
  <c r="AX1508" i="42"/>
  <c r="A1508" i="42" s="1" a="1"/>
  <c r="A1508" i="42" s="1"/>
  <c r="AX1497" i="42"/>
  <c r="A1497" i="42" s="1" a="1"/>
  <c r="A1497" i="42" s="1"/>
  <c r="AX1470" i="42"/>
  <c r="A1470" i="42" s="1" a="1"/>
  <c r="A1470" i="42" s="1"/>
  <c r="AX1475" i="42"/>
  <c r="A1475" i="42" s="1" a="1"/>
  <c r="A1475" i="42" s="1"/>
  <c r="AX1458" i="42"/>
  <c r="A1458" i="42" s="1" a="1"/>
  <c r="A1458" i="42" s="1"/>
  <c r="AX1460" i="42"/>
  <c r="A1460" i="42" s="1" a="1"/>
  <c r="A1460" i="42" s="1"/>
  <c r="AX88" i="42"/>
  <c r="A88" i="42" s="1" a="1"/>
  <c r="A88" i="42" s="1"/>
  <c r="AX212" i="42"/>
  <c r="A212" i="42" s="1" a="1"/>
  <c r="A212" i="42" s="1"/>
  <c r="AX330" i="42"/>
  <c r="A330" i="42" s="1" a="1"/>
  <c r="A330" i="42" s="1"/>
  <c r="AX449" i="42"/>
  <c r="A449" i="42" s="1" a="1"/>
  <c r="A449" i="42" s="1"/>
  <c r="AX556" i="42"/>
  <c r="A556" i="42" s="1" a="1"/>
  <c r="A556" i="42" s="1"/>
  <c r="AX692" i="42"/>
  <c r="A692" i="42" s="1" a="1"/>
  <c r="A692" i="42" s="1"/>
  <c r="AX1532" i="42"/>
  <c r="A1532" i="42" s="1" a="1"/>
  <c r="A1532" i="42" s="1"/>
  <c r="AX1438" i="42"/>
  <c r="A1438" i="42" s="1" a="1"/>
  <c r="A1438" i="42" s="1"/>
  <c r="AX388" i="42"/>
  <c r="A388" i="42" s="1" a="1"/>
  <c r="A388" i="42" s="1"/>
  <c r="AX755" i="42"/>
  <c r="A755" i="42" s="1" a="1"/>
  <c r="A755" i="42" s="1"/>
  <c r="AX798" i="42"/>
  <c r="A798" i="42" s="1" a="1"/>
  <c r="A798" i="42" s="1"/>
  <c r="AX1933" i="42"/>
  <c r="A1933" i="42" s="1" a="1"/>
  <c r="A1933" i="42" s="1"/>
  <c r="AX1931" i="42"/>
  <c r="A1931" i="42" s="1" a="1"/>
  <c r="A1931" i="42" s="1"/>
  <c r="AX1819" i="42"/>
  <c r="A1819" i="42" s="1" a="1"/>
  <c r="A1819" i="42" s="1"/>
  <c r="AX1736" i="42"/>
  <c r="A1736" i="42" s="1" a="1"/>
  <c r="A1736" i="42" s="1"/>
  <c r="AX1522" i="42"/>
  <c r="A1522" i="42" s="1" a="1"/>
  <c r="A1522" i="42" s="1"/>
  <c r="AX1451" i="42"/>
  <c r="A1451" i="42" s="1" a="1"/>
  <c r="A1451" i="42" s="1"/>
  <c r="AX655" i="42"/>
  <c r="A655" i="42" s="1" a="1"/>
  <c r="A655" i="42" s="1"/>
  <c r="AX770" i="42"/>
  <c r="A770" i="42" s="1" a="1"/>
  <c r="A770" i="42" s="1"/>
  <c r="AX889" i="42"/>
  <c r="A889" i="42" s="1" a="1"/>
  <c r="A889" i="42" s="1"/>
  <c r="AX895" i="42"/>
  <c r="A895" i="42" s="1" a="1"/>
  <c r="A895" i="42" s="1"/>
  <c r="AX1338" i="42"/>
  <c r="A1338" i="42" s="1" a="1"/>
  <c r="A1338" i="42" s="1"/>
  <c r="AX419" i="42"/>
  <c r="A419" i="42" s="1" a="1"/>
  <c r="A419" i="42" s="1"/>
  <c r="AX663" i="42"/>
  <c r="A663" i="42" s="1" a="1"/>
  <c r="A663" i="42" s="1"/>
  <c r="AX667" i="42"/>
  <c r="A667" i="42" s="1" a="1"/>
  <c r="A667" i="42" s="1"/>
  <c r="AX780" i="42"/>
  <c r="A780" i="42" s="1" a="1"/>
  <c r="A780" i="42" s="1"/>
  <c r="AX1839" i="42"/>
  <c r="A1839" i="42" s="1" a="1"/>
  <c r="A1839" i="42" s="1"/>
  <c r="AX924" i="42"/>
  <c r="A924" i="42" s="1" a="1"/>
  <c r="A924" i="42" s="1"/>
  <c r="AX915" i="42"/>
  <c r="A915" i="42" s="1" a="1"/>
  <c r="A915" i="42" s="1"/>
  <c r="AX2369" i="42"/>
  <c r="A2369" i="42" s="1" a="1"/>
  <c r="A2369" i="42" s="1"/>
  <c r="AX48" i="42"/>
  <c r="A48" i="42" s="1" a="1"/>
  <c r="A48" i="42" s="1"/>
  <c r="AX1876" i="42"/>
  <c r="A1876" i="42" s="1" a="1"/>
  <c r="A1876" i="42" s="1"/>
  <c r="AX1898" i="42"/>
  <c r="A1898" i="42" s="1" a="1"/>
  <c r="A1898" i="42" s="1"/>
  <c r="AX1874" i="42"/>
  <c r="A1874" i="42" s="1" a="1"/>
  <c r="A1874" i="42" s="1"/>
  <c r="AX1891" i="42"/>
  <c r="A1891" i="42" s="1" a="1"/>
  <c r="A1891" i="42" s="1"/>
  <c r="AX1627" i="42"/>
  <c r="A1627" i="42" s="1" a="1"/>
  <c r="A1627" i="42" s="1"/>
  <c r="AX1623" i="42"/>
  <c r="A1623" i="42" s="1" a="1"/>
  <c r="A1623" i="42" s="1"/>
  <c r="AX1618" i="42"/>
  <c r="A1618" i="42" s="1" a="1"/>
  <c r="A1618" i="42" s="1"/>
  <c r="AX1601" i="42"/>
  <c r="A1601" i="42" s="1" a="1"/>
  <c r="A1601" i="42" s="1"/>
  <c r="AX1598" i="42"/>
  <c r="A1598" i="42" s="1" a="1"/>
  <c r="A1598" i="42" s="1"/>
  <c r="AX1510" i="42"/>
  <c r="A1510" i="42" s="1" a="1"/>
  <c r="A1510" i="42" s="1"/>
  <c r="AX1499" i="42"/>
  <c r="A1499" i="42" s="1" a="1"/>
  <c r="A1499" i="42" s="1"/>
  <c r="AX1483" i="42"/>
  <c r="A1483" i="42" s="1" a="1"/>
  <c r="A1483" i="42" s="1"/>
  <c r="AX91" i="42"/>
  <c r="A91" i="42" s="1" a="1"/>
  <c r="A91" i="42" s="1"/>
  <c r="AX87" i="42"/>
  <c r="A87" i="42" s="1" a="1"/>
  <c r="A87" i="42" s="1"/>
  <c r="AX447" i="42"/>
  <c r="A447" i="42" s="1" a="1"/>
  <c r="A447" i="42" s="1"/>
  <c r="AX445" i="42"/>
  <c r="A445" i="42" s="1" a="1"/>
  <c r="A445" i="42" s="1"/>
  <c r="AX567" i="42"/>
  <c r="A567" i="42" s="1" a="1"/>
  <c r="A567" i="42" s="1"/>
  <c r="AX2342" i="42"/>
  <c r="A2342" i="42" s="1" a="1"/>
  <c r="A2342" i="42" s="1"/>
  <c r="AX2462" i="42"/>
  <c r="A2462" i="42" s="1" a="1"/>
  <c r="A2462" i="42" s="1"/>
  <c r="AX2066" i="42"/>
  <c r="A2066" i="42" s="1" a="1"/>
  <c r="A2066" i="42" s="1"/>
  <c r="AX1973" i="42"/>
  <c r="A1973" i="42" s="1" a="1"/>
  <c r="A1973" i="42" s="1"/>
  <c r="AX996" i="42"/>
  <c r="A996" i="42" s="1" a="1"/>
  <c r="A996" i="42" s="1"/>
  <c r="AX152" i="42"/>
  <c r="A152" i="42" s="1" a="1"/>
  <c r="A152" i="42" s="1"/>
  <c r="AX144" i="42"/>
  <c r="A144" i="42" s="1" a="1"/>
  <c r="A144" i="42" s="1"/>
  <c r="AX266" i="42"/>
  <c r="A266" i="42" s="1" a="1"/>
  <c r="A266" i="42" s="1"/>
  <c r="AX390" i="42"/>
  <c r="A390" i="42" s="1" a="1"/>
  <c r="A390" i="42" s="1"/>
  <c r="AX631" i="42"/>
  <c r="A631" i="42" s="1" a="1"/>
  <c r="A631" i="42" s="1"/>
  <c r="AX1640" i="42"/>
  <c r="A1640" i="42" s="1" a="1"/>
  <c r="A1640" i="42" s="1"/>
  <c r="AX1531" i="42"/>
  <c r="A1531" i="42" s="1" a="1"/>
  <c r="A1531" i="42" s="1"/>
  <c r="AX1533" i="42"/>
  <c r="A1533" i="42" s="1" a="1"/>
  <c r="A1533" i="42" s="1"/>
  <c r="AX1050" i="42"/>
  <c r="A1050" i="42" s="1" a="1"/>
  <c r="A1050" i="42" s="1"/>
  <c r="AX992" i="42"/>
  <c r="A992" i="42" s="1" a="1"/>
  <c r="A992" i="42" s="1"/>
  <c r="AX147" i="42"/>
  <c r="A147" i="42" s="1" a="1"/>
  <c r="A147" i="42" s="1"/>
  <c r="AX145" i="42"/>
  <c r="A145" i="42" s="1" a="1"/>
  <c r="A145" i="42" s="1"/>
  <c r="AX386" i="42"/>
  <c r="A386" i="42" s="1" a="1"/>
  <c r="A386" i="42" s="1"/>
  <c r="AX509" i="42"/>
  <c r="A509" i="42" s="1" a="1"/>
  <c r="A509" i="42" s="1"/>
  <c r="AX506" i="42"/>
  <c r="A506" i="42" s="1" a="1"/>
  <c r="A506" i="42" s="1"/>
  <c r="AX638" i="42"/>
  <c r="A638" i="42" s="1" a="1"/>
  <c r="A638" i="42" s="1"/>
  <c r="AX752" i="42"/>
  <c r="A752" i="42" s="1" a="1"/>
  <c r="A752" i="42" s="1"/>
  <c r="AX751" i="42"/>
  <c r="A751" i="42" s="1" a="1"/>
  <c r="A751" i="42" s="1"/>
  <c r="AX872" i="42"/>
  <c r="A872" i="42" s="1" a="1"/>
  <c r="A872" i="42" s="1"/>
  <c r="AX805" i="42"/>
  <c r="A805" i="42" s="1" a="1"/>
  <c r="A805" i="42" s="1"/>
  <c r="AX803" i="42"/>
  <c r="A803" i="42" s="1" a="1"/>
  <c r="A803" i="42" s="1"/>
  <c r="AX2178" i="42"/>
  <c r="A2178" i="42" s="1" a="1"/>
  <c r="A2178" i="42" s="1"/>
  <c r="AX2370" i="42"/>
  <c r="A2370" i="42" s="1" a="1"/>
  <c r="A2370" i="42" s="1"/>
  <c r="AX2490" i="42"/>
  <c r="A2490" i="42" s="1" a="1"/>
  <c r="A2490" i="42" s="1"/>
  <c r="AX2112" i="42"/>
  <c r="A2112" i="42" s="1" a="1"/>
  <c r="A2112" i="42" s="1"/>
  <c r="AX2024" i="42"/>
  <c r="A2024" i="42" s="1" a="1"/>
  <c r="A2024" i="42" s="1"/>
  <c r="AX1929" i="42"/>
  <c r="A1929" i="42" s="1" a="1"/>
  <c r="A1929" i="42" s="1"/>
  <c r="AX1934" i="42"/>
  <c r="A1934" i="42" s="1" a="1"/>
  <c r="A1934" i="42" s="1"/>
  <c r="AX1817" i="42"/>
  <c r="A1817" i="42" s="1" a="1"/>
  <c r="A1817" i="42" s="1"/>
  <c r="AX1729" i="42"/>
  <c r="A1729" i="42" s="1" a="1"/>
  <c r="A1729" i="42" s="1"/>
  <c r="AX1730" i="42"/>
  <c r="A1730" i="42" s="1" a="1"/>
  <c r="A1730" i="42" s="1"/>
  <c r="AX1521" i="42"/>
  <c r="A1521" i="42" s="1" a="1"/>
  <c r="A1521" i="42" s="1"/>
  <c r="AX1282" i="42"/>
  <c r="A1282" i="42" s="1" a="1"/>
  <c r="A1282" i="42" s="1"/>
  <c r="AX1277" i="42"/>
  <c r="A1277" i="42" s="1" a="1"/>
  <c r="A1277" i="42" s="1"/>
  <c r="AX1281" i="42"/>
  <c r="A1281" i="42" s="1" a="1"/>
  <c r="A1281" i="42" s="1"/>
  <c r="AX1180" i="42"/>
  <c r="A1180" i="42" s="1" a="1"/>
  <c r="A1180" i="42" s="1"/>
  <c r="AX1186" i="42"/>
  <c r="A1186" i="42" s="1" a="1"/>
  <c r="A1186" i="42" s="1"/>
  <c r="AX978" i="42"/>
  <c r="A978" i="42" s="1" a="1"/>
  <c r="A978" i="42" s="1"/>
  <c r="AX648" i="42"/>
  <c r="A648" i="42" s="1" a="1"/>
  <c r="A648" i="42" s="1"/>
  <c r="AX650" i="42"/>
  <c r="A650" i="42" s="1" a="1"/>
  <c r="A650" i="42" s="1"/>
  <c r="AX885" i="42"/>
  <c r="A885" i="42" s="1" a="1"/>
  <c r="A885" i="42" s="1"/>
  <c r="AX890" i="42"/>
  <c r="A890" i="42" s="1" a="1"/>
  <c r="A890" i="42" s="1"/>
  <c r="AX888" i="42"/>
  <c r="A888" i="42" s="1" a="1"/>
  <c r="A888" i="42" s="1"/>
  <c r="AX1904" i="42"/>
  <c r="A1904" i="42" s="1" a="1"/>
  <c r="A1904" i="42" s="1"/>
  <c r="AX1907" i="42"/>
  <c r="A1907" i="42" s="1" a="1"/>
  <c r="A1907" i="42" s="1"/>
  <c r="AX1341" i="42"/>
  <c r="A1341" i="42" s="1" a="1"/>
  <c r="A1341" i="42" s="1"/>
  <c r="AX176" i="42"/>
  <c r="A176" i="42" s="1" a="1"/>
  <c r="A176" i="42" s="1"/>
  <c r="AX414" i="42"/>
  <c r="A414" i="42" s="1" a="1"/>
  <c r="A414" i="42" s="1"/>
  <c r="AX418" i="42"/>
  <c r="A418" i="42" s="1" a="1"/>
  <c r="A418" i="42" s="1"/>
  <c r="AX660" i="42"/>
  <c r="A660" i="42" s="1" a="1"/>
  <c r="A660" i="42" s="1"/>
  <c r="AX785" i="42"/>
  <c r="A785" i="42" s="1" a="1"/>
  <c r="A785" i="42" s="1"/>
  <c r="AX1845" i="42"/>
  <c r="A1845" i="42" s="1" a="1"/>
  <c r="A1845" i="42" s="1"/>
  <c r="AX1754" i="42"/>
  <c r="A1754" i="42" s="1" a="1"/>
  <c r="A1754" i="42" s="1"/>
  <c r="AX1751" i="42"/>
  <c r="A1751" i="42" s="1" a="1"/>
  <c r="A1751" i="42" s="1"/>
  <c r="AX921" i="42"/>
  <c r="A921" i="42" s="1" a="1"/>
  <c r="A921" i="42" s="1"/>
  <c r="AX917" i="42"/>
  <c r="A917" i="42" s="1" a="1"/>
  <c r="A917" i="42" s="1"/>
  <c r="AX922" i="42"/>
  <c r="A922" i="42" s="1" a="1"/>
  <c r="A922" i="42" s="1"/>
  <c r="AX918" i="42"/>
  <c r="A918" i="42" s="1" a="1"/>
  <c r="A918" i="42" s="1"/>
  <c r="AX2022" i="42"/>
  <c r="A2022" i="42" s="1" a="1"/>
  <c r="A2022" i="42" s="1"/>
  <c r="AX2172" i="42"/>
  <c r="A2172" i="42" s="1" a="1"/>
  <c r="A2172" i="42" s="1"/>
  <c r="AX2196" i="42"/>
  <c r="A2196" i="42" s="1" a="1"/>
  <c r="A2196" i="42" s="1"/>
  <c r="AX2134" i="42"/>
  <c r="A2134" i="42" s="1" a="1"/>
  <c r="A2134" i="42" s="1"/>
  <c r="AX2169" i="42"/>
  <c r="A2169" i="42" s="1" a="1"/>
  <c r="A2169" i="42" s="1"/>
  <c r="AX2244" i="42"/>
  <c r="A2244" i="42" s="1" a="1"/>
  <c r="A2244" i="42" s="1"/>
  <c r="AX2481" i="42"/>
  <c r="A2481" i="42" s="1" a="1"/>
  <c r="A2481" i="42" s="1"/>
  <c r="AX41" i="42"/>
  <c r="A41" i="42" s="1" a="1"/>
  <c r="A41" i="42" s="1"/>
  <c r="AX1878" i="42"/>
  <c r="A1878" i="42" s="1" a="1"/>
  <c r="A1878" i="42" s="1"/>
  <c r="AX1885" i="42"/>
  <c r="A1885" i="42" s="1" a="1"/>
  <c r="A1885" i="42" s="1"/>
  <c r="AX1873" i="42"/>
  <c r="A1873" i="42" s="1" a="1"/>
  <c r="A1873" i="42" s="1"/>
  <c r="AX1613" i="42"/>
  <c r="A1613" i="42" s="1" a="1"/>
  <c r="A1613" i="42" s="1"/>
  <c r="AX1597" i="42"/>
  <c r="A1597" i="42" s="1" a="1"/>
  <c r="A1597" i="42" s="1"/>
  <c r="AX1472" i="42"/>
  <c r="A1472" i="42" s="1" a="1"/>
  <c r="A1472" i="42" s="1"/>
  <c r="AX1376" i="42"/>
  <c r="A1376" i="42" s="1" a="1"/>
  <c r="A1376" i="42" s="1"/>
  <c r="AX86" i="42"/>
  <c r="A86" i="42" s="1" a="1"/>
  <c r="A86" i="42" s="1"/>
  <c r="AX89" i="42"/>
  <c r="A89" i="42" s="1" a="1"/>
  <c r="A89" i="42" s="1"/>
  <c r="AX211" i="42"/>
  <c r="A211" i="42" s="1" a="1"/>
  <c r="A211" i="42" s="1"/>
  <c r="AX331" i="42"/>
  <c r="A331" i="42" s="1" a="1"/>
  <c r="A331" i="42" s="1"/>
  <c r="AX444" i="42"/>
  <c r="A444" i="42" s="1" a="1"/>
  <c r="A444" i="42" s="1"/>
  <c r="AX559" i="42"/>
  <c r="A559" i="42" s="1" a="1"/>
  <c r="A559" i="42" s="1"/>
  <c r="AX698" i="42"/>
  <c r="A698" i="42" s="1" a="1"/>
  <c r="A698" i="42" s="1"/>
  <c r="AX818" i="42"/>
  <c r="A818" i="42" s="1" a="1"/>
  <c r="A818" i="42" s="1"/>
  <c r="AX813" i="42"/>
  <c r="A813" i="42" s="1" a="1"/>
  <c r="A813" i="42" s="1"/>
  <c r="AX2422" i="42"/>
  <c r="A2422" i="42" s="1" a="1"/>
  <c r="A2422" i="42" s="1"/>
  <c r="AX2148" i="42"/>
  <c r="A2148" i="42" s="1" a="1"/>
  <c r="A2148" i="42" s="1"/>
  <c r="AX2065" i="42"/>
  <c r="A2065" i="42" s="1" a="1"/>
  <c r="A2065" i="42" s="1"/>
  <c r="AX2062" i="42"/>
  <c r="A2062" i="42" s="1" a="1"/>
  <c r="A2062" i="42" s="1"/>
  <c r="AX1781" i="42"/>
  <c r="A1781" i="42" s="1" a="1"/>
  <c r="A1781" i="42" s="1"/>
  <c r="AX1775" i="42"/>
  <c r="A1775" i="42" s="1" a="1"/>
  <c r="A1775" i="42" s="1"/>
  <c r="AX1688" i="42"/>
  <c r="A1688" i="42" s="1" a="1"/>
  <c r="A1688" i="42" s="1"/>
  <c r="AX1691" i="42"/>
  <c r="A1691" i="42" s="1" a="1"/>
  <c r="A1691" i="42" s="1"/>
  <c r="AX1568" i="42"/>
  <c r="A1568" i="42" s="1" a="1"/>
  <c r="A1568" i="42" s="1"/>
  <c r="AX1325" i="42"/>
  <c r="A1325" i="42" s="1" a="1"/>
  <c r="A1325" i="42" s="1"/>
  <c r="AX1327" i="42"/>
  <c r="A1327" i="42" s="1" a="1"/>
  <c r="A1327" i="42" s="1"/>
  <c r="AX1331" i="42"/>
  <c r="A1331" i="42" s="1" a="1"/>
  <c r="A1331" i="42" s="1"/>
  <c r="AX593" i="42"/>
  <c r="A593" i="42" s="1" a="1"/>
  <c r="A593" i="42" s="1"/>
  <c r="AX714" i="42"/>
  <c r="A714" i="42" s="1" a="1"/>
  <c r="A714" i="42" s="1"/>
  <c r="AX825" i="42"/>
  <c r="A825" i="42" s="1" a="1"/>
  <c r="A825" i="42" s="1"/>
  <c r="AX951" i="42"/>
  <c r="A951" i="42" s="1" a="1"/>
  <c r="A951" i="42" s="1"/>
  <c r="AX1356" i="42"/>
  <c r="A1356" i="42" s="1" a="1"/>
  <c r="A1356" i="42" s="1"/>
  <c r="AX1114" i="42"/>
  <c r="A1114" i="42" s="1" a="1"/>
  <c r="A1114" i="42" s="1"/>
  <c r="AX740" i="42"/>
  <c r="A740" i="42" s="1" a="1"/>
  <c r="A740" i="42" s="1"/>
  <c r="AX2467" i="42"/>
  <c r="A2467" i="42" s="1" a="1"/>
  <c r="A2467" i="42" s="1"/>
  <c r="AX1556" i="42"/>
  <c r="A1556" i="42" s="1" a="1"/>
  <c r="A1556" i="42" s="1"/>
  <c r="AX1555" i="42"/>
  <c r="A1555" i="42" s="1" a="1"/>
  <c r="A1555" i="42" s="1"/>
  <c r="AX1557" i="42"/>
  <c r="A1557" i="42" s="1" a="1"/>
  <c r="A1557" i="42" s="1"/>
  <c r="AX1410" i="42"/>
  <c r="A1410" i="42" s="1" a="1"/>
  <c r="A1410" i="42" s="1"/>
  <c r="AX1402" i="42"/>
  <c r="A1402" i="42" s="1" a="1"/>
  <c r="A1402" i="42" s="1"/>
  <c r="AX1087" i="42"/>
  <c r="A1087" i="42" s="1" a="1"/>
  <c r="A1087" i="42" s="1"/>
  <c r="AX1083" i="42"/>
  <c r="A1083" i="42" s="1" a="1"/>
  <c r="A1083" i="42" s="1"/>
  <c r="AX116" i="42"/>
  <c r="A116" i="42" s="1" a="1"/>
  <c r="A116" i="42" s="1"/>
  <c r="AX239" i="42"/>
  <c r="A239" i="42" s="1" a="1"/>
  <c r="A239" i="42" s="1"/>
  <c r="AX362" i="42"/>
  <c r="A362" i="42" s="1" a="1"/>
  <c r="A362" i="42" s="1"/>
  <c r="AX481" i="42"/>
  <c r="A481" i="42" s="1" a="1"/>
  <c r="A481" i="42" s="1"/>
  <c r="AX478" i="42"/>
  <c r="A478" i="42" s="1" a="1"/>
  <c r="A478" i="42" s="1"/>
  <c r="AX479" i="42"/>
  <c r="A479" i="42" s="1" a="1"/>
  <c r="A479" i="42" s="1"/>
  <c r="AX604" i="42"/>
  <c r="A604" i="42" s="1" a="1"/>
  <c r="A604" i="42" s="1"/>
  <c r="AX608" i="42"/>
  <c r="A608" i="42" s="1" a="1"/>
  <c r="A608" i="42" s="1"/>
  <c r="AX724" i="42"/>
  <c r="A724" i="42" s="1" a="1"/>
  <c r="A724" i="42" s="1"/>
  <c r="AX726" i="42"/>
  <c r="A726" i="42" s="1" a="1"/>
  <c r="A726" i="42" s="1"/>
  <c r="AX727" i="42"/>
  <c r="A727" i="42" s="1" a="1"/>
  <c r="A727" i="42" s="1"/>
  <c r="AX722" i="42"/>
  <c r="A722" i="42" s="1" a="1"/>
  <c r="A722" i="42" s="1"/>
  <c r="AX846" i="42"/>
  <c r="A846" i="42" s="1" a="1"/>
  <c r="A846" i="42" s="1"/>
  <c r="AX842" i="42"/>
  <c r="A842" i="42" s="1" a="1"/>
  <c r="A842" i="42" s="1"/>
  <c r="AX2044" i="42"/>
  <c r="A2044" i="42" s="1" a="1"/>
  <c r="A2044" i="42" s="1"/>
  <c r="AX1307" i="42"/>
  <c r="A1307" i="42" s="1" a="1"/>
  <c r="A1307" i="42" s="1"/>
  <c r="AX1300" i="42"/>
  <c r="A1300" i="42" s="1" a="1"/>
  <c r="A1300" i="42" s="1"/>
  <c r="AX2084" i="42"/>
  <c r="A2084" i="42" s="1" a="1"/>
  <c r="A2084" i="42" s="1"/>
  <c r="AX1977" i="42"/>
  <c r="A1977" i="42" s="1" a="1"/>
  <c r="A1977" i="42" s="1"/>
  <c r="AX2176" i="42"/>
  <c r="A2176" i="42" s="1" a="1"/>
  <c r="A2176" i="42" s="1"/>
  <c r="AX2240" i="42"/>
  <c r="A2240" i="42" s="1" a="1"/>
  <c r="A2240" i="42" s="1"/>
  <c r="AX1958" i="42"/>
  <c r="A1958" i="42" s="1" a="1"/>
  <c r="A1958" i="42" s="1"/>
  <c r="AX1795" i="42"/>
  <c r="A1795" i="42" s="1" a="1"/>
  <c r="A1795" i="42" s="1"/>
  <c r="AX1801" i="42"/>
  <c r="A1801" i="42" s="1" a="1"/>
  <c r="A1801" i="42" s="1"/>
  <c r="AX1715" i="42"/>
  <c r="A1715" i="42" s="1" a="1"/>
  <c r="A1715" i="42" s="1"/>
  <c r="AX1545" i="42"/>
  <c r="A1545" i="42" s="1" a="1"/>
  <c r="A1545" i="42" s="1"/>
  <c r="AX1209" i="42"/>
  <c r="A1209" i="42" s="1" a="1"/>
  <c r="A1209" i="42" s="1"/>
  <c r="AX1006" i="42"/>
  <c r="A1006" i="42" s="1" a="1"/>
  <c r="A1006" i="42" s="1"/>
  <c r="AX621" i="42"/>
  <c r="A621" i="42" s="1" a="1"/>
  <c r="A621" i="42" s="1"/>
  <c r="AX1399" i="42"/>
  <c r="A1399" i="42" s="1" a="1"/>
  <c r="A1399" i="42" s="1"/>
  <c r="AX1082" i="42"/>
  <c r="A1082" i="42" s="1" a="1"/>
  <c r="A1082" i="42" s="1"/>
  <c r="AX1023" i="42"/>
  <c r="A1023" i="42" s="1" a="1"/>
  <c r="A1023" i="42" s="1"/>
  <c r="AX238" i="42"/>
  <c r="A238" i="42" s="1" a="1"/>
  <c r="A238" i="42" s="1"/>
  <c r="AX361" i="42"/>
  <c r="A361" i="42" s="1" a="1"/>
  <c r="A361" i="42" s="1"/>
  <c r="AX601" i="42"/>
  <c r="A601" i="42" s="1" a="1"/>
  <c r="A601" i="42" s="1"/>
  <c r="AX844" i="42"/>
  <c r="A844" i="42" s="1" a="1"/>
  <c r="A844" i="42" s="1"/>
  <c r="AX2082" i="42"/>
  <c r="A2082" i="42" s="1" a="1"/>
  <c r="A2082" i="42" s="1"/>
  <c r="AX2042" i="42"/>
  <c r="A2042" i="42" s="1" a="1"/>
  <c r="A2042" i="42" s="1"/>
  <c r="AX2200" i="42"/>
  <c r="A2200" i="42" s="1" a="1"/>
  <c r="A2200" i="42" s="1"/>
  <c r="AX1957" i="42"/>
  <c r="A1957" i="42" s="1" a="1"/>
  <c r="A1957" i="42" s="1"/>
  <c r="AX1800" i="42"/>
  <c r="A1800" i="42" s="1" a="1"/>
  <c r="A1800" i="42" s="1"/>
  <c r="AX1004" i="42"/>
  <c r="A1004" i="42" s="1" a="1"/>
  <c r="A1004" i="42" s="1"/>
  <c r="AX614" i="42"/>
  <c r="A614" i="42" s="1" a="1"/>
  <c r="A614" i="42" s="1"/>
  <c r="AX854" i="42"/>
  <c r="A854" i="42" s="1" a="1"/>
  <c r="A854" i="42" s="1"/>
  <c r="AX817" i="42"/>
  <c r="A817" i="42" s="1" a="1"/>
  <c r="A817" i="42" s="1"/>
  <c r="AX937" i="42"/>
  <c r="A937" i="42" s="1" a="1"/>
  <c r="A937" i="42" s="1"/>
  <c r="AX938" i="42"/>
  <c r="A938" i="42" s="1" a="1"/>
  <c r="A938" i="42" s="1"/>
  <c r="AX2174" i="42"/>
  <c r="A2174" i="42" s="1" a="1"/>
  <c r="A2174" i="42" s="1"/>
  <c r="AX1972" i="42"/>
  <c r="A1972" i="42" s="1" a="1"/>
  <c r="A1972" i="42" s="1"/>
  <c r="AX1779" i="42"/>
  <c r="A1779" i="42" s="1" a="1"/>
  <c r="A1779" i="42" s="1"/>
  <c r="AX1778" i="42"/>
  <c r="A1778" i="42" s="1" a="1"/>
  <c r="A1778" i="42" s="1"/>
  <c r="AX1693" i="42"/>
  <c r="A1693" i="42" s="1" a="1"/>
  <c r="A1693" i="42" s="1"/>
  <c r="AX1690" i="42"/>
  <c r="A1690" i="42" s="1" a="1"/>
  <c r="A1690" i="42" s="1"/>
  <c r="AX1391" i="42"/>
  <c r="A1391" i="42" s="1" a="1"/>
  <c r="A1391" i="42" s="1"/>
  <c r="AX1388" i="42"/>
  <c r="A1388" i="42" s="1" a="1"/>
  <c r="A1388" i="42" s="1"/>
  <c r="AX1392" i="42"/>
  <c r="A1392" i="42" s="1" a="1"/>
  <c r="A1392" i="42" s="1"/>
  <c r="AX1234" i="42"/>
  <c r="A1234" i="42" s="1" a="1"/>
  <c r="A1234" i="42" s="1"/>
  <c r="AX1140" i="42"/>
  <c r="A1140" i="42" s="1" a="1"/>
  <c r="A1140" i="42" s="1"/>
  <c r="AX705" i="42"/>
  <c r="A705" i="42" s="1" a="1"/>
  <c r="A705" i="42" s="1"/>
  <c r="AX830" i="42"/>
  <c r="A830" i="42" s="1" a="1"/>
  <c r="A830" i="42" s="1"/>
  <c r="AX826" i="42"/>
  <c r="A826" i="42" s="1" a="1"/>
  <c r="A826" i="42" s="1"/>
  <c r="AX829" i="42"/>
  <c r="A829" i="42" s="1" a="1"/>
  <c r="A829" i="42" s="1"/>
  <c r="AX1354" i="42"/>
  <c r="A1354" i="42" s="1" a="1"/>
  <c r="A1354" i="42" s="1"/>
  <c r="AX1113" i="42"/>
  <c r="A1113" i="42" s="1" a="1"/>
  <c r="A1113" i="42" s="1"/>
  <c r="AX738" i="42"/>
  <c r="A738" i="42" s="1" a="1"/>
  <c r="A738" i="42" s="1"/>
  <c r="AX1995" i="42"/>
  <c r="A1995" i="42" s="1" a="1"/>
  <c r="A1995" i="42" s="1"/>
  <c r="AX2219" i="42"/>
  <c r="A2219" i="42" s="1" a="1"/>
  <c r="A2219" i="42" s="1"/>
  <c r="AX1416" i="42"/>
  <c r="A1416" i="42" s="1" a="1"/>
  <c r="A1416" i="42" s="1"/>
  <c r="AX1414" i="42"/>
  <c r="A1414" i="42" s="1" a="1"/>
  <c r="A1414" i="42" s="1"/>
  <c r="AX1027" i="42"/>
  <c r="A1027" i="42" s="1" a="1"/>
  <c r="A1027" i="42" s="1"/>
  <c r="AX1021" i="42"/>
  <c r="A1021" i="42" s="1" a="1"/>
  <c r="A1021" i="42" s="1"/>
  <c r="AX115" i="42"/>
  <c r="A115" i="42" s="1" a="1"/>
  <c r="A115" i="42" s="1"/>
  <c r="AX236" i="42"/>
  <c r="A236" i="42" s="1" a="1"/>
  <c r="A236" i="42" s="1"/>
  <c r="AX477" i="42"/>
  <c r="A477" i="42" s="1" a="1"/>
  <c r="A477" i="42" s="1"/>
  <c r="AX606" i="42"/>
  <c r="A606" i="42" s="1" a="1"/>
  <c r="A606" i="42" s="1"/>
  <c r="AX841" i="42"/>
  <c r="A841" i="42" s="1" a="1"/>
  <c r="A841" i="42" s="1"/>
  <c r="AX840" i="42"/>
  <c r="A840" i="42" s="1" a="1"/>
  <c r="A840" i="42" s="1"/>
  <c r="AX839" i="42"/>
  <c r="A839" i="42" s="1" a="1"/>
  <c r="A839" i="42" s="1"/>
  <c r="AX961" i="42"/>
  <c r="A961" i="42" s="1" a="1"/>
  <c r="A961" i="42" s="1"/>
  <c r="AX959" i="42"/>
  <c r="A959" i="42" s="1" a="1"/>
  <c r="A959" i="42" s="1"/>
  <c r="AX1367" i="42"/>
  <c r="A1367" i="42" s="1" a="1"/>
  <c r="A1367" i="42" s="1"/>
  <c r="AX1257" i="42"/>
  <c r="A1257" i="42" s="1" a="1"/>
  <c r="A1257" i="42" s="1"/>
  <c r="AX1252" i="42"/>
  <c r="A1252" i="42" s="1" a="1"/>
  <c r="A1252" i="42" s="1"/>
  <c r="AX1260" i="42"/>
  <c r="A1260" i="42" s="1" a="1"/>
  <c r="A1260" i="42" s="1"/>
  <c r="AX1255" i="42"/>
  <c r="A1255" i="42" s="1" a="1"/>
  <c r="A1255" i="42" s="1"/>
  <c r="AX1714" i="42"/>
  <c r="A1714" i="42" s="1" a="1"/>
  <c r="A1714" i="42" s="1"/>
  <c r="AX1713" i="42"/>
  <c r="A1713" i="42" s="1" a="1"/>
  <c r="A1713" i="42" s="1"/>
  <c r="AX1548" i="42"/>
  <c r="A1548" i="42" s="1" a="1"/>
  <c r="A1548" i="42" s="1"/>
  <c r="AX1426" i="42"/>
  <c r="A1426" i="42" s="1" a="1"/>
  <c r="A1426" i="42" s="1"/>
  <c r="AX1423" i="42"/>
  <c r="A1423" i="42" s="1" a="1"/>
  <c r="A1423" i="42" s="1"/>
  <c r="AX1211" i="42"/>
  <c r="A1211" i="42" s="1" a="1"/>
  <c r="A1211" i="42" s="1"/>
  <c r="AX1204" i="42"/>
  <c r="A1204" i="42" s="1" a="1"/>
  <c r="A1204" i="42" s="1"/>
  <c r="AX1210" i="42"/>
  <c r="A1210" i="42" s="1" a="1"/>
  <c r="A1210" i="42" s="1"/>
  <c r="AX1077" i="42"/>
  <c r="A1077" i="42" s="1" a="1"/>
  <c r="A1077" i="42" s="1"/>
  <c r="AX1073" i="42"/>
  <c r="A1073" i="42" s="1" a="1"/>
  <c r="A1073" i="42" s="1"/>
  <c r="AX1068" i="42"/>
  <c r="A1068" i="42" s="1" a="1"/>
  <c r="A1068" i="42" s="1"/>
  <c r="AX1010" i="42"/>
  <c r="A1010" i="42" s="1" a="1"/>
  <c r="A1010" i="42" s="1"/>
  <c r="AX1012" i="42"/>
  <c r="A1012" i="42" s="1" a="1"/>
  <c r="A1012" i="42" s="1"/>
  <c r="AX862" i="42"/>
  <c r="A862" i="42" s="1" a="1"/>
  <c r="A862" i="42" s="1"/>
  <c r="AX858" i="42"/>
  <c r="A858" i="42" s="1" a="1"/>
  <c r="A858" i="42" s="1"/>
  <c r="AX865" i="42"/>
  <c r="A865" i="42" s="1" a="1"/>
  <c r="A865" i="42" s="1"/>
  <c r="AX861" i="42"/>
  <c r="A861" i="42" s="1" a="1"/>
  <c r="A861" i="42" s="1"/>
  <c r="AX931" i="42"/>
  <c r="A931" i="42" s="1" a="1"/>
  <c r="A931" i="42" s="1"/>
  <c r="AX933" i="42"/>
  <c r="A933" i="42" s="1" a="1"/>
  <c r="A933" i="42" s="1"/>
  <c r="AX929" i="42"/>
  <c r="A929" i="42" s="1" a="1"/>
  <c r="A929" i="42" s="1"/>
  <c r="AX2198" i="42"/>
  <c r="A2198" i="42" s="1" a="1"/>
  <c r="A2198" i="42" s="1"/>
  <c r="AX2302" i="42"/>
  <c r="A2302" i="42" s="1" a="1"/>
  <c r="A2302" i="42" s="1"/>
  <c r="AX2366" i="42"/>
  <c r="A2366" i="42" s="1" a="1"/>
  <c r="A2366" i="42" s="1"/>
  <c r="AX2486" i="42"/>
  <c r="A2486" i="42" s="1" a="1"/>
  <c r="A2486" i="42" s="1"/>
  <c r="AX1979" i="42"/>
  <c r="A1979" i="42" s="1" a="1"/>
  <c r="A1979" i="42" s="1"/>
  <c r="AX1867" i="42"/>
  <c r="A1867" i="42" s="1" a="1"/>
  <c r="A1867" i="42" s="1"/>
  <c r="AX1777" i="42"/>
  <c r="A1777" i="42" s="1" a="1"/>
  <c r="A1777" i="42" s="1"/>
  <c r="AX1567" i="42"/>
  <c r="A1567" i="42" s="1" a="1"/>
  <c r="A1567" i="42" s="1"/>
  <c r="AX1569" i="42"/>
  <c r="A1569" i="42" s="1" a="1"/>
  <c r="A1569" i="42" s="1"/>
  <c r="AX1329" i="42"/>
  <c r="A1329" i="42" s="1" a="1"/>
  <c r="A1329" i="42" s="1"/>
  <c r="AX1326" i="42"/>
  <c r="A1326" i="42" s="1" a="1"/>
  <c r="A1326" i="42" s="1"/>
  <c r="AX1323" i="42"/>
  <c r="A1323" i="42" s="1" a="1"/>
  <c r="A1323" i="42" s="1"/>
  <c r="AX1229" i="42"/>
  <c r="A1229" i="42" s="1" a="1"/>
  <c r="A1229" i="42" s="1"/>
  <c r="AX595" i="42"/>
  <c r="A595" i="42" s="1" a="1"/>
  <c r="A595" i="42" s="1"/>
  <c r="AX587" i="42"/>
  <c r="A587" i="42" s="1" a="1"/>
  <c r="A587" i="42" s="1"/>
  <c r="AX831" i="42"/>
  <c r="A831" i="42" s="1" a="1"/>
  <c r="A831" i="42" s="1"/>
  <c r="AX828" i="42"/>
  <c r="A828" i="42" s="1" a="1"/>
  <c r="A828" i="42" s="1"/>
  <c r="AX946" i="42"/>
  <c r="A946" i="42" s="1" a="1"/>
  <c r="A946" i="42" s="1"/>
  <c r="AX955" i="42"/>
  <c r="A955" i="42" s="1" a="1"/>
  <c r="A955" i="42" s="1"/>
  <c r="AX1355" i="42"/>
  <c r="A1355" i="42" s="1" a="1"/>
  <c r="A1355" i="42" s="1"/>
  <c r="AX1112" i="42"/>
  <c r="A1112" i="42" s="1" a="1"/>
  <c r="A1112" i="42" s="1"/>
  <c r="AX736" i="42"/>
  <c r="A736" i="42" s="1" a="1"/>
  <c r="A736" i="42" s="1"/>
  <c r="AX735" i="42"/>
  <c r="A735" i="42" s="1" a="1"/>
  <c r="A735" i="42" s="1"/>
  <c r="AX2001" i="42"/>
  <c r="A2001" i="42" s="1" a="1"/>
  <c r="A2001" i="42" s="1"/>
  <c r="AX1560" i="42"/>
  <c r="A1560" i="42" s="1" a="1"/>
  <c r="A1560" i="42" s="1"/>
  <c r="AX1413" i="42"/>
  <c r="A1413" i="42" s="1" a="1"/>
  <c r="A1413" i="42" s="1"/>
  <c r="AX1088" i="42"/>
  <c r="A1088" i="42" s="1" a="1"/>
  <c r="A1088" i="42" s="1"/>
  <c r="AX1025" i="42"/>
  <c r="A1025" i="42" s="1" a="1"/>
  <c r="A1025" i="42" s="1"/>
  <c r="AX1028" i="42"/>
  <c r="A1028" i="42" s="1" a="1"/>
  <c r="A1028" i="42" s="1"/>
  <c r="AX1024" i="42"/>
  <c r="A1024" i="42" s="1" a="1"/>
  <c r="A1024" i="42" s="1"/>
  <c r="AX242" i="42"/>
  <c r="A242" i="42" s="1" a="1"/>
  <c r="A242" i="42" s="1"/>
  <c r="AX359" i="42"/>
  <c r="A359" i="42" s="1" a="1"/>
  <c r="A359" i="42" s="1"/>
  <c r="AX356" i="42"/>
  <c r="A356" i="42" s="1" a="1"/>
  <c r="A356" i="42" s="1"/>
  <c r="AX474" i="42"/>
  <c r="A474" i="42" s="1" a="1"/>
  <c r="A474" i="42" s="1"/>
  <c r="AX725" i="42"/>
  <c r="A725" i="42" s="1" a="1"/>
  <c r="A725" i="42" s="1"/>
  <c r="AX967" i="42"/>
  <c r="A967" i="42" s="1" a="1"/>
  <c r="A967" i="42" s="1"/>
  <c r="AX2043" i="42"/>
  <c r="A2043" i="42" s="1" a="1"/>
  <c r="A2043" i="42" s="1"/>
  <c r="AX2039" i="42"/>
  <c r="A2039" i="42" s="1" a="1"/>
  <c r="A2039" i="42" s="1"/>
  <c r="AX1304" i="42"/>
  <c r="A1304" i="42" s="1" a="1"/>
  <c r="A1304" i="42" s="1"/>
  <c r="AX1302" i="42"/>
  <c r="A1302" i="42" s="1" a="1"/>
  <c r="A1302" i="42" s="1"/>
  <c r="AX1308" i="42"/>
  <c r="A1308" i="42" s="1" a="1"/>
  <c r="A1308" i="42" s="1"/>
  <c r="AX2090" i="42"/>
  <c r="A2090" i="42" s="1" a="1"/>
  <c r="A2090" i="42" s="1"/>
  <c r="AX1368" i="42"/>
  <c r="A1368" i="42" s="1" a="1"/>
  <c r="A1368" i="42" s="1"/>
  <c r="AX1256" i="42"/>
  <c r="A1256" i="42" s="1" a="1"/>
  <c r="A1256" i="42" s="1"/>
  <c r="AX2192" i="42"/>
  <c r="A2192" i="42" s="1" a="1"/>
  <c r="A2192" i="42" s="1"/>
  <c r="AX2304" i="42"/>
  <c r="A2304" i="42" s="1" a="1"/>
  <c r="A2304" i="42" s="1"/>
  <c r="AX2131" i="42"/>
  <c r="A2131" i="42" s="1" a="1"/>
  <c r="A2131" i="42" s="1"/>
  <c r="AX1799" i="42"/>
  <c r="A1799" i="42" s="1" a="1"/>
  <c r="A1799" i="42" s="1"/>
  <c r="AX1796" i="42"/>
  <c r="A1796" i="42" s="1" a="1"/>
  <c r="A1796" i="42" s="1"/>
  <c r="AX1422" i="42"/>
  <c r="A1422" i="42" s="1" a="1"/>
  <c r="A1422" i="42" s="1"/>
  <c r="AX1206" i="42"/>
  <c r="A1206" i="42" s="1" a="1"/>
  <c r="A1206" i="42" s="1"/>
  <c r="AX1205" i="42"/>
  <c r="A1205" i="42" s="1" a="1"/>
  <c r="A1205" i="42" s="1"/>
  <c r="AX1064" i="42"/>
  <c r="A1064" i="42" s="1" a="1"/>
  <c r="A1064" i="42" s="1"/>
  <c r="AX1066" i="42"/>
  <c r="A1066" i="42" s="1" a="1"/>
  <c r="A1066" i="42" s="1"/>
  <c r="AX1076" i="42"/>
  <c r="A1076" i="42" s="1" a="1"/>
  <c r="A1076" i="42" s="1"/>
  <c r="AX1072" i="42"/>
  <c r="A1072" i="42" s="1" a="1"/>
  <c r="A1072" i="42" s="1"/>
  <c r="AX1067" i="42"/>
  <c r="A1067" i="42" s="1" a="1"/>
  <c r="A1067" i="42" s="1"/>
  <c r="AX856" i="42"/>
  <c r="A856" i="42" s="1" a="1"/>
  <c r="A856" i="42" s="1"/>
  <c r="AX936" i="42"/>
  <c r="A936" i="42" s="1" a="1"/>
  <c r="A936" i="42" s="1"/>
  <c r="AX934" i="42"/>
  <c r="A934" i="42" s="1" a="1"/>
  <c r="A934" i="42" s="1"/>
  <c r="AX2222" i="42"/>
  <c r="A2222" i="42" s="1" a="1"/>
  <c r="A2222" i="42" s="1"/>
  <c r="AX2068" i="42"/>
  <c r="A2068" i="42" s="1" a="1"/>
  <c r="A2068" i="42" s="1"/>
  <c r="AX1980" i="42"/>
  <c r="A1980" i="42" s="1" a="1"/>
  <c r="A1980" i="42" s="1"/>
  <c r="AX1978" i="42"/>
  <c r="A1978" i="42" s="1" a="1"/>
  <c r="A1978" i="42" s="1"/>
  <c r="AX1862" i="42"/>
  <c r="A1862" i="42" s="1" a="1"/>
  <c r="A1862" i="42" s="1"/>
  <c r="AX1861" i="42"/>
  <c r="A1861" i="42" s="1" a="1"/>
  <c r="A1861" i="42" s="1"/>
  <c r="AX1866" i="42"/>
  <c r="A1866" i="42" s="1" a="1"/>
  <c r="A1866" i="42" s="1"/>
  <c r="AX1776" i="42"/>
  <c r="A1776" i="42" s="1" a="1"/>
  <c r="A1776" i="42" s="1"/>
  <c r="AX1571" i="42"/>
  <c r="A1571" i="42" s="1" a="1"/>
  <c r="A1571" i="42" s="1"/>
  <c r="AX1230" i="42"/>
  <c r="A1230" i="42" s="1" a="1"/>
  <c r="A1230" i="42" s="1"/>
  <c r="AX1134" i="42"/>
  <c r="A1134" i="42" s="1" a="1"/>
  <c r="A1134" i="42" s="1"/>
  <c r="AX711" i="42"/>
  <c r="A711" i="42" s="1" a="1"/>
  <c r="A711" i="42" s="1"/>
  <c r="AX835" i="42"/>
  <c r="A835" i="42" s="1" a="1"/>
  <c r="A835" i="42" s="1"/>
  <c r="AX947" i="42"/>
  <c r="A947" i="42" s="1" a="1"/>
  <c r="A947" i="42" s="1"/>
  <c r="AX737" i="42"/>
  <c r="A737" i="42" s="1" a="1"/>
  <c r="A737" i="42" s="1"/>
  <c r="AX741" i="42"/>
  <c r="A741" i="42" s="1" a="1"/>
  <c r="A741" i="42" s="1"/>
  <c r="AX2111" i="42"/>
  <c r="A2111" i="42" s="1" a="1"/>
  <c r="A2111" i="42" s="1"/>
  <c r="AX2243" i="42"/>
  <c r="A2243" i="42" s="1" a="1"/>
  <c r="A2243" i="42" s="1"/>
  <c r="AX1401" i="42"/>
  <c r="A1401" i="42" s="1" a="1"/>
  <c r="A1401" i="42" s="1"/>
  <c r="AX1086" i="42"/>
  <c r="A1086" i="42" s="1" a="1"/>
  <c r="A1086" i="42" s="1"/>
  <c r="AX114" i="42"/>
  <c r="A114" i="42" s="1" a="1"/>
  <c r="A114" i="42" s="1"/>
  <c r="AX241" i="42"/>
  <c r="A241" i="42" s="1" a="1"/>
  <c r="A241" i="42" s="1"/>
  <c r="AX358" i="42"/>
  <c r="A358" i="42" s="1" a="1"/>
  <c r="A358" i="42" s="1"/>
  <c r="AX607" i="42"/>
  <c r="A607" i="42" s="1" a="1"/>
  <c r="A607" i="42" s="1"/>
  <c r="AX848" i="42"/>
  <c r="A848" i="42" s="1" a="1"/>
  <c r="A848" i="42" s="1"/>
  <c r="AX962" i="42"/>
  <c r="A962" i="42" s="1" a="1"/>
  <c r="A962" i="42" s="1"/>
  <c r="AX2088" i="42"/>
  <c r="A2088" i="42" s="1" a="1"/>
  <c r="A2088" i="42" s="1"/>
  <c r="AX1364" i="42"/>
  <c r="A1364" i="42" s="1" a="1"/>
  <c r="A1364" i="42" s="1"/>
  <c r="AX1259" i="42"/>
  <c r="A1259" i="42" s="1" a="1"/>
  <c r="A1259" i="42" s="1"/>
  <c r="AX675" i="42"/>
  <c r="A675" i="42" s="1" a="1"/>
  <c r="A675" i="42" s="1"/>
  <c r="AX680" i="42"/>
  <c r="A680" i="42" s="1" a="1"/>
  <c r="A680" i="42" s="1"/>
  <c r="AX681" i="42"/>
  <c r="A681" i="42" s="1" a="1"/>
  <c r="A681" i="42" s="1"/>
  <c r="AX683" i="42"/>
  <c r="A683" i="42" s="1" a="1"/>
  <c r="A683" i="42" s="1"/>
  <c r="AX2132" i="42"/>
  <c r="A2132" i="42" s="1" a="1"/>
  <c r="A2132" i="42" s="1"/>
  <c r="AX1709" i="42"/>
  <c r="A1709" i="42" s="1" a="1"/>
  <c r="A1709" i="42" s="1"/>
  <c r="AX1707" i="42"/>
  <c r="A1707" i="42" s="1" a="1"/>
  <c r="A1707" i="42" s="1"/>
  <c r="AX1428" i="42"/>
  <c r="A1428" i="42" s="1" a="1"/>
  <c r="A1428" i="42" s="1"/>
  <c r="AX1065" i="42"/>
  <c r="A1065" i="42" s="1" a="1"/>
  <c r="A1065" i="42" s="1"/>
  <c r="AX1015" i="42"/>
  <c r="A1015" i="42" s="1" a="1"/>
  <c r="A1015" i="42" s="1"/>
  <c r="AX617" i="42"/>
  <c r="A617" i="42" s="1" a="1"/>
  <c r="A617" i="42" s="1"/>
  <c r="AX618" i="42"/>
  <c r="A618" i="42" s="1" a="1"/>
  <c r="A618" i="42" s="1"/>
  <c r="AX860" i="42"/>
  <c r="A860" i="42" s="1" a="1"/>
  <c r="A860" i="42" s="1"/>
  <c r="AX2350" i="42"/>
  <c r="A2350" i="42" s="1" a="1"/>
  <c r="A2350" i="42" s="1"/>
  <c r="AX2470" i="42"/>
  <c r="A2470" i="42" s="1" a="1"/>
  <c r="A2470" i="42" s="1"/>
  <c r="AX2067" i="42"/>
  <c r="A2067" i="42" s="1" a="1"/>
  <c r="A2067" i="42" s="1"/>
  <c r="AX1976" i="42"/>
  <c r="A1976" i="42" s="1" a="1"/>
  <c r="A1976" i="42" s="1"/>
  <c r="AX1974" i="42"/>
  <c r="A1974" i="42" s="1" a="1"/>
  <c r="A1974" i="42" s="1"/>
  <c r="AX1863" i="42"/>
  <c r="A1863" i="42" s="1" a="1"/>
  <c r="A1863" i="42" s="1"/>
  <c r="AX1869" i="42"/>
  <c r="A1869" i="42" s="1" a="1"/>
  <c r="A1869" i="42" s="1"/>
  <c r="AX1774" i="42"/>
  <c r="A1774" i="42" s="1" a="1"/>
  <c r="A1774" i="42" s="1"/>
  <c r="AX1566" i="42"/>
  <c r="A1566" i="42" s="1" a="1"/>
  <c r="A1566" i="42" s="1"/>
  <c r="AX1389" i="42"/>
  <c r="A1389" i="42" s="1" a="1"/>
  <c r="A1389" i="42" s="1"/>
  <c r="AX1330" i="42"/>
  <c r="A1330" i="42" s="1" a="1"/>
  <c r="A1330" i="42" s="1"/>
  <c r="AX1235" i="42"/>
  <c r="A1235" i="42" s="1" a="1"/>
  <c r="A1235" i="42" s="1"/>
  <c r="AX1233" i="42"/>
  <c r="A1233" i="42" s="1" a="1"/>
  <c r="A1233" i="42" s="1"/>
  <c r="AX1227" i="42"/>
  <c r="A1227" i="42" s="1" a="1"/>
  <c r="A1227" i="42" s="1"/>
  <c r="AX1138" i="42"/>
  <c r="A1138" i="42" s="1" a="1"/>
  <c r="A1138" i="42" s="1"/>
  <c r="AX1133" i="42"/>
  <c r="A1133" i="42" s="1" a="1"/>
  <c r="A1133" i="42" s="1"/>
  <c r="AX586" i="42"/>
  <c r="A586" i="42" s="1" a="1"/>
  <c r="A586" i="42" s="1"/>
  <c r="AX708" i="42"/>
  <c r="A708" i="42" s="1" a="1"/>
  <c r="A708" i="42" s="1"/>
  <c r="AX710" i="42"/>
  <c r="A710" i="42" s="1" a="1"/>
  <c r="A710" i="42" s="1"/>
  <c r="AX827" i="42"/>
  <c r="A827" i="42" s="1" a="1"/>
  <c r="A827" i="42" s="1"/>
  <c r="AX1351" i="42"/>
  <c r="A1351" i="42" s="1" a="1"/>
  <c r="A1351" i="42" s="1"/>
  <c r="AX1115" i="42"/>
  <c r="A1115" i="42" s="1" a="1"/>
  <c r="A1115" i="42" s="1"/>
  <c r="AX1110" i="42"/>
  <c r="A1110" i="42" s="1" a="1"/>
  <c r="A1110" i="42" s="1"/>
  <c r="AX1107" i="42"/>
  <c r="A1107" i="42" s="1" a="1"/>
  <c r="A1107" i="42" s="1"/>
  <c r="AX745" i="42"/>
  <c r="A745" i="42" s="1" a="1"/>
  <c r="A745" i="42" s="1"/>
  <c r="AX743" i="42"/>
  <c r="A743" i="42" s="1" a="1"/>
  <c r="A743" i="42" s="1"/>
  <c r="AX734" i="42"/>
  <c r="A734" i="42" s="1" a="1"/>
  <c r="A734" i="42" s="1"/>
  <c r="AX1997" i="42"/>
  <c r="A1997" i="42" s="1" a="1"/>
  <c r="A1997" i="42" s="1"/>
  <c r="AX1998" i="42"/>
  <c r="A1998" i="42" s="1" a="1"/>
  <c r="A1998" i="42" s="1"/>
  <c r="AX2126" i="42"/>
  <c r="A2126" i="42" s="1" a="1"/>
  <c r="A2126" i="42" s="1"/>
  <c r="AX1554" i="42"/>
  <c r="A1554" i="42" s="1" a="1"/>
  <c r="A1554" i="42" s="1"/>
  <c r="AX1412" i="42"/>
  <c r="A1412" i="42" s="1" a="1"/>
  <c r="A1412" i="42" s="1"/>
  <c r="AX1085" i="42"/>
  <c r="A1085" i="42" s="1" a="1"/>
  <c r="A1085" i="42" s="1"/>
  <c r="AX1020" i="42"/>
  <c r="A1020" i="42" s="1" a="1"/>
  <c r="A1020" i="42" s="1"/>
  <c r="AX121" i="42"/>
  <c r="A121" i="42" s="1" a="1"/>
  <c r="A121" i="42" s="1"/>
  <c r="AX117" i="42"/>
  <c r="A117" i="42" s="1" a="1"/>
  <c r="A117" i="42" s="1"/>
  <c r="AX120" i="42"/>
  <c r="A120" i="42" s="1" a="1"/>
  <c r="A120" i="42" s="1"/>
  <c r="AX237" i="42"/>
  <c r="A237" i="42" s="1" a="1"/>
  <c r="A237" i="42" s="1"/>
  <c r="AX354" i="42"/>
  <c r="A354" i="42" s="1" a="1"/>
  <c r="A354" i="42" s="1"/>
  <c r="AX355" i="42"/>
  <c r="A355" i="42" s="1" a="1"/>
  <c r="A355" i="42" s="1"/>
  <c r="AX482" i="42"/>
  <c r="A482" i="42" s="1" a="1"/>
  <c r="A482" i="42" s="1"/>
  <c r="AX600" i="42"/>
  <c r="A600" i="42" s="1" a="1"/>
  <c r="A600" i="42" s="1"/>
  <c r="AX603" i="42"/>
  <c r="A603" i="42" s="1" a="1"/>
  <c r="A603" i="42" s="1"/>
  <c r="AX721" i="42"/>
  <c r="A721" i="42" s="1" a="1"/>
  <c r="A721" i="42" s="1"/>
  <c r="AX845" i="42"/>
  <c r="A845" i="42" s="1" a="1"/>
  <c r="A845" i="42" s="1"/>
  <c r="AX965" i="42"/>
  <c r="A965" i="42" s="1" a="1"/>
  <c r="A965" i="42" s="1"/>
  <c r="AX960" i="42"/>
  <c r="A960" i="42" s="1" a="1"/>
  <c r="A960" i="42" s="1"/>
  <c r="AX963" i="42"/>
  <c r="A963" i="42" s="1" a="1"/>
  <c r="A963" i="42" s="1"/>
  <c r="AX2038" i="42"/>
  <c r="A2038" i="42" s="1" a="1"/>
  <c r="A2038" i="42" s="1"/>
  <c r="AX1254" i="42"/>
  <c r="A1254" i="42" s="1" a="1"/>
  <c r="A1254" i="42" s="1"/>
  <c r="AX1251" i="42"/>
  <c r="A1251" i="42" s="1" a="1"/>
  <c r="A1251" i="42" s="1"/>
  <c r="AX684" i="42"/>
  <c r="A684" i="42" s="1" a="1"/>
  <c r="A684" i="42" s="1"/>
  <c r="AX677" i="42"/>
  <c r="A677" i="42" s="1" a="1"/>
  <c r="A677" i="42" s="1"/>
  <c r="AX674" i="42"/>
  <c r="A674" i="42" s="1" a="1"/>
  <c r="A674" i="42" s="1"/>
  <c r="AX2060" i="42"/>
  <c r="A2060" i="42" s="1" a="1"/>
  <c r="A2060" i="42" s="1"/>
  <c r="AX2296" i="42"/>
  <c r="A2296" i="42" s="1" a="1"/>
  <c r="A2296" i="42" s="1"/>
  <c r="AX1954" i="42"/>
  <c r="A1954" i="42" s="1" a="1"/>
  <c r="A1954" i="42" s="1"/>
  <c r="AX1953" i="42"/>
  <c r="A1953" i="42" s="1" a="1"/>
  <c r="A1953" i="42" s="1"/>
  <c r="AX1951" i="42"/>
  <c r="A1951" i="42" s="1" a="1"/>
  <c r="A1951" i="42" s="1"/>
  <c r="AX1543" i="42"/>
  <c r="A1543" i="42" s="1" a="1"/>
  <c r="A1543" i="42" s="1"/>
  <c r="AX1542" i="42"/>
  <c r="A1542" i="42" s="1" a="1"/>
  <c r="A1542" i="42" s="1"/>
  <c r="AX1425" i="42"/>
  <c r="A1425" i="42" s="1" a="1"/>
  <c r="A1425" i="42" s="1"/>
  <c r="AX1212" i="42"/>
  <c r="A1212" i="42" s="1" a="1"/>
  <c r="A1212" i="42" s="1"/>
  <c r="AX1203" i="42"/>
  <c r="A1203" i="42" s="1" a="1"/>
  <c r="A1203" i="42" s="1"/>
  <c r="AX1070" i="42"/>
  <c r="A1070" i="42" s="1" a="1"/>
  <c r="A1070" i="42" s="1"/>
  <c r="AX1014" i="42"/>
  <c r="A1014" i="42" s="1" a="1"/>
  <c r="A1014" i="42" s="1"/>
  <c r="AX1005" i="42"/>
  <c r="A1005" i="42" s="1" a="1"/>
  <c r="A1005" i="42" s="1"/>
  <c r="AX1007" i="42"/>
  <c r="A1007" i="42" s="1" a="1"/>
  <c r="A1007" i="42" s="1"/>
  <c r="AX616" i="42"/>
  <c r="A616" i="42" s="1" a="1"/>
  <c r="A616" i="42" s="1"/>
  <c r="AX619" i="42"/>
  <c r="A619" i="42" s="1" a="1"/>
  <c r="A619" i="42" s="1"/>
  <c r="AX859" i="42"/>
  <c r="A859" i="42" s="1" a="1"/>
  <c r="A859" i="42" s="1"/>
  <c r="AX864" i="42"/>
  <c r="A864" i="42" s="1" a="1"/>
  <c r="A864" i="42" s="1"/>
  <c r="AX2214" i="42"/>
  <c r="A2214" i="42" s="1" a="1"/>
  <c r="A2214" i="42" s="1"/>
  <c r="AX2430" i="42"/>
  <c r="A2430" i="42" s="1" a="1"/>
  <c r="A2430" i="42" s="1"/>
  <c r="AX2155" i="42"/>
  <c r="A2155" i="42" s="1" a="1"/>
  <c r="A2155" i="42" s="1"/>
  <c r="AX1868" i="42"/>
  <c r="A1868" i="42" s="1" a="1"/>
  <c r="A1868" i="42" s="1"/>
  <c r="AX1864" i="42"/>
  <c r="A1864" i="42" s="1" a="1"/>
  <c r="A1864" i="42" s="1"/>
  <c r="AX1689" i="42"/>
  <c r="A1689" i="42" s="1" a="1"/>
  <c r="A1689" i="42" s="1"/>
  <c r="AX1687" i="42"/>
  <c r="A1687" i="42" s="1" a="1"/>
  <c r="A1687" i="42" s="1"/>
  <c r="AX1570" i="42"/>
  <c r="A1570" i="42" s="1" a="1"/>
  <c r="A1570" i="42" s="1"/>
  <c r="AX1390" i="42"/>
  <c r="A1390" i="42" s="1" a="1"/>
  <c r="A1390" i="42" s="1"/>
  <c r="AX1386" i="42"/>
  <c r="A1386" i="42" s="1" a="1"/>
  <c r="A1386" i="42" s="1"/>
  <c r="AX1332" i="42"/>
  <c r="A1332" i="42" s="1" a="1"/>
  <c r="A1332" i="42" s="1"/>
  <c r="AX1232" i="42"/>
  <c r="A1232" i="42" s="1" a="1"/>
  <c r="A1232" i="42" s="1"/>
  <c r="AX589" i="42"/>
  <c r="A589" i="42" s="1" a="1"/>
  <c r="A589" i="42" s="1"/>
  <c r="AX588" i="42"/>
  <c r="A588" i="42" s="1" a="1"/>
  <c r="A588" i="42" s="1"/>
  <c r="AX707" i="42"/>
  <c r="A707" i="42" s="1" a="1"/>
  <c r="A707" i="42" s="1"/>
  <c r="AX715" i="42"/>
  <c r="A715" i="42" s="1" a="1"/>
  <c r="A715" i="42" s="1"/>
  <c r="AX834" i="42"/>
  <c r="A834" i="42" s="1" a="1"/>
  <c r="A834" i="42" s="1"/>
  <c r="AX945" i="42"/>
  <c r="A945" i="42" s="1" a="1"/>
  <c r="A945" i="42" s="1"/>
  <c r="AX1350" i="42"/>
  <c r="A1350" i="42" s="1" a="1"/>
  <c r="A1350" i="42" s="1"/>
  <c r="AX1352" i="42"/>
  <c r="A1352" i="42" s="1" a="1"/>
  <c r="A1352" i="42" s="1"/>
  <c r="AX1108" i="42"/>
  <c r="A1108" i="42" s="1" a="1"/>
  <c r="A1108" i="42" s="1"/>
  <c r="AX1109" i="42"/>
  <c r="A1109" i="42" s="1" a="1"/>
  <c r="A1109" i="42" s="1"/>
  <c r="AX744" i="42"/>
  <c r="A744" i="42" s="1" a="1"/>
  <c r="A744" i="42" s="1"/>
  <c r="AX2000" i="42"/>
  <c r="A2000" i="42" s="1" a="1"/>
  <c r="A2000" i="42" s="1"/>
  <c r="AX2017" i="42"/>
  <c r="A2017" i="42" s="1" a="1"/>
  <c r="A2017" i="42" s="1"/>
  <c r="AX2235" i="42"/>
  <c r="A2235" i="42" s="1" a="1"/>
  <c r="A2235" i="42" s="1"/>
  <c r="AX2483" i="42"/>
  <c r="A2483" i="42" s="1" a="1"/>
  <c r="A2483" i="42" s="1"/>
  <c r="AX1403" i="42"/>
  <c r="A1403" i="42" s="1" a="1"/>
  <c r="A1403" i="42" s="1"/>
  <c r="AX1026" i="42"/>
  <c r="A1026" i="42" s="1" a="1"/>
  <c r="A1026" i="42" s="1"/>
  <c r="AX1022" i="42"/>
  <c r="A1022" i="42" s="1" a="1"/>
  <c r="A1022" i="42" s="1"/>
  <c r="AX360" i="42"/>
  <c r="A360" i="42" s="1" a="1"/>
  <c r="A360" i="42" s="1"/>
  <c r="AX475" i="42"/>
  <c r="A475" i="42" s="1" a="1"/>
  <c r="A475" i="42" s="1"/>
  <c r="AX605" i="42"/>
  <c r="A605" i="42" s="1" a="1"/>
  <c r="A605" i="42" s="1"/>
  <c r="AX720" i="42"/>
  <c r="A720" i="42" s="1" a="1"/>
  <c r="A720" i="42" s="1"/>
  <c r="AX723" i="42"/>
  <c r="A723" i="42" s="1" a="1"/>
  <c r="A723" i="42" s="1"/>
  <c r="AX964" i="42"/>
  <c r="A964" i="42" s="1" a="1"/>
  <c r="A964" i="42" s="1"/>
  <c r="AX966" i="42"/>
  <c r="A966" i="42" s="1" a="1"/>
  <c r="A966" i="42" s="1"/>
  <c r="AX968" i="42"/>
  <c r="A968" i="42" s="1" a="1"/>
  <c r="A968" i="42" s="1"/>
  <c r="AX1301" i="42"/>
  <c r="A1301" i="42" s="1" a="1"/>
  <c r="A1301" i="42" s="1"/>
  <c r="AX1365" i="42"/>
  <c r="A1365" i="42" s="1" a="1"/>
  <c r="A1365" i="42" s="1"/>
  <c r="AX1366" i="42"/>
  <c r="A1366" i="42" s="1" a="1"/>
  <c r="A1366" i="42" s="1"/>
  <c r="AX1253" i="42"/>
  <c r="A1253" i="42" s="1" a="1"/>
  <c r="A1253" i="42" s="1"/>
  <c r="AX685" i="42"/>
  <c r="A685" i="42" s="1" a="1"/>
  <c r="A685" i="42" s="1"/>
  <c r="AX2216" i="42"/>
  <c r="A2216" i="42" s="1" a="1"/>
  <c r="A2216" i="42" s="1"/>
  <c r="AX2128" i="42"/>
  <c r="A2128" i="42" s="1" a="1"/>
  <c r="A2128" i="42" s="1"/>
  <c r="AX1952" i="42"/>
  <c r="A1952" i="42" s="1" a="1"/>
  <c r="A1952" i="42" s="1"/>
  <c r="AX1950" i="42"/>
  <c r="A1950" i="42" s="1" a="1"/>
  <c r="A1950" i="42" s="1"/>
  <c r="AX1955" i="42"/>
  <c r="A1955" i="42" s="1" a="1"/>
  <c r="A1955" i="42" s="1"/>
  <c r="AX1803" i="42"/>
  <c r="A1803" i="42" s="1" a="1"/>
  <c r="A1803" i="42" s="1"/>
  <c r="AX1712" i="42"/>
  <c r="A1712" i="42" s="1" a="1"/>
  <c r="A1712" i="42" s="1"/>
  <c r="AX1711" i="42"/>
  <c r="A1711" i="42" s="1" a="1"/>
  <c r="A1711" i="42" s="1"/>
  <c r="AX1544" i="42"/>
  <c r="A1544" i="42" s="1" a="1"/>
  <c r="A1544" i="42" s="1"/>
  <c r="AX1424" i="42"/>
  <c r="A1424" i="42" s="1" a="1"/>
  <c r="A1424" i="42" s="1"/>
  <c r="AX1207" i="42"/>
  <c r="A1207" i="42" s="1" a="1"/>
  <c r="A1207" i="42" s="1"/>
  <c r="AX1008" i="42"/>
  <c r="A1008" i="42" s="1" a="1"/>
  <c r="A1008" i="42" s="1"/>
  <c r="AX1011" i="42"/>
  <c r="A1011" i="42" s="1" a="1"/>
  <c r="A1011" i="42" s="1"/>
  <c r="AX1013" i="42"/>
  <c r="A1013" i="42" s="1" a="1"/>
  <c r="A1013" i="42" s="1"/>
  <c r="AX615" i="42"/>
  <c r="A615" i="42" s="1" a="1"/>
  <c r="A615" i="42" s="1"/>
  <c r="AX625" i="42"/>
  <c r="A625" i="42" s="1" a="1"/>
  <c r="A625" i="42" s="1"/>
  <c r="AX857" i="42"/>
  <c r="A857" i="42" s="1" a="1"/>
  <c r="A857" i="42" s="1"/>
  <c r="AX855" i="42"/>
  <c r="A855" i="42" s="1" a="1"/>
  <c r="A855" i="42" s="1"/>
  <c r="AX1387" i="42"/>
  <c r="A1387" i="42" s="1" a="1"/>
  <c r="A1387" i="42" s="1"/>
  <c r="AX1131" i="42"/>
  <c r="A1131" i="42" s="1" a="1"/>
  <c r="A1131" i="42" s="1"/>
  <c r="AX591" i="42"/>
  <c r="A591" i="42" s="1" a="1"/>
  <c r="A591" i="42" s="1"/>
  <c r="AX584" i="42"/>
  <c r="A584" i="42" s="1" a="1"/>
  <c r="A584" i="42" s="1"/>
  <c r="AX709" i="42"/>
  <c r="A709" i="42" s="1" a="1"/>
  <c r="A709" i="42" s="1"/>
  <c r="AX712" i="42"/>
  <c r="A712" i="42" s="1" a="1"/>
  <c r="A712" i="42" s="1"/>
  <c r="AX704" i="42"/>
  <c r="A704" i="42" s="1" a="1"/>
  <c r="A704" i="42" s="1"/>
  <c r="AX824" i="42"/>
  <c r="A824" i="42" s="1" a="1"/>
  <c r="A824" i="42" s="1"/>
  <c r="AX950" i="42"/>
  <c r="A950" i="42" s="1" a="1"/>
  <c r="A950" i="42" s="1"/>
  <c r="AX944" i="42"/>
  <c r="A944" i="42" s="1" a="1"/>
  <c r="A944" i="42" s="1"/>
  <c r="AX1996" i="42"/>
  <c r="A1996" i="42" s="1" a="1"/>
  <c r="A1996" i="42" s="1"/>
  <c r="AX1994" i="42"/>
  <c r="A1994" i="42" s="1" a="1"/>
  <c r="A1994" i="42" s="1"/>
  <c r="AX2129" i="42"/>
  <c r="A2129" i="42" s="1" a="1"/>
  <c r="A2129" i="42" s="1"/>
  <c r="AX2171" i="42"/>
  <c r="A2171" i="42" s="1" a="1"/>
  <c r="A2171" i="42" s="1"/>
  <c r="AX2363" i="42"/>
  <c r="A2363" i="42" s="1" a="1"/>
  <c r="A2363" i="42" s="1"/>
  <c r="AX1558" i="42"/>
  <c r="A1558" i="42" s="1" a="1"/>
  <c r="A1558" i="42" s="1"/>
  <c r="AX1415" i="42"/>
  <c r="A1415" i="42" s="1" a="1"/>
  <c r="A1415" i="42" s="1"/>
  <c r="AX1400" i="42"/>
  <c r="A1400" i="42" s="1" a="1"/>
  <c r="A1400" i="42" s="1"/>
  <c r="AX234" i="42"/>
  <c r="A234" i="42" s="1" a="1"/>
  <c r="A234" i="42" s="1"/>
  <c r="AX240" i="42"/>
  <c r="A240" i="42" s="1" a="1"/>
  <c r="A240" i="42" s="1"/>
  <c r="AX480" i="42"/>
  <c r="A480" i="42" s="1" a="1"/>
  <c r="A480" i="42" s="1"/>
  <c r="AX728" i="42"/>
  <c r="A728" i="42" s="1" a="1"/>
  <c r="A728" i="42" s="1"/>
  <c r="AX847" i="42"/>
  <c r="A847" i="42" s="1" a="1"/>
  <c r="A847" i="42" s="1"/>
  <c r="AX2045" i="42"/>
  <c r="A2045" i="42" s="1" a="1"/>
  <c r="A2045" i="42" s="1"/>
  <c r="AX1305" i="42"/>
  <c r="A1305" i="42" s="1" a="1"/>
  <c r="A1305" i="42" s="1"/>
  <c r="AX2083" i="42"/>
  <c r="A2083" i="42" s="1" a="1"/>
  <c r="A2083" i="42" s="1"/>
  <c r="AX1362" i="42"/>
  <c r="A1362" i="42" s="1" a="1"/>
  <c r="A1362" i="42" s="1"/>
  <c r="AX1258" i="42"/>
  <c r="A1258" i="42" s="1" a="1"/>
  <c r="A1258" i="42" s="1"/>
  <c r="AX679" i="42"/>
  <c r="A679" i="42" s="1" a="1"/>
  <c r="A679" i="42" s="1"/>
  <c r="AX676" i="42"/>
  <c r="A676" i="42" s="1" a="1"/>
  <c r="A676" i="42" s="1"/>
  <c r="AX682" i="42"/>
  <c r="A682" i="42" s="1" a="1"/>
  <c r="A682" i="42" s="1"/>
  <c r="AX2151" i="42"/>
  <c r="A2151" i="42" s="1" a="1"/>
  <c r="A2151" i="42" s="1"/>
  <c r="AX2424" i="42"/>
  <c r="A2424" i="42" s="1" a="1"/>
  <c r="A2424" i="42" s="1"/>
  <c r="AX1802" i="42"/>
  <c r="A1802" i="42" s="1" a="1"/>
  <c r="A1802" i="42" s="1"/>
  <c r="AX1710" i="42"/>
  <c r="A1710" i="42" s="1" a="1"/>
  <c r="A1710" i="42" s="1"/>
  <c r="AX1546" i="42"/>
  <c r="A1546" i="42" s="1" a="1"/>
  <c r="A1546" i="42" s="1"/>
  <c r="AX1009" i="42"/>
  <c r="A1009" i="42" s="1" a="1"/>
  <c r="A1009" i="42" s="1"/>
  <c r="AX623" i="42"/>
  <c r="A623" i="42" s="1" a="1"/>
  <c r="A623" i="42" s="1"/>
  <c r="R519" i="42"/>
  <c r="AJ519" i="42" s="1" a="1"/>
  <c r="AJ519" i="42" s="1"/>
  <c r="AX1445" i="42"/>
  <c r="A1445" i="42" s="1" a="1"/>
  <c r="A1445" i="42" s="1"/>
  <c r="AX1900" i="42"/>
  <c r="A1900" i="42" s="1" a="1"/>
  <c r="A1900" i="42" s="1"/>
  <c r="AX1662" i="42"/>
  <c r="A1662" i="42" s="1" a="1"/>
  <c r="A1662" i="42" s="1"/>
  <c r="AX1610" i="42"/>
  <c r="A1610" i="42" s="1" a="1"/>
  <c r="A1610" i="42" s="1"/>
  <c r="AX1993" i="42"/>
  <c r="A1993" i="42" s="1" a="1"/>
  <c r="A1993" i="42" s="1"/>
  <c r="AX1361" i="42"/>
  <c r="A1361" i="42" s="1" a="1"/>
  <c r="A1361" i="42" s="1"/>
  <c r="AX1927" i="42"/>
  <c r="A1927" i="42" s="1" a="1"/>
  <c r="A1927" i="42" s="1"/>
  <c r="AX1337" i="42"/>
  <c r="A1337" i="42" s="1" a="1"/>
  <c r="A1337" i="42" s="1"/>
  <c r="AX1860" i="42"/>
  <c r="A1860" i="42" s="1" a="1"/>
  <c r="A1860" i="42" s="1"/>
  <c r="AX1949" i="42"/>
  <c r="A1949" i="42" s="1" a="1"/>
  <c r="A1949" i="42" s="1"/>
  <c r="AX1421" i="42"/>
  <c r="A1421" i="42" s="1" a="1"/>
  <c r="A1421" i="42" s="1"/>
  <c r="AX1060" i="42"/>
  <c r="A1060" i="42" s="1" a="1"/>
  <c r="A1060" i="42" s="1"/>
  <c r="AX1838" i="42"/>
  <c r="A1838" i="42" s="1" a="1"/>
  <c r="A1838" i="42" s="1"/>
  <c r="AX659" i="42"/>
  <c r="A659" i="42" s="1" a="1"/>
  <c r="A659" i="42" s="1"/>
  <c r="AX1529" i="42"/>
  <c r="A1529" i="42" s="1" a="1"/>
  <c r="A1529" i="42" s="1"/>
  <c r="AX1595" i="42"/>
  <c r="A1595" i="42" s="1" a="1"/>
  <c r="A1595" i="42" s="1"/>
  <c r="AX1373" i="42"/>
  <c r="A1373" i="42" s="1" a="1"/>
  <c r="A1373" i="42" s="1"/>
  <c r="AX2059" i="42"/>
  <c r="A2059" i="42" s="1" a="1"/>
  <c r="A2059" i="42" s="1"/>
  <c r="AX1816" i="42"/>
  <c r="A1816" i="42" s="1" a="1"/>
  <c r="A1816" i="42" s="1"/>
  <c r="AX38" i="42"/>
  <c r="A38" i="42" s="1" a="1"/>
  <c r="A38" i="42" s="1"/>
  <c r="AX2147" i="42"/>
  <c r="A2147" i="42" s="1" a="1"/>
  <c r="A2147" i="42" s="1"/>
  <c r="AX1772" i="42"/>
  <c r="A1772" i="42" s="1" a="1"/>
  <c r="A1772" i="42" s="1"/>
  <c r="AX1794" i="42"/>
  <c r="A1794" i="42" s="1" a="1"/>
  <c r="A1794" i="42" s="1"/>
  <c r="AX1457" i="42"/>
  <c r="A1457" i="42" s="1" a="1"/>
  <c r="A1457" i="42" s="1"/>
  <c r="AX83" i="42"/>
  <c r="A83" i="42" s="1" a="1"/>
  <c r="A83" i="42" s="1"/>
  <c r="AX203" i="42"/>
  <c r="A203" i="42" s="1" a="1"/>
  <c r="A203" i="42" s="1"/>
  <c r="AX323" i="42"/>
  <c r="A323" i="42" s="1" a="1"/>
  <c r="A323" i="42" s="1"/>
  <c r="AX443" i="42"/>
  <c r="A443" i="42" s="1" a="1"/>
  <c r="A443" i="42" s="1"/>
  <c r="AX554" i="42"/>
  <c r="A554" i="42" s="1" a="1"/>
  <c r="A554" i="42" s="1"/>
  <c r="AX809" i="42"/>
  <c r="A809" i="42" s="1" a="1"/>
  <c r="A809" i="42" s="1"/>
  <c r="AX1385" i="42"/>
  <c r="A1385" i="42" s="1" a="1"/>
  <c r="A1385" i="42" s="1"/>
  <c r="AX1728" i="42"/>
  <c r="A1728" i="42" s="1" a="1"/>
  <c r="A1728" i="42" s="1"/>
  <c r="AX1035" i="42"/>
  <c r="A1035" i="42" s="1" a="1"/>
  <c r="A1035" i="42" s="1"/>
  <c r="AX173" i="42"/>
  <c r="A173" i="42" s="1" a="1"/>
  <c r="A173" i="42" s="1"/>
  <c r="AX293" i="42"/>
  <c r="A293" i="42" s="1" a="1"/>
  <c r="A293" i="42" s="1"/>
  <c r="AX413" i="42"/>
  <c r="A413" i="42" s="1" a="1"/>
  <c r="A413" i="42" s="1"/>
  <c r="AX1684" i="42"/>
  <c r="A1684" i="42" s="1" a="1"/>
  <c r="A1684" i="42" s="1"/>
  <c r="AX1349" i="42"/>
  <c r="A1349" i="42" s="1" a="1"/>
  <c r="A1349" i="42" s="1"/>
  <c r="AX1409" i="42"/>
  <c r="A1409" i="42" s="1" a="1"/>
  <c r="A1409" i="42" s="1"/>
  <c r="AX1397" i="42"/>
  <c r="A1397" i="42" s="1" a="1"/>
  <c r="A1397" i="42" s="1"/>
  <c r="AX1080" i="42"/>
  <c r="A1080" i="42" s="1" a="1"/>
  <c r="A1080" i="42" s="1"/>
  <c r="AX1019" i="42"/>
  <c r="A1019" i="42" s="1" a="1"/>
  <c r="A1019" i="42" s="1"/>
  <c r="AX113" i="42"/>
  <c r="A113" i="42" s="1" a="1"/>
  <c r="A113" i="42" s="1"/>
  <c r="AX233" i="42"/>
  <c r="A233" i="42" s="1" a="1"/>
  <c r="A233" i="42" s="1"/>
  <c r="AX353" i="42"/>
  <c r="A353" i="42" s="1" a="1"/>
  <c r="A353" i="42" s="1"/>
  <c r="AX473" i="42"/>
  <c r="A473" i="42" s="1" a="1"/>
  <c r="A473" i="42" s="1"/>
  <c r="AX599" i="42"/>
  <c r="A599" i="42" s="1" a="1"/>
  <c r="A599" i="42" s="1"/>
  <c r="AX719" i="42"/>
  <c r="A719" i="42" s="1" a="1"/>
  <c r="A719" i="42" s="1"/>
  <c r="AX2037" i="42"/>
  <c r="A2037" i="42" s="1" a="1"/>
  <c r="A2037" i="42" s="1"/>
  <c r="AX2125" i="42"/>
  <c r="A2125" i="42" s="1" a="1"/>
  <c r="A2125" i="42" s="1"/>
  <c r="AX1706" i="42"/>
  <c r="A1706" i="42" s="1" a="1"/>
  <c r="A1706" i="42" s="1"/>
  <c r="AX1541" i="42"/>
  <c r="A1541" i="42" s="1" a="1"/>
  <c r="A1541" i="42" s="1"/>
  <c r="AX1870" i="42"/>
  <c r="A1870" i="42" s="1" a="1"/>
  <c r="A1870" i="42" s="1"/>
  <c r="AX1493" i="42"/>
  <c r="A1493" i="42" s="1" a="1"/>
  <c r="A1493" i="42" s="1"/>
  <c r="AX1481" i="42"/>
  <c r="A1481" i="42" s="1" a="1"/>
  <c r="A1481" i="42" s="1"/>
  <c r="AX1469" i="42"/>
  <c r="A1469" i="42" s="1" a="1"/>
  <c r="A1469" i="42" s="1"/>
  <c r="AX2015" i="42"/>
  <c r="A2015" i="42" s="1" a="1"/>
  <c r="A2015" i="42" s="1"/>
  <c r="AX1517" i="42"/>
  <c r="A1517" i="42" s="1" a="1"/>
  <c r="A1517" i="42" s="1"/>
  <c r="AX1750" i="42"/>
  <c r="A1750" i="42" s="1" a="1"/>
  <c r="A1750" i="42" s="1"/>
  <c r="AX2081" i="42"/>
  <c r="A2081" i="42" s="1" a="1"/>
  <c r="A2081" i="42" s="1"/>
  <c r="AX779" i="42"/>
  <c r="A779" i="42" s="1" a="1"/>
  <c r="A779" i="42" s="1"/>
  <c r="AX1433" i="42"/>
  <c r="A1433" i="42" s="1" a="1"/>
  <c r="A1433" i="42" s="1"/>
  <c r="AX1505" i="42"/>
  <c r="A1505" i="42" s="1" a="1"/>
  <c r="A1505" i="42" s="1"/>
  <c r="AX1045" i="42"/>
  <c r="A1045" i="42" s="1" a="1"/>
  <c r="A1045" i="42" s="1"/>
  <c r="AX989" i="42"/>
  <c r="A989" i="42" s="1" a="1"/>
  <c r="A989" i="42" s="1"/>
  <c r="AX143" i="42"/>
  <c r="A143" i="42" s="1" a="1"/>
  <c r="A143" i="42" s="1"/>
  <c r="AX263" i="42"/>
  <c r="A263" i="42" s="1" a="1"/>
  <c r="A263" i="42" s="1"/>
  <c r="AX383" i="42"/>
  <c r="A383" i="42" s="1" a="1"/>
  <c r="A383" i="42" s="1"/>
  <c r="AX503" i="42"/>
  <c r="A503" i="42" s="1" a="1"/>
  <c r="A503" i="42" s="1"/>
  <c r="AX749" i="42"/>
  <c r="A749" i="42" s="1" a="1"/>
  <c r="A749" i="42" s="1"/>
  <c r="AX1630" i="42"/>
  <c r="A1630" i="42" s="1" a="1"/>
  <c r="A1630" i="42" s="1"/>
  <c r="AX2103" i="42"/>
  <c r="A2103" i="42" s="1" a="1"/>
  <c r="A2103" i="42" s="1"/>
  <c r="AX1971" i="42"/>
  <c r="A1971" i="42" s="1" a="1"/>
  <c r="A1971" i="42" s="1"/>
  <c r="AX1565" i="42"/>
  <c r="A1565" i="42" s="1" a="1"/>
  <c r="A1565" i="42" s="1"/>
  <c r="AX1553" i="42"/>
  <c r="A1553" i="42" s="1" a="1"/>
  <c r="A1553" i="42" s="1"/>
  <c r="C137" i="26"/>
  <c r="R2401" i="42" s="1" a="1"/>
  <c r="H440" i="32"/>
  <c r="V488" i="42" s="1" a="1"/>
  <c r="H428" i="32"/>
  <c r="H413" i="32"/>
  <c r="V458" i="42" s="1" a="1"/>
  <c r="H386" i="32"/>
  <c r="V428" i="42" s="1" a="1"/>
  <c r="H359" i="32"/>
  <c r="V398" i="42" s="1" a="1"/>
  <c r="H332" i="32"/>
  <c r="V368" i="42" s="1" a="1"/>
  <c r="H305" i="32"/>
  <c r="V338" i="42" s="1" a="1"/>
  <c r="H278" i="32"/>
  <c r="V308" i="42" s="1" a="1"/>
  <c r="H251" i="32"/>
  <c r="V278" i="42" s="1" a="1"/>
  <c r="H224" i="32"/>
  <c r="V248" i="42" s="1" a="1"/>
  <c r="H197" i="32"/>
  <c r="V218" i="42" s="1" a="1"/>
  <c r="H170" i="32"/>
  <c r="V188" i="42" s="1" a="1"/>
  <c r="H143" i="32"/>
  <c r="V158" i="42" s="1" a="1"/>
  <c r="H116" i="32"/>
  <c r="V128" i="42" s="1" a="1"/>
  <c r="H89" i="32"/>
  <c r="V98" i="42" s="1" a="1"/>
  <c r="H62" i="32"/>
  <c r="B30" i="32"/>
  <c r="E51" i="41"/>
  <c r="AA1527" i="42" s="1"/>
  <c r="AX1527" i="42" s="1"/>
  <c r="A1527" i="42" s="1" a="1"/>
  <c r="A1527" i="42" s="1"/>
  <c r="E20" i="41"/>
  <c r="AA1515" i="42" s="1"/>
  <c r="AX1515" i="42" s="1"/>
  <c r="A1515" i="42" s="1" a="1"/>
  <c r="A1515" i="42" s="1"/>
  <c r="AJ1651" i="42" l="1" a="1"/>
  <c r="AJ1651" i="42" s="1"/>
  <c r="AX1651" i="42" s="1"/>
  <c r="A1651" i="42" s="1" a="1"/>
  <c r="A1651" i="42" s="1"/>
  <c r="AJ1217" i="42" a="1"/>
  <c r="AJ1217" i="42" s="1"/>
  <c r="AX1217" i="42" s="1"/>
  <c r="A1217" i="42" s="1" a="1"/>
  <c r="A1217" i="42" s="1"/>
  <c r="AJ1176" i="42" a="1"/>
  <c r="AJ1176" i="42" s="1"/>
  <c r="AX1176" i="42" s="1"/>
  <c r="A1176" i="42" s="1" a="1"/>
  <c r="A1176" i="42" s="1"/>
  <c r="AJ1265" i="42" a="1"/>
  <c r="AJ1265" i="42" s="1"/>
  <c r="AX1265" i="42" s="1"/>
  <c r="A1265" i="42" s="1" a="1"/>
  <c r="A1265" i="42" s="1"/>
  <c r="AJ1320" i="42" a="1"/>
  <c r="AJ1320" i="42" s="1"/>
  <c r="AX1320" i="42" s="1"/>
  <c r="A1320" i="42" s="1" a="1"/>
  <c r="A1320" i="42" s="1"/>
  <c r="AJ1121" i="42" a="1"/>
  <c r="AJ1121" i="42" s="1"/>
  <c r="AX1121" i="42" s="1"/>
  <c r="A1121" i="42" s="1" a="1"/>
  <c r="A1121" i="42" s="1"/>
  <c r="AJ1658" i="42" a="1"/>
  <c r="AJ1658" i="42" s="1"/>
  <c r="AX1658" i="42" s="1"/>
  <c r="A1658" i="42" s="1" a="1"/>
  <c r="A1658" i="42" s="1"/>
  <c r="AJ1224" i="42" a="1"/>
  <c r="AJ1224" i="42" s="1"/>
  <c r="AX1224" i="42" s="1"/>
  <c r="A1224" i="42" s="1" a="1"/>
  <c r="A1224" i="42" s="1"/>
  <c r="AJ1195" i="42" a="1"/>
  <c r="AJ1195" i="42" s="1"/>
  <c r="AX1195" i="42" s="1"/>
  <c r="A1195" i="42" s="1" a="1"/>
  <c r="A1195" i="42" s="1"/>
  <c r="AJ1168" i="42" a="1"/>
  <c r="AJ1168" i="42" s="1"/>
  <c r="AX1168" i="42" s="1"/>
  <c r="A1168" i="42" s="1" a="1"/>
  <c r="A1168" i="42" s="1"/>
  <c r="AJ1147" i="42" a="1"/>
  <c r="AJ1147" i="42" s="1"/>
  <c r="AX1147" i="42" s="1"/>
  <c r="A1147" i="42" s="1" a="1"/>
  <c r="A1147" i="42" s="1"/>
  <c r="AJ1291" i="42" a="1"/>
  <c r="AJ1291" i="42" s="1"/>
  <c r="AX1291" i="42" s="1"/>
  <c r="A1291" i="42" s="1" a="1"/>
  <c r="A1291" i="42" s="1"/>
  <c r="AJ1272" i="42" a="1"/>
  <c r="AJ1272" i="42" s="1"/>
  <c r="AX1272" i="42" s="1"/>
  <c r="A1272" i="42" s="1" a="1"/>
  <c r="A1272" i="42" s="1"/>
  <c r="AJ1099" i="42" a="1"/>
  <c r="AJ1099" i="42" s="1"/>
  <c r="AX1099" i="42" s="1"/>
  <c r="A1099" i="42" s="1" a="1"/>
  <c r="A1099" i="42" s="1"/>
  <c r="AJ1243" i="42" a="1"/>
  <c r="AJ1243" i="42" s="1"/>
  <c r="AX1243" i="42" s="1"/>
  <c r="A1243" i="42" s="1" a="1"/>
  <c r="A1243" i="42" s="1"/>
  <c r="AJ1312" i="42" a="1"/>
  <c r="AJ1312" i="42" s="1"/>
  <c r="AX1312" i="42" s="1"/>
  <c r="A1312" i="42" s="1" a="1"/>
  <c r="A1312" i="42" s="1"/>
  <c r="AJ1128" i="42" a="1"/>
  <c r="AJ1128" i="42" s="1"/>
  <c r="AX1128" i="42" s="1"/>
  <c r="A1128" i="42" s="1" a="1"/>
  <c r="A1128" i="42" s="1"/>
  <c r="AJ1657" i="42" a="1"/>
  <c r="AJ1657" i="42" s="1"/>
  <c r="AX1657" i="42" s="1"/>
  <c r="A1657" i="42" s="1" a="1"/>
  <c r="A1657" i="42" s="1"/>
  <c r="AJ1216" i="42" a="1"/>
  <c r="AJ1216" i="42" s="1"/>
  <c r="AX1216" i="42" s="1"/>
  <c r="A1216" i="42" s="1" a="1"/>
  <c r="A1216" i="42" s="1"/>
  <c r="AJ1202" i="42" a="1"/>
  <c r="AJ1202" i="42" s="1"/>
  <c r="AX1202" i="42" s="1"/>
  <c r="A1202" i="42" s="1" a="1"/>
  <c r="A1202" i="42" s="1"/>
  <c r="AJ1172" i="42" a="1"/>
  <c r="AJ1172" i="42" s="1"/>
  <c r="AX1172" i="42" s="1"/>
  <c r="A1172" i="42" s="1" a="1"/>
  <c r="A1172" i="42" s="1"/>
  <c r="AJ1154" i="42" a="1"/>
  <c r="AJ1154" i="42" s="1"/>
  <c r="AX1154" i="42" s="1"/>
  <c r="A1154" i="42" s="1" a="1"/>
  <c r="A1154" i="42" s="1"/>
  <c r="AJ1298" i="42" a="1"/>
  <c r="AJ1298" i="42" s="1"/>
  <c r="AX1298" i="42" s="1"/>
  <c r="A1298" i="42" s="1" a="1"/>
  <c r="A1298" i="42" s="1"/>
  <c r="AJ1264" i="42" a="1"/>
  <c r="AJ1264" i="42" s="1"/>
  <c r="AX1264" i="42" s="1"/>
  <c r="A1264" i="42" s="1" a="1"/>
  <c r="A1264" i="42" s="1"/>
  <c r="AJ1106" i="42" a="1"/>
  <c r="AJ1106" i="42" s="1"/>
  <c r="AX1106" i="42" s="1"/>
  <c r="A1106" i="42" s="1" a="1"/>
  <c r="A1106" i="42" s="1"/>
  <c r="AJ1250" i="42" a="1"/>
  <c r="AJ1250" i="42" s="1"/>
  <c r="AX1250" i="42" s="1"/>
  <c r="A1250" i="42" s="1" a="1"/>
  <c r="A1250" i="42" s="1"/>
  <c r="AJ1319" i="42" a="1"/>
  <c r="AJ1319" i="42" s="1"/>
  <c r="AX1319" i="42" s="1"/>
  <c r="A1319" i="42" s="1" a="1"/>
  <c r="A1319" i="42" s="1"/>
  <c r="AJ1120" i="42" a="1"/>
  <c r="AJ1120" i="42" s="1"/>
  <c r="AX1120" i="42" s="1"/>
  <c r="A1120" i="42" s="1" a="1"/>
  <c r="A1120" i="42" s="1"/>
  <c r="AJ1656" i="42" a="1"/>
  <c r="AJ1656" i="42" s="1"/>
  <c r="AX1656" i="42" s="1"/>
  <c r="A1656" i="42" s="1" a="1"/>
  <c r="A1656" i="42" s="1"/>
  <c r="AJ1223" i="42" a="1"/>
  <c r="AJ1223" i="42" s="1"/>
  <c r="AX1223" i="42" s="1"/>
  <c r="A1223" i="42" s="1" a="1"/>
  <c r="A1223" i="42" s="1"/>
  <c r="AJ1194" i="42" a="1"/>
  <c r="AJ1194" i="42" s="1"/>
  <c r="AX1194" i="42" s="1"/>
  <c r="A1194" i="42" s="1" a="1"/>
  <c r="A1194" i="42" s="1"/>
  <c r="AJ1175" i="42" a="1"/>
  <c r="AJ1175" i="42" s="1"/>
  <c r="AX1175" i="42" s="1"/>
  <c r="A1175" i="42" s="1" a="1"/>
  <c r="A1175" i="42" s="1"/>
  <c r="AJ1146" i="42" a="1"/>
  <c r="AJ1146" i="42" s="1"/>
  <c r="AX1146" i="42" s="1"/>
  <c r="A1146" i="42" s="1" a="1"/>
  <c r="A1146" i="42" s="1"/>
  <c r="AJ1290" i="42" a="1"/>
  <c r="AJ1290" i="42" s="1"/>
  <c r="AX1290" i="42" s="1"/>
  <c r="A1290" i="42" s="1" a="1"/>
  <c r="A1290" i="42" s="1"/>
  <c r="AJ1271" i="42" a="1"/>
  <c r="AJ1271" i="42" s="1"/>
  <c r="AX1271" i="42" s="1"/>
  <c r="A1271" i="42" s="1" a="1"/>
  <c r="A1271" i="42" s="1"/>
  <c r="AJ1098" i="42" a="1"/>
  <c r="AJ1098" i="42" s="1"/>
  <c r="AX1098" i="42" s="1"/>
  <c r="A1098" i="42" s="1" a="1"/>
  <c r="A1098" i="42" s="1"/>
  <c r="AJ1242" i="42" a="1"/>
  <c r="AJ1242" i="42" s="1"/>
  <c r="AX1242" i="42" s="1"/>
  <c r="A1242" i="42" s="1" a="1"/>
  <c r="A1242" i="42" s="1"/>
  <c r="AJ1316" i="42" a="1"/>
  <c r="AJ1316" i="42" s="1"/>
  <c r="AX1316" i="42" s="1"/>
  <c r="A1316" i="42" s="1" a="1"/>
  <c r="A1316" i="42" s="1"/>
  <c r="AJ1127" i="42" a="1"/>
  <c r="AJ1127" i="42" s="1"/>
  <c r="AX1127" i="42" s="1"/>
  <c r="A1127" i="42" s="1" a="1"/>
  <c r="A1127" i="42" s="1"/>
  <c r="AJ1655" i="42" a="1"/>
  <c r="AJ1655" i="42" s="1"/>
  <c r="AX1655" i="42" s="1"/>
  <c r="A1655" i="42" s="1" a="1"/>
  <c r="A1655" i="42" s="1"/>
  <c r="AJ1222" i="42" a="1"/>
  <c r="AJ1222" i="42" s="1"/>
  <c r="AX1222" i="42" s="1"/>
  <c r="A1222" i="42" s="1" a="1"/>
  <c r="A1222" i="42" s="1"/>
  <c r="AJ1201" i="42" a="1"/>
  <c r="AJ1201" i="42" s="1"/>
  <c r="AX1201" i="42" s="1"/>
  <c r="A1201" i="42" s="1" a="1"/>
  <c r="A1201" i="42" s="1"/>
  <c r="AJ1174" i="42" a="1"/>
  <c r="AJ1174" i="42" s="1"/>
  <c r="AX1174" i="42" s="1"/>
  <c r="A1174" i="42" s="1" a="1"/>
  <c r="A1174" i="42" s="1"/>
  <c r="AJ1153" i="42" a="1"/>
  <c r="AJ1153" i="42" s="1"/>
  <c r="AX1153" i="42" s="1"/>
  <c r="A1153" i="42" s="1" a="1"/>
  <c r="A1153" i="42" s="1"/>
  <c r="AJ1297" i="42" a="1"/>
  <c r="AJ1297" i="42" s="1"/>
  <c r="AX1297" i="42" s="1"/>
  <c r="A1297" i="42" s="1" a="1"/>
  <c r="A1297" i="42" s="1"/>
  <c r="AJ1270" i="42" a="1"/>
  <c r="AJ1270" i="42" s="1"/>
  <c r="AX1270" i="42" s="1"/>
  <c r="A1270" i="42" s="1" a="1"/>
  <c r="A1270" i="42" s="1"/>
  <c r="AJ1105" i="42" a="1"/>
  <c r="AJ1105" i="42" s="1"/>
  <c r="AX1105" i="42" s="1"/>
  <c r="A1105" i="42" s="1" a="1"/>
  <c r="A1105" i="42" s="1"/>
  <c r="AJ1249" i="42" a="1"/>
  <c r="AJ1249" i="42" s="1"/>
  <c r="AX1249" i="42" s="1"/>
  <c r="A1249" i="42" s="1" a="1"/>
  <c r="A1249" i="42" s="1"/>
  <c r="AJ1318" i="42" a="1"/>
  <c r="AJ1318" i="42" s="1"/>
  <c r="AX1318" i="42" s="1"/>
  <c r="A1318" i="42" s="1" a="1"/>
  <c r="A1318" i="42" s="1"/>
  <c r="AJ1126" i="42" a="1"/>
  <c r="AJ1126" i="42" s="1"/>
  <c r="AX1126" i="42" s="1"/>
  <c r="A1126" i="42" s="1" a="1"/>
  <c r="A1126" i="42" s="1"/>
  <c r="AJ1221" i="42" a="1"/>
  <c r="AJ1221" i="42" s="1"/>
  <c r="AX1221" i="42" s="1"/>
  <c r="A1221" i="42" s="1" a="1"/>
  <c r="A1221" i="42" s="1"/>
  <c r="AJ1193" i="42" a="1"/>
  <c r="AJ1193" i="42" s="1"/>
  <c r="AX1193" i="42" s="1"/>
  <c r="A1193" i="42" s="1" a="1"/>
  <c r="A1193" i="42" s="1"/>
  <c r="AJ1173" i="42" a="1"/>
  <c r="AJ1173" i="42" s="1"/>
  <c r="AX1173" i="42" s="1"/>
  <c r="A1173" i="42" s="1" a="1"/>
  <c r="A1173" i="42" s="1"/>
  <c r="AJ1145" i="42" a="1"/>
  <c r="AJ1145" i="42" s="1"/>
  <c r="AX1145" i="42" s="1"/>
  <c r="A1145" i="42" s="1" a="1"/>
  <c r="A1145" i="42" s="1"/>
  <c r="AJ1289" i="42" a="1"/>
  <c r="AJ1289" i="42" s="1"/>
  <c r="AX1289" i="42" s="1"/>
  <c r="A1289" i="42" s="1" a="1"/>
  <c r="A1289" i="42" s="1"/>
  <c r="AJ1269" i="42" a="1"/>
  <c r="AJ1269" i="42" s="1"/>
  <c r="AX1269" i="42" s="1"/>
  <c r="A1269" i="42" s="1" a="1"/>
  <c r="A1269" i="42" s="1"/>
  <c r="AJ1097" i="42" a="1"/>
  <c r="AJ1097" i="42" s="1"/>
  <c r="AX1097" i="42" s="1"/>
  <c r="A1097" i="42" s="1" a="1"/>
  <c r="A1097" i="42" s="1"/>
  <c r="AJ1241" i="42" a="1"/>
  <c r="AJ1241" i="42" s="1"/>
  <c r="AX1241" i="42" s="1"/>
  <c r="A1241" i="42" s="1" a="1"/>
  <c r="A1241" i="42" s="1"/>
  <c r="AJ1317" i="42" a="1"/>
  <c r="AJ1317" i="42" s="1"/>
  <c r="AX1317" i="42" s="1"/>
  <c r="A1317" i="42" s="1" a="1"/>
  <c r="A1317" i="42" s="1"/>
  <c r="AJ1125" i="42" a="1"/>
  <c r="AJ1125" i="42" s="1"/>
  <c r="AX1125" i="42" s="1"/>
  <c r="A1125" i="42" s="1" a="1"/>
  <c r="A1125" i="42" s="1"/>
  <c r="AJ1654" i="42" a="1"/>
  <c r="AJ1654" i="42" s="1"/>
  <c r="AX1654" i="42" s="1"/>
  <c r="A1654" i="42" s="1" a="1"/>
  <c r="A1654" i="42" s="1"/>
  <c r="AJ1199" i="42" a="1"/>
  <c r="AJ1199" i="42" s="1"/>
  <c r="AX1199" i="42" s="1"/>
  <c r="A1199" i="42" s="1" a="1"/>
  <c r="A1199" i="42" s="1"/>
  <c r="AJ1151" i="42" a="1"/>
  <c r="AJ1151" i="42" s="1"/>
  <c r="AX1151" i="42" s="1"/>
  <c r="A1151" i="42" s="1" a="1"/>
  <c r="A1151" i="42" s="1"/>
  <c r="AJ1295" i="42" a="1"/>
  <c r="AJ1295" i="42" s="1"/>
  <c r="AX1295" i="42" s="1"/>
  <c r="A1295" i="42" s="1" a="1"/>
  <c r="A1295" i="42" s="1"/>
  <c r="AJ1103" i="42" a="1"/>
  <c r="AJ1103" i="42" s="1"/>
  <c r="AX1103" i="42" s="1"/>
  <c r="A1103" i="42" s="1" a="1"/>
  <c r="A1103" i="42" s="1"/>
  <c r="AJ1247" i="42" a="1"/>
  <c r="AJ1247" i="42" s="1"/>
  <c r="AX1247" i="42" s="1"/>
  <c r="A1247" i="42" s="1" a="1"/>
  <c r="A1247" i="42" s="1"/>
  <c r="AJ1124" i="42" a="1"/>
  <c r="AJ1124" i="42" s="1"/>
  <c r="AX1124" i="42" s="1"/>
  <c r="A1124" i="42" s="1" a="1"/>
  <c r="A1124" i="42" s="1"/>
  <c r="AJ1661" i="42" a="1"/>
  <c r="AJ1661" i="42" s="1"/>
  <c r="AX1661" i="42" s="1"/>
  <c r="A1661" i="42" s="1" a="1"/>
  <c r="A1661" i="42" s="1"/>
  <c r="AJ1219" i="42" a="1"/>
  <c r="AJ1219" i="42" s="1"/>
  <c r="AX1219" i="42" s="1"/>
  <c r="A1219" i="42" s="1" a="1"/>
  <c r="A1219" i="42" s="1"/>
  <c r="AJ1198" i="42" a="1"/>
  <c r="AJ1198" i="42" s="1"/>
  <c r="AX1198" i="42" s="1"/>
  <c r="A1198" i="42" s="1" a="1"/>
  <c r="A1198" i="42" s="1"/>
  <c r="AJ1171" i="42" a="1"/>
  <c r="AJ1171" i="42" s="1"/>
  <c r="AX1171" i="42" s="1"/>
  <c r="A1171" i="42" s="1" a="1"/>
  <c r="A1171" i="42" s="1"/>
  <c r="AJ1144" i="42" a="1"/>
  <c r="AJ1144" i="42" s="1"/>
  <c r="AX1144" i="42" s="1"/>
  <c r="A1144" i="42" s="1" a="1"/>
  <c r="A1144" i="42" s="1"/>
  <c r="AJ1294" i="42" a="1"/>
  <c r="AJ1294" i="42" s="1"/>
  <c r="AX1294" i="42" s="1"/>
  <c r="A1294" i="42" s="1" a="1"/>
  <c r="A1294" i="42" s="1"/>
  <c r="AJ1267" i="42" a="1"/>
  <c r="AJ1267" i="42" s="1"/>
  <c r="AX1267" i="42" s="1"/>
  <c r="A1267" i="42" s="1" a="1"/>
  <c r="A1267" i="42" s="1"/>
  <c r="AJ1102" i="42" a="1"/>
  <c r="AJ1102" i="42" s="1"/>
  <c r="AX1102" i="42" s="1"/>
  <c r="A1102" i="42" s="1" a="1"/>
  <c r="A1102" i="42" s="1"/>
  <c r="AJ1246" i="42" a="1"/>
  <c r="AJ1246" i="42" s="1"/>
  <c r="AX1246" i="42" s="1"/>
  <c r="A1246" i="42" s="1" a="1"/>
  <c r="A1246" i="42" s="1"/>
  <c r="AJ1315" i="42" a="1"/>
  <c r="AJ1315" i="42" s="1"/>
  <c r="AX1315" i="42" s="1"/>
  <c r="A1315" i="42" s="1" a="1"/>
  <c r="A1315" i="42" s="1"/>
  <c r="AJ1653" i="42" a="1"/>
  <c r="AJ1653" i="42" s="1"/>
  <c r="AX1653" i="42" s="1"/>
  <c r="A1653" i="42" s="1" a="1"/>
  <c r="A1653" i="42" s="1"/>
  <c r="AJ1226" i="42" a="1"/>
  <c r="AJ1226" i="42" s="1"/>
  <c r="AX1226" i="42" s="1"/>
  <c r="A1226" i="42" s="1" a="1"/>
  <c r="A1226" i="42" s="1"/>
  <c r="AJ1200" i="42" a="1"/>
  <c r="AJ1200" i="42" s="1"/>
  <c r="AX1200" i="42" s="1"/>
  <c r="A1200" i="42" s="1" a="1"/>
  <c r="A1200" i="42" s="1"/>
  <c r="AJ1178" i="42" a="1"/>
  <c r="AJ1178" i="42" s="1"/>
  <c r="AX1178" i="42" s="1"/>
  <c r="A1178" i="42" s="1" a="1"/>
  <c r="A1178" i="42" s="1"/>
  <c r="AJ1150" i="42" a="1"/>
  <c r="AJ1150" i="42" s="1"/>
  <c r="AX1150" i="42" s="1"/>
  <c r="A1150" i="42" s="1" a="1"/>
  <c r="A1150" i="42" s="1"/>
  <c r="AJ1288" i="42" a="1"/>
  <c r="AJ1288" i="42" s="1"/>
  <c r="AX1288" i="42" s="1"/>
  <c r="A1288" i="42" s="1" a="1"/>
  <c r="A1288" i="42" s="1"/>
  <c r="AJ1274" i="42" a="1"/>
  <c r="AJ1274" i="42" s="1"/>
  <c r="AX1274" i="42" s="1"/>
  <c r="A1274" i="42" s="1" a="1"/>
  <c r="A1274" i="42" s="1"/>
  <c r="AJ1104" i="42" a="1"/>
  <c r="AJ1104" i="42" s="1"/>
  <c r="AX1104" i="42" s="1"/>
  <c r="A1104" i="42" s="1" a="1"/>
  <c r="A1104" i="42" s="1"/>
  <c r="AJ1248" i="42" a="1"/>
  <c r="AJ1248" i="42" s="1"/>
  <c r="AX1248" i="42" s="1"/>
  <c r="A1248" i="42" s="1" a="1"/>
  <c r="A1248" i="42" s="1"/>
  <c r="AJ1322" i="42" a="1"/>
  <c r="AJ1322" i="42" s="1"/>
  <c r="AX1322" i="42" s="1"/>
  <c r="A1322" i="42" s="1" a="1"/>
  <c r="A1322" i="42" s="1"/>
  <c r="AJ1123" i="42" a="1"/>
  <c r="AJ1123" i="42" s="1"/>
  <c r="AX1123" i="42" s="1"/>
  <c r="A1123" i="42" s="1" a="1"/>
  <c r="A1123" i="42" s="1"/>
  <c r="AJ1660" i="42" a="1"/>
  <c r="AJ1660" i="42" s="1"/>
  <c r="AX1660" i="42" s="1"/>
  <c r="A1660" i="42" s="1" a="1"/>
  <c r="A1660" i="42" s="1"/>
  <c r="AJ1218" i="42" a="1"/>
  <c r="AJ1218" i="42" s="1"/>
  <c r="AX1218" i="42" s="1"/>
  <c r="A1218" i="42" s="1" a="1"/>
  <c r="A1218" i="42" s="1"/>
  <c r="AJ1192" i="42" a="1"/>
  <c r="AJ1192" i="42" s="1"/>
  <c r="AX1192" i="42" s="1"/>
  <c r="A1192" i="42" s="1" a="1"/>
  <c r="A1192" i="42" s="1"/>
  <c r="AJ1170" i="42" a="1"/>
  <c r="AJ1170" i="42" s="1"/>
  <c r="AX1170" i="42" s="1"/>
  <c r="A1170" i="42" s="1" a="1"/>
  <c r="A1170" i="42" s="1"/>
  <c r="AJ1152" i="42" a="1"/>
  <c r="AJ1152" i="42" s="1"/>
  <c r="AX1152" i="42" s="1"/>
  <c r="A1152" i="42" s="1" a="1"/>
  <c r="A1152" i="42" s="1"/>
  <c r="AJ1293" i="42" a="1"/>
  <c r="AJ1293" i="42" s="1"/>
  <c r="AX1293" i="42" s="1"/>
  <c r="A1293" i="42" s="1" a="1"/>
  <c r="A1293" i="42" s="1"/>
  <c r="AJ1266" i="42" a="1"/>
  <c r="AJ1266" i="42" s="1"/>
  <c r="AX1266" i="42" s="1"/>
  <c r="A1266" i="42" s="1" a="1"/>
  <c r="A1266" i="42" s="1"/>
  <c r="AJ1096" i="42" a="1"/>
  <c r="AJ1096" i="42" s="1"/>
  <c r="AX1096" i="42" s="1"/>
  <c r="A1096" i="42" s="1" a="1"/>
  <c r="A1096" i="42" s="1"/>
  <c r="AJ1240" i="42" a="1"/>
  <c r="AJ1240" i="42" s="1"/>
  <c r="AX1240" i="42" s="1"/>
  <c r="A1240" i="42" s="1" a="1"/>
  <c r="A1240" i="42" s="1"/>
  <c r="AJ1314" i="42" a="1"/>
  <c r="AJ1314" i="42" s="1"/>
  <c r="AX1314" i="42" s="1"/>
  <c r="A1314" i="42" s="1" a="1"/>
  <c r="A1314" i="42" s="1"/>
  <c r="AJ1130" i="42" a="1"/>
  <c r="AJ1130" i="42" s="1"/>
  <c r="AX1130" i="42" s="1"/>
  <c r="A1130" i="42" s="1" a="1"/>
  <c r="A1130" i="42" s="1"/>
  <c r="AJ1652" i="42" a="1"/>
  <c r="AJ1652" i="42" s="1"/>
  <c r="AX1652" i="42" s="1"/>
  <c r="A1652" i="42" s="1" a="1"/>
  <c r="A1652" i="42" s="1"/>
  <c r="AJ1220" i="42" a="1"/>
  <c r="AJ1220" i="42" s="1"/>
  <c r="AX1220" i="42" s="1"/>
  <c r="A1220" i="42" s="1" a="1"/>
  <c r="A1220" i="42" s="1"/>
  <c r="AJ1197" i="42" a="1"/>
  <c r="AJ1197" i="42" s="1"/>
  <c r="AX1197" i="42" s="1"/>
  <c r="A1197" i="42" s="1" a="1"/>
  <c r="A1197" i="42" s="1"/>
  <c r="AJ1177" i="42" a="1"/>
  <c r="AJ1177" i="42" s="1"/>
  <c r="AX1177" i="42" s="1"/>
  <c r="A1177" i="42" s="1" a="1"/>
  <c r="A1177" i="42" s="1"/>
  <c r="AJ1149" i="42" a="1"/>
  <c r="AJ1149" i="42" s="1"/>
  <c r="AX1149" i="42" s="1"/>
  <c r="A1149" i="42" s="1" a="1"/>
  <c r="A1149" i="42" s="1"/>
  <c r="AJ1296" i="42" a="1"/>
  <c r="AJ1296" i="42" s="1"/>
  <c r="AX1296" i="42" s="1"/>
  <c r="A1296" i="42" s="1" a="1"/>
  <c r="A1296" i="42" s="1"/>
  <c r="AJ1268" i="42" a="1"/>
  <c r="AJ1268" i="42" s="1"/>
  <c r="AX1268" i="42" s="1"/>
  <c r="A1268" i="42" s="1" a="1"/>
  <c r="A1268" i="42" s="1"/>
  <c r="AJ1101" i="42" a="1"/>
  <c r="AJ1101" i="42" s="1"/>
  <c r="AX1101" i="42" s="1"/>
  <c r="A1101" i="42" s="1" a="1"/>
  <c r="A1101" i="42" s="1"/>
  <c r="AJ1245" i="42" a="1"/>
  <c r="AJ1245" i="42" s="1"/>
  <c r="AX1245" i="42" s="1"/>
  <c r="A1245" i="42" s="1" a="1"/>
  <c r="A1245" i="42" s="1"/>
  <c r="AJ1321" i="42" a="1"/>
  <c r="AJ1321" i="42" s="1"/>
  <c r="AX1321" i="42" s="1"/>
  <c r="A1321" i="42" s="1" a="1"/>
  <c r="A1321" i="42" s="1"/>
  <c r="AJ1122" i="42" a="1"/>
  <c r="AJ1122" i="42" s="1"/>
  <c r="AX1122" i="42" s="1"/>
  <c r="A1122" i="42" s="1" a="1"/>
  <c r="A1122" i="42" s="1"/>
  <c r="AJ1659" i="42" a="1"/>
  <c r="AJ1659" i="42" s="1"/>
  <c r="AX1659" i="42" s="1"/>
  <c r="A1659" i="42" s="1" a="1"/>
  <c r="A1659" i="42" s="1"/>
  <c r="AJ1225" i="42" a="1"/>
  <c r="AJ1225" i="42" s="1"/>
  <c r="AX1225" i="42" s="1"/>
  <c r="A1225" i="42" s="1" a="1"/>
  <c r="A1225" i="42" s="1"/>
  <c r="AJ1196" i="42" a="1"/>
  <c r="AJ1196" i="42" s="1"/>
  <c r="AX1196" i="42" s="1"/>
  <c r="A1196" i="42" s="1" a="1"/>
  <c r="A1196" i="42" s="1"/>
  <c r="AJ1169" i="42" a="1"/>
  <c r="AJ1169" i="42" s="1"/>
  <c r="AX1169" i="42" s="1"/>
  <c r="A1169" i="42" s="1" a="1"/>
  <c r="A1169" i="42" s="1"/>
  <c r="AJ1148" i="42" a="1"/>
  <c r="AJ1148" i="42" s="1"/>
  <c r="AX1148" i="42" s="1"/>
  <c r="A1148" i="42" s="1" a="1"/>
  <c r="A1148" i="42" s="1"/>
  <c r="AJ1292" i="42" a="1"/>
  <c r="AJ1292" i="42" s="1"/>
  <c r="AX1292" i="42" s="1"/>
  <c r="A1292" i="42" s="1" a="1"/>
  <c r="A1292" i="42" s="1"/>
  <c r="AJ1273" i="42" a="1"/>
  <c r="AJ1273" i="42" s="1"/>
  <c r="AX1273" i="42" s="1"/>
  <c r="A1273" i="42" s="1" a="1"/>
  <c r="A1273" i="42" s="1"/>
  <c r="AJ1100" i="42" a="1"/>
  <c r="AJ1100" i="42" s="1"/>
  <c r="AX1100" i="42" s="1"/>
  <c r="A1100" i="42" s="1" a="1"/>
  <c r="A1100" i="42" s="1"/>
  <c r="AJ1244" i="42" a="1"/>
  <c r="AJ1244" i="42" s="1"/>
  <c r="AX1244" i="42" s="1"/>
  <c r="A1244" i="42" s="1" a="1"/>
  <c r="A1244" i="42" s="1"/>
  <c r="AJ1313" i="42" a="1"/>
  <c r="AJ1313" i="42" s="1"/>
  <c r="AX1313" i="42" s="1"/>
  <c r="A1313" i="42" s="1" a="1"/>
  <c r="A1313" i="42" s="1"/>
  <c r="AJ1129" i="42" a="1"/>
  <c r="AJ1129" i="42" s="1"/>
  <c r="AX1129" i="42" s="1"/>
  <c r="A1129" i="42" s="1" a="1"/>
  <c r="A1129" i="42" s="1"/>
  <c r="AX1040" i="42"/>
  <c r="A1040" i="42" s="1" a="1"/>
  <c r="A1040" i="42" s="1"/>
  <c r="AX1039" i="42"/>
  <c r="A1039" i="42" s="1" a="1"/>
  <c r="A1039" i="42" s="1"/>
  <c r="AX1143" i="42"/>
  <c r="A1143" i="42" s="1" a="1"/>
  <c r="A1143" i="42" s="1"/>
  <c r="AX1287" i="42"/>
  <c r="A1287" i="42" s="1" a="1"/>
  <c r="A1287" i="42" s="1"/>
  <c r="AX1311" i="42"/>
  <c r="A1311" i="42" s="1" a="1"/>
  <c r="A1311" i="42" s="1"/>
  <c r="AX1239" i="42"/>
  <c r="A1239" i="42" s="1" a="1"/>
  <c r="A1239" i="42" s="1"/>
  <c r="AX1167" i="42"/>
  <c r="A1167" i="42" s="1" a="1"/>
  <c r="A1167" i="42" s="1"/>
  <c r="AX1119" i="42"/>
  <c r="A1119" i="42" s="1" a="1"/>
  <c r="A1119" i="42" s="1"/>
  <c r="AX1650" i="42"/>
  <c r="A1650" i="42" s="1" a="1"/>
  <c r="A1650" i="42" s="1"/>
  <c r="AX1191" i="42"/>
  <c r="A1191" i="42" s="1" a="1"/>
  <c r="A1191" i="42" s="1"/>
  <c r="AX1095" i="42"/>
  <c r="A1095" i="42" s="1" a="1"/>
  <c r="A1095" i="42" s="1"/>
  <c r="AX1037" i="42"/>
  <c r="A1037" i="42" s="1" a="1"/>
  <c r="A1037" i="42" s="1"/>
  <c r="AX1036" i="42"/>
  <c r="A1036" i="42" s="1" a="1"/>
  <c r="A1036" i="42" s="1"/>
  <c r="AX1038" i="42"/>
  <c r="A1038" i="42" s="1" a="1"/>
  <c r="A1038" i="42" s="1"/>
  <c r="AX1215" i="42"/>
  <c r="A1215" i="42" s="1" a="1"/>
  <c r="A1215" i="42" s="1"/>
  <c r="AX1263" i="42"/>
  <c r="A1263" i="42" s="1" a="1"/>
  <c r="A1263" i="42" s="1"/>
  <c r="V188" i="42"/>
  <c r="V428" i="42"/>
  <c r="U99" i="42"/>
  <c r="U101" i="42"/>
  <c r="U103" i="42"/>
  <c r="U105" i="42"/>
  <c r="U107" i="42"/>
  <c r="U109" i="42"/>
  <c r="AX109" i="42" s="1"/>
  <c r="A109" i="42" s="1" a="1"/>
  <c r="A109" i="42" s="1"/>
  <c r="U111" i="42"/>
  <c r="AX111" i="42" s="1"/>
  <c r="A111" i="42" s="1" a="1"/>
  <c r="A111" i="42" s="1"/>
  <c r="U100" i="42"/>
  <c r="U102" i="42"/>
  <c r="U104" i="42"/>
  <c r="U106" i="42"/>
  <c r="U108" i="42"/>
  <c r="U110" i="42"/>
  <c r="AX110" i="42" s="1"/>
  <c r="A110" i="42" s="1" a="1"/>
  <c r="A110" i="42" s="1"/>
  <c r="U112" i="42"/>
  <c r="AX112" i="42" s="1"/>
  <c r="A112" i="42" s="1" a="1"/>
  <c r="A112" i="42" s="1"/>
  <c r="U98" i="42"/>
  <c r="U219" i="42"/>
  <c r="U221" i="42"/>
  <c r="U223" i="42"/>
  <c r="U225" i="42"/>
  <c r="U227" i="42"/>
  <c r="U229" i="42"/>
  <c r="AX229" i="42" s="1"/>
  <c r="A229" i="42" s="1" a="1"/>
  <c r="A229" i="42" s="1"/>
  <c r="U231" i="42"/>
  <c r="AX231" i="42" s="1"/>
  <c r="A231" i="42" s="1" a="1"/>
  <c r="A231" i="42" s="1"/>
  <c r="U232" i="42"/>
  <c r="AX232" i="42" s="1"/>
  <c r="A232" i="42" s="1" a="1"/>
  <c r="A232" i="42" s="1"/>
  <c r="U230" i="42"/>
  <c r="AX230" i="42" s="1"/>
  <c r="A230" i="42" s="1" a="1"/>
  <c r="A230" i="42" s="1"/>
  <c r="U218" i="42"/>
  <c r="U228" i="42"/>
  <c r="U226" i="42"/>
  <c r="U224" i="42"/>
  <c r="U222" i="42"/>
  <c r="U220" i="42"/>
  <c r="U339" i="42"/>
  <c r="U341" i="42"/>
  <c r="U343" i="42"/>
  <c r="U345" i="42"/>
  <c r="U347" i="42"/>
  <c r="U349" i="42"/>
  <c r="AX349" i="42" s="1"/>
  <c r="A349" i="42" s="1" a="1"/>
  <c r="A349" i="42" s="1"/>
  <c r="U351" i="42"/>
  <c r="AX351" i="42" s="1"/>
  <c r="A351" i="42" s="1" a="1"/>
  <c r="A351" i="42" s="1"/>
  <c r="U344" i="42"/>
  <c r="U342" i="42"/>
  <c r="U340" i="42"/>
  <c r="U352" i="42"/>
  <c r="AX352" i="42" s="1"/>
  <c r="A352" i="42" s="1" a="1"/>
  <c r="A352" i="42" s="1"/>
  <c r="U350" i="42"/>
  <c r="AX350" i="42" s="1"/>
  <c r="A350" i="42" s="1" a="1"/>
  <c r="A350" i="42" s="1"/>
  <c r="U338" i="42"/>
  <c r="U348" i="42"/>
  <c r="U346" i="42"/>
  <c r="U459" i="42"/>
  <c r="U461" i="42"/>
  <c r="U463" i="42"/>
  <c r="U465" i="42"/>
  <c r="U467" i="42"/>
  <c r="U469" i="42"/>
  <c r="AX469" i="42" s="1"/>
  <c r="A469" i="42" s="1" a="1"/>
  <c r="A469" i="42" s="1"/>
  <c r="U471" i="42"/>
  <c r="AX471" i="42" s="1"/>
  <c r="A471" i="42" s="1" a="1"/>
  <c r="A471" i="42" s="1"/>
  <c r="U472" i="42"/>
  <c r="AX472" i="42" s="1"/>
  <c r="A472" i="42" s="1" a="1"/>
  <c r="A472" i="42" s="1"/>
  <c r="U470" i="42"/>
  <c r="AX470" i="42" s="1"/>
  <c r="A470" i="42" s="1" a="1"/>
  <c r="A470" i="42" s="1"/>
  <c r="U458" i="42"/>
  <c r="U468" i="42"/>
  <c r="U466" i="42"/>
  <c r="U464" i="42"/>
  <c r="U462" i="42"/>
  <c r="U460" i="42"/>
  <c r="U130" i="42"/>
  <c r="U132" i="42"/>
  <c r="U134" i="42"/>
  <c r="U136" i="42"/>
  <c r="U138" i="42"/>
  <c r="U140" i="42"/>
  <c r="AX140" i="42" s="1"/>
  <c r="A140" i="42" s="1" a="1"/>
  <c r="A140" i="42" s="1"/>
  <c r="U142" i="42"/>
  <c r="AX142" i="42" s="1"/>
  <c r="A142" i="42" s="1" a="1"/>
  <c r="A142" i="42" s="1"/>
  <c r="U128" i="42"/>
  <c r="U129" i="42"/>
  <c r="U131" i="42"/>
  <c r="U133" i="42"/>
  <c r="U135" i="42"/>
  <c r="U137" i="42"/>
  <c r="U139" i="42"/>
  <c r="AX139" i="42" s="1"/>
  <c r="A139" i="42" s="1" a="1"/>
  <c r="A139" i="42" s="1"/>
  <c r="U141" i="42"/>
  <c r="AX141" i="42" s="1"/>
  <c r="A141" i="42" s="1" a="1"/>
  <c r="A141" i="42" s="1"/>
  <c r="U250" i="42"/>
  <c r="U252" i="42"/>
  <c r="U254" i="42"/>
  <c r="U256" i="42"/>
  <c r="U258" i="42"/>
  <c r="U260" i="42"/>
  <c r="AX260" i="42" s="1"/>
  <c r="A260" i="42" s="1" a="1"/>
  <c r="A260" i="42" s="1"/>
  <c r="U262" i="42"/>
  <c r="AX262" i="42" s="1"/>
  <c r="A262" i="42" s="1" a="1"/>
  <c r="A262" i="42" s="1"/>
  <c r="U261" i="42"/>
  <c r="AX261" i="42" s="1"/>
  <c r="A261" i="42" s="1" a="1"/>
  <c r="A261" i="42" s="1"/>
  <c r="U259" i="42"/>
  <c r="AX259" i="42" s="1"/>
  <c r="A259" i="42" s="1" a="1"/>
  <c r="A259" i="42" s="1"/>
  <c r="U257" i="42"/>
  <c r="U255" i="42"/>
  <c r="U253" i="42"/>
  <c r="U248" i="42"/>
  <c r="U251" i="42"/>
  <c r="U249" i="42"/>
  <c r="U370" i="42"/>
  <c r="U372" i="42"/>
  <c r="U374" i="42"/>
  <c r="U376" i="42"/>
  <c r="U378" i="42"/>
  <c r="U380" i="42"/>
  <c r="AX380" i="42" s="1"/>
  <c r="A380" i="42" s="1" a="1"/>
  <c r="A380" i="42" s="1"/>
  <c r="U382" i="42"/>
  <c r="AX382" i="42" s="1"/>
  <c r="A382" i="42" s="1" a="1"/>
  <c r="A382" i="42" s="1"/>
  <c r="U373" i="42"/>
  <c r="U368" i="42"/>
  <c r="U371" i="42"/>
  <c r="U369" i="42"/>
  <c r="U381" i="42"/>
  <c r="AX381" i="42" s="1"/>
  <c r="A381" i="42" s="1" a="1"/>
  <c r="A381" i="42" s="1"/>
  <c r="U379" i="42"/>
  <c r="AX379" i="42" s="1"/>
  <c r="A379" i="42" s="1" a="1"/>
  <c r="A379" i="42" s="1"/>
  <c r="U377" i="42"/>
  <c r="U375" i="42"/>
  <c r="U490" i="42"/>
  <c r="U492" i="42"/>
  <c r="U494" i="42"/>
  <c r="U496" i="42"/>
  <c r="U498" i="42"/>
  <c r="U500" i="42"/>
  <c r="AX500" i="42" s="1"/>
  <c r="A500" i="42" s="1" a="1"/>
  <c r="A500" i="42" s="1"/>
  <c r="U502" i="42"/>
  <c r="AX502" i="42" s="1"/>
  <c r="A502" i="42" s="1" a="1"/>
  <c r="A502" i="42" s="1"/>
  <c r="U488" i="42"/>
  <c r="U501" i="42"/>
  <c r="AX501" i="42" s="1"/>
  <c r="A501" i="42" s="1" a="1"/>
  <c r="A501" i="42" s="1"/>
  <c r="U499" i="42"/>
  <c r="AX499" i="42" s="1"/>
  <c r="A499" i="42" s="1" a="1"/>
  <c r="A499" i="42" s="1"/>
  <c r="U497" i="42"/>
  <c r="U495" i="42"/>
  <c r="U493" i="42"/>
  <c r="U491" i="42"/>
  <c r="U489" i="42"/>
  <c r="V488" i="42"/>
  <c r="V98" i="42"/>
  <c r="V128" i="42"/>
  <c r="V458" i="42"/>
  <c r="V248" i="42"/>
  <c r="V158" i="42"/>
  <c r="V398" i="42"/>
  <c r="V338" i="42"/>
  <c r="V368" i="42"/>
  <c r="U159" i="42"/>
  <c r="U161" i="42"/>
  <c r="U163" i="42"/>
  <c r="U165" i="42"/>
  <c r="U167" i="42"/>
  <c r="U160" i="42"/>
  <c r="U169" i="42"/>
  <c r="AX169" i="42" s="1"/>
  <c r="A169" i="42" s="1" a="1"/>
  <c r="A169" i="42" s="1"/>
  <c r="U171" i="42"/>
  <c r="AX171" i="42" s="1"/>
  <c r="A171" i="42" s="1" a="1"/>
  <c r="A171" i="42" s="1"/>
  <c r="U168" i="42"/>
  <c r="U170" i="42"/>
  <c r="AX170" i="42" s="1"/>
  <c r="A170" i="42" s="1" a="1"/>
  <c r="A170" i="42" s="1"/>
  <c r="U172" i="42"/>
  <c r="AX172" i="42" s="1"/>
  <c r="A172" i="42" s="1" a="1"/>
  <c r="A172" i="42" s="1"/>
  <c r="U166" i="42"/>
  <c r="U158" i="42"/>
  <c r="U164" i="42"/>
  <c r="U162" i="42"/>
  <c r="U279" i="42"/>
  <c r="U281" i="42"/>
  <c r="U283" i="42"/>
  <c r="U285" i="42"/>
  <c r="U287" i="42"/>
  <c r="U289" i="42"/>
  <c r="AX289" i="42" s="1"/>
  <c r="A289" i="42" s="1" a="1"/>
  <c r="A289" i="42" s="1"/>
  <c r="U291" i="42"/>
  <c r="AX291" i="42" s="1"/>
  <c r="A291" i="42" s="1" a="1"/>
  <c r="A291" i="42" s="1"/>
  <c r="U288" i="42"/>
  <c r="U286" i="42"/>
  <c r="U284" i="42"/>
  <c r="U282" i="42"/>
  <c r="U280" i="42"/>
  <c r="U292" i="42"/>
  <c r="AX292" i="42" s="1"/>
  <c r="A292" i="42" s="1" a="1"/>
  <c r="A292" i="42" s="1"/>
  <c r="U290" i="42"/>
  <c r="AX290" i="42" s="1"/>
  <c r="A290" i="42" s="1" a="1"/>
  <c r="A290" i="42" s="1"/>
  <c r="U278" i="42"/>
  <c r="U399" i="42"/>
  <c r="U401" i="42"/>
  <c r="U403" i="42"/>
  <c r="U405" i="42"/>
  <c r="U407" i="42"/>
  <c r="U409" i="42"/>
  <c r="AX409" i="42" s="1"/>
  <c r="A409" i="42" s="1" a="1"/>
  <c r="A409" i="42" s="1"/>
  <c r="U411" i="42"/>
  <c r="AX411" i="42" s="1"/>
  <c r="A411" i="42" s="1" a="1"/>
  <c r="A411" i="42" s="1"/>
  <c r="U400" i="42"/>
  <c r="U412" i="42"/>
  <c r="AX412" i="42" s="1"/>
  <c r="A412" i="42" s="1" a="1"/>
  <c r="A412" i="42" s="1"/>
  <c r="U410" i="42"/>
  <c r="AX410" i="42" s="1"/>
  <c r="A410" i="42" s="1" a="1"/>
  <c r="A410" i="42" s="1"/>
  <c r="U398" i="42"/>
  <c r="U408" i="42"/>
  <c r="U406" i="42"/>
  <c r="U404" i="42"/>
  <c r="U402" i="42"/>
  <c r="V278" i="42"/>
  <c r="U190" i="42"/>
  <c r="U192" i="42"/>
  <c r="U194" i="42"/>
  <c r="U196" i="42"/>
  <c r="U198" i="42"/>
  <c r="U200" i="42"/>
  <c r="AX200" i="42" s="1"/>
  <c r="A200" i="42" s="1" a="1"/>
  <c r="A200" i="42" s="1"/>
  <c r="U202" i="42"/>
  <c r="AX202" i="42" s="1"/>
  <c r="A202" i="42" s="1" a="1"/>
  <c r="A202" i="42" s="1"/>
  <c r="U189" i="42"/>
  <c r="U201" i="42"/>
  <c r="AX201" i="42" s="1"/>
  <c r="A201" i="42" s="1" a="1"/>
  <c r="A201" i="42" s="1"/>
  <c r="U199" i="42"/>
  <c r="AX199" i="42" s="1"/>
  <c r="A199" i="42" s="1" a="1"/>
  <c r="A199" i="42" s="1"/>
  <c r="U197" i="42"/>
  <c r="U195" i="42"/>
  <c r="U193" i="42"/>
  <c r="U188" i="42"/>
  <c r="U191" i="42"/>
  <c r="U310" i="42"/>
  <c r="U312" i="42"/>
  <c r="U314" i="42"/>
  <c r="U316" i="42"/>
  <c r="U318" i="42"/>
  <c r="U320" i="42"/>
  <c r="AX320" i="42" s="1"/>
  <c r="A320" i="42" s="1" a="1"/>
  <c r="A320" i="42" s="1"/>
  <c r="U322" i="42"/>
  <c r="AX322" i="42" s="1"/>
  <c r="A322" i="42" s="1" a="1"/>
  <c r="A322" i="42" s="1"/>
  <c r="U317" i="42"/>
  <c r="U315" i="42"/>
  <c r="U313" i="42"/>
  <c r="U308" i="42"/>
  <c r="U311" i="42"/>
  <c r="U309" i="42"/>
  <c r="U321" i="42"/>
  <c r="AX321" i="42" s="1"/>
  <c r="A321" i="42" s="1" a="1"/>
  <c r="A321" i="42" s="1"/>
  <c r="U319" i="42"/>
  <c r="AX319" i="42" s="1"/>
  <c r="A319" i="42" s="1" a="1"/>
  <c r="A319" i="42" s="1"/>
  <c r="U430" i="42"/>
  <c r="U432" i="42"/>
  <c r="AX432" i="42" s="1"/>
  <c r="A432" i="42" s="1" a="1"/>
  <c r="A432" i="42" s="1"/>
  <c r="U434" i="42"/>
  <c r="U436" i="42"/>
  <c r="U438" i="42"/>
  <c r="U440" i="42"/>
  <c r="AX440" i="42" s="1"/>
  <c r="A440" i="42" s="1" a="1"/>
  <c r="A440" i="42" s="1"/>
  <c r="U442" i="42"/>
  <c r="AX442" i="42" s="1"/>
  <c r="A442" i="42" s="1" a="1"/>
  <c r="A442" i="42" s="1"/>
  <c r="U429" i="42"/>
  <c r="U441" i="42"/>
  <c r="AX441" i="42" s="1"/>
  <c r="A441" i="42" s="1" a="1"/>
  <c r="A441" i="42" s="1"/>
  <c r="U439" i="42"/>
  <c r="AX439" i="42" s="1"/>
  <c r="A439" i="42" s="1" a="1"/>
  <c r="A439" i="42" s="1"/>
  <c r="U437" i="42"/>
  <c r="U435" i="42"/>
  <c r="U433" i="42"/>
  <c r="U428" i="42"/>
  <c r="U431" i="42"/>
  <c r="V218" i="42"/>
  <c r="V308" i="42"/>
  <c r="AX2449" i="42"/>
  <c r="A2449" i="42" s="1" a="1"/>
  <c r="A2449" i="42" s="1"/>
  <c r="AX2446" i="42"/>
  <c r="A2446" i="42" s="1" a="1"/>
  <c r="A2446" i="42" s="1"/>
  <c r="AX2450" i="42"/>
  <c r="A2450" i="42" s="1" a="1"/>
  <c r="A2450" i="42" s="1"/>
  <c r="AX2436" i="42"/>
  <c r="A2436" i="42" s="1" a="1"/>
  <c r="A2436" i="42" s="1"/>
  <c r="AX2445" i="42"/>
  <c r="A2445" i="42" s="1" a="1"/>
  <c r="A2445" i="42" s="1"/>
  <c r="AX2441" i="42"/>
  <c r="A2441" i="42" s="1" a="1"/>
  <c r="A2441" i="42" s="1"/>
  <c r="AX2434" i="42"/>
  <c r="A2434" i="42" s="1" a="1"/>
  <c r="A2434" i="42" s="1"/>
  <c r="AX2439" i="42"/>
  <c r="A2439" i="42" s="1" a="1"/>
  <c r="A2439" i="42" s="1"/>
  <c r="AX2440" i="42"/>
  <c r="A2440" i="42" s="1" a="1"/>
  <c r="A2440" i="42" s="1"/>
  <c r="AX2447" i="42"/>
  <c r="A2447" i="42" s="1" a="1"/>
  <c r="A2447" i="42" s="1"/>
  <c r="AX2435" i="42"/>
  <c r="A2435" i="42" s="1" a="1"/>
  <c r="A2435" i="42" s="1"/>
  <c r="AX2442" i="42"/>
  <c r="A2442" i="42" s="1" a="1"/>
  <c r="A2442" i="42" s="1"/>
  <c r="AX2438" i="42"/>
  <c r="A2438" i="42" s="1" a="1"/>
  <c r="A2438" i="42" s="1"/>
  <c r="AX2431" i="42"/>
  <c r="A2431" i="42" s="1" a="1"/>
  <c r="A2431" i="42" s="1"/>
  <c r="AX2444" i="42"/>
  <c r="A2444" i="42" s="1" a="1"/>
  <c r="A2444" i="42" s="1"/>
  <c r="AX2433" i="42"/>
  <c r="A2433" i="42" s="1" a="1"/>
  <c r="A2433" i="42" s="1"/>
  <c r="AX2443" i="42"/>
  <c r="A2443" i="42" s="1" a="1"/>
  <c r="A2443" i="42" s="1"/>
  <c r="AX2451" i="42"/>
  <c r="A2451" i="42" s="1" a="1"/>
  <c r="A2451" i="42" s="1"/>
  <c r="AX2432" i="42"/>
  <c r="A2432" i="42" s="1" a="1"/>
  <c r="A2432" i="42" s="1"/>
  <c r="AX2448" i="42"/>
  <c r="A2448" i="42" s="1" a="1"/>
  <c r="A2448" i="42" s="1"/>
  <c r="AX2437" i="42"/>
  <c r="A2437" i="42" s="1" a="1"/>
  <c r="A2437" i="42" s="1"/>
  <c r="AX531" i="42"/>
  <c r="A531" i="42" s="1" a="1"/>
  <c r="A531" i="42" s="1"/>
  <c r="AX519" i="42"/>
  <c r="A519" i="42" s="1" a="1"/>
  <c r="A519" i="42" s="1"/>
  <c r="AX526" i="42"/>
  <c r="A526" i="42" s="1" a="1"/>
  <c r="A526" i="42" s="1"/>
  <c r="AX534" i="42"/>
  <c r="A534" i="42" s="1" a="1"/>
  <c r="A534" i="42" s="1"/>
  <c r="AX528" i="42"/>
  <c r="A528" i="42" s="1" a="1"/>
  <c r="A528" i="42" s="1"/>
  <c r="AX520" i="42"/>
  <c r="A520" i="42" s="1" a="1"/>
  <c r="A520" i="42" s="1"/>
  <c r="AX523" i="42"/>
  <c r="A523" i="42" s="1" a="1"/>
  <c r="A523" i="42" s="1"/>
  <c r="AX533" i="42"/>
  <c r="A533" i="42" s="1" a="1"/>
  <c r="A533" i="42" s="1"/>
  <c r="AX524" i="42"/>
  <c r="A524" i="42" s="1" a="1"/>
  <c r="A524" i="42" s="1"/>
  <c r="AX532" i="42"/>
  <c r="A532" i="42" s="1" a="1"/>
  <c r="A532" i="42" s="1"/>
  <c r="AX525" i="42"/>
  <c r="A525" i="42" s="1" a="1"/>
  <c r="A525" i="42" s="1"/>
  <c r="AX527" i="42"/>
  <c r="A527" i="42" s="1" a="1"/>
  <c r="A527" i="42" s="1"/>
  <c r="AX521" i="42"/>
  <c r="A521" i="42" s="1" a="1"/>
  <c r="A521" i="42" s="1"/>
  <c r="AX530" i="42"/>
  <c r="A530" i="42" s="1" a="1"/>
  <c r="A530" i="42" s="1"/>
  <c r="AX529" i="42"/>
  <c r="A529" i="42" s="1" a="1"/>
  <c r="A529" i="42" s="1"/>
  <c r="AX522" i="42"/>
  <c r="A522" i="42" s="1" a="1"/>
  <c r="A522" i="42" s="1"/>
  <c r="R2401" i="42"/>
  <c r="R2230" i="42"/>
  <c r="AJ2230" i="42" s="1" a="1"/>
  <c r="AJ2230" i="42" s="1"/>
  <c r="R2231" i="42"/>
  <c r="AJ2231" i="42" s="1" a="1"/>
  <c r="AJ2231" i="42" s="1"/>
  <c r="R2224" i="42"/>
  <c r="AJ2224" i="42" s="1" a="1"/>
  <c r="AJ2224" i="42" s="1"/>
  <c r="R2232" i="42"/>
  <c r="AJ2232" i="42" s="1" a="1"/>
  <c r="AJ2232" i="42" s="1"/>
  <c r="R2225" i="42"/>
  <c r="AJ2225" i="42" s="1" a="1"/>
  <c r="AJ2225" i="42" s="1"/>
  <c r="R2233" i="42"/>
  <c r="AJ2233" i="42" s="1" a="1"/>
  <c r="AJ2233" i="42" s="1"/>
  <c r="R2226" i="42"/>
  <c r="AJ2226" i="42" s="1" a="1"/>
  <c r="AJ2226" i="42" s="1"/>
  <c r="R2234" i="42"/>
  <c r="AJ2234" i="42" s="1" a="1"/>
  <c r="AJ2234" i="42" s="1"/>
  <c r="R2227" i="42"/>
  <c r="AJ2227" i="42" s="1" a="1"/>
  <c r="AJ2227" i="42" s="1"/>
  <c r="R2223" i="42"/>
  <c r="AJ2223" i="42" s="1" a="1"/>
  <c r="AJ2223" i="42" s="1"/>
  <c r="R2228" i="42"/>
  <c r="AJ2228" i="42" s="1" a="1"/>
  <c r="AJ2228" i="42" s="1"/>
  <c r="R2229" i="42"/>
  <c r="AJ2229" i="42" s="1" a="1"/>
  <c r="AJ2229" i="42" s="1"/>
  <c r="R2202" i="42"/>
  <c r="AJ2202" i="42" s="1" a="1"/>
  <c r="AJ2202" i="42" s="1"/>
  <c r="R2210" i="42"/>
  <c r="AJ2210" i="42" s="1" a="1"/>
  <c r="AJ2210" i="42" s="1"/>
  <c r="R2203" i="42"/>
  <c r="AJ2203" i="42" s="1" a="1"/>
  <c r="AJ2203" i="42" s="1"/>
  <c r="R2211" i="42"/>
  <c r="AJ2211" i="42" s="1" a="1"/>
  <c r="AJ2211" i="42" s="1"/>
  <c r="R2204" i="42"/>
  <c r="AJ2204" i="42" s="1" a="1"/>
  <c r="AJ2204" i="42" s="1"/>
  <c r="R2212" i="42"/>
  <c r="AJ2212" i="42" s="1" a="1"/>
  <c r="AJ2212" i="42" s="1"/>
  <c r="R2205" i="42"/>
  <c r="AJ2205" i="42" s="1" a="1"/>
  <c r="AJ2205" i="42" s="1"/>
  <c r="R2201" i="42"/>
  <c r="AJ2201" i="42" s="1" a="1"/>
  <c r="AJ2201" i="42" s="1"/>
  <c r="R2206" i="42"/>
  <c r="AJ2206" i="42" s="1" a="1"/>
  <c r="AJ2206" i="42" s="1"/>
  <c r="R2207" i="42"/>
  <c r="AJ2207" i="42" s="1" a="1"/>
  <c r="AJ2207" i="42" s="1"/>
  <c r="R2208" i="42"/>
  <c r="AJ2208" i="42" s="1" a="1"/>
  <c r="AJ2208" i="42" s="1"/>
  <c r="R2209" i="42"/>
  <c r="AJ2209" i="42" s="1" a="1"/>
  <c r="AJ2209" i="42" s="1"/>
  <c r="R2182" i="42"/>
  <c r="AJ2182" i="42" s="1" a="1"/>
  <c r="AJ2182" i="42" s="1"/>
  <c r="R2190" i="42"/>
  <c r="AJ2190" i="42" s="1" a="1"/>
  <c r="AJ2190" i="42" s="1"/>
  <c r="R2183" i="42"/>
  <c r="AJ2183" i="42" s="1" a="1"/>
  <c r="AJ2183" i="42" s="1"/>
  <c r="R2179" i="42"/>
  <c r="AJ2179" i="42" s="1" a="1"/>
  <c r="AJ2179" i="42" s="1"/>
  <c r="R2184" i="42"/>
  <c r="AJ2184" i="42" s="1" a="1"/>
  <c r="AJ2184" i="42" s="1"/>
  <c r="R2185" i="42"/>
  <c r="AJ2185" i="42" s="1" a="1"/>
  <c r="AJ2185" i="42" s="1"/>
  <c r="R2186" i="42"/>
  <c r="AJ2186" i="42" s="1" a="1"/>
  <c r="AJ2186" i="42" s="1"/>
  <c r="R2187" i="42"/>
  <c r="AJ2187" i="42" s="1" a="1"/>
  <c r="AJ2187" i="42" s="1"/>
  <c r="R2180" i="42"/>
  <c r="AJ2180" i="42" s="1" a="1"/>
  <c r="AJ2180" i="42" s="1"/>
  <c r="R2188" i="42"/>
  <c r="AJ2188" i="42" s="1" a="1"/>
  <c r="AJ2188" i="42" s="1"/>
  <c r="R2181" i="42"/>
  <c r="AJ2181" i="42" s="1" a="1"/>
  <c r="AJ2181" i="42" s="1"/>
  <c r="R2189" i="42"/>
  <c r="AJ2189" i="42" s="1" a="1"/>
  <c r="AJ2189" i="42" s="1"/>
  <c r="R2162" i="42"/>
  <c r="AJ2162" i="42" s="1" a="1"/>
  <c r="AJ2162" i="42" s="1"/>
  <c r="R2157" i="42"/>
  <c r="AJ2157" i="42" s="1" a="1"/>
  <c r="AJ2157" i="42" s="1"/>
  <c r="R2163" i="42"/>
  <c r="AJ2163" i="42" s="1" a="1"/>
  <c r="AJ2163" i="42" s="1"/>
  <c r="R2164" i="42"/>
  <c r="AJ2164" i="42" s="1" a="1"/>
  <c r="AJ2164" i="42" s="1"/>
  <c r="R2161" i="42"/>
  <c r="AJ2161" i="42" s="1" a="1"/>
  <c r="AJ2161" i="42" s="1"/>
  <c r="R2165" i="42"/>
  <c r="AJ2165" i="42" s="1" a="1"/>
  <c r="AJ2165" i="42" s="1"/>
  <c r="R2158" i="42"/>
  <c r="AJ2158" i="42" s="1" a="1"/>
  <c r="AJ2158" i="42" s="1"/>
  <c r="R2166" i="42"/>
  <c r="AJ2166" i="42" s="1" a="1"/>
  <c r="AJ2166" i="42" s="1"/>
  <c r="R2159" i="42"/>
  <c r="AJ2159" i="42" s="1" a="1"/>
  <c r="AJ2159" i="42" s="1"/>
  <c r="R2167" i="42"/>
  <c r="AJ2167" i="42" s="1" a="1"/>
  <c r="AJ2167" i="42" s="1"/>
  <c r="R2160" i="42"/>
  <c r="AJ2160" i="42" s="1" a="1"/>
  <c r="AJ2160" i="42" s="1"/>
  <c r="R2168" i="42"/>
  <c r="AJ2168" i="42" s="1" a="1"/>
  <c r="AJ2168" i="42" s="1"/>
  <c r="R2142" i="42"/>
  <c r="R2143" i="42"/>
  <c r="R2136" i="42"/>
  <c r="R2144" i="42"/>
  <c r="R2137" i="42"/>
  <c r="R2145" i="42"/>
  <c r="R2138" i="42"/>
  <c r="R2146" i="42"/>
  <c r="R2139" i="42"/>
  <c r="R2135" i="42"/>
  <c r="R2140" i="42"/>
  <c r="R2141" i="42"/>
  <c r="R2114" i="42"/>
  <c r="AJ2114" i="42" s="1" a="1"/>
  <c r="AJ2114" i="42" s="1"/>
  <c r="R2122" i="42"/>
  <c r="AJ2122" i="42" s="1" a="1"/>
  <c r="AJ2122" i="42" s="1"/>
  <c r="R2115" i="42"/>
  <c r="AJ2115" i="42" s="1" a="1"/>
  <c r="AJ2115" i="42" s="1"/>
  <c r="R2123" i="42"/>
  <c r="AJ2123" i="42" s="1" a="1"/>
  <c r="AJ2123" i="42" s="1"/>
  <c r="R2116" i="42"/>
  <c r="AJ2116" i="42" s="1" a="1"/>
  <c r="AJ2116" i="42" s="1"/>
  <c r="R2124" i="42"/>
  <c r="AJ2124" i="42" s="1" a="1"/>
  <c r="AJ2124" i="42" s="1"/>
  <c r="R2117" i="42"/>
  <c r="AJ2117" i="42" s="1" a="1"/>
  <c r="AJ2117" i="42" s="1"/>
  <c r="R2113" i="42"/>
  <c r="AJ2113" i="42" s="1" a="1"/>
  <c r="AJ2113" i="42" s="1"/>
  <c r="R2118" i="42"/>
  <c r="AJ2118" i="42" s="1" a="1"/>
  <c r="AJ2118" i="42" s="1"/>
  <c r="R2119" i="42"/>
  <c r="AJ2119" i="42" s="1" a="1"/>
  <c r="AJ2119" i="42" s="1"/>
  <c r="R2120" i="42"/>
  <c r="AJ2120" i="42" s="1" a="1"/>
  <c r="AJ2120" i="42" s="1"/>
  <c r="R2121" i="42"/>
  <c r="AJ2121" i="42" s="1" a="1"/>
  <c r="AJ2121" i="42" s="1"/>
  <c r="E144" i="41"/>
  <c r="AA1563" i="42" s="1"/>
  <c r="AX1563" i="42" s="1"/>
  <c r="A1563" i="42" s="1" a="1"/>
  <c r="A1563" i="42" s="1"/>
  <c r="E113" i="41"/>
  <c r="AA1551" i="42" s="1"/>
  <c r="AX1551" i="42" s="1"/>
  <c r="A1551" i="42" s="1" a="1"/>
  <c r="A1551" i="42" s="1"/>
  <c r="E82" i="41"/>
  <c r="AA1539" i="42" s="1"/>
  <c r="AX1539" i="42" s="1"/>
  <c r="A1539" i="42" s="1" a="1"/>
  <c r="A1539" i="42" s="1"/>
  <c r="E25" i="38"/>
  <c r="AC1455" i="42" s="1"/>
  <c r="AX1455" i="42" s="1"/>
  <c r="A1455" i="42" s="1" a="1"/>
  <c r="A1455" i="42" s="1"/>
  <c r="E161" i="38"/>
  <c r="AX1503" i="42" s="1"/>
  <c r="A1503" i="42" s="1" a="1"/>
  <c r="A1503" i="42" s="1"/>
  <c r="E127" i="38"/>
  <c r="AX1491" i="42" s="1"/>
  <c r="A1491" i="42" s="1" a="1"/>
  <c r="A1491" i="42" s="1"/>
  <c r="E93" i="38"/>
  <c r="AX1479" i="42" s="1"/>
  <c r="A1479" i="42" s="1" a="1"/>
  <c r="A1479" i="42" s="1"/>
  <c r="E59" i="38"/>
  <c r="AC1467" i="42" s="1"/>
  <c r="AX1467" i="42" s="1"/>
  <c r="A1467" i="42" s="1" a="1"/>
  <c r="A1467" i="42" s="1"/>
  <c r="E152" i="37"/>
  <c r="E119" i="37"/>
  <c r="E86" i="37"/>
  <c r="E53" i="37"/>
  <c r="AD1335" i="42"/>
  <c r="V68" i="42" a="1"/>
  <c r="AX431" i="42" l="1"/>
  <c r="A431" i="42" s="1" a="1"/>
  <c r="A431" i="42" s="1"/>
  <c r="AX193" i="42"/>
  <c r="A193" i="42" s="1" a="1"/>
  <c r="A193" i="42" s="1"/>
  <c r="AX436" i="42"/>
  <c r="A436" i="42" s="1" a="1"/>
  <c r="A436" i="42" s="1"/>
  <c r="AX189" i="42"/>
  <c r="A189" i="42" s="1" a="1"/>
  <c r="A189" i="42" s="1"/>
  <c r="AX197" i="42"/>
  <c r="A197" i="42" s="1" a="1"/>
  <c r="A197" i="42" s="1"/>
  <c r="AX437" i="42"/>
  <c r="A437" i="42" s="1" a="1"/>
  <c r="A437" i="42" s="1"/>
  <c r="AX198" i="42"/>
  <c r="A198" i="42" s="1" a="1"/>
  <c r="A198" i="42" s="1"/>
  <c r="AX191" i="42"/>
  <c r="A191" i="42" s="1" a="1"/>
  <c r="A191" i="42" s="1"/>
  <c r="AX190" i="42"/>
  <c r="A190" i="42" s="1" a="1"/>
  <c r="A190" i="42" s="1"/>
  <c r="AD1347" i="42"/>
  <c r="AD1371" i="42"/>
  <c r="AD1383" i="42"/>
  <c r="AD1359" i="42"/>
  <c r="V68" i="42"/>
  <c r="AX429" i="42"/>
  <c r="A429" i="42" s="1" a="1"/>
  <c r="A429" i="42" s="1"/>
  <c r="AX188" i="42"/>
  <c r="A188" i="42" s="1" a="1"/>
  <c r="A188" i="42" s="1"/>
  <c r="AX406" i="42"/>
  <c r="A406" i="42" s="1" a="1"/>
  <c r="A406" i="42" s="1"/>
  <c r="AX163" i="42"/>
  <c r="A163" i="42" s="1" a="1"/>
  <c r="A163" i="42" s="1"/>
  <c r="AX428" i="42"/>
  <c r="A428" i="42" s="1" a="1"/>
  <c r="A428" i="42" s="1"/>
  <c r="AX195" i="42"/>
  <c r="A195" i="42" s="1" a="1"/>
  <c r="A195" i="42" s="1"/>
  <c r="AX196" i="42"/>
  <c r="A196" i="42" s="1" a="1"/>
  <c r="A196" i="42" s="1"/>
  <c r="AX168" i="42"/>
  <c r="A168" i="42" s="1" a="1"/>
  <c r="A168" i="42" s="1"/>
  <c r="AX433" i="42"/>
  <c r="A433" i="42" s="1" a="1"/>
  <c r="A433" i="42" s="1"/>
  <c r="AX438" i="42"/>
  <c r="A438" i="42" s="1" a="1"/>
  <c r="A438" i="42" s="1"/>
  <c r="AX435" i="42"/>
  <c r="A435" i="42" s="1" a="1"/>
  <c r="A435" i="42" s="1"/>
  <c r="AX192" i="42"/>
  <c r="A192" i="42" s="1" a="1"/>
  <c r="A192" i="42" s="1"/>
  <c r="AX434" i="42"/>
  <c r="A434" i="42" s="1" a="1"/>
  <c r="A434" i="42" s="1"/>
  <c r="AX400" i="42"/>
  <c r="A400" i="42" s="1" a="1"/>
  <c r="A400" i="42" s="1"/>
  <c r="AX167" i="42"/>
  <c r="A167" i="42" s="1" a="1"/>
  <c r="A167" i="42" s="1"/>
  <c r="AX194" i="42"/>
  <c r="A194" i="42" s="1" a="1"/>
  <c r="A194" i="42" s="1"/>
  <c r="AX430" i="42"/>
  <c r="A430" i="42" s="1" a="1"/>
  <c r="A430" i="42" s="1"/>
  <c r="AX404" i="42"/>
  <c r="A404" i="42" s="1" a="1"/>
  <c r="A404" i="42" s="1"/>
  <c r="AX407" i="42"/>
  <c r="A407" i="42" s="1" a="1"/>
  <c r="A407" i="42" s="1"/>
  <c r="AX162" i="42"/>
  <c r="A162" i="42" s="1" a="1"/>
  <c r="A162" i="42" s="1"/>
  <c r="AX164" i="42"/>
  <c r="A164" i="42" s="1" a="1"/>
  <c r="A164" i="42" s="1"/>
  <c r="AX161" i="42"/>
  <c r="A161" i="42" s="1" a="1"/>
  <c r="A161" i="42" s="1"/>
  <c r="AX401" i="42"/>
  <c r="A401" i="42" s="1" a="1"/>
  <c r="A401" i="42" s="1"/>
  <c r="AX399" i="42"/>
  <c r="A399" i="42" s="1" a="1"/>
  <c r="A399" i="42" s="1"/>
  <c r="AX160" i="42"/>
  <c r="A160" i="42" s="1" a="1"/>
  <c r="A160" i="42" s="1"/>
  <c r="AX402" i="42"/>
  <c r="A402" i="42" s="1" a="1"/>
  <c r="A402" i="42" s="1"/>
  <c r="AX158" i="42"/>
  <c r="A158" i="42" s="1" a="1"/>
  <c r="A158" i="42" s="1"/>
  <c r="AX166" i="42"/>
  <c r="A166" i="42" s="1" a="1"/>
  <c r="A166" i="42" s="1"/>
  <c r="AX165" i="42"/>
  <c r="A165" i="42" s="1" a="1"/>
  <c r="A165" i="42" s="1"/>
  <c r="AX408" i="42"/>
  <c r="A408" i="42" s="1" a="1"/>
  <c r="A408" i="42" s="1"/>
  <c r="AX398" i="42"/>
  <c r="A398" i="42" s="1" a="1"/>
  <c r="A398" i="42" s="1"/>
  <c r="AX403" i="42"/>
  <c r="A403" i="42" s="1" a="1"/>
  <c r="A403" i="42" s="1"/>
  <c r="AX159" i="42"/>
  <c r="A159" i="42" s="1" a="1"/>
  <c r="A159" i="42" s="1"/>
  <c r="AX405" i="42"/>
  <c r="A405" i="42" s="1" a="1"/>
  <c r="A405" i="42" s="1"/>
  <c r="AX311" i="42"/>
  <c r="A311" i="42" s="1" a="1"/>
  <c r="A311" i="42" s="1"/>
  <c r="AX316" i="42"/>
  <c r="A316" i="42" s="1" a="1"/>
  <c r="A316" i="42" s="1"/>
  <c r="AX286" i="42"/>
  <c r="A286" i="42" s="1" a="1"/>
  <c r="A286" i="42" s="1"/>
  <c r="AX279" i="42"/>
  <c r="A279" i="42" s="1" a="1"/>
  <c r="A279" i="42" s="1"/>
  <c r="AX489" i="42"/>
  <c r="A489" i="42" s="1" a="1"/>
  <c r="A489" i="42" s="1"/>
  <c r="AX377" i="42"/>
  <c r="A377" i="42" s="1" a="1"/>
  <c r="A377" i="42" s="1"/>
  <c r="AX248" i="42"/>
  <c r="A248" i="42" s="1" a="1"/>
  <c r="A248" i="42" s="1"/>
  <c r="AX258" i="42"/>
  <c r="A258" i="42" s="1" a="1"/>
  <c r="A258" i="42" s="1"/>
  <c r="AX135" i="42"/>
  <c r="A135" i="42" s="1" a="1"/>
  <c r="A135" i="42" s="1"/>
  <c r="AX136" i="42"/>
  <c r="A136" i="42" s="1" a="1"/>
  <c r="A136" i="42" s="1"/>
  <c r="AX468" i="42"/>
  <c r="A468" i="42" s="1" a="1"/>
  <c r="A468" i="42" s="1"/>
  <c r="AX463" i="42"/>
  <c r="A463" i="42" s="1" a="1"/>
  <c r="A463" i="42" s="1"/>
  <c r="AX340" i="42"/>
  <c r="A340" i="42" s="1" a="1"/>
  <c r="A340" i="42" s="1"/>
  <c r="AX341" i="42"/>
  <c r="A341" i="42" s="1" a="1"/>
  <c r="A341" i="42" s="1"/>
  <c r="AX219" i="42"/>
  <c r="A219" i="42" s="1" a="1"/>
  <c r="A219" i="42" s="1"/>
  <c r="AX100" i="42"/>
  <c r="A100" i="42" s="1" a="1"/>
  <c r="A100" i="42" s="1"/>
  <c r="AX308" i="42"/>
  <c r="A308" i="42" s="1" a="1"/>
  <c r="A308" i="42" s="1"/>
  <c r="AX314" i="42"/>
  <c r="A314" i="42" s="1" a="1"/>
  <c r="A314" i="42" s="1"/>
  <c r="AX288" i="42"/>
  <c r="A288" i="42" s="1" a="1"/>
  <c r="A288" i="42" s="1"/>
  <c r="AX491" i="42"/>
  <c r="A491" i="42" s="1" a="1"/>
  <c r="A491" i="42" s="1"/>
  <c r="AX378" i="42"/>
  <c r="A378" i="42" s="1" a="1"/>
  <c r="A378" i="42" s="1"/>
  <c r="AX253" i="42"/>
  <c r="A253" i="42" s="1" a="1"/>
  <c r="A253" i="42" s="1"/>
  <c r="AX256" i="42"/>
  <c r="A256" i="42" s="1" a="1"/>
  <c r="A256" i="42" s="1"/>
  <c r="AX133" i="42"/>
  <c r="A133" i="42" s="1" a="1"/>
  <c r="A133" i="42" s="1"/>
  <c r="AX134" i="42"/>
  <c r="A134" i="42" s="1" a="1"/>
  <c r="A134" i="42" s="1"/>
  <c r="AX458" i="42"/>
  <c r="A458" i="42" s="1" a="1"/>
  <c r="A458" i="42" s="1"/>
  <c r="AX461" i="42"/>
  <c r="A461" i="42" s="1" a="1"/>
  <c r="A461" i="42" s="1"/>
  <c r="AX342" i="42"/>
  <c r="A342" i="42" s="1" a="1"/>
  <c r="A342" i="42" s="1"/>
  <c r="AX339" i="42"/>
  <c r="A339" i="42" s="1" a="1"/>
  <c r="A339" i="42" s="1"/>
  <c r="AX98" i="42"/>
  <c r="A98" i="42" s="1" a="1"/>
  <c r="A98" i="42" s="1"/>
  <c r="AX313" i="42"/>
  <c r="A313" i="42" s="1" a="1"/>
  <c r="A313" i="42" s="1"/>
  <c r="AX312" i="42"/>
  <c r="A312" i="42" s="1" a="1"/>
  <c r="A312" i="42" s="1"/>
  <c r="AX278" i="42"/>
  <c r="A278" i="42" s="1" a="1"/>
  <c r="A278" i="42" s="1"/>
  <c r="AX493" i="42"/>
  <c r="A493" i="42" s="1" a="1"/>
  <c r="A493" i="42" s="1"/>
  <c r="AX498" i="42"/>
  <c r="A498" i="42" s="1" a="1"/>
  <c r="A498" i="42" s="1"/>
  <c r="AX376" i="42"/>
  <c r="A376" i="42" s="1" a="1"/>
  <c r="A376" i="42" s="1"/>
  <c r="AX255" i="42"/>
  <c r="A255" i="42" s="1" a="1"/>
  <c r="A255" i="42" s="1"/>
  <c r="AX254" i="42"/>
  <c r="A254" i="42" s="1" a="1"/>
  <c r="A254" i="42" s="1"/>
  <c r="AX131" i="42"/>
  <c r="A131" i="42" s="1" a="1"/>
  <c r="A131" i="42" s="1"/>
  <c r="AX132" i="42"/>
  <c r="A132" i="42" s="1" a="1"/>
  <c r="A132" i="42" s="1"/>
  <c r="AX459" i="42"/>
  <c r="A459" i="42" s="1" a="1"/>
  <c r="A459" i="42" s="1"/>
  <c r="AX344" i="42"/>
  <c r="A344" i="42" s="1" a="1"/>
  <c r="A344" i="42" s="1"/>
  <c r="AX220" i="42"/>
  <c r="A220" i="42" s="1" a="1"/>
  <c r="A220" i="42" s="1"/>
  <c r="AX315" i="42"/>
  <c r="A315" i="42" s="1" a="1"/>
  <c r="A315" i="42" s="1"/>
  <c r="AX310" i="42"/>
  <c r="A310" i="42" s="1" a="1"/>
  <c r="A310" i="42" s="1"/>
  <c r="AX495" i="42"/>
  <c r="A495" i="42" s="1" a="1"/>
  <c r="A495" i="42" s="1"/>
  <c r="AX496" i="42"/>
  <c r="A496" i="42" s="1" a="1"/>
  <c r="A496" i="42" s="1"/>
  <c r="AX369" i="42"/>
  <c r="A369" i="42" s="1" a="1"/>
  <c r="A369" i="42" s="1"/>
  <c r="AX374" i="42"/>
  <c r="A374" i="42" s="1" a="1"/>
  <c r="A374" i="42" s="1"/>
  <c r="AX257" i="42"/>
  <c r="A257" i="42" s="1" a="1"/>
  <c r="A257" i="42" s="1"/>
  <c r="AX252" i="42"/>
  <c r="A252" i="42" s="1" a="1"/>
  <c r="A252" i="42" s="1"/>
  <c r="AX129" i="42"/>
  <c r="A129" i="42" s="1" a="1"/>
  <c r="A129" i="42" s="1"/>
  <c r="AX130" i="42"/>
  <c r="A130" i="42" s="1" a="1"/>
  <c r="A130" i="42" s="1"/>
  <c r="AX346" i="42"/>
  <c r="A346" i="42" s="1" a="1"/>
  <c r="A346" i="42" s="1"/>
  <c r="AX222" i="42"/>
  <c r="A222" i="42" s="1" a="1"/>
  <c r="A222" i="42" s="1"/>
  <c r="AX107" i="42"/>
  <c r="A107" i="42" s="1" a="1"/>
  <c r="A107" i="42" s="1"/>
  <c r="AX317" i="42"/>
  <c r="A317" i="42" s="1" a="1"/>
  <c r="A317" i="42" s="1"/>
  <c r="AX287" i="42"/>
  <c r="A287" i="42" s="1" a="1"/>
  <c r="A287" i="42" s="1"/>
  <c r="AX497" i="42"/>
  <c r="A497" i="42" s="1" a="1"/>
  <c r="A497" i="42" s="1"/>
  <c r="AX494" i="42"/>
  <c r="A494" i="42" s="1" a="1"/>
  <c r="A494" i="42" s="1"/>
  <c r="AX371" i="42"/>
  <c r="A371" i="42" s="1" a="1"/>
  <c r="A371" i="42" s="1"/>
  <c r="AX372" i="42"/>
  <c r="A372" i="42" s="1" a="1"/>
  <c r="A372" i="42" s="1"/>
  <c r="AX250" i="42"/>
  <c r="A250" i="42" s="1" a="1"/>
  <c r="A250" i="42" s="1"/>
  <c r="AX128" i="42"/>
  <c r="A128" i="42" s="1" a="1"/>
  <c r="A128" i="42" s="1"/>
  <c r="AX460" i="42"/>
  <c r="A460" i="42" s="1" a="1"/>
  <c r="A460" i="42" s="1"/>
  <c r="AX348" i="42"/>
  <c r="A348" i="42" s="1" a="1"/>
  <c r="A348" i="42" s="1"/>
  <c r="AX224" i="42"/>
  <c r="A224" i="42" s="1" a="1"/>
  <c r="A224" i="42" s="1"/>
  <c r="AX227" i="42"/>
  <c r="A227" i="42" s="1" a="1"/>
  <c r="A227" i="42" s="1"/>
  <c r="AX108" i="42"/>
  <c r="A108" i="42" s="1" a="1"/>
  <c r="A108" i="42" s="1"/>
  <c r="AX105" i="42"/>
  <c r="A105" i="42" s="1" a="1"/>
  <c r="A105" i="42" s="1"/>
  <c r="AX280" i="42"/>
  <c r="A280" i="42" s="1" a="1"/>
  <c r="A280" i="42" s="1"/>
  <c r="AX285" i="42"/>
  <c r="A285" i="42" s="1" a="1"/>
  <c r="A285" i="42" s="1"/>
  <c r="AX492" i="42"/>
  <c r="A492" i="42" s="1" a="1"/>
  <c r="A492" i="42" s="1"/>
  <c r="AX368" i="42"/>
  <c r="A368" i="42" s="1" a="1"/>
  <c r="A368" i="42" s="1"/>
  <c r="AX370" i="42"/>
  <c r="A370" i="42" s="1" a="1"/>
  <c r="A370" i="42" s="1"/>
  <c r="AX462" i="42"/>
  <c r="A462" i="42" s="1" a="1"/>
  <c r="A462" i="42" s="1"/>
  <c r="AX338" i="42"/>
  <c r="A338" i="42" s="1" a="1"/>
  <c r="A338" i="42" s="1"/>
  <c r="AX347" i="42"/>
  <c r="A347" i="42" s="1" a="1"/>
  <c r="A347" i="42" s="1"/>
  <c r="AX226" i="42"/>
  <c r="A226" i="42" s="1" a="1"/>
  <c r="A226" i="42" s="1"/>
  <c r="AX225" i="42"/>
  <c r="A225" i="42" s="1" a="1"/>
  <c r="A225" i="42" s="1"/>
  <c r="AX106" i="42"/>
  <c r="A106" i="42" s="1" a="1"/>
  <c r="A106" i="42" s="1"/>
  <c r="AX103" i="42"/>
  <c r="A103" i="42" s="1" a="1"/>
  <c r="A103" i="42" s="1"/>
  <c r="AX282" i="42"/>
  <c r="A282" i="42" s="1" a="1"/>
  <c r="A282" i="42" s="1"/>
  <c r="AX283" i="42"/>
  <c r="A283" i="42" s="1" a="1"/>
  <c r="A283" i="42" s="1"/>
  <c r="AX490" i="42"/>
  <c r="A490" i="42" s="1" a="1"/>
  <c r="A490" i="42" s="1"/>
  <c r="AX373" i="42"/>
  <c r="A373" i="42" s="1" a="1"/>
  <c r="A373" i="42" s="1"/>
  <c r="AX249" i="42"/>
  <c r="A249" i="42" s="1" a="1"/>
  <c r="A249" i="42" s="1"/>
  <c r="AX464" i="42"/>
  <c r="A464" i="42" s="1" a="1"/>
  <c r="A464" i="42" s="1"/>
  <c r="AX467" i="42"/>
  <c r="A467" i="42" s="1" a="1"/>
  <c r="A467" i="42" s="1"/>
  <c r="AX345" i="42"/>
  <c r="A345" i="42" s="1" a="1"/>
  <c r="A345" i="42" s="1"/>
  <c r="AX228" i="42"/>
  <c r="A228" i="42" s="1" a="1"/>
  <c r="A228" i="42" s="1"/>
  <c r="AX223" i="42"/>
  <c r="A223" i="42" s="1" a="1"/>
  <c r="A223" i="42" s="1"/>
  <c r="AX104" i="42"/>
  <c r="A104" i="42" s="1" a="1"/>
  <c r="A104" i="42" s="1"/>
  <c r="AX101" i="42"/>
  <c r="A101" i="42" s="1" a="1"/>
  <c r="A101" i="42" s="1"/>
  <c r="AX309" i="42"/>
  <c r="A309" i="42" s="1" a="1"/>
  <c r="A309" i="42" s="1"/>
  <c r="AX318" i="42"/>
  <c r="A318" i="42" s="1" a="1"/>
  <c r="A318" i="42" s="1"/>
  <c r="AX284" i="42"/>
  <c r="A284" i="42" s="1" a="1"/>
  <c r="A284" i="42" s="1"/>
  <c r="AX281" i="42"/>
  <c r="A281" i="42" s="1" a="1"/>
  <c r="A281" i="42" s="1"/>
  <c r="AX488" i="42"/>
  <c r="A488" i="42" s="1" a="1"/>
  <c r="A488" i="42" s="1"/>
  <c r="AX375" i="42"/>
  <c r="A375" i="42" s="1" a="1"/>
  <c r="A375" i="42" s="1"/>
  <c r="AX251" i="42"/>
  <c r="A251" i="42" s="1" a="1"/>
  <c r="A251" i="42" s="1"/>
  <c r="AX137" i="42"/>
  <c r="A137" i="42" s="1" a="1"/>
  <c r="A137" i="42" s="1"/>
  <c r="AX138" i="42"/>
  <c r="A138" i="42" s="1" a="1"/>
  <c r="A138" i="42" s="1"/>
  <c r="AX466" i="42"/>
  <c r="A466" i="42" s="1" a="1"/>
  <c r="A466" i="42" s="1"/>
  <c r="AX465" i="42"/>
  <c r="A465" i="42" s="1" a="1"/>
  <c r="A465" i="42" s="1"/>
  <c r="AX343" i="42"/>
  <c r="A343" i="42" s="1" a="1"/>
  <c r="A343" i="42" s="1"/>
  <c r="AX218" i="42"/>
  <c r="A218" i="42" s="1" a="1"/>
  <c r="A218" i="42" s="1"/>
  <c r="AX221" i="42"/>
  <c r="A221" i="42" s="1" a="1"/>
  <c r="A221" i="42" s="1"/>
  <c r="AX102" i="42"/>
  <c r="A102" i="42" s="1" a="1"/>
  <c r="A102" i="42" s="1"/>
  <c r="AX99" i="42"/>
  <c r="A99" i="42" s="1" a="1"/>
  <c r="A99" i="42" s="1"/>
  <c r="R1717" i="42"/>
  <c r="R1725" i="42"/>
  <c r="R1718" i="42"/>
  <c r="R1726" i="42"/>
  <c r="R1719" i="42"/>
  <c r="R1727" i="42"/>
  <c r="R1720" i="42"/>
  <c r="R1716" i="42"/>
  <c r="R1721" i="42"/>
  <c r="R1722" i="42"/>
  <c r="R1723" i="42"/>
  <c r="R1724" i="42"/>
  <c r="R1745" i="42"/>
  <c r="R1746" i="42"/>
  <c r="R1739" i="42"/>
  <c r="R1747" i="42"/>
  <c r="R1740" i="42"/>
  <c r="R1748" i="42"/>
  <c r="R1741" i="42"/>
  <c r="R1749" i="42"/>
  <c r="R1742" i="42"/>
  <c r="R1738" i="42"/>
  <c r="R1743" i="42"/>
  <c r="R1744" i="42"/>
  <c r="R1697" i="42"/>
  <c r="R1705" i="42"/>
  <c r="R1698" i="42"/>
  <c r="R1694" i="42"/>
  <c r="R1699" i="42"/>
  <c r="R1700" i="42"/>
  <c r="R1701" i="42"/>
  <c r="R1702" i="42"/>
  <c r="R1695" i="42"/>
  <c r="R1703" i="42"/>
  <c r="R1696" i="42"/>
  <c r="R1704" i="42"/>
  <c r="R1765" i="42"/>
  <c r="R1766" i="42"/>
  <c r="R1767" i="42"/>
  <c r="R1768" i="42"/>
  <c r="R1761" i="42"/>
  <c r="R1769" i="42"/>
  <c r="R1762" i="42"/>
  <c r="R1770" i="42"/>
  <c r="R1763" i="42"/>
  <c r="R1771" i="42"/>
  <c r="R1764" i="42"/>
  <c r="R1760" i="42"/>
  <c r="R1785" i="42"/>
  <c r="R1793" i="42"/>
  <c r="R1786" i="42"/>
  <c r="R1782" i="42"/>
  <c r="R1787" i="42"/>
  <c r="R1788" i="42"/>
  <c r="R1789" i="42"/>
  <c r="R1790" i="42"/>
  <c r="R1783" i="42"/>
  <c r="R1791" i="42"/>
  <c r="R1784" i="42"/>
  <c r="R1792" i="42"/>
  <c r="R1805" i="42"/>
  <c r="R1813" i="42"/>
  <c r="R1806" i="42"/>
  <c r="R1814" i="42"/>
  <c r="R1807" i="42"/>
  <c r="R1815" i="42"/>
  <c r="R1808" i="42"/>
  <c r="R1804" i="42"/>
  <c r="R1809" i="42"/>
  <c r="R1810" i="42"/>
  <c r="R1811" i="42"/>
  <c r="R1812" i="42"/>
  <c r="R1833" i="42"/>
  <c r="R1834" i="42"/>
  <c r="R1827" i="42"/>
  <c r="R1835" i="42"/>
  <c r="R1828" i="42"/>
  <c r="R1836" i="42"/>
  <c r="R1829" i="42"/>
  <c r="R1837" i="42"/>
  <c r="R1830" i="42"/>
  <c r="R1826" i="42"/>
  <c r="R1831" i="42"/>
  <c r="R1832" i="42"/>
  <c r="R1677" i="42"/>
  <c r="R1678" i="42"/>
  <c r="R1679" i="42"/>
  <c r="R1680" i="42"/>
  <c r="R1673" i="42"/>
  <c r="R1681" i="42"/>
  <c r="R1674" i="42"/>
  <c r="R1682" i="42"/>
  <c r="R1675" i="42"/>
  <c r="R1683" i="42"/>
  <c r="R1676" i="42"/>
  <c r="R1672" i="42"/>
  <c r="R1853" i="42"/>
  <c r="R1854" i="42"/>
  <c r="R1855" i="42"/>
  <c r="R1856" i="42"/>
  <c r="R1849" i="42"/>
  <c r="R1857" i="42"/>
  <c r="R1850" i="42"/>
  <c r="R1858" i="42"/>
  <c r="R1851" i="42"/>
  <c r="R1859" i="42"/>
  <c r="R1852" i="42"/>
  <c r="R1848" i="42"/>
  <c r="AX2403" i="42"/>
  <c r="A2403" i="42" s="1" a="1"/>
  <c r="A2403" i="42" s="1"/>
  <c r="AX2406" i="42"/>
  <c r="A2406" i="42" s="1" a="1"/>
  <c r="A2406" i="42" s="1"/>
  <c r="AX2410" i="42"/>
  <c r="A2410" i="42" s="1" a="1"/>
  <c r="A2410" i="42" s="1"/>
  <c r="AX2407" i="42"/>
  <c r="A2407" i="42" s="1" a="1"/>
  <c r="A2407" i="42" s="1"/>
  <c r="AX2411" i="42"/>
  <c r="A2411" i="42" s="1" a="1"/>
  <c r="A2411" i="42" s="1"/>
  <c r="AX2408" i="42"/>
  <c r="A2408" i="42" s="1" a="1"/>
  <c r="A2408" i="42" s="1"/>
  <c r="AX2404" i="42"/>
  <c r="A2404" i="42" s="1" a="1"/>
  <c r="A2404" i="42" s="1"/>
  <c r="AX2405" i="42"/>
  <c r="A2405" i="42" s="1" a="1"/>
  <c r="A2405" i="42" s="1"/>
  <c r="AX2409" i="42"/>
  <c r="A2409" i="42" s="1" a="1"/>
  <c r="A2409" i="42" s="1"/>
  <c r="AX2402" i="42"/>
  <c r="A2402" i="42" s="1" a="1"/>
  <c r="A2402" i="42" s="1"/>
  <c r="AX2120" i="42"/>
  <c r="A2120" i="42" s="1" a="1"/>
  <c r="A2120" i="42" s="1"/>
  <c r="AX2203" i="42"/>
  <c r="A2203" i="42" s="1" a="1"/>
  <c r="A2203" i="42" s="1"/>
  <c r="AX2159" i="42"/>
  <c r="A2159" i="42" s="1" a="1"/>
  <c r="A2159" i="42" s="1"/>
  <c r="AX2184" i="42"/>
  <c r="A2184" i="42" s="1" a="1"/>
  <c r="A2184" i="42" s="1"/>
  <c r="AX2202" i="42"/>
  <c r="A2202" i="42" s="1" a="1"/>
  <c r="A2202" i="42" s="1"/>
  <c r="AX2113" i="42"/>
  <c r="A2113" i="42" s="1" a="1"/>
  <c r="A2113" i="42" s="1"/>
  <c r="AX2141" i="42"/>
  <c r="A2141" i="42" s="1" a="1"/>
  <c r="A2141" i="42" s="1"/>
  <c r="AX2144" i="42"/>
  <c r="A2144" i="42" s="1" a="1"/>
  <c r="A2144" i="42" s="1"/>
  <c r="AX2166" i="42"/>
  <c r="A2166" i="42" s="1" a="1"/>
  <c r="A2166" i="42" s="1"/>
  <c r="AX2189" i="42"/>
  <c r="A2189" i="42" s="1" a="1"/>
  <c r="A2189" i="42" s="1"/>
  <c r="AX2179" i="42"/>
  <c r="A2179" i="42" s="1" a="1"/>
  <c r="A2179" i="42" s="1"/>
  <c r="AX2201" i="42"/>
  <c r="A2201" i="42" s="1" a="1"/>
  <c r="A2201" i="42" s="1"/>
  <c r="AX2229" i="42"/>
  <c r="A2229" i="42" s="1" a="1"/>
  <c r="A2229" i="42" s="1"/>
  <c r="AX2232" i="42"/>
  <c r="A2232" i="42" s="1" a="1"/>
  <c r="A2232" i="42" s="1"/>
  <c r="AX2121" i="42"/>
  <c r="A2121" i="42" s="1" a="1"/>
  <c r="A2121" i="42" s="1"/>
  <c r="AX2168" i="42"/>
  <c r="A2168" i="42" s="1" a="1"/>
  <c r="A2168" i="42" s="1"/>
  <c r="AX2211" i="42"/>
  <c r="A2211" i="42" s="1" a="1"/>
  <c r="A2211" i="42" s="1"/>
  <c r="AX2115" i="42"/>
  <c r="A2115" i="42" s="1" a="1"/>
  <c r="A2115" i="42" s="1"/>
  <c r="AX2186" i="42"/>
  <c r="A2186" i="42" s="1" a="1"/>
  <c r="A2186" i="42" s="1"/>
  <c r="AX2114" i="42"/>
  <c r="A2114" i="42" s="1" a="1"/>
  <c r="A2114" i="42" s="1"/>
  <c r="AX2136" i="42"/>
  <c r="A2136" i="42" s="1" a="1"/>
  <c r="A2136" i="42" s="1"/>
  <c r="AX2183" i="42"/>
  <c r="A2183" i="42" s="1" a="1"/>
  <c r="A2183" i="42" s="1"/>
  <c r="AX2205" i="42"/>
  <c r="A2205" i="42" s="1" a="1"/>
  <c r="A2205" i="42" s="1"/>
  <c r="AX2228" i="42"/>
  <c r="A2228" i="42" s="1" a="1"/>
  <c r="A2228" i="42" s="1"/>
  <c r="AX2224" i="42"/>
  <c r="A2224" i="42" s="1" a="1"/>
  <c r="A2224" i="42" s="1"/>
  <c r="AX2163" i="42"/>
  <c r="A2163" i="42" s="1" a="1"/>
  <c r="A2163" i="42" s="1"/>
  <c r="AX2117" i="42"/>
  <c r="A2117" i="42" s="1" a="1"/>
  <c r="A2117" i="42" s="1"/>
  <c r="AX2158" i="42"/>
  <c r="A2158" i="42" s="1" a="1"/>
  <c r="A2158" i="42" s="1"/>
  <c r="AX2124" i="42"/>
  <c r="A2124" i="42" s="1" a="1"/>
  <c r="A2124" i="42" s="1"/>
  <c r="AX2135" i="42"/>
  <c r="A2135" i="42" s="1" a="1"/>
  <c r="A2135" i="42" s="1"/>
  <c r="AX2143" i="42"/>
  <c r="A2143" i="42" s="1" a="1"/>
  <c r="A2143" i="42" s="1"/>
  <c r="AX2165" i="42"/>
  <c r="A2165" i="42" s="1" a="1"/>
  <c r="A2165" i="42" s="1"/>
  <c r="AX2188" i="42"/>
  <c r="A2188" i="42" s="1" a="1"/>
  <c r="A2188" i="42" s="1"/>
  <c r="AX2190" i="42"/>
  <c r="A2190" i="42" s="1" a="1"/>
  <c r="A2190" i="42" s="1"/>
  <c r="AX2212" i="42"/>
  <c r="A2212" i="42" s="1" a="1"/>
  <c r="A2212" i="42" s="1"/>
  <c r="AX2223" i="42"/>
  <c r="A2223" i="42" s="1" a="1"/>
  <c r="A2223" i="42" s="1"/>
  <c r="AX2231" i="42"/>
  <c r="A2231" i="42" s="1" a="1"/>
  <c r="A2231" i="42" s="1"/>
  <c r="AX2146" i="42"/>
  <c r="A2146" i="42" s="1" a="1"/>
  <c r="A2146" i="42" s="1"/>
  <c r="AX2209" i="42"/>
  <c r="A2209" i="42" s="1" a="1"/>
  <c r="A2209" i="42" s="1"/>
  <c r="AX2208" i="42"/>
  <c r="A2208" i="42" s="1" a="1"/>
  <c r="A2208" i="42" s="1"/>
  <c r="AX2118" i="42"/>
  <c r="A2118" i="42" s="1" a="1"/>
  <c r="A2118" i="42" s="1"/>
  <c r="AX2140" i="42"/>
  <c r="A2140" i="42" s="1" a="1"/>
  <c r="A2140" i="42" s="1"/>
  <c r="AX2181" i="42"/>
  <c r="A2181" i="42" s="1" a="1"/>
  <c r="A2181" i="42" s="1"/>
  <c r="AX2116" i="42"/>
  <c r="A2116" i="42" s="1" a="1"/>
  <c r="A2116" i="42" s="1"/>
  <c r="AX2139" i="42"/>
  <c r="A2139" i="42" s="1" a="1"/>
  <c r="A2139" i="42" s="1"/>
  <c r="AX2142" i="42"/>
  <c r="A2142" i="42" s="1" a="1"/>
  <c r="A2142" i="42" s="1"/>
  <c r="AX2161" i="42"/>
  <c r="A2161" i="42" s="1" a="1"/>
  <c r="A2161" i="42" s="1"/>
  <c r="AX2180" i="42"/>
  <c r="A2180" i="42" s="1" a="1"/>
  <c r="A2180" i="42" s="1"/>
  <c r="AX2182" i="42"/>
  <c r="A2182" i="42" s="1" a="1"/>
  <c r="A2182" i="42" s="1"/>
  <c r="AX2204" i="42"/>
  <c r="A2204" i="42" s="1" a="1"/>
  <c r="A2204" i="42" s="1"/>
  <c r="AX2227" i="42"/>
  <c r="A2227" i="42" s="1" a="1"/>
  <c r="A2227" i="42" s="1"/>
  <c r="AX2230" i="42"/>
  <c r="A2230" i="42" s="1" a="1"/>
  <c r="A2230" i="42" s="1"/>
  <c r="AX2123" i="42"/>
  <c r="A2123" i="42" s="1" a="1"/>
  <c r="A2123" i="42" s="1"/>
  <c r="AX2164" i="42"/>
  <c r="A2164" i="42" s="1" a="1"/>
  <c r="A2164" i="42" s="1"/>
  <c r="AX2234" i="42"/>
  <c r="A2234" i="42" s="1" a="1"/>
  <c r="A2234" i="42" s="1"/>
  <c r="AX2160" i="42"/>
  <c r="A2160" i="42" s="1" a="1"/>
  <c r="A2160" i="42" s="1"/>
  <c r="AX2226" i="42"/>
  <c r="A2226" i="42" s="1" a="1"/>
  <c r="A2226" i="42" s="1"/>
  <c r="AX2119" i="42"/>
  <c r="A2119" i="42" s="1" a="1"/>
  <c r="A2119" i="42" s="1"/>
  <c r="AX2122" i="42"/>
  <c r="A2122" i="42" s="1" a="1"/>
  <c r="A2122" i="42" s="1"/>
  <c r="AX2145" i="42"/>
  <c r="A2145" i="42" s="1" a="1"/>
  <c r="A2145" i="42" s="1"/>
  <c r="AX2167" i="42"/>
  <c r="A2167" i="42" s="1" a="1"/>
  <c r="A2167" i="42" s="1"/>
  <c r="AX2157" i="42"/>
  <c r="A2157" i="42" s="1" a="1"/>
  <c r="A2157" i="42" s="1"/>
  <c r="AX2185" i="42"/>
  <c r="A2185" i="42" s="1" a="1"/>
  <c r="A2185" i="42" s="1"/>
  <c r="AX2207" i="42"/>
  <c r="A2207" i="42" s="1" a="1"/>
  <c r="A2207" i="42" s="1"/>
  <c r="AX2210" i="42"/>
  <c r="A2210" i="42" s="1" a="1"/>
  <c r="A2210" i="42" s="1"/>
  <c r="AX2233" i="42"/>
  <c r="A2233" i="42" s="1" a="1"/>
  <c r="A2233" i="42" s="1"/>
  <c r="AX2401" i="42"/>
  <c r="A2401" i="42" s="1" a="1"/>
  <c r="A2401" i="42" s="1"/>
  <c r="AX2187" i="42"/>
  <c r="A2187" i="42" s="1" a="1"/>
  <c r="A2187" i="42" s="1"/>
  <c r="AX2138" i="42"/>
  <c r="A2138" i="42" s="1" a="1"/>
  <c r="A2138" i="42" s="1"/>
  <c r="AX2137" i="42"/>
  <c r="A2137" i="42" s="1" a="1"/>
  <c r="A2137" i="42" s="1"/>
  <c r="AX2162" i="42"/>
  <c r="A2162" i="42" s="1" a="1"/>
  <c r="A2162" i="42" s="1"/>
  <c r="AX2206" i="42"/>
  <c r="A2206" i="42" s="1" a="1"/>
  <c r="A2206" i="42" s="1"/>
  <c r="AX2225" i="42"/>
  <c r="A2225" i="42" s="1" a="1"/>
  <c r="A2225" i="42" s="1"/>
  <c r="R2094" i="42"/>
  <c r="AJ2094" i="42" s="1" a="1"/>
  <c r="AJ2094" i="42" s="1"/>
  <c r="R2102" i="42"/>
  <c r="AJ2102" i="42" s="1" a="1"/>
  <c r="AJ2102" i="42" s="1"/>
  <c r="R2095" i="42"/>
  <c r="AJ2095" i="42" s="1" a="1"/>
  <c r="AJ2095" i="42" s="1"/>
  <c r="R2091" i="42"/>
  <c r="AJ2091" i="42" s="1" a="1"/>
  <c r="AJ2091" i="42" s="1"/>
  <c r="R2096" i="42"/>
  <c r="AJ2096" i="42" s="1" a="1"/>
  <c r="AJ2096" i="42" s="1"/>
  <c r="R2097" i="42"/>
  <c r="AJ2097" i="42" s="1" a="1"/>
  <c r="AJ2097" i="42" s="1"/>
  <c r="R2098" i="42"/>
  <c r="AJ2098" i="42" s="1" a="1"/>
  <c r="AJ2098" i="42" s="1"/>
  <c r="R2099" i="42"/>
  <c r="AJ2099" i="42" s="1" a="1"/>
  <c r="AJ2099" i="42" s="1"/>
  <c r="R2092" i="42"/>
  <c r="AJ2092" i="42" s="1" a="1"/>
  <c r="AJ2092" i="42" s="1"/>
  <c r="R2100" i="42"/>
  <c r="AJ2100" i="42" s="1" a="1"/>
  <c r="AJ2100" i="42" s="1"/>
  <c r="R2093" i="42"/>
  <c r="AJ2093" i="42" s="1" a="1"/>
  <c r="AJ2093" i="42" s="1"/>
  <c r="R2101" i="42"/>
  <c r="AJ2101" i="42" s="1" a="1"/>
  <c r="AJ2101" i="42" s="1"/>
  <c r="R2074" i="42"/>
  <c r="AJ2074" i="42" s="1" a="1"/>
  <c r="AJ2074" i="42" s="1"/>
  <c r="R2075" i="42"/>
  <c r="AJ2075" i="42" s="1" a="1"/>
  <c r="AJ2075" i="42" s="1"/>
  <c r="R2076" i="42"/>
  <c r="AJ2076" i="42" s="1" a="1"/>
  <c r="AJ2076" i="42" s="1"/>
  <c r="R2077" i="42"/>
  <c r="AJ2077" i="42" s="1" a="1"/>
  <c r="AJ2077" i="42" s="1"/>
  <c r="R2070" i="42"/>
  <c r="AJ2070" i="42" s="1" a="1"/>
  <c r="AJ2070" i="42" s="1"/>
  <c r="R2078" i="42"/>
  <c r="AJ2078" i="42" s="1" a="1"/>
  <c r="AJ2078" i="42" s="1"/>
  <c r="R2071" i="42"/>
  <c r="AJ2071" i="42" s="1" a="1"/>
  <c r="AJ2071" i="42" s="1"/>
  <c r="R2079" i="42"/>
  <c r="AJ2079" i="42" s="1" a="1"/>
  <c r="AJ2079" i="42" s="1"/>
  <c r="R2072" i="42"/>
  <c r="AJ2072" i="42" s="1" a="1"/>
  <c r="AJ2072" i="42" s="1"/>
  <c r="R2080" i="42"/>
  <c r="AJ2080" i="42" s="1" a="1"/>
  <c r="AJ2080" i="42" s="1"/>
  <c r="R2073" i="42"/>
  <c r="AJ2073" i="42" s="1" a="1"/>
  <c r="AJ2073" i="42" s="1"/>
  <c r="R2069" i="42"/>
  <c r="AJ2069" i="42" s="1" a="1"/>
  <c r="AJ2069" i="42" s="1"/>
  <c r="R2054" i="42"/>
  <c r="AJ2054" i="42" s="1" a="1"/>
  <c r="AJ2054" i="42" s="1"/>
  <c r="R2055" i="42"/>
  <c r="AJ2055" i="42" s="1" a="1"/>
  <c r="AJ2055" i="42" s="1"/>
  <c r="R2048" i="42"/>
  <c r="AJ2048" i="42" s="1" a="1"/>
  <c r="AJ2048" i="42" s="1"/>
  <c r="R2056" i="42"/>
  <c r="AJ2056" i="42" s="1" a="1"/>
  <c r="AJ2056" i="42" s="1"/>
  <c r="R2049" i="42"/>
  <c r="AJ2049" i="42" s="1" a="1"/>
  <c r="AJ2049" i="42" s="1"/>
  <c r="R2057" i="42"/>
  <c r="AJ2057" i="42" s="1" a="1"/>
  <c r="AJ2057" i="42" s="1"/>
  <c r="R2050" i="42"/>
  <c r="AJ2050" i="42" s="1" a="1"/>
  <c r="AJ2050" i="42" s="1"/>
  <c r="R2058" i="42"/>
  <c r="AJ2058" i="42" s="1" a="1"/>
  <c r="AJ2058" i="42" s="1"/>
  <c r="R2051" i="42"/>
  <c r="AJ2051" i="42" s="1" a="1"/>
  <c r="AJ2051" i="42" s="1"/>
  <c r="R2047" i="42"/>
  <c r="AJ2047" i="42" s="1" a="1"/>
  <c r="AJ2047" i="42" s="1"/>
  <c r="R2052" i="42"/>
  <c r="AJ2052" i="42" s="1" a="1"/>
  <c r="AJ2052" i="42" s="1"/>
  <c r="R2053" i="42"/>
  <c r="AJ2053" i="42" s="1" a="1"/>
  <c r="AJ2053" i="42" s="1"/>
  <c r="R2026" i="42"/>
  <c r="R2034" i="42"/>
  <c r="R2027" i="42"/>
  <c r="R2035" i="42"/>
  <c r="R2028" i="42"/>
  <c r="R2036" i="42"/>
  <c r="R2029" i="42"/>
  <c r="R2025" i="42"/>
  <c r="R2030" i="42"/>
  <c r="R2031" i="42"/>
  <c r="R2032" i="42"/>
  <c r="R2033" i="42"/>
  <c r="R2006" i="42"/>
  <c r="AJ2006" i="42" s="1" a="1"/>
  <c r="AJ2006" i="42" s="1"/>
  <c r="R2014" i="42"/>
  <c r="AJ2014" i="42" s="1" a="1"/>
  <c r="AJ2014" i="42" s="1"/>
  <c r="R2007" i="42"/>
  <c r="AJ2007" i="42" s="1" a="1"/>
  <c r="AJ2007" i="42" s="1"/>
  <c r="R2003" i="42"/>
  <c r="AJ2003" i="42" s="1" a="1"/>
  <c r="AJ2003" i="42" s="1"/>
  <c r="R2008" i="42"/>
  <c r="AJ2008" i="42" s="1" a="1"/>
  <c r="AJ2008" i="42" s="1"/>
  <c r="R2009" i="42"/>
  <c r="AJ2009" i="42" s="1" a="1"/>
  <c r="AJ2009" i="42" s="1"/>
  <c r="R2010" i="42"/>
  <c r="AJ2010" i="42" s="1" a="1"/>
  <c r="AJ2010" i="42" s="1"/>
  <c r="R2011" i="42"/>
  <c r="AJ2011" i="42" s="1" a="1"/>
  <c r="AJ2011" i="42" s="1"/>
  <c r="R2004" i="42"/>
  <c r="AJ2004" i="42" s="1" a="1"/>
  <c r="AJ2004" i="42" s="1"/>
  <c r="R2012" i="42"/>
  <c r="AJ2012" i="42" s="1" a="1"/>
  <c r="AJ2012" i="42" s="1"/>
  <c r="R2005" i="42"/>
  <c r="AJ2005" i="42" s="1" a="1"/>
  <c r="AJ2005" i="42" s="1"/>
  <c r="R2013" i="42"/>
  <c r="AJ2013" i="42" s="1" a="1"/>
  <c r="AJ2013" i="42" s="1"/>
  <c r="R1986" i="42"/>
  <c r="AJ1986" i="42" s="1" a="1"/>
  <c r="AJ1986" i="42" s="1"/>
  <c r="R1987" i="42"/>
  <c r="AJ1987" i="42" s="1" a="1"/>
  <c r="AJ1987" i="42" s="1"/>
  <c r="R1988" i="42"/>
  <c r="AJ1988" i="42" s="1" a="1"/>
  <c r="AJ1988" i="42" s="1"/>
  <c r="R1989" i="42"/>
  <c r="AJ1989" i="42" s="1" a="1"/>
  <c r="AJ1989" i="42" s="1"/>
  <c r="R1982" i="42"/>
  <c r="AJ1982" i="42" s="1" a="1"/>
  <c r="AJ1982" i="42" s="1"/>
  <c r="R1990" i="42"/>
  <c r="AJ1990" i="42" s="1" a="1"/>
  <c r="AJ1990" i="42" s="1"/>
  <c r="R1983" i="42"/>
  <c r="AJ1983" i="42" s="1" a="1"/>
  <c r="AJ1983" i="42" s="1"/>
  <c r="R1991" i="42"/>
  <c r="AJ1991" i="42" s="1" a="1"/>
  <c r="AJ1991" i="42" s="1"/>
  <c r="R1984" i="42"/>
  <c r="AJ1984" i="42" s="1" a="1"/>
  <c r="AJ1984" i="42" s="1"/>
  <c r="R1992" i="42"/>
  <c r="AJ1992" i="42" s="1" a="1"/>
  <c r="AJ1992" i="42" s="1"/>
  <c r="R1985" i="42"/>
  <c r="AJ1985" i="42" s="1" a="1"/>
  <c r="AJ1985" i="42" s="1"/>
  <c r="R1981" i="42"/>
  <c r="AJ1981" i="42" s="1" a="1"/>
  <c r="AJ1981" i="42" s="1"/>
  <c r="R1966" i="42"/>
  <c r="AJ1966" i="42" s="1" a="1"/>
  <c r="AJ1966" i="42" s="1"/>
  <c r="R1967" i="42"/>
  <c r="AJ1967" i="42" s="1" a="1"/>
  <c r="AJ1967" i="42" s="1"/>
  <c r="R1960" i="42"/>
  <c r="AJ1960" i="42" s="1" a="1"/>
  <c r="AJ1960" i="42" s="1"/>
  <c r="R1968" i="42"/>
  <c r="AJ1968" i="42" s="1" a="1"/>
  <c r="AJ1968" i="42" s="1"/>
  <c r="R1961" i="42"/>
  <c r="AJ1961" i="42" s="1" a="1"/>
  <c r="AJ1961" i="42" s="1"/>
  <c r="R1969" i="42"/>
  <c r="AJ1969" i="42" s="1" a="1"/>
  <c r="AJ1969" i="42" s="1"/>
  <c r="R1962" i="42"/>
  <c r="AJ1962" i="42" s="1" a="1"/>
  <c r="AJ1962" i="42" s="1"/>
  <c r="R1970" i="42"/>
  <c r="AJ1970" i="42" s="1" a="1"/>
  <c r="AJ1970" i="42" s="1"/>
  <c r="R1963" i="42"/>
  <c r="AJ1963" i="42" s="1" a="1"/>
  <c r="AJ1963" i="42" s="1"/>
  <c r="R1959" i="42"/>
  <c r="AJ1959" i="42" s="1" a="1"/>
  <c r="AJ1959" i="42" s="1"/>
  <c r="R1964" i="42"/>
  <c r="AJ1964" i="42" s="1" a="1"/>
  <c r="AJ1964" i="42" s="1"/>
  <c r="R1965" i="42"/>
  <c r="AJ1965" i="42" s="1" a="1"/>
  <c r="AJ1965" i="42" s="1"/>
  <c r="R1938" i="42"/>
  <c r="AJ1938" i="42" s="1" a="1"/>
  <c r="AJ1938" i="42" s="1"/>
  <c r="R1946" i="42"/>
  <c r="AJ1946" i="42" s="1" a="1"/>
  <c r="AJ1946" i="42" s="1"/>
  <c r="R1939" i="42"/>
  <c r="AJ1939" i="42" s="1" a="1"/>
  <c r="AJ1939" i="42" s="1"/>
  <c r="R1947" i="42"/>
  <c r="AJ1947" i="42" s="1" a="1"/>
  <c r="AJ1947" i="42" s="1"/>
  <c r="R1940" i="42"/>
  <c r="AJ1940" i="42" s="1" a="1"/>
  <c r="AJ1940" i="42" s="1"/>
  <c r="R1948" i="42"/>
  <c r="AJ1948" i="42" s="1" a="1"/>
  <c r="AJ1948" i="42" s="1"/>
  <c r="R1941" i="42"/>
  <c r="AJ1941" i="42" s="1" a="1"/>
  <c r="AJ1941" i="42" s="1"/>
  <c r="R1937" i="42"/>
  <c r="AJ1937" i="42" s="1" a="1"/>
  <c r="AJ1937" i="42" s="1"/>
  <c r="R1942" i="42"/>
  <c r="AJ1942" i="42" s="1" a="1"/>
  <c r="AJ1942" i="42" s="1"/>
  <c r="R1943" i="42"/>
  <c r="AJ1943" i="42" s="1" a="1"/>
  <c r="AJ1943" i="42" s="1"/>
  <c r="R1944" i="42"/>
  <c r="AJ1944" i="42" s="1" a="1"/>
  <c r="AJ1944" i="42" s="1"/>
  <c r="R1945" i="42"/>
  <c r="AJ1945" i="42" s="1" a="1"/>
  <c r="AJ1945" i="42" s="1"/>
  <c r="R1918" i="42"/>
  <c r="AJ1918" i="42" s="1" a="1"/>
  <c r="AJ1918" i="42" s="1"/>
  <c r="R1926" i="42"/>
  <c r="AJ1926" i="42" s="1" a="1"/>
  <c r="AJ1926" i="42" s="1"/>
  <c r="R1919" i="42"/>
  <c r="AJ1919" i="42" s="1" a="1"/>
  <c r="AJ1919" i="42" s="1"/>
  <c r="R1915" i="42"/>
  <c r="AJ1915" i="42" s="1" a="1"/>
  <c r="AJ1915" i="42" s="1"/>
  <c r="R1920" i="42"/>
  <c r="AJ1920" i="42" s="1" a="1"/>
  <c r="AJ1920" i="42" s="1"/>
  <c r="R1921" i="42"/>
  <c r="AJ1921" i="42" s="1" a="1"/>
  <c r="AJ1921" i="42" s="1"/>
  <c r="R1922" i="42"/>
  <c r="AJ1922" i="42" s="1" a="1"/>
  <c r="AJ1922" i="42" s="1"/>
  <c r="R1923" i="42"/>
  <c r="AJ1923" i="42" s="1" a="1"/>
  <c r="AJ1923" i="42" s="1"/>
  <c r="R1916" i="42"/>
  <c r="AJ1916" i="42" s="1" a="1"/>
  <c r="AJ1916" i="42" s="1"/>
  <c r="R1924" i="42"/>
  <c r="AJ1924" i="42" s="1" a="1"/>
  <c r="AJ1924" i="42" s="1"/>
  <c r="R1917" i="42"/>
  <c r="AJ1917" i="42" s="1" a="1"/>
  <c r="AJ1917" i="42" s="1"/>
  <c r="R1925" i="42"/>
  <c r="AJ1925" i="42" s="1" a="1"/>
  <c r="AJ1925" i="42" s="1"/>
  <c r="H30" i="32"/>
  <c r="U68" i="42"/>
  <c r="U70" i="42"/>
  <c r="U74" i="42"/>
  <c r="U78" i="42"/>
  <c r="U80" i="42"/>
  <c r="AX80" i="42" s="1"/>
  <c r="A80" i="42" s="1" a="1"/>
  <c r="A80" i="42" s="1"/>
  <c r="U69" i="42"/>
  <c r="U71" i="42"/>
  <c r="U73" i="42"/>
  <c r="U75" i="42"/>
  <c r="U77" i="42"/>
  <c r="U79" i="42"/>
  <c r="AX79" i="42" s="1"/>
  <c r="A79" i="42" s="1" a="1"/>
  <c r="A79" i="42" s="1"/>
  <c r="U81" i="42"/>
  <c r="AX81" i="42" s="1"/>
  <c r="A81" i="42" s="1" a="1"/>
  <c r="A81" i="42" s="1"/>
  <c r="U76" i="42"/>
  <c r="U72" i="42"/>
  <c r="U82" i="42"/>
  <c r="AX82" i="42" s="1"/>
  <c r="A82" i="42" s="1" a="1"/>
  <c r="A82" i="42" s="1"/>
  <c r="D124" i="26"/>
  <c r="D75" i="26"/>
  <c r="AJ1683" i="42" l="1" a="1"/>
  <c r="AJ1683" i="42" s="1"/>
  <c r="AX1683" i="42" s="1"/>
  <c r="A1683" i="42" s="1" a="1"/>
  <c r="A1683" i="42" s="1"/>
  <c r="AJ1771" i="42" a="1"/>
  <c r="AJ1771" i="42" s="1"/>
  <c r="AX1771" i="42" s="1"/>
  <c r="A1771" i="42" s="1" a="1"/>
  <c r="A1771" i="42" s="1"/>
  <c r="AJ1851" i="42" a="1"/>
  <c r="AJ1851" i="42" s="1"/>
  <c r="AX1851" i="42" s="1"/>
  <c r="A1851" i="42" s="1" a="1"/>
  <c r="A1851" i="42" s="1"/>
  <c r="AJ1675" i="42" a="1"/>
  <c r="AJ1675" i="42" s="1"/>
  <c r="AX1675" i="42" s="1"/>
  <c r="A1675" i="42" s="1" a="1"/>
  <c r="A1675" i="42" s="1"/>
  <c r="AJ1830" i="42" a="1"/>
  <c r="AJ1830" i="42" s="1"/>
  <c r="AX1830" i="42" s="1"/>
  <c r="A1830" i="42" s="1" a="1"/>
  <c r="A1830" i="42" s="1"/>
  <c r="AJ1809" i="42" a="1"/>
  <c r="AJ1809" i="42" s="1"/>
  <c r="AX1809" i="42" s="1"/>
  <c r="A1809" i="42" s="1" a="1"/>
  <c r="A1809" i="42" s="1"/>
  <c r="AJ1783" i="42" a="1"/>
  <c r="AJ1783" i="42" s="1"/>
  <c r="AX1783" i="42" s="1"/>
  <c r="A1783" i="42" s="1" a="1"/>
  <c r="A1783" i="42" s="1"/>
  <c r="AJ1763" i="42" a="1"/>
  <c r="AJ1763" i="42" s="1"/>
  <c r="AX1763" i="42" s="1"/>
  <c r="A1763" i="42" s="1" a="1"/>
  <c r="A1763" i="42" s="1"/>
  <c r="AJ1695" i="42" a="1"/>
  <c r="AJ1695" i="42" s="1"/>
  <c r="AX1695" i="42" s="1"/>
  <c r="A1695" i="42" s="1" a="1"/>
  <c r="A1695" i="42" s="1"/>
  <c r="AJ1742" i="42" a="1"/>
  <c r="AJ1742" i="42" s="1"/>
  <c r="AX1742" i="42" s="1"/>
  <c r="A1742" i="42" s="1" a="1"/>
  <c r="A1742" i="42" s="1"/>
  <c r="AJ1721" i="42" a="1"/>
  <c r="AJ1721" i="42" s="1"/>
  <c r="AX1721" i="42" s="1"/>
  <c r="A1721" i="42" s="1" a="1"/>
  <c r="A1721" i="42" s="1"/>
  <c r="AJ1810" i="42" a="1"/>
  <c r="AJ1810" i="42" s="1"/>
  <c r="AX1810" i="42" s="1"/>
  <c r="A1810" i="42" s="1" a="1"/>
  <c r="A1810" i="42" s="1"/>
  <c r="AJ1738" i="42" a="1"/>
  <c r="AJ1738" i="42" s="1"/>
  <c r="AX1738" i="42" s="1"/>
  <c r="A1738" i="42" s="1" a="1"/>
  <c r="A1738" i="42" s="1"/>
  <c r="AJ1858" i="42" a="1"/>
  <c r="AJ1858" i="42" s="1"/>
  <c r="AX1858" i="42" s="1"/>
  <c r="A1858" i="42" s="1" a="1"/>
  <c r="A1858" i="42" s="1"/>
  <c r="AJ1682" i="42" a="1"/>
  <c r="AJ1682" i="42" s="1"/>
  <c r="AX1682" i="42" s="1"/>
  <c r="A1682" i="42" s="1" a="1"/>
  <c r="A1682" i="42" s="1"/>
  <c r="AJ1837" i="42" a="1"/>
  <c r="AJ1837" i="42" s="1"/>
  <c r="AX1837" i="42" s="1"/>
  <c r="A1837" i="42" s="1" a="1"/>
  <c r="A1837" i="42" s="1"/>
  <c r="AJ1804" i="42" a="1"/>
  <c r="AJ1804" i="42" s="1"/>
  <c r="AX1804" i="42" s="1"/>
  <c r="A1804" i="42" s="1" a="1"/>
  <c r="A1804" i="42" s="1"/>
  <c r="AJ1790" i="42" a="1"/>
  <c r="AJ1790" i="42" s="1"/>
  <c r="AX1790" i="42" s="1"/>
  <c r="A1790" i="42" s="1" a="1"/>
  <c r="A1790" i="42" s="1"/>
  <c r="AJ1770" i="42" a="1"/>
  <c r="AJ1770" i="42" s="1"/>
  <c r="AX1770" i="42" s="1"/>
  <c r="A1770" i="42" s="1" a="1"/>
  <c r="A1770" i="42" s="1"/>
  <c r="AJ1702" i="42" a="1"/>
  <c r="AJ1702" i="42" s="1"/>
  <c r="AX1702" i="42" s="1"/>
  <c r="A1702" i="42" s="1" a="1"/>
  <c r="A1702" i="42" s="1"/>
  <c r="AJ1749" i="42" a="1"/>
  <c r="AJ1749" i="42" s="1"/>
  <c r="AX1749" i="42" s="1"/>
  <c r="A1749" i="42" s="1" a="1"/>
  <c r="A1749" i="42" s="1"/>
  <c r="AJ1716" i="42" a="1"/>
  <c r="AJ1716" i="42" s="1"/>
  <c r="AX1716" i="42" s="1"/>
  <c r="A1716" i="42" s="1" a="1"/>
  <c r="A1716" i="42" s="1"/>
  <c r="AJ1859" i="42" a="1"/>
  <c r="AJ1859" i="42" s="1"/>
  <c r="AX1859" i="42" s="1"/>
  <c r="A1859" i="42" s="1" a="1"/>
  <c r="A1859" i="42" s="1"/>
  <c r="AJ1791" i="42" a="1"/>
  <c r="AJ1791" i="42" s="1"/>
  <c r="AX1791" i="42" s="1"/>
  <c r="A1791" i="42" s="1" a="1"/>
  <c r="A1791" i="42" s="1"/>
  <c r="AJ1722" i="42" a="1"/>
  <c r="AJ1722" i="42" s="1"/>
  <c r="AX1722" i="42" s="1"/>
  <c r="A1722" i="42" s="1" a="1"/>
  <c r="A1722" i="42" s="1"/>
  <c r="AJ1850" i="42" a="1"/>
  <c r="AJ1850" i="42" s="1"/>
  <c r="AX1850" i="42" s="1"/>
  <c r="A1850" i="42" s="1" a="1"/>
  <c r="A1850" i="42" s="1"/>
  <c r="AJ1674" i="42" a="1"/>
  <c r="AJ1674" i="42" s="1"/>
  <c r="AX1674" i="42" s="1"/>
  <c r="A1674" i="42" s="1" a="1"/>
  <c r="A1674" i="42" s="1"/>
  <c r="AJ1829" i="42" a="1"/>
  <c r="AJ1829" i="42" s="1"/>
  <c r="AX1829" i="42" s="1"/>
  <c r="A1829" i="42" s="1" a="1"/>
  <c r="A1829" i="42" s="1"/>
  <c r="AJ1808" i="42" a="1"/>
  <c r="AJ1808" i="42" s="1"/>
  <c r="AX1808" i="42" s="1"/>
  <c r="A1808" i="42" s="1" a="1"/>
  <c r="A1808" i="42" s="1"/>
  <c r="AJ1789" i="42" a="1"/>
  <c r="AJ1789" i="42" s="1"/>
  <c r="AX1789" i="42" s="1"/>
  <c r="A1789" i="42" s="1" a="1"/>
  <c r="A1789" i="42" s="1"/>
  <c r="AJ1762" i="42" a="1"/>
  <c r="AJ1762" i="42" s="1"/>
  <c r="AX1762" i="42" s="1"/>
  <c r="A1762" i="42" s="1" a="1"/>
  <c r="A1762" i="42" s="1"/>
  <c r="AJ1701" i="42" a="1"/>
  <c r="AJ1701" i="42" s="1"/>
  <c r="AX1701" i="42" s="1"/>
  <c r="A1701" i="42" s="1" a="1"/>
  <c r="A1701" i="42" s="1"/>
  <c r="AJ1741" i="42" a="1"/>
  <c r="AJ1741" i="42" s="1"/>
  <c r="AX1741" i="42" s="1"/>
  <c r="A1741" i="42" s="1" a="1"/>
  <c r="A1741" i="42" s="1"/>
  <c r="AJ1720" i="42" a="1"/>
  <c r="AJ1720" i="42" s="1"/>
  <c r="AX1720" i="42" s="1"/>
  <c r="A1720" i="42" s="1" a="1"/>
  <c r="A1720" i="42" s="1"/>
  <c r="AJ1826" i="42" a="1"/>
  <c r="AJ1826" i="42" s="1"/>
  <c r="AX1826" i="42" s="1"/>
  <c r="A1826" i="42" s="1" a="1"/>
  <c r="A1826" i="42" s="1"/>
  <c r="AJ1703" i="42" a="1"/>
  <c r="AJ1703" i="42" s="1"/>
  <c r="AX1703" i="42" s="1"/>
  <c r="A1703" i="42" s="1" a="1"/>
  <c r="A1703" i="42" s="1"/>
  <c r="AJ1857" i="42" a="1"/>
  <c r="AJ1857" i="42" s="1"/>
  <c r="AX1857" i="42" s="1"/>
  <c r="A1857" i="42" s="1" a="1"/>
  <c r="A1857" i="42" s="1"/>
  <c r="AJ1681" i="42" a="1"/>
  <c r="AJ1681" i="42" s="1"/>
  <c r="AX1681" i="42" s="1"/>
  <c r="A1681" i="42" s="1" a="1"/>
  <c r="A1681" i="42" s="1"/>
  <c r="AJ1836" i="42" a="1"/>
  <c r="AJ1836" i="42" s="1"/>
  <c r="AX1836" i="42" s="1"/>
  <c r="A1836" i="42" s="1" a="1"/>
  <c r="A1836" i="42" s="1"/>
  <c r="AJ1815" i="42" a="1"/>
  <c r="AJ1815" i="42" s="1"/>
  <c r="AX1815" i="42" s="1"/>
  <c r="A1815" i="42" s="1" a="1"/>
  <c r="A1815" i="42" s="1"/>
  <c r="AJ1788" i="42" a="1"/>
  <c r="AJ1788" i="42" s="1"/>
  <c r="AX1788" i="42" s="1"/>
  <c r="A1788" i="42" s="1" a="1"/>
  <c r="A1788" i="42" s="1"/>
  <c r="AJ1769" i="42" a="1"/>
  <c r="AJ1769" i="42" s="1"/>
  <c r="AX1769" i="42" s="1"/>
  <c r="A1769" i="42" s="1" a="1"/>
  <c r="A1769" i="42" s="1"/>
  <c r="AJ1700" i="42" a="1"/>
  <c r="AJ1700" i="42" s="1"/>
  <c r="AX1700" i="42" s="1"/>
  <c r="A1700" i="42" s="1" a="1"/>
  <c r="A1700" i="42" s="1"/>
  <c r="AJ1748" i="42" a="1"/>
  <c r="AJ1748" i="42" s="1"/>
  <c r="AX1748" i="42" s="1"/>
  <c r="A1748" i="42" s="1" a="1"/>
  <c r="A1748" i="42" s="1"/>
  <c r="AJ1727" i="42" a="1"/>
  <c r="AJ1727" i="42" s="1"/>
  <c r="AX1727" i="42" s="1"/>
  <c r="A1727" i="42" s="1" a="1"/>
  <c r="A1727" i="42" s="1"/>
  <c r="AJ1849" i="42" a="1"/>
  <c r="AJ1849" i="42" s="1"/>
  <c r="AX1849" i="42" s="1"/>
  <c r="A1849" i="42" s="1" a="1"/>
  <c r="A1849" i="42" s="1"/>
  <c r="AJ1673" i="42" a="1"/>
  <c r="AJ1673" i="42" s="1"/>
  <c r="AX1673" i="42" s="1"/>
  <c r="A1673" i="42" s="1" a="1"/>
  <c r="A1673" i="42" s="1"/>
  <c r="AJ1828" i="42" a="1"/>
  <c r="AJ1828" i="42" s="1"/>
  <c r="AX1828" i="42" s="1"/>
  <c r="A1828" i="42" s="1" a="1"/>
  <c r="A1828" i="42" s="1"/>
  <c r="AJ1807" i="42" a="1"/>
  <c r="AJ1807" i="42" s="1"/>
  <c r="AX1807" i="42" s="1"/>
  <c r="A1807" i="42" s="1" a="1"/>
  <c r="A1807" i="42" s="1"/>
  <c r="AJ1787" i="42" a="1"/>
  <c r="AJ1787" i="42" s="1"/>
  <c r="AX1787" i="42" s="1"/>
  <c r="A1787" i="42" s="1" a="1"/>
  <c r="A1787" i="42" s="1"/>
  <c r="AJ1761" i="42" a="1"/>
  <c r="AJ1761" i="42" s="1"/>
  <c r="AX1761" i="42" s="1"/>
  <c r="A1761" i="42" s="1" a="1"/>
  <c r="A1761" i="42" s="1"/>
  <c r="AJ1699" i="42" a="1"/>
  <c r="AJ1699" i="42" s="1"/>
  <c r="AX1699" i="42" s="1"/>
  <c r="A1699" i="42" s="1" a="1"/>
  <c r="A1699" i="42" s="1"/>
  <c r="AJ1740" i="42" a="1"/>
  <c r="AJ1740" i="42" s="1"/>
  <c r="AX1740" i="42" s="1"/>
  <c r="A1740" i="42" s="1" a="1"/>
  <c r="A1740" i="42" s="1"/>
  <c r="AJ1719" i="42" a="1"/>
  <c r="AJ1719" i="42" s="1"/>
  <c r="AX1719" i="42" s="1"/>
  <c r="A1719" i="42" s="1" a="1"/>
  <c r="A1719" i="42" s="1"/>
  <c r="AJ1856" i="42" a="1"/>
  <c r="AJ1856" i="42" s="1"/>
  <c r="AX1856" i="42" s="1"/>
  <c r="A1856" i="42" s="1" a="1"/>
  <c r="A1856" i="42" s="1"/>
  <c r="AJ1680" i="42" a="1"/>
  <c r="AJ1680" i="42" s="1"/>
  <c r="AX1680" i="42" s="1"/>
  <c r="A1680" i="42" s="1" a="1"/>
  <c r="A1680" i="42" s="1"/>
  <c r="AJ1835" i="42" a="1"/>
  <c r="AJ1835" i="42" s="1"/>
  <c r="AX1835" i="42" s="1"/>
  <c r="A1835" i="42" s="1" a="1"/>
  <c r="A1835" i="42" s="1"/>
  <c r="AJ1814" i="42" a="1"/>
  <c r="AJ1814" i="42" s="1"/>
  <c r="AX1814" i="42" s="1"/>
  <c r="A1814" i="42" s="1" a="1"/>
  <c r="A1814" i="42" s="1"/>
  <c r="AJ1782" i="42" a="1"/>
  <c r="AJ1782" i="42" s="1"/>
  <c r="AX1782" i="42" s="1"/>
  <c r="A1782" i="42" s="1" a="1"/>
  <c r="A1782" i="42" s="1"/>
  <c r="AJ1768" i="42" a="1"/>
  <c r="AJ1768" i="42" s="1"/>
  <c r="AX1768" i="42" s="1"/>
  <c r="A1768" i="42" s="1" a="1"/>
  <c r="A1768" i="42" s="1"/>
  <c r="AJ1694" i="42" a="1"/>
  <c r="AJ1694" i="42" s="1"/>
  <c r="AX1694" i="42" s="1"/>
  <c r="A1694" i="42" s="1" a="1"/>
  <c r="A1694" i="42" s="1"/>
  <c r="AJ1747" i="42" a="1"/>
  <c r="AJ1747" i="42" s="1"/>
  <c r="AX1747" i="42" s="1"/>
  <c r="A1747" i="42" s="1" a="1"/>
  <c r="A1747" i="42" s="1"/>
  <c r="AJ1726" i="42" a="1"/>
  <c r="AJ1726" i="42" s="1"/>
  <c r="AX1726" i="42" s="1"/>
  <c r="A1726" i="42" s="1" a="1"/>
  <c r="A1726" i="42" s="1"/>
  <c r="AJ1855" i="42" a="1"/>
  <c r="AJ1855" i="42" s="1"/>
  <c r="AX1855" i="42" s="1"/>
  <c r="A1855" i="42" s="1" a="1"/>
  <c r="A1855" i="42" s="1"/>
  <c r="AJ1679" i="42" a="1"/>
  <c r="AJ1679" i="42" s="1"/>
  <c r="AX1679" i="42" s="1"/>
  <c r="A1679" i="42" s="1" a="1"/>
  <c r="A1679" i="42" s="1"/>
  <c r="AJ1827" i="42" a="1"/>
  <c r="AJ1827" i="42" s="1"/>
  <c r="AX1827" i="42" s="1"/>
  <c r="A1827" i="42" s="1" a="1"/>
  <c r="A1827" i="42" s="1"/>
  <c r="AJ1806" i="42" a="1"/>
  <c r="AJ1806" i="42" s="1"/>
  <c r="AX1806" i="42" s="1"/>
  <c r="A1806" i="42" s="1" a="1"/>
  <c r="A1806" i="42" s="1"/>
  <c r="AJ1786" i="42" a="1"/>
  <c r="AJ1786" i="42" s="1"/>
  <c r="AX1786" i="42" s="1"/>
  <c r="A1786" i="42" s="1" a="1"/>
  <c r="A1786" i="42" s="1"/>
  <c r="AJ1767" i="42" a="1"/>
  <c r="AJ1767" i="42" s="1"/>
  <c r="AX1767" i="42" s="1"/>
  <c r="A1767" i="42" s="1" a="1"/>
  <c r="A1767" i="42" s="1"/>
  <c r="AJ1698" i="42" a="1"/>
  <c r="AJ1698" i="42" s="1"/>
  <c r="AX1698" i="42" s="1"/>
  <c r="A1698" i="42" s="1" a="1"/>
  <c r="A1698" i="42" s="1"/>
  <c r="AJ1739" i="42" a="1"/>
  <c r="AJ1739" i="42" s="1"/>
  <c r="AX1739" i="42" s="1"/>
  <c r="A1739" i="42" s="1" a="1"/>
  <c r="A1739" i="42" s="1"/>
  <c r="AJ1718" i="42" a="1"/>
  <c r="AJ1718" i="42" s="1"/>
  <c r="AX1718" i="42" s="1"/>
  <c r="A1718" i="42" s="1" a="1"/>
  <c r="A1718" i="42" s="1"/>
  <c r="AJ1854" i="42" a="1"/>
  <c r="AJ1854" i="42" s="1"/>
  <c r="AX1854" i="42" s="1"/>
  <c r="A1854" i="42" s="1" a="1"/>
  <c r="A1854" i="42" s="1"/>
  <c r="AJ1678" i="42" a="1"/>
  <c r="AJ1678" i="42" s="1"/>
  <c r="AX1678" i="42" s="1"/>
  <c r="A1678" i="42" s="1" a="1"/>
  <c r="A1678" i="42" s="1"/>
  <c r="AJ1834" i="42" a="1"/>
  <c r="AJ1834" i="42" s="1"/>
  <c r="AX1834" i="42" s="1"/>
  <c r="A1834" i="42" s="1" a="1"/>
  <c r="A1834" i="42" s="1"/>
  <c r="AJ1813" i="42" a="1"/>
  <c r="AJ1813" i="42" s="1"/>
  <c r="AX1813" i="42" s="1"/>
  <c r="A1813" i="42" s="1" a="1"/>
  <c r="A1813" i="42" s="1"/>
  <c r="AJ1793" i="42" a="1"/>
  <c r="AJ1793" i="42" s="1"/>
  <c r="AX1793" i="42" s="1"/>
  <c r="A1793" i="42" s="1" a="1"/>
  <c r="A1793" i="42" s="1"/>
  <c r="AJ1766" i="42" a="1"/>
  <c r="AJ1766" i="42" s="1"/>
  <c r="AX1766" i="42" s="1"/>
  <c r="A1766" i="42" s="1" a="1"/>
  <c r="A1766" i="42" s="1"/>
  <c r="AJ1705" i="42" a="1"/>
  <c r="AJ1705" i="42" s="1"/>
  <c r="AX1705" i="42" s="1"/>
  <c r="A1705" i="42" s="1" a="1"/>
  <c r="A1705" i="42" s="1"/>
  <c r="AJ1746" i="42" a="1"/>
  <c r="AJ1746" i="42" s="1"/>
  <c r="AX1746" i="42" s="1"/>
  <c r="A1746" i="42" s="1" a="1"/>
  <c r="A1746" i="42" s="1"/>
  <c r="AJ1725" i="42" a="1"/>
  <c r="AJ1725" i="42" s="1"/>
  <c r="AX1725" i="42" s="1"/>
  <c r="A1725" i="42" s="1" a="1"/>
  <c r="A1725" i="42" s="1"/>
  <c r="AJ1853" i="42" a="1"/>
  <c r="AJ1853" i="42" s="1"/>
  <c r="AX1853" i="42" s="1"/>
  <c r="A1853" i="42" s="1" a="1"/>
  <c r="A1853" i="42" s="1"/>
  <c r="AJ1677" i="42" a="1"/>
  <c r="AJ1677" i="42" s="1"/>
  <c r="AX1677" i="42" s="1"/>
  <c r="A1677" i="42" s="1" a="1"/>
  <c r="A1677" i="42" s="1"/>
  <c r="AJ1833" i="42" a="1"/>
  <c r="AJ1833" i="42" s="1"/>
  <c r="AX1833" i="42" s="1"/>
  <c r="A1833" i="42" s="1" a="1"/>
  <c r="A1833" i="42" s="1"/>
  <c r="AJ1805" i="42" a="1"/>
  <c r="AJ1805" i="42" s="1"/>
  <c r="AX1805" i="42" s="1"/>
  <c r="A1805" i="42" s="1" a="1"/>
  <c r="A1805" i="42" s="1"/>
  <c r="AJ1785" i="42" a="1"/>
  <c r="AJ1785" i="42" s="1"/>
  <c r="AX1785" i="42" s="1"/>
  <c r="A1785" i="42" s="1" a="1"/>
  <c r="A1785" i="42" s="1"/>
  <c r="AJ1765" i="42" a="1"/>
  <c r="AJ1765" i="42" s="1"/>
  <c r="AX1765" i="42" s="1"/>
  <c r="A1765" i="42" s="1" a="1"/>
  <c r="A1765" i="42" s="1"/>
  <c r="AJ1697" i="42" a="1"/>
  <c r="AJ1697" i="42" s="1"/>
  <c r="AX1697" i="42" s="1"/>
  <c r="A1697" i="42" s="1" a="1"/>
  <c r="A1697" i="42" s="1"/>
  <c r="AJ1745" i="42" a="1"/>
  <c r="AJ1745" i="42" s="1"/>
  <c r="AX1745" i="42" s="1"/>
  <c r="A1745" i="42" s="1" a="1"/>
  <c r="A1745" i="42" s="1"/>
  <c r="AJ1717" i="42" a="1"/>
  <c r="AJ1717" i="42" s="1"/>
  <c r="AX1717" i="42" s="1"/>
  <c r="A1717" i="42" s="1" a="1"/>
  <c r="A1717" i="42" s="1"/>
  <c r="AJ1848" i="42" a="1"/>
  <c r="AJ1848" i="42" s="1"/>
  <c r="AX1848" i="42" s="1"/>
  <c r="A1848" i="42" s="1" a="1"/>
  <c r="A1848" i="42" s="1"/>
  <c r="AJ1672" i="42" a="1"/>
  <c r="AJ1672" i="42" s="1"/>
  <c r="AX1672" i="42" s="1"/>
  <c r="A1672" i="42" s="1" a="1"/>
  <c r="A1672" i="42" s="1"/>
  <c r="AJ1832" i="42" a="1"/>
  <c r="AJ1832" i="42" s="1"/>
  <c r="AX1832" i="42" s="1"/>
  <c r="A1832" i="42" s="1" a="1"/>
  <c r="A1832" i="42" s="1"/>
  <c r="AJ1812" i="42" a="1"/>
  <c r="AJ1812" i="42" s="1"/>
  <c r="AX1812" i="42" s="1"/>
  <c r="A1812" i="42" s="1" a="1"/>
  <c r="A1812" i="42" s="1"/>
  <c r="AJ1792" i="42" a="1"/>
  <c r="AJ1792" i="42" s="1"/>
  <c r="AX1792" i="42" s="1"/>
  <c r="A1792" i="42" s="1" a="1"/>
  <c r="A1792" i="42" s="1"/>
  <c r="AJ1760" i="42" a="1"/>
  <c r="AJ1760" i="42" s="1"/>
  <c r="AX1760" i="42" s="1"/>
  <c r="A1760" i="42" s="1" a="1"/>
  <c r="A1760" i="42" s="1"/>
  <c r="AJ1704" i="42" a="1"/>
  <c r="AJ1704" i="42" s="1"/>
  <c r="AX1704" i="42" s="1"/>
  <c r="A1704" i="42" s="1" a="1"/>
  <c r="A1704" i="42" s="1"/>
  <c r="AJ1744" i="42" a="1"/>
  <c r="AJ1744" i="42" s="1"/>
  <c r="AX1744" i="42" s="1"/>
  <c r="A1744" i="42" s="1" a="1"/>
  <c r="A1744" i="42" s="1"/>
  <c r="AJ1724" i="42" a="1"/>
  <c r="AJ1724" i="42" s="1"/>
  <c r="AX1724" i="42" s="1"/>
  <c r="A1724" i="42" s="1" a="1"/>
  <c r="A1724" i="42" s="1"/>
  <c r="AJ1852" i="42" a="1"/>
  <c r="AJ1852" i="42" s="1"/>
  <c r="AX1852" i="42" s="1"/>
  <c r="A1852" i="42" s="1" a="1"/>
  <c r="A1852" i="42" s="1"/>
  <c r="AJ1676" i="42" a="1"/>
  <c r="AJ1676" i="42" s="1"/>
  <c r="AX1676" i="42" s="1"/>
  <c r="A1676" i="42" s="1" a="1"/>
  <c r="A1676" i="42" s="1"/>
  <c r="AJ1831" i="42" a="1"/>
  <c r="AJ1831" i="42" s="1"/>
  <c r="AX1831" i="42" s="1"/>
  <c r="A1831" i="42" s="1" a="1"/>
  <c r="A1831" i="42" s="1"/>
  <c r="AJ1811" i="42" a="1"/>
  <c r="AJ1811" i="42" s="1"/>
  <c r="AX1811" i="42" s="1"/>
  <c r="A1811" i="42" s="1" a="1"/>
  <c r="A1811" i="42" s="1"/>
  <c r="AJ1784" i="42" a="1"/>
  <c r="AJ1784" i="42" s="1"/>
  <c r="AX1784" i="42" s="1"/>
  <c r="A1784" i="42" s="1" a="1"/>
  <c r="A1784" i="42" s="1"/>
  <c r="AJ1764" i="42" a="1"/>
  <c r="AJ1764" i="42" s="1"/>
  <c r="AX1764" i="42" s="1"/>
  <c r="A1764" i="42" s="1" a="1"/>
  <c r="A1764" i="42" s="1"/>
  <c r="AJ1696" i="42" a="1"/>
  <c r="AJ1696" i="42" s="1"/>
  <c r="AX1696" i="42" s="1"/>
  <c r="A1696" i="42" s="1" a="1"/>
  <c r="A1696" i="42" s="1"/>
  <c r="AJ1743" i="42" a="1"/>
  <c r="AJ1743" i="42" s="1"/>
  <c r="AX1743" i="42" s="1"/>
  <c r="A1743" i="42" s="1" a="1"/>
  <c r="A1743" i="42" s="1"/>
  <c r="AJ1723" i="42" a="1"/>
  <c r="AJ1723" i="42" s="1"/>
  <c r="AX1723" i="42" s="1"/>
  <c r="A1723" i="42" s="1" a="1"/>
  <c r="A1723" i="42" s="1"/>
  <c r="AX1371" i="42"/>
  <c r="A1371" i="42" s="1" a="1"/>
  <c r="A1371" i="42" s="1"/>
  <c r="AX1383" i="42"/>
  <c r="A1383" i="42" s="1" a="1"/>
  <c r="A1383" i="42" s="1"/>
  <c r="AX1347" i="42"/>
  <c r="A1347" i="42" s="1" a="1"/>
  <c r="A1347" i="42" s="1"/>
  <c r="AX1359" i="42"/>
  <c r="A1359" i="42" s="1" a="1"/>
  <c r="A1359" i="42" s="1"/>
  <c r="AX1335" i="42"/>
  <c r="A1335" i="42" s="1" a="1"/>
  <c r="A1335" i="42" s="1"/>
  <c r="AX77" i="42"/>
  <c r="A77" i="42" s="1" a="1"/>
  <c r="A77" i="42" s="1"/>
  <c r="AX70" i="42"/>
  <c r="A70" i="42" s="1" a="1"/>
  <c r="A70" i="42" s="1"/>
  <c r="AX74" i="42"/>
  <c r="A74" i="42" s="1" a="1"/>
  <c r="A74" i="42" s="1"/>
  <c r="AX76" i="42"/>
  <c r="A76" i="42" s="1" a="1"/>
  <c r="A76" i="42" s="1"/>
  <c r="AX78" i="42"/>
  <c r="A78" i="42" s="1" a="1"/>
  <c r="A78" i="42" s="1"/>
  <c r="AX75" i="42"/>
  <c r="A75" i="42" s="1" a="1"/>
  <c r="A75" i="42" s="1"/>
  <c r="AX68" i="42"/>
  <c r="A68" i="42" s="1" a="1"/>
  <c r="A68" i="42" s="1"/>
  <c r="AX71" i="42"/>
  <c r="A71" i="42" s="1" a="1"/>
  <c r="A71" i="42" s="1"/>
  <c r="AX73" i="42"/>
  <c r="A73" i="42" s="1" a="1"/>
  <c r="A73" i="42" s="1"/>
  <c r="AX72" i="42"/>
  <c r="A72" i="42" s="1" a="1"/>
  <c r="A72" i="42" s="1"/>
  <c r="AX69" i="42"/>
  <c r="A69" i="42" s="1" a="1"/>
  <c r="A69" i="42" s="1"/>
  <c r="R2311" i="42" a="1"/>
  <c r="AX1921" i="42"/>
  <c r="A1921" i="42" s="1" a="1"/>
  <c r="A1921" i="42" s="1"/>
  <c r="AX1943" i="42"/>
  <c r="A1943" i="42" s="1" a="1"/>
  <c r="A1943" i="42" s="1"/>
  <c r="AX1946" i="42"/>
  <c r="A1946" i="42" s="1" a="1"/>
  <c r="A1946" i="42" s="1"/>
  <c r="AX1969" i="42"/>
  <c r="A1969" i="42" s="1" a="1"/>
  <c r="A1969" i="42" s="1"/>
  <c r="AX1992" i="42"/>
  <c r="A1992" i="42" s="1" a="1"/>
  <c r="A1992" i="42" s="1"/>
  <c r="AX1987" i="42"/>
  <c r="A1987" i="42" s="1" a="1"/>
  <c r="A1987" i="42" s="1"/>
  <c r="AX2009" i="42"/>
  <c r="A2009" i="42" s="1" a="1"/>
  <c r="A2009" i="42" s="1"/>
  <c r="AX2031" i="42"/>
  <c r="A2031" i="42" s="1" a="1"/>
  <c r="A2031" i="42" s="1"/>
  <c r="AX2034" i="42"/>
  <c r="A2034" i="42" s="1" a="1"/>
  <c r="A2034" i="42" s="1"/>
  <c r="AX2057" i="42"/>
  <c r="A2057" i="42" s="1" a="1"/>
  <c r="A2057" i="42" s="1"/>
  <c r="AX2080" i="42"/>
  <c r="A2080" i="42" s="1" a="1"/>
  <c r="A2080" i="42" s="1"/>
  <c r="AX2075" i="42"/>
  <c r="A2075" i="42" s="1" a="1"/>
  <c r="A2075" i="42" s="1"/>
  <c r="AX2097" i="42"/>
  <c r="A2097" i="42" s="1" a="1"/>
  <c r="A2097" i="42" s="1"/>
  <c r="AX1920" i="42"/>
  <c r="A1920" i="42" s="1" a="1"/>
  <c r="A1920" i="42" s="1"/>
  <c r="AX1942" i="42"/>
  <c r="A1942" i="42" s="1" a="1"/>
  <c r="A1942" i="42" s="1"/>
  <c r="AX1938" i="42"/>
  <c r="A1938" i="42" s="1" a="1"/>
  <c r="A1938" i="42" s="1"/>
  <c r="AX1961" i="42"/>
  <c r="A1961" i="42" s="1" a="1"/>
  <c r="A1961" i="42" s="1"/>
  <c r="AX1984" i="42"/>
  <c r="A1984" i="42" s="1" a="1"/>
  <c r="A1984" i="42" s="1"/>
  <c r="AX1986" i="42"/>
  <c r="A1986" i="42" s="1" a="1"/>
  <c r="A1986" i="42" s="1"/>
  <c r="AX2008" i="42"/>
  <c r="A2008" i="42" s="1" a="1"/>
  <c r="A2008" i="42" s="1"/>
  <c r="AX2030" i="42"/>
  <c r="A2030" i="42" s="1" a="1"/>
  <c r="A2030" i="42" s="1"/>
  <c r="AX2026" i="42"/>
  <c r="A2026" i="42" s="1" a="1"/>
  <c r="A2026" i="42" s="1"/>
  <c r="AX2049" i="42"/>
  <c r="A2049" i="42" s="1" a="1"/>
  <c r="A2049" i="42" s="1"/>
  <c r="AX2072" i="42"/>
  <c r="A2072" i="42" s="1" a="1"/>
  <c r="A2072" i="42" s="1"/>
  <c r="AX2074" i="42"/>
  <c r="A2074" i="42" s="1" a="1"/>
  <c r="A2074" i="42" s="1"/>
  <c r="AX2096" i="42"/>
  <c r="A2096" i="42" s="1" a="1"/>
  <c r="A2096" i="42" s="1"/>
  <c r="AX1925" i="42"/>
  <c r="A1925" i="42" s="1" a="1"/>
  <c r="A1925" i="42" s="1"/>
  <c r="AX1937" i="42"/>
  <c r="A1937" i="42" s="1" a="1"/>
  <c r="A1937" i="42" s="1"/>
  <c r="AX1968" i="42"/>
  <c r="A1968" i="42" s="1" a="1"/>
  <c r="A1968" i="42" s="1"/>
  <c r="AX2003" i="42"/>
  <c r="A2003" i="42" s="1" a="1"/>
  <c r="A2003" i="42" s="1"/>
  <c r="AX1948" i="42"/>
  <c r="A1948" i="42" s="1" a="1"/>
  <c r="A1948" i="42" s="1"/>
  <c r="AX2012" i="42"/>
  <c r="A2012" i="42" s="1" a="1"/>
  <c r="A2012" i="42" s="1"/>
  <c r="AX1915" i="42"/>
  <c r="A1915" i="42" s="1" a="1"/>
  <c r="A1915" i="42" s="1"/>
  <c r="AX1965" i="42"/>
  <c r="A1965" i="42" s="1" a="1"/>
  <c r="A1965" i="42" s="1"/>
  <c r="AX1991" i="42"/>
  <c r="A1991" i="42" s="1" a="1"/>
  <c r="A1991" i="42" s="1"/>
  <c r="AX2013" i="42"/>
  <c r="A2013" i="42" s="1" a="1"/>
  <c r="A2013" i="42" s="1"/>
  <c r="AX2025" i="42"/>
  <c r="A2025" i="42" s="1" a="1"/>
  <c r="A2025" i="42" s="1"/>
  <c r="AX2053" i="42"/>
  <c r="A2053" i="42" s="1" a="1"/>
  <c r="A2053" i="42" s="1"/>
  <c r="AX2056" i="42"/>
  <c r="A2056" i="42" s="1" a="1"/>
  <c r="A2056" i="42" s="1"/>
  <c r="AX2079" i="42"/>
  <c r="A2079" i="42" s="1" a="1"/>
  <c r="A2079" i="42" s="1"/>
  <c r="AX2101" i="42"/>
  <c r="A2101" i="42" s="1" a="1"/>
  <c r="A2101" i="42" s="1"/>
  <c r="AX2091" i="42"/>
  <c r="A2091" i="42" s="1" a="1"/>
  <c r="A2091" i="42" s="1"/>
  <c r="AX1917" i="42"/>
  <c r="A1917" i="42" s="1" a="1"/>
  <c r="A1917" i="42" s="1"/>
  <c r="AX1919" i="42"/>
  <c r="A1919" i="42" s="1" a="1"/>
  <c r="A1919" i="42" s="1"/>
  <c r="AX1941" i="42"/>
  <c r="A1941" i="42" s="1" a="1"/>
  <c r="A1941" i="42" s="1"/>
  <c r="AX1964" i="42"/>
  <c r="A1964" i="42" s="1" a="1"/>
  <c r="A1964" i="42" s="1"/>
  <c r="AX1960" i="42"/>
  <c r="A1960" i="42" s="1" a="1"/>
  <c r="A1960" i="42" s="1"/>
  <c r="AX1983" i="42"/>
  <c r="A1983" i="42" s="1" a="1"/>
  <c r="A1983" i="42" s="1"/>
  <c r="AX2005" i="42"/>
  <c r="A2005" i="42" s="1" a="1"/>
  <c r="A2005" i="42" s="1"/>
  <c r="AX2007" i="42"/>
  <c r="A2007" i="42" s="1" a="1"/>
  <c r="A2007" i="42" s="1"/>
  <c r="AX2029" i="42"/>
  <c r="A2029" i="42" s="1" a="1"/>
  <c r="A2029" i="42" s="1"/>
  <c r="AX2052" i="42"/>
  <c r="A2052" i="42" s="1" a="1"/>
  <c r="A2052" i="42" s="1"/>
  <c r="AX2048" i="42"/>
  <c r="A2048" i="42" s="1" a="1"/>
  <c r="A2048" i="42" s="1"/>
  <c r="AX2071" i="42"/>
  <c r="A2071" i="42" s="1" a="1"/>
  <c r="A2071" i="42" s="1"/>
  <c r="AX2093" i="42"/>
  <c r="A2093" i="42" s="1" a="1"/>
  <c r="A2093" i="42" s="1"/>
  <c r="AX2095" i="42"/>
  <c r="A2095" i="42" s="1" a="1"/>
  <c r="A2095" i="42" s="1"/>
  <c r="AX1924" i="42"/>
  <c r="A1924" i="42" s="1" a="1"/>
  <c r="A1924" i="42" s="1"/>
  <c r="AX1967" i="42"/>
  <c r="A1967" i="42" s="1" a="1"/>
  <c r="A1967" i="42" s="1"/>
  <c r="AX2036" i="42"/>
  <c r="A2036" i="42" s="1" a="1"/>
  <c r="A2036" i="42" s="1"/>
  <c r="AX2055" i="42"/>
  <c r="A2055" i="42" s="1" a="1"/>
  <c r="A2055" i="42" s="1"/>
  <c r="AX2102" i="42"/>
  <c r="A2102" i="42" s="1" a="1"/>
  <c r="A2102" i="42" s="1"/>
  <c r="AX1916" i="42"/>
  <c r="A1916" i="42" s="1" a="1"/>
  <c r="A1916" i="42" s="1"/>
  <c r="AX1918" i="42"/>
  <c r="A1918" i="42" s="1" a="1"/>
  <c r="A1918" i="42" s="1"/>
  <c r="AX1940" i="42"/>
  <c r="A1940" i="42" s="1" a="1"/>
  <c r="A1940" i="42" s="1"/>
  <c r="AX1963" i="42"/>
  <c r="A1963" i="42" s="1" a="1"/>
  <c r="A1963" i="42" s="1"/>
  <c r="AX1966" i="42"/>
  <c r="A1966" i="42" s="1" a="1"/>
  <c r="A1966" i="42" s="1"/>
  <c r="AX1982" i="42"/>
  <c r="A1982" i="42" s="1" a="1"/>
  <c r="A1982" i="42" s="1"/>
  <c r="AX2004" i="42"/>
  <c r="A2004" i="42" s="1" a="1"/>
  <c r="A2004" i="42" s="1"/>
  <c r="AX2006" i="42"/>
  <c r="A2006" i="42" s="1" a="1"/>
  <c r="A2006" i="42" s="1"/>
  <c r="AX2028" i="42"/>
  <c r="A2028" i="42" s="1" a="1"/>
  <c r="A2028" i="42" s="1"/>
  <c r="AX2051" i="42"/>
  <c r="A2051" i="42" s="1" a="1"/>
  <c r="A2051" i="42" s="1"/>
  <c r="AX2054" i="42"/>
  <c r="A2054" i="42" s="1" a="1"/>
  <c r="A2054" i="42" s="1"/>
  <c r="AX2070" i="42"/>
  <c r="A2070" i="42" s="1" a="1"/>
  <c r="A2070" i="42" s="1"/>
  <c r="AX2092" i="42"/>
  <c r="A2092" i="42" s="1" a="1"/>
  <c r="A2092" i="42" s="1"/>
  <c r="AX2094" i="42"/>
  <c r="A2094" i="42" s="1" a="1"/>
  <c r="A2094" i="42" s="1"/>
  <c r="AX1923" i="42"/>
  <c r="A1923" i="42" s="1" a="1"/>
  <c r="A1923" i="42" s="1"/>
  <c r="AX1945" i="42"/>
  <c r="A1945" i="42" s="1" a="1"/>
  <c r="A1945" i="42" s="1"/>
  <c r="AX1947" i="42"/>
  <c r="A1947" i="42" s="1" a="1"/>
  <c r="A1947" i="42" s="1"/>
  <c r="AX1970" i="42"/>
  <c r="A1970" i="42" s="1" a="1"/>
  <c r="A1970" i="42" s="1"/>
  <c r="AX1981" i="42"/>
  <c r="A1981" i="42" s="1" a="1"/>
  <c r="A1981" i="42" s="1"/>
  <c r="AX1989" i="42"/>
  <c r="A1989" i="42" s="1" a="1"/>
  <c r="A1989" i="42" s="1"/>
  <c r="AX2011" i="42"/>
  <c r="A2011" i="42" s="1" a="1"/>
  <c r="A2011" i="42" s="1"/>
  <c r="AX2033" i="42"/>
  <c r="A2033" i="42" s="1" a="1"/>
  <c r="A2033" i="42" s="1"/>
  <c r="AX2035" i="42"/>
  <c r="A2035" i="42" s="1" a="1"/>
  <c r="A2035" i="42" s="1"/>
  <c r="AX2058" i="42"/>
  <c r="A2058" i="42" s="1" a="1"/>
  <c r="A2058" i="42" s="1"/>
  <c r="AX2069" i="42"/>
  <c r="A2069" i="42" s="1" a="1"/>
  <c r="A2069" i="42" s="1"/>
  <c r="AX2077" i="42"/>
  <c r="A2077" i="42" s="1" a="1"/>
  <c r="A2077" i="42" s="1"/>
  <c r="AX2099" i="42"/>
  <c r="A2099" i="42" s="1" a="1"/>
  <c r="A2099" i="42" s="1"/>
  <c r="AX1926" i="42"/>
  <c r="A1926" i="42" s="1" a="1"/>
  <c r="A1926" i="42" s="1"/>
  <c r="AX1959" i="42"/>
  <c r="A1959" i="42" s="1" a="1"/>
  <c r="A1959" i="42" s="1"/>
  <c r="AX1990" i="42"/>
  <c r="A1990" i="42" s="1" a="1"/>
  <c r="A1990" i="42" s="1"/>
  <c r="AX2014" i="42"/>
  <c r="A2014" i="42" s="1" a="1"/>
  <c r="A2014" i="42" s="1"/>
  <c r="AX2047" i="42"/>
  <c r="A2047" i="42" s="1" a="1"/>
  <c r="A2047" i="42" s="1"/>
  <c r="AX2078" i="42"/>
  <c r="A2078" i="42" s="1" a="1"/>
  <c r="A2078" i="42" s="1"/>
  <c r="AX2100" i="42"/>
  <c r="A2100" i="42" s="1" a="1"/>
  <c r="A2100" i="42" s="1"/>
  <c r="AX1922" i="42"/>
  <c r="A1922" i="42" s="1" a="1"/>
  <c r="A1922" i="42" s="1"/>
  <c r="AX1944" i="42"/>
  <c r="A1944" i="42" s="1" a="1"/>
  <c r="A1944" i="42" s="1"/>
  <c r="AX1939" i="42"/>
  <c r="A1939" i="42" s="1" a="1"/>
  <c r="A1939" i="42" s="1"/>
  <c r="AX1962" i="42"/>
  <c r="A1962" i="42" s="1" a="1"/>
  <c r="A1962" i="42" s="1"/>
  <c r="AX1985" i="42"/>
  <c r="A1985" i="42" s="1" a="1"/>
  <c r="A1985" i="42" s="1"/>
  <c r="AX1988" i="42"/>
  <c r="A1988" i="42" s="1" a="1"/>
  <c r="A1988" i="42" s="1"/>
  <c r="AX2010" i="42"/>
  <c r="A2010" i="42" s="1" a="1"/>
  <c r="A2010" i="42" s="1"/>
  <c r="AX2032" i="42"/>
  <c r="A2032" i="42" s="1" a="1"/>
  <c r="A2032" i="42" s="1"/>
  <c r="AX2027" i="42"/>
  <c r="A2027" i="42" s="1" a="1"/>
  <c r="A2027" i="42" s="1"/>
  <c r="AX2050" i="42"/>
  <c r="A2050" i="42" s="1" a="1"/>
  <c r="A2050" i="42" s="1"/>
  <c r="AX2073" i="42"/>
  <c r="A2073" i="42" s="1" a="1"/>
  <c r="A2073" i="42" s="1"/>
  <c r="AX2076" i="42"/>
  <c r="A2076" i="42" s="1" a="1"/>
  <c r="A2076" i="42" s="1"/>
  <c r="AX2098" i="42"/>
  <c r="A2098" i="42" s="1" a="1"/>
  <c r="A2098" i="42" s="1"/>
  <c r="R2311" i="42"/>
  <c r="R2371" i="42" a="1"/>
  <c r="G30" i="32"/>
  <c r="R3" i="42" s="1" a="1"/>
  <c r="AM3" i="42" l="1" a="1"/>
  <c r="AM3" i="42" s="1"/>
  <c r="AN3" i="42" a="1"/>
  <c r="AN3" i="42" s="1"/>
  <c r="AQ5" i="42" a="1"/>
  <c r="AQ5" i="42" s="1"/>
  <c r="AO7" i="42" a="1"/>
  <c r="AO7" i="42" s="1"/>
  <c r="AM9" i="42" a="1"/>
  <c r="AM9" i="42" s="1"/>
  <c r="AK11" i="42" a="1"/>
  <c r="AK11" i="42" s="1"/>
  <c r="AP18" i="42" a="1"/>
  <c r="AP18" i="42" s="1"/>
  <c r="AK3" i="42" a="1"/>
  <c r="AK3" i="42" s="1"/>
  <c r="AO4" i="42" a="1"/>
  <c r="AO4" i="42" s="1"/>
  <c r="AJ5" i="42" a="1"/>
  <c r="AJ5" i="42" s="1"/>
  <c r="AM6" i="42" a="1"/>
  <c r="AM6" i="42" s="1"/>
  <c r="AP7" i="42" a="1"/>
  <c r="AP7" i="42" s="1"/>
  <c r="AK8" i="42" a="1"/>
  <c r="AK8" i="42" s="1"/>
  <c r="AN9" i="42" a="1"/>
  <c r="AN9" i="42" s="1"/>
  <c r="AQ10" i="42" a="1"/>
  <c r="AQ10" i="42" s="1"/>
  <c r="AL11" i="42" a="1"/>
  <c r="AL11" i="42" s="1"/>
  <c r="AO12" i="42" a="1"/>
  <c r="AO12" i="42" s="1"/>
  <c r="AJ13" i="42" a="1"/>
  <c r="AJ13" i="42" s="1"/>
  <c r="AM14" i="42" a="1"/>
  <c r="AM14" i="42" s="1"/>
  <c r="AP15" i="42" a="1"/>
  <c r="AP15" i="42" s="1"/>
  <c r="AP4" i="42" a="1"/>
  <c r="AP4" i="42" s="1"/>
  <c r="AN6" i="42" a="1"/>
  <c r="AN6" i="42" s="1"/>
  <c r="AQ7" i="42" a="1"/>
  <c r="AQ7" i="42" s="1"/>
  <c r="AL8" i="42" a="1"/>
  <c r="AL8" i="42" s="1"/>
  <c r="AO9" i="42" a="1"/>
  <c r="AO9" i="42" s="1"/>
  <c r="AJ10" i="42" a="1"/>
  <c r="AJ10" i="42" s="1"/>
  <c r="AM11" i="42" a="1"/>
  <c r="AM11" i="42" s="1"/>
  <c r="AK13" i="42" a="1"/>
  <c r="AK13" i="42" s="1"/>
  <c r="AQ15" i="42" a="1"/>
  <c r="AQ15" i="42" s="1"/>
  <c r="AO17" i="42" a="1"/>
  <c r="AO17" i="42" s="1"/>
  <c r="AL3" i="42" a="1"/>
  <c r="AL3" i="42" s="1"/>
  <c r="AK5" i="42" a="1"/>
  <c r="AK5" i="42" s="1"/>
  <c r="AP12" i="42" a="1"/>
  <c r="AP12" i="42" s="1"/>
  <c r="AN14" i="42" a="1"/>
  <c r="AN14" i="42" s="1"/>
  <c r="AL16" i="42" a="1"/>
  <c r="AL16" i="42" s="1"/>
  <c r="AJ18" i="42" a="1"/>
  <c r="AJ18" i="42" s="1"/>
  <c r="AQ4" i="42" a="1"/>
  <c r="AQ4" i="42" s="1"/>
  <c r="AL5" i="42" a="1"/>
  <c r="AL5" i="42" s="1"/>
  <c r="AO6" i="42" a="1"/>
  <c r="AO6" i="42" s="1"/>
  <c r="AJ7" i="42" a="1"/>
  <c r="AJ7" i="42" s="1"/>
  <c r="AM8" i="42" a="1"/>
  <c r="AM8" i="42" s="1"/>
  <c r="AP9" i="42" a="1"/>
  <c r="AP9" i="42" s="1"/>
  <c r="AK10" i="42" a="1"/>
  <c r="AK10" i="42" s="1"/>
  <c r="AN11" i="42" a="1"/>
  <c r="AN11" i="42" s="1"/>
  <c r="AQ12" i="42" a="1"/>
  <c r="AQ12" i="42" s="1"/>
  <c r="AL13" i="42" a="1"/>
  <c r="AL13" i="42" s="1"/>
  <c r="AO14" i="42" a="1"/>
  <c r="AO14" i="42" s="1"/>
  <c r="AJ15" i="42" a="1"/>
  <c r="AJ15" i="42" s="1"/>
  <c r="AM16" i="42" a="1"/>
  <c r="AM16" i="42" s="1"/>
  <c r="AP17" i="42" a="1"/>
  <c r="AP17" i="42" s="1"/>
  <c r="AK18" i="42" a="1"/>
  <c r="AK18" i="42" s="1"/>
  <c r="AO3" i="42" a="1"/>
  <c r="AO3" i="42" s="1"/>
  <c r="AJ4" i="42" a="1"/>
  <c r="AJ4" i="42" s="1"/>
  <c r="AM5" i="42" a="1"/>
  <c r="AM5" i="42" s="1"/>
  <c r="AK7" i="42" a="1"/>
  <c r="AK7" i="42" s="1"/>
  <c r="AQ9" i="42" a="1"/>
  <c r="AQ9" i="42" s="1"/>
  <c r="AO11" i="42" a="1"/>
  <c r="AO11" i="42" s="1"/>
  <c r="AM13" i="42" a="1"/>
  <c r="AM13" i="42" s="1"/>
  <c r="AP14" i="42" a="1"/>
  <c r="AP14" i="42" s="1"/>
  <c r="AK15" i="42" a="1"/>
  <c r="AK15" i="42" s="1"/>
  <c r="AN16" i="42" a="1"/>
  <c r="AN16" i="42" s="1"/>
  <c r="AL18" i="42" a="1"/>
  <c r="AL18" i="42" s="1"/>
  <c r="AP6" i="42" a="1"/>
  <c r="AP6" i="42" s="1"/>
  <c r="AN8" i="42" a="1"/>
  <c r="AN8" i="42" s="1"/>
  <c r="AL10" i="42" a="1"/>
  <c r="AL10" i="42" s="1"/>
  <c r="AJ12" i="42" a="1"/>
  <c r="AJ12" i="42" s="1"/>
  <c r="AQ17" i="42" a="1"/>
  <c r="AQ17" i="42" s="1"/>
  <c r="AP3" i="42" a="1"/>
  <c r="AP3" i="42" s="1"/>
  <c r="AK4" i="42" a="1"/>
  <c r="AK4" i="42" s="1"/>
  <c r="AN5" i="42" a="1"/>
  <c r="AN5" i="42" s="1"/>
  <c r="AQ6" i="42" a="1"/>
  <c r="AQ6" i="42" s="1"/>
  <c r="AL7" i="42" a="1"/>
  <c r="AL7" i="42" s="1"/>
  <c r="AO8" i="42" a="1"/>
  <c r="AO8" i="42" s="1"/>
  <c r="AJ9" i="42" a="1"/>
  <c r="AJ9" i="42" s="1"/>
  <c r="AM10" i="42" a="1"/>
  <c r="AM10" i="42" s="1"/>
  <c r="AP11" i="42" a="1"/>
  <c r="AP11" i="42" s="1"/>
  <c r="AK12" i="42" a="1"/>
  <c r="AK12" i="42" s="1"/>
  <c r="AN13" i="42" a="1"/>
  <c r="AN13" i="42" s="1"/>
  <c r="AQ14" i="42" a="1"/>
  <c r="AQ14" i="42" s="1"/>
  <c r="AL15" i="42" a="1"/>
  <c r="AL15" i="42" s="1"/>
  <c r="AL4" i="42" a="1"/>
  <c r="AL4" i="42" s="1"/>
  <c r="AJ6" i="42" a="1"/>
  <c r="AJ6" i="42" s="1"/>
  <c r="AQ11" i="42" a="1"/>
  <c r="AQ11" i="42" s="1"/>
  <c r="AO13" i="42" a="1"/>
  <c r="AO13" i="42" s="1"/>
  <c r="AM15" i="42" a="1"/>
  <c r="AM15" i="42" s="1"/>
  <c r="AK17" i="42" a="1"/>
  <c r="AK17" i="42" s="1"/>
  <c r="AM4" i="42" a="1"/>
  <c r="AM4" i="42" s="1"/>
  <c r="AP5" i="42" a="1"/>
  <c r="AP5" i="42" s="1"/>
  <c r="AK6" i="42" a="1"/>
  <c r="AK6" i="42" s="1"/>
  <c r="AN7" i="42" a="1"/>
  <c r="AN7" i="42" s="1"/>
  <c r="AQ8" i="42" a="1"/>
  <c r="AQ8" i="42" s="1"/>
  <c r="AL9" i="42" a="1"/>
  <c r="AL9" i="42" s="1"/>
  <c r="AO10" i="42" a="1"/>
  <c r="AO10" i="42" s="1"/>
  <c r="AJ11" i="42" a="1"/>
  <c r="AJ11" i="42" s="1"/>
  <c r="AM12" i="42" a="1"/>
  <c r="AM12" i="42" s="1"/>
  <c r="AP13" i="42" a="1"/>
  <c r="AP13" i="42" s="1"/>
  <c r="AK14" i="42" a="1"/>
  <c r="AK14" i="42" s="1"/>
  <c r="AN15" i="42" a="1"/>
  <c r="AN15" i="42" s="1"/>
  <c r="AQ16" i="42" a="1"/>
  <c r="AQ16" i="42" s="1"/>
  <c r="AL17" i="42" a="1"/>
  <c r="AL17" i="42" s="1"/>
  <c r="AO18" i="42" a="1"/>
  <c r="AO18" i="42" s="1"/>
  <c r="AN4" i="42" a="1"/>
  <c r="AN4" i="42" s="1"/>
  <c r="AL6" i="42" a="1"/>
  <c r="AL6" i="42" s="1"/>
  <c r="AJ8" i="42" a="1"/>
  <c r="AJ8" i="42" s="1"/>
  <c r="AP10" i="42" a="1"/>
  <c r="AP10" i="42" s="1"/>
  <c r="AN12" i="42" a="1"/>
  <c r="AN12" i="42" s="1"/>
  <c r="AQ13" i="42" a="1"/>
  <c r="AQ13" i="42" s="1"/>
  <c r="AL14" i="42" a="1"/>
  <c r="AL14" i="42" s="1"/>
  <c r="AO15" i="42" a="1"/>
  <c r="AO15" i="42" s="1"/>
  <c r="AJ16" i="42" a="1"/>
  <c r="AJ16" i="42" s="1"/>
  <c r="AM17" i="42" a="1"/>
  <c r="AM17" i="42" s="1"/>
  <c r="AQ3" i="42" a="1"/>
  <c r="AQ3" i="42" s="1"/>
  <c r="AN10" i="42" a="1"/>
  <c r="AN10" i="42" s="1"/>
  <c r="AL12" i="42" a="1"/>
  <c r="AL12" i="42" s="1"/>
  <c r="AJ14" i="42" a="1"/>
  <c r="AJ14" i="42" s="1"/>
  <c r="AK16" i="42" a="1"/>
  <c r="AK16" i="42" s="1"/>
  <c r="AO5" i="42" a="1"/>
  <c r="AO5" i="42" s="1"/>
  <c r="AO16" i="42" a="1"/>
  <c r="AO16" i="42" s="1"/>
  <c r="AM7" i="42" a="1"/>
  <c r="AM7" i="42" s="1"/>
  <c r="AP16" i="42" a="1"/>
  <c r="AP16" i="42" s="1"/>
  <c r="AK9" i="42" a="1"/>
  <c r="AK9" i="42" s="1"/>
  <c r="AM18" i="42" a="1"/>
  <c r="AM18" i="42" s="1"/>
  <c r="AN18" i="42" a="1"/>
  <c r="AN18" i="42" s="1"/>
  <c r="AQ18" i="42" a="1"/>
  <c r="AQ18" i="42" s="1"/>
  <c r="AJ17" i="42" a="1"/>
  <c r="AJ17" i="42" s="1"/>
  <c r="AP8" i="42" a="1"/>
  <c r="AP8" i="42" s="1"/>
  <c r="AN17" i="42" a="1"/>
  <c r="AN17" i="42" s="1"/>
  <c r="AX2331" i="42"/>
  <c r="A2331" i="42" s="1" a="1"/>
  <c r="A2331" i="42" s="1"/>
  <c r="AX2328" i="42"/>
  <c r="A2328" i="42" s="1" a="1"/>
  <c r="A2328" i="42" s="1"/>
  <c r="AX2329" i="42"/>
  <c r="A2329" i="42" s="1" a="1"/>
  <c r="A2329" i="42" s="1"/>
  <c r="AX2315" i="42"/>
  <c r="A2315" i="42" s="1" a="1"/>
  <c r="A2315" i="42" s="1"/>
  <c r="AX2322" i="42"/>
  <c r="A2322" i="42" s="1" a="1"/>
  <c r="A2322" i="42" s="1"/>
  <c r="AX2324" i="42"/>
  <c r="A2324" i="42" s="1" a="1"/>
  <c r="A2324" i="42" s="1"/>
  <c r="AX2314" i="42"/>
  <c r="A2314" i="42" s="1" a="1"/>
  <c r="A2314" i="42" s="1"/>
  <c r="AX2323" i="42"/>
  <c r="A2323" i="42" s="1" a="1"/>
  <c r="A2323" i="42" s="1"/>
  <c r="AX2318" i="42"/>
  <c r="A2318" i="42" s="1" a="1"/>
  <c r="A2318" i="42" s="1"/>
  <c r="AX2321" i="42"/>
  <c r="A2321" i="42" s="1" a="1"/>
  <c r="A2321" i="42" s="1"/>
  <c r="AX2317" i="42"/>
  <c r="A2317" i="42" s="1" a="1"/>
  <c r="A2317" i="42" s="1"/>
  <c r="AX2316" i="42"/>
  <c r="A2316" i="42" s="1" a="1"/>
  <c r="A2316" i="42" s="1"/>
  <c r="AX2256" i="42"/>
  <c r="A2256" i="42" s="1" a="1"/>
  <c r="A2256" i="42" s="1"/>
  <c r="AX2248" i="42"/>
  <c r="A2248" i="42" s="1" a="1"/>
  <c r="A2248" i="42" s="1"/>
  <c r="AX2246" i="42"/>
  <c r="A2246" i="42" s="1" a="1"/>
  <c r="A2246" i="42" s="1"/>
  <c r="AX2264" i="42"/>
  <c r="A2264" i="42" s="1" a="1"/>
  <c r="A2264" i="42" s="1"/>
  <c r="AX2251" i="42"/>
  <c r="A2251" i="42" s="1" a="1"/>
  <c r="A2251" i="42" s="1"/>
  <c r="AX2249" i="42"/>
  <c r="A2249" i="42" s="1" a="1"/>
  <c r="A2249" i="42" s="1"/>
  <c r="AX2247" i="42"/>
  <c r="A2247" i="42" s="1" a="1"/>
  <c r="A2247" i="42" s="1"/>
  <c r="AX2269" i="42"/>
  <c r="A2269" i="42" s="1" a="1"/>
  <c r="A2269" i="42" s="1"/>
  <c r="AX2254" i="42"/>
  <c r="A2254" i="42" s="1" a="1"/>
  <c r="A2254" i="42" s="1"/>
  <c r="AX2252" i="42"/>
  <c r="A2252" i="42" s="1" a="1"/>
  <c r="A2252" i="42" s="1"/>
  <c r="AX2319" i="42"/>
  <c r="A2319" i="42" s="1" a="1"/>
  <c r="A2319" i="42" s="1"/>
  <c r="AX2325" i="42"/>
  <c r="A2325" i="42" s="1" a="1"/>
  <c r="A2325" i="42" s="1"/>
  <c r="AX2259" i="42"/>
  <c r="A2259" i="42" s="1" a="1"/>
  <c r="A2259" i="42" s="1"/>
  <c r="AX2257" i="42"/>
  <c r="A2257" i="42" s="1" a="1"/>
  <c r="A2257" i="42" s="1"/>
  <c r="AX2255" i="42"/>
  <c r="A2255" i="42" s="1" a="1"/>
  <c r="A2255" i="42" s="1"/>
  <c r="AX2250" i="42"/>
  <c r="A2250" i="42" s="1" a="1"/>
  <c r="A2250" i="42" s="1"/>
  <c r="AX2262" i="42"/>
  <c r="A2262" i="42" s="1" a="1"/>
  <c r="A2262" i="42" s="1"/>
  <c r="AX2260" i="42"/>
  <c r="A2260" i="42" s="1" a="1"/>
  <c r="A2260" i="42" s="1"/>
  <c r="AX2313" i="42"/>
  <c r="A2313" i="42" s="1" a="1"/>
  <c r="A2313" i="42" s="1"/>
  <c r="AX2327" i="42"/>
  <c r="A2327" i="42" s="1" a="1"/>
  <c r="A2327" i="42" s="1"/>
  <c r="AX2267" i="42"/>
  <c r="A2267" i="42" s="1" a="1"/>
  <c r="A2267" i="42" s="1"/>
  <c r="AX2265" i="42"/>
  <c r="A2265" i="42" s="1" a="1"/>
  <c r="A2265" i="42" s="1"/>
  <c r="AX2263" i="42"/>
  <c r="A2263" i="42" s="1" a="1"/>
  <c r="A2263" i="42" s="1"/>
  <c r="AX2258" i="42"/>
  <c r="A2258" i="42" s="1" a="1"/>
  <c r="A2258" i="42" s="1"/>
  <c r="AX2253" i="42"/>
  <c r="A2253" i="42" s="1" a="1"/>
  <c r="A2253" i="42" s="1"/>
  <c r="AX2270" i="42"/>
  <c r="A2270" i="42" s="1" a="1"/>
  <c r="A2270" i="42" s="1"/>
  <c r="AX2268" i="42"/>
  <c r="A2268" i="42" s="1" a="1"/>
  <c r="A2268" i="42" s="1"/>
  <c r="AX2330" i="42"/>
  <c r="A2330" i="42" s="1" a="1"/>
  <c r="A2330" i="42" s="1"/>
  <c r="AX2266" i="42"/>
  <c r="A2266" i="42" s="1" a="1"/>
  <c r="A2266" i="42" s="1"/>
  <c r="AX2261" i="42"/>
  <c r="A2261" i="42" s="1" a="1"/>
  <c r="A2261" i="42" s="1"/>
  <c r="AX2245" i="42"/>
  <c r="A2245" i="42" s="1" a="1"/>
  <c r="A2245" i="42" s="1"/>
  <c r="AX2311" i="42"/>
  <c r="A2311" i="42" s="1" a="1"/>
  <c r="A2311" i="42" s="1"/>
  <c r="R3" i="42"/>
  <c r="AJ3" i="42" s="1" a="1"/>
  <c r="AJ3" i="42" s="1"/>
  <c r="R2371" i="42"/>
  <c r="AX2320" i="42" l="1"/>
  <c r="A2320" i="42" s="1" a="1"/>
  <c r="A2320" i="42" s="1"/>
  <c r="AX2312" i="42"/>
  <c r="A2312" i="42" s="1" a="1"/>
  <c r="A2312" i="42" s="1"/>
  <c r="AX2326" i="42"/>
  <c r="A2326" i="42" s="1" a="1"/>
  <c r="A2326" i="42" s="1"/>
  <c r="AX2376" i="42"/>
  <c r="A2376" i="42" s="1" a="1"/>
  <c r="A2376" i="42" s="1"/>
  <c r="AX2374" i="42"/>
  <c r="A2374" i="42" s="1" a="1"/>
  <c r="A2374" i="42" s="1"/>
  <c r="AX2372" i="42"/>
  <c r="A2372" i="42" s="1" a="1"/>
  <c r="A2372" i="42" s="1"/>
  <c r="AX2382" i="42"/>
  <c r="A2382" i="42" s="1" a="1"/>
  <c r="A2382" i="42" s="1"/>
  <c r="AX13" i="42"/>
  <c r="A13" i="42" s="1" a="1"/>
  <c r="A13" i="42" s="1"/>
  <c r="AX2384" i="42"/>
  <c r="A2384" i="42" s="1" a="1"/>
  <c r="A2384" i="42" s="1"/>
  <c r="AX5" i="42"/>
  <c r="A5" i="42" s="1" a="1"/>
  <c r="A5" i="42" s="1"/>
  <c r="AX15" i="42"/>
  <c r="A15" i="42" s="1" a="1"/>
  <c r="A15" i="42" s="1"/>
  <c r="AX2388" i="42"/>
  <c r="A2388" i="42" s="1" a="1"/>
  <c r="A2388" i="42" s="1"/>
  <c r="AX2375" i="42"/>
  <c r="A2375" i="42" s="1" a="1"/>
  <c r="A2375" i="42" s="1"/>
  <c r="AX2378" i="42"/>
  <c r="A2378" i="42" s="1" a="1"/>
  <c r="A2378" i="42" s="1"/>
  <c r="AX2389" i="42"/>
  <c r="A2389" i="42" s="1" a="1"/>
  <c r="A2389" i="42" s="1"/>
  <c r="AX16" i="42"/>
  <c r="A16" i="42" s="1" a="1"/>
  <c r="A16" i="42" s="1"/>
  <c r="AX9" i="42"/>
  <c r="A9" i="42" s="1" a="1"/>
  <c r="A9" i="42" s="1"/>
  <c r="AX12" i="42"/>
  <c r="A12" i="42" s="1" a="1"/>
  <c r="A12" i="42" s="1"/>
  <c r="AX8" i="42"/>
  <c r="A8" i="42" s="1" a="1"/>
  <c r="A8" i="42" s="1"/>
  <c r="AX10" i="42"/>
  <c r="A10" i="42" s="1" a="1"/>
  <c r="A10" i="42" s="1"/>
  <c r="AX2390" i="42"/>
  <c r="A2390" i="42" s="1" a="1"/>
  <c r="A2390" i="42" s="1"/>
  <c r="AX2383" i="42"/>
  <c r="A2383" i="42" s="1" a="1"/>
  <c r="A2383" i="42" s="1"/>
  <c r="AX2386" i="42"/>
  <c r="A2386" i="42" s="1" a="1"/>
  <c r="A2386" i="42" s="1"/>
  <c r="AX6" i="42"/>
  <c r="A6" i="42" s="1" a="1"/>
  <c r="A6" i="42" s="1"/>
  <c r="AX11" i="42"/>
  <c r="A11" i="42" s="1" a="1"/>
  <c r="A11" i="42" s="1"/>
  <c r="AX18" i="42"/>
  <c r="A18" i="42" s="1" a="1"/>
  <c r="A18" i="42" s="1"/>
  <c r="AX2379" i="42"/>
  <c r="A2379" i="42" s="1" a="1"/>
  <c r="A2379" i="42" s="1"/>
  <c r="AX2377" i="42"/>
  <c r="A2377" i="42" s="1" a="1"/>
  <c r="A2377" i="42" s="1"/>
  <c r="AX1578" i="42"/>
  <c r="A1578" i="42" s="1" a="1"/>
  <c r="A1578" i="42" s="1"/>
  <c r="AX2391" i="42"/>
  <c r="A2391" i="42" s="1" a="1"/>
  <c r="A2391" i="42" s="1"/>
  <c r="AX2380" i="42"/>
  <c r="A2380" i="42" s="1" a="1"/>
  <c r="A2380" i="42" s="1"/>
  <c r="AX2373" i="42"/>
  <c r="A2373" i="42" s="1" a="1"/>
  <c r="A2373" i="42" s="1"/>
  <c r="AX14" i="42"/>
  <c r="A14" i="42" s="1" a="1"/>
  <c r="A14" i="42" s="1"/>
  <c r="AX17" i="42"/>
  <c r="A17" i="42" s="1" a="1"/>
  <c r="A17" i="42" s="1"/>
  <c r="AX7" i="42"/>
  <c r="A7" i="42" s="1" a="1"/>
  <c r="A7" i="42" s="1"/>
  <c r="AX4" i="42"/>
  <c r="A4" i="42" s="1" a="1"/>
  <c r="A4" i="42" s="1"/>
  <c r="AX2387" i="42"/>
  <c r="A2387" i="42" s="1" a="1"/>
  <c r="A2387" i="42" s="1"/>
  <c r="AX2385" i="42"/>
  <c r="A2385" i="42" s="1" a="1"/>
  <c r="A2385" i="42" s="1"/>
  <c r="AX2381" i="42"/>
  <c r="A2381" i="42" s="1" a="1"/>
  <c r="A2381" i="42" s="1"/>
  <c r="AX1580" i="42"/>
  <c r="A1580" i="42" s="1" a="1"/>
  <c r="A1580" i="42" s="1"/>
  <c r="AX1581" i="42"/>
  <c r="A1581" i="42" s="1" a="1"/>
  <c r="A1581" i="42" s="1"/>
  <c r="AX1579" i="42"/>
  <c r="A1579" i="42" s="1" a="1"/>
  <c r="A1579" i="42" s="1"/>
  <c r="AX1576" i="42"/>
  <c r="A1576" i="42" s="1" a="1"/>
  <c r="A1576" i="42" s="1"/>
  <c r="AX1582" i="42"/>
  <c r="A1582" i="42" s="1" a="1"/>
  <c r="A1582" i="42" s="1"/>
  <c r="AX1577" i="42"/>
  <c r="A1577" i="42" s="1" a="1"/>
  <c r="A1577" i="42" s="1"/>
  <c r="AX1583" i="42"/>
  <c r="A1583" i="42" s="1" a="1"/>
  <c r="A1583" i="42" s="1"/>
  <c r="AX1584" i="42"/>
  <c r="A1584" i="42" s="1" a="1"/>
  <c r="A1584" i="42" s="1"/>
  <c r="AX2371" i="42"/>
  <c r="A2371" i="42" s="1" a="1"/>
  <c r="A2371" i="42" s="1"/>
  <c r="AX1575" i="42"/>
  <c r="A1575" i="42" s="1" a="1"/>
  <c r="A1575" i="42" s="1"/>
  <c r="AX3" i="42"/>
  <c r="A3" i="42" s="1" a="1"/>
  <c r="A3" i="4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<sst xmlns="http://schemas.openxmlformats.org/spreadsheetml/2006/main" count="5939" uniqueCount="484">
  <si>
    <t>Licensee Information</t>
  </si>
  <si>
    <t>Licensee:</t>
  </si>
  <si>
    <t>Reporting Period:</t>
  </si>
  <si>
    <t>Name of CPA Conducting Procedures:</t>
  </si>
  <si>
    <t>CPA License Number:</t>
  </si>
  <si>
    <t>[insert name of firm]</t>
  </si>
  <si>
    <t>[insert direct email address]</t>
  </si>
  <si>
    <t>[insert direct phone number]</t>
  </si>
  <si>
    <t>Independent Accountant's Report on Applying Agreed-Upon Procedures</t>
  </si>
  <si>
    <t>Instructions</t>
  </si>
  <si>
    <t>Effective Date of Agreement:</t>
  </si>
  <si>
    <t>Required Procedures</t>
  </si>
  <si>
    <t>License #:</t>
  </si>
  <si>
    <t>[insert license #]</t>
  </si>
  <si>
    <t>Total Revenue per METRC</t>
  </si>
  <si>
    <t>Total Revenue per General Ledger</t>
  </si>
  <si>
    <t>Discrepancy Amount</t>
  </si>
  <si>
    <t>Discrepancy Reason</t>
  </si>
  <si>
    <t>Detailed Explanation</t>
  </si>
  <si>
    <t>Amount</t>
  </si>
  <si>
    <t>Total</t>
  </si>
  <si>
    <t>Results</t>
  </si>
  <si>
    <t>License Number</t>
  </si>
  <si>
    <t xml:space="preserve">Total Revenue per METRC </t>
  </si>
  <si>
    <t xml:space="preserve">Total </t>
  </si>
  <si>
    <t>Data Entry Errors</t>
  </si>
  <si>
    <t>Non-Marijuana Product</t>
  </si>
  <si>
    <t>Unit Price vs Total Sold</t>
  </si>
  <si>
    <t>Upload Errors</t>
  </si>
  <si>
    <t>Timing</t>
  </si>
  <si>
    <t>Discounts</t>
  </si>
  <si>
    <t>Returns</t>
  </si>
  <si>
    <t>Other</t>
  </si>
  <si>
    <t>Selection of Sample Size</t>
  </si>
  <si>
    <t>[insert answer here]</t>
  </si>
  <si>
    <t xml:space="preserve">Results </t>
  </si>
  <si>
    <t>Business Purpose</t>
  </si>
  <si>
    <t>Disbursement Date</t>
  </si>
  <si>
    <t>Description of Services (be specific)</t>
  </si>
  <si>
    <t xml:space="preserve">Required Procedures </t>
  </si>
  <si>
    <t>Equity Owner</t>
  </si>
  <si>
    <t>Ownership %</t>
  </si>
  <si>
    <t>Effective Date</t>
  </si>
  <si>
    <t>Notes</t>
  </si>
  <si>
    <t>Results - All Equity Owners</t>
  </si>
  <si>
    <t>Part 2 - Questionnaire</t>
  </si>
  <si>
    <t>A. Identify if any distributions recorded through equity were made and indicate the response below. If no distributions through equity made during the reporting period this procedure is concluded. If there were distributions made during the reporting period, complete the applicable part 3 based on the type of legal entity.</t>
  </si>
  <si>
    <t>[insert response]</t>
  </si>
  <si>
    <t>Equity Owners of 2.5% or greater</t>
  </si>
  <si>
    <t>Date of Distribution</t>
  </si>
  <si>
    <t>Amount of Distribution</t>
  </si>
  <si>
    <t>Payment Type</t>
  </si>
  <si>
    <t xml:space="preserve">Notes </t>
  </si>
  <si>
    <t>Equity Owners of less than 2.5%</t>
  </si>
  <si>
    <t>Total Number of Equity Owners</t>
  </si>
  <si>
    <t>Date of each Distribution</t>
  </si>
  <si>
    <t>Total Amount of Distribution</t>
  </si>
  <si>
    <t>Results - Schedule of Distributions
(Sole Proprietorship, Partnership, Limited Liability Limited Partnership, or Limited Liability Company)</t>
  </si>
  <si>
    <t>Equity Owners/Shareholders of greater than 5%</t>
  </si>
  <si>
    <t>Equity Owners/Shareholders of 5% or less</t>
  </si>
  <si>
    <t>Results - Schedule of Distributions
(Private and Publicly held Corporations)</t>
  </si>
  <si>
    <t>Licensor</t>
  </si>
  <si>
    <t>[insert here]</t>
  </si>
  <si>
    <t>Recalls</t>
  </si>
  <si>
    <t>Service Vendor</t>
  </si>
  <si>
    <t>Revenue Source (Customer Name)</t>
  </si>
  <si>
    <t>Part 1 - Schedule of Total Revenue - Questionnaire</t>
  </si>
  <si>
    <t>Part 2 - Schedule of Total Revenue (All Licenses)</t>
  </si>
  <si>
    <t>Part 3 - Schedule of Top Revenue Sources</t>
  </si>
  <si>
    <t>Title of Agreement</t>
  </si>
  <si>
    <t xml:space="preserve">Date Executed </t>
  </si>
  <si>
    <t xml:space="preserve">A. Inquire of management if the licensee invoices customers monthly, per transaction, or otherwise and insert the answer below. Provide any additional explanations, if necessary. </t>
  </si>
  <si>
    <t>Total Revenue Received per General Ledger from Revenue Source during Reporting Period</t>
  </si>
  <si>
    <r>
      <t>Total Amount Paid to Vendor per General Ledger</t>
    </r>
    <r>
      <rPr>
        <b/>
        <sz val="8"/>
        <color rgb="FFFF0000"/>
        <rFont val="Calibri"/>
        <family val="2"/>
        <scheme val="minor"/>
      </rPr>
      <t xml:space="preserve"> </t>
    </r>
    <r>
      <rPr>
        <b/>
        <sz val="8"/>
        <rFont val="Calibri"/>
        <family val="2"/>
        <scheme val="minor"/>
      </rPr>
      <t>during</t>
    </r>
    <r>
      <rPr>
        <b/>
        <sz val="8"/>
        <color theme="1"/>
        <rFont val="Calibri"/>
        <family val="2"/>
        <scheme val="minor"/>
      </rPr>
      <t xml:space="preserve"> Reporting Period </t>
    </r>
  </si>
  <si>
    <t xml:space="preserve">Vendor </t>
  </si>
  <si>
    <t>Total Amount Paid to Licensor per General Ledger during Reporting Period</t>
  </si>
  <si>
    <t>For the purpose of completing this procedure, licensing agreements refer to any understanding or contract concerning the licensing of intellectual property between a licensee and another party. 
"Intellectual property” means all original data, findings, or other products of the mind or intellect commonly associated with claims, interests, and rights that are protected under trade secret, patent, trademark, copyright, or unfair competition law and includes brands or recipes.
Any costs/fees pursuant to the licensing agreement must be included on this schedule. If the licensing agreement allows for the provision of consulting services, equipment leasing, packaging materials, etc., those must also be included on this schedule.</t>
  </si>
  <si>
    <t>Definitions &amp; Information</t>
  </si>
  <si>
    <t>Total Loan Amount:</t>
  </si>
  <si>
    <t>Payer/Borrower Name:</t>
  </si>
  <si>
    <t>Payee/Lender Name:</t>
  </si>
  <si>
    <t>General Ledger Expense Account/Entry</t>
  </si>
  <si>
    <t>Vendor:</t>
  </si>
  <si>
    <t>Disbursement Amount Paid to Vendor (per General Ledger)</t>
  </si>
  <si>
    <t>Total Revenue per License per General Ledger</t>
  </si>
  <si>
    <t>Schedule Requirements</t>
  </si>
  <si>
    <t>Part 3 - Schedule of Total Revenue - License #1</t>
  </si>
  <si>
    <t>Part 3 - Schedule of Total Revenue - License #2</t>
  </si>
  <si>
    <t>Management of Licensee (noted above) and Michigan Cannabis Regulatory Agency</t>
  </si>
  <si>
    <t>[insert description]</t>
  </si>
  <si>
    <t>Lessor/Landlord:</t>
  </si>
  <si>
    <t>Physical Address of Leased Premises:</t>
  </si>
  <si>
    <t>Relationship between the lender and the licensee:</t>
  </si>
  <si>
    <t>Describe the lender's exercise of control over or participation in the management of the licensee:</t>
  </si>
  <si>
    <t>Relationship of Lessor/Landlord to Licensee:</t>
  </si>
  <si>
    <t>1. What was the reason for the underpayment or overpayment of rent?</t>
  </si>
  <si>
    <t>Title of Lease Agreement:</t>
  </si>
  <si>
    <t>Effective Date of Lease Agreement:</t>
  </si>
  <si>
    <t>Term of Lease Agreement (beginning &amp; end date):</t>
  </si>
  <si>
    <t>Part 1 - Lease Agreement #1</t>
  </si>
  <si>
    <t>Part 2 - Lease Agreement #1</t>
  </si>
  <si>
    <t>Part 1 - Lease Agreement #2</t>
  </si>
  <si>
    <t>[insert explanation here]</t>
  </si>
  <si>
    <t>[insert yes or no]</t>
  </si>
  <si>
    <t>Results - Lease Agreement #1</t>
  </si>
  <si>
    <t>Part 2 - Lease Agreement #2</t>
  </si>
  <si>
    <t>Results - Lease Agreement #2</t>
  </si>
  <si>
    <t>Part 1 - Lease Agreement #3</t>
  </si>
  <si>
    <t>Part 2 - Lease Agreement #3</t>
  </si>
  <si>
    <t>Results - Lease Agreement #3</t>
  </si>
  <si>
    <t>Part 1 - Lease Agreement #4</t>
  </si>
  <si>
    <t>Part 2 - Lease Agreement #4</t>
  </si>
  <si>
    <t>Results - Lease Agreement #4</t>
  </si>
  <si>
    <t>Part 1 - Lease Agreement #5</t>
  </si>
  <si>
    <t>Part 2 - Lease Agreement #5</t>
  </si>
  <si>
    <t>Results - Lease Agreement #5</t>
  </si>
  <si>
    <t>Total Payments Made
During Reporting Period</t>
  </si>
  <si>
    <t>Total Amount Due Under the Lease
During Reporting Period</t>
  </si>
  <si>
    <t>Payment Amount per Lease Agreement:
(e.g., $10,000 per month)</t>
  </si>
  <si>
    <t>Part 1 - Financing Agreement #1</t>
  </si>
  <si>
    <t>Title of Financing Agreement:</t>
  </si>
  <si>
    <t>Total Amount Due Under the Financing Agreement
During Reporting Period</t>
  </si>
  <si>
    <t>Part 2 - Financing Agreement #1</t>
  </si>
  <si>
    <t>1. What was the reason for the underpayment or overpayment of financial liability?</t>
  </si>
  <si>
    <t>Results - Financing Agreement #1</t>
  </si>
  <si>
    <t>Part 1 - Financing Agreement #5</t>
  </si>
  <si>
    <t>Part 2 - Financing Agreement #5</t>
  </si>
  <si>
    <t>Results - Financing Agreement #5</t>
  </si>
  <si>
    <t>Results - Financing Agreement #4</t>
  </si>
  <si>
    <t>Part 2 - Financing Agreement #4</t>
  </si>
  <si>
    <t>Part 1 - Financing Agreement #4</t>
  </si>
  <si>
    <t>Results - Financing Agreement #3</t>
  </si>
  <si>
    <t>Part 2 - Financing Agreement #3</t>
  </si>
  <si>
    <t>Part 1 - Financing Agreement #3</t>
  </si>
  <si>
    <t>Results - Financing Agreement #2</t>
  </si>
  <si>
    <t>Part 2 - Financing Agreement #2</t>
  </si>
  <si>
    <t>Part 1 - Financing Agreement #2</t>
  </si>
  <si>
    <t>Part 1 - Management Agreement #1</t>
  </si>
  <si>
    <t>Relationship between the management company and the licensee:</t>
  </si>
  <si>
    <t>Describe the management company's exercise of control over or participation in the management of the licensee:</t>
  </si>
  <si>
    <t>Payment amount per Management Agreement:
(e.g., $5,000 per month)</t>
  </si>
  <si>
    <t>Total Amount Due Under the Management Agreement
During Reporting Period</t>
  </si>
  <si>
    <t>1. What was the reason for the underpayment or overpayment of the liability?</t>
  </si>
  <si>
    <t>Part 2 - Management Agreement #1</t>
  </si>
  <si>
    <t>Results - Management Agreement #1</t>
  </si>
  <si>
    <t>Part 1 - Management Agreement #2</t>
  </si>
  <si>
    <t>Part 2 - Management Agreement #2</t>
  </si>
  <si>
    <t>Results - Management Agreement #2</t>
  </si>
  <si>
    <t>Part 1 - Management Agreement #3</t>
  </si>
  <si>
    <t>Part 2 - Management Agreement #3</t>
  </si>
  <si>
    <t>Results - Management Agreement #3</t>
  </si>
  <si>
    <t>Part 1 - Management Agreement #4</t>
  </si>
  <si>
    <t>Part 2 - Management Agreement #4</t>
  </si>
  <si>
    <t>Results - Management Agreement #4</t>
  </si>
  <si>
    <t>Part 1 - Management Agreement #5</t>
  </si>
  <si>
    <t>Part 2 - Management Agreement #5</t>
  </si>
  <si>
    <t>Results - Management Agreement #5</t>
  </si>
  <si>
    <t>Description of Products
(be specific)</t>
  </si>
  <si>
    <t>Title of Management Agreement:</t>
  </si>
  <si>
    <t>Describe the services provided to the licensee by the management company:</t>
  </si>
  <si>
    <t>Purpose of the loan:</t>
  </si>
  <si>
    <t>Part 1 - Schedule of Top Service Vendors</t>
  </si>
  <si>
    <t xml:space="preserve">Total Amount Paid to Vendor per General Ledger during Reporting Period </t>
  </si>
  <si>
    <t>Part 1 - Schedule of Top Other Vendors</t>
  </si>
  <si>
    <t>Part 1 - Schedule of Distributions - Ownership</t>
  </si>
  <si>
    <t>3a. Does the licensee offer employee stock options?</t>
  </si>
  <si>
    <t>Revenue Discrepancy Dropdown</t>
  </si>
  <si>
    <t>Contract Pricing</t>
  </si>
  <si>
    <t>Tolling Agreements</t>
  </si>
  <si>
    <t>Part 3 - Schedule of Total Revenue - License #3</t>
  </si>
  <si>
    <t>Part 3 - Schedule of Total Revenue - License #4</t>
  </si>
  <si>
    <t>Part 3 - Schedule of Total Revenue - License #5</t>
  </si>
  <si>
    <t>Part 3 - Schedule of Total Revenue - License #6</t>
  </si>
  <si>
    <t>Part 3 - Schedule of Total Revenue - License #7</t>
  </si>
  <si>
    <t>Part 3 - Schedule of Total Revenue - License #8</t>
  </si>
  <si>
    <t>Part 3 - Schedule of Total Revenue - License #9</t>
  </si>
  <si>
    <t>Part 3 - Schedule of Total Revenue - License #10</t>
  </si>
  <si>
    <t>Part 3 - Schedule of Total Revenue - License #11</t>
  </si>
  <si>
    <t>Part 3 - Schedule of Total Revenue - License #12</t>
  </si>
  <si>
    <t>Part 3 - Schedule of Total Revenue - License #13</t>
  </si>
  <si>
    <t>Part 3 - Schedule of Total Revenue - License #14</t>
  </si>
  <si>
    <t>Part 3 - Schedule of Total Revenue - License #15</t>
  </si>
  <si>
    <t>Amount of Lease Liability Underpaid or Overpaid During Reporting Period
(If not zero complete Part 2)</t>
  </si>
  <si>
    <t>If lease liability was underpaid/overpaid during the reporting period provide management's answers to the following questions below:</t>
  </si>
  <si>
    <t>If liability was underpaid/overpaid during the reporting period provide management's answers to the following questions below:</t>
  </si>
  <si>
    <t>2. Based upon the ownership structure of the management company, please disclose the ownership. If the management company is an LLC, list the members. If the management company is a corporation, list the officers/board of directors.</t>
  </si>
  <si>
    <t>3. Has an agreement been reached regarding the underpayment or overpayment that includes a plan to reconcile the amount of liability due under the management agreement?</t>
  </si>
  <si>
    <t>Document Reviewed (agreement, contract, invoice, etc.)</t>
  </si>
  <si>
    <t>Disbursement Amount Due per Document(s) Reviewed</t>
  </si>
  <si>
    <t>Document(s) Reviewed (agreement, contract, invoice, etc.)</t>
  </si>
  <si>
    <t>Schedule of Distributions - Employee</t>
  </si>
  <si>
    <t>[insert name of licensee]</t>
  </si>
  <si>
    <t>Amount of Liability Underpaid or Overpaid During Reporting Period
(If not zero complete Part 2)</t>
  </si>
  <si>
    <t>We have performed the procedures enumerated in the attached schedules published by the Michigan Cannabis Regulatory Agency (CRA) as prescribed by Section 701 of the Medical Marihuana Facilities Licensing Act (MMFLA) and/or Rule 20 of the Marihuana Licenses rules- R 420.20 (Rule 20), on the financial records of the Licensee as of and for the period ended as indicated in the reporting period noted above to assist the CRA and Licensee with determining the Licensee’s compliance with the MMFLA and/or Michigan Regulation and Taxation of Marijuana Act (MRTMA) and the CRA administrative rule sets.  Management is responsible for the Licensee’s compliance with the MMFLA and/or MRTMA and the CRA administrative rule sets.
The Licensee and the CRA have agreed to and acknowledged that the procedures performed are appropriate to meet the intended purpose of testing the Licensee's financial records in the manner and form enumerated in the attached schedules. This report may not be suitable for any other purpose. The procedures performed may not address all the items of interest to a user of this report and may not meet the needs of all users of this report and, as such, users are responsible for determining whether the procedures performed are appropriate for their purposes.
The procedures and associated findings are described in the attached schedules.
We were engaged by the Licensee to perform this agreed-upon procedures engagement and conducted our engagement in accordance with attestation standards established by the American Institute of Certified Public Accountants.  We were not engaged to, and did not, conduct an examination or review engagement, the objective of which would be the expression of an opinion or conclusion, respectively, on the Licensee’s financial records. Accordingly, we do not express such an opinion or conclusion. Had we performed additional procedures, other matters might have come to our attention that would have been reported to you.
We are required to be independent of the Licensee and to meet our other ethical responsibilities, in accordance with the relevant ethical requirements related to our agreed-upon procedures engagement.
This report is intended solely for the information and use of the Licensee and the CRA, and is not intended to be, and should not be, used by anyone other than these specified parties.</t>
  </si>
  <si>
    <t>Payment Received Date</t>
  </si>
  <si>
    <t>Invoice/Manifest #</t>
  </si>
  <si>
    <t>Amount Received per Invoice</t>
  </si>
  <si>
    <t>Amount Received per General Ledger</t>
  </si>
  <si>
    <t>Revenue Source:</t>
  </si>
  <si>
    <t>AFS Due Date</t>
  </si>
  <si>
    <t>Reporting Period</t>
  </si>
  <si>
    <t>Required AFS Report Form</t>
  </si>
  <si>
    <t xml:space="preserve"> Schedule of Expenditures - Licensing Agreements</t>
  </si>
  <si>
    <t>Licenses included on AFS Report:</t>
  </si>
  <si>
    <r>
      <t xml:space="preserve">List the top 20 service vendors based on total payments for services rendered made during the reporting period (largest to smallest) per part 1 of the required procedure. </t>
    </r>
    <r>
      <rPr>
        <b/>
        <sz val="8"/>
        <rFont val="Calibri"/>
        <family val="2"/>
        <scheme val="minor"/>
      </rPr>
      <t xml:space="preserve">Test vendors 1, 2, 3, 5, 7, 10, 12, 14, 16, and 18 </t>
    </r>
    <r>
      <rPr>
        <sz val="8"/>
        <rFont val="Calibri"/>
        <family val="2"/>
        <scheme val="minor"/>
      </rPr>
      <t>per part 2 of the required procedure. In tracing the requirements for this procedure for the 10 vendors selected, all disbursements to the vendor should be traced if there are no more than 12 disbursements made during the reporting period. If there are more than 12 disbursements made, randomly select 12 disbursements to be traced. If there are less than 12 payments made during the reporting period, all payments should be traced.</t>
    </r>
  </si>
  <si>
    <t>2. Has an agreement been reached regarding the underpayment or overpayment that includes a plan to reconcile the amount of rent due under the lease?</t>
  </si>
  <si>
    <t>Cover Sheet Language</t>
  </si>
  <si>
    <t>For the purpose of completing this procedure, "management agreement" means any understanding or contract between a licensee and another party for the provision of management or other services that would allow the other party to exercise control over or participate in the management of the licensee or to receive more than 10% of the gross profit from the licensee during any full or partial fiscal year.</t>
  </si>
  <si>
    <t>To generate the Independent Accountant's Report select an option above based upon the licenses held by the licensee during the reporting period.</t>
  </si>
  <si>
    <t>We have performed the procedures enumerated in the attached schedules published by the Michigan Cannabis Regulatory Agency (CRA) as prescribed by Rule 20 of the Marihuana Licenses rules- R 420.20 (Rule 20), on the financial records of the Licensee as of and for the period ended as indicated in the reporting period noted above to assist the CRA and Licensee with determining the Licensee’s compliance with the Michigan Regulation and Taxation of Marijuana Act (MRTMA) and the CRA administrative rule sets.  Management is responsible for the Licensee’s compliance with MRTMA and the CRA administrative rule sets.
The Licensee and the CRA have agreed to and acknowledged that the procedures performed are appropriate to meet the intended purpose of testing the Licensee's financial records in the manner and form enumerated in the attached schedules. This report may not be suitable for any other purpose. The procedures performed may not address all the items of interest to a user of this report and may not meet the needs of all users of this report and, as such, users are responsible for determining whether the procedures performed are appropriate for their purposes.
The procedures and associated findings are described in the attached schedules.
We were engaged by the Licensee to perform this agreed-upon procedures engagement and conducted our engagement in accordance with attestation standards established by the American Institute of Certified Public Accountants.  We were not engaged to, and did not, conduct an examination or review engagement, the objective of which would be the expression of an opinion or conclusion, respectively, on the Licensee’s financial records. Accordingly, we do not express such an opinion or conclusion. Had we performed additional procedures, other matters might have come to our attention that would have been reported to you.
We are required to be independent of the Licensee and to meet our other ethical responsibilities, in accordance with the relevant ethical requirements related to our agreed-upon procedures engagement.
This report is intended solely for the information and use of the Licensee and the CRA, and is not intended to be, and should not be, used by anyone other than these specified parties.</t>
  </si>
  <si>
    <t>We have performed the procedures enumerated in the attached schedules published by the Michigan Cannabis Regulatory Agency (CRA) as prescribed by Section 701 of the Medical Marihuana Facilities Licensing Act (MMFLA), on the financial records of the Licensee as of and for the period ended as indicated in the reporting period noted above to assist the CRA and Licensee with determining the Licensee’s compliance with the MMFLA and the CRA administrative rule sets.  Management is responsible for the Licensee’s compliance with the MMFLA and the CRA administrative rule sets.
The Licensee and the CRA have agreed to and acknowledged that the procedures performed are appropriate to meet the intended purpose of testing the Licensee's financial records in the manner and form enumerated in the attached schedules. This report may not be suitable for any other purpose. The procedures performed may not address all the items of interest to a user of this report and may not meet the needs of all users of this report and, as such, users are responsible for determining whether the procedures performed are appropriate for their purposes.
The procedures and associated findings are described in the attached schedules.
We were engaged by the Licensee to perform this agreed-upon procedures engagement and conducted our engagement in accordance with attestation standards established by the American Institute of Certified Public Accountants.  We were not engaged to, and did not, conduct an examination or review engagement, the objective of which would be the expression of an opinion or conclusion, respectively, on the Licensee’s financial records. Accordingly, we do not express such an opinion or conclusion. Had we performed additional procedures, other matters might have come to our attention that would have been reported to you.
We are required to be independent of the Licensee and to meet our other ethical responsibilities, in accordance with the relevant ethical requirements related to our agreed-upon procedures engagement.
This report is intended solely for the information and use of the Licensee and the CRA, and is not intended to be, and should not be, used by anyone other than these specified parties.</t>
  </si>
  <si>
    <t xml:space="preserve">Total Revenue of Marijuana Products per Point of Sale (POS) System </t>
  </si>
  <si>
    <t>Total Revenue of General Merchandise (Non-Marijuana Product) per Point of Sale (POS) System</t>
  </si>
  <si>
    <t>3c. If the answer to 3a and 3b is "Yes", identify any employee having more than a 10% direct or indirect ownership in the licensee and provide the full name of the employee, the employee's total percentage ownership in the licensee, and the date the option was exercised.</t>
  </si>
  <si>
    <t>Licensee Name</t>
  </si>
  <si>
    <t>FCR #</t>
  </si>
  <si>
    <t>Licenses Included on AFS Report</t>
  </si>
  <si>
    <t>Types of Licenses</t>
  </si>
  <si>
    <t>CPA Firm</t>
  </si>
  <si>
    <t>Name of CPA Conducting Procedures</t>
  </si>
  <si>
    <t>CPA License Number</t>
  </si>
  <si>
    <t>CPA Email</t>
  </si>
  <si>
    <t>CPA Phone #</t>
  </si>
  <si>
    <t>CPA Mailing Address</t>
  </si>
  <si>
    <t>Schedule</t>
  </si>
  <si>
    <t>R - Total (G,P)</t>
  </si>
  <si>
    <t>Part</t>
  </si>
  <si>
    <t>Data Point 1</t>
  </si>
  <si>
    <t>Data Point 2</t>
  </si>
  <si>
    <t>Data Point 3</t>
  </si>
  <si>
    <t>Data Point 4</t>
  </si>
  <si>
    <t>Sheet</t>
  </si>
  <si>
    <t>Part 4 - Schedule of Top Revenue Sources - Top Revenue Source #1</t>
  </si>
  <si>
    <t>Part 4 - Schedule of Top Revenue Sources - Top Revenue Source #17</t>
  </si>
  <si>
    <t>Part 4 - Schedule of Top Revenue Sources - Top Revenue Source #16</t>
  </si>
  <si>
    <t>Part 4 - Schedule of Top Revenue Sources - Top Revenue Source #13</t>
  </si>
  <si>
    <t>Part 4 - Schedule of Top Revenue Sources - Top Revenue Source #11</t>
  </si>
  <si>
    <t>Part 4 - Schedule of Top Revenue Sources - Top Revenue Source #9</t>
  </si>
  <si>
    <t>Part 4 - Schedule of Top Revenue Sources - Top Revenue Source #8</t>
  </si>
  <si>
    <t>Part 4 - Schedule of Top Revenue Sources - Top Revenue Source #6</t>
  </si>
  <si>
    <t>Part 4 - Schedule of Top Revenue Sources - Top Revenue Source #4</t>
  </si>
  <si>
    <t>Part 4 - Schedule of Top Revenue Sources - Top Revenue Source #2</t>
  </si>
  <si>
    <t>Part 2 - Schedule of Vendor Payments - Top Vendor #1</t>
  </si>
  <si>
    <t>Part 2 - Schedule of Vendor Payments - Top Vendor #18</t>
  </si>
  <si>
    <t>Part 2 - Schedule of Vendor Payments - Top Vendor #16</t>
  </si>
  <si>
    <t>Part 2 - Schedule of Vendor Payments - Top Vendor #14</t>
  </si>
  <si>
    <t>Part 2 - Schedule of Vendor Payments - Top Vendor #12</t>
  </si>
  <si>
    <t>Part 2 - Schedule of Vendor Payments - Top Vendor #10</t>
  </si>
  <si>
    <t>Part 2 - Schedule of Vendor Payments - Top Vendor #7</t>
  </si>
  <si>
    <t>Part 2 - Schedule of Vendor Payments - Top Vendor #5</t>
  </si>
  <si>
    <t>Part 2 - Schedule of Vendor Payments - Top Vendor #3</t>
  </si>
  <si>
    <t>Part 2 - Schedule of Vendor Payments - Top Vendor #2</t>
  </si>
  <si>
    <t>Results - Top Vendor #1</t>
  </si>
  <si>
    <t>Results - Top Vendor #18</t>
  </si>
  <si>
    <t>Results - Top Vendor #16</t>
  </si>
  <si>
    <t>Results - Top Vendor #14</t>
  </si>
  <si>
    <t>Results - Top Vendor #12</t>
  </si>
  <si>
    <t>Results - Top Vendor #10</t>
  </si>
  <si>
    <t>Results - Top Vendor #7</t>
  </si>
  <si>
    <t>Results - Top Vendor #5</t>
  </si>
  <si>
    <t>Results - Top Vendor #3</t>
  </si>
  <si>
    <t>Results - Top Vendor #2</t>
  </si>
  <si>
    <r>
      <rPr>
        <b/>
        <sz val="8"/>
        <rFont val="Calibri"/>
        <family val="2"/>
        <scheme val="minor"/>
      </rPr>
      <t>For a licensee with two licenses reported on this schedule:</t>
    </r>
    <r>
      <rPr>
        <sz val="8"/>
        <rFont val="Calibri"/>
        <family val="2"/>
        <scheme val="minor"/>
      </rPr>
      <t xml:space="preserve"> List the top 20 vendors based on total payments made during the reporting period (largest to smallest) per part 1 of the required procedure. </t>
    </r>
    <r>
      <rPr>
        <b/>
        <sz val="8"/>
        <rFont val="Calibri"/>
        <family val="2"/>
        <scheme val="minor"/>
      </rPr>
      <t>Test vendors 1, 2, 3, 5, 7, 10, 12, 14, 16, and 18</t>
    </r>
    <r>
      <rPr>
        <sz val="8"/>
        <rFont val="Calibri"/>
        <family val="2"/>
        <scheme val="minor"/>
      </rPr>
      <t xml:space="preserve"> per part 2 of the required procedure. In tracing the requirements for this procedure for the 10 vendors selected, all disbursements to the vendor should be traced if there are no more than 12 disbursements made during the reporting period. If there are more than 12 disbursements made, randomly select 12 disbursements to be traced. If there are less than 12 payments made during the reporting period, all payments should be traced.</t>
    </r>
  </si>
  <si>
    <r>
      <rPr>
        <b/>
        <sz val="8"/>
        <rFont val="Calibri"/>
        <family val="2"/>
        <scheme val="minor"/>
      </rPr>
      <t>For a licensee with three or more licenses reported on this schedule:</t>
    </r>
    <r>
      <rPr>
        <sz val="8"/>
        <rFont val="Calibri"/>
        <family val="2"/>
        <scheme val="minor"/>
      </rPr>
      <t xml:space="preserve"> List the top 30 vendors based on total payments made during the reporting period (largest to smallest) per part 1 of the required procedure. </t>
    </r>
    <r>
      <rPr>
        <b/>
        <sz val="8"/>
        <rFont val="Calibri"/>
        <family val="2"/>
        <scheme val="minor"/>
      </rPr>
      <t>Test vendors 1, 2, 3, 5, 7, 10, 12, 14, 16, 18, 20, 21, 23, 27, and 29</t>
    </r>
    <r>
      <rPr>
        <sz val="8"/>
        <rFont val="Calibri"/>
        <family val="2"/>
        <scheme val="minor"/>
      </rPr>
      <t xml:space="preserve"> per part 2 of the required procedure. In tracing the requirements for this procedure for the 15 vendors selected, all disbursements to the vendor should be traced if there are no more than 12 disbursements made during the reporting period. If there are more than 12 disbursements made, randomly select 12 disbursements to be traced. If there are less than 12 payments made during the reporting period, all payments should be traced.</t>
    </r>
  </si>
  <si>
    <t>Part 2 - Schedule of Vendor Payments - Top Vendor #29</t>
  </si>
  <si>
    <t>Part 2 - Schedule of Vendor Payments - Top Vendor #27</t>
  </si>
  <si>
    <t>Part 2 - Schedule of Vendor Payments - Top Vendor #23</t>
  </si>
  <si>
    <t>Part 2 - Schedule of Vendor Payments - Top Vendor #21</t>
  </si>
  <si>
    <t>Part 2 - Schedule of Vendor Payments - Top Vendor #20</t>
  </si>
  <si>
    <t>Results - Top Vendor #29</t>
  </si>
  <si>
    <t>Results - Top Vendor #27</t>
  </si>
  <si>
    <t>Results - Top Vendor #23</t>
  </si>
  <si>
    <t>Results - Top Vendor #21</t>
  </si>
  <si>
    <t>Results - Top Vendor #20</t>
  </si>
  <si>
    <t>Marker 1</t>
  </si>
  <si>
    <t>Marker 2</t>
  </si>
  <si>
    <t>Data Point 5</t>
  </si>
  <si>
    <t>Data Point 6</t>
  </si>
  <si>
    <t>Data Point 7</t>
  </si>
  <si>
    <t>Data Point 8</t>
  </si>
  <si>
    <t>Data Point 9</t>
  </si>
  <si>
    <t>Data Point 10</t>
  </si>
  <si>
    <t>Data Point 11</t>
  </si>
  <si>
    <t>Data Point 12</t>
  </si>
  <si>
    <t>2R</t>
  </si>
  <si>
    <t>3R</t>
  </si>
  <si>
    <t>R - Total (R, MB)</t>
  </si>
  <si>
    <t>R - Total (SC, ST)</t>
  </si>
  <si>
    <t>4R</t>
  </si>
  <si>
    <t>E1 - Lease Agreements</t>
  </si>
  <si>
    <t>Part 1 - Lease Agreement #6</t>
  </si>
  <si>
    <t>Part 2 - Lease Agreement #6</t>
  </si>
  <si>
    <t>Results - Lease Agreement #6</t>
  </si>
  <si>
    <t>Part 1 - Lease Agreement #7</t>
  </si>
  <si>
    <t>Part 2 - Lease Agreement #7</t>
  </si>
  <si>
    <t>Results - Lease Agreement #7</t>
  </si>
  <si>
    <t>Part 1 - Lease Agreement #8</t>
  </si>
  <si>
    <t>Part 2 - Lease Agreement #8</t>
  </si>
  <si>
    <t>Results - Lease Agreement #8</t>
  </si>
  <si>
    <t>Part 1 - Lease Agreement #9</t>
  </si>
  <si>
    <t>Part 2 - Lease Agreement #9</t>
  </si>
  <si>
    <t>Results - Lease Agreement #9</t>
  </si>
  <si>
    <t>Part 1 - Lease Agreement #10</t>
  </si>
  <si>
    <t>Part 2 - Lease Agreement #10</t>
  </si>
  <si>
    <t>Results - Lease Agreement #10</t>
  </si>
  <si>
    <t>E2 - Financing Agreements</t>
  </si>
  <si>
    <t>E3 - Management Agreements</t>
  </si>
  <si>
    <t>E4 - Licensing Agreements</t>
  </si>
  <si>
    <t>1R</t>
  </si>
  <si>
    <t>E5 - Service Vendors</t>
  </si>
  <si>
    <t>E6 - Other Vendors</t>
  </si>
  <si>
    <t>D1 - Ownership</t>
  </si>
  <si>
    <t>Beneficiaries of greater than 5%</t>
  </si>
  <si>
    <t>Beneficiaries of 5% or less</t>
  </si>
  <si>
    <t>Total Number of Beneficiaries</t>
  </si>
  <si>
    <t>&gt;2.5%</t>
  </si>
  <si>
    <t>&lt;2.5%</t>
  </si>
  <si>
    <t>Marker 3</t>
  </si>
  <si>
    <t>LLC</t>
  </si>
  <si>
    <t>Marker 4</t>
  </si>
  <si>
    <t>CORP</t>
  </si>
  <si>
    <t>&gt;5%</t>
  </si>
  <si>
    <t>&lt;5%</t>
  </si>
  <si>
    <t>TRUST</t>
  </si>
  <si>
    <t>Beneficiary</t>
  </si>
  <si>
    <t>D2 - Employee</t>
  </si>
  <si>
    <t>Data Point 13</t>
  </si>
  <si>
    <t>[Autofilled based on inputs from part 3]</t>
  </si>
  <si>
    <t>[Autofilled based on inputs from part 1]</t>
  </si>
  <si>
    <t>[Autocalculated From Previous Cells]</t>
  </si>
  <si>
    <t>AFS Defaults</t>
  </si>
  <si>
    <t>COUNTIF1</t>
  </si>
  <si>
    <t>COUNTIF2</t>
  </si>
  <si>
    <t>COUNTIF3</t>
  </si>
  <si>
    <t>COUNTIF4</t>
  </si>
  <si>
    <t>COUNTIF5</t>
  </si>
  <si>
    <t>COUNTIF6</t>
  </si>
  <si>
    <t>COUNTIF7</t>
  </si>
  <si>
    <t>COUNTIF8</t>
  </si>
  <si>
    <t>COUNTIF9</t>
  </si>
  <si>
    <t>COUNTIF10</t>
  </si>
  <si>
    <t>COUNTIF11</t>
  </si>
  <si>
    <t>COUNTIF12</t>
  </si>
  <si>
    <t>COUNTIF13</t>
  </si>
  <si>
    <t>SUM OF COUNTIFS</t>
  </si>
  <si>
    <t>Name of CPA</t>
  </si>
  <si>
    <t>CPA License #</t>
  </si>
  <si>
    <t>CPA Address</t>
  </si>
  <si>
    <t>Attestation Selection</t>
  </si>
  <si>
    <t>Please use this area to provide explanations for footnotes or items that need further clarification.</t>
  </si>
  <si>
    <r>
      <rPr>
        <b/>
        <sz val="8"/>
        <rFont val="Calibri"/>
        <family val="2"/>
        <scheme val="minor"/>
      </rPr>
      <t>Part 1</t>
    </r>
    <r>
      <rPr>
        <sz val="8"/>
        <rFont val="Calibri"/>
        <family val="2"/>
        <scheme val="minor"/>
      </rPr>
      <t xml:space="preserve"> – Inquire of management if the licensee had any management agreements that were effective during the reporting period. Utilizing the terms in the agreement and management's records, indicate the information required in Part 1 for each management agreement. If more than 5 management agreements were effective during the reporting period, duplicate this schedule as needed to include the remaining management agreements.
</t>
    </r>
    <r>
      <rPr>
        <b/>
        <sz val="8"/>
        <rFont val="Calibri"/>
        <family val="2"/>
        <scheme val="minor"/>
      </rPr>
      <t>Part 2</t>
    </r>
    <r>
      <rPr>
        <sz val="8"/>
        <rFont val="Calibri"/>
        <family val="2"/>
        <scheme val="minor"/>
      </rPr>
      <t xml:space="preserve"> –  If an underpayment or overpayment of liability occurred during the reporting period, inquire of management and provide management's answers to the questions in part 2.</t>
    </r>
  </si>
  <si>
    <r>
      <rPr>
        <b/>
        <sz val="8"/>
        <rFont val="Calibri"/>
        <family val="2"/>
        <scheme val="minor"/>
      </rPr>
      <t>Part 1</t>
    </r>
    <r>
      <rPr>
        <sz val="8"/>
        <rFont val="Calibri"/>
        <family val="2"/>
        <scheme val="minor"/>
      </rPr>
      <t xml:space="preserve"> – Inquire of management if the licensee has any financing agreements (loans, promissory notes, debt financing, royalty financing, equity financing, debt instruments, etc.) with any individual or entity effective during the reporting period, excluding any notes/agreements with a financial institution or supplemental applicants. Indicate the information below by tracing the information to the underlying agreement/note.
</t>
    </r>
    <r>
      <rPr>
        <b/>
        <sz val="8"/>
        <rFont val="Calibri"/>
        <family val="2"/>
        <scheme val="minor"/>
      </rPr>
      <t>Part 2</t>
    </r>
    <r>
      <rPr>
        <sz val="8"/>
        <rFont val="Calibri"/>
        <family val="2"/>
        <scheme val="minor"/>
      </rPr>
      <t xml:space="preserve"> –  If an underpayment or overpayment of liability occurred during the reporting period, inquire of management and provide management's answers to the questions in part 2.</t>
    </r>
  </si>
  <si>
    <t>Licensing Agreement Revenue %</t>
  </si>
  <si>
    <t>Total Square Footage of Leased Premises:</t>
  </si>
  <si>
    <t>Results - Schedule of Distributions
(Trusts)</t>
  </si>
  <si>
    <t>Zip Code of Leased Premises:</t>
  </si>
  <si>
    <t>3b. If the answer to 3a is "Yes", indicate whether any employee stock options were executed during the reporting period that resulted in any employee having more than a 10% direct or indirect ownership interest in the licensee.</t>
  </si>
  <si>
    <t>Part 3a - Schedule of Distributions
(Sole Proprietorship, Partnership, Limited Liability Limited Partnership, or Limited Liability Company)</t>
  </si>
  <si>
    <t>Part 3b - Schedule of Distributions
(Private and Publicly held Corporations)</t>
  </si>
  <si>
    <t>Part 3c - Schedule of Distributions
(Trusts)</t>
  </si>
  <si>
    <r>
      <rPr>
        <b/>
        <sz val="8"/>
        <rFont val="Calibri"/>
        <family val="2"/>
        <scheme val="minor"/>
      </rPr>
      <t>For a licensee with one license reported on this schedule:</t>
    </r>
    <r>
      <rPr>
        <sz val="8"/>
        <rFont val="Calibri"/>
        <family val="2"/>
        <scheme val="minor"/>
      </rPr>
      <t xml:space="preserve"> List the top 10 vendors based on total payments made during the reporting period (largest to smallest) per part 1 of the required procedure. </t>
    </r>
    <r>
      <rPr>
        <b/>
        <sz val="8"/>
        <rFont val="Calibri"/>
        <family val="2"/>
        <scheme val="minor"/>
      </rPr>
      <t>Test vendors 1, 2, 3, 5, and 7</t>
    </r>
    <r>
      <rPr>
        <sz val="8"/>
        <rFont val="Calibri"/>
        <family val="2"/>
        <scheme val="minor"/>
      </rPr>
      <t xml:space="preserve"> per part 2 of the required procedure. In tracing the requirements for this procedure for the 5 vendors selected, all disbursements to the vendor should be traced if there are no more than 12 disbursements made during the reporting period. If there are more than 12 disbursements made, randomly select 12 disbursements to be traced. If there are less than 12 payments made during the reporting period, all payments should be traced.</t>
    </r>
  </si>
  <si>
    <r>
      <rPr>
        <b/>
        <sz val="8"/>
        <rFont val="Calibri"/>
        <family val="2"/>
        <scheme val="minor"/>
      </rPr>
      <t>Part 1</t>
    </r>
    <r>
      <rPr>
        <sz val="8"/>
        <rFont val="Calibri"/>
        <family val="2"/>
        <scheme val="minor"/>
      </rPr>
      <t xml:space="preserve"> - Complete the questionnaire by identifying if the licensee invoices customers monthly, per transaction, or otherwise. 
</t>
    </r>
    <r>
      <rPr>
        <b/>
        <sz val="8"/>
        <rFont val="Calibri"/>
        <family val="2"/>
        <scheme val="minor"/>
      </rPr>
      <t>Part 2</t>
    </r>
    <r>
      <rPr>
        <sz val="8"/>
        <rFont val="Calibri"/>
        <family val="2"/>
        <scheme val="minor"/>
      </rPr>
      <t xml:space="preserve"> - List each of the licenses held by the licensee during the reporting period. Complete the schedule by providing the requested revenue information in each column for each license listed. 
</t>
    </r>
    <r>
      <rPr>
        <b/>
        <sz val="8"/>
        <rFont val="Calibri"/>
        <family val="2"/>
        <scheme val="minor"/>
      </rPr>
      <t>Part 3</t>
    </r>
    <r>
      <rPr>
        <sz val="8"/>
        <rFont val="Calibri"/>
        <family val="2"/>
        <scheme val="minor"/>
      </rPr>
      <t xml:space="preserve"> - Utilizing management's records, create a list of the licensee’s revenue sources during the reporting period and order them by total revenue received, largest to smallest. Complete the part 3 schedule based on the sample size indicated below. For the purpose of completing this procedure, “revenue source” is a source from which the licensee has received income. 
</t>
    </r>
    <r>
      <rPr>
        <b/>
        <sz val="8"/>
        <rFont val="Calibri"/>
        <family val="2"/>
        <scheme val="minor"/>
      </rPr>
      <t xml:space="preserve">Part 4 - </t>
    </r>
    <r>
      <rPr>
        <sz val="8"/>
        <rFont val="Calibri"/>
        <family val="2"/>
        <scheme val="minor"/>
      </rPr>
      <t xml:space="preserve">Based on the sample size indicated below, test the revenue sources identified by CRA. Separate schedules have been provided for each of the selected revenue sources. Complete columns A-E of the schedule for each of the revenue sources selected for testing. For each revenue source selected:
a. Indicate the payment received date of the randomly selected payment (column A).
b. Indicate the invoice number for the payment and if applicable indicate the METRC manifest number (column B).
c. Trace and compare the payment received per the invoice to the General Ledger (columns C and D).
d. If there is a discrepancy between columns C and D, inquire of management and provide management's explanation for the discrepancy in the results section. Footnotes may be used as necessary. </t>
    </r>
  </si>
  <si>
    <t>Term of Agreement (beginning &amp; end date):</t>
  </si>
  <si>
    <t>E6 Vendor #10</t>
  </si>
  <si>
    <r>
      <rPr>
        <b/>
        <sz val="8"/>
        <color theme="1"/>
        <rFont val="Calibri"/>
        <family val="2"/>
        <scheme val="minor"/>
      </rPr>
      <t xml:space="preserve">For a licensee with an annual gross revenue between $0 and $500,000 for the reporting period: </t>
    </r>
    <r>
      <rPr>
        <sz val="8"/>
        <color theme="1"/>
        <rFont val="Calibri"/>
        <family val="2"/>
        <scheme val="minor"/>
      </rPr>
      <t xml:space="preserve">List the top 10 revenue sources based on total revenue received during the reporting period (largest to smallest) per part 3 of the required procedure. </t>
    </r>
    <r>
      <rPr>
        <b/>
        <sz val="8"/>
        <color theme="1"/>
        <rFont val="Calibri"/>
        <family val="2"/>
        <scheme val="minor"/>
      </rPr>
      <t xml:space="preserve">Test revenue sources 1, 2, and 4 </t>
    </r>
    <r>
      <rPr>
        <sz val="8"/>
        <color theme="1"/>
        <rFont val="Calibri"/>
        <family val="2"/>
        <scheme val="minor"/>
      </rPr>
      <t>per part 4 of the required procedure. In tracing the requirements for this procedure for the 3 revenue sources selected, all payments received should be traced if there are no more than 12 payments received during the reporting period. If there are more than 12 payments received, randomly select 12 payments to be traced. If there are less than 12 payments received during the reporting period, all payments should be traced.</t>
    </r>
    <r>
      <rPr>
        <b/>
        <sz val="8"/>
        <color theme="1"/>
        <rFont val="Calibri"/>
        <family val="2"/>
        <scheme val="minor"/>
      </rPr>
      <t xml:space="preserve">
For a licensee with an annual gross revenue between $500,001 and $1,000,000 for the reporting period: </t>
    </r>
    <r>
      <rPr>
        <sz val="8"/>
        <color theme="1"/>
        <rFont val="Calibri"/>
        <family val="2"/>
        <scheme val="minor"/>
      </rPr>
      <t xml:space="preserve">List the top 10 revenue sources based on total revenue received during the reporting period (largest to smallest) per part 3 of the required procedure. </t>
    </r>
    <r>
      <rPr>
        <b/>
        <sz val="8"/>
        <color theme="1"/>
        <rFont val="Calibri"/>
        <family val="2"/>
        <scheme val="minor"/>
      </rPr>
      <t>Test revenue sources 1, 2, 4, 6, and 8</t>
    </r>
    <r>
      <rPr>
        <sz val="8"/>
        <color theme="1"/>
        <rFont val="Calibri"/>
        <family val="2"/>
        <scheme val="minor"/>
      </rPr>
      <t xml:space="preserve"> per part 4 of the required procedure. In tracing the requirements for this procedure for the 5 revenue sources selected, all payments received should be traced if there are no more than 12 payments received during the reporting period. If there are more than 12 payments received, randomly select 12 payments to be traced. If there are less than 12 payments received during the reporting period, all payments should be traced.
</t>
    </r>
    <r>
      <rPr>
        <b/>
        <sz val="8"/>
        <color theme="1"/>
        <rFont val="Calibri"/>
        <family val="2"/>
        <scheme val="minor"/>
      </rPr>
      <t>For a licensee with an annual gross revenue greater than $1,000,000 for the reporting period:</t>
    </r>
    <r>
      <rPr>
        <sz val="8"/>
        <color theme="1"/>
        <rFont val="Calibri"/>
        <family val="2"/>
        <scheme val="minor"/>
      </rPr>
      <t xml:space="preserve"> List the top 20 revenue sources based on total revenue received during the reporting period (largest to smallest) per part 3 of the required procedure. </t>
    </r>
    <r>
      <rPr>
        <b/>
        <sz val="8"/>
        <color theme="1"/>
        <rFont val="Calibri"/>
        <family val="2"/>
        <scheme val="minor"/>
      </rPr>
      <t>Test revenue sources 1, 2, 4, 6, 8, 9, 11, 13, 16, and 17</t>
    </r>
    <r>
      <rPr>
        <sz val="8"/>
        <color theme="1"/>
        <rFont val="Calibri"/>
        <family val="2"/>
        <scheme val="minor"/>
      </rPr>
      <t xml:space="preserve"> per part 4 of the required procedure. In tracing the requirements for this procedure for the 10 revenue sources selected, all payments received should be traced if there are no more than 12 payments received during the reporting period. If there are more than 12 payments received, randomly select 12 payments to be traced. If there are less than 12 payments received during the reporting period, all payments should be traced.</t>
    </r>
  </si>
  <si>
    <t>2. Has an agreement been reached regarding the underpayment or overpayment that includes a plan to reconcile the amount of liability due under the financing agreement?</t>
  </si>
  <si>
    <r>
      <rPr>
        <b/>
        <sz val="8"/>
        <rFont val="Calibri"/>
        <family val="2"/>
        <scheme val="minor"/>
      </rPr>
      <t>Part 1</t>
    </r>
    <r>
      <rPr>
        <sz val="8"/>
        <rFont val="Calibri"/>
        <family val="2"/>
        <scheme val="minor"/>
      </rPr>
      <t xml:space="preserve"> - Inquire of and obtain from management a listing of all equity owners of the licensee and their respective ownership during the reporting period. Use bold font to indicate the direct owners of the licensee. If the direct owner is an entity, indent directly underneath and list the owners of the entity in regular font, until the ownership ends with individuals. If an ownership change occurred at any time during the reporting period, list each of the ownership structures that were effective during the reporting period and identify the effective date of each ownership in the effective date column. You may insert additional rows if needed. Please utilize footnotes to indicate a discrepancy, exception, or item that needs further clarification. Inquire of management and provide explanations where exceptions or discrepancies are noted.
</t>
    </r>
    <r>
      <rPr>
        <b/>
        <sz val="8"/>
        <rFont val="Calibri"/>
        <family val="2"/>
        <scheme val="minor"/>
      </rPr>
      <t>Part 2</t>
    </r>
    <r>
      <rPr>
        <sz val="8"/>
        <rFont val="Calibri"/>
        <family val="2"/>
        <scheme val="minor"/>
      </rPr>
      <t xml:space="preserve"> - Identify if any distributions recorded through equity were made. Complete the questionnaire in part 2. If no distributions through equity were made during the reporting period this procedure is concluded. If there were distributions made during the reporting period, complete the applicable part 3 based on the type of legal entity. Ordinary reimbursements made to owners should not be reported here. Please note, if the licensee's distributions differ from the licensee's ownership documents an explanation must be provided.
</t>
    </r>
    <r>
      <rPr>
        <b/>
        <sz val="8"/>
        <rFont val="Calibri"/>
        <family val="2"/>
        <scheme val="minor"/>
      </rPr>
      <t>Part 3</t>
    </r>
    <r>
      <rPr>
        <sz val="8"/>
        <rFont val="Calibri"/>
        <family val="2"/>
        <scheme val="minor"/>
      </rPr>
      <t xml:space="preserve"> - If distributions were made during the reporting period, complete the applicable Part 3 schedule based on the type of legal entity:
a. For a sole proprietorship, partnership, limited liability limited partnership, or limited liability company, identify and list all distributions recorded through equity and compare the allocation of distributions to the respective ownership interest of each equity owner of 2.5% or greater. Trace the distributions beginning with the distribution from the licensee through to the ultimate distribution to all supplemental applicants. Use bold font to indicate the direct owners of the licensee. If the direct owner is an entity, indent directly underneath and list the owners of the entity in regular font, until the ownership ends with individuals. Identify and list all distributions recorded through equity and compare the allocation of distributions to the collective interests of equity owners of less than 2.5%. 
b. For a private or publicly held corporation, identify and list all distributions recorded through equity and compare the allocation of distributions to the respective ownership interest of each equity owner/shareholder of greater than 5%. Trace the distributions beginning with the distribution from the licensee through to the ultimate distribution to all supplemental applicants. Use bold font to indicate the direct owners of the licensee. If the direct owner is an entity, indent directly underneath and list the owners of the entity in regular font, until the ownership ends with individuals. Identify and list all distributions recorded through equity and compare the allocation of distributions to the collective interests of equity owners/shareholders of 5% or less.
c. For a trust, identify and list all distributions recorded through equity and compare the allocation of distributions to the respective interest of any beneficiary who receives or has the right to receive more than 10% of the gross or net profit of the trust. Trace the distributions beginning with the distribution to the trust through to the ultimate distribution to the beneficiaries. Use bold font to indicate the direct owners of the licensee. If the direct owner is an entity, indent directly underneath and list the owners of the entity in regular font, until the ownership ends with individuals.</t>
    </r>
  </si>
  <si>
    <t>For purposes of completing this procedure, "financial institution" means a state or nationally chartered bank or a state or federally chartered savings and loan association, savings bank, or credit union whose deposits are insured by an agency of the United States government.
Supply chain financing (e.g. credit card fees, LeafLink Financial fees) does not constitute a financing agreement.</t>
  </si>
  <si>
    <t>We have performed the procedures enumerated in the attached schedules published by the Michigan Cannabis Regulatory Agency (CRA) as prescribed by Section 701 of the Medical Marihuana Facilities Licensing Act (MMFLA), on the financial records of the Licensee as of and for the period ended as indicated in the reporting period noted above to assist the CRA and Licensee with determining the Licensee’s compliance with the MMFLA and the CRA administrative rule sets. Management is responsible for the Licensee’s compliance with the MMFLA and the CRA administrative rule sets.
The Licensee and the CRA have agreed to and acknowledged that the procedures performed are appropriate to meet the intended purpose of testing the Licensee's financial records in the manner and form enumerated in the attached schedules. This report may not be suitable for any other purpose. The procedures performed may not address all the items of interest to a user of this report and may not meet the needs of all users of this report and, as such, users are responsible for determining whether the procedures performed are appropriate for their purposes.
The procedures and associated findings are described in the attached schedules.
We were engaged by the Licensee to perform this agreed-upon procedures engagement and conducted our engagement in accordance with attestation standards established by the American Institute of Certified Public Accountants. We were not engaged to, and did not, conduct an examination or review engagement, the objective of which would be the expression of an opinion or conclusion, respectively, on the Licensee’s financial records. Accordingly, we do not express such an opinion or conclusion. Had we performed additional procedures, other matters might have come to our attention that would have been reported to you.
We are required to be independent of the Licensee and to meet our other ethical responsibilities, in accordance with the relevant ethical requirements related to our agreed-upon procedures engagement.
This report is intended solely for the information and use of the Licensee and the CRA, and is not intended to be, and should not be, used by anyone other than these specified parties.</t>
  </si>
  <si>
    <t>We have performed the procedures enumerated in the attached schedules published by the Michigan Cannabis Regulatory Agency (CRA) as prescribed by Rule 20 of the Marihuana Licenses rules- R 420.20 (Rule 20), on the financial records of the Licensee as of and for the period ended as indicated in the reporting period noted above to assist the CRA and Licensee with determining the Licensee’s compliance with the Michigan Regulation and Taxation of Marijuana Act (MRTMA) and the CRA administrative rule sets. Management is responsible for the Licensee’s compliance with MRTMA and the CRA administrative rule sets.
The Licensee and the CRA have agreed to and acknowledged that the procedures performed are appropriate to meet the intended purpose of testing the Licensee's financial records in the manner and form enumerated in the attached schedules. This report may not be suitable for any other purpose. The procedures performed may not address all the items of interest to a user of this report and may not meet the needs of all users of this report and, as such, users are responsible for determining whether the procedures performed are appropriate for their purposes.
The procedures and associated findings are described in the attached schedules.
We were engaged by the Licensee to perform this agreed-upon procedures engagement and conducted our engagement in accordance with attestation standards established by the American Institute of Certified Public Accountants. We were not engaged to, and did not, conduct an examination or review engagement, the objective of which would be the expression of an opinion or conclusion, respectively, on the Licensee’s financial records. Accordingly, we do not express such an opinion or conclusion. Had we performed additional procedures, other matters might have come to our attention that would have been reported to you.
We are required to be independent of the Licensee and to meet our other ethical responsibilities, in accordance with the relevant ethical requirements related to our agreed-upon procedures engagement.
This report is intended solely for the information and use of the Licensee and the CRA, and is not intended to be, and should not be, used by anyone other than these specified parties.</t>
  </si>
  <si>
    <t>We have performed the procedures enumerated in the attached schedules published by the Michigan Cannabis Regulatory Agency (CRA) as prescribed by Section 701 of the Medical Marihuana Facilities Licensing Act (MMFLA) and/or Rule 20 of the Marihuana Licenses rules- R 420.20 (Rule 20), on the financial records of the Licensee as of and for the period ended as indicated in the reporting period noted above to assist the CRA and Licensee with determining the Licensee’s compliance with the MMFLA and/or Michigan Regulation and Taxation of Marijuana Act (MRTMA) and the CRA administrative rule sets. Management is responsible for the Licensee’s compliance with the MMFLA and/or MRTMA and the CRA administrative rule sets.
The Licensee and the CRA have agreed to and acknowledged that the procedures performed are appropriate to meet the intended purpose of testing the Licensee's financial records in the manner and form enumerated in the attached schedules. This report may not be suitable for any other purpose. The procedures performed may not address all the items of interest to a user of this report and may not meet the needs of all users of this report and, as such, users are responsible for determining whether the procedures performed are appropriate for their purposes.
The procedures and associated findings are described in the attached schedules.
We were engaged by the Licensee to perform this agreed-upon procedures engagement and conducted our engagement in accordance with attestation standards established by the American Institute of Certified Public Accountants. We were not engaged to, and did not, conduct an examination or review engagement, the objective of which would be the expression of an opinion or conclusion, respectively, on the Licensee’s financial records. Accordingly, we do not express such an opinion or conclusion. Had we performed additional procedures, other matters might have come to our attention that would have been reported to you.
We are required to be independent of the Licensee and to meet our other ethical responsibilities, in accordance with the relevant ethical requirements related to our agreed-upon procedures engagement.
This report is intended solely for the information and use of the Licensee and the CRA, and is not intended to be, and should not be, used by anyone other than these specified parties.</t>
  </si>
  <si>
    <r>
      <rPr>
        <b/>
        <sz val="8"/>
        <rFont val="Calibri"/>
        <family val="2"/>
        <scheme val="minor"/>
      </rPr>
      <t>Part 1</t>
    </r>
    <r>
      <rPr>
        <sz val="8"/>
        <rFont val="Calibri"/>
        <family val="2"/>
        <scheme val="minor"/>
      </rPr>
      <t xml:space="preserve"> – Inquire of management if the licensee had any lease agreements for the use of real property that were effective during the reporting period. Utilizing the terms in the lease agreement and management's records, indicate the information required in Part 1. If more than 10 lease agreements were effective during the reporting period, duplicate this schedule as needed to include the remaining lease agreements.
</t>
    </r>
    <r>
      <rPr>
        <b/>
        <sz val="8"/>
        <rFont val="Calibri"/>
        <family val="2"/>
        <scheme val="minor"/>
      </rPr>
      <t>Part 2</t>
    </r>
    <r>
      <rPr>
        <sz val="8"/>
        <rFont val="Calibri"/>
        <family val="2"/>
        <scheme val="minor"/>
      </rPr>
      <t xml:space="preserve"> –  If an underpayment or overpayment of liability occurred during the reporting period, inquire of management and provide management's answers to the questions in part 2. </t>
    </r>
  </si>
  <si>
    <t>3. Has an amended financing agreement or any other written document been executed by the parties formalizing the agreement?  If yes, please provide a copy of the amended agreement or other document with the AFS submission.</t>
  </si>
  <si>
    <t>Independent Accountant's Attestation of Practice Authority</t>
  </si>
  <si>
    <t>To generate the Independent Accountant's Attestation of Practice Authority select an option above based upon the CPA's licensure.</t>
  </si>
  <si>
    <t>CPA Firm Information</t>
  </si>
  <si>
    <t>[insert firm license number]</t>
  </si>
  <si>
    <t>[insert licensing state of firm]</t>
  </si>
  <si>
    <t>CPA Firm Name:</t>
  </si>
  <si>
    <t>CPA Firm License Number:</t>
  </si>
  <si>
    <t>[insert CPA name]</t>
  </si>
  <si>
    <t>[insert CPA license number]</t>
  </si>
  <si>
    <t>[insert licensing state of CPA]</t>
  </si>
  <si>
    <t>CPA Direct Email Address:</t>
  </si>
  <si>
    <t>CPA Direct Phone Number:</t>
  </si>
  <si>
    <t>3b. If the answer to 3a is no, please explain what the agreement is regarding the underpayment/overpayment and explain why no written document has been executed.</t>
  </si>
  <si>
    <t>Relationships</t>
  </si>
  <si>
    <t>Common Ownership</t>
  </si>
  <si>
    <t>Date Approved by CRA</t>
  </si>
  <si>
    <t>Maturity Date:</t>
  </si>
  <si>
    <t>R - Total (G, P)</t>
  </si>
  <si>
    <t>0 is Checked, 1 is unchecked</t>
  </si>
  <si>
    <t>I attest that I am a certified public accountant who is qualified by education, examination, and experience to engage or offer to engage in the practice of public accounting as evidenced by the issuance of a certificate as a certified public accountant under section 725 or 726 and a license or registration issued under section 727.
I attest the information I provided on this form is true and accurate and that I am an independent CPA in accordance with the independence requirements in the American Institute of Certified Public Accountants (AICPA) Code of Professional Conduct.  I understand that falsified or fraudulent information submitted on this form may be reported to my licensing jurisdiction and could subject me to licensing disciplinary action as provided in law and associated rules.
I attest that the firm issuing this AFS report is registered in the AICPA peer-review program.</t>
  </si>
  <si>
    <t>I attest that I am a certified public accountant whose principal place of business is not in this state and who satisfies the requirements set forth in section 727a.
I attest the information I provided on this form is true and accurate and that I am an independent CPA in accordance with the independence requirements in the American Institute of Certified Public Accountants (AICPA) Code of Professional Conduct.  I understand that falsified or fraudulent information submitted on this form may be reported to my licensing jurisdiction and could subject me to licensing disciplinary action as provided in law and associated rules.
I attest that the firm issuing this AFS report is registered in the AICPA peer-review program.</t>
  </si>
  <si>
    <t>January 1, 2023 - December 31, 2023</t>
  </si>
  <si>
    <t>April 1, 2023 - March 31, 2024</t>
  </si>
  <si>
    <t>July 1, 2023 - June 30, 2024</t>
  </si>
  <si>
    <t>October 1, 2023 - September 30, 2024</t>
  </si>
  <si>
    <t>FY24</t>
  </si>
  <si>
    <t>[insert relationship explanation here]</t>
  </si>
  <si>
    <t>If schedule is not applicable, please check the box to the right. Once the box is checked, no further action on this schedule is necessary.</t>
  </si>
  <si>
    <t>Data Point 14</t>
  </si>
  <si>
    <t>[insert additional explanation if necessary]</t>
  </si>
  <si>
    <t>[insert firm peer review number]</t>
  </si>
  <si>
    <t>[insert additional explanation as necessary]</t>
  </si>
  <si>
    <t>Same Ownership</t>
  </si>
  <si>
    <t>[insert all medical and adult-use license record numbers covered by this AFS]</t>
  </si>
  <si>
    <t>State Issuing Firm CPA License:</t>
  </si>
  <si>
    <t>State Issuing CPA License:</t>
  </si>
  <si>
    <t>Inquire of and obtain from management a listing of all employee benefit and bonus plans paid during the reporting period. Inquire of and obtain from management a listing of all employee compensation disbursed during the reporting period. Tracing those employee benefit and bonus plans to the employee compensation paid, answer the questions below:
1a. Inquire of management whether the licensee employs any person(s) that receives a percentage of profits as an employee who received more than 10% of the licensee’s gross profit during the reporting period and provide management’s response below. For purposes of this Schedule, "profit" is equal to total revenue minus total cost, including both explicit and implicit costs.
1b. If management’s response to 1a is yes, utilizing management’s records identify the employee(s) receiving more than 10% of the licensee’s gross profit during the reporting period and provide the full name of the employee(s), the employee's job title, and provide a copy of the employee's job description if the licensee maintains official job descriptions, or provide a detailed explanation of the employee's duties in the schedule below.
2a. Inquire of management whether the licensee employs any person(s) that received a bonus during the reporting period and provide management’s response below.
2b. If management’s response to 2a is yes, inquire of management whether the employee(s) that received bonuses are on a fixed wage or salary and provide management’s response below.
2c.  If management’s response to 2a and 2b is yes, utilizing management’s records identify any employee(s) receiving a bonus of more than 25% of the employee’s pre-bonus annual compensation and provide below the full name of the employee(s), the employee’s pre-bonus annual compensation for the reporting period, and the total amount of the employee’s bonuses paid during the reporting period.
3a.  Inquire of management whether the licensee offers employee stock options and provide management’s response below.
3b.  If management’s response to 3a is yes, inquire of management whether any employee stock options were executed during the reporting period that resulted in any employee having more than a 10% direct or indirect ownership interest in the licensee and provide management’s response below.
3c.  If management’s response to 3a and 3b is yes, utilizing management’s records identify any employee having more than a 10% direct or indirect ownership in the licensee and provide below the full name of the employee, the employee’s total percentage ownership in the licensee, and the date the option was exercised that resulted in the employee’s ownership of more than a 10% direct or indirect ownership interest in the licensee.</t>
  </si>
  <si>
    <r>
      <t xml:space="preserve">1. Utilizing management's records, create a list of all licensing agreements that were effective at any time during the reporting period. 
2. Complete the schedule of all licensing agreements below. </t>
    </r>
    <r>
      <rPr>
        <u/>
        <sz val="8"/>
        <rFont val="Calibri"/>
        <family val="2"/>
        <scheme val="minor"/>
      </rPr>
      <t>List all licensing agreements effective during the reporting period</t>
    </r>
    <r>
      <rPr>
        <sz val="8"/>
        <rFont val="Calibri"/>
        <family val="2"/>
        <scheme val="minor"/>
      </rPr>
      <t xml:space="preserve"> (regardless of any disbursements or transfers under agreement to licensor during reporting period) and order the agreements by total payments made to the licensor, largest to smallest. You many insert additional rows if needed. For each agreement:
a. Insert the licensor name (column A).
b. Insert the title of the agreement (column B).
c. Insert the date the agreement was executed (column C).
d. Insert the date the agreement was approved by Cannabis Regulatory Agency (column D).
e. Insert the total amount paid to the licensor during the reporting period per the General Ledger (column E).</t>
    </r>
  </si>
  <si>
    <r>
      <t xml:space="preserve">This schedule should be completed once and include all licensing agreements for </t>
    </r>
    <r>
      <rPr>
        <u/>
        <sz val="8"/>
        <color theme="1"/>
        <rFont val="Calibri"/>
        <family val="2"/>
        <scheme val="minor"/>
      </rPr>
      <t>all</t>
    </r>
    <r>
      <rPr>
        <sz val="8"/>
        <color theme="1"/>
        <rFont val="Calibri"/>
        <family val="2"/>
        <scheme val="minor"/>
      </rPr>
      <t xml:space="preserve"> licenses held by the licensee during the reporting period.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</si>
  <si>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all management agreements for </t>
    </r>
    <r>
      <rPr>
        <u/>
        <sz val="8"/>
        <color theme="1"/>
        <rFont val="Calibri"/>
        <family val="2"/>
        <scheme val="minor"/>
      </rPr>
      <t>all</t>
    </r>
    <r>
      <rPr>
        <sz val="8"/>
        <color theme="1"/>
        <rFont val="Calibri"/>
        <family val="2"/>
        <scheme val="minor"/>
      </rPr>
      <t xml:space="preserve"> licenses held by the licensee during the reporting period.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</si>
  <si>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all financing agreements for </t>
    </r>
    <r>
      <rPr>
        <u/>
        <sz val="8"/>
        <color theme="1"/>
        <rFont val="Calibri"/>
        <family val="2"/>
        <scheme val="minor"/>
      </rPr>
      <t>all</t>
    </r>
    <r>
      <rPr>
        <sz val="8"/>
        <color theme="1"/>
        <rFont val="Calibri"/>
        <family val="2"/>
        <scheme val="minor"/>
      </rPr>
      <t xml:space="preserve"> licenses held by the licensee during the reporting period.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</si>
  <si>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all leases for real property for </t>
    </r>
    <r>
      <rPr>
        <u/>
        <sz val="8"/>
        <color theme="1"/>
        <rFont val="Calibri"/>
        <family val="2"/>
        <scheme val="minor"/>
      </rPr>
      <t>all</t>
    </r>
    <r>
      <rPr>
        <sz val="8"/>
        <color theme="1"/>
        <rFont val="Calibri"/>
        <family val="2"/>
        <scheme val="minor"/>
      </rPr>
      <t xml:space="preserve"> licenses held by the licensee during the reporting period.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</si>
  <si>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t>
    </r>
    <r>
      <rPr>
        <u/>
        <sz val="8"/>
        <color theme="1"/>
        <rFont val="Calibri"/>
        <family val="2"/>
        <scheme val="minor"/>
      </rPr>
      <t>all</t>
    </r>
    <r>
      <rPr>
        <sz val="8"/>
        <color theme="1"/>
        <rFont val="Calibri"/>
        <family val="2"/>
        <scheme val="minor"/>
      </rPr>
      <t xml:space="preserve"> Safety Compliance Facility and Secure Transporter licenses held by the licensee during the reporting period. Please note, this is the Schedule of Total Revenue (SC, ST) which is to be used by Safety Compliance Facilities and Secure Transporters. There are separate Schedules of Total Revenue for the other license types. The Schedule of Total Revenue (G, P) is to be used for Growers and Processors. The Schedule of Total Revenue (R, MB) is to be used for Retailers/Provisioning Centers and Microbusinesses.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</si>
  <si>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t>
    </r>
    <r>
      <rPr>
        <u/>
        <sz val="8"/>
        <color theme="1"/>
        <rFont val="Calibri"/>
        <family val="2"/>
        <scheme val="minor"/>
      </rPr>
      <t>all</t>
    </r>
    <r>
      <rPr>
        <sz val="8"/>
        <color theme="1"/>
        <rFont val="Calibri"/>
        <family val="2"/>
        <scheme val="minor"/>
      </rPr>
      <t xml:space="preserve"> Retail/Provisioning Center and Microbusiness licenses held by the licensee during the reporting period. Please note, this is the Schedule of Total Revenue (R, MB) which is to be used for Retailers/Provisioning Centers and Microbusinesses. There are separate Schedules of Total Revenue for the other license types. The Schedule of Total Revenue (G, P) is to be used for Growers and Processors. The Schedule of Total Revenue (SC, ST) is to be used for Safety Compliance facilities and Secure Transporters.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</si>
  <si>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t>
    </r>
    <r>
      <rPr>
        <u/>
        <sz val="8"/>
        <color theme="1"/>
        <rFont val="Calibri"/>
        <family val="2"/>
        <scheme val="minor"/>
      </rPr>
      <t>all</t>
    </r>
    <r>
      <rPr>
        <sz val="8"/>
        <color theme="1"/>
        <rFont val="Calibri"/>
        <family val="2"/>
        <scheme val="minor"/>
      </rPr>
      <t xml:space="preserve"> Grower and Processor licenses held by the licensee during the reporting period. Please note, this is the Schedule of Total Revenue (G, P) which is to be used for Growers and Processors. There are separate Schedules of Total Revenue for the other license types. The Schedule of Total Revenue (R, MB) is to be used for Retailers/Provisioning Centers and Microbusinesses. The Schedule of Total Revenue (SC, ST) is to be used by Safety Compliance facilities and Secure Transporters.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</si>
  <si>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t>
    </r>
    <r>
      <rPr>
        <u/>
        <sz val="8"/>
        <color theme="1"/>
        <rFont val="Calibri"/>
        <family val="2"/>
        <scheme val="minor"/>
      </rPr>
      <t>all</t>
    </r>
    <r>
      <rPr>
        <sz val="8"/>
        <color theme="1"/>
        <rFont val="Calibri"/>
        <family val="2"/>
        <scheme val="minor"/>
      </rPr>
      <t xml:space="preserve"> licenses held by the licensee during the reporting period. For further information and/or examples for completing this schedule please see the </t>
    </r>
    <r>
      <rPr>
        <b/>
        <u/>
        <sz val="8"/>
        <color theme="4"/>
        <rFont val="Calibri"/>
        <family val="2"/>
        <scheme val="minor"/>
      </rPr>
      <t>FY24 Consolidated Annual Financial Statement Instruction Booklet</t>
    </r>
    <r>
      <rPr>
        <sz val="8"/>
        <color theme="1"/>
        <rFont val="Calibri"/>
        <family val="2"/>
        <scheme val="minor"/>
      </rPr>
      <t>.</t>
    </r>
  </si>
  <si>
    <r>
      <t xml:space="preserve">This schedule should be completed once and include </t>
    </r>
    <r>
      <rPr>
        <u/>
        <sz val="8"/>
        <rFont val="Calibri"/>
        <family val="2"/>
        <scheme val="minor"/>
      </rPr>
      <t>all</t>
    </r>
    <r>
      <rPr>
        <sz val="8"/>
        <rFont val="Calibri"/>
        <family val="2"/>
        <scheme val="minor"/>
      </rPr>
      <t xml:space="preserve"> licenses held by the licensee during the reporting period. For further information and/or examples for completing this schedule please see the </t>
    </r>
    <r>
      <rPr>
        <b/>
        <u/>
        <sz val="8"/>
        <color theme="4"/>
        <rFont val="Calibri"/>
        <family val="2"/>
        <scheme val="minor"/>
      </rPr>
      <t>FY24 Consolidated Annual Financial Statement Instruction Booklet</t>
    </r>
    <r>
      <rPr>
        <sz val="8"/>
        <rFont val="Calibri"/>
        <family val="2"/>
        <scheme val="minor"/>
      </rPr>
      <t>.</t>
    </r>
  </si>
  <si>
    <t>License Numbers Associated with Lease Agreement:</t>
  </si>
  <si>
    <t>Firm Principal Place of Business Address:</t>
  </si>
  <si>
    <r>
      <rPr>
        <b/>
        <sz val="8"/>
        <color theme="1"/>
        <rFont val="Calibri"/>
        <family val="2"/>
        <scheme val="minor"/>
      </rPr>
      <t xml:space="preserve">Part 1 - </t>
    </r>
    <r>
      <rPr>
        <sz val="8"/>
        <color theme="1"/>
        <rFont val="Calibri"/>
        <family val="2"/>
        <scheme val="minor"/>
      </rPr>
      <t>Complete the questionnaire.</t>
    </r>
    <r>
      <rPr>
        <b/>
        <sz val="8"/>
        <color theme="1"/>
        <rFont val="Calibri"/>
        <family val="2"/>
        <scheme val="minor"/>
      </rPr>
      <t xml:space="preserve">
Part 2 -</t>
    </r>
    <r>
      <rPr>
        <sz val="8"/>
        <color theme="1"/>
        <rFont val="Calibri"/>
        <family val="2"/>
        <scheme val="minor"/>
      </rPr>
      <t xml:space="preserve"> Individually list all of the Grower and Processor licenses held by the licensee during the reporting period. Complete the schedule by providing the requested revenue information in each column for each license listed. You may insert additional rows if needed.
</t>
    </r>
    <r>
      <rPr>
        <b/>
        <sz val="8"/>
        <color theme="1"/>
        <rFont val="Calibri"/>
        <family val="2"/>
        <scheme val="minor"/>
      </rPr>
      <t xml:space="preserve">
Part 3</t>
    </r>
    <r>
      <rPr>
        <sz val="8"/>
        <color theme="1"/>
        <rFont val="Calibri"/>
        <family val="2"/>
        <scheme val="minor"/>
      </rPr>
      <t xml:space="preserve"> - Complete a Part 3 for each Grower and Processor license listed in Part 2. Please note, if stacked class C grow licenses and excess grow licenses have all revenue (METRC and GL) reported under one license, only that license needs to be reconciled. If revenue is recorded to all licenses, then all licenses must be reconciled. Please note, separate schedules have been provided for each license. If the licensee holds more than 15 licenses the schedule must be duplicated to account for the remaining licenses. 
</t>
    </r>
    <r>
      <rPr>
        <b/>
        <sz val="8"/>
        <color theme="1"/>
        <rFont val="Calibri"/>
        <family val="2"/>
        <scheme val="minor"/>
      </rPr>
      <t>For each license:</t>
    </r>
    <r>
      <rPr>
        <sz val="8"/>
        <color theme="1"/>
        <rFont val="Calibri"/>
        <family val="2"/>
        <scheme val="minor"/>
      </rPr>
      <t xml:space="preserve"> 
a. Fill in the license #.
b. Enter the Total Revenue per METRC and Total Revenue per General Ledger. The Discrepancy Amount will automatically be calculated.
c. If there is a discrepancy, select the dropdown for the discrepancy reason. Please provide a detailed explanation, in addition to the discrepancy reason. 
d. List the dollar amount attributable to the discrepancy reason.
e. </t>
    </r>
    <r>
      <rPr>
        <sz val="8"/>
        <rFont val="Calibri"/>
        <family val="2"/>
        <scheme val="minor"/>
      </rPr>
      <t>Repeat C and D until the total discrepancy amount has been reconciled. You may insert additional rows if needed. The Total field at the bottom of the schedule will automatically calculate the discrepancy amount that is reconciled. For any unreconciled discrepancy, provide the amount of the unreconciled discrepancy in the results section, and inquire of management and provide management's explanation for the unreconciled discrepancy in the results section. Footnotes may be used as necessary to fully explain why the licensee is unable to reconcile METRC to the General Ledger for that license.</t>
    </r>
  </si>
  <si>
    <t>A. Obtain and insert management's description of the licensee's standard operating procedure as it relates to handling cash for its Grower and Processor licenses. For example, management's description should include, but not be limited to, how cash transactions are handled, how cash is stored (safe, deposit box, etc.), how cash is documented and reconciled, and how often reconciliations are performed.</t>
  </si>
  <si>
    <t>B. Obtain and insert management's description of the licensee's standard operating procedure as it relates to reconciling revenue for its Grower and Processor licenses including, but not limited to reconciling revenue. For example, management's description should include, but not be limited to, how revenue recorded in the General Ledger and METRC is reconciled and how often reconciliations are performed.</t>
  </si>
  <si>
    <t>A. Obtain and insert management's description of the licensee's standard operating procedure as it relates to handling cash for its Retailer/Provisioning Center and Microbusiness licenses. For example, management's description should include, but not be limited to, how cash transactions are handled, how cash is stored (safe, deposit box, etc.), how cash is documented and reconciled, and how often reconciliations are performed.</t>
  </si>
  <si>
    <t>B. Obtain and insert management's description of the licensee's standard operating procedure as it relates to reconciling revenue for its Retailer/Provisioning Center and Microbusiness licenses including, but not limited to reconciling revenue. For example, management's description should include, but not be limited to, how revenue recorded in the General Ledger, POS, and METRC is reconciled and how often reconciliations are performed.</t>
  </si>
  <si>
    <r>
      <rPr>
        <b/>
        <sz val="8"/>
        <color theme="1"/>
        <rFont val="Calibri"/>
        <family val="2"/>
        <scheme val="minor"/>
      </rPr>
      <t xml:space="preserve">Part 1 - </t>
    </r>
    <r>
      <rPr>
        <sz val="8"/>
        <color theme="1"/>
        <rFont val="Calibri"/>
        <family val="2"/>
        <scheme val="minor"/>
      </rPr>
      <t>Complete the questionnaire.</t>
    </r>
    <r>
      <rPr>
        <b/>
        <sz val="8"/>
        <color theme="1"/>
        <rFont val="Calibri"/>
        <family val="2"/>
        <scheme val="minor"/>
      </rPr>
      <t xml:space="preserve">
Part 2 - </t>
    </r>
    <r>
      <rPr>
        <sz val="8"/>
        <color theme="1"/>
        <rFont val="Calibri"/>
        <family val="2"/>
        <scheme val="minor"/>
      </rPr>
      <t xml:space="preserve">List each of the licenses held by the licensee during the reporting period. Complete the schedule by providing the requested revenue information in each column for each license listed. You may insert additional rows if needed.
</t>
    </r>
    <r>
      <rPr>
        <b/>
        <sz val="8"/>
        <color theme="1"/>
        <rFont val="Calibri"/>
        <family val="2"/>
        <scheme val="minor"/>
      </rPr>
      <t xml:space="preserve">
Part 3</t>
    </r>
    <r>
      <rPr>
        <sz val="8"/>
        <color theme="1"/>
        <rFont val="Calibri"/>
        <family val="2"/>
        <scheme val="minor"/>
      </rPr>
      <t xml:space="preserve"> - Complete a Part 3 for each Retailer/Provisioning Center and Microbusiness license listed in Part 1. Please note, separate schedules have been provided for each license. If the licensee holds more than 15 licenses, the schedule must be duplicated to account for the remaining licenses. 
</t>
    </r>
    <r>
      <rPr>
        <b/>
        <sz val="8"/>
        <color theme="1"/>
        <rFont val="Calibri"/>
        <family val="2"/>
        <scheme val="minor"/>
      </rPr>
      <t>For each license:</t>
    </r>
    <r>
      <rPr>
        <sz val="8"/>
        <color theme="1"/>
        <rFont val="Calibri"/>
        <family val="2"/>
        <scheme val="minor"/>
      </rPr>
      <t xml:space="preserve"> 
a. Fill in the license #.
b. Enter the Total Revenue per METRC and Total Revenue per General Ledger. The Discrepancy Amount will automatically be calculated.
c. Utilize the space provided to reconcile the licensee's Total Revenue per METRC to the Total Revenue per Point of Sale (POS) of marijuana sales and reconcile METRC to the Total Revenue per General Ledger. Please note that rows can be added to allow for more space if needed.
d. For any unreconciled discrepancy, provide the amount of the unreconciled discrepancy in the results section, and inquire of management and provide management's explanation for the unreconciled discrepancy in the results section. Footnotes may be used as necessary to fully explain why the licensee is unable to reconcile METRC to the POS of marijuana sales, and/or unable to reconcile METRC to the Total Revenue per General Ledger for that license.</t>
    </r>
  </si>
  <si>
    <r>
      <rPr>
        <b/>
        <sz val="8"/>
        <rFont val="Calibri"/>
        <family val="2"/>
        <scheme val="minor"/>
      </rPr>
      <t xml:space="preserve">Part 1 - </t>
    </r>
    <r>
      <rPr>
        <sz val="8"/>
        <rFont val="Calibri"/>
        <family val="2"/>
        <scheme val="minor"/>
      </rPr>
      <t xml:space="preserve">Utilizing management's records, create a list of the licensee’s other vendors during the reporting period and order them by total payments made to the vendors, largest to smallest. Please note, the vendor name should be the full official name of the entity or individual to whom payment was made. The vendors disclosed on this schedule </t>
    </r>
    <r>
      <rPr>
        <u/>
        <sz val="8"/>
        <rFont val="Calibri"/>
        <family val="2"/>
        <scheme val="minor"/>
      </rPr>
      <t>cannot</t>
    </r>
    <r>
      <rPr>
        <sz val="8"/>
        <rFont val="Calibri"/>
        <family val="2"/>
        <scheme val="minor"/>
      </rPr>
      <t xml:space="preserve"> be any of the vendors disclosed on schedules E1 - E5. List the licensee's top other vendors (determined by the selection of sample size below) based on the total payments made during the reporting period (largest to smallest). Complete all columns on the schedule for each of the top vendors. For each vendor:
a. Insert the vendor name (column A).
b. Indicate the business purpose for which payments were made to the vendor by reviewing any agreements, contracts, invoices, and/or other applicable documentation that the licensee has with the vendor (column B).
c. Indicate the description of products for which payments were made to the vendor by reviewing any agreements, contracts, invoices, and/or other applicable documentation that the licensee has with the vendor (column D).
d. Insert the total amount paid to the vendor per the General Ledger (column F).
</t>
    </r>
    <r>
      <rPr>
        <sz val="8"/>
        <color rgb="FFFF0000"/>
        <rFont val="Calibri"/>
        <family val="2"/>
        <scheme val="minor"/>
      </rPr>
      <t xml:space="preserve">
</t>
    </r>
    <r>
      <rPr>
        <b/>
        <sz val="8"/>
        <rFont val="Calibri"/>
        <family val="2"/>
        <scheme val="minor"/>
      </rPr>
      <t xml:space="preserve">Part 2 - </t>
    </r>
    <r>
      <rPr>
        <sz val="8"/>
        <rFont val="Calibri"/>
        <family val="2"/>
        <scheme val="minor"/>
      </rPr>
      <t>Based on the sample size indicated below, test the other vendors identified by CRA. Separate schedules have been provided for each of the selected vendors. Complete columns A-F of the schedule for each of the vendors selected for testing. For each vendor selected:
a. Indicate the disbursement date of the randomly selected payment (column A).
b. Indicate the description of products or goods for the randomly selected payment (column B).
c. Trace and compare the products provided by the vendor to the underlying corroboration and indicate the document reviewed (column C).
d. Trace and compare the payment made to the vendor per the General Ledger to the agreements, contracts, and/or other applicable documentation reviewed (columns D and E). If payments made to a vendor were not in accordance with the agreement, contract, and/or other applicable documentation reviewed in part 2c., inquire of management and provide an explanation in the results section.
e. Indicate the General Ledger account and entry used when management recorded the transaction (column F).</t>
    </r>
  </si>
  <si>
    <r>
      <rPr>
        <b/>
        <sz val="8"/>
        <rFont val="Calibri"/>
        <family val="2"/>
        <scheme val="minor"/>
      </rPr>
      <t>Part 1</t>
    </r>
    <r>
      <rPr>
        <sz val="8"/>
        <rFont val="Calibri"/>
        <family val="2"/>
        <scheme val="minor"/>
      </rPr>
      <t xml:space="preserve"> - Utilizing management's records, create a list of the licensee’s service vendors during the reporting period and order them by total payments made to the vendors for services rendered, largest to smallest. List the licensee's top 20 service vendors based on the total payments for services rendered made during the reporting period (largest to smallest). Complete columns A-D of the schedule for each of the top 20 service vendors. For each service vendor:
a. Insert the full service vendor name (column A).
b. Indicate the business purpose for which payments were made to the service vendor by reviewing any agreements, contracts, and/or other applicable documentation that the licensee has with the service vendor (columns B and C).
c. Insert the total amount paid to the service vendor per the General Ledger (column D).
</t>
    </r>
    <r>
      <rPr>
        <b/>
        <sz val="8"/>
        <rFont val="Calibri"/>
        <family val="2"/>
        <scheme val="minor"/>
      </rPr>
      <t>Part 2</t>
    </r>
    <r>
      <rPr>
        <sz val="8"/>
        <rFont val="Calibri"/>
        <family val="2"/>
        <scheme val="minor"/>
      </rPr>
      <t xml:space="preserve"> - Based on the sample size indicated below, test the service vendors identified by the CRA. Separate schedules have been provided for each of the selected vendors. Complete columns A-E of the schedule for each of the service vendors selected for testing. For each service vendor selected:
a. Indicate the disbursement date of the randomly selected payment (column A).
b. Trace and compare the services provided by the vendor to the underlying corroboration and indicate the document reviewed (column B). 
c. Trace and compare the payment made to the service vendor per the General Ledger to the agreements, contracts, and/or other applicable documentation reviewed (columns C and D). If payments made to a service vendor were not in accordance with the agreement, contract, and/or other applicable documentation reviewed in part 2b., inquire of management and provide an explanation in the results section.
d. Indicate the General Ledger account and entry used when management recorded the transaction (column E).</t>
    </r>
  </si>
  <si>
    <t xml:space="preserve">CPA Information      </t>
  </si>
  <si>
    <t>[insert AFS Reporting Period]</t>
  </si>
  <si>
    <t>[insert firm mailing address]</t>
  </si>
  <si>
    <t>Firm Peer Review Number:</t>
  </si>
  <si>
    <t>CPA Contact Information</t>
  </si>
  <si>
    <t>Parent/Subsidiary</t>
  </si>
  <si>
    <t>Immediate Family Members</t>
  </si>
  <si>
    <t>Unrelated Third-Party</t>
  </si>
  <si>
    <t>4. Has an amended agreement or any other written document been executed by the parties formalizing the agreement? If yes, please provide a copy of the amended agreement or other document with the AFS submission. Note: Per R 420.112a(2) and R 420.112a(4), failure to submit an amended agreement may implicate the management company as an undisclosed applicant and lead to further investigation and/or possible disciplinary action.</t>
  </si>
  <si>
    <t>3a. Has the agreement been formalized through the execution of an amended lease or any other written document by the parties of the lease?  If yes, please provide a copy of the amended lease or other document with the AFS submission. Note: Per R 420.1, failure to execute an amended lease may implicate the lessor as an undisclosed applicant and lead to further investigation and/or possible disciplinary action.</t>
  </si>
  <si>
    <t>For purposes of this procedure, "service vendors" refers to a party that provides a service to the licensee. It also includes an outside party used to perform services and/or create goods that were traditionally performed or created in-house by the company's own employees and staff. Examples include, but are not limited to: safety compliance testing, secure transporter services, consulting services, human resource management, supply chain management, supply chain financing (e.g., credit card fees, LeafLink Financial fees), accounting, customer services and/or support, marketing, bud trimming services, security, legal services, electricity, water, gas, sewer, garbage, telephone, and internet. When compiling payments made to supply chain financing, only include payment of the service fees and not the underlying cost of the goods or services purchased. Service fees include, but are not limited to: annual fees, interest on unpaid balances, and service charges.
"Service vendors" does not include: 
- An agreement for the rental of real property under a bona fide lease (reported on E1)
- Financing agreements (reported on E2)
- Individuals or entities with whom the licensee has or had a management or other agreement that would allow the other party to exercise control over or participate in the management of the licensee or to receive more than 10% of the gross profit from the licensee during any full or partial calendar or fiscal year effective at any time during the reporting period (reported on E3)
- Individuals or entities with whom the licensee has or had a licensing agreement effective at any time during the reporting period (reported on E4)
- The State of Michigan (e.g., CRA, Treasury) and other Municipal payments (e.g., Property Tax, Licensing Fees)
- Federal Government Payments (e.g., IRS, Taxes)
- Statewide Monitoring System Payments (METRC)</t>
  </si>
  <si>
    <r>
      <t xml:space="preserve">For purposes of this procedure, "other vendors" refers to any vendors receiving payment(s) from the licensee that has not been previously disclosed on the preceding vendor schedules. Examples include, but are not limited to: cannabis purchases, equipment purchases, packaging materials, purchases for materials used for growing or processing, etc. </t>
    </r>
    <r>
      <rPr>
        <u/>
        <sz val="8"/>
        <rFont val="Calibri"/>
        <family val="2"/>
        <scheme val="minor"/>
      </rPr>
      <t>For purchases made through supply chain financing (i.e., credit cards), the underlying vendors must be identified and reported.</t>
    </r>
    <r>
      <rPr>
        <sz val="8"/>
        <rFont val="Calibri"/>
        <family val="2"/>
        <scheme val="minor"/>
      </rPr>
      <t xml:space="preserve">
"Other vendors" does not include: 
- An agreement for the rental of real property under a bona fide lease (reported on E1)
- Financing agreements (reported on E2)
- Individuals or entities with whom the licensee has or had a management or other agreement that would allow the other party to exercise control over or participate in the management of the licensee or to receive more than 10% of the gross profit from the licensee during any full or partial calendar or fiscal year effective at any time during the reporting period (reported on E3)
- Individuals or entities with whom the licensee has or had a licensing agreement effective at any time during the reporting period (reported on E4)
- The State of Michigan (e.g., CRA, Treasury) and other Municipal payments (e.g., Property Tax, Licensing Fees)
- Service vendors (reported on E5)
- Federal Government Payments (e.g., IRS, Taxes)
- Statewide Monitoring System Payments (METRC)</t>
    </r>
  </si>
  <si>
    <t>1a. Does the licensee have any employee(s) that received more than 10% of the licensee's profit during the reporting period?</t>
  </si>
  <si>
    <t>1b. If the answer to 1a is "Yes", provide the full name of the employee(s), the employee's job title, and provide a copy of the employee's job description (if the licensee maintains official job descriptions), or provide a detailed explanation of the employee's duties.</t>
  </si>
  <si>
    <t>2a. Does the licensee have any employee(s) that received bonuses during the reporting period?</t>
  </si>
  <si>
    <t>2b. If the answer to 2a is "Yes", Indicate if the employee(s) that received bonuses are on a fixed wage or salary.</t>
  </si>
  <si>
    <t>2c.  If the answer to 2a and 2b is "Yes", identify any employee(s) receiving a bonus of more than 25% of the employee's pre-bonus annual compensation for the reporting period, and the total amount of the employee's bonus paid during the reporting period.</t>
  </si>
  <si>
    <t>E6 Vendor #20</t>
  </si>
  <si>
    <t>Schedule of Distributions - Other Persons</t>
  </si>
  <si>
    <t>1. Is there any other person(s) that was not previously identified in Schedule D1 - Ownership or Schedule D2 - Employee that has received or has the right to receive more than 10% of the licensee's revenue or profit during the reporting period?</t>
  </si>
  <si>
    <t>Interest Rate:</t>
  </si>
  <si>
    <t>Payment Frequency:</t>
  </si>
  <si>
    <t>Other Financing Terms (convertible features, prepayment penalty(s), default terms, etc.):</t>
  </si>
  <si>
    <t>Is there a formal written agreement?</t>
  </si>
  <si>
    <t>Payment Frequency</t>
  </si>
  <si>
    <t>Monthly</t>
  </si>
  <si>
    <t>Quarterly</t>
  </si>
  <si>
    <t>Semi-Annually</t>
  </si>
  <si>
    <t>Annually</t>
  </si>
  <si>
    <t>Balloon Payment</t>
  </si>
  <si>
    <t>[select payment frequency]</t>
  </si>
  <si>
    <t>[insert additional payment explanation here]</t>
  </si>
  <si>
    <t>If yes, please provide an executed copy of the agreement or other document with the AFS submission.</t>
  </si>
  <si>
    <t>If financing liability was underpaid/overpaid during the reporting period provide management's answers to the following questions below:</t>
  </si>
  <si>
    <t>2. If the answer to question 1 is "Yes", provide the full name of the person(s), the amount received, and the date received.</t>
  </si>
  <si>
    <t>3. If the answer to question 1 is "Yes", submit an executed copy of any written agreement(s) (as detailed in the procedure) with the AFS submission. If there is no written agreement(s) provide the details of the oral agreement.</t>
  </si>
  <si>
    <t>2. Each licensee with a consolidated AFS Report due for FY2024 will receive written notification through the Accela Citizen Access (ACA). The reporting period for each report due date is listed in the chart below and on the licensee's written notification.</t>
  </si>
  <si>
    <r>
      <t xml:space="preserve">3. The Independent CPA must follow all instructions in this form and in the </t>
    </r>
    <r>
      <rPr>
        <b/>
        <u/>
        <sz val="9"/>
        <color theme="4"/>
        <rFont val="Calibri"/>
        <family val="2"/>
        <scheme val="minor"/>
      </rPr>
      <t>FY24 Consolidated Annual Financial Statement Instruction Booklet</t>
    </r>
    <r>
      <rPr>
        <sz val="9"/>
        <rFont val="Calibri"/>
        <family val="2"/>
        <scheme val="minor"/>
      </rPr>
      <t xml:space="preserve"> and complete the agreed upon procedures engagement by submitting the CPA’s findings in this report. No other type of report detailing the CPA’s findings will be accepted. The report must be submitted as an excel file. The licensee is responsible for filing the report with the CRA, on or before the due date.</t>
    </r>
  </si>
  <si>
    <r>
      <t xml:space="preserve">5. One consolidated report should be filed for the registered entity which will cover </t>
    </r>
    <r>
      <rPr>
        <u/>
        <sz val="9"/>
        <rFont val="Calibri"/>
        <family val="2"/>
        <scheme val="minor"/>
      </rPr>
      <t>all adult-use establishment state licenses</t>
    </r>
    <r>
      <rPr>
        <sz val="9"/>
        <rFont val="Calibri"/>
        <family val="2"/>
        <scheme val="minor"/>
      </rPr>
      <t xml:space="preserve"> (excluding temporary event licenses and designated consumption establishment licenses) and/or </t>
    </r>
    <r>
      <rPr>
        <u/>
        <sz val="9"/>
        <rFont val="Calibri"/>
        <family val="2"/>
        <scheme val="minor"/>
      </rPr>
      <t>all medical facility state operating licenses</t>
    </r>
    <r>
      <rPr>
        <sz val="9"/>
        <rFont val="Calibri"/>
        <family val="2"/>
        <scheme val="minor"/>
      </rPr>
      <t xml:space="preserve"> held by the licensee during the reporting period. The report uses the following collective license designations in the schedules: G for growers, P for processors, R for retailers and provisioning centers, ST for secure transporters, and SC for safety compliance. MB is the designation for all adult-use microbusinesses.</t>
    </r>
  </si>
  <si>
    <r>
      <t xml:space="preserve">6. The schedules included in the AFS Report encompass the licensee's revenue, expenditures, and distributions. Please be sure to read the instructions for all schedules prior to completing the schedules. Fully complete each schedule. You may insert additional rows if needed. Schedules may be duplicated if necessary. Certain schedules can be marked as not applicable (see the </t>
    </r>
    <r>
      <rPr>
        <b/>
        <u/>
        <sz val="9"/>
        <color theme="8" tint="-0.249977111117893"/>
        <rFont val="Calibri"/>
        <family val="2"/>
        <scheme val="minor"/>
      </rPr>
      <t>FY24 Consolidated Annual Financial Statement Instruction Booklet</t>
    </r>
    <r>
      <rPr>
        <sz val="9"/>
        <rFont val="Calibri"/>
        <family val="2"/>
        <scheme val="minor"/>
      </rPr>
      <t xml:space="preserve"> for more information on duplicating schedules or indicating a schedule is not applicable).</t>
    </r>
  </si>
  <si>
    <t xml:space="preserve">8. There is no materiality threshold. Please note, the CRA may ask for further clarification or documentation from the CPA and/or the licensee regarding items in the schedules. </t>
  </si>
  <si>
    <r>
      <t xml:space="preserve">1. The AFS report will </t>
    </r>
    <r>
      <rPr>
        <b/>
        <u/>
        <sz val="9"/>
        <rFont val="Calibri"/>
        <family val="2"/>
        <scheme val="minor"/>
      </rPr>
      <t>NOT</t>
    </r>
    <r>
      <rPr>
        <sz val="9"/>
        <rFont val="Calibri"/>
        <family val="2"/>
        <scheme val="minor"/>
      </rPr>
      <t xml:space="preserve"> be accepted unless the CPA and the CPA firm are actively licensed </t>
    </r>
    <r>
      <rPr>
        <b/>
        <u/>
        <sz val="9"/>
        <rFont val="Calibri"/>
        <family val="2"/>
        <scheme val="minor"/>
      </rPr>
      <t>AND</t>
    </r>
    <r>
      <rPr>
        <sz val="9"/>
        <rFont val="Calibri"/>
        <family val="2"/>
        <scheme val="minor"/>
      </rPr>
      <t xml:space="preserve"> registered in Peer Review prior to completing the AFS Report. The licensee should ensure that the CPA meets the requirements before engaging the CPA to complete the AFS Report. </t>
    </r>
  </si>
  <si>
    <t>7. The AFS Report is designed to be completed in the order presented. The Schedule of Expenditures must be completed in sequential order (E1 - E6) as each expenditure procedure is designed to report a specific type of expenditure. Once reported, an expenditure should not be reported in another expenditure procedure. The Schedule of Distributions must be completed in sequential order (D1 - D3) as each distribution procedure is designed to report a specific type of distribution. Once reported, a distribution should not be reported in another distribution procedure.</t>
  </si>
  <si>
    <t>1. Inquire of management whether any other person(s) that was not previously identified on Schedule D1 - Ownership or D2 - Employee received or has the right to receive more than 10% of the licensee's revenue or profit during the reporting period and provide management's response below. For purposes of this schedule, "revenue" is equal to gross income before subtracting total cost and "profit" is equal to total revenue minus total cost, including both explicit and implicit costs.
2. If management’s response to question 1 is yes, provide the name of the person(s), the amount received, and the date received.
3. If management’s response to question 1 is yes, provide an executed copy of any written agreement(s) detailing the right to receive more than 10% of the licensee's revenue or profit. If no written agreement(s) exist, please provide the details of the oral agreement.</t>
  </si>
  <si>
    <t>CPA Firm License #</t>
  </si>
  <si>
    <t>State Issuing Firm CPA License</t>
  </si>
  <si>
    <t>Firm Peer Review #</t>
  </si>
  <si>
    <t>State Issuing CPA License</t>
  </si>
  <si>
    <t>CPA Licensed in Michigan?</t>
  </si>
  <si>
    <t>Data Point 15</t>
  </si>
  <si>
    <t>Data Point 16</t>
  </si>
  <si>
    <t>Data Point 17</t>
  </si>
  <si>
    <t>D3 - Other Persons</t>
  </si>
  <si>
    <r>
      <t xml:space="preserve">4. The AFS FY24 Report and the AFS Contact Authorization form </t>
    </r>
    <r>
      <rPr>
        <u/>
        <sz val="9"/>
        <color theme="1"/>
        <rFont val="Calibri"/>
        <family val="2"/>
        <scheme val="minor"/>
      </rPr>
      <t>must</t>
    </r>
    <r>
      <rPr>
        <sz val="9"/>
        <color theme="1"/>
        <rFont val="Calibri"/>
        <family val="2"/>
        <scheme val="minor"/>
      </rPr>
      <t xml:space="preserve"> be submitted through the Accela Citizen Access (ACA). Please see the </t>
    </r>
    <r>
      <rPr>
        <b/>
        <u/>
        <sz val="9"/>
        <color theme="8" tint="-0.249977111117893"/>
        <rFont val="Calibri"/>
        <family val="2"/>
        <scheme val="minor"/>
      </rPr>
      <t>AFS Submission Instructions</t>
    </r>
    <r>
      <rPr>
        <sz val="9"/>
        <color theme="1"/>
        <rFont val="Calibri"/>
        <family val="2"/>
        <scheme val="minor"/>
      </rPr>
      <t xml:space="preserve"> for more information. The forms can be found on our website at </t>
    </r>
    <r>
      <rPr>
        <b/>
        <u/>
        <sz val="9"/>
        <color theme="8" tint="-0.249977111117893"/>
        <rFont val="Calibri"/>
        <family val="2"/>
        <scheme val="minor"/>
      </rPr>
      <t>www.michigan.gov/afs</t>
    </r>
    <r>
      <rPr>
        <sz val="9"/>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</si>
</sst>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quot;$&quot;#,##0.00"/>
    <numFmt numFmtId="165" formatCode="[$-409]mmmm\ d\,\ yyyy;@"/>
  </numFmts>
  <fonts count="33" x14ac:knownFonts="1">
    <font>
      <sz val="11"/>
      <color theme="1"/>
      <name val="Calibri"/>
      <family val="2"/>
      <scheme val="minor"/>
    </font>
    <font>
      <b/>
      <sz val="10"/>
      <color theme="1"/>
      <name val="Calibri"/>
      <family val="2"/>
      <scheme val="minor"/>
    </font>
    <font>
      <b/>
      <sz val="8"/>
      <color theme="1"/>
      <name val="Calibri"/>
      <family val="2"/>
      <scheme val="minor"/>
    </font>
    <font>
      <sz val="8"/>
      <color theme="1"/>
      <name val="Calibri"/>
      <family val="2"/>
      <scheme val="minor"/>
    </font>
    <font>
      <sz val="10"/>
      <color theme="1"/>
      <name val="Calibri"/>
      <family val="2"/>
      <scheme val="minor"/>
    </font>
    <font>
      <b/>
      <u/>
      <sz val="8"/>
      <color theme="1"/>
      <name val="Calibri"/>
      <family val="2"/>
      <scheme val="minor"/>
    </font>
    <font>
      <b/>
      <sz val="8"/>
      <color rgb="FFFF0000"/>
      <name val="Calibri"/>
      <family val="2"/>
      <scheme val="minor"/>
    </font>
    <font>
      <b/>
      <sz val="10"/>
      <name val="Calibri"/>
      <family val="2"/>
      <scheme val="minor"/>
    </font>
    <font>
      <sz val="8"/>
      <color rgb="FFFF0000"/>
      <name val="Calibri"/>
      <family val="2"/>
      <scheme val="minor"/>
    </font>
    <font>
      <sz val="10"/>
      <name val="Calibri"/>
      <family val="2"/>
      <scheme val="minor"/>
    </font>
    <font>
      <sz val="8"/>
      <name val="Calibri"/>
      <family val="2"/>
      <scheme val="minor"/>
    </font>
    <font>
      <sz val="11"/>
      <color theme="0"/>
      <name val="Calibri"/>
      <family val="2"/>
      <scheme val="minor"/>
    </font>
    <font>
      <b/>
      <sz val="10"/>
      <color theme="0"/>
      <name val="Calibri"/>
      <family val="2"/>
      <scheme val="minor"/>
    </font>
    <font>
      <sz val="10"/>
      <color theme="0"/>
      <name val="Calibri"/>
      <family val="2"/>
      <scheme val="minor"/>
    </font>
    <font>
      <sz val="9"/>
      <color theme="1"/>
      <name val="Calibri"/>
      <family val="2"/>
      <scheme val="minor"/>
    </font>
    <font>
      <sz val="9"/>
      <name val="Calibri"/>
      <family val="2"/>
      <scheme val="minor"/>
    </font>
    <font>
      <b/>
      <sz val="8"/>
      <name val="Calibri"/>
      <family val="2"/>
      <scheme val="minor"/>
    </font>
    <font>
      <u/>
      <sz val="8"/>
      <name val="Calibri"/>
      <family val="2"/>
      <scheme val="minor"/>
    </font>
    <font>
      <u/>
      <sz val="9"/>
      <name val="Calibri"/>
      <family val="2"/>
      <scheme val="minor"/>
    </font>
    <font>
      <sz val="11"/>
      <color theme="1"/>
      <name val="Calibri"/>
      <family val="2"/>
      <scheme val="minor"/>
    </font>
    <font>
      <b/>
      <sz val="11"/>
      <color theme="1"/>
      <name val="Calibri"/>
      <family val="2"/>
      <scheme val="minor"/>
    </font>
    <font>
      <u/>
      <sz val="8"/>
      <color theme="1"/>
      <name val="Calibri"/>
      <family val="2"/>
      <scheme val="minor"/>
    </font>
    <font>
      <b/>
      <sz val="11"/>
      <color theme="0"/>
      <name val="Calibri"/>
      <family val="2"/>
      <scheme val="minor"/>
    </font>
    <font>
      <u/>
      <sz val="9"/>
      <color theme="1"/>
      <name val="Calibri"/>
      <family val="2"/>
      <scheme val="minor"/>
    </font>
    <font>
      <sz val="8"/>
      <color rgb="FF000000"/>
      <name val="Segoe UI"/>
      <family val="2"/>
    </font>
    <font>
      <b/>
      <u/>
      <sz val="9"/>
      <color theme="4"/>
      <name val="Calibri"/>
      <family val="2"/>
      <scheme val="minor"/>
    </font>
    <font>
      <b/>
      <u/>
      <sz val="11"/>
      <color theme="1"/>
      <name val="Calibri"/>
      <family val="2"/>
      <scheme val="minor"/>
    </font>
    <font>
      <b/>
      <u/>
      <sz val="8"/>
      <color theme="4"/>
      <name val="Calibri"/>
      <family val="2"/>
      <scheme val="minor"/>
    </font>
    <font>
      <b/>
      <u/>
      <sz val="9"/>
      <color theme="8" tint="-0.249977111117893"/>
      <name val="Calibri"/>
      <family val="2"/>
      <scheme val="minor"/>
    </font>
    <font>
      <b/>
      <sz val="9"/>
      <color theme="0"/>
      <name val="Calibri"/>
      <family val="2"/>
      <scheme val="minor"/>
    </font>
    <font>
      <sz val="8"/>
      <color theme="0"/>
      <name val="Calibri"/>
      <family val="2"/>
      <scheme val="minor"/>
    </font>
    <font>
      <sz val="11"/>
      <name val="Calibri"/>
      <family val="2"/>
      <scheme val="minor"/>
    </font>
    <font>
      <b/>
      <u/>
      <sz val="9"/>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14999847407452621"/>
        <bgColor theme="0" tint="-0.14999847407452621"/>
      </patternFill>
    </fill>
    <fill>
      <patternFill patternType="solid">
        <fgColor theme="4"/>
        <bgColor theme="4"/>
      </patternFill>
    </fill>
    <fill>
      <patternFill patternType="solid">
        <fgColor rgb="FF122F46"/>
        <bgColor indexed="64"/>
      </patternFill>
    </fill>
    <fill>
      <patternFill patternType="solid">
        <fgColor rgb="FF326666"/>
        <bgColor indexed="64"/>
      </patternFill>
    </fill>
  </fills>
  <borders count="2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top style="thin">
        <color theme="6" tint="0.39997558519241921"/>
      </top>
      <bottom style="thin">
        <color theme="6" tint="0.39997558519241921"/>
      </bottom>
      <diagonal/>
    </border>
    <border>
      <left/>
      <right/>
      <top/>
      <bottom style="thin">
        <color theme="6" tint="0.39997558519241921"/>
      </bottom>
      <diagonal/>
    </border>
    <border>
      <left/>
      <right/>
      <top style="thin">
        <color theme="6" tint="0.39997558519241921"/>
      </top>
      <bottom style="thin">
        <color indexed="64"/>
      </bottom>
      <diagonal/>
    </border>
    <border>
      <left style="thin">
        <color indexed="64"/>
      </left>
      <right/>
      <top/>
      <bottom style="thin">
        <color theme="6" tint="0.39997558519241921"/>
      </bottom>
      <diagonal/>
    </border>
    <border>
      <left style="thin">
        <color indexed="64"/>
      </left>
      <right/>
      <top style="thin">
        <color theme="6" tint="0.39997558519241921"/>
      </top>
      <bottom style="thin">
        <color theme="6" tint="0.39997558519241921"/>
      </bottom>
      <diagonal/>
    </border>
    <border>
      <left style="thin">
        <color indexed="64"/>
      </left>
      <right/>
      <top style="thin">
        <color theme="6" tint="0.39997558519241921"/>
      </top>
      <bottom style="thin">
        <color indexed="64"/>
      </bottom>
      <diagonal/>
    </border>
    <border>
      <left/>
      <right/>
      <top/>
      <bottom style="thin">
        <color theme="1"/>
      </bottom>
      <diagonal/>
    </border>
    <border>
      <left/>
      <right/>
      <top style="thin">
        <color theme="1"/>
      </top>
      <bottom/>
      <diagonal/>
    </border>
    <border>
      <left/>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9" fillId="0" borderId="0" applyFont="0" applyFill="0" applyBorder="0" applyAlignment="0" applyProtection="0"/>
    <xf numFmtId="9" fontId="19" fillId="0" borderId="0" applyFont="0" applyFill="0" applyBorder="0" applyAlignment="0" applyProtection="0"/>
  </cellStyleXfs>
  <cellXfs count="310">
    <xf numFmtId="0" fontId="0" fillId="0" borderId="0" xfId="0"/>
    <xf numFmtId="0" fontId="3" fillId="0" borderId="0" xfId="0" applyFont="1"/>
    <xf numFmtId="0" fontId="2" fillId="0" borderId="0" xfId="0" applyFont="1" applyAlignment="1">
      <alignment wrapText="1"/>
    </xf>
    <xf numFmtId="0" fontId="4" fillId="0" borderId="0" xfId="0" applyFont="1"/>
    <xf numFmtId="0" fontId="4" fillId="0" borderId="0" xfId="0" applyFont="1" applyAlignment="1">
      <alignment wrapText="1"/>
    </xf>
    <xf numFmtId="0" fontId="4" fillId="0" borderId="0" xfId="0" applyFont="1" applyAlignment="1">
      <alignment horizontal="center"/>
    </xf>
    <xf numFmtId="0" fontId="3" fillId="0" borderId="0" xfId="0" applyFont="1" applyAlignment="1">
      <alignment wrapText="1"/>
    </xf>
    <xf numFmtId="0" fontId="2" fillId="0" borderId="2" xfId="0" applyFont="1" applyBorder="1" applyAlignment="1">
      <alignment wrapText="1"/>
    </xf>
    <xf numFmtId="0" fontId="1" fillId="0" borderId="0" xfId="0" applyFont="1" applyAlignment="1">
      <alignment vertical="center"/>
    </xf>
    <xf numFmtId="0" fontId="11"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left" vertical="center" wrapText="1"/>
    </xf>
    <xf numFmtId="0" fontId="7"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2" fillId="0" borderId="0" xfId="0" applyFont="1" applyProtection="1">
      <protection locked="0"/>
    </xf>
    <xf numFmtId="0" fontId="3" fillId="0" borderId="0" xfId="0" applyFont="1" applyProtection="1">
      <protection locked="0"/>
    </xf>
    <xf numFmtId="0" fontId="10" fillId="0" borderId="0" xfId="0" applyFont="1" applyProtection="1">
      <protection locked="0"/>
    </xf>
    <xf numFmtId="0" fontId="7" fillId="0" borderId="0" xfId="0" applyFont="1" applyAlignment="1">
      <alignment vertical="center"/>
    </xf>
    <xf numFmtId="0" fontId="1" fillId="0" borderId="0" xfId="0" applyFont="1" applyAlignment="1">
      <alignment horizontal="left" wrapText="1"/>
    </xf>
    <xf numFmtId="0" fontId="16" fillId="4" borderId="2" xfId="0" applyFont="1" applyFill="1" applyBorder="1" applyAlignment="1">
      <alignment horizontal="left" wrapText="1"/>
    </xf>
    <xf numFmtId="0" fontId="0" fillId="0" borderId="0" xfId="0" applyAlignment="1">
      <alignment horizontal="center"/>
    </xf>
    <xf numFmtId="0" fontId="3" fillId="0" borderId="0" xfId="0" applyFont="1" applyAlignment="1" applyProtection="1">
      <alignment wrapText="1"/>
      <protection locked="0"/>
    </xf>
    <xf numFmtId="0" fontId="5" fillId="0" borderId="0" xfId="0" applyFont="1" applyProtection="1">
      <protection locked="0"/>
    </xf>
    <xf numFmtId="0" fontId="20" fillId="0" borderId="1" xfId="0" applyFont="1" applyBorder="1" applyAlignment="1">
      <alignment horizontal="center"/>
    </xf>
    <xf numFmtId="44" fontId="3" fillId="0" borderId="2" xfId="1" applyFont="1" applyFill="1" applyBorder="1" applyAlignment="1" applyProtection="1">
      <alignment horizontal="left" wrapText="1"/>
      <protection locked="0"/>
    </xf>
    <xf numFmtId="0" fontId="2" fillId="0" borderId="2" xfId="0" applyFont="1" applyBorder="1"/>
    <xf numFmtId="0" fontId="10" fillId="0" borderId="0" xfId="0" applyFont="1" applyAlignment="1">
      <alignment horizontal="center" vertical="center" wrapText="1"/>
    </xf>
    <xf numFmtId="0" fontId="16" fillId="0" borderId="1" xfId="0" applyFont="1" applyBorder="1" applyAlignment="1">
      <alignment wrapText="1"/>
    </xf>
    <xf numFmtId="0" fontId="2" fillId="0" borderId="2" xfId="0" applyFont="1" applyBorder="1" applyAlignment="1">
      <alignment horizontal="left"/>
    </xf>
    <xf numFmtId="0" fontId="16" fillId="0" borderId="0" xfId="0" applyFont="1" applyAlignment="1">
      <alignment wrapText="1"/>
    </xf>
    <xf numFmtId="0" fontId="3" fillId="0" borderId="0" xfId="0" applyFont="1" applyAlignment="1">
      <alignment vertical="center"/>
    </xf>
    <xf numFmtId="0" fontId="3" fillId="0" borderId="0" xfId="0" applyFont="1" applyAlignment="1">
      <alignment horizontal="center" vertical="center"/>
    </xf>
    <xf numFmtId="0" fontId="10" fillId="0" borderId="0" xfId="0" applyFont="1" applyAlignment="1">
      <alignment vertical="center" wrapText="1"/>
    </xf>
    <xf numFmtId="0" fontId="1" fillId="0" borderId="0" xfId="0" applyFont="1" applyProtection="1">
      <protection locked="0"/>
    </xf>
    <xf numFmtId="0" fontId="7" fillId="0" borderId="0" xfId="0" applyFont="1" applyAlignment="1">
      <alignment vertical="center" wrapText="1"/>
    </xf>
    <xf numFmtId="0" fontId="16" fillId="0" borderId="0" xfId="0" applyFont="1" applyAlignment="1">
      <alignment vertical="center" wrapText="1"/>
    </xf>
    <xf numFmtId="0" fontId="10" fillId="0" borderId="0" xfId="0" applyFont="1" applyAlignment="1" applyProtection="1">
      <alignment vertical="center" wrapText="1"/>
      <protection locked="0"/>
    </xf>
    <xf numFmtId="0" fontId="10" fillId="0" borderId="0" xfId="0" applyFont="1" applyAlignment="1" applyProtection="1">
      <alignment horizontal="left" wrapText="1"/>
      <protection locked="0"/>
    </xf>
    <xf numFmtId="0" fontId="3" fillId="0" borderId="0" xfId="0" applyFont="1" applyAlignment="1" applyProtection="1">
      <alignment horizontal="left" wrapText="1"/>
      <protection locked="0"/>
    </xf>
    <xf numFmtId="0" fontId="3" fillId="0" borderId="0" xfId="0" applyFont="1" applyAlignment="1" applyProtection="1">
      <alignment horizontal="right" wrapText="1"/>
      <protection locked="0"/>
    </xf>
    <xf numFmtId="164" fontId="3" fillId="0" borderId="0" xfId="0" applyNumberFormat="1" applyFont="1" applyAlignment="1" applyProtection="1">
      <alignment horizontal="right" wrapText="1"/>
      <protection locked="0"/>
    </xf>
    <xf numFmtId="164" fontId="3" fillId="0" borderId="0" xfId="0" applyNumberFormat="1" applyFont="1" applyAlignment="1" applyProtection="1">
      <alignment horizontal="right"/>
      <protection locked="0"/>
    </xf>
    <xf numFmtId="0" fontId="3" fillId="0" borderId="0" xfId="0" applyFont="1" applyAlignment="1" applyProtection="1">
      <alignment horizontal="left"/>
      <protection locked="0"/>
    </xf>
    <xf numFmtId="0" fontId="16" fillId="3" borderId="2" xfId="0" applyFont="1" applyFill="1" applyBorder="1" applyAlignment="1">
      <alignment horizontal="left" vertical="center" wrapText="1"/>
    </xf>
    <xf numFmtId="0" fontId="2" fillId="0" borderId="1" xfId="0" applyFont="1" applyBorder="1" applyAlignment="1">
      <alignment wrapText="1"/>
    </xf>
    <xf numFmtId="0" fontId="2" fillId="0" borderId="1" xfId="0" applyFont="1" applyBorder="1"/>
    <xf numFmtId="0" fontId="16" fillId="0" borderId="1" xfId="0" applyFont="1" applyBorder="1"/>
    <xf numFmtId="0" fontId="3" fillId="0" borderId="0" xfId="0" applyFont="1" applyAlignment="1" applyProtection="1">
      <alignment vertical="center"/>
      <protection locked="0"/>
    </xf>
    <xf numFmtId="0" fontId="2" fillId="0" borderId="0" xfId="0" applyFont="1" applyAlignment="1" applyProtection="1">
      <alignment vertical="center"/>
      <protection locked="0"/>
    </xf>
    <xf numFmtId="0" fontId="16" fillId="4" borderId="1" xfId="0" applyFont="1" applyFill="1" applyBorder="1" applyAlignment="1">
      <alignment horizontal="left" wrapText="1"/>
    </xf>
    <xf numFmtId="0" fontId="3" fillId="0" borderId="1" xfId="0" applyFont="1" applyBorder="1" applyAlignment="1">
      <alignment horizontal="center" vertical="center"/>
    </xf>
    <xf numFmtId="0" fontId="20" fillId="0" borderId="0" xfId="0" applyFont="1"/>
    <xf numFmtId="44" fontId="3" fillId="4" borderId="2" xfId="0" applyNumberFormat="1" applyFont="1" applyFill="1" applyBorder="1" applyAlignment="1">
      <alignment horizontal="left" wrapText="1"/>
    </xf>
    <xf numFmtId="0" fontId="2" fillId="4" borderId="2" xfId="0" applyFont="1" applyFill="1" applyBorder="1" applyAlignment="1">
      <alignment horizontal="left"/>
    </xf>
    <xf numFmtId="0" fontId="3" fillId="4" borderId="0" xfId="0" applyFont="1" applyFill="1"/>
    <xf numFmtId="0" fontId="3" fillId="4" borderId="10" xfId="0" applyFont="1" applyFill="1" applyBorder="1"/>
    <xf numFmtId="0" fontId="2" fillId="4" borderId="3" xfId="0" applyFont="1" applyFill="1" applyBorder="1" applyAlignment="1">
      <alignment horizontal="left"/>
    </xf>
    <xf numFmtId="0" fontId="3" fillId="0" borderId="1" xfId="0" applyFont="1" applyBorder="1" applyAlignment="1">
      <alignment horizontal="center" vertical="center" wrapText="1"/>
    </xf>
    <xf numFmtId="44" fontId="3" fillId="0" borderId="0" xfId="1" applyFont="1" applyProtection="1">
      <protection locked="0"/>
    </xf>
    <xf numFmtId="44" fontId="3" fillId="0" borderId="0" xfId="0" applyNumberFormat="1" applyFont="1" applyProtection="1">
      <protection locked="0"/>
    </xf>
    <xf numFmtId="9" fontId="3" fillId="0" borderId="0" xfId="2" applyFont="1" applyFill="1" applyAlignment="1" applyProtection="1">
      <alignment horizontal="right" wrapText="1"/>
      <protection locked="0"/>
    </xf>
    <xf numFmtId="9" fontId="3" fillId="0" borderId="0" xfId="2" applyFont="1" applyAlignment="1" applyProtection="1">
      <alignment horizontal="right" wrapText="1"/>
      <protection locked="0"/>
    </xf>
    <xf numFmtId="164" fontId="3" fillId="0" borderId="0" xfId="1" applyNumberFormat="1" applyFont="1" applyAlignment="1" applyProtection="1">
      <alignment horizontal="right" wrapText="1"/>
      <protection locked="0"/>
    </xf>
    <xf numFmtId="164" fontId="3" fillId="0" borderId="0" xfId="0" applyNumberFormat="1" applyFont="1" applyAlignment="1" applyProtection="1">
      <alignment horizontal="right" vertical="center" wrapText="1"/>
      <protection locked="0"/>
    </xf>
    <xf numFmtId="0" fontId="3" fillId="0" borderId="0" xfId="0" applyFont="1" applyAlignment="1" applyProtection="1">
      <alignment horizontal="left" vertical="center" wrapText="1"/>
      <protection locked="0"/>
    </xf>
    <xf numFmtId="0" fontId="1" fillId="0" borderId="2" xfId="0" applyFont="1" applyBorder="1" applyAlignment="1">
      <alignment horizontal="center" vertical="center" wrapText="1"/>
    </xf>
    <xf numFmtId="165" fontId="14" fillId="0" borderId="14" xfId="0" applyNumberFormat="1" applyFont="1" applyBorder="1" applyAlignment="1">
      <alignment horizontal="center" vertical="center"/>
    </xf>
    <xf numFmtId="0" fontId="14" fillId="0" borderId="12" xfId="0" applyFont="1" applyBorder="1" applyAlignment="1">
      <alignment horizontal="center" vertical="center"/>
    </xf>
    <xf numFmtId="165" fontId="14" fillId="0" borderId="15" xfId="0" applyNumberFormat="1" applyFont="1" applyBorder="1" applyAlignment="1">
      <alignment horizontal="center" vertical="center"/>
    </xf>
    <xf numFmtId="0" fontId="14" fillId="0" borderId="11" xfId="0" applyFont="1" applyBorder="1" applyAlignment="1">
      <alignment horizontal="center" vertical="center"/>
    </xf>
    <xf numFmtId="165" fontId="14" fillId="0" borderId="16" xfId="0" applyNumberFormat="1" applyFont="1" applyBorder="1" applyAlignment="1">
      <alignment horizontal="center" vertical="center"/>
    </xf>
    <xf numFmtId="0" fontId="14" fillId="0" borderId="13" xfId="0" applyFont="1" applyBorder="1" applyAlignment="1">
      <alignment horizontal="center" vertical="center"/>
    </xf>
    <xf numFmtId="0" fontId="0" fillId="0" borderId="0" xfId="0" applyAlignment="1">
      <alignment horizontal="center" wrapText="1"/>
    </xf>
    <xf numFmtId="0" fontId="26" fillId="0" borderId="0" xfId="0" applyFont="1" applyAlignment="1">
      <alignment horizontal="center"/>
    </xf>
    <xf numFmtId="164" fontId="2" fillId="4" borderId="1" xfId="0" applyNumberFormat="1" applyFont="1" applyFill="1" applyBorder="1"/>
    <xf numFmtId="164" fontId="2" fillId="4" borderId="1" xfId="0" applyNumberFormat="1" applyFont="1" applyFill="1" applyBorder="1" applyAlignment="1">
      <alignment horizontal="right"/>
    </xf>
    <xf numFmtId="0" fontId="1" fillId="4" borderId="1" xfId="0" applyFont="1" applyFill="1" applyBorder="1" applyAlignment="1">
      <alignment horizontal="center" wrapText="1"/>
    </xf>
    <xf numFmtId="14" fontId="3" fillId="0" borderId="0" xfId="0" applyNumberFormat="1" applyFont="1" applyAlignment="1" applyProtection="1">
      <alignment horizontal="left" wrapText="1"/>
      <protection locked="0"/>
    </xf>
    <xf numFmtId="0" fontId="3" fillId="0" borderId="0" xfId="0" applyFont="1" applyAlignment="1" applyProtection="1">
      <alignment vertical="center" wrapText="1"/>
      <protection locked="0"/>
    </xf>
    <xf numFmtId="0" fontId="0" fillId="5" borderId="18" xfId="0" applyFill="1" applyBorder="1"/>
    <xf numFmtId="0" fontId="20" fillId="0" borderId="17" xfId="0" applyFont="1" applyBorder="1" applyAlignment="1">
      <alignment horizontal="center"/>
    </xf>
    <xf numFmtId="0" fontId="0" fillId="0" borderId="17" xfId="0" applyBorder="1"/>
    <xf numFmtId="14" fontId="3" fillId="0" borderId="1" xfId="0" applyNumberFormat="1" applyFont="1" applyBorder="1" applyAlignment="1" applyProtection="1">
      <alignment horizontal="left" wrapText="1"/>
      <protection locked="0"/>
    </xf>
    <xf numFmtId="0" fontId="20" fillId="5" borderId="18" xfId="0" applyFont="1" applyFill="1" applyBorder="1" applyAlignment="1">
      <alignment horizontal="center"/>
    </xf>
    <xf numFmtId="14" fontId="10" fillId="0" borderId="0" xfId="0" applyNumberFormat="1" applyFont="1" applyAlignment="1" applyProtection="1">
      <alignment horizontal="left" wrapText="1"/>
      <protection locked="0"/>
    </xf>
    <xf numFmtId="0" fontId="20" fillId="5" borderId="0" xfId="0" applyFont="1" applyFill="1" applyAlignment="1">
      <alignment horizontal="center"/>
    </xf>
    <xf numFmtId="0" fontId="22" fillId="6" borderId="18" xfId="0" applyFont="1" applyFill="1" applyBorder="1"/>
    <xf numFmtId="0" fontId="26" fillId="0" borderId="0" xfId="0" applyFont="1"/>
    <xf numFmtId="0" fontId="0" fillId="5" borderId="0" xfId="0" applyFill="1"/>
    <xf numFmtId="0" fontId="20" fillId="0" borderId="0" xfId="0" applyFont="1" applyAlignment="1">
      <alignment horizontal="center"/>
    </xf>
    <xf numFmtId="0" fontId="20" fillId="5" borderId="17" xfId="0" applyFont="1" applyFill="1" applyBorder="1" applyAlignment="1">
      <alignment horizontal="center"/>
    </xf>
    <xf numFmtId="0" fontId="20" fillId="0" borderId="18" xfId="0" applyFont="1" applyBorder="1"/>
    <xf numFmtId="0" fontId="0" fillId="5" borderId="19" xfId="0" applyFill="1" applyBorder="1"/>
    <xf numFmtId="0" fontId="3" fillId="0" borderId="0" xfId="0" applyFont="1" applyAlignment="1">
      <alignment horizontal="left"/>
    </xf>
    <xf numFmtId="0" fontId="16" fillId="0" borderId="2" xfId="0" applyFont="1" applyBorder="1" applyAlignment="1">
      <alignment wrapText="1"/>
    </xf>
    <xf numFmtId="9" fontId="3" fillId="0" borderId="20" xfId="2" applyFont="1" applyBorder="1" applyAlignment="1" applyProtection="1">
      <alignment horizontal="right"/>
      <protection hidden="1"/>
    </xf>
    <xf numFmtId="9" fontId="3" fillId="0" borderId="21" xfId="2" applyFont="1" applyBorder="1" applyAlignment="1" applyProtection="1">
      <alignment horizontal="right"/>
      <protection hidden="1"/>
    </xf>
    <xf numFmtId="9" fontId="3" fillId="0" borderId="22" xfId="2" applyFont="1" applyBorder="1" applyAlignment="1" applyProtection="1">
      <alignment horizontal="right"/>
      <protection hidden="1"/>
    </xf>
    <xf numFmtId="0" fontId="3" fillId="0" borderId="1" xfId="0" applyFont="1" applyBorder="1" applyAlignment="1" applyProtection="1">
      <alignment horizontal="left" wrapText="1"/>
      <protection locked="0"/>
    </xf>
    <xf numFmtId="8" fontId="0" fillId="0" borderId="0" xfId="0" applyNumberFormat="1"/>
    <xf numFmtId="14" fontId="3" fillId="0" borderId="0" xfId="0" applyNumberFormat="1" applyFont="1" applyAlignment="1" applyProtection="1">
      <alignment horizontal="right" wrapText="1"/>
      <protection locked="0"/>
    </xf>
    <xf numFmtId="14" fontId="3" fillId="0" borderId="0" xfId="0" applyNumberFormat="1" applyFont="1" applyAlignment="1" applyProtection="1">
      <alignment horizontal="right"/>
      <protection locked="0"/>
    </xf>
    <xf numFmtId="0" fontId="4" fillId="0" borderId="0" xfId="0" applyFont="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3" fillId="4" borderId="1" xfId="0" applyFont="1" applyFill="1" applyBorder="1"/>
    <xf numFmtId="44" fontId="2" fillId="4" borderId="1" xfId="0" applyNumberFormat="1" applyFont="1" applyFill="1" applyBorder="1"/>
    <xf numFmtId="0" fontId="0" fillId="0" borderId="0" xfId="0" applyProtection="1">
      <protection locked="0"/>
    </xf>
    <xf numFmtId="0" fontId="2" fillId="0" borderId="0" xfId="0" applyFont="1" applyAlignment="1" applyProtection="1">
      <alignment wrapText="1"/>
      <protection locked="0"/>
    </xf>
    <xf numFmtId="0" fontId="10" fillId="0" borderId="0" xfId="0" applyFont="1" applyAlignment="1" applyProtection="1">
      <alignment horizontal="center" vertical="center" wrapText="1"/>
      <protection locked="0"/>
    </xf>
    <xf numFmtId="49" fontId="3" fillId="0" borderId="0" xfId="0" applyNumberFormat="1" applyFont="1" applyAlignment="1" applyProtection="1">
      <alignment horizontal="left" wrapText="1"/>
      <protection locked="0"/>
    </xf>
    <xf numFmtId="0" fontId="2" fillId="4" borderId="0" xfId="0" applyFont="1" applyFill="1" applyAlignment="1">
      <alignment vertical="center" wrapText="1"/>
    </xf>
    <xf numFmtId="9" fontId="2" fillId="4" borderId="0" xfId="2" applyFont="1" applyFill="1" applyAlignment="1" applyProtection="1">
      <alignment horizontal="right" vertical="center" wrapText="1"/>
    </xf>
    <xf numFmtId="0" fontId="2" fillId="4" borderId="0" xfId="0" applyFont="1" applyFill="1" applyAlignment="1">
      <alignment horizontal="left" vertical="center" wrapText="1"/>
    </xf>
    <xf numFmtId="0" fontId="2" fillId="4" borderId="0" xfId="0" applyFont="1" applyFill="1" applyAlignment="1">
      <alignment wrapText="1"/>
    </xf>
    <xf numFmtId="44" fontId="2" fillId="4" borderId="0" xfId="1" applyFont="1" applyFill="1" applyAlignment="1" applyProtection="1">
      <alignment horizontal="right" vertical="center" wrapText="1"/>
    </xf>
    <xf numFmtId="164" fontId="2" fillId="4" borderId="0" xfId="1" applyNumberFormat="1" applyFont="1" applyFill="1" applyAlignment="1" applyProtection="1">
      <alignment horizontal="right" vertical="center" wrapText="1"/>
    </xf>
    <xf numFmtId="0" fontId="2" fillId="4" borderId="1" xfId="0" applyFont="1" applyFill="1" applyBorder="1" applyAlignment="1">
      <alignment horizontal="left" vertical="center" wrapText="1"/>
    </xf>
    <xf numFmtId="9" fontId="2" fillId="4" borderId="1" xfId="2" applyFont="1" applyFill="1" applyBorder="1" applyAlignment="1" applyProtection="1">
      <alignment horizontal="right" vertical="center" wrapText="1"/>
    </xf>
    <xf numFmtId="0" fontId="2" fillId="4" borderId="1" xfId="0" applyFont="1" applyFill="1" applyBorder="1" applyAlignment="1">
      <alignment wrapText="1"/>
    </xf>
    <xf numFmtId="44" fontId="2" fillId="4" borderId="1" xfId="1" applyFont="1" applyFill="1" applyBorder="1" applyAlignment="1" applyProtection="1">
      <alignment horizontal="right" vertical="center" wrapText="1"/>
    </xf>
    <xf numFmtId="14" fontId="4" fillId="0" borderId="0" xfId="0" applyNumberFormat="1" applyFont="1" applyAlignment="1" applyProtection="1">
      <alignment horizontal="left" wrapText="1"/>
      <protection locked="0"/>
    </xf>
    <xf numFmtId="0" fontId="10" fillId="0" borderId="0" xfId="0" applyFont="1" applyAlignment="1" applyProtection="1">
      <alignment horizontal="left"/>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 fillId="0" borderId="0" xfId="0" applyFont="1" applyAlignment="1" applyProtection="1">
      <alignment vertical="center"/>
      <protection locked="0"/>
    </xf>
    <xf numFmtId="0" fontId="3"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2" fillId="0" borderId="0" xfId="0" applyFont="1" applyAlignment="1" applyProtection="1">
      <alignment vertical="center" wrapText="1"/>
      <protection locked="0"/>
    </xf>
    <xf numFmtId="0" fontId="1" fillId="0" borderId="0" xfId="0" applyFont="1" applyAlignment="1" applyProtection="1">
      <alignment horizontal="left" wrapText="1"/>
      <protection locked="0"/>
    </xf>
    <xf numFmtId="0" fontId="29" fillId="8" borderId="4"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9" fillId="8" borderId="5" xfId="0" applyFont="1" applyFill="1" applyBorder="1" applyAlignment="1">
      <alignment horizontal="center" vertical="center" wrapText="1"/>
    </xf>
    <xf numFmtId="0" fontId="0" fillId="0" borderId="0" xfId="0" applyAlignment="1">
      <alignment horizontal="left"/>
    </xf>
    <xf numFmtId="44" fontId="10" fillId="0" borderId="2" xfId="1" applyFont="1" applyFill="1" applyBorder="1" applyAlignment="1" applyProtection="1">
      <alignment horizontal="left" wrapText="1"/>
      <protection locked="0"/>
    </xf>
    <xf numFmtId="44" fontId="10" fillId="0" borderId="0" xfId="1" applyFont="1" applyFill="1" applyProtection="1">
      <protection locked="0"/>
    </xf>
    <xf numFmtId="0" fontId="16" fillId="4" borderId="2" xfId="0" applyFont="1" applyFill="1" applyBorder="1" applyAlignment="1">
      <alignment horizontal="left" vertical="center" wrapText="1"/>
    </xf>
    <xf numFmtId="44" fontId="10" fillId="4" borderId="2" xfId="0" applyNumberFormat="1" applyFont="1" applyFill="1" applyBorder="1" applyAlignment="1">
      <alignment horizontal="left" wrapText="1"/>
    </xf>
    <xf numFmtId="0" fontId="16" fillId="4" borderId="23" xfId="0" applyFont="1" applyFill="1" applyBorder="1" applyAlignment="1">
      <alignment horizontal="left" vertical="center" wrapText="1"/>
    </xf>
    <xf numFmtId="0" fontId="3" fillId="0" borderId="6" xfId="0" applyFont="1" applyBorder="1" applyAlignment="1" applyProtection="1">
      <alignment horizontal="left"/>
      <protection locked="0"/>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10" xfId="0" applyFont="1" applyBorder="1" applyAlignment="1">
      <alignment horizontal="center" vertical="center"/>
    </xf>
    <xf numFmtId="0" fontId="2" fillId="4" borderId="10" xfId="0" applyFont="1" applyFill="1" applyBorder="1" applyAlignment="1">
      <alignment horizontal="left" wrapText="1"/>
    </xf>
    <xf numFmtId="0" fontId="3" fillId="0" borderId="0" xfId="0" applyFont="1" applyAlignment="1">
      <alignment horizontal="left" vertical="center" readingOrder="1"/>
    </xf>
    <xf numFmtId="0" fontId="2" fillId="0" borderId="2" xfId="0" applyFont="1" applyBorder="1" applyAlignment="1">
      <alignment horizontal="left" wrapText="1" readingOrder="1"/>
    </xf>
    <xf numFmtId="0" fontId="3" fillId="0" borderId="0" xfId="0" applyFont="1" applyAlignment="1" applyProtection="1">
      <alignment horizontal="left" vertical="center" wrapText="1" readingOrder="1"/>
      <protection locked="0"/>
    </xf>
    <xf numFmtId="0" fontId="2" fillId="4" borderId="1" xfId="0" applyFont="1" applyFill="1" applyBorder="1" applyAlignment="1">
      <alignment horizontal="left" readingOrder="1"/>
    </xf>
    <xf numFmtId="0" fontId="3" fillId="0" borderId="0" xfId="0" applyFont="1" applyAlignment="1" applyProtection="1">
      <alignment horizontal="left" readingOrder="1"/>
      <protection locked="0"/>
    </xf>
    <xf numFmtId="0" fontId="3" fillId="0" borderId="0" xfId="0" applyFont="1" applyAlignment="1" applyProtection="1">
      <alignment horizontal="left" wrapText="1" readingOrder="1"/>
      <protection locked="0"/>
    </xf>
    <xf numFmtId="14" fontId="3" fillId="0" borderId="0" xfId="0" applyNumberFormat="1" applyFont="1" applyAlignment="1" applyProtection="1">
      <alignment horizontal="left" wrapText="1" readingOrder="1"/>
      <protection locked="0"/>
    </xf>
    <xf numFmtId="0" fontId="0" fillId="0" borderId="0" xfId="0" applyAlignment="1">
      <alignment horizontal="left" readingOrder="1"/>
    </xf>
    <xf numFmtId="0" fontId="3" fillId="0" borderId="0" xfId="0" applyFont="1" applyAlignment="1">
      <alignment horizontal="left" readingOrder="1"/>
    </xf>
    <xf numFmtId="0" fontId="1" fillId="0" borderId="0" xfId="0" applyFont="1" applyAlignment="1">
      <alignment vertical="center" wrapText="1"/>
    </xf>
    <xf numFmtId="0" fontId="7" fillId="0" borderId="0" xfId="0" applyFont="1" applyAlignment="1">
      <alignment horizontal="left" vertical="center" wrapText="1"/>
    </xf>
    <xf numFmtId="0" fontId="1" fillId="0" borderId="0" xfId="0" applyFont="1" applyAlignment="1">
      <alignment horizontal="left" vertical="center" wrapText="1"/>
    </xf>
    <xf numFmtId="0" fontId="4" fillId="0" borderId="0" xfId="0" applyFont="1" applyProtection="1">
      <protection locked="0"/>
    </xf>
    <xf numFmtId="0" fontId="4" fillId="0" borderId="1" xfId="0" applyFont="1" applyBorder="1" applyProtection="1">
      <protection locked="0"/>
    </xf>
    <xf numFmtId="0" fontId="22" fillId="6" borderId="0" xfId="0" applyFont="1" applyFill="1"/>
    <xf numFmtId="0" fontId="3" fillId="0" borderId="3" xfId="0" applyFont="1" applyBorder="1" applyAlignment="1" applyProtection="1">
      <alignment horizontal="left"/>
      <protection locked="0"/>
    </xf>
    <xf numFmtId="0" fontId="12" fillId="7" borderId="0" xfId="0" applyFont="1" applyFill="1" applyAlignment="1">
      <alignment horizontal="center" vertical="center" wrapText="1"/>
    </xf>
    <xf numFmtId="164" fontId="3" fillId="0" borderId="3" xfId="0" applyNumberFormat="1" applyFont="1" applyBorder="1" applyAlignment="1" applyProtection="1">
      <alignment horizontal="right"/>
      <protection locked="0"/>
    </xf>
    <xf numFmtId="0" fontId="4" fillId="0" borderId="0" xfId="0" applyFont="1" applyAlignment="1" applyProtection="1">
      <alignment vertical="center" wrapText="1"/>
      <protection locked="0"/>
    </xf>
    <xf numFmtId="0" fontId="1" fillId="0" borderId="0" xfId="0" applyFont="1"/>
    <xf numFmtId="0" fontId="1" fillId="0" borderId="0" xfId="0" applyFont="1" applyAlignment="1">
      <alignment horizontal="left" vertical="center"/>
    </xf>
    <xf numFmtId="0" fontId="30" fillId="0" borderId="0" xfId="0" applyFont="1" applyAlignment="1" applyProtection="1">
      <alignment horizontal="left"/>
      <protection locked="0"/>
    </xf>
    <xf numFmtId="0" fontId="16" fillId="4" borderId="5" xfId="0" applyFont="1" applyFill="1" applyBorder="1" applyAlignment="1">
      <alignment horizontal="left"/>
    </xf>
    <xf numFmtId="0" fontId="16" fillId="4" borderId="2" xfId="0" applyFont="1" applyFill="1" applyBorder="1" applyAlignment="1">
      <alignment horizontal="center"/>
    </xf>
    <xf numFmtId="0" fontId="2" fillId="4" borderId="1" xfId="0" applyFont="1" applyFill="1" applyBorder="1" applyAlignment="1">
      <alignment horizontal="left"/>
    </xf>
    <xf numFmtId="164" fontId="3" fillId="4" borderId="1" xfId="0" applyNumberFormat="1" applyFont="1" applyFill="1" applyBorder="1"/>
    <xf numFmtId="0" fontId="16" fillId="4" borderId="3" xfId="0" applyFont="1" applyFill="1" applyBorder="1" applyAlignment="1">
      <alignment horizontal="left"/>
    </xf>
    <xf numFmtId="44" fontId="3" fillId="4" borderId="0" xfId="0" applyNumberFormat="1" applyFont="1" applyFill="1"/>
    <xf numFmtId="44" fontId="2" fillId="4" borderId="0" xfId="0" applyNumberFormat="1" applyFont="1" applyFill="1"/>
    <xf numFmtId="0" fontId="2" fillId="4" borderId="0" xfId="0" applyFont="1" applyFill="1" applyAlignment="1">
      <alignment horizontal="left"/>
    </xf>
    <xf numFmtId="164" fontId="3" fillId="0" borderId="0" xfId="0" applyNumberFormat="1" applyFont="1" applyAlignment="1" applyProtection="1">
      <alignment horizontal="left"/>
      <protection locked="0"/>
    </xf>
    <xf numFmtId="0" fontId="11" fillId="0" borderId="0" xfId="0" applyFont="1" applyAlignment="1" applyProtection="1">
      <alignment horizontal="left" readingOrder="1"/>
      <protection locked="0"/>
    </xf>
    <xf numFmtId="0" fontId="30" fillId="0" borderId="0" xfId="0" applyFont="1" applyProtection="1">
      <protection locked="0"/>
    </xf>
    <xf numFmtId="14" fontId="3" fillId="0" borderId="1" xfId="0" applyNumberFormat="1" applyFont="1" applyBorder="1" applyAlignment="1" applyProtection="1">
      <alignment horizontal="right"/>
      <protection locked="0"/>
    </xf>
    <xf numFmtId="164" fontId="3" fillId="0" borderId="0" xfId="2" applyNumberFormat="1" applyFont="1" applyBorder="1" applyAlignment="1" applyProtection="1">
      <alignment horizontal="right"/>
      <protection locked="0"/>
    </xf>
    <xf numFmtId="0" fontId="3" fillId="0" borderId="3" xfId="0" applyFont="1" applyBorder="1" applyAlignment="1" applyProtection="1">
      <alignment horizontal="left" wrapText="1"/>
      <protection locked="0"/>
    </xf>
    <xf numFmtId="0" fontId="10" fillId="0" borderId="1" xfId="0" applyFont="1" applyBorder="1" applyAlignment="1" applyProtection="1">
      <alignment horizontal="left"/>
      <protection locked="0"/>
    </xf>
    <xf numFmtId="0" fontId="10" fillId="0" borderId="3" xfId="0" applyFont="1" applyBorder="1" applyAlignment="1" applyProtection="1">
      <alignment horizontal="left"/>
      <protection locked="0"/>
    </xf>
    <xf numFmtId="0" fontId="13" fillId="0" borderId="0" xfId="0" applyFont="1" applyProtection="1">
      <protection locked="0" hidden="1"/>
    </xf>
    <xf numFmtId="0" fontId="13" fillId="0" borderId="0" xfId="0" applyFont="1" applyAlignment="1" applyProtection="1">
      <alignment wrapText="1"/>
      <protection locked="0" hidden="1"/>
    </xf>
    <xf numFmtId="164" fontId="3" fillId="0" borderId="3" xfId="0" applyNumberFormat="1" applyFont="1" applyBorder="1" applyAlignment="1" applyProtection="1">
      <alignment horizontal="right" wrapText="1"/>
      <protection locked="0"/>
    </xf>
    <xf numFmtId="44" fontId="3" fillId="0" borderId="3" xfId="1" applyFont="1" applyBorder="1" applyProtection="1">
      <protection locked="0"/>
    </xf>
    <xf numFmtId="0" fontId="3" fillId="0" borderId="0" xfId="1" applyNumberFormat="1" applyFont="1" applyFill="1" applyBorder="1" applyAlignment="1" applyProtection="1">
      <alignment horizontal="left"/>
      <protection locked="0"/>
    </xf>
    <xf numFmtId="0" fontId="2" fillId="0" borderId="0" xfId="0" applyFont="1" applyAlignment="1" applyProtection="1">
      <alignment horizontal="left"/>
      <protection locked="0"/>
    </xf>
    <xf numFmtId="0" fontId="16" fillId="0" borderId="0" xfId="0" applyFont="1" applyAlignment="1" applyProtection="1">
      <alignment horizontal="left"/>
      <protection locked="0"/>
    </xf>
    <xf numFmtId="0" fontId="2" fillId="0" borderId="0" xfId="1" applyNumberFormat="1" applyFont="1" applyFill="1" applyBorder="1" applyAlignment="1" applyProtection="1">
      <alignment horizontal="left"/>
      <protection locked="0"/>
    </xf>
    <xf numFmtId="164" fontId="3" fillId="0" borderId="1" xfId="2" applyNumberFormat="1" applyFont="1" applyBorder="1" applyAlignment="1" applyProtection="1">
      <alignment horizontal="right"/>
      <protection locked="0"/>
    </xf>
    <xf numFmtId="0" fontId="9" fillId="0" borderId="0" xfId="0" applyFont="1" applyAlignment="1">
      <alignment horizontal="center" vertical="center"/>
    </xf>
    <xf numFmtId="0" fontId="31" fillId="0" borderId="0" xfId="0" applyFont="1" applyAlignment="1">
      <alignment horizontal="center"/>
    </xf>
    <xf numFmtId="0" fontId="31" fillId="0" borderId="0" xfId="0" applyFont="1"/>
    <xf numFmtId="0" fontId="20" fillId="0" borderId="1" xfId="0" applyFont="1" applyBorder="1"/>
    <xf numFmtId="0" fontId="11" fillId="0" borderId="0" xfId="0" applyFont="1" applyAlignment="1" applyProtection="1">
      <alignment horizontal="center" wrapText="1"/>
      <protection locked="0" hidden="1"/>
    </xf>
    <xf numFmtId="1" fontId="4" fillId="0" borderId="0" xfId="0" applyNumberFormat="1" applyFont="1" applyAlignment="1" applyProtection="1">
      <alignment horizontal="left" vertical="center" wrapText="1"/>
      <protection locked="0"/>
    </xf>
    <xf numFmtId="0" fontId="12" fillId="7" borderId="2" xfId="0" applyFont="1" applyFill="1" applyBorder="1" applyAlignment="1">
      <alignment horizontal="center" vertical="center" wrapText="1"/>
    </xf>
    <xf numFmtId="0" fontId="12" fillId="8" borderId="2" xfId="0" applyFont="1" applyFill="1" applyBorder="1" applyAlignment="1">
      <alignment horizontal="center" vertical="center"/>
    </xf>
    <xf numFmtId="0" fontId="10" fillId="0" borderId="0" xfId="0" applyFont="1" applyAlignment="1" applyProtection="1">
      <alignment vertical="center" wrapText="1"/>
      <protection hidden="1"/>
    </xf>
    <xf numFmtId="0" fontId="3" fillId="0" borderId="0" xfId="0" applyFont="1" applyAlignment="1" applyProtection="1">
      <alignment vertical="center" wrapText="1"/>
      <protection hidden="1"/>
    </xf>
    <xf numFmtId="0" fontId="4" fillId="0" borderId="0" xfId="0" applyFont="1" applyAlignment="1">
      <alignment horizontal="left" vertical="center" wrapText="1"/>
    </xf>
    <xf numFmtId="0" fontId="1" fillId="0" borderId="3" xfId="0" applyFont="1" applyBorder="1" applyAlignment="1">
      <alignment vertical="center"/>
    </xf>
    <xf numFmtId="0" fontId="7" fillId="0" borderId="3" xfId="0" applyFont="1" applyBorder="1" applyAlignment="1">
      <alignment horizontal="center" vertical="center"/>
    </xf>
    <xf numFmtId="0" fontId="12" fillId="8" borderId="3" xfId="0" applyFont="1" applyFill="1" applyBorder="1" applyAlignment="1">
      <alignment horizontal="center" vertical="center"/>
    </xf>
    <xf numFmtId="0" fontId="4" fillId="0" borderId="3" xfId="0" applyFont="1" applyBorder="1" applyAlignment="1">
      <alignment horizontal="center" vertical="center" wrapText="1"/>
    </xf>
    <xf numFmtId="0" fontId="1" fillId="0" borderId="0" xfId="0" applyFont="1" applyAlignment="1">
      <alignment horizontal="left" vertical="center" wrapText="1"/>
    </xf>
    <xf numFmtId="0" fontId="4" fillId="0" borderId="0" xfId="0" applyFont="1" applyAlignment="1" applyProtection="1">
      <alignment horizontal="left" vertical="center"/>
      <protection locked="0"/>
    </xf>
    <xf numFmtId="0" fontId="4" fillId="0" borderId="0" xfId="0" applyFont="1" applyAlignment="1">
      <alignment horizontal="left" vertical="center"/>
    </xf>
    <xf numFmtId="0" fontId="4" fillId="0" borderId="1" xfId="0" applyFont="1" applyBorder="1" applyAlignment="1">
      <alignment horizontal="left" vertical="center"/>
    </xf>
    <xf numFmtId="0" fontId="4" fillId="0" borderId="1" xfId="0" applyFont="1" applyBorder="1" applyAlignment="1" applyProtection="1">
      <alignment horizontal="left" vertical="center" wrapText="1"/>
      <protection locked="0"/>
    </xf>
    <xf numFmtId="0" fontId="12" fillId="7" borderId="0" xfId="0" applyFont="1" applyFill="1" applyAlignment="1">
      <alignment horizontal="center" vertical="center"/>
    </xf>
    <xf numFmtId="0" fontId="9" fillId="0" borderId="0" xfId="0" applyFont="1" applyAlignment="1" applyProtection="1">
      <alignment horizontal="left" vertical="center" wrapText="1"/>
      <protection locked="0"/>
    </xf>
    <xf numFmtId="0" fontId="7" fillId="0" borderId="0" xfId="0" applyFont="1" applyAlignment="1">
      <alignment horizontal="left" vertical="center" wrapText="1"/>
    </xf>
    <xf numFmtId="0" fontId="1" fillId="0" borderId="0" xfId="0" applyFont="1" applyAlignment="1" applyProtection="1">
      <alignment horizontal="center" vertical="center" wrapText="1"/>
      <protection locked="0"/>
    </xf>
    <xf numFmtId="0" fontId="0" fillId="0" borderId="0" xfId="0"/>
    <xf numFmtId="0" fontId="15" fillId="0" borderId="0" xfId="0" applyFont="1" applyAlignment="1">
      <alignment vertical="center" wrapText="1"/>
    </xf>
    <xf numFmtId="0" fontId="14" fillId="0" borderId="0" xfId="0" applyFont="1" applyAlignment="1">
      <alignment vertical="center" wrapText="1"/>
    </xf>
    <xf numFmtId="0" fontId="22" fillId="7" borderId="0" xfId="0" applyFont="1" applyFill="1" applyAlignment="1">
      <alignment horizontal="center" vertical="center"/>
    </xf>
    <xf numFmtId="0" fontId="15" fillId="0" borderId="0" xfId="0" applyFont="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xf>
    <xf numFmtId="0" fontId="3" fillId="0" borderId="0" xfId="0" applyFont="1" applyAlignment="1" applyProtection="1">
      <alignment horizontal="left"/>
      <protection locked="0"/>
    </xf>
    <xf numFmtId="0" fontId="3" fillId="0" borderId="1" xfId="0" applyFont="1" applyBorder="1" applyAlignment="1" applyProtection="1">
      <alignment horizontal="left"/>
      <protection locked="0"/>
    </xf>
    <xf numFmtId="0" fontId="3" fillId="3" borderId="2" xfId="0" applyFont="1" applyFill="1" applyBorder="1" applyAlignment="1">
      <alignment horizontal="left" vertical="center" wrapText="1"/>
    </xf>
    <xf numFmtId="0" fontId="3" fillId="0" borderId="3" xfId="0" applyFont="1" applyBorder="1" applyAlignment="1" applyProtection="1">
      <alignment horizontal="left"/>
      <protection locked="0"/>
    </xf>
    <xf numFmtId="0" fontId="3" fillId="0" borderId="9" xfId="0" applyFont="1" applyBorder="1" applyAlignment="1" applyProtection="1">
      <alignment horizontal="left" wrapText="1"/>
      <protection locked="0"/>
    </xf>
    <xf numFmtId="0" fontId="3" fillId="0" borderId="0" xfId="0" applyFont="1" applyAlignment="1" applyProtection="1">
      <alignment horizontal="left" wrapText="1"/>
      <protection locked="0"/>
    </xf>
    <xf numFmtId="0" fontId="3" fillId="0" borderId="6" xfId="0" applyFont="1" applyBorder="1" applyAlignment="1" applyProtection="1">
      <alignment horizontal="left" wrapText="1"/>
      <protection locked="0"/>
    </xf>
    <xf numFmtId="0" fontId="12" fillId="8" borderId="2" xfId="0" applyFont="1" applyFill="1" applyBorder="1" applyAlignment="1">
      <alignment horizontal="center" vertical="center" wrapText="1"/>
    </xf>
    <xf numFmtId="0" fontId="10" fillId="0" borderId="2" xfId="0" applyFont="1" applyBorder="1" applyAlignment="1" applyProtection="1">
      <alignment horizontal="left" vertical="center" wrapText="1"/>
      <protection locked="0"/>
    </xf>
    <xf numFmtId="0" fontId="2" fillId="4" borderId="4" xfId="1" applyNumberFormat="1" applyFont="1" applyFill="1" applyBorder="1" applyAlignment="1" applyProtection="1">
      <alignment horizontal="left"/>
    </xf>
    <xf numFmtId="0" fontId="2" fillId="4" borderId="2" xfId="1" applyNumberFormat="1" applyFont="1" applyFill="1" applyBorder="1" applyAlignment="1" applyProtection="1">
      <alignment horizontal="left"/>
    </xf>
    <xf numFmtId="0" fontId="2" fillId="4" borderId="5" xfId="1" applyNumberFormat="1" applyFont="1" applyFill="1" applyBorder="1" applyAlignment="1" applyProtection="1">
      <alignment horizontal="left"/>
    </xf>
    <xf numFmtId="0" fontId="3" fillId="0" borderId="7" xfId="0" applyFont="1" applyBorder="1" applyAlignment="1" applyProtection="1">
      <alignment horizontal="left" wrapText="1"/>
      <protection locked="0"/>
    </xf>
    <xf numFmtId="0" fontId="3" fillId="0" borderId="3" xfId="0" applyFont="1" applyBorder="1" applyAlignment="1" applyProtection="1">
      <alignment horizontal="left" wrapText="1"/>
      <protection locked="0"/>
    </xf>
    <xf numFmtId="0" fontId="3" fillId="0" borderId="8" xfId="0" applyFont="1" applyBorder="1" applyAlignment="1" applyProtection="1">
      <alignment horizontal="left" wrapText="1"/>
      <protection locked="0"/>
    </xf>
    <xf numFmtId="0" fontId="3" fillId="3" borderId="1" xfId="0" applyFont="1" applyFill="1" applyBorder="1" applyAlignment="1">
      <alignment vertical="center" wrapText="1"/>
    </xf>
    <xf numFmtId="0" fontId="2" fillId="2" borderId="2" xfId="0" applyFont="1" applyFill="1" applyBorder="1" applyAlignment="1">
      <alignment horizontal="left" vertical="center" wrapText="1"/>
    </xf>
    <xf numFmtId="0" fontId="3" fillId="0" borderId="2" xfId="0" applyFont="1" applyBorder="1" applyAlignment="1" applyProtection="1">
      <alignment horizontal="left" vertical="top" wrapText="1"/>
      <protection locked="0"/>
    </xf>
    <xf numFmtId="0" fontId="2" fillId="0" borderId="2" xfId="0" applyFont="1" applyBorder="1" applyAlignment="1">
      <alignment wrapText="1"/>
    </xf>
    <xf numFmtId="0" fontId="16" fillId="0" borderId="2" xfId="0" applyFont="1" applyBorder="1" applyAlignment="1">
      <alignment wrapText="1"/>
    </xf>
    <xf numFmtId="0" fontId="3" fillId="0" borderId="3" xfId="0" applyFont="1" applyBorder="1" applyAlignment="1" applyProtection="1">
      <alignment horizontal="right"/>
      <protection locked="0"/>
    </xf>
    <xf numFmtId="0" fontId="3" fillId="0" borderId="0" xfId="0" applyFont="1" applyAlignment="1" applyProtection="1">
      <alignment horizontal="right"/>
      <protection locked="0"/>
    </xf>
    <xf numFmtId="164" fontId="3" fillId="0" borderId="0" xfId="0" applyNumberFormat="1" applyFont="1" applyAlignment="1" applyProtection="1">
      <alignment horizontal="right" wrapText="1"/>
      <protection locked="0" hidden="1"/>
    </xf>
    <xf numFmtId="164" fontId="3" fillId="0" borderId="3" xfId="0" applyNumberFormat="1" applyFont="1" applyBorder="1" applyAlignment="1" applyProtection="1">
      <alignment horizontal="right" wrapText="1"/>
      <protection locked="0" hidden="1"/>
    </xf>
    <xf numFmtId="0" fontId="12" fillId="7" borderId="0" xfId="0" applyFont="1" applyFill="1" applyAlignment="1">
      <alignment horizontal="center" vertical="center" wrapText="1"/>
    </xf>
    <xf numFmtId="0" fontId="16" fillId="4" borderId="4" xfId="1" applyNumberFormat="1" applyFont="1" applyFill="1" applyBorder="1" applyAlignment="1" applyProtection="1">
      <alignment horizontal="left"/>
    </xf>
    <xf numFmtId="0" fontId="16" fillId="4" borderId="2" xfId="1" applyNumberFormat="1" applyFont="1" applyFill="1" applyBorder="1" applyAlignment="1" applyProtection="1">
      <alignment horizontal="left"/>
    </xf>
    <xf numFmtId="0" fontId="16" fillId="4" borderId="5" xfId="1" applyNumberFormat="1" applyFont="1" applyFill="1" applyBorder="1" applyAlignment="1" applyProtection="1">
      <alignment horizontal="left"/>
    </xf>
    <xf numFmtId="0" fontId="10" fillId="0" borderId="7" xfId="0" applyFont="1" applyBorder="1" applyAlignment="1" applyProtection="1">
      <alignment horizontal="left" wrapText="1"/>
      <protection locked="0"/>
    </xf>
    <xf numFmtId="0" fontId="10" fillId="0" borderId="3" xfId="0" applyFont="1" applyBorder="1" applyAlignment="1" applyProtection="1">
      <alignment horizontal="left" wrapText="1"/>
      <protection locked="0"/>
    </xf>
    <xf numFmtId="0" fontId="10" fillId="0" borderId="8" xfId="0" applyFont="1" applyBorder="1" applyAlignment="1" applyProtection="1">
      <alignment horizontal="left" wrapText="1"/>
      <protection locked="0"/>
    </xf>
    <xf numFmtId="0" fontId="3" fillId="3" borderId="0" xfId="0" applyFont="1" applyFill="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4" borderId="1" xfId="0" applyFont="1" applyFill="1" applyBorder="1" applyAlignment="1">
      <alignment horizont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164" fontId="3" fillId="0" borderId="0" xfId="0" applyNumberFormat="1" applyFont="1" applyAlignment="1" applyProtection="1">
      <alignment horizontal="right"/>
      <protection locked="0"/>
    </xf>
    <xf numFmtId="164" fontId="3" fillId="0" borderId="3" xfId="0" applyNumberFormat="1" applyFont="1" applyBorder="1" applyAlignment="1" applyProtection="1">
      <alignment horizontal="right"/>
      <protection locked="0"/>
    </xf>
    <xf numFmtId="0" fontId="10" fillId="0" borderId="23" xfId="0" applyFont="1" applyBorder="1" applyAlignment="1" applyProtection="1">
      <alignment horizontal="left" vertical="center" wrapText="1"/>
      <protection locked="0"/>
    </xf>
    <xf numFmtId="0" fontId="10" fillId="0" borderId="20" xfId="0" applyFont="1" applyBorder="1" applyAlignment="1" applyProtection="1">
      <alignment horizontal="left" vertical="center" wrapText="1"/>
      <protection locked="0"/>
    </xf>
    <xf numFmtId="0" fontId="10" fillId="0" borderId="2" xfId="0" applyFont="1" applyBorder="1" applyAlignment="1">
      <alignment horizontal="center" vertical="center" wrapText="1"/>
    </xf>
    <xf numFmtId="0" fontId="10" fillId="0" borderId="2" xfId="0" applyFont="1" applyBorder="1" applyAlignment="1">
      <alignment horizontal="left" vertical="center" wrapText="1"/>
    </xf>
    <xf numFmtId="0" fontId="10" fillId="3" borderId="3" xfId="0" applyFont="1" applyFill="1" applyBorder="1" applyAlignment="1">
      <alignment horizontal="left" vertical="center" wrapText="1"/>
    </xf>
    <xf numFmtId="0" fontId="16" fillId="2" borderId="2" xfId="0" applyFont="1" applyFill="1" applyBorder="1" applyAlignment="1">
      <alignment horizontal="left" vertical="center" wrapText="1"/>
    </xf>
    <xf numFmtId="0" fontId="10" fillId="0" borderId="2" xfId="0" applyFont="1" applyBorder="1" applyAlignment="1" applyProtection="1">
      <alignment horizontal="left" vertical="top" wrapText="1"/>
      <protection locked="0"/>
    </xf>
    <xf numFmtId="0" fontId="3" fillId="3" borderId="3" xfId="0" applyFont="1" applyFill="1" applyBorder="1" applyAlignment="1">
      <alignment horizontal="left" vertical="center" wrapText="1"/>
    </xf>
    <xf numFmtId="0" fontId="2" fillId="0" borderId="2" xfId="0" applyFont="1" applyBorder="1" applyAlignment="1">
      <alignment horizontal="left"/>
    </xf>
    <xf numFmtId="0" fontId="2" fillId="0" borderId="0" xfId="0" applyFont="1" applyAlignment="1">
      <alignment vertical="center" wrapText="1"/>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vertical="top" wrapText="1"/>
      <protection locked="0"/>
    </xf>
    <xf numFmtId="0" fontId="3" fillId="0" borderId="0" xfId="0" applyFont="1" applyAlignment="1" applyProtection="1">
      <alignment vertical="center" wrapText="1"/>
      <protection locked="0"/>
    </xf>
    <xf numFmtId="0" fontId="16" fillId="0" borderId="0" xfId="0" applyFont="1" applyAlignment="1">
      <alignment horizontal="left" vertical="center" wrapText="1"/>
    </xf>
    <xf numFmtId="0" fontId="3" fillId="0" borderId="0" xfId="0" applyFont="1" applyAlignment="1" applyProtection="1">
      <alignment horizontal="left" vertical="center" wrapText="1"/>
      <protection locked="0"/>
    </xf>
    <xf numFmtId="164" fontId="3" fillId="0" borderId="1" xfId="0" applyNumberFormat="1" applyFont="1" applyBorder="1" applyAlignment="1" applyProtection="1">
      <alignment horizontal="center" vertical="center" wrapText="1"/>
      <protection locked="0"/>
    </xf>
    <xf numFmtId="0" fontId="10" fillId="0" borderId="0" xfId="0" applyFont="1" applyAlignment="1" applyProtection="1">
      <alignment horizontal="left"/>
      <protection locked="0"/>
    </xf>
    <xf numFmtId="0" fontId="10" fillId="0" borderId="1" xfId="0" applyFont="1" applyBorder="1" applyAlignment="1" applyProtection="1">
      <alignment horizontal="left"/>
      <protection locked="0"/>
    </xf>
    <xf numFmtId="0" fontId="10" fillId="3" borderId="2" xfId="0" applyFont="1" applyFill="1" applyBorder="1" applyAlignment="1">
      <alignment horizontal="left" vertical="center" wrapText="1"/>
    </xf>
    <xf numFmtId="0" fontId="2" fillId="0" borderId="2" xfId="0" applyFont="1" applyBorder="1" applyAlignment="1">
      <alignment horizontal="left" vertical="center" wrapText="1"/>
    </xf>
    <xf numFmtId="0" fontId="2" fillId="0" borderId="0" xfId="0" applyFont="1" applyAlignment="1">
      <alignment horizontal="left" vertical="center" wrapText="1"/>
    </xf>
    <xf numFmtId="0" fontId="3" fillId="0" borderId="0" xfId="0" applyFont="1" applyAlignment="1" applyProtection="1">
      <alignment horizontal="left" vertical="top" wrapText="1"/>
      <protection locked="0"/>
    </xf>
    <xf numFmtId="0" fontId="16" fillId="0" borderId="2" xfId="0" applyFont="1" applyBorder="1" applyAlignment="1">
      <alignment horizontal="center" wrapText="1"/>
    </xf>
    <xf numFmtId="8" fontId="3" fillId="0" borderId="1" xfId="0" applyNumberFormat="1" applyFont="1" applyBorder="1" applyAlignment="1" applyProtection="1">
      <alignment horizontal="center" vertical="center" wrapText="1"/>
      <protection hidden="1"/>
    </xf>
    <xf numFmtId="0" fontId="2" fillId="0" borderId="0" xfId="0" applyFont="1" applyAlignment="1">
      <alignment horizontal="left" wrapText="1"/>
    </xf>
    <xf numFmtId="0" fontId="2" fillId="0" borderId="2" xfId="0" applyFont="1" applyBorder="1" applyAlignment="1">
      <alignment horizontal="center" wrapText="1"/>
    </xf>
    <xf numFmtId="0" fontId="10" fillId="3" borderId="0" xfId="0" applyFont="1" applyFill="1" applyAlignment="1">
      <alignment horizontal="left" vertical="center" wrapText="1"/>
    </xf>
    <xf numFmtId="0" fontId="10" fillId="3" borderId="1" xfId="0" applyFont="1" applyFill="1" applyBorder="1" applyAlignment="1">
      <alignment horizontal="left" vertical="center" wrapText="1"/>
    </xf>
    <xf numFmtId="0" fontId="3" fillId="0" borderId="3" xfId="0" applyFont="1" applyBorder="1" applyAlignment="1">
      <alignment horizontal="center" vertical="center" wrapText="1"/>
    </xf>
    <xf numFmtId="0" fontId="10" fillId="0" borderId="3" xfId="0" applyFont="1" applyBorder="1" applyAlignment="1" applyProtection="1">
      <alignment horizontal="left"/>
      <protection locked="0"/>
    </xf>
    <xf numFmtId="0" fontId="10" fillId="3" borderId="2" xfId="0" applyFont="1" applyFill="1" applyBorder="1" applyAlignment="1">
      <alignment vertical="center" wrapText="1"/>
    </xf>
    <xf numFmtId="0" fontId="16" fillId="0" borderId="2" xfId="0" applyFont="1" applyBorder="1" applyAlignment="1">
      <alignment horizontal="center" vertical="center" wrapText="1"/>
    </xf>
    <xf numFmtId="0" fontId="10" fillId="0" borderId="2" xfId="0" applyFont="1" applyBorder="1" applyAlignment="1" applyProtection="1">
      <alignment horizontal="left" vertical="center" wrapText="1"/>
      <protection hidden="1"/>
    </xf>
    <xf numFmtId="0" fontId="12" fillId="7" borderId="2" xfId="0" applyFont="1" applyFill="1" applyBorder="1" applyAlignment="1">
      <alignment horizontal="center" vertical="center"/>
    </xf>
    <xf numFmtId="0" fontId="12" fillId="8" borderId="1" xfId="0" applyFont="1" applyFill="1" applyBorder="1" applyAlignment="1">
      <alignment horizontal="center" vertical="center"/>
    </xf>
    <xf numFmtId="164" fontId="10" fillId="0" borderId="0" xfId="0" applyNumberFormat="1" applyFont="1" applyAlignment="1" applyProtection="1">
      <alignment horizontal="right" wrapText="1"/>
      <protection locked="0"/>
    </xf>
    <xf numFmtId="0" fontId="2" fillId="0" borderId="2" xfId="0" applyFont="1" applyBorder="1" applyAlignment="1">
      <alignment horizontal="left" wrapText="1"/>
    </xf>
    <xf numFmtId="0" fontId="0" fillId="0" borderId="0" xfId="0" applyAlignment="1" applyProtection="1">
      <alignment horizontal="left"/>
      <protection locked="0"/>
    </xf>
    <xf numFmtId="0" fontId="3" fillId="0" borderId="1" xfId="0" applyFont="1" applyBorder="1" applyAlignment="1" applyProtection="1">
      <alignment horizontal="left" wrapText="1"/>
      <protection locked="0"/>
    </xf>
    <xf numFmtId="0" fontId="16" fillId="0" borderId="2" xfId="0" applyFont="1" applyBorder="1" applyAlignment="1">
      <alignment horizontal="left" wrapText="1"/>
    </xf>
    <xf numFmtId="0" fontId="12" fillId="8"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8" fillId="0" borderId="0" xfId="0" applyFont="1" applyAlignment="1" applyProtection="1">
      <alignment horizontal="left"/>
      <protection locked="0"/>
    </xf>
    <xf numFmtId="0" fontId="10" fillId="0" borderId="3" xfId="0" applyFont="1" applyBorder="1" applyAlignment="1" applyProtection="1">
      <alignment horizontal="left" vertical="top" wrapText="1"/>
      <protection locked="0"/>
    </xf>
    <xf numFmtId="0" fontId="10" fillId="0" borderId="1" xfId="0" applyFont="1" applyBorder="1" applyAlignment="1" applyProtection="1">
      <alignment horizontal="left" vertical="top" wrapText="1"/>
      <protection locked="0"/>
    </xf>
    <xf numFmtId="0" fontId="10" fillId="3" borderId="0" xfId="0" applyFont="1" applyFill="1" applyAlignment="1">
      <alignment horizontal="left" vertical="center"/>
    </xf>
  </cellXfs>
  <cellStyles count="3">
    <cellStyle name="Currency" xfId="1" builtinId="4"/>
    <cellStyle name="Normal" xfId="0" builtinId="0"/>
    <cellStyle name="Percent" xfId="2" builtinId="5"/>
  </cellStyles>
  <dxfs count="13">
    <dxf>
      <font>
        <color theme="2"/>
      </font>
      <fill>
        <patternFill>
          <bgColor theme="2"/>
        </patternFill>
      </fill>
    </dxf>
    <dxf>
      <font>
        <color theme="2"/>
      </font>
      <numFmt numFmtId="164" formatCode="&quot;$&quot;#,##0.00"/>
      <fill>
        <patternFill>
          <bgColor theme="2"/>
        </patternFill>
      </fill>
    </dxf>
    <dxf>
      <font>
        <color theme="2"/>
      </font>
      <fill>
        <patternFill>
          <bgColor theme="2"/>
        </patternFill>
      </fill>
    </dxf>
    <dxf>
      <font>
        <color theme="2"/>
      </font>
      <numFmt numFmtId="164" formatCode="&quot;$&quot;#,##0.00"/>
      <fill>
        <patternFill>
          <bgColor theme="2"/>
        </patternFill>
      </fill>
    </dxf>
    <dxf>
      <font>
        <color theme="2"/>
      </font>
      <numFmt numFmtId="164" formatCode="&quot;$&quot;#,##0.00"/>
      <fill>
        <patternFill>
          <bgColor theme="2"/>
        </patternFill>
      </fill>
    </dxf>
    <dxf>
      <font>
        <color theme="2"/>
      </font>
      <fill>
        <patternFill>
          <bgColor theme="2"/>
        </patternFill>
      </fill>
    </dxf>
    <dxf>
      <font>
        <color theme="2"/>
      </font>
      <numFmt numFmtId="164" formatCode="&quot;$&quot;#,##0.00"/>
      <fill>
        <patternFill>
          <bgColor theme="2"/>
        </patternFill>
      </fill>
    </dxf>
    <dxf>
      <font>
        <color theme="0"/>
      </font>
    </dxf>
    <dxf>
      <font>
        <color theme="0"/>
      </font>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s>
  <tableStyles count="0" defaultTableStyle="TableStyleMedium2" defaultPivotStyle="PivotStyleLight16"/>
  <colors>
    <mruColors>
      <color rgb="FF122F46"/>
      <color rgb="FF32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firstButton="1" fmlaLink="$B$54" lockText="1" noThreeD="1"/>
</file>

<file path=xl/ctrlProps/ctrlProp10.xml><?xml version="1.0" encoding="utf-8"?>
<formControlPr xmlns="http://schemas.microsoft.com/office/spreadsheetml/2009/9/main" objectType="CheckBox" fmlaLink="$A$485" lockText="1" noThreeD="1"/>
</file>

<file path=xl/ctrlProps/ctrlProp11.xml><?xml version="1.0" encoding="utf-8"?>
<formControlPr xmlns="http://schemas.microsoft.com/office/spreadsheetml/2009/9/main" objectType="CheckBox" fmlaLink="$A$354" lockText="1" noThreeD="1"/>
</file>

<file path=xl/ctrlProps/ctrlProp12.xml><?xml version="1.0" encoding="utf-8"?>
<formControlPr xmlns="http://schemas.microsoft.com/office/spreadsheetml/2009/9/main" objectType="CheckBox" fmlaLink="$A$380" lockText="1" noThreeD="1"/>
</file>

<file path=xl/ctrlProps/ctrlProp13.xml><?xml version="1.0" encoding="utf-8"?>
<formControlPr xmlns="http://schemas.microsoft.com/office/spreadsheetml/2009/9/main" objectType="CheckBox" fmlaLink="$A$219" lockText="1" noThreeD="1"/>
</file>

<file path=xl/ctrlProps/ctrlProp14.xml><?xml version="1.0" encoding="utf-8"?>
<formControlPr xmlns="http://schemas.microsoft.com/office/spreadsheetml/2009/9/main" objectType="CheckBox" fmlaLink="$A$204" lockText="1" noThreeD="1"/>
</file>

<file path=xl/ctrlProps/ctrlProp15.xml><?xml version="1.0" encoding="utf-8"?>
<formControlPr xmlns="http://schemas.microsoft.com/office/spreadsheetml/2009/9/main" objectType="CheckBox" fmlaLink="'E4 - Licensing Agreements'!$A$46"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C$54"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A$485" lockText="1" noThreeD="1"/>
</file>

<file path=xl/drawings/_rels/drawing10.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20"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22"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25"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s://www.michigan.gov/cra/-/media/Project/Websites/cra/Annual-Financial-Statement/AFS-FY24-Report-Instruction-Booklet.pdf?rev=57cff869a96749a1bf74218b3ff7dd77&amp;hash=89C387401E654935591832FF669F2E47#page=29" TargetMode="External"/><Relationship Id="rId1" Type="http://schemas.openxmlformats.org/officeDocument/2006/relationships/hyperlink" Target="https://www.michigan.gov/afs"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michigan.gov/cra/-/media/Project/Websites/cra/Annual-Financial-Statement/AFS-FY24-Report-Instruction-Booklet.pdf?rev=57cff869a96749a1bf74218b3ff7dd77&amp;hash=89C387401E654935591832FF669F2E47#page=31" TargetMode="External"/><Relationship Id="rId1" Type="http://schemas.openxmlformats.org/officeDocument/2006/relationships/hyperlink" Target="https://www.michigan.gov/afs"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michigan.gov/cra/-/media/Project/Websites/cra/Annual-Financial-Statement/AFS-Submission-Instructions.pdf?rev=d18c7b922ef44b8eb8590cd5781f601a&amp;hash=08EA899ABB9063370349661D59CE0ED1" TargetMode="External"/><Relationship Id="rId2" Type="http://schemas.openxmlformats.org/officeDocument/2006/relationships/hyperlink" Target="https://www.michigan.gov/cra/-/media/Project/Websites/cra/Annual-Financial-Statement/AFS-FY24-Report-Instruction-Booklet.pdf?rev=57cff869a96749a1bf74218b3ff7dd77&amp;hash=89C387401E654935591832FF669F2E47" TargetMode="External"/><Relationship Id="rId1" Type="http://schemas.openxmlformats.org/officeDocument/2006/relationships/hyperlink" Target="https://www.michigan.gov/afs"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5"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8"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10"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12"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14"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16"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michigan.gov/cra/-/media/Project/Websites/cra/Annual-Financial-Statement/AFS-FY24-Report-Instruction-Booklet.pdf?rev=57cff869a96749a1bf74218b3ff7dd77&amp;hash=89C387401E654935591832FF669F2E47#page=18"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15</xdr:row>
          <xdr:rowOff>209550</xdr:rowOff>
        </xdr:from>
        <xdr:to>
          <xdr:col>3</xdr:col>
          <xdr:colOff>219075</xdr:colOff>
          <xdr:row>17</xdr:row>
          <xdr:rowOff>28574</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4112315"/>
              <a:ext cx="6540362" cy="216589"/>
              <a:chOff x="0" y="4284579"/>
              <a:chExt cx="6530423" cy="224872"/>
            </a:xfrm>
          </xdr:grpSpPr>
          <xdr:sp macro="" textlink="">
            <xdr:nvSpPr>
              <xdr:cNvPr id="2065" name="Option Butto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4374620" y="4303650"/>
                <a:ext cx="2155803" cy="1962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Medical and Adult-Use Licenses</a:t>
                </a:r>
              </a:p>
            </xdr:txBody>
          </xdr:sp>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2226745" y="4294125"/>
                <a:ext cx="1907923" cy="1962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Adult-Use Licenses Only</a:t>
                </a:r>
              </a:p>
            </xdr:txBody>
          </xdr:sp>
          <xdr:sp macro="" textlink="">
            <xdr:nvSpPr>
              <xdr:cNvPr id="2063" name="Option Button 15" descr="Select this option if the AFS Report includes only medical licenses"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4284579"/>
                <a:ext cx="1958000" cy="2248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Medical Licenses Only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xdr:row>
          <xdr:rowOff>22860</xdr:rowOff>
        </xdr:from>
        <xdr:to>
          <xdr:col>2</xdr:col>
          <xdr:colOff>525780</xdr:colOff>
          <xdr:row>14</xdr:row>
          <xdr:rowOff>99060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16</xdr:row>
          <xdr:rowOff>0</xdr:rowOff>
        </xdr:from>
        <xdr:to>
          <xdr:col>3</xdr:col>
          <xdr:colOff>22860</xdr:colOff>
          <xdr:row>17</xdr:row>
          <xdr:rowOff>76200</xdr:rowOff>
        </xdr:to>
        <xdr:sp macro="" textlink="">
          <xdr:nvSpPr>
            <xdr:cNvPr id="2070" name="Group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12</xdr:row>
          <xdr:rowOff>114300</xdr:rowOff>
        </xdr:from>
        <xdr:to>
          <xdr:col>2</xdr:col>
          <xdr:colOff>1546860</xdr:colOff>
          <xdr:row>14</xdr:row>
          <xdr:rowOff>190500</xdr:rowOff>
        </xdr:to>
        <xdr:sp macro="" textlink="">
          <xdr:nvSpPr>
            <xdr:cNvPr id="2082" name="Group Box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xdr:row>
          <xdr:rowOff>22860</xdr:rowOff>
        </xdr:from>
        <xdr:to>
          <xdr:col>0</xdr:col>
          <xdr:colOff>1478280</xdr:colOff>
          <xdr:row>14</xdr:row>
          <xdr:rowOff>7620</xdr:rowOff>
        </xdr:to>
        <xdr:sp macro="" textlink="">
          <xdr:nvSpPr>
            <xdr:cNvPr id="2083" name="Option Button 35"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CPA is licensed in Michigan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2278380</xdr:colOff>
          <xdr:row>13</xdr:row>
          <xdr:rowOff>22860</xdr:rowOff>
        </xdr:from>
        <xdr:to>
          <xdr:col>1</xdr:col>
          <xdr:colOff>1737360</xdr:colOff>
          <xdr:row>14</xdr:row>
          <xdr:rowOff>0</xdr:rowOff>
        </xdr:to>
        <xdr:sp macro="" textlink="">
          <xdr:nvSpPr>
            <xdr:cNvPr id="2084" name="Option Button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CPA is not licensed in Michigan</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720587</xdr:colOff>
      <xdr:row>3</xdr:row>
      <xdr:rowOff>149087</xdr:rowOff>
    </xdr:from>
    <xdr:to>
      <xdr:col>2</xdr:col>
      <xdr:colOff>173935</xdr:colOff>
      <xdr:row>3</xdr:row>
      <xdr:rowOff>256761</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A00-000002000000}"/>
            </a:ext>
          </a:extLst>
        </xdr:cNvPr>
        <xdr:cNvSpPr/>
      </xdr:nvSpPr>
      <xdr:spPr>
        <a:xfrm>
          <a:off x="720587" y="844826"/>
          <a:ext cx="2774674" cy="107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1151283</xdr:colOff>
      <xdr:row>3</xdr:row>
      <xdr:rowOff>140805</xdr:rowOff>
    </xdr:from>
    <xdr:to>
      <xdr:col>3</xdr:col>
      <xdr:colOff>438978</xdr:colOff>
      <xdr:row>4</xdr:row>
      <xdr:rowOff>8282</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B00-000002000000}"/>
            </a:ext>
          </a:extLst>
        </xdr:cNvPr>
        <xdr:cNvSpPr/>
      </xdr:nvSpPr>
      <xdr:spPr>
        <a:xfrm>
          <a:off x="1151283" y="811696"/>
          <a:ext cx="2782956" cy="1325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737153</xdr:colOff>
      <xdr:row>3</xdr:row>
      <xdr:rowOff>140805</xdr:rowOff>
    </xdr:from>
    <xdr:to>
      <xdr:col>3</xdr:col>
      <xdr:colOff>438979</xdr:colOff>
      <xdr:row>3</xdr:row>
      <xdr:rowOff>281609</xdr:rowOff>
    </xdr:to>
    <xdr:sp macro="" textlink="">
      <xdr:nvSpPr>
        <xdr:cNvPr id="3" name="Rectangle 2">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C00-000003000000}"/>
            </a:ext>
          </a:extLst>
        </xdr:cNvPr>
        <xdr:cNvSpPr/>
      </xdr:nvSpPr>
      <xdr:spPr>
        <a:xfrm>
          <a:off x="737153" y="836544"/>
          <a:ext cx="2716696"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149087</xdr:colOff>
      <xdr:row>3</xdr:row>
      <xdr:rowOff>165652</xdr:rowOff>
    </xdr:from>
    <xdr:to>
      <xdr:col>5</xdr:col>
      <xdr:colOff>2956892</xdr:colOff>
      <xdr:row>3</xdr:row>
      <xdr:rowOff>306457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052391" y="861391"/>
          <a:ext cx="2807805" cy="1408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687457</xdr:colOff>
      <xdr:row>3</xdr:row>
      <xdr:rowOff>147374</xdr:rowOff>
    </xdr:from>
    <xdr:to>
      <xdr:col>3</xdr:col>
      <xdr:colOff>455543</xdr:colOff>
      <xdr:row>4</xdr:row>
      <xdr:rowOff>52813</xdr:rowOff>
    </xdr:to>
    <xdr:sp macro="" textlink="">
      <xdr:nvSpPr>
        <xdr:cNvPr id="4" name="Rectangle 3">
          <a:hlinkClick xmlns:r="http://schemas.openxmlformats.org/officeDocument/2006/relationships" r:id="rId2" tooltip="FY24 Consolidated Annual Financial Statement Instruction Booklet"/>
          <a:extLst>
            <a:ext uri="{FF2B5EF4-FFF2-40B4-BE49-F238E27FC236}">
              <a16:creationId xmlns:a16="http://schemas.microsoft.com/office/drawing/2014/main" id="{00000000-0008-0000-0D00-000004000000}"/>
            </a:ext>
          </a:extLst>
        </xdr:cNvPr>
        <xdr:cNvSpPr>
          <a:spLocks noChangeAspect="1"/>
        </xdr:cNvSpPr>
      </xdr:nvSpPr>
      <xdr:spPr>
        <a:xfrm>
          <a:off x="687457" y="843113"/>
          <a:ext cx="2782956" cy="220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149087</xdr:colOff>
      <xdr:row>3</xdr:row>
      <xdr:rowOff>165652</xdr:rowOff>
    </xdr:from>
    <xdr:to>
      <xdr:col>5</xdr:col>
      <xdr:colOff>2956892</xdr:colOff>
      <xdr:row>3</xdr:row>
      <xdr:rowOff>306457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5054462" y="851452"/>
          <a:ext cx="2807805" cy="1408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679174</xdr:colOff>
      <xdr:row>3</xdr:row>
      <xdr:rowOff>147374</xdr:rowOff>
    </xdr:from>
    <xdr:to>
      <xdr:col>3</xdr:col>
      <xdr:colOff>472108</xdr:colOff>
      <xdr:row>4</xdr:row>
      <xdr:rowOff>54779</xdr:rowOff>
    </xdr:to>
    <xdr:sp macro="" textlink="">
      <xdr:nvSpPr>
        <xdr:cNvPr id="4" name="Rectangle 3">
          <a:hlinkClick xmlns:r="http://schemas.openxmlformats.org/officeDocument/2006/relationships" r:id="rId2" tooltip="FY24 Consolidated Annual Financial Statement Instruction Booklet"/>
          <a:extLst>
            <a:ext uri="{FF2B5EF4-FFF2-40B4-BE49-F238E27FC236}">
              <a16:creationId xmlns:a16="http://schemas.microsoft.com/office/drawing/2014/main" id="{00000000-0008-0000-0E00-000004000000}"/>
            </a:ext>
          </a:extLst>
        </xdr:cNvPr>
        <xdr:cNvSpPr>
          <a:spLocks noChangeAspect="1"/>
        </xdr:cNvSpPr>
      </xdr:nvSpPr>
      <xdr:spPr>
        <a:xfrm>
          <a:off x="679174" y="843113"/>
          <a:ext cx="2807804" cy="2221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2401956</xdr:colOff>
      <xdr:row>9</xdr:row>
      <xdr:rowOff>248476</xdr:rowOff>
    </xdr:from>
    <xdr:to>
      <xdr:col>1</xdr:col>
      <xdr:colOff>1469831</xdr:colOff>
      <xdr:row>9</xdr:row>
      <xdr:rowOff>398226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2401956" y="2758106"/>
          <a:ext cx="1527810" cy="149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1002195</xdr:colOff>
      <xdr:row>8</xdr:row>
      <xdr:rowOff>107674</xdr:rowOff>
    </xdr:from>
    <xdr:to>
      <xdr:col>1</xdr:col>
      <xdr:colOff>4248978</xdr:colOff>
      <xdr:row>8</xdr:row>
      <xdr:rowOff>231913</xdr:rowOff>
    </xdr:to>
    <xdr:sp macro="" textlink="">
      <xdr:nvSpPr>
        <xdr:cNvPr id="2" name="Rectangle 1">
          <a:hlinkClick xmlns:r="http://schemas.openxmlformats.org/officeDocument/2006/relationships" r:id="rId2" tooltip="FY24 Consolidated Annual Financial Statement Instruction Booklet"/>
          <a:extLst>
            <a:ext uri="{FF2B5EF4-FFF2-40B4-BE49-F238E27FC236}">
              <a16:creationId xmlns:a16="http://schemas.microsoft.com/office/drawing/2014/main" id="{00000000-0008-0000-0100-000002000000}"/>
            </a:ext>
          </a:extLst>
        </xdr:cNvPr>
        <xdr:cNvSpPr/>
      </xdr:nvSpPr>
      <xdr:spPr>
        <a:xfrm>
          <a:off x="3462130" y="1987826"/>
          <a:ext cx="3246783" cy="124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3992217</xdr:colOff>
      <xdr:row>9</xdr:row>
      <xdr:rowOff>103202</xdr:rowOff>
    </xdr:from>
    <xdr:to>
      <xdr:col>2</xdr:col>
      <xdr:colOff>1002196</xdr:colOff>
      <xdr:row>9</xdr:row>
      <xdr:rowOff>265044</xdr:rowOff>
    </xdr:to>
    <xdr:sp macro="" textlink="">
      <xdr:nvSpPr>
        <xdr:cNvPr id="4" name="Rectangle 3">
          <a:hlinkClick xmlns:r="http://schemas.openxmlformats.org/officeDocument/2006/relationships" r:id="rId3" tooltip="AFS Submission Instructions"/>
          <a:extLst>
            <a:ext uri="{FF2B5EF4-FFF2-40B4-BE49-F238E27FC236}">
              <a16:creationId xmlns:a16="http://schemas.microsoft.com/office/drawing/2014/main" id="{00000000-0008-0000-0100-000004000000}"/>
            </a:ext>
          </a:extLst>
        </xdr:cNvPr>
        <xdr:cNvSpPr/>
      </xdr:nvSpPr>
      <xdr:spPr>
        <a:xfrm>
          <a:off x="6452152" y="3093224"/>
          <a:ext cx="1441174" cy="1618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886239</xdr:colOff>
      <xdr:row>11</xdr:row>
      <xdr:rowOff>397565</xdr:rowOff>
    </xdr:from>
    <xdr:to>
      <xdr:col>1</xdr:col>
      <xdr:colOff>1731065</xdr:colOff>
      <xdr:row>11</xdr:row>
      <xdr:rowOff>530087</xdr:rowOff>
    </xdr:to>
    <xdr:sp macro="" textlink="">
      <xdr:nvSpPr>
        <xdr:cNvPr id="5" name="Rectangle 4">
          <a:hlinkClick xmlns:r="http://schemas.openxmlformats.org/officeDocument/2006/relationships" r:id="rId2" tooltip="FY24 Consolidated Annual Financial Statement Instruction Booklet"/>
          <a:extLst>
            <a:ext uri="{FF2B5EF4-FFF2-40B4-BE49-F238E27FC236}">
              <a16:creationId xmlns:a16="http://schemas.microsoft.com/office/drawing/2014/main" id="{00000000-0008-0000-0100-000005000000}"/>
            </a:ext>
          </a:extLst>
        </xdr:cNvPr>
        <xdr:cNvSpPr/>
      </xdr:nvSpPr>
      <xdr:spPr>
        <a:xfrm>
          <a:off x="886239" y="4166152"/>
          <a:ext cx="3304761" cy="132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430696</xdr:colOff>
      <xdr:row>4</xdr:row>
      <xdr:rowOff>438978</xdr:rowOff>
    </xdr:from>
    <xdr:to>
      <xdr:col>5</xdr:col>
      <xdr:colOff>99391</xdr:colOff>
      <xdr:row>5</xdr:row>
      <xdr:rowOff>8283</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200-000002000000}"/>
            </a:ext>
          </a:extLst>
        </xdr:cNvPr>
        <xdr:cNvSpPr/>
      </xdr:nvSpPr>
      <xdr:spPr>
        <a:xfrm>
          <a:off x="2824370" y="1134717"/>
          <a:ext cx="2799521" cy="1408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22860</xdr:colOff>
          <xdr:row>0</xdr:row>
          <xdr:rowOff>0</xdr:rowOff>
        </xdr:from>
        <xdr:to>
          <xdr:col>7</xdr:col>
          <xdr:colOff>1318260</xdr:colOff>
          <xdr:row>0</xdr:row>
          <xdr:rowOff>266700</xdr:rowOff>
        </xdr:to>
        <xdr:sp macro="" textlink="">
          <xdr:nvSpPr>
            <xdr:cNvPr id="4098" name="Check Box 2" descr="Schedule Not Applicable"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Schedule Not Applicable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496956</xdr:colOff>
      <xdr:row>4</xdr:row>
      <xdr:rowOff>430696</xdr:rowOff>
    </xdr:from>
    <xdr:to>
      <xdr:col>6</xdr:col>
      <xdr:colOff>82826</xdr:colOff>
      <xdr:row>5</xdr:row>
      <xdr:rowOff>24848</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300-000002000000}"/>
            </a:ext>
          </a:extLst>
        </xdr:cNvPr>
        <xdr:cNvSpPr/>
      </xdr:nvSpPr>
      <xdr:spPr>
        <a:xfrm>
          <a:off x="3718891" y="1126435"/>
          <a:ext cx="2791239" cy="149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7620</xdr:colOff>
          <xdr:row>0</xdr:row>
          <xdr:rowOff>0</xdr:rowOff>
        </xdr:from>
        <xdr:to>
          <xdr:col>7</xdr:col>
          <xdr:colOff>1303020</xdr:colOff>
          <xdr:row>0</xdr:row>
          <xdr:rowOff>266700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Schedule Not Applicable</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372717</xdr:colOff>
      <xdr:row>4</xdr:row>
      <xdr:rowOff>430696</xdr:rowOff>
    </xdr:from>
    <xdr:to>
      <xdr:col>4</xdr:col>
      <xdr:colOff>422413</xdr:colOff>
      <xdr:row>5</xdr:row>
      <xdr:rowOff>8283</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400-000002000000}"/>
            </a:ext>
          </a:extLst>
        </xdr:cNvPr>
        <xdr:cNvSpPr/>
      </xdr:nvSpPr>
      <xdr:spPr>
        <a:xfrm>
          <a:off x="3718891" y="1126435"/>
          <a:ext cx="2774674" cy="149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5</xdr:col>
          <xdr:colOff>0</xdr:colOff>
          <xdr:row>0</xdr:row>
          <xdr:rowOff>266700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Schedule Not Applicable</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753717</xdr:colOff>
      <xdr:row>4</xdr:row>
      <xdr:rowOff>149087</xdr:rowOff>
    </xdr:from>
    <xdr:to>
      <xdr:col>3</xdr:col>
      <xdr:colOff>1010479</xdr:colOff>
      <xdr:row>5</xdr:row>
      <xdr:rowOff>16565</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500-000002000000}"/>
            </a:ext>
          </a:extLst>
        </xdr:cNvPr>
        <xdr:cNvSpPr/>
      </xdr:nvSpPr>
      <xdr:spPr>
        <a:xfrm>
          <a:off x="1880152" y="844826"/>
          <a:ext cx="2782957"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7</xdr:col>
          <xdr:colOff>0</xdr:colOff>
          <xdr:row>0</xdr:row>
          <xdr:rowOff>266700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Schedule Not Applicable</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762000</xdr:colOff>
      <xdr:row>4</xdr:row>
      <xdr:rowOff>149087</xdr:rowOff>
    </xdr:from>
    <xdr:to>
      <xdr:col>3</xdr:col>
      <xdr:colOff>1018761</xdr:colOff>
      <xdr:row>5</xdr:row>
      <xdr:rowOff>16565</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700-000002000000}"/>
            </a:ext>
          </a:extLst>
        </xdr:cNvPr>
        <xdr:cNvSpPr/>
      </xdr:nvSpPr>
      <xdr:spPr>
        <a:xfrm>
          <a:off x="1888435" y="844826"/>
          <a:ext cx="2782956"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6</xdr:col>
          <xdr:colOff>1325880</xdr:colOff>
          <xdr:row>0</xdr:row>
          <xdr:rowOff>266700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Schedule Not Applicable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911087</xdr:colOff>
      <xdr:row>4</xdr:row>
      <xdr:rowOff>149087</xdr:rowOff>
    </xdr:from>
    <xdr:to>
      <xdr:col>3</xdr:col>
      <xdr:colOff>1159566</xdr:colOff>
      <xdr:row>5</xdr:row>
      <xdr:rowOff>8282</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800-000002000000}"/>
            </a:ext>
          </a:extLst>
        </xdr:cNvPr>
        <xdr:cNvSpPr/>
      </xdr:nvSpPr>
      <xdr:spPr>
        <a:xfrm>
          <a:off x="2037522" y="844826"/>
          <a:ext cx="2774674"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7</xdr:col>
          <xdr:colOff>0</xdr:colOff>
          <xdr:row>0</xdr:row>
          <xdr:rowOff>266700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Schedule Not Applicable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323022</xdr:colOff>
      <xdr:row>4</xdr:row>
      <xdr:rowOff>140804</xdr:rowOff>
    </xdr:from>
    <xdr:to>
      <xdr:col>2</xdr:col>
      <xdr:colOff>1341782</xdr:colOff>
      <xdr:row>5</xdr:row>
      <xdr:rowOff>16566</xdr:rowOff>
    </xdr:to>
    <xdr:sp macro="" textlink="">
      <xdr:nvSpPr>
        <xdr:cNvPr id="2" name="Rectangle 1">
          <a:hlinkClick xmlns:r="http://schemas.openxmlformats.org/officeDocument/2006/relationships" r:id="rId1" tooltip="FY24 Consolidated Annual Financial Statement Instruction Booklet"/>
          <a:extLst>
            <a:ext uri="{FF2B5EF4-FFF2-40B4-BE49-F238E27FC236}">
              <a16:creationId xmlns:a16="http://schemas.microsoft.com/office/drawing/2014/main" id="{00000000-0008-0000-0900-000002000000}"/>
            </a:ext>
          </a:extLst>
        </xdr:cNvPr>
        <xdr:cNvSpPr/>
      </xdr:nvSpPr>
      <xdr:spPr>
        <a:xfrm>
          <a:off x="2029239" y="836543"/>
          <a:ext cx="2791239" cy="165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5</xdr:col>
          <xdr:colOff>0</xdr:colOff>
          <xdr:row>0</xdr:row>
          <xdr:rowOff>266700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Schedule Not Applicable</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C606AC1-BD91-45A0-BD7F-650DD6C9BCF0}" name="Table2" displayName="Table2" ref="A1:A12" totalsRowShown="0" headerRowDxfId="12" dataDxfId="10" headerRowBorderDxfId="11">
  <autoFilter ref="A1:A12" xr:uid="{7C606AC1-BD91-45A0-BD7F-650DD6C9BCF0}"/>
  <tableColumns count="1">
    <tableColumn id="1" xr3:uid="{7F9ED38E-0102-4C16-AA00-619F9DFE92B5}" name="Revenue Discrepancy Dropdown" dataDxfId="9"/>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249977111117893"/>
  </sheetPr>
  <dimension ref="A1:F59"/>
  <sheetViews>
    <sheetView tabSelected="1" view="pageLayout" zoomScale="115" zoomScaleNormal="100" zoomScalePageLayoutView="115" workbookViewId="0">
      <selection activeCell="A3" sqref="A3"/>
    </sheetView>
  </sheetViews>
  <sheetFormatPr defaultColWidth="9.109375" defaultRowHeight="13.8" x14ac:dyDescent="0.3"/>
  <cols>
    <col min="1" max="1" width="31.88671875" style="4" customWidth="1"/>
    <col min="2" max="2" width="29.6640625" style="3" customWidth="1"/>
    <col min="3" max="3" width="26.5546875" style="3" customWidth="1"/>
    <col min="4" max="4" width="31.88671875" style="3" customWidth="1"/>
    <col min="5" max="16384" width="9.109375" style="3"/>
  </cols>
  <sheetData>
    <row r="1" spans="1:6" ht="18.75" customHeight="1" x14ac:dyDescent="0.3">
      <c r="A1" s="200" t="s">
        <v>0</v>
      </c>
      <c r="B1" s="200"/>
      <c r="C1" s="200"/>
      <c r="D1" s="200"/>
    </row>
    <row r="2" spans="1:6" ht="18" customHeight="1" x14ac:dyDescent="0.3">
      <c r="A2" s="156" t="s">
        <v>2</v>
      </c>
      <c r="B2" s="205" t="s">
        <v>1</v>
      </c>
      <c r="C2" s="205"/>
      <c r="D2" s="8" t="s">
        <v>203</v>
      </c>
    </row>
    <row r="3" spans="1:6" ht="27.6" x14ac:dyDescent="0.3">
      <c r="A3" s="105" t="s">
        <v>431</v>
      </c>
      <c r="B3" s="213" t="s">
        <v>191</v>
      </c>
      <c r="C3" s="213"/>
      <c r="D3" s="105" t="s">
        <v>406</v>
      </c>
    </row>
    <row r="4" spans="1:6" ht="18" customHeight="1" x14ac:dyDescent="0.3">
      <c r="A4" s="163" t="s">
        <v>375</v>
      </c>
      <c r="B4" s="214" t="s">
        <v>430</v>
      </c>
      <c r="C4" s="214"/>
      <c r="D4" s="163" t="s">
        <v>434</v>
      </c>
    </row>
    <row r="5" spans="1:6" ht="14.25" customHeight="1" x14ac:dyDescent="0.3">
      <c r="A5" s="158" t="s">
        <v>378</v>
      </c>
      <c r="B5" s="209" t="s">
        <v>3</v>
      </c>
      <c r="C5" s="209"/>
      <c r="D5" s="167" t="s">
        <v>383</v>
      </c>
      <c r="E5" s="166"/>
      <c r="F5" s="166"/>
    </row>
    <row r="6" spans="1:6" ht="12.75" customHeight="1" x14ac:dyDescent="0.3">
      <c r="A6" s="106" t="s">
        <v>5</v>
      </c>
      <c r="B6" s="215" t="s">
        <v>380</v>
      </c>
      <c r="C6" s="215"/>
      <c r="D6" s="105" t="s">
        <v>6</v>
      </c>
      <c r="E6" s="165"/>
      <c r="F6" s="165"/>
    </row>
    <row r="7" spans="1:6" x14ac:dyDescent="0.3">
      <c r="A7" s="157" t="s">
        <v>379</v>
      </c>
      <c r="B7" s="216" t="s">
        <v>4</v>
      </c>
      <c r="C7" s="216"/>
      <c r="D7" s="167" t="s">
        <v>384</v>
      </c>
      <c r="E7" s="166"/>
      <c r="F7" s="166"/>
    </row>
    <row r="8" spans="1:6" ht="12.75" customHeight="1" x14ac:dyDescent="0.3">
      <c r="A8" s="105" t="s">
        <v>376</v>
      </c>
      <c r="B8" s="210" t="s">
        <v>381</v>
      </c>
      <c r="C8" s="210"/>
      <c r="D8" s="105" t="s">
        <v>7</v>
      </c>
      <c r="E8" s="165"/>
      <c r="F8" s="165"/>
    </row>
    <row r="9" spans="1:6" ht="12.75" customHeight="1" x14ac:dyDescent="0.3">
      <c r="A9" s="158" t="s">
        <v>407</v>
      </c>
      <c r="B9" s="209" t="s">
        <v>408</v>
      </c>
      <c r="C9" s="209"/>
      <c r="D9" s="158" t="s">
        <v>421</v>
      </c>
      <c r="E9" s="156"/>
      <c r="F9" s="156"/>
    </row>
    <row r="10" spans="1:6" ht="12.75" customHeight="1" x14ac:dyDescent="0.3">
      <c r="A10" s="105" t="s">
        <v>377</v>
      </c>
      <c r="B10" s="210" t="s">
        <v>382</v>
      </c>
      <c r="C10" s="210"/>
      <c r="D10" s="105" t="s">
        <v>432</v>
      </c>
      <c r="E10" s="165"/>
      <c r="F10" s="165"/>
    </row>
    <row r="11" spans="1:6" x14ac:dyDescent="0.3">
      <c r="A11" s="167" t="s">
        <v>433</v>
      </c>
      <c r="B11" s="211"/>
      <c r="C11" s="211"/>
      <c r="D11" s="159"/>
    </row>
    <row r="12" spans="1:6" x14ac:dyDescent="0.3">
      <c r="A12" s="199" t="s">
        <v>403</v>
      </c>
      <c r="B12" s="212"/>
      <c r="C12" s="212"/>
      <c r="D12" s="160"/>
    </row>
    <row r="13" spans="1:6" ht="18" customHeight="1" x14ac:dyDescent="0.3">
      <c r="A13" s="201" t="s">
        <v>373</v>
      </c>
      <c r="B13" s="207"/>
      <c r="C13" s="207"/>
      <c r="D13" s="201"/>
    </row>
    <row r="14" spans="1:6" ht="13.5" customHeight="1" x14ac:dyDescent="0.3">
      <c r="A14" s="208"/>
      <c r="B14" s="208"/>
      <c r="C14" s="208"/>
      <c r="D14" s="208"/>
    </row>
    <row r="15" spans="1:6" ht="89.25" customHeight="1" x14ac:dyDescent="0.3">
      <c r="A15" s="202" t="str">
        <f>IF($C$54=0,$C$57,IF($C$54=1,$C$55,IF($C$54=2,$C$56)))</f>
        <v>To generate the Independent Accountant's Attestation of Practice Authority select an option above based upon the CPA's licensure.</v>
      </c>
      <c r="B15" s="203"/>
      <c r="C15" s="203"/>
      <c r="D15" s="203"/>
    </row>
    <row r="16" spans="1:6" ht="18" customHeight="1" x14ac:dyDescent="0.3">
      <c r="A16" s="201" t="s">
        <v>8</v>
      </c>
      <c r="B16" s="201"/>
      <c r="C16" s="201"/>
      <c r="D16" s="201"/>
    </row>
    <row r="17" spans="1:4" ht="13.5" customHeight="1" x14ac:dyDescent="0.3">
      <c r="A17" s="206"/>
      <c r="B17" s="206"/>
      <c r="C17" s="206"/>
      <c r="D17" s="206"/>
    </row>
    <row r="18" spans="1:4" ht="15.75" customHeight="1" x14ac:dyDescent="0.3">
      <c r="A18" s="204" t="s">
        <v>88</v>
      </c>
      <c r="B18" s="204"/>
      <c r="C18" s="204"/>
      <c r="D18" s="204"/>
    </row>
    <row r="19" spans="1:4" ht="246" customHeight="1" x14ac:dyDescent="0.3">
      <c r="A19" s="202" t="str">
        <f>IF($B$54=3,$B$55,IF($B$54=2,$B$56,IF($B$54=1,$B$57,IF($B$54=0,$B$58))))</f>
        <v>To generate the Independent Accountant's Report select an option above based upon the licenses held by the licensee during the reporting period.</v>
      </c>
      <c r="B19" s="203"/>
      <c r="C19" s="203"/>
      <c r="D19" s="203"/>
    </row>
    <row r="20" spans="1:4" ht="25.35" customHeight="1" x14ac:dyDescent="0.3">
      <c r="A20" s="217"/>
      <c r="B20" s="217"/>
      <c r="C20" s="217"/>
      <c r="D20" s="217"/>
    </row>
    <row r="21" spans="1:4" ht="25.35" customHeight="1" x14ac:dyDescent="0.3">
      <c r="A21" s="217"/>
      <c r="B21" s="217"/>
      <c r="C21" s="217"/>
      <c r="D21" s="217"/>
    </row>
    <row r="22" spans="1:4" ht="25.35" customHeight="1" x14ac:dyDescent="0.3">
      <c r="A22" s="217"/>
      <c r="B22" s="217"/>
      <c r="C22" s="217"/>
      <c r="D22" s="217"/>
    </row>
    <row r="23" spans="1:4" ht="13.5" customHeight="1" x14ac:dyDescent="0.3">
      <c r="A23" s="217"/>
      <c r="B23" s="217"/>
      <c r="C23" s="217"/>
      <c r="D23" s="217"/>
    </row>
    <row r="24" spans="1:4" x14ac:dyDescent="0.3">
      <c r="B24" s="5"/>
      <c r="C24" s="5"/>
      <c r="D24" s="5"/>
    </row>
    <row r="25" spans="1:4" x14ac:dyDescent="0.3">
      <c r="B25" s="5"/>
      <c r="C25" s="5"/>
      <c r="D25" s="5"/>
    </row>
    <row r="26" spans="1:4" x14ac:dyDescent="0.3">
      <c r="B26" s="5"/>
      <c r="C26" s="5"/>
      <c r="D26" s="5"/>
    </row>
    <row r="27" spans="1:4" x14ac:dyDescent="0.3">
      <c r="B27" s="5"/>
      <c r="C27" s="5"/>
    </row>
    <row r="28" spans="1:4" x14ac:dyDescent="0.3">
      <c r="B28" s="5"/>
      <c r="C28" s="5"/>
    </row>
    <row r="29" spans="1:4" x14ac:dyDescent="0.3">
      <c r="B29" s="5"/>
      <c r="C29" s="5"/>
    </row>
    <row r="30" spans="1:4" x14ac:dyDescent="0.3">
      <c r="B30" s="5"/>
      <c r="C30" s="5"/>
    </row>
    <row r="31" spans="1:4" x14ac:dyDescent="0.3">
      <c r="B31" s="5"/>
      <c r="C31" s="5"/>
    </row>
    <row r="32" spans="1:4" x14ac:dyDescent="0.3">
      <c r="B32" s="5"/>
      <c r="C32" s="5"/>
    </row>
    <row r="33" spans="2:4" x14ac:dyDescent="0.3">
      <c r="B33" s="5"/>
      <c r="C33" s="5"/>
    </row>
    <row r="34" spans="2:4" x14ac:dyDescent="0.3">
      <c r="B34" s="5"/>
      <c r="C34" s="5"/>
      <c r="D34" s="5"/>
    </row>
    <row r="35" spans="2:4" x14ac:dyDescent="0.3">
      <c r="B35" s="5"/>
      <c r="C35" s="5"/>
      <c r="D35" s="5"/>
    </row>
    <row r="36" spans="2:4" x14ac:dyDescent="0.3">
      <c r="B36" s="5"/>
      <c r="C36" s="5"/>
      <c r="D36" s="5"/>
    </row>
    <row r="37" spans="2:4" x14ac:dyDescent="0.3">
      <c r="B37" s="5"/>
      <c r="C37" s="5"/>
      <c r="D37" s="5"/>
    </row>
    <row r="54" spans="2:3" ht="12.9" customHeight="1" x14ac:dyDescent="0.3">
      <c r="B54" s="198">
        <v>0</v>
      </c>
      <c r="C54" s="185">
        <v>0</v>
      </c>
    </row>
    <row r="55" spans="2:3" ht="12.9" customHeight="1" x14ac:dyDescent="0.3">
      <c r="B55" s="198" t="s">
        <v>368</v>
      </c>
      <c r="C55" s="186" t="s">
        <v>392</v>
      </c>
    </row>
    <row r="56" spans="2:3" ht="12.9" customHeight="1" x14ac:dyDescent="0.3">
      <c r="B56" s="198" t="s">
        <v>369</v>
      </c>
      <c r="C56" s="186" t="s">
        <v>393</v>
      </c>
    </row>
    <row r="57" spans="2:3" ht="12.9" customHeight="1" x14ac:dyDescent="0.3">
      <c r="B57" s="198" t="s">
        <v>370</v>
      </c>
      <c r="C57" s="186" t="s">
        <v>374</v>
      </c>
    </row>
    <row r="58" spans="2:3" ht="12.9" customHeight="1" x14ac:dyDescent="0.3">
      <c r="B58" s="198" t="s">
        <v>208</v>
      </c>
    </row>
    <row r="59" spans="2:3" x14ac:dyDescent="0.3">
      <c r="B59" s="185"/>
    </row>
  </sheetData>
  <sheetProtection algorithmName="SHA-512" hashValue="y6HFrdz83V3J6mN4cAUgGekPWH6l9oGoQrRvbqQnVEvy2OZ452x0AqlrlMOI8sU57EATmIz7dL0YhdbDS8rCwA==" saltValue="iyzm6k0CoIiSv3hsteR0ew==" spinCount="100000" sheet="1" objects="1" scenarios="1" formatCells="0" insertHyperlinks="0" selectLockedCells="1"/>
  <mergeCells count="20">
    <mergeCell ref="B6:C6"/>
    <mergeCell ref="B7:C7"/>
    <mergeCell ref="B8:C8"/>
    <mergeCell ref="A20:D23"/>
    <mergeCell ref="A1:D1"/>
    <mergeCell ref="A16:D16"/>
    <mergeCell ref="A19:D19"/>
    <mergeCell ref="A18:D18"/>
    <mergeCell ref="B2:C2"/>
    <mergeCell ref="A17:D17"/>
    <mergeCell ref="A13:D13"/>
    <mergeCell ref="A15:D15"/>
    <mergeCell ref="A14:D14"/>
    <mergeCell ref="B9:C9"/>
    <mergeCell ref="B10:C10"/>
    <mergeCell ref="B11:C11"/>
    <mergeCell ref="B12:C12"/>
    <mergeCell ref="B3:C3"/>
    <mergeCell ref="B4:C4"/>
    <mergeCell ref="B5:C5"/>
  </mergeCells>
  <conditionalFormatting sqref="B54:B58">
    <cfRule type="cellIs" dxfId="8" priority="1" operator="greaterThan">
      <formula>0</formula>
    </cfRule>
    <cfRule type="cellIs" dxfId="7" priority="2" operator="equal">
      <formula>0</formula>
    </cfRule>
  </conditionalFormatting>
  <pageMargins left="0.7" right="0.7" top="0.75" bottom="0.75" header="0.3" footer="0.3"/>
  <pageSetup orientation="landscape" r:id="rId1"/>
  <headerFooter>
    <oddHeader>&amp;C&amp;"-,Bold"&amp;12Cannabis Regulatory Agency 
Consolidated Annual Financial Statement - FY2024</oddHeader>
    <oddFooter>&amp;LCRA 5491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65" r:id="rId4" name="Option Button 17">
              <controlPr defaultSize="0" autoFill="0" autoLine="0" autoPict="0">
                <anchor moveWithCells="1">
                  <from>
                    <xdr:col>1</xdr:col>
                    <xdr:colOff>2095500</xdr:colOff>
                    <xdr:row>15</xdr:row>
                    <xdr:rowOff>228600</xdr:rowOff>
                  </from>
                  <to>
                    <xdr:col>3</xdr:col>
                    <xdr:colOff>220980</xdr:colOff>
                    <xdr:row>17</xdr:row>
                    <xdr:rowOff>22860</xdr:rowOff>
                  </to>
                </anchor>
              </controlPr>
            </control>
          </mc:Choice>
        </mc:AlternateContent>
        <mc:AlternateContent xmlns:mc="http://schemas.openxmlformats.org/markup-compatibility/2006">
          <mc:Choice Requires="x14">
            <control shapeId="2066" r:id="rId5" name="Option Button 18">
              <controlPr defaultSize="0" autoFill="0" autoLine="0" autoPict="0">
                <anchor moveWithCells="1">
                  <from>
                    <xdr:col>0</xdr:col>
                    <xdr:colOff>2232660</xdr:colOff>
                    <xdr:row>15</xdr:row>
                    <xdr:rowOff>220980</xdr:rowOff>
                  </from>
                  <to>
                    <xdr:col>1</xdr:col>
                    <xdr:colOff>1851660</xdr:colOff>
                    <xdr:row>17</xdr:row>
                    <xdr:rowOff>7620</xdr:rowOff>
                  </to>
                </anchor>
              </controlPr>
            </control>
          </mc:Choice>
        </mc:AlternateContent>
        <mc:AlternateContent xmlns:mc="http://schemas.openxmlformats.org/markup-compatibility/2006">
          <mc:Choice Requires="x14">
            <control shapeId="2063" r:id="rId6" name="Option Button 15">
              <controlPr defaultSize="0" autoFill="0" autoLine="0" autoPict="0" altText="Select this option if the AFS Report includes only medical licenses">
                <anchor moveWithCells="1">
                  <from>
                    <xdr:col>0</xdr:col>
                    <xdr:colOff>0</xdr:colOff>
                    <xdr:row>15</xdr:row>
                    <xdr:rowOff>213360</xdr:rowOff>
                  </from>
                  <to>
                    <xdr:col>0</xdr:col>
                    <xdr:colOff>1958340</xdr:colOff>
                    <xdr:row>17</xdr:row>
                    <xdr:rowOff>30480</xdr:rowOff>
                  </to>
                </anchor>
              </controlPr>
            </control>
          </mc:Choice>
        </mc:AlternateContent>
        <mc:AlternateContent xmlns:mc="http://schemas.openxmlformats.org/markup-compatibility/2006">
          <mc:Choice Requires="x14">
            <control shapeId="2069" r:id="rId7" name="Group Box 21">
              <controlPr defaultSize="0" autoFill="0" autoPict="0">
                <anchor moveWithCells="1">
                  <from>
                    <xdr:col>0</xdr:col>
                    <xdr:colOff>7620</xdr:colOff>
                    <xdr:row>13</xdr:row>
                    <xdr:rowOff>22860</xdr:rowOff>
                  </from>
                  <to>
                    <xdr:col>2</xdr:col>
                    <xdr:colOff>525780</xdr:colOff>
                    <xdr:row>14</xdr:row>
                    <xdr:rowOff>99060</xdr:rowOff>
                  </to>
                </anchor>
              </controlPr>
            </control>
          </mc:Choice>
        </mc:AlternateContent>
        <mc:AlternateContent xmlns:mc="http://schemas.openxmlformats.org/markup-compatibility/2006">
          <mc:Choice Requires="x14">
            <control shapeId="2070" r:id="rId8" name="Group Box 22">
              <controlPr defaultSize="0" autoFill="0" autoPict="0">
                <anchor moveWithCells="1">
                  <from>
                    <xdr:col>0</xdr:col>
                    <xdr:colOff>30480</xdr:colOff>
                    <xdr:row>16</xdr:row>
                    <xdr:rowOff>0</xdr:rowOff>
                  </from>
                  <to>
                    <xdr:col>3</xdr:col>
                    <xdr:colOff>22860</xdr:colOff>
                    <xdr:row>17</xdr:row>
                    <xdr:rowOff>76200</xdr:rowOff>
                  </to>
                </anchor>
              </controlPr>
            </control>
          </mc:Choice>
        </mc:AlternateContent>
        <mc:AlternateContent xmlns:mc="http://schemas.openxmlformats.org/markup-compatibility/2006">
          <mc:Choice Requires="x14">
            <control shapeId="2082" r:id="rId9" name="Group Box 34">
              <controlPr defaultSize="0" autoFill="0" autoPict="0">
                <anchor moveWithCells="1">
                  <from>
                    <xdr:col>0</xdr:col>
                    <xdr:colOff>22860</xdr:colOff>
                    <xdr:row>12</xdr:row>
                    <xdr:rowOff>114300</xdr:rowOff>
                  </from>
                  <to>
                    <xdr:col>2</xdr:col>
                    <xdr:colOff>1546860</xdr:colOff>
                    <xdr:row>14</xdr:row>
                    <xdr:rowOff>190500</xdr:rowOff>
                  </to>
                </anchor>
              </controlPr>
            </control>
          </mc:Choice>
        </mc:AlternateContent>
        <mc:AlternateContent xmlns:mc="http://schemas.openxmlformats.org/markup-compatibility/2006">
          <mc:Choice Requires="x14">
            <control shapeId="2083" r:id="rId10" name="Option Button 35">
              <controlPr defaultSize="0" autoFill="0" autoLine="0" autoPict="0">
                <anchor moveWithCells="1">
                  <from>
                    <xdr:col>0</xdr:col>
                    <xdr:colOff>7620</xdr:colOff>
                    <xdr:row>13</xdr:row>
                    <xdr:rowOff>22860</xdr:rowOff>
                  </from>
                  <to>
                    <xdr:col>0</xdr:col>
                    <xdr:colOff>1478280</xdr:colOff>
                    <xdr:row>14</xdr:row>
                    <xdr:rowOff>7620</xdr:rowOff>
                  </to>
                </anchor>
              </controlPr>
            </control>
          </mc:Choice>
        </mc:AlternateContent>
        <mc:AlternateContent xmlns:mc="http://schemas.openxmlformats.org/markup-compatibility/2006">
          <mc:Choice Requires="x14">
            <control shapeId="2084" r:id="rId11" name="Option Button 36">
              <controlPr defaultSize="0" autoFill="0" autoLine="0" autoPict="0">
                <anchor moveWithCells="1">
                  <from>
                    <xdr:col>0</xdr:col>
                    <xdr:colOff>2278380</xdr:colOff>
                    <xdr:row>13</xdr:row>
                    <xdr:rowOff>22860</xdr:rowOff>
                  </from>
                  <to>
                    <xdr:col>1</xdr:col>
                    <xdr:colOff>1737360</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prompt="[insert AFS reporting period here]" xr:uid="{FF97529A-3CF0-4BFB-9690-EBD18C76C2B9}">
          <x14:formula1>
            <xm:f>'Drop Down'!$E$2:$E$5</xm:f>
          </x14:formula1>
          <xm:sqref>A3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G427"/>
  <sheetViews>
    <sheetView view="pageLayout" zoomScale="115" zoomScaleNormal="100" zoomScaleSheetLayoutView="110" zoomScalePageLayoutView="115" workbookViewId="0">
      <selection activeCell="A13" sqref="A13"/>
    </sheetView>
  </sheetViews>
  <sheetFormatPr defaultColWidth="9.109375" defaultRowHeight="10.199999999999999" x14ac:dyDescent="0.2"/>
  <cols>
    <col min="1" max="1" width="20.33203125" style="1" customWidth="1"/>
    <col min="2" max="2" width="26" style="1" customWidth="1"/>
    <col min="3" max="3" width="34.6640625" style="1" customWidth="1"/>
    <col min="4" max="4" width="18.6640625" style="1" customWidth="1"/>
    <col min="5" max="5" width="22.109375" style="1" customWidth="1"/>
    <col min="6" max="6" width="12.6640625" style="18" customWidth="1"/>
    <col min="7" max="7" width="6.44140625" style="1" customWidth="1"/>
    <col min="8" max="8" width="16" style="1" customWidth="1"/>
    <col min="9" max="16384" width="9.109375" style="1"/>
  </cols>
  <sheetData>
    <row r="1" spans="1:7" ht="18" customHeight="1" x14ac:dyDescent="0.2">
      <c r="A1" s="249" t="s">
        <v>0</v>
      </c>
      <c r="B1" s="249"/>
      <c r="C1" s="249"/>
      <c r="D1" s="249"/>
      <c r="E1" s="249"/>
    </row>
    <row r="2" spans="1:7" ht="18" customHeight="1" x14ac:dyDescent="0.2">
      <c r="A2" s="33" t="s">
        <v>1</v>
      </c>
      <c r="B2" s="60" t="str">
        <f>IF('Cover Sheet'!B3&lt;&gt;"[insert name of licensee]",'Cover Sheet'!B3,"[Autofilled from Cover Sheet]")</f>
        <v>[Autofilled from Cover Sheet]</v>
      </c>
      <c r="C2" s="258" t="s">
        <v>2</v>
      </c>
      <c r="D2" s="258"/>
      <c r="E2" s="34" t="str">
        <f>IF('Cover Sheet'!A3&lt;&gt;"[insert AFS reporting period]",'Cover Sheet'!A3,"[Autofilled from Cover Sheet]")</f>
        <v>[Autofilled from Cover Sheet]</v>
      </c>
    </row>
    <row r="3" spans="1:7" ht="14.25" customHeight="1" x14ac:dyDescent="0.2">
      <c r="A3" s="249" t="s">
        <v>85</v>
      </c>
      <c r="B3" s="249"/>
      <c r="C3" s="249"/>
      <c r="D3" s="249"/>
      <c r="E3" s="249"/>
    </row>
    <row r="4" spans="1:7" ht="21" customHeight="1" x14ac:dyDescent="0.2">
      <c r="A4" s="227" t="s">
        <v>418</v>
      </c>
      <c r="B4" s="227"/>
      <c r="C4" s="227"/>
      <c r="D4" s="227"/>
      <c r="E4" s="227"/>
    </row>
    <row r="5" spans="1:7" ht="14.25" customHeight="1" x14ac:dyDescent="0.2">
      <c r="A5" s="249" t="s">
        <v>11</v>
      </c>
      <c r="B5" s="249"/>
      <c r="C5" s="249"/>
      <c r="D5" s="249"/>
      <c r="E5" s="249"/>
      <c r="F5" s="127"/>
      <c r="G5" s="11"/>
    </row>
    <row r="6" spans="1:7" ht="179.25" customHeight="1" x14ac:dyDescent="0.2">
      <c r="A6" s="290" t="s">
        <v>429</v>
      </c>
      <c r="B6" s="290"/>
      <c r="C6" s="290"/>
      <c r="D6" s="290"/>
      <c r="E6" s="290"/>
      <c r="F6" s="67"/>
      <c r="G6" s="13"/>
    </row>
    <row r="7" spans="1:7" ht="14.25" customHeight="1" x14ac:dyDescent="0.2">
      <c r="A7" s="297" t="s">
        <v>33</v>
      </c>
      <c r="B7" s="297"/>
      <c r="C7" s="297"/>
      <c r="D7" s="297"/>
      <c r="E7" s="297"/>
      <c r="F7" s="127"/>
      <c r="G7" s="11"/>
    </row>
    <row r="8" spans="1:7" ht="47.25" customHeight="1" x14ac:dyDescent="0.2">
      <c r="A8" s="268" t="s">
        <v>204</v>
      </c>
      <c r="B8" s="268"/>
      <c r="C8" s="268"/>
      <c r="D8" s="268"/>
      <c r="E8" s="268"/>
      <c r="F8" s="129"/>
      <c r="G8" s="15"/>
    </row>
    <row r="9" spans="1:7" ht="14.25" customHeight="1" x14ac:dyDescent="0.2">
      <c r="A9" s="297" t="s">
        <v>77</v>
      </c>
      <c r="B9" s="297"/>
      <c r="C9" s="297"/>
      <c r="D9" s="297"/>
      <c r="E9" s="297"/>
      <c r="F9" s="129"/>
      <c r="G9" s="15"/>
    </row>
    <row r="10" spans="1:7" ht="177.75" customHeight="1" x14ac:dyDescent="0.2">
      <c r="A10" s="282" t="s">
        <v>440</v>
      </c>
      <c r="B10" s="282"/>
      <c r="C10" s="282"/>
      <c r="D10" s="282"/>
      <c r="E10" s="282"/>
      <c r="F10" s="129"/>
      <c r="G10" s="15"/>
    </row>
    <row r="11" spans="1:7" ht="18" customHeight="1" x14ac:dyDescent="0.2">
      <c r="A11" s="232" t="s">
        <v>161</v>
      </c>
      <c r="B11" s="232"/>
      <c r="C11" s="232"/>
      <c r="D11" s="232"/>
      <c r="E11" s="232"/>
      <c r="F11" s="130"/>
      <c r="G11" s="16"/>
    </row>
    <row r="12" spans="1:7" ht="32.25" customHeight="1" x14ac:dyDescent="0.2">
      <c r="A12" s="7" t="s">
        <v>64</v>
      </c>
      <c r="B12" s="7" t="s">
        <v>36</v>
      </c>
      <c r="C12" s="31" t="s">
        <v>38</v>
      </c>
      <c r="D12" s="300" t="s">
        <v>162</v>
      </c>
      <c r="E12" s="300"/>
    </row>
    <row r="13" spans="1:7" s="19" customFormat="1" ht="13.5" customHeight="1" x14ac:dyDescent="0.2">
      <c r="A13" s="40"/>
      <c r="B13" s="40"/>
      <c r="C13" s="40"/>
      <c r="D13" s="299"/>
      <c r="E13" s="299"/>
    </row>
    <row r="14" spans="1:7" s="19" customFormat="1" ht="13.5" customHeight="1" x14ac:dyDescent="0.2">
      <c r="A14" s="40"/>
      <c r="B14" s="41"/>
      <c r="C14" s="40"/>
      <c r="D14" s="299"/>
      <c r="E14" s="299"/>
    </row>
    <row r="15" spans="1:7" s="19" customFormat="1" ht="13.5" customHeight="1" x14ac:dyDescent="0.2">
      <c r="A15" s="40"/>
      <c r="B15" s="41"/>
      <c r="C15" s="40"/>
      <c r="D15" s="299"/>
      <c r="E15" s="299"/>
    </row>
    <row r="16" spans="1:7" s="19" customFormat="1" ht="13.5" customHeight="1" x14ac:dyDescent="0.2">
      <c r="A16" s="40"/>
      <c r="B16" s="40"/>
      <c r="C16" s="40"/>
      <c r="D16" s="299"/>
      <c r="E16" s="299"/>
    </row>
    <row r="17" spans="1:5" s="19" customFormat="1" ht="13.5" customHeight="1" x14ac:dyDescent="0.2">
      <c r="A17" s="40"/>
      <c r="B17" s="41"/>
      <c r="C17" s="40"/>
      <c r="D17" s="299"/>
      <c r="E17" s="299"/>
    </row>
    <row r="18" spans="1:5" s="19" customFormat="1" ht="13.5" customHeight="1" x14ac:dyDescent="0.2">
      <c r="A18" s="40"/>
      <c r="B18" s="41"/>
      <c r="C18" s="40"/>
      <c r="D18" s="299"/>
      <c r="E18" s="299"/>
    </row>
    <row r="19" spans="1:5" s="19" customFormat="1" ht="13.5" customHeight="1" x14ac:dyDescent="0.2">
      <c r="A19" s="40"/>
      <c r="B19" s="40"/>
      <c r="C19" s="40"/>
      <c r="D19" s="299"/>
      <c r="E19" s="299"/>
    </row>
    <row r="20" spans="1:5" s="19" customFormat="1" ht="13.5" customHeight="1" x14ac:dyDescent="0.2">
      <c r="A20" s="40"/>
      <c r="B20" s="41"/>
      <c r="C20" s="40"/>
      <c r="D20" s="299"/>
      <c r="E20" s="299"/>
    </row>
    <row r="21" spans="1:5" s="19" customFormat="1" ht="13.5" customHeight="1" x14ac:dyDescent="0.2">
      <c r="A21" s="40"/>
      <c r="B21" s="41"/>
      <c r="C21" s="40"/>
      <c r="D21" s="299"/>
      <c r="E21" s="299"/>
    </row>
    <row r="22" spans="1:5" s="19" customFormat="1" ht="13.5" customHeight="1" x14ac:dyDescent="0.2">
      <c r="A22" s="40"/>
      <c r="B22" s="40"/>
      <c r="C22" s="40"/>
      <c r="D22" s="299"/>
      <c r="E22" s="299"/>
    </row>
    <row r="23" spans="1:5" s="19" customFormat="1" ht="13.5" customHeight="1" x14ac:dyDescent="0.2">
      <c r="A23" s="40"/>
      <c r="B23" s="41"/>
      <c r="C23" s="40"/>
      <c r="D23" s="299"/>
      <c r="E23" s="299"/>
    </row>
    <row r="24" spans="1:5" s="19" customFormat="1" ht="13.5" customHeight="1" x14ac:dyDescent="0.2">
      <c r="A24" s="40"/>
      <c r="B24" s="41"/>
      <c r="C24" s="40"/>
      <c r="D24" s="299"/>
      <c r="E24" s="299"/>
    </row>
    <row r="25" spans="1:5" s="19" customFormat="1" ht="13.5" customHeight="1" x14ac:dyDescent="0.2">
      <c r="A25" s="40"/>
      <c r="B25" s="40"/>
      <c r="C25" s="40"/>
      <c r="D25" s="299"/>
      <c r="E25" s="299"/>
    </row>
    <row r="26" spans="1:5" s="19" customFormat="1" ht="13.5" customHeight="1" x14ac:dyDescent="0.2">
      <c r="A26" s="40"/>
      <c r="B26" s="41"/>
      <c r="C26" s="40"/>
      <c r="D26" s="299"/>
      <c r="E26" s="299"/>
    </row>
    <row r="27" spans="1:5" s="19" customFormat="1" ht="13.5" customHeight="1" x14ac:dyDescent="0.2">
      <c r="A27" s="40"/>
      <c r="B27" s="41"/>
      <c r="C27" s="40"/>
      <c r="D27" s="299"/>
      <c r="E27" s="299"/>
    </row>
    <row r="28" spans="1:5" s="19" customFormat="1" ht="13.5" customHeight="1" x14ac:dyDescent="0.2">
      <c r="A28" s="40"/>
      <c r="B28" s="40"/>
      <c r="C28" s="40"/>
      <c r="D28" s="299"/>
      <c r="E28" s="299"/>
    </row>
    <row r="29" spans="1:5" s="19" customFormat="1" ht="13.5" customHeight="1" x14ac:dyDescent="0.2">
      <c r="A29" s="40"/>
      <c r="B29" s="41"/>
      <c r="C29" s="40"/>
      <c r="D29" s="299"/>
      <c r="E29" s="299"/>
    </row>
    <row r="30" spans="1:5" s="19" customFormat="1" ht="13.5" customHeight="1" x14ac:dyDescent="0.2">
      <c r="A30" s="40"/>
      <c r="B30" s="41"/>
      <c r="C30" s="40"/>
      <c r="D30" s="299"/>
      <c r="E30" s="299"/>
    </row>
    <row r="31" spans="1:5" s="19" customFormat="1" ht="13.5" customHeight="1" x14ac:dyDescent="0.2">
      <c r="A31" s="40"/>
      <c r="B31" s="40"/>
      <c r="C31" s="40"/>
      <c r="D31" s="299"/>
      <c r="E31" s="299"/>
    </row>
    <row r="32" spans="1:5" s="19" customFormat="1" ht="13.5" customHeight="1" x14ac:dyDescent="0.2">
      <c r="A32" s="40"/>
      <c r="B32" s="41"/>
      <c r="C32" s="40"/>
      <c r="D32" s="299"/>
      <c r="E32" s="299"/>
    </row>
    <row r="33" spans="1:7" ht="18" customHeight="1" x14ac:dyDescent="0.2">
      <c r="A33" s="298" t="s">
        <v>21</v>
      </c>
      <c r="B33" s="298"/>
      <c r="C33" s="298"/>
      <c r="D33" s="298"/>
      <c r="E33" s="298"/>
      <c r="F33" s="130"/>
      <c r="G33" s="16"/>
    </row>
    <row r="34" spans="1:7" ht="18" customHeight="1" x14ac:dyDescent="0.2">
      <c r="A34" s="282" t="s">
        <v>349</v>
      </c>
      <c r="B34" s="282"/>
      <c r="C34" s="282"/>
      <c r="D34" s="282"/>
      <c r="E34" s="282"/>
      <c r="F34" s="19"/>
      <c r="G34" s="19"/>
    </row>
    <row r="35" spans="1:7" ht="12.15" customHeight="1" x14ac:dyDescent="0.2">
      <c r="A35" s="280"/>
      <c r="B35" s="280"/>
      <c r="C35" s="280"/>
      <c r="D35" s="280"/>
      <c r="E35" s="280"/>
      <c r="F35" s="111"/>
      <c r="G35" s="29"/>
    </row>
    <row r="36" spans="1:7" ht="12.15" customHeight="1" x14ac:dyDescent="0.2">
      <c r="A36" s="280"/>
      <c r="B36" s="280"/>
      <c r="C36" s="280"/>
      <c r="D36" s="280"/>
      <c r="E36" s="280"/>
      <c r="F36" s="111"/>
      <c r="G36" s="29"/>
    </row>
    <row r="37" spans="1:7" ht="12.15" customHeight="1" x14ac:dyDescent="0.2">
      <c r="A37" s="280"/>
      <c r="B37" s="280"/>
      <c r="C37" s="280"/>
      <c r="D37" s="280"/>
      <c r="E37" s="280"/>
      <c r="F37" s="111"/>
      <c r="G37" s="29"/>
    </row>
    <row r="38" spans="1:7" ht="12.15" customHeight="1" x14ac:dyDescent="0.2">
      <c r="A38" s="280"/>
      <c r="B38" s="280"/>
      <c r="C38" s="280"/>
      <c r="D38" s="280"/>
      <c r="E38" s="280"/>
      <c r="F38" s="111"/>
      <c r="G38" s="29"/>
    </row>
    <row r="39" spans="1:7" s="19" customFormat="1" ht="12.15" customHeight="1" x14ac:dyDescent="0.2">
      <c r="A39" s="280"/>
      <c r="B39" s="280"/>
      <c r="C39" s="280"/>
      <c r="D39" s="280"/>
      <c r="E39" s="280"/>
    </row>
    <row r="40" spans="1:7" s="19" customFormat="1" ht="12.15" customHeight="1" x14ac:dyDescent="0.2">
      <c r="A40" s="280"/>
      <c r="B40" s="280"/>
      <c r="C40" s="280"/>
      <c r="D40" s="280"/>
      <c r="E40" s="280"/>
    </row>
    <row r="41" spans="1:7" s="19" customFormat="1" ht="12.15" customHeight="1" x14ac:dyDescent="0.2">
      <c r="A41" s="280"/>
      <c r="B41" s="280"/>
      <c r="C41" s="280"/>
      <c r="D41" s="280"/>
      <c r="E41" s="280"/>
    </row>
    <row r="42" spans="1:7" s="19" customFormat="1" ht="12.15" customHeight="1" x14ac:dyDescent="0.2">
      <c r="A42" s="280"/>
      <c r="B42" s="280"/>
      <c r="C42" s="280"/>
      <c r="D42" s="280"/>
      <c r="E42" s="280"/>
    </row>
    <row r="43" spans="1:7" s="19" customFormat="1" ht="12.15" customHeight="1" x14ac:dyDescent="0.2">
      <c r="A43" s="280"/>
      <c r="B43" s="280"/>
      <c r="C43" s="280"/>
      <c r="D43" s="280"/>
      <c r="E43" s="280"/>
    </row>
    <row r="44" spans="1:7" ht="12.15" customHeight="1" x14ac:dyDescent="0.3">
      <c r="A44" s="301"/>
      <c r="B44" s="301"/>
      <c r="C44" s="301"/>
      <c r="D44" s="301"/>
      <c r="E44" s="301"/>
    </row>
    <row r="45" spans="1:7" ht="12.15" customHeight="1" x14ac:dyDescent="0.3">
      <c r="A45" s="301"/>
      <c r="B45" s="301"/>
      <c r="C45" s="301"/>
      <c r="D45" s="301"/>
      <c r="E45" s="301"/>
    </row>
    <row r="46" spans="1:7" ht="12.15" customHeight="1" x14ac:dyDescent="0.3">
      <c r="A46" s="301"/>
      <c r="B46" s="301"/>
      <c r="C46" s="301"/>
      <c r="D46" s="301"/>
      <c r="E46" s="301"/>
    </row>
    <row r="47" spans="1:7" ht="18" customHeight="1" x14ac:dyDescent="0.2">
      <c r="A47" s="232" t="s">
        <v>242</v>
      </c>
      <c r="B47" s="232"/>
      <c r="C47" s="232"/>
      <c r="D47" s="232"/>
      <c r="E47" s="232"/>
    </row>
    <row r="48" spans="1:7" ht="15" customHeight="1" x14ac:dyDescent="0.2">
      <c r="A48" s="295" t="s">
        <v>82</v>
      </c>
      <c r="B48" s="295"/>
      <c r="C48" s="296" t="str" cm="1">
        <f t="array" aca="1" ref="C48" ca="1">IF(ISBLANK(E5_1),"[Autofilled based on inputs from part 1]",E5_1)</f>
        <v>[Autofilled based on inputs from part 1]</v>
      </c>
      <c r="D48" s="296"/>
      <c r="E48" s="296"/>
    </row>
    <row r="49" spans="1:6" ht="32.25" customHeight="1" x14ac:dyDescent="0.2">
      <c r="A49" s="30" t="s">
        <v>37</v>
      </c>
      <c r="B49" s="30" t="s">
        <v>189</v>
      </c>
      <c r="C49" s="30" t="s">
        <v>188</v>
      </c>
      <c r="D49" s="30" t="s">
        <v>83</v>
      </c>
      <c r="E49" s="30" t="s">
        <v>81</v>
      </c>
    </row>
    <row r="50" spans="1:6" x14ac:dyDescent="0.2">
      <c r="A50" s="80"/>
      <c r="B50" s="41"/>
      <c r="C50" s="43"/>
      <c r="D50" s="43"/>
      <c r="E50" s="42"/>
    </row>
    <row r="51" spans="1:6" x14ac:dyDescent="0.2">
      <c r="A51" s="87"/>
      <c r="B51" s="41"/>
      <c r="C51" s="43"/>
      <c r="D51" s="43"/>
      <c r="E51" s="42"/>
    </row>
    <row r="52" spans="1:6" x14ac:dyDescent="0.2">
      <c r="A52" s="80"/>
      <c r="B52" s="41"/>
      <c r="C52" s="43"/>
      <c r="D52" s="43"/>
      <c r="E52" s="42"/>
    </row>
    <row r="53" spans="1:6" x14ac:dyDescent="0.2">
      <c r="A53" s="80"/>
      <c r="B53" s="41"/>
      <c r="C53" s="43"/>
      <c r="D53" s="43"/>
      <c r="E53" s="42"/>
    </row>
    <row r="54" spans="1:6" x14ac:dyDescent="0.2">
      <c r="A54" s="80"/>
      <c r="B54" s="41"/>
      <c r="C54" s="43"/>
      <c r="D54" s="43"/>
      <c r="E54" s="42"/>
    </row>
    <row r="55" spans="1:6" x14ac:dyDescent="0.2">
      <c r="A55" s="80"/>
      <c r="B55" s="41"/>
      <c r="C55" s="43"/>
      <c r="D55" s="43"/>
      <c r="E55" s="42"/>
    </row>
    <row r="56" spans="1:6" x14ac:dyDescent="0.2">
      <c r="A56" s="80"/>
      <c r="B56" s="41"/>
      <c r="C56" s="43"/>
      <c r="D56" s="43"/>
      <c r="E56" s="42"/>
    </row>
    <row r="57" spans="1:6" x14ac:dyDescent="0.2">
      <c r="A57" s="87"/>
      <c r="B57" s="41"/>
      <c r="C57" s="43"/>
      <c r="D57" s="43"/>
      <c r="E57" s="42"/>
    </row>
    <row r="58" spans="1:6" x14ac:dyDescent="0.2">
      <c r="A58" s="80"/>
      <c r="B58" s="41"/>
      <c r="C58" s="43"/>
      <c r="D58" s="43"/>
      <c r="E58" s="42"/>
    </row>
    <row r="59" spans="1:6" x14ac:dyDescent="0.2">
      <c r="A59" s="80"/>
      <c r="B59" s="41"/>
      <c r="C59" s="43"/>
      <c r="D59" s="43"/>
      <c r="E59" s="42"/>
    </row>
    <row r="60" spans="1:6" x14ac:dyDescent="0.2">
      <c r="A60" s="80"/>
      <c r="B60" s="41"/>
      <c r="C60" s="43"/>
      <c r="D60" s="43"/>
      <c r="E60" s="42"/>
    </row>
    <row r="61" spans="1:6" x14ac:dyDescent="0.2">
      <c r="A61" s="80"/>
      <c r="B61" s="41"/>
      <c r="C61" s="43"/>
      <c r="D61" s="43"/>
      <c r="E61" s="42"/>
    </row>
    <row r="62" spans="1:6" ht="18" customHeight="1" x14ac:dyDescent="0.2">
      <c r="A62" s="201" t="s">
        <v>252</v>
      </c>
      <c r="B62" s="201"/>
      <c r="C62" s="201"/>
      <c r="D62" s="201"/>
      <c r="E62" s="201"/>
    </row>
    <row r="63" spans="1:6" s="96" customFormat="1" ht="18" customHeight="1" x14ac:dyDescent="0.2">
      <c r="A63" s="227" t="s">
        <v>349</v>
      </c>
      <c r="B63" s="227"/>
      <c r="C63" s="227"/>
      <c r="D63" s="227"/>
      <c r="E63" s="227"/>
      <c r="F63" s="45"/>
    </row>
    <row r="64" spans="1:6" ht="11.4" customHeight="1" x14ac:dyDescent="0.2">
      <c r="A64" s="228"/>
      <c r="B64" s="228"/>
      <c r="C64" s="228"/>
      <c r="D64" s="228"/>
      <c r="E64" s="228"/>
    </row>
    <row r="65" spans="1:5" ht="11.4" customHeight="1" x14ac:dyDescent="0.2">
      <c r="A65" s="225"/>
      <c r="B65" s="225"/>
      <c r="C65" s="225"/>
      <c r="D65" s="225"/>
      <c r="E65" s="225"/>
    </row>
    <row r="66" spans="1:5" ht="11.4" customHeight="1" x14ac:dyDescent="0.2">
      <c r="A66" s="225"/>
      <c r="B66" s="225"/>
      <c r="C66" s="225"/>
      <c r="D66" s="225"/>
      <c r="E66" s="225"/>
    </row>
    <row r="67" spans="1:5" ht="11.4" customHeight="1" x14ac:dyDescent="0.2">
      <c r="A67" s="225"/>
      <c r="B67" s="225"/>
      <c r="C67" s="225"/>
      <c r="D67" s="225"/>
      <c r="E67" s="225"/>
    </row>
    <row r="68" spans="1:5" ht="11.4" customHeight="1" x14ac:dyDescent="0.2">
      <c r="A68" s="225"/>
      <c r="B68" s="225"/>
      <c r="C68" s="225"/>
      <c r="D68" s="225"/>
      <c r="E68" s="225"/>
    </row>
    <row r="69" spans="1:5" ht="11.4" customHeight="1" x14ac:dyDescent="0.2">
      <c r="A69" s="225"/>
      <c r="B69" s="225"/>
      <c r="C69" s="225"/>
      <c r="D69" s="225"/>
      <c r="E69" s="225"/>
    </row>
    <row r="70" spans="1:5" ht="11.4" customHeight="1" x14ac:dyDescent="0.2">
      <c r="A70" s="225"/>
      <c r="B70" s="225"/>
      <c r="C70" s="225"/>
      <c r="D70" s="225"/>
      <c r="E70" s="225"/>
    </row>
    <row r="71" spans="1:5" ht="11.4" customHeight="1" x14ac:dyDescent="0.2">
      <c r="A71" s="225"/>
      <c r="B71" s="225"/>
      <c r="C71" s="225"/>
      <c r="D71" s="225"/>
      <c r="E71" s="225"/>
    </row>
    <row r="72" spans="1:5" ht="11.4" customHeight="1" x14ac:dyDescent="0.2">
      <c r="A72" s="225"/>
      <c r="B72" s="225"/>
      <c r="C72" s="225"/>
      <c r="D72" s="225"/>
      <c r="E72" s="225"/>
    </row>
    <row r="73" spans="1:5" ht="11.4" customHeight="1" x14ac:dyDescent="0.2">
      <c r="A73" s="225"/>
      <c r="B73" s="225"/>
      <c r="C73" s="225"/>
      <c r="D73" s="225"/>
      <c r="E73" s="225"/>
    </row>
    <row r="74" spans="1:5" ht="18" customHeight="1" x14ac:dyDescent="0.2">
      <c r="A74" s="232" t="s">
        <v>251</v>
      </c>
      <c r="B74" s="232"/>
      <c r="C74" s="232"/>
      <c r="D74" s="232"/>
      <c r="E74" s="232"/>
    </row>
    <row r="75" spans="1:5" ht="15" customHeight="1" x14ac:dyDescent="0.2">
      <c r="A75" s="295" t="s">
        <v>82</v>
      </c>
      <c r="B75" s="295"/>
      <c r="C75" s="296" t="str" cm="1">
        <f t="array" aca="1" ref="C75" ca="1">IF(ISBLANK(E5_2),"[Autofilled based on inputs from part 1]",E5_2)</f>
        <v>[Autofilled based on inputs from part 1]</v>
      </c>
      <c r="D75" s="296"/>
      <c r="E75" s="296"/>
    </row>
    <row r="76" spans="1:5" ht="30.6" x14ac:dyDescent="0.2">
      <c r="A76" s="30" t="s">
        <v>37</v>
      </c>
      <c r="B76" s="30" t="s">
        <v>189</v>
      </c>
      <c r="C76" s="30" t="s">
        <v>188</v>
      </c>
      <c r="D76" s="30" t="s">
        <v>83</v>
      </c>
      <c r="E76" s="30" t="s">
        <v>81</v>
      </c>
    </row>
    <row r="77" spans="1:5" x14ac:dyDescent="0.2">
      <c r="A77" s="80"/>
      <c r="B77" s="41"/>
      <c r="C77" s="43"/>
      <c r="D77" s="43"/>
      <c r="E77" s="42"/>
    </row>
    <row r="78" spans="1:5" x14ac:dyDescent="0.2">
      <c r="A78" s="87"/>
      <c r="B78" s="41"/>
      <c r="C78" s="43"/>
      <c r="D78" s="43"/>
      <c r="E78" s="42"/>
    </row>
    <row r="79" spans="1:5" x14ac:dyDescent="0.2">
      <c r="A79" s="80"/>
      <c r="B79" s="41"/>
      <c r="C79" s="43"/>
      <c r="D79" s="43"/>
      <c r="E79" s="42"/>
    </row>
    <row r="80" spans="1:5" x14ac:dyDescent="0.2">
      <c r="A80" s="80"/>
      <c r="B80" s="41"/>
      <c r="C80" s="43"/>
      <c r="D80" s="43"/>
      <c r="E80" s="42"/>
    </row>
    <row r="81" spans="1:6" x14ac:dyDescent="0.2">
      <c r="A81" s="80"/>
      <c r="B81" s="41"/>
      <c r="C81" s="43"/>
      <c r="D81" s="43"/>
      <c r="E81" s="42"/>
    </row>
    <row r="82" spans="1:6" x14ac:dyDescent="0.2">
      <c r="A82" s="80"/>
      <c r="B82" s="41"/>
      <c r="C82" s="43"/>
      <c r="D82" s="43"/>
      <c r="E82" s="42"/>
    </row>
    <row r="83" spans="1:6" x14ac:dyDescent="0.2">
      <c r="A83" s="80"/>
      <c r="B83" s="41"/>
      <c r="C83" s="43"/>
      <c r="D83" s="43"/>
      <c r="E83" s="42"/>
    </row>
    <row r="84" spans="1:6" x14ac:dyDescent="0.2">
      <c r="A84" s="87"/>
      <c r="B84" s="41"/>
      <c r="C84" s="43"/>
      <c r="D84" s="43"/>
      <c r="E84" s="42"/>
    </row>
    <row r="85" spans="1:6" x14ac:dyDescent="0.2">
      <c r="A85" s="80"/>
      <c r="B85" s="41"/>
      <c r="C85" s="43"/>
      <c r="D85" s="43"/>
      <c r="E85" s="42"/>
    </row>
    <row r="86" spans="1:6" x14ac:dyDescent="0.2">
      <c r="A86" s="80"/>
      <c r="B86" s="41"/>
      <c r="C86" s="43"/>
      <c r="D86" s="43"/>
      <c r="E86" s="42"/>
    </row>
    <row r="87" spans="1:6" x14ac:dyDescent="0.2">
      <c r="A87" s="80"/>
      <c r="B87" s="41"/>
      <c r="C87" s="43"/>
      <c r="D87" s="43"/>
      <c r="E87" s="42"/>
    </row>
    <row r="88" spans="1:6" x14ac:dyDescent="0.2">
      <c r="A88" s="80"/>
      <c r="B88" s="41"/>
      <c r="C88" s="43"/>
      <c r="D88" s="43"/>
      <c r="E88" s="42"/>
    </row>
    <row r="89" spans="1:6" ht="18" customHeight="1" x14ac:dyDescent="0.2">
      <c r="A89" s="201" t="s">
        <v>261</v>
      </c>
      <c r="B89" s="201"/>
      <c r="C89" s="201"/>
      <c r="D89" s="201"/>
      <c r="E89" s="201"/>
    </row>
    <row r="90" spans="1:6" s="96" customFormat="1" ht="18" customHeight="1" x14ac:dyDescent="0.2">
      <c r="A90" s="227" t="s">
        <v>349</v>
      </c>
      <c r="B90" s="227"/>
      <c r="C90" s="227"/>
      <c r="D90" s="227"/>
      <c r="E90" s="227"/>
      <c r="F90" s="45"/>
    </row>
    <row r="91" spans="1:6" x14ac:dyDescent="0.2">
      <c r="A91" s="228"/>
      <c r="B91" s="228"/>
      <c r="C91" s="228"/>
      <c r="D91" s="228"/>
      <c r="E91" s="228"/>
    </row>
    <row r="92" spans="1:6" ht="11.25" customHeight="1" x14ac:dyDescent="0.2">
      <c r="A92" s="225"/>
      <c r="B92" s="225"/>
      <c r="C92" s="225"/>
      <c r="D92" s="225"/>
      <c r="E92" s="225"/>
    </row>
    <row r="93" spans="1:6" x14ac:dyDescent="0.2">
      <c r="A93" s="225"/>
      <c r="B93" s="225"/>
      <c r="C93" s="225"/>
      <c r="D93" s="225"/>
      <c r="E93" s="225"/>
    </row>
    <row r="94" spans="1:6" x14ac:dyDescent="0.2">
      <c r="A94" s="225"/>
      <c r="B94" s="225"/>
      <c r="C94" s="225"/>
      <c r="D94" s="225"/>
      <c r="E94" s="225"/>
    </row>
    <row r="95" spans="1:6" x14ac:dyDescent="0.2">
      <c r="A95" s="225"/>
      <c r="B95" s="225"/>
      <c r="C95" s="225"/>
      <c r="D95" s="225"/>
      <c r="E95" s="225"/>
    </row>
    <row r="96" spans="1:6" x14ac:dyDescent="0.2">
      <c r="A96" s="225"/>
      <c r="B96" s="225"/>
      <c r="C96" s="225"/>
      <c r="D96" s="225"/>
      <c r="E96" s="225"/>
    </row>
    <row r="97" spans="1:5" x14ac:dyDescent="0.2">
      <c r="A97" s="225"/>
      <c r="B97" s="225"/>
      <c r="C97" s="225"/>
      <c r="D97" s="225"/>
      <c r="E97" s="225"/>
    </row>
    <row r="98" spans="1:5" x14ac:dyDescent="0.2">
      <c r="A98" s="225"/>
      <c r="B98" s="225"/>
      <c r="C98" s="225"/>
      <c r="D98" s="225"/>
      <c r="E98" s="225"/>
    </row>
    <row r="99" spans="1:5" x14ac:dyDescent="0.2">
      <c r="A99" s="225"/>
      <c r="B99" s="225"/>
      <c r="C99" s="225"/>
      <c r="D99" s="225"/>
      <c r="E99" s="225"/>
    </row>
    <row r="100" spans="1:5" x14ac:dyDescent="0.2">
      <c r="A100" s="225"/>
      <c r="B100" s="225"/>
      <c r="C100" s="225"/>
      <c r="D100" s="225"/>
      <c r="E100" s="225"/>
    </row>
    <row r="101" spans="1:5" ht="18" customHeight="1" x14ac:dyDescent="0.2">
      <c r="A101" s="232" t="s">
        <v>250</v>
      </c>
      <c r="B101" s="232"/>
      <c r="C101" s="232"/>
      <c r="D101" s="232"/>
      <c r="E101" s="232"/>
    </row>
    <row r="102" spans="1:5" ht="15" customHeight="1" x14ac:dyDescent="0.2">
      <c r="A102" s="295" t="s">
        <v>82</v>
      </c>
      <c r="B102" s="295"/>
      <c r="C102" s="296" t="str" cm="1">
        <f t="array" aca="1" ref="C102" ca="1">IF(ISBLANK(E5_3),"[Autofilled based on inputs from part 1]",E5_3)</f>
        <v>[Autofilled based on inputs from part 1]</v>
      </c>
      <c r="D102" s="296"/>
      <c r="E102" s="296"/>
    </row>
    <row r="103" spans="1:5" ht="33.75" customHeight="1" x14ac:dyDescent="0.2">
      <c r="A103" s="30" t="s">
        <v>37</v>
      </c>
      <c r="B103" s="30" t="s">
        <v>189</v>
      </c>
      <c r="C103" s="30" t="s">
        <v>188</v>
      </c>
      <c r="D103" s="30" t="s">
        <v>83</v>
      </c>
      <c r="E103" s="30" t="s">
        <v>81</v>
      </c>
    </row>
    <row r="104" spans="1:5" x14ac:dyDescent="0.2">
      <c r="A104" s="80"/>
      <c r="B104" s="41"/>
      <c r="C104" s="43"/>
      <c r="D104" s="43"/>
      <c r="E104" s="42"/>
    </row>
    <row r="105" spans="1:5" x14ac:dyDescent="0.2">
      <c r="A105" s="87"/>
      <c r="B105" s="41"/>
      <c r="C105" s="43"/>
      <c r="D105" s="43"/>
      <c r="E105" s="42"/>
    </row>
    <row r="106" spans="1:5" x14ac:dyDescent="0.2">
      <c r="A106" s="80"/>
      <c r="B106" s="41"/>
      <c r="C106" s="43"/>
      <c r="D106" s="43"/>
      <c r="E106" s="42"/>
    </row>
    <row r="107" spans="1:5" x14ac:dyDescent="0.2">
      <c r="A107" s="80"/>
      <c r="B107" s="41"/>
      <c r="C107" s="43"/>
      <c r="D107" s="43"/>
      <c r="E107" s="42"/>
    </row>
    <row r="108" spans="1:5" x14ac:dyDescent="0.2">
      <c r="A108" s="80"/>
      <c r="B108" s="41"/>
      <c r="C108" s="43"/>
      <c r="D108" s="43"/>
      <c r="E108" s="42"/>
    </row>
    <row r="109" spans="1:5" x14ac:dyDescent="0.2">
      <c r="A109" s="80"/>
      <c r="B109" s="41"/>
      <c r="C109" s="43"/>
      <c r="D109" s="43"/>
      <c r="E109" s="42"/>
    </row>
    <row r="110" spans="1:5" x14ac:dyDescent="0.2">
      <c r="A110" s="80"/>
      <c r="B110" s="41"/>
      <c r="C110" s="43"/>
      <c r="D110" s="43"/>
      <c r="E110" s="42"/>
    </row>
    <row r="111" spans="1:5" x14ac:dyDescent="0.2">
      <c r="A111" s="87"/>
      <c r="B111" s="41"/>
      <c r="C111" s="43"/>
      <c r="D111" s="43"/>
      <c r="E111" s="42"/>
    </row>
    <row r="112" spans="1:5" x14ac:dyDescent="0.2">
      <c r="A112" s="80"/>
      <c r="B112" s="41"/>
      <c r="C112" s="43"/>
      <c r="D112" s="43"/>
      <c r="E112" s="42"/>
    </row>
    <row r="113" spans="1:6" x14ac:dyDescent="0.2">
      <c r="A113" s="80"/>
      <c r="B113" s="41"/>
      <c r="C113" s="43"/>
      <c r="D113" s="43"/>
      <c r="E113" s="42"/>
    </row>
    <row r="114" spans="1:6" x14ac:dyDescent="0.2">
      <c r="A114" s="80"/>
      <c r="B114" s="41"/>
      <c r="C114" s="43"/>
      <c r="D114" s="43"/>
      <c r="E114" s="42"/>
    </row>
    <row r="115" spans="1:6" x14ac:dyDescent="0.2">
      <c r="A115" s="80"/>
      <c r="B115" s="41"/>
      <c r="C115" s="43"/>
      <c r="D115" s="43"/>
      <c r="E115" s="42"/>
    </row>
    <row r="116" spans="1:6" ht="18" customHeight="1" x14ac:dyDescent="0.2">
      <c r="A116" s="201" t="s">
        <v>260</v>
      </c>
      <c r="B116" s="201"/>
      <c r="C116" s="201"/>
      <c r="D116" s="201"/>
      <c r="E116" s="201"/>
    </row>
    <row r="117" spans="1:6" s="96" customFormat="1" ht="18" customHeight="1" x14ac:dyDescent="0.2">
      <c r="A117" s="227" t="s">
        <v>349</v>
      </c>
      <c r="B117" s="227"/>
      <c r="C117" s="227"/>
      <c r="D117" s="227"/>
      <c r="E117" s="227"/>
      <c r="F117" s="45"/>
    </row>
    <row r="118" spans="1:6" ht="11.4" customHeight="1" x14ac:dyDescent="0.2">
      <c r="A118" s="228"/>
      <c r="B118" s="228"/>
      <c r="C118" s="228"/>
      <c r="D118" s="228"/>
      <c r="E118" s="228"/>
    </row>
    <row r="119" spans="1:6" ht="11.4" customHeight="1" x14ac:dyDescent="0.2">
      <c r="A119" s="225"/>
      <c r="B119" s="225"/>
      <c r="C119" s="225"/>
      <c r="D119" s="225"/>
      <c r="E119" s="225"/>
    </row>
    <row r="120" spans="1:6" ht="11.4" customHeight="1" x14ac:dyDescent="0.2">
      <c r="A120" s="225"/>
      <c r="B120" s="225"/>
      <c r="C120" s="225"/>
      <c r="D120" s="225"/>
      <c r="E120" s="225"/>
    </row>
    <row r="121" spans="1:6" ht="11.4" customHeight="1" x14ac:dyDescent="0.2">
      <c r="A121" s="225"/>
      <c r="B121" s="225"/>
      <c r="C121" s="225"/>
      <c r="D121" s="225"/>
      <c r="E121" s="225"/>
    </row>
    <row r="122" spans="1:6" ht="11.4" customHeight="1" x14ac:dyDescent="0.2">
      <c r="A122" s="225"/>
      <c r="B122" s="225"/>
      <c r="C122" s="225"/>
      <c r="D122" s="225"/>
      <c r="E122" s="225"/>
    </row>
    <row r="123" spans="1:6" ht="11.4" customHeight="1" x14ac:dyDescent="0.2">
      <c r="A123" s="225"/>
      <c r="B123" s="225"/>
      <c r="C123" s="225"/>
      <c r="D123" s="225"/>
      <c r="E123" s="225"/>
    </row>
    <row r="124" spans="1:6" ht="11.4" customHeight="1" x14ac:dyDescent="0.2">
      <c r="A124" s="225"/>
      <c r="B124" s="225"/>
      <c r="C124" s="225"/>
      <c r="D124" s="225"/>
      <c r="E124" s="225"/>
    </row>
    <row r="125" spans="1:6" ht="11.4" customHeight="1" x14ac:dyDescent="0.2">
      <c r="A125" s="225"/>
      <c r="B125" s="225"/>
      <c r="C125" s="225"/>
      <c r="D125" s="225"/>
      <c r="E125" s="225"/>
    </row>
    <row r="126" spans="1:6" ht="11.4" customHeight="1" x14ac:dyDescent="0.2">
      <c r="A126" s="225"/>
      <c r="B126" s="225"/>
      <c r="C126" s="225"/>
      <c r="D126" s="225"/>
      <c r="E126" s="225"/>
    </row>
    <row r="127" spans="1:6" ht="11.4" customHeight="1" x14ac:dyDescent="0.2">
      <c r="A127" s="225"/>
      <c r="B127" s="225"/>
      <c r="C127" s="225"/>
      <c r="D127" s="225"/>
      <c r="E127" s="225"/>
    </row>
    <row r="128" spans="1:6" ht="18" customHeight="1" x14ac:dyDescent="0.2">
      <c r="A128" s="232" t="s">
        <v>249</v>
      </c>
      <c r="B128" s="232"/>
      <c r="C128" s="232"/>
      <c r="D128" s="232"/>
      <c r="E128" s="232"/>
    </row>
    <row r="129" spans="1:6" ht="15" customHeight="1" x14ac:dyDescent="0.2">
      <c r="A129" s="295" t="s">
        <v>82</v>
      </c>
      <c r="B129" s="295"/>
      <c r="C129" s="296" t="str" cm="1">
        <f t="array" aca="1" ref="C129" ca="1">IF(ISBLANK(E5_5),"[Autofilled based on inputs from part 1]",E5_5)</f>
        <v>[Autofilled based on inputs from part 1]</v>
      </c>
      <c r="D129" s="296"/>
      <c r="E129" s="296"/>
    </row>
    <row r="130" spans="1:6" ht="33.75" customHeight="1" x14ac:dyDescent="0.2">
      <c r="A130" s="30" t="s">
        <v>37</v>
      </c>
      <c r="B130" s="30" t="s">
        <v>189</v>
      </c>
      <c r="C130" s="30" t="s">
        <v>188</v>
      </c>
      <c r="D130" s="30" t="s">
        <v>83</v>
      </c>
      <c r="E130" s="30" t="s">
        <v>81</v>
      </c>
    </row>
    <row r="131" spans="1:6" x14ac:dyDescent="0.2">
      <c r="A131" s="80"/>
      <c r="B131" s="41"/>
      <c r="C131" s="43"/>
      <c r="D131" s="43"/>
      <c r="E131" s="42"/>
    </row>
    <row r="132" spans="1:6" x14ac:dyDescent="0.2">
      <c r="A132" s="87"/>
      <c r="B132" s="41"/>
      <c r="C132" s="43"/>
      <c r="D132" s="43"/>
      <c r="E132" s="42"/>
    </row>
    <row r="133" spans="1:6" x14ac:dyDescent="0.2">
      <c r="A133" s="80"/>
      <c r="B133" s="41"/>
      <c r="C133" s="43"/>
      <c r="D133" s="43"/>
      <c r="E133" s="42"/>
    </row>
    <row r="134" spans="1:6" x14ac:dyDescent="0.2">
      <c r="A134" s="80"/>
      <c r="B134" s="41"/>
      <c r="C134" s="43"/>
      <c r="D134" s="43"/>
      <c r="E134" s="42"/>
    </row>
    <row r="135" spans="1:6" x14ac:dyDescent="0.2">
      <c r="A135" s="80"/>
      <c r="B135" s="41"/>
      <c r="C135" s="43"/>
      <c r="D135" s="43"/>
      <c r="E135" s="42"/>
    </row>
    <row r="136" spans="1:6" x14ac:dyDescent="0.2">
      <c r="A136" s="80"/>
      <c r="B136" s="41"/>
      <c r="C136" s="43"/>
      <c r="D136" s="43"/>
      <c r="E136" s="42"/>
    </row>
    <row r="137" spans="1:6" x14ac:dyDescent="0.2">
      <c r="A137" s="80"/>
      <c r="B137" s="41"/>
      <c r="C137" s="43"/>
      <c r="D137" s="43"/>
      <c r="E137" s="42"/>
    </row>
    <row r="138" spans="1:6" x14ac:dyDescent="0.2">
      <c r="A138" s="87"/>
      <c r="B138" s="41"/>
      <c r="C138" s="43"/>
      <c r="D138" s="43"/>
      <c r="E138" s="42"/>
    </row>
    <row r="139" spans="1:6" x14ac:dyDescent="0.2">
      <c r="A139" s="80"/>
      <c r="B139" s="41"/>
      <c r="C139" s="43"/>
      <c r="D139" s="43"/>
      <c r="E139" s="42"/>
    </row>
    <row r="140" spans="1:6" x14ac:dyDescent="0.2">
      <c r="A140" s="80"/>
      <c r="B140" s="41"/>
      <c r="C140" s="43"/>
      <c r="D140" s="43"/>
      <c r="E140" s="42"/>
    </row>
    <row r="141" spans="1:6" x14ac:dyDescent="0.2">
      <c r="A141" s="80"/>
      <c r="B141" s="41"/>
      <c r="C141" s="43"/>
      <c r="D141" s="43"/>
      <c r="E141" s="42"/>
    </row>
    <row r="142" spans="1:6" x14ac:dyDescent="0.2">
      <c r="A142" s="80"/>
      <c r="B142" s="41"/>
      <c r="C142" s="43"/>
      <c r="D142" s="43"/>
      <c r="E142" s="42"/>
    </row>
    <row r="143" spans="1:6" ht="18" customHeight="1" x14ac:dyDescent="0.2">
      <c r="A143" s="201" t="s">
        <v>259</v>
      </c>
      <c r="B143" s="201"/>
      <c r="C143" s="201"/>
      <c r="D143" s="201"/>
      <c r="E143" s="201"/>
    </row>
    <row r="144" spans="1:6" s="96" customFormat="1" ht="18" customHeight="1" x14ac:dyDescent="0.2">
      <c r="A144" s="227" t="s">
        <v>349</v>
      </c>
      <c r="B144" s="227"/>
      <c r="C144" s="227"/>
      <c r="D144" s="227"/>
      <c r="E144" s="227"/>
      <c r="F144" s="45"/>
    </row>
    <row r="145" spans="1:5" ht="11.4" customHeight="1" x14ac:dyDescent="0.2">
      <c r="A145" s="228"/>
      <c r="B145" s="228"/>
      <c r="C145" s="228"/>
      <c r="D145" s="228"/>
      <c r="E145" s="228"/>
    </row>
    <row r="146" spans="1:5" ht="11.4" customHeight="1" x14ac:dyDescent="0.2">
      <c r="A146" s="225"/>
      <c r="B146" s="225"/>
      <c r="C146" s="225"/>
      <c r="D146" s="225"/>
      <c r="E146" s="225"/>
    </row>
    <row r="147" spans="1:5" ht="11.4" customHeight="1" x14ac:dyDescent="0.2">
      <c r="A147" s="225"/>
      <c r="B147" s="225"/>
      <c r="C147" s="225"/>
      <c r="D147" s="225"/>
      <c r="E147" s="225"/>
    </row>
    <row r="148" spans="1:5" ht="11.4" customHeight="1" x14ac:dyDescent="0.2">
      <c r="A148" s="225"/>
      <c r="B148" s="225"/>
      <c r="C148" s="225"/>
      <c r="D148" s="225"/>
      <c r="E148" s="225"/>
    </row>
    <row r="149" spans="1:5" ht="11.4" customHeight="1" x14ac:dyDescent="0.2">
      <c r="A149" s="225"/>
      <c r="B149" s="225"/>
      <c r="C149" s="225"/>
      <c r="D149" s="225"/>
      <c r="E149" s="225"/>
    </row>
    <row r="150" spans="1:5" ht="11.4" customHeight="1" x14ac:dyDescent="0.2">
      <c r="A150" s="225"/>
      <c r="B150" s="225"/>
      <c r="C150" s="225"/>
      <c r="D150" s="225"/>
      <c r="E150" s="225"/>
    </row>
    <row r="151" spans="1:5" ht="11.4" customHeight="1" x14ac:dyDescent="0.2">
      <c r="A151" s="225"/>
      <c r="B151" s="225"/>
      <c r="C151" s="225"/>
      <c r="D151" s="225"/>
      <c r="E151" s="225"/>
    </row>
    <row r="152" spans="1:5" ht="11.4" customHeight="1" x14ac:dyDescent="0.2">
      <c r="A152" s="225"/>
      <c r="B152" s="225"/>
      <c r="C152" s="225"/>
      <c r="D152" s="225"/>
      <c r="E152" s="225"/>
    </row>
    <row r="153" spans="1:5" ht="11.4" customHeight="1" x14ac:dyDescent="0.2">
      <c r="A153" s="225"/>
      <c r="B153" s="225"/>
      <c r="C153" s="225"/>
      <c r="D153" s="225"/>
      <c r="E153" s="225"/>
    </row>
    <row r="154" spans="1:5" ht="11.4" customHeight="1" x14ac:dyDescent="0.2">
      <c r="A154" s="225"/>
      <c r="B154" s="225"/>
      <c r="C154" s="225"/>
      <c r="D154" s="225"/>
      <c r="E154" s="225"/>
    </row>
    <row r="155" spans="1:5" ht="18" customHeight="1" x14ac:dyDescent="0.2">
      <c r="A155" s="232" t="s">
        <v>248</v>
      </c>
      <c r="B155" s="232"/>
      <c r="C155" s="232"/>
      <c r="D155" s="232"/>
      <c r="E155" s="232"/>
    </row>
    <row r="156" spans="1:5" ht="15" customHeight="1" x14ac:dyDescent="0.2">
      <c r="A156" s="295" t="s">
        <v>82</v>
      </c>
      <c r="B156" s="295"/>
      <c r="C156" s="296" t="str" cm="1">
        <f t="array" aca="1" ref="C156" ca="1">IF(ISBLANK(E5_7),"[Autofilled based on inputs from part 1]",E5_7)</f>
        <v>[Autofilled based on inputs from part 1]</v>
      </c>
      <c r="D156" s="296"/>
      <c r="E156" s="296"/>
    </row>
    <row r="157" spans="1:5" ht="33.75" customHeight="1" x14ac:dyDescent="0.2">
      <c r="A157" s="30" t="s">
        <v>37</v>
      </c>
      <c r="B157" s="30" t="s">
        <v>189</v>
      </c>
      <c r="C157" s="30" t="s">
        <v>188</v>
      </c>
      <c r="D157" s="30" t="s">
        <v>83</v>
      </c>
      <c r="E157" s="30" t="s">
        <v>81</v>
      </c>
    </row>
    <row r="158" spans="1:5" x14ac:dyDescent="0.2">
      <c r="A158" s="80"/>
      <c r="B158" s="41"/>
      <c r="C158" s="43"/>
      <c r="D158" s="43"/>
      <c r="E158" s="42"/>
    </row>
    <row r="159" spans="1:5" x14ac:dyDescent="0.2">
      <c r="A159" s="87"/>
      <c r="B159" s="41"/>
      <c r="C159" s="43"/>
      <c r="D159" s="43"/>
      <c r="E159" s="42"/>
    </row>
    <row r="160" spans="1:5" x14ac:dyDescent="0.2">
      <c r="A160" s="80"/>
      <c r="B160" s="41"/>
      <c r="C160" s="43"/>
      <c r="D160" s="43"/>
      <c r="E160" s="42"/>
    </row>
    <row r="161" spans="1:6" x14ac:dyDescent="0.2">
      <c r="A161" s="80"/>
      <c r="B161" s="41"/>
      <c r="C161" s="43"/>
      <c r="D161" s="43"/>
      <c r="E161" s="42"/>
    </row>
    <row r="162" spans="1:6" x14ac:dyDescent="0.2">
      <c r="A162" s="80"/>
      <c r="B162" s="41"/>
      <c r="C162" s="43"/>
      <c r="D162" s="43"/>
      <c r="E162" s="42"/>
    </row>
    <row r="163" spans="1:6" x14ac:dyDescent="0.2">
      <c r="A163" s="80"/>
      <c r="B163" s="41"/>
      <c r="C163" s="43"/>
      <c r="D163" s="43"/>
      <c r="E163" s="42"/>
    </row>
    <row r="164" spans="1:6" x14ac:dyDescent="0.2">
      <c r="A164" s="80"/>
      <c r="B164" s="41"/>
      <c r="C164" s="43"/>
      <c r="D164" s="43"/>
      <c r="E164" s="42"/>
    </row>
    <row r="165" spans="1:6" x14ac:dyDescent="0.2">
      <c r="A165" s="87"/>
      <c r="B165" s="41"/>
      <c r="C165" s="43"/>
      <c r="D165" s="43"/>
      <c r="E165" s="42"/>
    </row>
    <row r="166" spans="1:6" x14ac:dyDescent="0.2">
      <c r="A166" s="80"/>
      <c r="B166" s="41"/>
      <c r="C166" s="43"/>
      <c r="D166" s="43"/>
      <c r="E166" s="42"/>
    </row>
    <row r="167" spans="1:6" x14ac:dyDescent="0.2">
      <c r="A167" s="80"/>
      <c r="B167" s="41"/>
      <c r="C167" s="43"/>
      <c r="D167" s="43"/>
      <c r="E167" s="42"/>
    </row>
    <row r="168" spans="1:6" x14ac:dyDescent="0.2">
      <c r="A168" s="80"/>
      <c r="B168" s="41"/>
      <c r="C168" s="43"/>
      <c r="D168" s="43"/>
      <c r="E168" s="42"/>
    </row>
    <row r="169" spans="1:6" x14ac:dyDescent="0.2">
      <c r="A169" s="80"/>
      <c r="B169" s="41"/>
      <c r="C169" s="43"/>
      <c r="D169" s="43"/>
      <c r="E169" s="42"/>
    </row>
    <row r="170" spans="1:6" ht="18" customHeight="1" x14ac:dyDescent="0.2">
      <c r="A170" s="201" t="s">
        <v>258</v>
      </c>
      <c r="B170" s="201"/>
      <c r="C170" s="201"/>
      <c r="D170" s="201"/>
      <c r="E170" s="201"/>
    </row>
    <row r="171" spans="1:6" s="96" customFormat="1" ht="18" customHeight="1" x14ac:dyDescent="0.2">
      <c r="A171" s="227" t="s">
        <v>349</v>
      </c>
      <c r="B171" s="227"/>
      <c r="C171" s="227"/>
      <c r="D171" s="227"/>
      <c r="E171" s="227"/>
      <c r="F171" s="45"/>
    </row>
    <row r="172" spans="1:6" x14ac:dyDescent="0.2">
      <c r="A172" s="228"/>
      <c r="B172" s="228"/>
      <c r="C172" s="228"/>
      <c r="D172" s="228"/>
      <c r="E172" s="228"/>
    </row>
    <row r="173" spans="1:6" x14ac:dyDescent="0.2">
      <c r="A173" s="225"/>
      <c r="B173" s="225"/>
      <c r="C173" s="225"/>
      <c r="D173" s="225"/>
      <c r="E173" s="225"/>
    </row>
    <row r="174" spans="1:6" x14ac:dyDescent="0.2">
      <c r="A174" s="225"/>
      <c r="B174" s="225"/>
      <c r="C174" s="225"/>
      <c r="D174" s="225"/>
      <c r="E174" s="225"/>
    </row>
    <row r="175" spans="1:6" x14ac:dyDescent="0.2">
      <c r="A175" s="225"/>
      <c r="B175" s="225"/>
      <c r="C175" s="225"/>
      <c r="D175" s="225"/>
      <c r="E175" s="225"/>
    </row>
    <row r="176" spans="1:6" x14ac:dyDescent="0.2">
      <c r="A176" s="225"/>
      <c r="B176" s="225"/>
      <c r="C176" s="225"/>
      <c r="D176" s="225"/>
      <c r="E176" s="225"/>
    </row>
    <row r="177" spans="1:5" x14ac:dyDescent="0.2">
      <c r="A177" s="225"/>
      <c r="B177" s="225"/>
      <c r="C177" s="225"/>
      <c r="D177" s="225"/>
      <c r="E177" s="225"/>
    </row>
    <row r="178" spans="1:5" x14ac:dyDescent="0.2">
      <c r="A178" s="225"/>
      <c r="B178" s="225"/>
      <c r="C178" s="225"/>
      <c r="D178" s="225"/>
      <c r="E178" s="225"/>
    </row>
    <row r="179" spans="1:5" x14ac:dyDescent="0.2">
      <c r="A179" s="225"/>
      <c r="B179" s="225"/>
      <c r="C179" s="225"/>
      <c r="D179" s="225"/>
      <c r="E179" s="225"/>
    </row>
    <row r="180" spans="1:5" x14ac:dyDescent="0.2">
      <c r="A180" s="225"/>
      <c r="B180" s="225"/>
      <c r="C180" s="225"/>
      <c r="D180" s="225"/>
      <c r="E180" s="225"/>
    </row>
    <row r="181" spans="1:5" x14ac:dyDescent="0.2">
      <c r="A181" s="225"/>
      <c r="B181" s="225"/>
      <c r="C181" s="225"/>
      <c r="D181" s="225"/>
      <c r="E181" s="225"/>
    </row>
    <row r="182" spans="1:5" ht="18" customHeight="1" x14ac:dyDescent="0.2">
      <c r="A182" s="232" t="s">
        <v>247</v>
      </c>
      <c r="B182" s="232"/>
      <c r="C182" s="232"/>
      <c r="D182" s="232"/>
      <c r="E182" s="232"/>
    </row>
    <row r="183" spans="1:5" ht="15" customHeight="1" x14ac:dyDescent="0.2">
      <c r="A183" s="295" t="s">
        <v>82</v>
      </c>
      <c r="B183" s="295"/>
      <c r="C183" s="296" t="str" cm="1">
        <f t="array" aca="1" ref="C183" ca="1">IF(ISBLANK(E5_10),"[Autofilled based on inputs from part 1]",E5_10)</f>
        <v>[Autofilled based on inputs from part 1]</v>
      </c>
      <c r="D183" s="296"/>
      <c r="E183" s="296"/>
    </row>
    <row r="184" spans="1:5" ht="33.75" customHeight="1" x14ac:dyDescent="0.2">
      <c r="A184" s="30" t="s">
        <v>37</v>
      </c>
      <c r="B184" s="30" t="s">
        <v>189</v>
      </c>
      <c r="C184" s="30" t="s">
        <v>188</v>
      </c>
      <c r="D184" s="30" t="s">
        <v>83</v>
      </c>
      <c r="E184" s="30" t="s">
        <v>81</v>
      </c>
    </row>
    <row r="185" spans="1:5" x14ac:dyDescent="0.2">
      <c r="A185" s="80"/>
      <c r="B185" s="41"/>
      <c r="C185" s="43"/>
      <c r="D185" s="43"/>
      <c r="E185" s="42"/>
    </row>
    <row r="186" spans="1:5" x14ac:dyDescent="0.2">
      <c r="A186" s="87"/>
      <c r="B186" s="41"/>
      <c r="C186" s="43"/>
      <c r="D186" s="43"/>
      <c r="E186" s="42"/>
    </row>
    <row r="187" spans="1:5" x14ac:dyDescent="0.2">
      <c r="A187" s="80"/>
      <c r="B187" s="41"/>
      <c r="C187" s="43"/>
      <c r="D187" s="43"/>
      <c r="E187" s="42"/>
    </row>
    <row r="188" spans="1:5" x14ac:dyDescent="0.2">
      <c r="A188" s="80"/>
      <c r="B188" s="41"/>
      <c r="C188" s="43"/>
      <c r="D188" s="43"/>
      <c r="E188" s="42"/>
    </row>
    <row r="189" spans="1:5" x14ac:dyDescent="0.2">
      <c r="A189" s="80"/>
      <c r="B189" s="41"/>
      <c r="C189" s="43"/>
      <c r="D189" s="43"/>
      <c r="E189" s="42"/>
    </row>
    <row r="190" spans="1:5" x14ac:dyDescent="0.2">
      <c r="A190" s="80"/>
      <c r="B190" s="41"/>
      <c r="C190" s="43"/>
      <c r="D190" s="43"/>
      <c r="E190" s="42"/>
    </row>
    <row r="191" spans="1:5" x14ac:dyDescent="0.2">
      <c r="A191" s="80"/>
      <c r="B191" s="41"/>
      <c r="C191" s="43"/>
      <c r="D191" s="43"/>
      <c r="E191" s="42"/>
    </row>
    <row r="192" spans="1:5" x14ac:dyDescent="0.2">
      <c r="A192" s="87"/>
      <c r="B192" s="41"/>
      <c r="C192" s="43"/>
      <c r="D192" s="43"/>
      <c r="E192" s="42"/>
    </row>
    <row r="193" spans="1:6" x14ac:dyDescent="0.2">
      <c r="A193" s="80"/>
      <c r="B193" s="41"/>
      <c r="C193" s="43"/>
      <c r="D193" s="43"/>
      <c r="E193" s="42"/>
    </row>
    <row r="194" spans="1:6" x14ac:dyDescent="0.2">
      <c r="A194" s="80"/>
      <c r="B194" s="41"/>
      <c r="C194" s="43"/>
      <c r="D194" s="43"/>
      <c r="E194" s="42"/>
    </row>
    <row r="195" spans="1:6" x14ac:dyDescent="0.2">
      <c r="A195" s="80"/>
      <c r="B195" s="41"/>
      <c r="C195" s="43"/>
      <c r="D195" s="43"/>
      <c r="E195" s="42"/>
    </row>
    <row r="196" spans="1:6" x14ac:dyDescent="0.2">
      <c r="A196" s="80"/>
      <c r="B196" s="41"/>
      <c r="C196" s="43"/>
      <c r="D196" s="43"/>
      <c r="E196" s="42"/>
    </row>
    <row r="197" spans="1:6" ht="18" customHeight="1" x14ac:dyDescent="0.2">
      <c r="A197" s="201" t="s">
        <v>257</v>
      </c>
      <c r="B197" s="201"/>
      <c r="C197" s="201"/>
      <c r="D197" s="201"/>
      <c r="E197" s="201"/>
    </row>
    <row r="198" spans="1:6" s="96" customFormat="1" ht="18" customHeight="1" x14ac:dyDescent="0.2">
      <c r="A198" s="227" t="s">
        <v>349</v>
      </c>
      <c r="B198" s="227"/>
      <c r="C198" s="227"/>
      <c r="D198" s="227"/>
      <c r="E198" s="227"/>
      <c r="F198" s="45"/>
    </row>
    <row r="199" spans="1:6" x14ac:dyDescent="0.2">
      <c r="A199" s="228"/>
      <c r="B199" s="228"/>
      <c r="C199" s="228"/>
      <c r="D199" s="228"/>
      <c r="E199" s="228"/>
    </row>
    <row r="200" spans="1:6" x14ac:dyDescent="0.2">
      <c r="A200" s="225"/>
      <c r="B200" s="225"/>
      <c r="C200" s="225"/>
      <c r="D200" s="225"/>
      <c r="E200" s="225"/>
    </row>
    <row r="201" spans="1:6" x14ac:dyDescent="0.2">
      <c r="A201" s="225"/>
      <c r="B201" s="225"/>
      <c r="C201" s="225"/>
      <c r="D201" s="225"/>
      <c r="E201" s="225"/>
    </row>
    <row r="202" spans="1:6" x14ac:dyDescent="0.2">
      <c r="A202" s="225"/>
      <c r="B202" s="225"/>
      <c r="C202" s="225"/>
      <c r="D202" s="225"/>
      <c r="E202" s="225"/>
    </row>
    <row r="203" spans="1:6" x14ac:dyDescent="0.2">
      <c r="A203" s="225"/>
      <c r="B203" s="225"/>
      <c r="C203" s="225"/>
      <c r="D203" s="225"/>
      <c r="E203" s="225"/>
    </row>
    <row r="204" spans="1:6" x14ac:dyDescent="0.2">
      <c r="A204" s="225"/>
      <c r="B204" s="225"/>
      <c r="C204" s="225"/>
      <c r="D204" s="225"/>
      <c r="E204" s="225"/>
    </row>
    <row r="205" spans="1:6" x14ac:dyDescent="0.2">
      <c r="A205" s="225"/>
      <c r="B205" s="225"/>
      <c r="C205" s="225"/>
      <c r="D205" s="225"/>
      <c r="E205" s="225"/>
    </row>
    <row r="206" spans="1:6" ht="11.25" customHeight="1" x14ac:dyDescent="0.2">
      <c r="A206" s="225"/>
      <c r="B206" s="225"/>
      <c r="C206" s="225"/>
      <c r="D206" s="225"/>
      <c r="E206" s="225"/>
    </row>
    <row r="207" spans="1:6" x14ac:dyDescent="0.2">
      <c r="A207" s="225"/>
      <c r="B207" s="225"/>
      <c r="C207" s="225"/>
      <c r="D207" s="225"/>
      <c r="E207" s="225"/>
    </row>
    <row r="208" spans="1:6" x14ac:dyDescent="0.2">
      <c r="A208" s="225"/>
      <c r="B208" s="225"/>
      <c r="C208" s="225"/>
      <c r="D208" s="225"/>
      <c r="E208" s="225"/>
    </row>
    <row r="209" spans="1:5" ht="18" customHeight="1" x14ac:dyDescent="0.2">
      <c r="A209" s="232" t="s">
        <v>246</v>
      </c>
      <c r="B209" s="232"/>
      <c r="C209" s="232"/>
      <c r="D209" s="232"/>
      <c r="E209" s="232"/>
    </row>
    <row r="210" spans="1:5" ht="15" customHeight="1" x14ac:dyDescent="0.2">
      <c r="A210" s="295" t="s">
        <v>82</v>
      </c>
      <c r="B210" s="295"/>
      <c r="C210" s="296" t="str" cm="1">
        <f t="array" aca="1" ref="C210" ca="1">IF(ISBLANK(E5_12),"[Autofilled based on inputs from part 1]",E5_12)</f>
        <v>[Autofilled based on inputs from part 1]</v>
      </c>
      <c r="D210" s="296"/>
      <c r="E210" s="296"/>
    </row>
    <row r="211" spans="1:5" ht="33.75" customHeight="1" x14ac:dyDescent="0.2">
      <c r="A211" s="30" t="s">
        <v>37</v>
      </c>
      <c r="B211" s="30" t="s">
        <v>189</v>
      </c>
      <c r="C211" s="30" t="s">
        <v>188</v>
      </c>
      <c r="D211" s="30" t="s">
        <v>83</v>
      </c>
      <c r="E211" s="30" t="s">
        <v>81</v>
      </c>
    </row>
    <row r="212" spans="1:5" x14ac:dyDescent="0.2">
      <c r="A212" s="80"/>
      <c r="B212" s="41"/>
      <c r="C212" s="43"/>
      <c r="D212" s="43"/>
      <c r="E212" s="42"/>
    </row>
    <row r="213" spans="1:5" x14ac:dyDescent="0.2">
      <c r="A213" s="87"/>
      <c r="B213" s="41"/>
      <c r="C213" s="43"/>
      <c r="D213" s="43"/>
      <c r="E213" s="42"/>
    </row>
    <row r="214" spans="1:5" x14ac:dyDescent="0.2">
      <c r="A214" s="80"/>
      <c r="B214" s="41"/>
      <c r="C214" s="43"/>
      <c r="D214" s="43"/>
      <c r="E214" s="42"/>
    </row>
    <row r="215" spans="1:5" x14ac:dyDescent="0.2">
      <c r="A215" s="80"/>
      <c r="B215" s="41"/>
      <c r="C215" s="43"/>
      <c r="D215" s="43"/>
      <c r="E215" s="42"/>
    </row>
    <row r="216" spans="1:5" x14ac:dyDescent="0.2">
      <c r="A216" s="80"/>
      <c r="B216" s="41"/>
      <c r="C216" s="43"/>
      <c r="D216" s="43"/>
      <c r="E216" s="42"/>
    </row>
    <row r="217" spans="1:5" x14ac:dyDescent="0.2">
      <c r="A217" s="80"/>
      <c r="B217" s="41"/>
      <c r="C217" s="43"/>
      <c r="D217" s="43"/>
      <c r="E217" s="42"/>
    </row>
    <row r="218" spans="1:5" x14ac:dyDescent="0.2">
      <c r="A218" s="80"/>
      <c r="B218" s="41"/>
      <c r="C218" s="43"/>
      <c r="D218" s="43"/>
      <c r="E218" s="42"/>
    </row>
    <row r="219" spans="1:5" x14ac:dyDescent="0.2">
      <c r="A219" s="87"/>
      <c r="B219" s="41"/>
      <c r="C219" s="43"/>
      <c r="D219" s="43"/>
      <c r="E219" s="42"/>
    </row>
    <row r="220" spans="1:5" x14ac:dyDescent="0.2">
      <c r="A220" s="80"/>
      <c r="B220" s="41"/>
      <c r="C220" s="43"/>
      <c r="D220" s="43"/>
      <c r="E220" s="42"/>
    </row>
    <row r="221" spans="1:5" x14ac:dyDescent="0.2">
      <c r="A221" s="80"/>
      <c r="B221" s="41"/>
      <c r="C221" s="43"/>
      <c r="D221" s="43"/>
      <c r="E221" s="42"/>
    </row>
    <row r="222" spans="1:5" x14ac:dyDescent="0.2">
      <c r="A222" s="80"/>
      <c r="B222" s="41"/>
      <c r="C222" s="43"/>
      <c r="D222" s="43"/>
      <c r="E222" s="42"/>
    </row>
    <row r="223" spans="1:5" x14ac:dyDescent="0.2">
      <c r="A223" s="80"/>
      <c r="B223" s="41"/>
      <c r="C223" s="43"/>
      <c r="D223" s="43"/>
      <c r="E223" s="42"/>
    </row>
    <row r="224" spans="1:5" ht="18" customHeight="1" x14ac:dyDescent="0.2">
      <c r="A224" s="201" t="s">
        <v>256</v>
      </c>
      <c r="B224" s="201"/>
      <c r="C224" s="201"/>
      <c r="D224" s="201"/>
      <c r="E224" s="201"/>
    </row>
    <row r="225" spans="1:6" s="96" customFormat="1" ht="18" customHeight="1" x14ac:dyDescent="0.2">
      <c r="A225" s="227" t="s">
        <v>349</v>
      </c>
      <c r="B225" s="227"/>
      <c r="C225" s="227"/>
      <c r="D225" s="227"/>
      <c r="E225" s="227"/>
      <c r="F225" s="45"/>
    </row>
    <row r="226" spans="1:6" ht="11.4" customHeight="1" x14ac:dyDescent="0.2">
      <c r="A226" s="228"/>
      <c r="B226" s="228"/>
      <c r="C226" s="228"/>
      <c r="D226" s="228"/>
      <c r="E226" s="228"/>
    </row>
    <row r="227" spans="1:6" ht="11.4" customHeight="1" x14ac:dyDescent="0.2">
      <c r="A227" s="225"/>
      <c r="B227" s="225"/>
      <c r="C227" s="225"/>
      <c r="D227" s="225"/>
      <c r="E227" s="225"/>
    </row>
    <row r="228" spans="1:6" ht="11.4" customHeight="1" x14ac:dyDescent="0.2">
      <c r="A228" s="225"/>
      <c r="B228" s="225"/>
      <c r="C228" s="225"/>
      <c r="D228" s="225"/>
      <c r="E228" s="225"/>
    </row>
    <row r="229" spans="1:6" ht="11.4" customHeight="1" x14ac:dyDescent="0.2">
      <c r="A229" s="225"/>
      <c r="B229" s="225"/>
      <c r="C229" s="225"/>
      <c r="D229" s="225"/>
      <c r="E229" s="225"/>
    </row>
    <row r="230" spans="1:6" ht="11.4" customHeight="1" x14ac:dyDescent="0.2">
      <c r="A230" s="225"/>
      <c r="B230" s="225"/>
      <c r="C230" s="225"/>
      <c r="D230" s="225"/>
      <c r="E230" s="225"/>
    </row>
    <row r="231" spans="1:6" ht="11.4" customHeight="1" x14ac:dyDescent="0.2">
      <c r="A231" s="225"/>
      <c r="B231" s="225"/>
      <c r="C231" s="225"/>
      <c r="D231" s="225"/>
      <c r="E231" s="225"/>
    </row>
    <row r="232" spans="1:6" ht="11.4" customHeight="1" x14ac:dyDescent="0.2">
      <c r="A232" s="225"/>
      <c r="B232" s="225"/>
      <c r="C232" s="225"/>
      <c r="D232" s="225"/>
      <c r="E232" s="225"/>
    </row>
    <row r="233" spans="1:6" ht="11.4" customHeight="1" x14ac:dyDescent="0.2">
      <c r="A233" s="225"/>
      <c r="B233" s="225"/>
      <c r="C233" s="225"/>
      <c r="D233" s="225"/>
      <c r="E233" s="225"/>
    </row>
    <row r="234" spans="1:6" ht="11.4" customHeight="1" x14ac:dyDescent="0.2">
      <c r="A234" s="225"/>
      <c r="B234" s="225"/>
      <c r="C234" s="225"/>
      <c r="D234" s="225"/>
      <c r="E234" s="225"/>
    </row>
    <row r="235" spans="1:6" ht="11.4" customHeight="1" x14ac:dyDescent="0.2">
      <c r="A235" s="225"/>
      <c r="B235" s="225"/>
      <c r="C235" s="225"/>
      <c r="D235" s="225"/>
      <c r="E235" s="225"/>
    </row>
    <row r="236" spans="1:6" ht="18" customHeight="1" x14ac:dyDescent="0.2">
      <c r="A236" s="232" t="s">
        <v>245</v>
      </c>
      <c r="B236" s="232"/>
      <c r="C236" s="232"/>
      <c r="D236" s="232"/>
      <c r="E236" s="232"/>
    </row>
    <row r="237" spans="1:6" ht="15" customHeight="1" x14ac:dyDescent="0.2">
      <c r="A237" s="295" t="s">
        <v>82</v>
      </c>
      <c r="B237" s="295"/>
      <c r="C237" s="296" t="str" cm="1">
        <f t="array" aca="1" ref="C237" ca="1">IF(ISBLANK(E5_14),"[Autofilled based on inputs from part 1]",E5_14)</f>
        <v>[Autofilled based on inputs from part 1]</v>
      </c>
      <c r="D237" s="296"/>
      <c r="E237" s="296"/>
    </row>
    <row r="238" spans="1:6" ht="33.75" customHeight="1" x14ac:dyDescent="0.2">
      <c r="A238" s="30" t="s">
        <v>37</v>
      </c>
      <c r="B238" s="30" t="s">
        <v>189</v>
      </c>
      <c r="C238" s="30" t="s">
        <v>188</v>
      </c>
      <c r="D238" s="30" t="s">
        <v>83</v>
      </c>
      <c r="E238" s="30" t="s">
        <v>81</v>
      </c>
    </row>
    <row r="239" spans="1:6" x14ac:dyDescent="0.2">
      <c r="A239" s="80"/>
      <c r="B239" s="41"/>
      <c r="C239" s="43"/>
      <c r="D239" s="43"/>
      <c r="E239" s="42"/>
    </row>
    <row r="240" spans="1:6" x14ac:dyDescent="0.2">
      <c r="A240" s="87"/>
      <c r="B240" s="41"/>
      <c r="C240" s="43"/>
      <c r="D240" s="43"/>
      <c r="E240" s="42"/>
    </row>
    <row r="241" spans="1:6" x14ac:dyDescent="0.2">
      <c r="A241" s="80"/>
      <c r="B241" s="41"/>
      <c r="C241" s="43"/>
      <c r="D241" s="43"/>
      <c r="E241" s="42"/>
    </row>
    <row r="242" spans="1:6" x14ac:dyDescent="0.2">
      <c r="A242" s="80"/>
      <c r="B242" s="41"/>
      <c r="C242" s="43"/>
      <c r="D242" s="43"/>
      <c r="E242" s="42"/>
    </row>
    <row r="243" spans="1:6" x14ac:dyDescent="0.2">
      <c r="A243" s="80"/>
      <c r="B243" s="41"/>
      <c r="C243" s="43"/>
      <c r="D243" s="43"/>
      <c r="E243" s="42"/>
    </row>
    <row r="244" spans="1:6" x14ac:dyDescent="0.2">
      <c r="A244" s="80"/>
      <c r="B244" s="41"/>
      <c r="C244" s="43"/>
      <c r="D244" s="43"/>
      <c r="E244" s="42"/>
    </row>
    <row r="245" spans="1:6" x14ac:dyDescent="0.2">
      <c r="A245" s="80"/>
      <c r="B245" s="41"/>
      <c r="C245" s="43"/>
      <c r="D245" s="43"/>
      <c r="E245" s="42"/>
    </row>
    <row r="246" spans="1:6" x14ac:dyDescent="0.2">
      <c r="A246" s="87"/>
      <c r="B246" s="41"/>
      <c r="C246" s="43"/>
      <c r="D246" s="43"/>
      <c r="E246" s="42"/>
    </row>
    <row r="247" spans="1:6" x14ac:dyDescent="0.2">
      <c r="A247" s="80"/>
      <c r="B247" s="41"/>
      <c r="C247" s="43"/>
      <c r="D247" s="43"/>
      <c r="E247" s="42"/>
    </row>
    <row r="248" spans="1:6" x14ac:dyDescent="0.2">
      <c r="A248" s="80"/>
      <c r="B248" s="41"/>
      <c r="C248" s="43"/>
      <c r="D248" s="43"/>
      <c r="E248" s="42"/>
    </row>
    <row r="249" spans="1:6" x14ac:dyDescent="0.2">
      <c r="A249" s="80"/>
      <c r="B249" s="41"/>
      <c r="C249" s="43"/>
      <c r="D249" s="43"/>
      <c r="E249" s="42"/>
    </row>
    <row r="250" spans="1:6" x14ac:dyDescent="0.2">
      <c r="A250" s="80"/>
      <c r="B250" s="41"/>
      <c r="C250" s="43"/>
      <c r="D250" s="43"/>
      <c r="E250" s="42"/>
    </row>
    <row r="251" spans="1:6" ht="18" customHeight="1" x14ac:dyDescent="0.2">
      <c r="A251" s="201" t="s">
        <v>255</v>
      </c>
      <c r="B251" s="201"/>
      <c r="C251" s="201"/>
      <c r="D251" s="201"/>
      <c r="E251" s="201"/>
    </row>
    <row r="252" spans="1:6" s="96" customFormat="1" ht="18" customHeight="1" x14ac:dyDescent="0.2">
      <c r="A252" s="227" t="s">
        <v>349</v>
      </c>
      <c r="B252" s="227"/>
      <c r="C252" s="227"/>
      <c r="D252" s="227"/>
      <c r="E252" s="227"/>
      <c r="F252" s="45"/>
    </row>
    <row r="253" spans="1:6" x14ac:dyDescent="0.2">
      <c r="A253" s="228"/>
      <c r="B253" s="228"/>
      <c r="C253" s="228"/>
      <c r="D253" s="228"/>
      <c r="E253" s="228"/>
    </row>
    <row r="254" spans="1:6" x14ac:dyDescent="0.2">
      <c r="A254" s="225"/>
      <c r="B254" s="225"/>
      <c r="C254" s="225"/>
      <c r="D254" s="225"/>
      <c r="E254" s="225"/>
    </row>
    <row r="255" spans="1:6" x14ac:dyDescent="0.2">
      <c r="A255" s="225"/>
      <c r="B255" s="225"/>
      <c r="C255" s="225"/>
      <c r="D255" s="225"/>
      <c r="E255" s="225"/>
    </row>
    <row r="256" spans="1:6" x14ac:dyDescent="0.2">
      <c r="A256" s="225"/>
      <c r="B256" s="225"/>
      <c r="C256" s="225"/>
      <c r="D256" s="225"/>
      <c r="E256" s="225"/>
    </row>
    <row r="257" spans="1:5" x14ac:dyDescent="0.2">
      <c r="A257" s="225"/>
      <c r="B257" s="225"/>
      <c r="C257" s="225"/>
      <c r="D257" s="225"/>
      <c r="E257" s="225"/>
    </row>
    <row r="258" spans="1:5" x14ac:dyDescent="0.2">
      <c r="A258" s="225"/>
      <c r="B258" s="225"/>
      <c r="C258" s="225"/>
      <c r="D258" s="225"/>
      <c r="E258" s="225"/>
    </row>
    <row r="259" spans="1:5" x14ac:dyDescent="0.2">
      <c r="A259" s="225"/>
      <c r="B259" s="225"/>
      <c r="C259" s="225"/>
      <c r="D259" s="225"/>
      <c r="E259" s="225"/>
    </row>
    <row r="260" spans="1:5" x14ac:dyDescent="0.2">
      <c r="A260" s="225"/>
      <c r="B260" s="225"/>
      <c r="C260" s="225"/>
      <c r="D260" s="225"/>
      <c r="E260" s="225"/>
    </row>
    <row r="261" spans="1:5" x14ac:dyDescent="0.2">
      <c r="A261" s="225"/>
      <c r="B261" s="225"/>
      <c r="C261" s="225"/>
      <c r="D261" s="225"/>
      <c r="E261" s="225"/>
    </row>
    <row r="262" spans="1:5" x14ac:dyDescent="0.2">
      <c r="A262" s="225"/>
      <c r="B262" s="225"/>
      <c r="C262" s="225"/>
      <c r="D262" s="225"/>
      <c r="E262" s="225"/>
    </row>
    <row r="263" spans="1:5" ht="18" customHeight="1" x14ac:dyDescent="0.2">
      <c r="A263" s="232" t="s">
        <v>244</v>
      </c>
      <c r="B263" s="232"/>
      <c r="C263" s="232"/>
      <c r="D263" s="232"/>
      <c r="E263" s="232"/>
    </row>
    <row r="264" spans="1:5" ht="15" customHeight="1" x14ac:dyDescent="0.2">
      <c r="A264" s="295" t="s">
        <v>82</v>
      </c>
      <c r="B264" s="295"/>
      <c r="C264" s="296" t="str" cm="1">
        <f t="array" aca="1" ref="C264" ca="1">IF(ISBLANK(E5_16),"[Autofilled based on inputs from part 1]",E5_16)</f>
        <v>[Autofilled based on inputs from part 1]</v>
      </c>
      <c r="D264" s="296"/>
      <c r="E264" s="296"/>
    </row>
    <row r="265" spans="1:5" ht="33.75" customHeight="1" x14ac:dyDescent="0.2">
      <c r="A265" s="30" t="s">
        <v>37</v>
      </c>
      <c r="B265" s="30" t="s">
        <v>189</v>
      </c>
      <c r="C265" s="30" t="s">
        <v>188</v>
      </c>
      <c r="D265" s="30" t="s">
        <v>83</v>
      </c>
      <c r="E265" s="30" t="s">
        <v>81</v>
      </c>
    </row>
    <row r="266" spans="1:5" x14ac:dyDescent="0.2">
      <c r="A266" s="80"/>
      <c r="B266" s="41"/>
      <c r="C266" s="43"/>
      <c r="D266" s="43"/>
      <c r="E266" s="42"/>
    </row>
    <row r="267" spans="1:5" x14ac:dyDescent="0.2">
      <c r="A267" s="87"/>
      <c r="B267" s="41"/>
      <c r="C267" s="43"/>
      <c r="D267" s="43"/>
      <c r="E267" s="42"/>
    </row>
    <row r="268" spans="1:5" x14ac:dyDescent="0.2">
      <c r="A268" s="80"/>
      <c r="B268" s="41"/>
      <c r="C268" s="43"/>
      <c r="D268" s="43"/>
      <c r="E268" s="42"/>
    </row>
    <row r="269" spans="1:5" x14ac:dyDescent="0.2">
      <c r="A269" s="80"/>
      <c r="B269" s="41"/>
      <c r="C269" s="43"/>
      <c r="D269" s="43"/>
      <c r="E269" s="42"/>
    </row>
    <row r="270" spans="1:5" x14ac:dyDescent="0.2">
      <c r="A270" s="80"/>
      <c r="B270" s="41"/>
      <c r="C270" s="43"/>
      <c r="D270" s="43"/>
      <c r="E270" s="42"/>
    </row>
    <row r="271" spans="1:5" x14ac:dyDescent="0.2">
      <c r="A271" s="80"/>
      <c r="B271" s="41"/>
      <c r="C271" s="43"/>
      <c r="D271" s="43"/>
      <c r="E271" s="42"/>
    </row>
    <row r="272" spans="1:5" x14ac:dyDescent="0.2">
      <c r="A272" s="80"/>
      <c r="B272" s="41"/>
      <c r="C272" s="43"/>
      <c r="D272" s="43"/>
      <c r="E272" s="42"/>
    </row>
    <row r="273" spans="1:6" x14ac:dyDescent="0.2">
      <c r="A273" s="87"/>
      <c r="B273" s="41"/>
      <c r="C273" s="43"/>
      <c r="D273" s="43"/>
      <c r="E273" s="42"/>
    </row>
    <row r="274" spans="1:6" x14ac:dyDescent="0.2">
      <c r="A274" s="80"/>
      <c r="B274" s="41"/>
      <c r="C274" s="43"/>
      <c r="D274" s="43"/>
      <c r="E274" s="42"/>
    </row>
    <row r="275" spans="1:6" x14ac:dyDescent="0.2">
      <c r="A275" s="80"/>
      <c r="B275" s="41"/>
      <c r="C275" s="43"/>
      <c r="D275" s="43"/>
      <c r="E275" s="42"/>
    </row>
    <row r="276" spans="1:6" x14ac:dyDescent="0.2">
      <c r="A276" s="80"/>
      <c r="B276" s="41"/>
      <c r="C276" s="43"/>
      <c r="D276" s="43"/>
      <c r="E276" s="42"/>
    </row>
    <row r="277" spans="1:6" x14ac:dyDescent="0.2">
      <c r="A277" s="80"/>
      <c r="B277" s="41"/>
      <c r="C277" s="43"/>
      <c r="D277" s="43"/>
      <c r="E277" s="42"/>
    </row>
    <row r="278" spans="1:6" ht="18" customHeight="1" x14ac:dyDescent="0.2">
      <c r="A278" s="201" t="s">
        <v>254</v>
      </c>
      <c r="B278" s="201"/>
      <c r="C278" s="201"/>
      <c r="D278" s="201"/>
      <c r="E278" s="201"/>
    </row>
    <row r="279" spans="1:6" s="96" customFormat="1" ht="18" customHeight="1" x14ac:dyDescent="0.2">
      <c r="A279" s="227" t="s">
        <v>349</v>
      </c>
      <c r="B279" s="227"/>
      <c r="C279" s="227"/>
      <c r="D279" s="227"/>
      <c r="E279" s="227"/>
      <c r="F279" s="45"/>
    </row>
    <row r="280" spans="1:6" x14ac:dyDescent="0.2">
      <c r="A280" s="228"/>
      <c r="B280" s="228"/>
      <c r="C280" s="228"/>
      <c r="D280" s="228"/>
      <c r="E280" s="228"/>
    </row>
    <row r="281" spans="1:6" x14ac:dyDescent="0.2">
      <c r="A281" s="225"/>
      <c r="B281" s="225"/>
      <c r="C281" s="225"/>
      <c r="D281" s="225"/>
      <c r="E281" s="225"/>
    </row>
    <row r="282" spans="1:6" x14ac:dyDescent="0.2">
      <c r="A282" s="225"/>
      <c r="B282" s="225"/>
      <c r="C282" s="225"/>
      <c r="D282" s="225"/>
      <c r="E282" s="225"/>
    </row>
    <row r="283" spans="1:6" x14ac:dyDescent="0.2">
      <c r="A283" s="225"/>
      <c r="B283" s="225"/>
      <c r="C283" s="225"/>
      <c r="D283" s="225"/>
      <c r="E283" s="225"/>
    </row>
    <row r="284" spans="1:6" x14ac:dyDescent="0.2">
      <c r="A284" s="225"/>
      <c r="B284" s="225"/>
      <c r="C284" s="225"/>
      <c r="D284" s="225"/>
      <c r="E284" s="225"/>
    </row>
    <row r="285" spans="1:6" x14ac:dyDescent="0.2">
      <c r="A285" s="225"/>
      <c r="B285" s="225"/>
      <c r="C285" s="225"/>
      <c r="D285" s="225"/>
      <c r="E285" s="225"/>
    </row>
    <row r="286" spans="1:6" x14ac:dyDescent="0.2">
      <c r="A286" s="225"/>
      <c r="B286" s="225"/>
      <c r="C286" s="225"/>
      <c r="D286" s="225"/>
      <c r="E286" s="225"/>
    </row>
    <row r="287" spans="1:6" x14ac:dyDescent="0.2">
      <c r="A287" s="225"/>
      <c r="B287" s="225"/>
      <c r="C287" s="225"/>
      <c r="D287" s="225"/>
      <c r="E287" s="225"/>
    </row>
    <row r="288" spans="1:6" x14ac:dyDescent="0.2">
      <c r="A288" s="225"/>
      <c r="B288" s="225"/>
      <c r="C288" s="225"/>
      <c r="D288" s="225"/>
      <c r="E288" s="225"/>
    </row>
    <row r="289" spans="1:5" ht="11.25" customHeight="1" x14ac:dyDescent="0.2">
      <c r="A289" s="225"/>
      <c r="B289" s="225"/>
      <c r="C289" s="225"/>
      <c r="D289" s="225"/>
      <c r="E289" s="225"/>
    </row>
    <row r="290" spans="1:5" ht="18" customHeight="1" x14ac:dyDescent="0.2">
      <c r="A290" s="232" t="s">
        <v>243</v>
      </c>
      <c r="B290" s="232"/>
      <c r="C290" s="232"/>
      <c r="D290" s="232"/>
      <c r="E290" s="232"/>
    </row>
    <row r="291" spans="1:5" ht="15" customHeight="1" x14ac:dyDescent="0.2">
      <c r="A291" s="295" t="s">
        <v>82</v>
      </c>
      <c r="B291" s="295"/>
      <c r="C291" s="296" t="str" cm="1">
        <f t="array" aca="1" ref="C291" ca="1">IF(ISBLANK(E5_18),"[Autofilled based on inputs from part 1]",E5_18)</f>
        <v>[Autofilled based on inputs from part 1]</v>
      </c>
      <c r="D291" s="296"/>
      <c r="E291" s="296"/>
    </row>
    <row r="292" spans="1:5" ht="33.75" customHeight="1" x14ac:dyDescent="0.2">
      <c r="A292" s="30" t="s">
        <v>37</v>
      </c>
      <c r="B292" s="30" t="s">
        <v>189</v>
      </c>
      <c r="C292" s="30" t="s">
        <v>188</v>
      </c>
      <c r="D292" s="30" t="s">
        <v>83</v>
      </c>
      <c r="E292" s="30" t="s">
        <v>81</v>
      </c>
    </row>
    <row r="293" spans="1:5" x14ac:dyDescent="0.2">
      <c r="A293" s="80"/>
      <c r="B293" s="41"/>
      <c r="C293" s="43"/>
      <c r="D293" s="43"/>
      <c r="E293" s="42"/>
    </row>
    <row r="294" spans="1:5" x14ac:dyDescent="0.2">
      <c r="A294" s="87"/>
      <c r="B294" s="41"/>
      <c r="C294" s="43"/>
      <c r="D294" s="43"/>
      <c r="E294" s="42"/>
    </row>
    <row r="295" spans="1:5" x14ac:dyDescent="0.2">
      <c r="A295" s="80"/>
      <c r="B295" s="41"/>
      <c r="C295" s="43"/>
      <c r="D295" s="43"/>
      <c r="E295" s="42"/>
    </row>
    <row r="296" spans="1:5" x14ac:dyDescent="0.2">
      <c r="A296" s="80"/>
      <c r="B296" s="41"/>
      <c r="C296" s="43"/>
      <c r="D296" s="43"/>
      <c r="E296" s="42"/>
    </row>
    <row r="297" spans="1:5" x14ac:dyDescent="0.2">
      <c r="A297" s="80"/>
      <c r="B297" s="41"/>
      <c r="C297" s="43"/>
      <c r="D297" s="43"/>
      <c r="E297" s="42"/>
    </row>
    <row r="298" spans="1:5" x14ac:dyDescent="0.2">
      <c r="A298" s="80"/>
      <c r="B298" s="41"/>
      <c r="C298" s="43"/>
      <c r="D298" s="43"/>
      <c r="E298" s="42"/>
    </row>
    <row r="299" spans="1:5" x14ac:dyDescent="0.2">
      <c r="A299" s="80"/>
      <c r="B299" s="41"/>
      <c r="C299" s="43"/>
      <c r="D299" s="43"/>
      <c r="E299" s="42"/>
    </row>
    <row r="300" spans="1:5" x14ac:dyDescent="0.2">
      <c r="A300" s="87"/>
      <c r="B300" s="41"/>
      <c r="C300" s="43"/>
      <c r="D300" s="43"/>
      <c r="E300" s="42"/>
    </row>
    <row r="301" spans="1:5" x14ac:dyDescent="0.2">
      <c r="A301" s="80"/>
      <c r="B301" s="41"/>
      <c r="C301" s="43"/>
      <c r="D301" s="43"/>
      <c r="E301" s="42"/>
    </row>
    <row r="302" spans="1:5" x14ac:dyDescent="0.2">
      <c r="A302" s="80"/>
      <c r="B302" s="41"/>
      <c r="C302" s="43"/>
      <c r="D302" s="43"/>
      <c r="E302" s="42"/>
    </row>
    <row r="303" spans="1:5" x14ac:dyDescent="0.2">
      <c r="A303" s="80"/>
      <c r="B303" s="41"/>
      <c r="C303" s="43"/>
      <c r="D303" s="43"/>
      <c r="E303" s="42"/>
    </row>
    <row r="304" spans="1:5" x14ac:dyDescent="0.2">
      <c r="A304" s="80"/>
      <c r="B304" s="41"/>
      <c r="C304" s="43"/>
      <c r="D304" s="43"/>
      <c r="E304" s="42"/>
    </row>
    <row r="305" spans="1:6" ht="18" customHeight="1" x14ac:dyDescent="0.2">
      <c r="A305" s="201" t="s">
        <v>253</v>
      </c>
      <c r="B305" s="201"/>
      <c r="C305" s="201"/>
      <c r="D305" s="201"/>
      <c r="E305" s="201"/>
    </row>
    <row r="306" spans="1:6" s="96" customFormat="1" ht="18" customHeight="1" x14ac:dyDescent="0.2">
      <c r="A306" s="227" t="s">
        <v>349</v>
      </c>
      <c r="B306" s="227"/>
      <c r="C306" s="227"/>
      <c r="D306" s="227"/>
      <c r="E306" s="227"/>
      <c r="F306" s="45"/>
    </row>
    <row r="307" spans="1:6" ht="11.4" customHeight="1" x14ac:dyDescent="0.2">
      <c r="A307" s="228"/>
      <c r="B307" s="228"/>
      <c r="C307" s="228"/>
      <c r="D307" s="228"/>
      <c r="E307" s="228"/>
    </row>
    <row r="308" spans="1:6" ht="11.4" customHeight="1" x14ac:dyDescent="0.2">
      <c r="A308" s="225"/>
      <c r="B308" s="225"/>
      <c r="C308" s="225"/>
      <c r="D308" s="225"/>
      <c r="E308" s="225"/>
    </row>
    <row r="309" spans="1:6" ht="11.4" customHeight="1" x14ac:dyDescent="0.2">
      <c r="A309" s="225"/>
      <c r="B309" s="225"/>
      <c r="C309" s="225"/>
      <c r="D309" s="225"/>
      <c r="E309" s="225"/>
    </row>
    <row r="310" spans="1:6" ht="11.4" customHeight="1" x14ac:dyDescent="0.2">
      <c r="A310" s="225"/>
      <c r="B310" s="225"/>
      <c r="C310" s="225"/>
      <c r="D310" s="225"/>
      <c r="E310" s="225"/>
    </row>
    <row r="311" spans="1:6" ht="11.4" customHeight="1" x14ac:dyDescent="0.2">
      <c r="A311" s="225"/>
      <c r="B311" s="225"/>
      <c r="C311" s="225"/>
      <c r="D311" s="225"/>
      <c r="E311" s="225"/>
    </row>
    <row r="312" spans="1:6" ht="11.4" customHeight="1" x14ac:dyDescent="0.2">
      <c r="A312" s="225"/>
      <c r="B312" s="225"/>
      <c r="C312" s="225"/>
      <c r="D312" s="225"/>
      <c r="E312" s="225"/>
    </row>
    <row r="313" spans="1:6" ht="11.4" customHeight="1" x14ac:dyDescent="0.2">
      <c r="A313" s="225"/>
      <c r="B313" s="225"/>
      <c r="C313" s="225"/>
      <c r="D313" s="225"/>
      <c r="E313" s="225"/>
    </row>
    <row r="314" spans="1:6" ht="11.4" customHeight="1" x14ac:dyDescent="0.2">
      <c r="A314" s="225"/>
      <c r="B314" s="225"/>
      <c r="C314" s="225"/>
      <c r="D314" s="225"/>
      <c r="E314" s="225"/>
    </row>
    <row r="315" spans="1:6" ht="11.4" customHeight="1" x14ac:dyDescent="0.2">
      <c r="A315" s="225"/>
      <c r="B315" s="225"/>
      <c r="C315" s="225"/>
      <c r="D315" s="225"/>
      <c r="E315" s="225"/>
    </row>
    <row r="316" spans="1:6" ht="11.4" customHeight="1" x14ac:dyDescent="0.2">
      <c r="A316" s="226"/>
      <c r="B316" s="226"/>
      <c r="C316" s="226"/>
      <c r="D316" s="226"/>
      <c r="E316" s="226"/>
    </row>
    <row r="318" spans="1:6" ht="13.8" x14ac:dyDescent="0.3">
      <c r="A318" s="166"/>
    </row>
    <row r="327" spans="1:5" ht="13.8" x14ac:dyDescent="0.2">
      <c r="A327" s="20"/>
      <c r="B327" s="20"/>
      <c r="C327" s="20"/>
      <c r="D327" s="20"/>
      <c r="E327" s="20"/>
    </row>
    <row r="328" spans="1:5" x14ac:dyDescent="0.2">
      <c r="A328" s="12"/>
      <c r="B328" s="12"/>
      <c r="C328" s="12"/>
      <c r="D328" s="12"/>
      <c r="E328" s="12"/>
    </row>
    <row r="352" spans="1:5" ht="13.8" x14ac:dyDescent="0.2">
      <c r="A352" s="37"/>
      <c r="B352" s="37"/>
      <c r="C352" s="37"/>
      <c r="D352" s="37"/>
      <c r="E352" s="37"/>
    </row>
    <row r="353" spans="1:5" x14ac:dyDescent="0.2">
      <c r="A353" s="35"/>
      <c r="B353" s="35"/>
      <c r="C353" s="35"/>
      <c r="D353" s="35"/>
      <c r="E353" s="35"/>
    </row>
    <row r="354" spans="1:5" x14ac:dyDescent="0.2">
      <c r="A354" s="38"/>
      <c r="B354" s="38"/>
      <c r="C354" s="35"/>
      <c r="D354" s="35"/>
      <c r="E354" s="35"/>
    </row>
    <row r="355" spans="1:5" x14ac:dyDescent="0.2">
      <c r="A355" s="32"/>
      <c r="B355" s="32"/>
      <c r="C355" s="32"/>
      <c r="D355" s="32"/>
      <c r="E355" s="32"/>
    </row>
    <row r="356" spans="1:5" x14ac:dyDescent="0.2">
      <c r="A356" s="6"/>
      <c r="B356" s="6"/>
      <c r="C356" s="6"/>
      <c r="D356" s="6"/>
      <c r="E356" s="6"/>
    </row>
    <row r="361" spans="1:5" ht="13.8" x14ac:dyDescent="0.3">
      <c r="A361" s="166"/>
    </row>
    <row r="370" spans="1:5" ht="13.8" x14ac:dyDescent="0.2">
      <c r="A370" s="20"/>
      <c r="B370" s="20"/>
      <c r="C370" s="20"/>
      <c r="D370" s="20"/>
      <c r="E370" s="20"/>
    </row>
    <row r="371" spans="1:5" x14ac:dyDescent="0.2">
      <c r="A371" s="12"/>
      <c r="B371" s="12"/>
      <c r="C371" s="12"/>
      <c r="D371" s="12"/>
      <c r="E371" s="12"/>
    </row>
    <row r="381" spans="1:5" x14ac:dyDescent="0.2">
      <c r="A381" s="18"/>
      <c r="B381" s="18"/>
      <c r="C381" s="18"/>
      <c r="D381" s="18"/>
      <c r="E381" s="18"/>
    </row>
    <row r="382" spans="1:5" x14ac:dyDescent="0.2">
      <c r="A382" s="18"/>
      <c r="B382" s="18"/>
      <c r="C382" s="18"/>
      <c r="D382" s="18"/>
      <c r="E382" s="18"/>
    </row>
    <row r="383" spans="1:5" x14ac:dyDescent="0.2">
      <c r="A383" s="18"/>
      <c r="B383" s="18"/>
      <c r="C383" s="18"/>
      <c r="D383" s="18"/>
      <c r="E383" s="18"/>
    </row>
    <row r="384" spans="1:5" x14ac:dyDescent="0.2">
      <c r="A384" s="18"/>
      <c r="B384" s="18"/>
      <c r="C384" s="18"/>
      <c r="D384" s="18"/>
      <c r="E384" s="18"/>
    </row>
    <row r="385" spans="1:5" x14ac:dyDescent="0.2">
      <c r="A385" s="18"/>
      <c r="B385" s="18"/>
      <c r="C385" s="18"/>
      <c r="D385" s="18"/>
      <c r="E385" s="18"/>
    </row>
    <row r="386" spans="1:5" x14ac:dyDescent="0.2">
      <c r="A386" s="18"/>
      <c r="B386" s="18"/>
      <c r="C386" s="18"/>
      <c r="D386" s="18"/>
      <c r="E386" s="18"/>
    </row>
    <row r="387" spans="1:5" x14ac:dyDescent="0.2">
      <c r="A387" s="18"/>
      <c r="B387" s="18"/>
      <c r="C387" s="18"/>
      <c r="D387" s="18"/>
      <c r="E387" s="18"/>
    </row>
    <row r="395" spans="1:5" ht="13.8" x14ac:dyDescent="0.2">
      <c r="A395" s="37"/>
      <c r="B395" s="37"/>
      <c r="C395" s="37"/>
      <c r="D395" s="37"/>
      <c r="E395" s="37"/>
    </row>
    <row r="396" spans="1:5" x14ac:dyDescent="0.2">
      <c r="A396" s="35"/>
      <c r="B396" s="35"/>
      <c r="C396" s="35"/>
      <c r="D396" s="35"/>
      <c r="E396" s="35"/>
    </row>
    <row r="397" spans="1:5" x14ac:dyDescent="0.2">
      <c r="A397" s="38"/>
      <c r="B397" s="38"/>
      <c r="C397" s="39"/>
      <c r="D397" s="39"/>
      <c r="E397" s="39"/>
    </row>
    <row r="398" spans="1:5" x14ac:dyDescent="0.2">
      <c r="A398" s="32"/>
      <c r="B398" s="32"/>
      <c r="C398" s="32"/>
      <c r="D398" s="32"/>
      <c r="E398" s="32"/>
    </row>
    <row r="399" spans="1:5" x14ac:dyDescent="0.2">
      <c r="A399" s="24"/>
      <c r="B399" s="24"/>
      <c r="C399" s="24"/>
      <c r="D399" s="24"/>
      <c r="E399" s="24"/>
    </row>
    <row r="400" spans="1:5" x14ac:dyDescent="0.2">
      <c r="A400" s="18"/>
      <c r="B400" s="18"/>
      <c r="C400" s="18"/>
      <c r="D400" s="18"/>
      <c r="E400" s="18"/>
    </row>
    <row r="401" spans="1:5" x14ac:dyDescent="0.2">
      <c r="A401" s="18"/>
      <c r="B401" s="18"/>
      <c r="C401" s="18"/>
      <c r="D401" s="18"/>
      <c r="E401" s="18"/>
    </row>
    <row r="402" spans="1:5" x14ac:dyDescent="0.2">
      <c r="A402" s="18"/>
      <c r="B402" s="18"/>
      <c r="C402" s="18"/>
      <c r="D402" s="18"/>
      <c r="E402" s="18"/>
    </row>
    <row r="403" spans="1:5" x14ac:dyDescent="0.2">
      <c r="A403" s="18"/>
      <c r="B403" s="18"/>
      <c r="C403" s="18"/>
      <c r="D403" s="18"/>
      <c r="E403" s="18"/>
    </row>
    <row r="404" spans="1:5" ht="13.8" x14ac:dyDescent="0.3">
      <c r="A404" s="36"/>
      <c r="B404" s="18"/>
      <c r="C404" s="18"/>
      <c r="D404" s="18"/>
      <c r="E404" s="18"/>
    </row>
    <row r="405" spans="1:5" x14ac:dyDescent="0.2">
      <c r="A405" s="18"/>
      <c r="B405" s="18"/>
      <c r="C405" s="18"/>
      <c r="D405" s="18"/>
      <c r="E405" s="18"/>
    </row>
    <row r="406" spans="1:5" x14ac:dyDescent="0.2">
      <c r="A406" s="18"/>
      <c r="B406" s="18"/>
      <c r="C406" s="18"/>
      <c r="D406" s="18"/>
      <c r="E406" s="18"/>
    </row>
    <row r="407" spans="1:5" x14ac:dyDescent="0.2">
      <c r="A407" s="18"/>
      <c r="B407" s="18"/>
      <c r="C407" s="18"/>
      <c r="D407" s="18"/>
      <c r="E407" s="18"/>
    </row>
    <row r="408" spans="1:5" x14ac:dyDescent="0.2">
      <c r="A408" s="18"/>
      <c r="B408" s="18"/>
      <c r="C408" s="18"/>
      <c r="D408" s="18"/>
      <c r="E408" s="18"/>
    </row>
    <row r="409" spans="1:5" x14ac:dyDescent="0.2">
      <c r="A409" s="18"/>
      <c r="B409" s="18"/>
      <c r="C409" s="18"/>
      <c r="D409" s="18"/>
      <c r="E409" s="18"/>
    </row>
    <row r="410" spans="1:5" x14ac:dyDescent="0.2">
      <c r="A410" s="18"/>
      <c r="B410" s="18"/>
      <c r="C410" s="18"/>
      <c r="D410" s="18"/>
      <c r="E410" s="18"/>
    </row>
    <row r="411" spans="1:5" x14ac:dyDescent="0.2">
      <c r="A411" s="18"/>
      <c r="B411" s="18"/>
      <c r="C411" s="18"/>
      <c r="D411" s="18"/>
      <c r="E411" s="18"/>
    </row>
    <row r="412" spans="1:5" x14ac:dyDescent="0.2">
      <c r="A412" s="18"/>
      <c r="B412" s="18"/>
      <c r="C412" s="18"/>
      <c r="D412" s="18"/>
      <c r="E412" s="18"/>
    </row>
    <row r="413" spans="1:5" ht="13.8" x14ac:dyDescent="0.2">
      <c r="A413" s="20"/>
      <c r="B413" s="20"/>
      <c r="C413" s="20"/>
      <c r="D413" s="20"/>
      <c r="E413" s="20"/>
    </row>
    <row r="414" spans="1:5" x14ac:dyDescent="0.2">
      <c r="A414" s="12"/>
      <c r="B414" s="12"/>
      <c r="C414" s="12"/>
      <c r="D414" s="12"/>
      <c r="E414" s="12"/>
    </row>
    <row r="415" spans="1:5" x14ac:dyDescent="0.2">
      <c r="A415" s="18"/>
      <c r="B415" s="18"/>
      <c r="C415" s="18"/>
      <c r="D415" s="18"/>
      <c r="E415" s="18"/>
    </row>
    <row r="416" spans="1:5" x14ac:dyDescent="0.2">
      <c r="A416" s="18"/>
      <c r="B416" s="18"/>
      <c r="C416" s="18"/>
      <c r="D416" s="18"/>
      <c r="E416" s="18"/>
    </row>
    <row r="417" spans="1:5" x14ac:dyDescent="0.2">
      <c r="A417" s="18"/>
      <c r="B417" s="18"/>
      <c r="C417" s="18"/>
      <c r="D417" s="18"/>
      <c r="E417" s="18"/>
    </row>
    <row r="418" spans="1:5" x14ac:dyDescent="0.2">
      <c r="A418" s="18"/>
      <c r="B418" s="18"/>
      <c r="C418" s="18"/>
      <c r="D418" s="18"/>
      <c r="E418" s="18"/>
    </row>
    <row r="419" spans="1:5" x14ac:dyDescent="0.2">
      <c r="A419" s="18"/>
      <c r="B419" s="18"/>
      <c r="C419" s="18"/>
      <c r="D419" s="18"/>
      <c r="E419" s="18"/>
    </row>
    <row r="420" spans="1:5" x14ac:dyDescent="0.2">
      <c r="A420" s="18"/>
      <c r="B420" s="18"/>
      <c r="C420" s="18"/>
      <c r="D420" s="18"/>
      <c r="E420" s="18"/>
    </row>
    <row r="421" spans="1:5" x14ac:dyDescent="0.2">
      <c r="A421" s="18"/>
      <c r="B421" s="18"/>
      <c r="C421" s="18"/>
      <c r="D421" s="18"/>
      <c r="E421" s="18"/>
    </row>
    <row r="422" spans="1:5" x14ac:dyDescent="0.2">
      <c r="A422" s="18"/>
      <c r="B422" s="18"/>
      <c r="C422" s="18"/>
      <c r="D422" s="18"/>
      <c r="E422" s="18"/>
    </row>
    <row r="423" spans="1:5" x14ac:dyDescent="0.2">
      <c r="A423" s="18"/>
      <c r="B423" s="18"/>
      <c r="C423" s="18"/>
      <c r="D423" s="18"/>
      <c r="E423" s="18"/>
    </row>
    <row r="424" spans="1:5" x14ac:dyDescent="0.2">
      <c r="A424" s="18"/>
      <c r="B424" s="18"/>
      <c r="C424" s="18"/>
      <c r="D424" s="18"/>
      <c r="E424" s="18"/>
    </row>
    <row r="425" spans="1:5" x14ac:dyDescent="0.2">
      <c r="A425" s="18"/>
      <c r="B425" s="18"/>
      <c r="C425" s="18"/>
      <c r="D425" s="18"/>
      <c r="E425" s="18"/>
    </row>
    <row r="426" spans="1:5" x14ac:dyDescent="0.2">
      <c r="A426" s="18"/>
      <c r="B426" s="18"/>
      <c r="C426" s="18"/>
      <c r="D426" s="18"/>
      <c r="E426" s="18"/>
    </row>
    <row r="427" spans="1:5" x14ac:dyDescent="0.2">
      <c r="A427" s="18"/>
      <c r="B427" s="18"/>
      <c r="C427" s="18"/>
      <c r="D427" s="18"/>
      <c r="E427" s="18"/>
    </row>
  </sheetData>
  <sheetProtection algorithmName="SHA-512" hashValue="QBTwl5BL/roKekkRDhHEiQoiMJvFlMGYkCdjmovBwmq9JazX8aPcwh62xsc6wV8CFuuof7uJ/V1js7omMrZfqQ==" saltValue="ga+sGunWpb6uJn3EdEcgKw==" spinCount="100000" sheet="1" objects="1" scenarios="1" formatCells="0" selectLockedCells="1"/>
  <mergeCells count="196">
    <mergeCell ref="A259:E259"/>
    <mergeCell ref="A260:E260"/>
    <mergeCell ref="A261:E261"/>
    <mergeCell ref="A262:E262"/>
    <mergeCell ref="A263:E263"/>
    <mergeCell ref="A264:B264"/>
    <mergeCell ref="C264:E264"/>
    <mergeCell ref="A236:E236"/>
    <mergeCell ref="A237:B237"/>
    <mergeCell ref="C237:E237"/>
    <mergeCell ref="A254:E254"/>
    <mergeCell ref="A255:E255"/>
    <mergeCell ref="A256:E256"/>
    <mergeCell ref="A257:E257"/>
    <mergeCell ref="A258:E258"/>
    <mergeCell ref="A251:E251"/>
    <mergeCell ref="A252:E252"/>
    <mergeCell ref="A253:E253"/>
    <mergeCell ref="A311:E311"/>
    <mergeCell ref="A289:E289"/>
    <mergeCell ref="A290:E290"/>
    <mergeCell ref="A278:E278"/>
    <mergeCell ref="A279:E279"/>
    <mergeCell ref="A280:E280"/>
    <mergeCell ref="A281:E281"/>
    <mergeCell ref="A282:E282"/>
    <mergeCell ref="A283:E283"/>
    <mergeCell ref="A284:E284"/>
    <mergeCell ref="A285:E285"/>
    <mergeCell ref="A286:E286"/>
    <mergeCell ref="A287:E287"/>
    <mergeCell ref="A288:E288"/>
    <mergeCell ref="A291:B291"/>
    <mergeCell ref="C291:E291"/>
    <mergeCell ref="A307:E307"/>
    <mergeCell ref="A308:E308"/>
    <mergeCell ref="A309:E309"/>
    <mergeCell ref="A310:E310"/>
    <mergeCell ref="A305:E305"/>
    <mergeCell ref="A306:E306"/>
    <mergeCell ref="A227:E227"/>
    <mergeCell ref="A228:E228"/>
    <mergeCell ref="A229:E229"/>
    <mergeCell ref="A230:E230"/>
    <mergeCell ref="A231:E231"/>
    <mergeCell ref="A232:E232"/>
    <mergeCell ref="A233:E233"/>
    <mergeCell ref="A234:E234"/>
    <mergeCell ref="A235:E235"/>
    <mergeCell ref="A209:E209"/>
    <mergeCell ref="A210:B210"/>
    <mergeCell ref="C210:E210"/>
    <mergeCell ref="A224:E224"/>
    <mergeCell ref="A225:E225"/>
    <mergeCell ref="A226:E226"/>
    <mergeCell ref="A178:E178"/>
    <mergeCell ref="A205:E205"/>
    <mergeCell ref="A206:E206"/>
    <mergeCell ref="A183:B183"/>
    <mergeCell ref="C183:E183"/>
    <mergeCell ref="A197:E197"/>
    <mergeCell ref="A198:E198"/>
    <mergeCell ref="A199:E199"/>
    <mergeCell ref="A200:E200"/>
    <mergeCell ref="A201:E201"/>
    <mergeCell ref="A202:E202"/>
    <mergeCell ref="A203:E203"/>
    <mergeCell ref="A204:E204"/>
    <mergeCell ref="A208:E208"/>
    <mergeCell ref="A129:B129"/>
    <mergeCell ref="C129:E129"/>
    <mergeCell ref="A145:E145"/>
    <mergeCell ref="A146:E146"/>
    <mergeCell ref="A147:E147"/>
    <mergeCell ref="A148:E148"/>
    <mergeCell ref="A143:E143"/>
    <mergeCell ref="A144:E144"/>
    <mergeCell ref="A149:E149"/>
    <mergeCell ref="A90:E90"/>
    <mergeCell ref="A98:E98"/>
    <mergeCell ref="A99:E99"/>
    <mergeCell ref="A100:E100"/>
    <mergeCell ref="A101:E101"/>
    <mergeCell ref="A102:B102"/>
    <mergeCell ref="C102:E102"/>
    <mergeCell ref="A128:E128"/>
    <mergeCell ref="A116:E116"/>
    <mergeCell ref="A117:E117"/>
    <mergeCell ref="A118:E118"/>
    <mergeCell ref="A119:E119"/>
    <mergeCell ref="A120:E120"/>
    <mergeCell ref="A121:E121"/>
    <mergeCell ref="A122:E122"/>
    <mergeCell ref="A123:E123"/>
    <mergeCell ref="A124:E124"/>
    <mergeCell ref="A125:E125"/>
    <mergeCell ref="A126:E126"/>
    <mergeCell ref="A127:E127"/>
    <mergeCell ref="A92:E92"/>
    <mergeCell ref="A47:E47"/>
    <mergeCell ref="A48:B48"/>
    <mergeCell ref="C48:E48"/>
    <mergeCell ref="A62:E62"/>
    <mergeCell ref="A44:E44"/>
    <mergeCell ref="A45:E45"/>
    <mergeCell ref="A46:E46"/>
    <mergeCell ref="D27:E27"/>
    <mergeCell ref="D28:E28"/>
    <mergeCell ref="D29:E29"/>
    <mergeCell ref="D30:E30"/>
    <mergeCell ref="A34:E34"/>
    <mergeCell ref="D17:E17"/>
    <mergeCell ref="A4:E4"/>
    <mergeCell ref="D12:E12"/>
    <mergeCell ref="D31:E31"/>
    <mergeCell ref="D32:E32"/>
    <mergeCell ref="A11:E11"/>
    <mergeCell ref="A9:E9"/>
    <mergeCell ref="D13:E13"/>
    <mergeCell ref="D14:E14"/>
    <mergeCell ref="D15:E15"/>
    <mergeCell ref="D18:E18"/>
    <mergeCell ref="D19:E19"/>
    <mergeCell ref="D20:E20"/>
    <mergeCell ref="A1:E1"/>
    <mergeCell ref="A39:E39"/>
    <mergeCell ref="A42:E42"/>
    <mergeCell ref="A43:E43"/>
    <mergeCell ref="A35:E35"/>
    <mergeCell ref="A36:E36"/>
    <mergeCell ref="A37:E37"/>
    <mergeCell ref="A38:E38"/>
    <mergeCell ref="A40:E40"/>
    <mergeCell ref="A41:E41"/>
    <mergeCell ref="A5:E5"/>
    <mergeCell ref="A6:E6"/>
    <mergeCell ref="A7:E7"/>
    <mergeCell ref="A8:E8"/>
    <mergeCell ref="A3:E3"/>
    <mergeCell ref="A10:E10"/>
    <mergeCell ref="A33:E33"/>
    <mergeCell ref="D22:E22"/>
    <mergeCell ref="D23:E23"/>
    <mergeCell ref="D24:E24"/>
    <mergeCell ref="D25:E25"/>
    <mergeCell ref="D26:E26"/>
    <mergeCell ref="D16:E16"/>
    <mergeCell ref="D21:E21"/>
    <mergeCell ref="A312:E312"/>
    <mergeCell ref="A313:E313"/>
    <mergeCell ref="A314:E314"/>
    <mergeCell ref="A69:E69"/>
    <mergeCell ref="A70:E70"/>
    <mergeCell ref="A71:E71"/>
    <mergeCell ref="A72:E72"/>
    <mergeCell ref="A63:E63"/>
    <mergeCell ref="A64:E64"/>
    <mergeCell ref="A65:E65"/>
    <mergeCell ref="A66:E66"/>
    <mergeCell ref="A67:E67"/>
    <mergeCell ref="A74:E74"/>
    <mergeCell ref="A73:E73"/>
    <mergeCell ref="A93:E93"/>
    <mergeCell ref="A94:E94"/>
    <mergeCell ref="A95:E95"/>
    <mergeCell ref="A96:E96"/>
    <mergeCell ref="A97:E97"/>
    <mergeCell ref="A75:B75"/>
    <mergeCell ref="C75:E75"/>
    <mergeCell ref="A91:E91"/>
    <mergeCell ref="A68:E68"/>
    <mergeCell ref="A89:E89"/>
    <mergeCell ref="C2:D2"/>
    <mergeCell ref="A315:E315"/>
    <mergeCell ref="A316:E316"/>
    <mergeCell ref="A150:E150"/>
    <mergeCell ref="A151:E151"/>
    <mergeCell ref="A152:E152"/>
    <mergeCell ref="A153:E153"/>
    <mergeCell ref="A154:E154"/>
    <mergeCell ref="A155:E155"/>
    <mergeCell ref="A156:B156"/>
    <mergeCell ref="C156:E156"/>
    <mergeCell ref="A170:E170"/>
    <mergeCell ref="A171:E171"/>
    <mergeCell ref="A172:E172"/>
    <mergeCell ref="A173:E173"/>
    <mergeCell ref="A179:E179"/>
    <mergeCell ref="A180:E180"/>
    <mergeCell ref="A181:E181"/>
    <mergeCell ref="A182:E182"/>
    <mergeCell ref="A174:E174"/>
    <mergeCell ref="A175:E175"/>
    <mergeCell ref="A176:E176"/>
    <mergeCell ref="A177:E177"/>
    <mergeCell ref="A207:E207"/>
  </mergeCells>
  <pageMargins left="0.73369565217391308" right="0.7" top="0.75" bottom="0.75" header="0.3" footer="0.3"/>
  <pageSetup orientation="landscape" r:id="rId1"/>
  <headerFooter>
    <oddHeader>&amp;C&amp;"-,Bold"&amp;12Schedule of Expenditures - &amp;K000000Service Vendors&amp;K01+000
&amp;"-,Regular"&amp;10(Includes All Licenses Held During Reporting Period)</oddHeader>
    <oddFooter>&amp;L&amp;K000000CRA 5491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0000"/>
  </sheetPr>
  <dimension ref="A1:G466"/>
  <sheetViews>
    <sheetView view="pageLayout" zoomScale="115" zoomScaleNormal="100" zoomScalePageLayoutView="115" workbookViewId="0">
      <selection activeCell="A15" sqref="A15"/>
    </sheetView>
  </sheetViews>
  <sheetFormatPr defaultColWidth="9.109375" defaultRowHeight="10.199999999999999" x14ac:dyDescent="0.2"/>
  <cols>
    <col min="1" max="1" width="18.5546875" style="1" customWidth="1"/>
    <col min="2" max="2" width="15.6640625" style="1" customWidth="1"/>
    <col min="3" max="3" width="14.44140625" style="1" customWidth="1"/>
    <col min="4" max="4" width="22" style="1" customWidth="1"/>
    <col min="5" max="5" width="18.88671875" style="1" customWidth="1"/>
    <col min="6" max="6" width="26.44140625" style="1" customWidth="1"/>
    <col min="7" max="7" width="9.109375" style="18"/>
    <col min="8" max="16384" width="9.109375" style="1"/>
  </cols>
  <sheetData>
    <row r="1" spans="1:6" ht="18" customHeight="1" x14ac:dyDescent="0.2">
      <c r="A1" s="249" t="s">
        <v>0</v>
      </c>
      <c r="B1" s="249"/>
      <c r="C1" s="249"/>
      <c r="D1" s="249"/>
      <c r="E1" s="249"/>
      <c r="F1" s="249"/>
    </row>
    <row r="2" spans="1:6" ht="16.5" customHeight="1" x14ac:dyDescent="0.2">
      <c r="A2" s="33" t="s">
        <v>1</v>
      </c>
      <c r="B2" s="260" t="str">
        <f>IF('Cover Sheet'!B3&lt;&gt;"[insert name of licensee]",'Cover Sheet'!B3,"[Autofilled from Cover Sheet]")</f>
        <v>[Autofilled from Cover Sheet]</v>
      </c>
      <c r="C2" s="260"/>
      <c r="D2" s="261" t="s">
        <v>2</v>
      </c>
      <c r="E2" s="261"/>
      <c r="F2" s="53" t="str">
        <f>IF('Cover Sheet'!A3&lt;&gt;"[insert AFS reporting period]",'Cover Sheet'!A3,"[Autofilled from Cover Sheet]")</f>
        <v>[Autofilled from Cover Sheet]</v>
      </c>
    </row>
    <row r="3" spans="1:6" ht="18" customHeight="1" x14ac:dyDescent="0.2">
      <c r="A3" s="297" t="s">
        <v>85</v>
      </c>
      <c r="B3" s="297"/>
      <c r="C3" s="297"/>
      <c r="D3" s="297"/>
      <c r="E3" s="297"/>
      <c r="F3" s="297"/>
    </row>
    <row r="4" spans="1:6" ht="21.6" customHeight="1" x14ac:dyDescent="0.2">
      <c r="A4" s="282" t="s">
        <v>419</v>
      </c>
      <c r="B4" s="282"/>
      <c r="C4" s="282"/>
      <c r="D4" s="282"/>
      <c r="E4" s="282"/>
      <c r="F4" s="282"/>
    </row>
    <row r="5" spans="1:6" ht="18" customHeight="1" x14ac:dyDescent="0.2">
      <c r="A5" s="297" t="s">
        <v>11</v>
      </c>
      <c r="B5" s="297"/>
      <c r="C5" s="297"/>
      <c r="D5" s="297"/>
      <c r="E5" s="297"/>
      <c r="F5" s="297"/>
    </row>
    <row r="6" spans="1:6" ht="237" customHeight="1" x14ac:dyDescent="0.2">
      <c r="A6" s="282" t="s">
        <v>428</v>
      </c>
      <c r="B6" s="282"/>
      <c r="C6" s="282"/>
      <c r="D6" s="282"/>
      <c r="E6" s="282"/>
      <c r="F6" s="282"/>
    </row>
    <row r="7" spans="1:6" ht="18" customHeight="1" x14ac:dyDescent="0.2">
      <c r="A7" s="200" t="s">
        <v>33</v>
      </c>
      <c r="B7" s="200"/>
      <c r="C7" s="200"/>
      <c r="D7" s="200"/>
      <c r="E7" s="200"/>
      <c r="F7" s="200"/>
    </row>
    <row r="8" spans="1:6" ht="56.25" customHeight="1" x14ac:dyDescent="0.2">
      <c r="A8" s="268" t="s">
        <v>360</v>
      </c>
      <c r="B8" s="268"/>
      <c r="C8" s="268"/>
      <c r="D8" s="268"/>
      <c r="E8" s="268"/>
      <c r="F8" s="268"/>
    </row>
    <row r="9" spans="1:6" ht="56.25" customHeight="1" x14ac:dyDescent="0.2">
      <c r="A9" s="290" t="s">
        <v>262</v>
      </c>
      <c r="B9" s="290"/>
      <c r="C9" s="290"/>
      <c r="D9" s="290"/>
      <c r="E9" s="290"/>
      <c r="F9" s="290"/>
    </row>
    <row r="10" spans="1:6" ht="56.25" customHeight="1" x14ac:dyDescent="0.2">
      <c r="A10" s="291" t="s">
        <v>263</v>
      </c>
      <c r="B10" s="291"/>
      <c r="C10" s="291"/>
      <c r="D10" s="291"/>
      <c r="E10" s="291"/>
      <c r="F10" s="291"/>
    </row>
    <row r="11" spans="1:6" ht="18" customHeight="1" x14ac:dyDescent="0.2">
      <c r="A11" s="200" t="s">
        <v>77</v>
      </c>
      <c r="B11" s="200"/>
      <c r="C11" s="200"/>
      <c r="D11" s="200"/>
      <c r="E11" s="200"/>
      <c r="F11" s="200"/>
    </row>
    <row r="12" spans="1:6" ht="170.25" customHeight="1" x14ac:dyDescent="0.2">
      <c r="A12" s="282" t="s">
        <v>441</v>
      </c>
      <c r="B12" s="282"/>
      <c r="C12" s="282"/>
      <c r="D12" s="282"/>
      <c r="E12" s="282"/>
      <c r="F12" s="282"/>
    </row>
    <row r="13" spans="1:6" ht="18" customHeight="1" x14ac:dyDescent="0.2">
      <c r="A13" s="232" t="s">
        <v>163</v>
      </c>
      <c r="B13" s="232"/>
      <c r="C13" s="232"/>
      <c r="D13" s="232"/>
      <c r="E13" s="232"/>
      <c r="F13" s="232"/>
    </row>
    <row r="14" spans="1:6" ht="20.399999999999999" x14ac:dyDescent="0.2">
      <c r="A14" s="7" t="s">
        <v>74</v>
      </c>
      <c r="B14" s="300" t="s">
        <v>36</v>
      </c>
      <c r="C14" s="300"/>
      <c r="D14" s="303" t="s">
        <v>157</v>
      </c>
      <c r="E14" s="303"/>
      <c r="F14" s="7" t="s">
        <v>73</v>
      </c>
    </row>
    <row r="15" spans="1:6" s="24" customFormat="1" x14ac:dyDescent="0.2">
      <c r="A15" s="182"/>
      <c r="B15" s="238"/>
      <c r="C15" s="238"/>
      <c r="D15" s="238"/>
      <c r="E15" s="238"/>
      <c r="F15" s="187"/>
    </row>
    <row r="16" spans="1:6" s="24" customFormat="1" x14ac:dyDescent="0.2">
      <c r="A16" s="41"/>
      <c r="B16" s="230"/>
      <c r="C16" s="230"/>
      <c r="D16" s="230"/>
      <c r="E16" s="230"/>
      <c r="F16" s="43"/>
    </row>
    <row r="17" spans="1:6" s="24" customFormat="1" x14ac:dyDescent="0.2">
      <c r="A17" s="41"/>
      <c r="B17" s="230"/>
      <c r="C17" s="230"/>
      <c r="D17" s="230"/>
      <c r="E17" s="230"/>
      <c r="F17" s="43"/>
    </row>
    <row r="18" spans="1:6" s="24" customFormat="1" x14ac:dyDescent="0.2">
      <c r="A18" s="41"/>
      <c r="B18" s="230"/>
      <c r="C18" s="230"/>
      <c r="D18" s="230"/>
      <c r="E18" s="230"/>
      <c r="F18" s="43"/>
    </row>
    <row r="19" spans="1:6" s="24" customFormat="1" x14ac:dyDescent="0.2">
      <c r="A19" s="41"/>
      <c r="B19" s="230"/>
      <c r="C19" s="230"/>
      <c r="D19" s="230"/>
      <c r="E19" s="230"/>
      <c r="F19" s="43"/>
    </row>
    <row r="20" spans="1:6" s="24" customFormat="1" x14ac:dyDescent="0.2">
      <c r="A20" s="41"/>
      <c r="B20" s="230"/>
      <c r="C20" s="230"/>
      <c r="D20" s="230"/>
      <c r="E20" s="230"/>
      <c r="F20" s="43"/>
    </row>
    <row r="21" spans="1:6" s="24" customFormat="1" x14ac:dyDescent="0.2">
      <c r="A21" s="41"/>
      <c r="B21" s="230"/>
      <c r="C21" s="230"/>
      <c r="D21" s="230"/>
      <c r="E21" s="230"/>
      <c r="F21" s="43"/>
    </row>
    <row r="22" spans="1:6" s="24" customFormat="1" x14ac:dyDescent="0.2">
      <c r="A22" s="41"/>
      <c r="B22" s="230"/>
      <c r="C22" s="230"/>
      <c r="D22" s="230"/>
      <c r="E22" s="230"/>
      <c r="F22" s="43"/>
    </row>
    <row r="23" spans="1:6" s="24" customFormat="1" x14ac:dyDescent="0.2">
      <c r="A23" s="41"/>
      <c r="B23" s="230"/>
      <c r="C23" s="230"/>
      <c r="D23" s="230"/>
      <c r="E23" s="230"/>
      <c r="F23" s="43"/>
    </row>
    <row r="24" spans="1:6" s="24" customFormat="1" x14ac:dyDescent="0.2">
      <c r="A24" s="41"/>
      <c r="B24" s="230"/>
      <c r="C24" s="230"/>
      <c r="D24" s="230"/>
      <c r="E24" s="230"/>
      <c r="F24" s="43"/>
    </row>
    <row r="25" spans="1:6" s="24" customFormat="1" x14ac:dyDescent="0.2">
      <c r="A25" s="41"/>
      <c r="B25" s="230"/>
      <c r="C25" s="230"/>
      <c r="D25" s="230"/>
      <c r="E25" s="230"/>
      <c r="F25" s="43"/>
    </row>
    <row r="26" spans="1:6" s="24" customFormat="1" x14ac:dyDescent="0.2">
      <c r="A26" s="41"/>
      <c r="B26" s="230"/>
      <c r="C26" s="230"/>
      <c r="D26" s="230"/>
      <c r="E26" s="230"/>
      <c r="F26" s="43"/>
    </row>
    <row r="27" spans="1:6" s="24" customFormat="1" x14ac:dyDescent="0.2">
      <c r="A27" s="41"/>
      <c r="B27" s="230"/>
      <c r="C27" s="230"/>
      <c r="D27" s="230"/>
      <c r="E27" s="230"/>
      <c r="F27" s="43"/>
    </row>
    <row r="28" spans="1:6" s="24" customFormat="1" x14ac:dyDescent="0.2">
      <c r="A28" s="41"/>
      <c r="B28" s="230"/>
      <c r="C28" s="230"/>
      <c r="D28" s="230"/>
      <c r="E28" s="230"/>
      <c r="F28" s="43"/>
    </row>
    <row r="29" spans="1:6" s="24" customFormat="1" x14ac:dyDescent="0.2">
      <c r="A29" s="41"/>
      <c r="B29" s="230"/>
      <c r="C29" s="230"/>
      <c r="D29" s="230"/>
      <c r="E29" s="230"/>
      <c r="F29" s="43"/>
    </row>
    <row r="30" spans="1:6" s="24" customFormat="1" x14ac:dyDescent="0.2">
      <c r="A30" s="41"/>
      <c r="B30" s="230"/>
      <c r="C30" s="230"/>
      <c r="D30" s="230"/>
      <c r="E30" s="230"/>
      <c r="F30" s="43"/>
    </row>
    <row r="31" spans="1:6" s="24" customFormat="1" x14ac:dyDescent="0.2">
      <c r="A31" s="41"/>
      <c r="B31" s="230"/>
      <c r="C31" s="230"/>
      <c r="D31" s="230"/>
      <c r="E31" s="230"/>
      <c r="F31" s="43"/>
    </row>
    <row r="32" spans="1:6" s="24" customFormat="1" x14ac:dyDescent="0.2">
      <c r="A32" s="41"/>
      <c r="B32" s="230"/>
      <c r="C32" s="230"/>
      <c r="D32" s="230"/>
      <c r="E32" s="230"/>
      <c r="F32" s="43"/>
    </row>
    <row r="33" spans="1:7" s="24" customFormat="1" x14ac:dyDescent="0.2">
      <c r="A33" s="41"/>
      <c r="B33" s="230"/>
      <c r="C33" s="230"/>
      <c r="D33" s="230"/>
      <c r="E33" s="230"/>
      <c r="F33" s="43"/>
    </row>
    <row r="34" spans="1:7" s="24" customFormat="1" x14ac:dyDescent="0.2">
      <c r="A34" s="41"/>
      <c r="B34" s="230"/>
      <c r="C34" s="230"/>
      <c r="D34" s="230"/>
      <c r="E34" s="230"/>
      <c r="F34" s="43"/>
    </row>
    <row r="35" spans="1:7" s="24" customFormat="1" x14ac:dyDescent="0.2">
      <c r="A35" s="41"/>
      <c r="B35" s="230"/>
      <c r="C35" s="230"/>
      <c r="D35" s="230"/>
      <c r="E35" s="230"/>
      <c r="F35" s="43"/>
    </row>
    <row r="36" spans="1:7" s="24" customFormat="1" x14ac:dyDescent="0.2">
      <c r="A36" s="41"/>
      <c r="B36" s="230"/>
      <c r="C36" s="230"/>
      <c r="D36" s="230"/>
      <c r="E36" s="230"/>
      <c r="F36" s="43"/>
    </row>
    <row r="37" spans="1:7" s="24" customFormat="1" x14ac:dyDescent="0.2">
      <c r="A37" s="41"/>
      <c r="B37" s="230"/>
      <c r="C37" s="230"/>
      <c r="D37" s="230"/>
      <c r="E37" s="230"/>
      <c r="F37" s="43"/>
    </row>
    <row r="38" spans="1:7" s="24" customFormat="1" x14ac:dyDescent="0.2">
      <c r="A38" s="41"/>
      <c r="B38" s="230"/>
      <c r="C38" s="230"/>
      <c r="D38" s="230"/>
      <c r="E38" s="230"/>
      <c r="F38" s="43"/>
    </row>
    <row r="39" spans="1:7" s="24" customFormat="1" x14ac:dyDescent="0.2">
      <c r="A39" s="41"/>
      <c r="B39" s="230"/>
      <c r="C39" s="230"/>
      <c r="D39" s="230"/>
      <c r="E39" s="230"/>
      <c r="F39" s="43"/>
    </row>
    <row r="40" spans="1:7" s="24" customFormat="1" x14ac:dyDescent="0.2">
      <c r="A40" s="41"/>
      <c r="B40" s="230"/>
      <c r="C40" s="230"/>
      <c r="D40" s="230"/>
      <c r="E40" s="230"/>
      <c r="F40" s="43"/>
    </row>
    <row r="41" spans="1:7" s="24" customFormat="1" x14ac:dyDescent="0.2">
      <c r="A41" s="41"/>
      <c r="B41" s="230"/>
      <c r="C41" s="230"/>
      <c r="D41" s="230"/>
      <c r="E41" s="230"/>
      <c r="F41" s="43"/>
    </row>
    <row r="42" spans="1:7" s="24" customFormat="1" x14ac:dyDescent="0.2">
      <c r="A42" s="41"/>
      <c r="B42" s="230"/>
      <c r="C42" s="230"/>
      <c r="D42" s="230"/>
      <c r="E42" s="230"/>
      <c r="F42" s="43"/>
    </row>
    <row r="43" spans="1:7" s="24" customFormat="1" x14ac:dyDescent="0.2">
      <c r="A43" s="41"/>
      <c r="B43" s="230"/>
      <c r="C43" s="230"/>
      <c r="D43" s="230"/>
      <c r="E43" s="230"/>
      <c r="F43" s="43"/>
    </row>
    <row r="44" spans="1:7" s="24" customFormat="1" x14ac:dyDescent="0.2">
      <c r="A44" s="41"/>
      <c r="B44" s="302"/>
      <c r="C44" s="302"/>
      <c r="D44" s="302"/>
      <c r="E44" s="302"/>
      <c r="F44" s="43"/>
    </row>
    <row r="45" spans="1:7" ht="18" customHeight="1" x14ac:dyDescent="0.2">
      <c r="A45" s="232" t="s">
        <v>35</v>
      </c>
      <c r="B45" s="232"/>
      <c r="C45" s="232"/>
      <c r="D45" s="232"/>
      <c r="E45" s="232"/>
      <c r="F45" s="232"/>
    </row>
    <row r="46" spans="1:7" ht="18" customHeight="1" x14ac:dyDescent="0.2">
      <c r="A46" s="282" t="s">
        <v>349</v>
      </c>
      <c r="B46" s="282"/>
      <c r="C46" s="282"/>
      <c r="D46" s="282"/>
      <c r="E46" s="282"/>
      <c r="F46" s="282"/>
      <c r="G46" s="24"/>
    </row>
    <row r="47" spans="1:7" s="18" customFormat="1" ht="11.4" customHeight="1" x14ac:dyDescent="0.2">
      <c r="A47" s="228"/>
      <c r="B47" s="228"/>
      <c r="C47" s="228"/>
      <c r="D47" s="228"/>
      <c r="E47" s="228"/>
      <c r="F47" s="228"/>
    </row>
    <row r="48" spans="1:7" s="18" customFormat="1" ht="11.4" customHeight="1" x14ac:dyDescent="0.2">
      <c r="A48" s="225"/>
      <c r="B48" s="225"/>
      <c r="C48" s="225"/>
      <c r="D48" s="225"/>
      <c r="E48" s="225"/>
      <c r="F48" s="225"/>
    </row>
    <row r="49" spans="1:6" s="18" customFormat="1" ht="11.4" customHeight="1" x14ac:dyDescent="0.2">
      <c r="A49" s="225"/>
      <c r="B49" s="225"/>
      <c r="C49" s="225"/>
      <c r="D49" s="225"/>
      <c r="E49" s="225"/>
      <c r="F49" s="225"/>
    </row>
    <row r="50" spans="1:6" s="18" customFormat="1" ht="11.4" customHeight="1" x14ac:dyDescent="0.2">
      <c r="A50" s="225"/>
      <c r="B50" s="225"/>
      <c r="C50" s="225"/>
      <c r="D50" s="225"/>
      <c r="E50" s="225"/>
      <c r="F50" s="225"/>
    </row>
    <row r="51" spans="1:6" s="18" customFormat="1" ht="11.4" customHeight="1" x14ac:dyDescent="0.2">
      <c r="A51" s="225"/>
      <c r="B51" s="225"/>
      <c r="C51" s="225"/>
      <c r="D51" s="225"/>
      <c r="E51" s="225"/>
      <c r="F51" s="225"/>
    </row>
    <row r="52" spans="1:6" s="18" customFormat="1" ht="11.4" customHeight="1" x14ac:dyDescent="0.2">
      <c r="A52" s="225"/>
      <c r="B52" s="225"/>
      <c r="C52" s="225"/>
      <c r="D52" s="225"/>
      <c r="E52" s="225"/>
      <c r="F52" s="225"/>
    </row>
    <row r="53" spans="1:6" s="18" customFormat="1" ht="11.4" customHeight="1" x14ac:dyDescent="0.2">
      <c r="A53" s="225"/>
      <c r="B53" s="225"/>
      <c r="C53" s="225"/>
      <c r="D53" s="225"/>
      <c r="E53" s="225"/>
      <c r="F53" s="225"/>
    </row>
    <row r="54" spans="1:6" s="18" customFormat="1" ht="11.4" customHeight="1" x14ac:dyDescent="0.2">
      <c r="A54" s="225"/>
      <c r="B54" s="225"/>
      <c r="C54" s="225"/>
      <c r="D54" s="225"/>
      <c r="E54" s="225"/>
      <c r="F54" s="225"/>
    </row>
    <row r="55" spans="1:6" s="18" customFormat="1" ht="11.4" customHeight="1" x14ac:dyDescent="0.2">
      <c r="A55" s="225"/>
      <c r="B55" s="225"/>
      <c r="C55" s="225"/>
      <c r="D55" s="225"/>
      <c r="E55" s="225"/>
      <c r="F55" s="225"/>
    </row>
    <row r="56" spans="1:6" ht="11.4" customHeight="1" x14ac:dyDescent="0.2">
      <c r="A56" s="280"/>
      <c r="B56" s="280"/>
      <c r="C56" s="280"/>
      <c r="D56" s="280"/>
      <c r="E56" s="280"/>
      <c r="F56" s="280"/>
    </row>
    <row r="57" spans="1:6" ht="11.4" customHeight="1" x14ac:dyDescent="0.2">
      <c r="A57" s="280"/>
      <c r="B57" s="280"/>
      <c r="C57" s="280"/>
      <c r="D57" s="280"/>
      <c r="E57" s="280"/>
      <c r="F57" s="280"/>
    </row>
    <row r="58" spans="1:6" ht="11.4" customHeight="1" x14ac:dyDescent="0.2">
      <c r="A58" s="280"/>
      <c r="B58" s="280"/>
      <c r="C58" s="280"/>
      <c r="D58" s="280"/>
      <c r="E58" s="280"/>
      <c r="F58" s="280"/>
    </row>
    <row r="59" spans="1:6" ht="11.4" customHeight="1" x14ac:dyDescent="0.2">
      <c r="A59" s="280"/>
      <c r="B59" s="280"/>
      <c r="C59" s="280"/>
      <c r="D59" s="280"/>
      <c r="E59" s="280"/>
      <c r="F59" s="280"/>
    </row>
    <row r="60" spans="1:6" ht="11.4" customHeight="1" x14ac:dyDescent="0.2">
      <c r="A60" s="280"/>
      <c r="B60" s="280"/>
      <c r="C60" s="280"/>
      <c r="D60" s="280"/>
      <c r="E60" s="280"/>
      <c r="F60" s="280"/>
    </row>
    <row r="61" spans="1:6" ht="11.4" customHeight="1" x14ac:dyDescent="0.2">
      <c r="A61" s="225"/>
      <c r="B61" s="225"/>
      <c r="C61" s="225"/>
      <c r="D61" s="225"/>
      <c r="E61" s="225"/>
      <c r="F61" s="225"/>
    </row>
    <row r="62" spans="1:6" ht="18" customHeight="1" x14ac:dyDescent="0.2">
      <c r="A62" s="232" t="s">
        <v>242</v>
      </c>
      <c r="B62" s="232"/>
      <c r="C62" s="232"/>
      <c r="D62" s="232"/>
      <c r="E62" s="232"/>
      <c r="F62" s="232"/>
    </row>
    <row r="63" spans="1:6" ht="14.25" customHeight="1" x14ac:dyDescent="0.2">
      <c r="A63" s="295" t="s">
        <v>82</v>
      </c>
      <c r="B63" s="295"/>
      <c r="C63" s="296" t="str" cm="1">
        <f t="array" aca="1" ref="C63" ca="1">IF(ISBLANK(E6_1),"[Autofilled based on inputs from part 1]",E6_1)</f>
        <v>[Autofilled based on inputs from part 1]</v>
      </c>
      <c r="D63" s="296"/>
      <c r="E63" s="296"/>
      <c r="F63" s="296"/>
    </row>
    <row r="64" spans="1:6" ht="30.6" x14ac:dyDescent="0.2">
      <c r="A64" s="30" t="s">
        <v>37</v>
      </c>
      <c r="B64" s="30" t="s">
        <v>157</v>
      </c>
      <c r="C64" s="30" t="s">
        <v>187</v>
      </c>
      <c r="D64" s="30" t="s">
        <v>188</v>
      </c>
      <c r="E64" s="30" t="s">
        <v>83</v>
      </c>
      <c r="F64" s="30" t="s">
        <v>81</v>
      </c>
    </row>
    <row r="65" spans="1:7" x14ac:dyDescent="0.2">
      <c r="A65" s="80"/>
      <c r="B65" s="41"/>
      <c r="C65" s="41"/>
      <c r="D65" s="43"/>
      <c r="E65" s="43"/>
      <c r="F65" s="42"/>
    </row>
    <row r="66" spans="1:7" x14ac:dyDescent="0.2">
      <c r="A66" s="87"/>
      <c r="B66" s="40"/>
      <c r="C66" s="40"/>
      <c r="D66" s="43"/>
      <c r="E66" s="43"/>
      <c r="F66" s="42"/>
    </row>
    <row r="67" spans="1:7" x14ac:dyDescent="0.2">
      <c r="A67" s="80"/>
      <c r="B67" s="41"/>
      <c r="C67" s="41"/>
      <c r="D67" s="43"/>
      <c r="E67" s="43"/>
      <c r="F67" s="42"/>
    </row>
    <row r="68" spans="1:7" x14ac:dyDescent="0.2">
      <c r="A68" s="80"/>
      <c r="B68" s="41"/>
      <c r="C68" s="41"/>
      <c r="D68" s="43"/>
      <c r="E68" s="43"/>
      <c r="F68" s="42"/>
    </row>
    <row r="69" spans="1:7" x14ac:dyDescent="0.2">
      <c r="A69" s="80"/>
      <c r="B69" s="41"/>
      <c r="C69" s="41"/>
      <c r="D69" s="43"/>
      <c r="E69" s="43"/>
      <c r="F69" s="42"/>
    </row>
    <row r="70" spans="1:7" ht="11.4" customHeight="1" x14ac:dyDescent="0.3">
      <c r="A70" s="123"/>
      <c r="B70" s="41"/>
      <c r="C70" s="41"/>
      <c r="D70" s="43"/>
      <c r="E70" s="43"/>
      <c r="F70" s="42"/>
    </row>
    <row r="71" spans="1:7" x14ac:dyDescent="0.2">
      <c r="A71" s="80"/>
      <c r="B71" s="41"/>
      <c r="C71" s="41"/>
      <c r="D71" s="43"/>
      <c r="E71" s="43"/>
      <c r="F71" s="42"/>
    </row>
    <row r="72" spans="1:7" x14ac:dyDescent="0.2">
      <c r="A72" s="80"/>
      <c r="B72" s="41"/>
      <c r="C72" s="41"/>
      <c r="D72" s="43"/>
      <c r="E72" s="43"/>
      <c r="F72" s="42"/>
    </row>
    <row r="73" spans="1:7" x14ac:dyDescent="0.2">
      <c r="A73" s="80"/>
      <c r="B73" s="41"/>
      <c r="C73" s="41"/>
      <c r="D73" s="43"/>
      <c r="E73" s="43"/>
      <c r="F73" s="42"/>
    </row>
    <row r="74" spans="1:7" x14ac:dyDescent="0.2">
      <c r="A74" s="80"/>
      <c r="B74" s="41"/>
      <c r="C74" s="41"/>
      <c r="D74" s="43"/>
      <c r="E74" s="43"/>
      <c r="F74" s="42"/>
    </row>
    <row r="75" spans="1:7" x14ac:dyDescent="0.2">
      <c r="A75" s="80"/>
      <c r="B75" s="41"/>
      <c r="C75" s="41"/>
      <c r="D75" s="43"/>
      <c r="E75" s="43"/>
      <c r="F75" s="42"/>
    </row>
    <row r="76" spans="1:7" x14ac:dyDescent="0.2">
      <c r="A76" s="80"/>
      <c r="B76" s="41"/>
      <c r="C76" s="41"/>
      <c r="D76" s="43"/>
      <c r="E76" s="43"/>
      <c r="F76" s="42"/>
    </row>
    <row r="77" spans="1:7" ht="18" customHeight="1" x14ac:dyDescent="0.2">
      <c r="A77" s="201" t="s">
        <v>252</v>
      </c>
      <c r="B77" s="201"/>
      <c r="C77" s="201"/>
      <c r="D77" s="201"/>
      <c r="E77" s="201"/>
      <c r="F77" s="201"/>
    </row>
    <row r="78" spans="1:7" s="96" customFormat="1" ht="18" customHeight="1" x14ac:dyDescent="0.2">
      <c r="A78" s="227" t="s">
        <v>349</v>
      </c>
      <c r="B78" s="227"/>
      <c r="C78" s="227"/>
      <c r="D78" s="227"/>
      <c r="E78" s="227"/>
      <c r="F78" s="227"/>
      <c r="G78" s="45"/>
    </row>
    <row r="79" spans="1:7" ht="12.15" customHeight="1" x14ac:dyDescent="0.2">
      <c r="A79" s="225"/>
      <c r="B79" s="225"/>
      <c r="C79" s="225"/>
      <c r="D79" s="225"/>
      <c r="E79" s="225"/>
      <c r="F79" s="225"/>
    </row>
    <row r="80" spans="1:7" ht="12.15" customHeight="1" x14ac:dyDescent="0.2">
      <c r="A80" s="225"/>
      <c r="B80" s="225"/>
      <c r="C80" s="225"/>
      <c r="D80" s="225"/>
      <c r="E80" s="225"/>
      <c r="F80" s="225"/>
    </row>
    <row r="81" spans="1:6" ht="12.15" customHeight="1" x14ac:dyDescent="0.2">
      <c r="A81" s="225"/>
      <c r="B81" s="225"/>
      <c r="C81" s="225"/>
      <c r="D81" s="225"/>
      <c r="E81" s="225"/>
      <c r="F81" s="225"/>
    </row>
    <row r="82" spans="1:6" ht="12.15" customHeight="1" x14ac:dyDescent="0.2">
      <c r="A82" s="225"/>
      <c r="B82" s="225"/>
      <c r="C82" s="225"/>
      <c r="D82" s="225"/>
      <c r="E82" s="225"/>
      <c r="F82" s="225"/>
    </row>
    <row r="83" spans="1:6" ht="12.15" customHeight="1" x14ac:dyDescent="0.2">
      <c r="A83" s="225"/>
      <c r="B83" s="225"/>
      <c r="C83" s="225"/>
      <c r="D83" s="225"/>
      <c r="E83" s="225"/>
      <c r="F83" s="225"/>
    </row>
    <row r="84" spans="1:6" ht="12.15" customHeight="1" x14ac:dyDescent="0.2">
      <c r="A84" s="225"/>
      <c r="B84" s="225"/>
      <c r="C84" s="225"/>
      <c r="D84" s="225"/>
      <c r="E84" s="225"/>
      <c r="F84" s="225"/>
    </row>
    <row r="85" spans="1:6" ht="12.15" customHeight="1" x14ac:dyDescent="0.2">
      <c r="A85" s="225"/>
      <c r="B85" s="225"/>
      <c r="C85" s="225"/>
      <c r="D85" s="225"/>
      <c r="E85" s="225"/>
      <c r="F85" s="225"/>
    </row>
    <row r="86" spans="1:6" ht="12.15" customHeight="1" x14ac:dyDescent="0.2">
      <c r="A86" s="225"/>
      <c r="B86" s="225"/>
      <c r="C86" s="225"/>
      <c r="D86" s="225"/>
      <c r="E86" s="225"/>
      <c r="F86" s="225"/>
    </row>
    <row r="87" spans="1:6" ht="12.15" customHeight="1" x14ac:dyDescent="0.2">
      <c r="A87" s="225"/>
      <c r="B87" s="225"/>
      <c r="C87" s="225"/>
      <c r="D87" s="225"/>
      <c r="E87" s="225"/>
      <c r="F87" s="225"/>
    </row>
    <row r="88" spans="1:6" ht="12.15" customHeight="1" x14ac:dyDescent="0.2">
      <c r="A88" s="225"/>
      <c r="B88" s="225"/>
      <c r="C88" s="225"/>
      <c r="D88" s="225"/>
      <c r="E88" s="225"/>
      <c r="F88" s="225"/>
    </row>
    <row r="89" spans="1:6" ht="18" customHeight="1" x14ac:dyDescent="0.2">
      <c r="A89" s="232" t="s">
        <v>251</v>
      </c>
      <c r="B89" s="232"/>
      <c r="C89" s="232"/>
      <c r="D89" s="232"/>
      <c r="E89" s="232"/>
      <c r="F89" s="232"/>
    </row>
    <row r="90" spans="1:6" ht="14.25" customHeight="1" x14ac:dyDescent="0.2">
      <c r="A90" s="295" t="s">
        <v>82</v>
      </c>
      <c r="B90" s="295"/>
      <c r="C90" s="296" t="str" cm="1">
        <f t="array" aca="1" ref="C90" ca="1">IF(ISBLANK(E6_2),"[Autofilled based on inputs from part 1]",E6_2)</f>
        <v>[Autofilled based on inputs from part 1]</v>
      </c>
      <c r="D90" s="296"/>
      <c r="E90" s="296"/>
      <c r="F90" s="296"/>
    </row>
    <row r="91" spans="1:6" ht="40.799999999999997" x14ac:dyDescent="0.2">
      <c r="A91" s="30" t="s">
        <v>37</v>
      </c>
      <c r="B91" s="30" t="s">
        <v>157</v>
      </c>
      <c r="C91" s="30" t="s">
        <v>189</v>
      </c>
      <c r="D91" s="30" t="s">
        <v>188</v>
      </c>
      <c r="E91" s="30" t="s">
        <v>83</v>
      </c>
      <c r="F91" s="30" t="s">
        <v>81</v>
      </c>
    </row>
    <row r="92" spans="1:6" x14ac:dyDescent="0.2">
      <c r="A92" s="80"/>
      <c r="B92" s="41"/>
      <c r="C92" s="41"/>
      <c r="D92" s="43"/>
      <c r="E92" s="43"/>
      <c r="F92" s="42"/>
    </row>
    <row r="93" spans="1:6" x14ac:dyDescent="0.2">
      <c r="A93" s="80"/>
      <c r="B93" s="41"/>
      <c r="C93" s="41"/>
      <c r="D93" s="43"/>
      <c r="E93" s="43"/>
      <c r="F93" s="42"/>
    </row>
    <row r="94" spans="1:6" x14ac:dyDescent="0.2">
      <c r="A94" s="80"/>
      <c r="B94" s="41"/>
      <c r="C94" s="41"/>
      <c r="D94" s="43"/>
      <c r="E94" s="43"/>
      <c r="F94" s="42"/>
    </row>
    <row r="95" spans="1:6" x14ac:dyDescent="0.2">
      <c r="A95" s="80"/>
      <c r="B95" s="41"/>
      <c r="C95" s="41"/>
      <c r="D95" s="43"/>
      <c r="E95" s="43"/>
      <c r="F95" s="42"/>
    </row>
    <row r="96" spans="1:6" x14ac:dyDescent="0.2">
      <c r="A96" s="80"/>
      <c r="B96" s="41"/>
      <c r="C96" s="41"/>
      <c r="D96" s="43"/>
      <c r="E96" s="43"/>
      <c r="F96" s="42"/>
    </row>
    <row r="97" spans="1:7" ht="11.4" customHeight="1" x14ac:dyDescent="0.3">
      <c r="A97" s="123"/>
      <c r="B97" s="41"/>
      <c r="C97" s="41"/>
      <c r="D97" s="43"/>
      <c r="E97" s="43"/>
      <c r="F97" s="42"/>
    </row>
    <row r="98" spans="1:7" x14ac:dyDescent="0.2">
      <c r="A98" s="80"/>
      <c r="B98" s="41"/>
      <c r="C98" s="41"/>
      <c r="D98" s="43"/>
      <c r="E98" s="43"/>
      <c r="F98" s="42"/>
    </row>
    <row r="99" spans="1:7" x14ac:dyDescent="0.2">
      <c r="A99" s="80"/>
      <c r="B99" s="41"/>
      <c r="C99" s="41"/>
      <c r="D99" s="43"/>
      <c r="E99" s="43"/>
      <c r="F99" s="42"/>
    </row>
    <row r="100" spans="1:7" x14ac:dyDescent="0.2">
      <c r="A100" s="80"/>
      <c r="B100" s="41"/>
      <c r="C100" s="41"/>
      <c r="D100" s="43"/>
      <c r="E100" s="43"/>
      <c r="F100" s="42"/>
    </row>
    <row r="101" spans="1:7" x14ac:dyDescent="0.2">
      <c r="A101" s="80"/>
      <c r="B101" s="41"/>
      <c r="C101" s="41"/>
      <c r="D101" s="43"/>
      <c r="E101" s="43"/>
      <c r="F101" s="42"/>
    </row>
    <row r="102" spans="1:7" x14ac:dyDescent="0.2">
      <c r="A102" s="80"/>
      <c r="B102" s="41"/>
      <c r="C102" s="41"/>
      <c r="D102" s="43"/>
      <c r="E102" s="43"/>
      <c r="F102" s="42"/>
    </row>
    <row r="103" spans="1:7" x14ac:dyDescent="0.2">
      <c r="A103" s="80"/>
      <c r="B103" s="41"/>
      <c r="C103" s="41"/>
      <c r="D103" s="43"/>
      <c r="E103" s="43"/>
      <c r="F103" s="42"/>
    </row>
    <row r="104" spans="1:7" ht="18" customHeight="1" x14ac:dyDescent="0.2">
      <c r="A104" s="201" t="s">
        <v>261</v>
      </c>
      <c r="B104" s="201"/>
      <c r="C104" s="201"/>
      <c r="D104" s="201"/>
      <c r="E104" s="201"/>
      <c r="F104" s="201"/>
    </row>
    <row r="105" spans="1:7" s="96" customFormat="1" ht="18" customHeight="1" x14ac:dyDescent="0.2">
      <c r="A105" s="227" t="s">
        <v>349</v>
      </c>
      <c r="B105" s="227"/>
      <c r="C105" s="227"/>
      <c r="D105" s="227"/>
      <c r="E105" s="227"/>
      <c r="F105" s="227"/>
      <c r="G105" s="45"/>
    </row>
    <row r="106" spans="1:7" ht="12.15" customHeight="1" x14ac:dyDescent="0.2">
      <c r="A106" s="228"/>
      <c r="B106" s="228"/>
      <c r="C106" s="228"/>
      <c r="D106" s="228"/>
      <c r="E106" s="228"/>
      <c r="F106" s="228"/>
    </row>
    <row r="107" spans="1:7" ht="12.15" customHeight="1" x14ac:dyDescent="0.2">
      <c r="A107" s="225"/>
      <c r="B107" s="225"/>
      <c r="C107" s="225"/>
      <c r="D107" s="225"/>
      <c r="E107" s="225"/>
      <c r="F107" s="225"/>
    </row>
    <row r="108" spans="1:7" ht="12.15" customHeight="1" x14ac:dyDescent="0.2">
      <c r="A108" s="225"/>
      <c r="B108" s="225"/>
      <c r="C108" s="225"/>
      <c r="D108" s="225"/>
      <c r="E108" s="225"/>
      <c r="F108" s="225"/>
    </row>
    <row r="109" spans="1:7" ht="12.15" customHeight="1" x14ac:dyDescent="0.2">
      <c r="A109" s="225"/>
      <c r="B109" s="225"/>
      <c r="C109" s="225"/>
      <c r="D109" s="225"/>
      <c r="E109" s="225"/>
      <c r="F109" s="225"/>
    </row>
    <row r="110" spans="1:7" ht="12.15" customHeight="1" x14ac:dyDescent="0.2">
      <c r="A110" s="225"/>
      <c r="B110" s="225"/>
      <c r="C110" s="225"/>
      <c r="D110" s="225"/>
      <c r="E110" s="225"/>
      <c r="F110" s="225"/>
    </row>
    <row r="111" spans="1:7" ht="12.15" customHeight="1" x14ac:dyDescent="0.2">
      <c r="A111" s="225"/>
      <c r="B111" s="225"/>
      <c r="C111" s="225"/>
      <c r="D111" s="225"/>
      <c r="E111" s="225"/>
      <c r="F111" s="225"/>
    </row>
    <row r="112" spans="1:7" ht="12.15" customHeight="1" x14ac:dyDescent="0.2">
      <c r="A112" s="225"/>
      <c r="B112" s="225"/>
      <c r="C112" s="225"/>
      <c r="D112" s="225"/>
      <c r="E112" s="225"/>
      <c r="F112" s="225"/>
    </row>
    <row r="113" spans="1:6" ht="12.15" customHeight="1" x14ac:dyDescent="0.2">
      <c r="A113" s="225"/>
      <c r="B113" s="225"/>
      <c r="C113" s="225"/>
      <c r="D113" s="225"/>
      <c r="E113" s="225"/>
      <c r="F113" s="225"/>
    </row>
    <row r="114" spans="1:6" ht="12.15" customHeight="1" x14ac:dyDescent="0.2">
      <c r="A114" s="225"/>
      <c r="B114" s="225"/>
      <c r="C114" s="225"/>
      <c r="D114" s="225"/>
      <c r="E114" s="225"/>
      <c r="F114" s="225"/>
    </row>
    <row r="115" spans="1:6" ht="12.15" customHeight="1" x14ac:dyDescent="0.2">
      <c r="A115" s="225"/>
      <c r="B115" s="225"/>
      <c r="C115" s="225"/>
      <c r="D115" s="225"/>
      <c r="E115" s="225"/>
      <c r="F115" s="225"/>
    </row>
    <row r="116" spans="1:6" ht="18" customHeight="1" x14ac:dyDescent="0.2">
      <c r="A116" s="232" t="s">
        <v>250</v>
      </c>
      <c r="B116" s="232"/>
      <c r="C116" s="232"/>
      <c r="D116" s="232"/>
      <c r="E116" s="232"/>
      <c r="F116" s="232"/>
    </row>
    <row r="117" spans="1:6" ht="14.25" customHeight="1" x14ac:dyDescent="0.2">
      <c r="A117" s="295" t="s">
        <v>82</v>
      </c>
      <c r="B117" s="295"/>
      <c r="C117" s="296" t="str" cm="1">
        <f t="array" aca="1" ref="C117" ca="1">IF(ISBLANK(E6_3),"[Autofilled based on inputs from part 1]",E6_3)</f>
        <v>[Autofilled based on inputs from part 1]</v>
      </c>
      <c r="D117" s="296"/>
      <c r="E117" s="296"/>
      <c r="F117" s="296"/>
    </row>
    <row r="118" spans="1:6" ht="40.799999999999997" x14ac:dyDescent="0.2">
      <c r="A118" s="30" t="s">
        <v>37</v>
      </c>
      <c r="B118" s="30" t="s">
        <v>157</v>
      </c>
      <c r="C118" s="30" t="s">
        <v>189</v>
      </c>
      <c r="D118" s="30" t="s">
        <v>188</v>
      </c>
      <c r="E118" s="30" t="s">
        <v>83</v>
      </c>
      <c r="F118" s="30" t="s">
        <v>81</v>
      </c>
    </row>
    <row r="119" spans="1:6" x14ac:dyDescent="0.2">
      <c r="A119" s="80"/>
      <c r="B119" s="41"/>
      <c r="C119" s="41"/>
      <c r="D119" s="43"/>
      <c r="E119" s="43"/>
      <c r="F119" s="42"/>
    </row>
    <row r="120" spans="1:6" x14ac:dyDescent="0.2">
      <c r="A120" s="80"/>
      <c r="B120" s="41"/>
      <c r="C120" s="41"/>
      <c r="D120" s="43"/>
      <c r="E120" s="43"/>
      <c r="F120" s="42"/>
    </row>
    <row r="121" spans="1:6" x14ac:dyDescent="0.2">
      <c r="A121" s="80"/>
      <c r="B121" s="41"/>
      <c r="C121" s="41"/>
      <c r="D121" s="43"/>
      <c r="E121" s="43"/>
      <c r="F121" s="42"/>
    </row>
    <row r="122" spans="1:6" x14ac:dyDescent="0.2">
      <c r="A122" s="80"/>
      <c r="B122" s="41"/>
      <c r="C122" s="41"/>
      <c r="D122" s="43"/>
      <c r="E122" s="43"/>
      <c r="F122" s="42"/>
    </row>
    <row r="123" spans="1:6" x14ac:dyDescent="0.2">
      <c r="A123" s="80"/>
      <c r="B123" s="41"/>
      <c r="C123" s="41"/>
      <c r="D123" s="43"/>
      <c r="E123" s="43"/>
      <c r="F123" s="42"/>
    </row>
    <row r="124" spans="1:6" ht="11.4" customHeight="1" x14ac:dyDescent="0.3">
      <c r="A124" s="123"/>
      <c r="B124" s="41"/>
      <c r="C124" s="41"/>
      <c r="D124" s="43"/>
      <c r="E124" s="43"/>
      <c r="F124" s="42"/>
    </row>
    <row r="125" spans="1:6" x14ac:dyDescent="0.2">
      <c r="A125" s="80"/>
      <c r="B125" s="41"/>
      <c r="C125" s="41"/>
      <c r="D125" s="43"/>
      <c r="E125" s="43"/>
      <c r="F125" s="42"/>
    </row>
    <row r="126" spans="1:6" x14ac:dyDescent="0.2">
      <c r="A126" s="80"/>
      <c r="B126" s="41"/>
      <c r="C126" s="41"/>
      <c r="D126" s="43"/>
      <c r="E126" s="43"/>
      <c r="F126" s="42"/>
    </row>
    <row r="127" spans="1:6" x14ac:dyDescent="0.2">
      <c r="A127" s="80"/>
      <c r="B127" s="41"/>
      <c r="C127" s="41"/>
      <c r="D127" s="43"/>
      <c r="E127" s="43"/>
      <c r="F127" s="42"/>
    </row>
    <row r="128" spans="1:6" x14ac:dyDescent="0.2">
      <c r="A128" s="80"/>
      <c r="B128" s="41"/>
      <c r="C128" s="41"/>
      <c r="D128" s="43"/>
      <c r="E128" s="43"/>
      <c r="F128" s="42"/>
    </row>
    <row r="129" spans="1:7" x14ac:dyDescent="0.2">
      <c r="A129" s="80"/>
      <c r="B129" s="41"/>
      <c r="C129" s="41"/>
      <c r="D129" s="43"/>
      <c r="E129" s="43"/>
      <c r="F129" s="42"/>
    </row>
    <row r="130" spans="1:7" x14ac:dyDescent="0.2">
      <c r="A130" s="80"/>
      <c r="B130" s="41"/>
      <c r="C130" s="41"/>
      <c r="D130" s="43"/>
      <c r="E130" s="43"/>
      <c r="F130" s="42"/>
    </row>
    <row r="131" spans="1:7" ht="18" customHeight="1" x14ac:dyDescent="0.2">
      <c r="A131" s="201" t="s">
        <v>260</v>
      </c>
      <c r="B131" s="201"/>
      <c r="C131" s="201"/>
      <c r="D131" s="201"/>
      <c r="E131" s="201"/>
      <c r="F131" s="201"/>
    </row>
    <row r="132" spans="1:7" s="96" customFormat="1" ht="18" customHeight="1" x14ac:dyDescent="0.2">
      <c r="A132" s="227" t="s">
        <v>349</v>
      </c>
      <c r="B132" s="227"/>
      <c r="C132" s="227"/>
      <c r="D132" s="227"/>
      <c r="E132" s="227"/>
      <c r="F132" s="227"/>
      <c r="G132" s="45"/>
    </row>
    <row r="133" spans="1:7" ht="12.15" customHeight="1" x14ac:dyDescent="0.2">
      <c r="A133" s="228"/>
      <c r="B133" s="228"/>
      <c r="C133" s="228"/>
      <c r="D133" s="228"/>
      <c r="E133" s="228"/>
      <c r="F133" s="228"/>
    </row>
    <row r="134" spans="1:7" ht="12.15" customHeight="1" x14ac:dyDescent="0.2">
      <c r="A134" s="225"/>
      <c r="B134" s="225"/>
      <c r="C134" s="225"/>
      <c r="D134" s="225"/>
      <c r="E134" s="225"/>
      <c r="F134" s="225"/>
    </row>
    <row r="135" spans="1:7" ht="12.15" customHeight="1" x14ac:dyDescent="0.2">
      <c r="A135" s="225"/>
      <c r="B135" s="225"/>
      <c r="C135" s="225"/>
      <c r="D135" s="225"/>
      <c r="E135" s="225"/>
      <c r="F135" s="225"/>
    </row>
    <row r="136" spans="1:7" ht="12.15" customHeight="1" x14ac:dyDescent="0.2">
      <c r="A136" s="225"/>
      <c r="B136" s="225"/>
      <c r="C136" s="225"/>
      <c r="D136" s="225"/>
      <c r="E136" s="225"/>
      <c r="F136" s="225"/>
    </row>
    <row r="137" spans="1:7" ht="12.15" customHeight="1" x14ac:dyDescent="0.2">
      <c r="A137" s="225"/>
      <c r="B137" s="225"/>
      <c r="C137" s="225"/>
      <c r="D137" s="225"/>
      <c r="E137" s="225"/>
      <c r="F137" s="225"/>
    </row>
    <row r="138" spans="1:7" ht="12.15" customHeight="1" x14ac:dyDescent="0.2">
      <c r="A138" s="225"/>
      <c r="B138" s="225"/>
      <c r="C138" s="225"/>
      <c r="D138" s="225"/>
      <c r="E138" s="225"/>
      <c r="F138" s="225"/>
    </row>
    <row r="139" spans="1:7" ht="12.15" customHeight="1" x14ac:dyDescent="0.2">
      <c r="A139" s="225"/>
      <c r="B139" s="225"/>
      <c r="C139" s="225"/>
      <c r="D139" s="225"/>
      <c r="E139" s="225"/>
      <c r="F139" s="225"/>
    </row>
    <row r="140" spans="1:7" ht="12.15" customHeight="1" x14ac:dyDescent="0.2">
      <c r="A140" s="225"/>
      <c r="B140" s="225"/>
      <c r="C140" s="225"/>
      <c r="D140" s="225"/>
      <c r="E140" s="225"/>
      <c r="F140" s="225"/>
    </row>
    <row r="141" spans="1:7" ht="12.15" customHeight="1" x14ac:dyDescent="0.2">
      <c r="A141" s="225"/>
      <c r="B141" s="225"/>
      <c r="C141" s="225"/>
      <c r="D141" s="225"/>
      <c r="E141" s="225"/>
      <c r="F141" s="225"/>
    </row>
    <row r="142" spans="1:7" ht="12.15" customHeight="1" x14ac:dyDescent="0.2">
      <c r="A142" s="225"/>
      <c r="B142" s="225"/>
      <c r="C142" s="225"/>
      <c r="D142" s="225"/>
      <c r="E142" s="225"/>
      <c r="F142" s="225"/>
    </row>
    <row r="143" spans="1:7" ht="18" customHeight="1" x14ac:dyDescent="0.2">
      <c r="A143" s="232" t="s">
        <v>249</v>
      </c>
      <c r="B143" s="232"/>
      <c r="C143" s="232"/>
      <c r="D143" s="232"/>
      <c r="E143" s="232"/>
      <c r="F143" s="232"/>
    </row>
    <row r="144" spans="1:7" ht="14.25" customHeight="1" x14ac:dyDescent="0.2">
      <c r="A144" s="295" t="s">
        <v>82</v>
      </c>
      <c r="B144" s="295"/>
      <c r="C144" s="296" t="str" cm="1">
        <f t="array" aca="1" ref="C144" ca="1">IF(ISBLANK(E6_5),"[Autofilled based on inputs from part 1]",E6_5)</f>
        <v>[Autofilled based on inputs from part 1]</v>
      </c>
      <c r="D144" s="296"/>
      <c r="E144" s="296"/>
      <c r="F144" s="296"/>
    </row>
    <row r="145" spans="1:7" ht="40.799999999999997" x14ac:dyDescent="0.2">
      <c r="A145" s="30" t="s">
        <v>37</v>
      </c>
      <c r="B145" s="30" t="s">
        <v>157</v>
      </c>
      <c r="C145" s="30" t="s">
        <v>189</v>
      </c>
      <c r="D145" s="30" t="s">
        <v>188</v>
      </c>
      <c r="E145" s="30" t="s">
        <v>83</v>
      </c>
      <c r="F145" s="30" t="s">
        <v>81</v>
      </c>
    </row>
    <row r="146" spans="1:7" x14ac:dyDescent="0.2">
      <c r="A146" s="80"/>
      <c r="B146" s="41"/>
      <c r="C146" s="41"/>
      <c r="D146" s="43"/>
      <c r="E146" s="43"/>
      <c r="F146" s="42"/>
    </row>
    <row r="147" spans="1:7" x14ac:dyDescent="0.2">
      <c r="A147" s="80"/>
      <c r="B147" s="41"/>
      <c r="C147" s="41"/>
      <c r="D147" s="43"/>
      <c r="E147" s="43"/>
      <c r="F147" s="42"/>
    </row>
    <row r="148" spans="1:7" x14ac:dyDescent="0.2">
      <c r="A148" s="80"/>
      <c r="B148" s="41"/>
      <c r="C148" s="41"/>
      <c r="D148" s="43"/>
      <c r="E148" s="43"/>
      <c r="F148" s="42"/>
    </row>
    <row r="149" spans="1:7" x14ac:dyDescent="0.2">
      <c r="A149" s="80"/>
      <c r="B149" s="41"/>
      <c r="C149" s="41"/>
      <c r="D149" s="43"/>
      <c r="E149" s="43"/>
      <c r="F149" s="42"/>
    </row>
    <row r="150" spans="1:7" x14ac:dyDescent="0.2">
      <c r="A150" s="80"/>
      <c r="B150" s="41"/>
      <c r="C150" s="41"/>
      <c r="D150" s="43"/>
      <c r="E150" s="43"/>
      <c r="F150" s="42"/>
    </row>
    <row r="151" spans="1:7" ht="11.4" customHeight="1" x14ac:dyDescent="0.3">
      <c r="A151" s="123"/>
      <c r="B151" s="41"/>
      <c r="C151" s="41"/>
      <c r="D151" s="43"/>
      <c r="E151" s="43"/>
      <c r="F151" s="42"/>
    </row>
    <row r="152" spans="1:7" x14ac:dyDescent="0.2">
      <c r="A152" s="80"/>
      <c r="B152" s="41"/>
      <c r="C152" s="41"/>
      <c r="D152" s="43"/>
      <c r="E152" s="43"/>
      <c r="F152" s="42"/>
    </row>
    <row r="153" spans="1:7" x14ac:dyDescent="0.2">
      <c r="A153" s="80"/>
      <c r="B153" s="41"/>
      <c r="C153" s="41"/>
      <c r="D153" s="43"/>
      <c r="E153" s="43"/>
      <c r="F153" s="42"/>
    </row>
    <row r="154" spans="1:7" x14ac:dyDescent="0.2">
      <c r="A154" s="80"/>
      <c r="B154" s="41"/>
      <c r="C154" s="41"/>
      <c r="D154" s="43"/>
      <c r="E154" s="43"/>
      <c r="F154" s="42"/>
    </row>
    <row r="155" spans="1:7" x14ac:dyDescent="0.2">
      <c r="A155" s="80"/>
      <c r="B155" s="41"/>
      <c r="C155" s="41"/>
      <c r="D155" s="43"/>
      <c r="E155" s="43"/>
      <c r="F155" s="42"/>
    </row>
    <row r="156" spans="1:7" x14ac:dyDescent="0.2">
      <c r="A156" s="80"/>
      <c r="B156" s="41"/>
      <c r="C156" s="41"/>
      <c r="D156" s="43"/>
      <c r="E156" s="43"/>
      <c r="F156" s="42"/>
    </row>
    <row r="157" spans="1:7" x14ac:dyDescent="0.2">
      <c r="A157" s="80"/>
      <c r="B157" s="41"/>
      <c r="C157" s="41"/>
      <c r="D157" s="43"/>
      <c r="E157" s="43"/>
      <c r="F157" s="42"/>
    </row>
    <row r="158" spans="1:7" ht="18" customHeight="1" x14ac:dyDescent="0.2">
      <c r="A158" s="201" t="s">
        <v>259</v>
      </c>
      <c r="B158" s="201"/>
      <c r="C158" s="201"/>
      <c r="D158" s="201"/>
      <c r="E158" s="201"/>
      <c r="F158" s="201"/>
    </row>
    <row r="159" spans="1:7" s="96" customFormat="1" ht="18" customHeight="1" x14ac:dyDescent="0.2">
      <c r="A159" s="227" t="s">
        <v>349</v>
      </c>
      <c r="B159" s="227"/>
      <c r="C159" s="227"/>
      <c r="D159" s="227"/>
      <c r="E159" s="227"/>
      <c r="F159" s="227"/>
      <c r="G159" s="45"/>
    </row>
    <row r="160" spans="1:7" x14ac:dyDescent="0.2">
      <c r="A160" s="228"/>
      <c r="B160" s="228"/>
      <c r="C160" s="228"/>
      <c r="D160" s="228"/>
      <c r="E160" s="228"/>
      <c r="F160" s="228"/>
    </row>
    <row r="161" spans="1:6" x14ac:dyDescent="0.2">
      <c r="A161" s="225"/>
      <c r="B161" s="225"/>
      <c r="C161" s="225"/>
      <c r="D161" s="225"/>
      <c r="E161" s="225"/>
      <c r="F161" s="225"/>
    </row>
    <row r="162" spans="1:6" x14ac:dyDescent="0.2">
      <c r="A162" s="225"/>
      <c r="B162" s="225"/>
      <c r="C162" s="225"/>
      <c r="D162" s="225"/>
      <c r="E162" s="225"/>
      <c r="F162" s="225"/>
    </row>
    <row r="163" spans="1:6" x14ac:dyDescent="0.2">
      <c r="A163" s="225"/>
      <c r="B163" s="225"/>
      <c r="C163" s="225"/>
      <c r="D163" s="225"/>
      <c r="E163" s="225"/>
      <c r="F163" s="225"/>
    </row>
    <row r="164" spans="1:6" x14ac:dyDescent="0.2">
      <c r="A164" s="225"/>
      <c r="B164" s="225"/>
      <c r="C164" s="225"/>
      <c r="D164" s="225"/>
      <c r="E164" s="225"/>
      <c r="F164" s="225"/>
    </row>
    <row r="165" spans="1:6" x14ac:dyDescent="0.2">
      <c r="A165" s="225"/>
      <c r="B165" s="225"/>
      <c r="C165" s="225"/>
      <c r="D165" s="225"/>
      <c r="E165" s="225"/>
      <c r="F165" s="225"/>
    </row>
    <row r="166" spans="1:6" x14ac:dyDescent="0.2">
      <c r="A166" s="225"/>
      <c r="B166" s="225"/>
      <c r="C166" s="225"/>
      <c r="D166" s="225"/>
      <c r="E166" s="225"/>
      <c r="F166" s="225"/>
    </row>
    <row r="167" spans="1:6" x14ac:dyDescent="0.2">
      <c r="A167" s="225"/>
      <c r="B167" s="225"/>
      <c r="C167" s="225"/>
      <c r="D167" s="225"/>
      <c r="E167" s="225"/>
      <c r="F167" s="225"/>
    </row>
    <row r="168" spans="1:6" x14ac:dyDescent="0.2">
      <c r="A168" s="225"/>
      <c r="B168" s="225"/>
      <c r="C168" s="225"/>
      <c r="D168" s="225"/>
      <c r="E168" s="225"/>
      <c r="F168" s="225"/>
    </row>
    <row r="169" spans="1:6" x14ac:dyDescent="0.2">
      <c r="A169" s="225"/>
      <c r="B169" s="225"/>
      <c r="C169" s="225"/>
      <c r="D169" s="225"/>
      <c r="E169" s="225"/>
      <c r="F169" s="225"/>
    </row>
    <row r="170" spans="1:6" ht="18" customHeight="1" x14ac:dyDescent="0.2">
      <c r="A170" s="232" t="s">
        <v>248</v>
      </c>
      <c r="B170" s="232"/>
      <c r="C170" s="232"/>
      <c r="D170" s="232"/>
      <c r="E170" s="232"/>
      <c r="F170" s="232"/>
    </row>
    <row r="171" spans="1:6" ht="14.25" customHeight="1" x14ac:dyDescent="0.2">
      <c r="A171" s="295" t="s">
        <v>82</v>
      </c>
      <c r="B171" s="295"/>
      <c r="C171" s="296" t="str" cm="1">
        <f t="array" aca="1" ref="C171" ca="1">IF(ISBLANK(E6_7),"[Autofilled based on inputs from part 1]",E6_7)</f>
        <v>[Autofilled based on inputs from part 1]</v>
      </c>
      <c r="D171" s="296"/>
      <c r="E171" s="296"/>
      <c r="F171" s="296"/>
    </row>
    <row r="172" spans="1:6" ht="40.799999999999997" x14ac:dyDescent="0.2">
      <c r="A172" s="30" t="s">
        <v>37</v>
      </c>
      <c r="B172" s="30" t="s">
        <v>157</v>
      </c>
      <c r="C172" s="30" t="s">
        <v>189</v>
      </c>
      <c r="D172" s="30" t="s">
        <v>188</v>
      </c>
      <c r="E172" s="30" t="s">
        <v>83</v>
      </c>
      <c r="F172" s="30" t="s">
        <v>81</v>
      </c>
    </row>
    <row r="173" spans="1:6" x14ac:dyDescent="0.2">
      <c r="A173" s="80"/>
      <c r="B173" s="41"/>
      <c r="C173" s="41"/>
      <c r="D173" s="43"/>
      <c r="E173" s="43"/>
      <c r="F173" s="42"/>
    </row>
    <row r="174" spans="1:6" x14ac:dyDescent="0.2">
      <c r="A174" s="80"/>
      <c r="B174" s="41"/>
      <c r="C174" s="41"/>
      <c r="D174" s="43"/>
      <c r="E174" s="43"/>
      <c r="F174" s="42"/>
    </row>
    <row r="175" spans="1:6" x14ac:dyDescent="0.2">
      <c r="A175" s="80"/>
      <c r="B175" s="41"/>
      <c r="C175" s="41"/>
      <c r="D175" s="43"/>
      <c r="E175" s="43"/>
      <c r="F175" s="42"/>
    </row>
    <row r="176" spans="1:6" x14ac:dyDescent="0.2">
      <c r="A176" s="80"/>
      <c r="B176" s="41"/>
      <c r="C176" s="41"/>
      <c r="D176" s="43"/>
      <c r="E176" s="43"/>
      <c r="F176" s="42"/>
    </row>
    <row r="177" spans="1:7" x14ac:dyDescent="0.2">
      <c r="A177" s="80"/>
      <c r="B177" s="41"/>
      <c r="C177" s="41"/>
      <c r="D177" s="43"/>
      <c r="E177" s="43"/>
      <c r="F177" s="42"/>
    </row>
    <row r="178" spans="1:7" ht="11.4" customHeight="1" x14ac:dyDescent="0.3">
      <c r="A178" s="123"/>
      <c r="B178" s="41"/>
      <c r="C178" s="41"/>
      <c r="D178" s="43"/>
      <c r="E178" s="43"/>
      <c r="F178" s="42"/>
    </row>
    <row r="179" spans="1:7" x14ac:dyDescent="0.2">
      <c r="A179" s="80"/>
      <c r="B179" s="41"/>
      <c r="C179" s="41"/>
      <c r="D179" s="43"/>
      <c r="E179" s="43"/>
      <c r="F179" s="42"/>
    </row>
    <row r="180" spans="1:7" x14ac:dyDescent="0.2">
      <c r="A180" s="80"/>
      <c r="B180" s="41"/>
      <c r="C180" s="41"/>
      <c r="D180" s="43"/>
      <c r="E180" s="43"/>
      <c r="F180" s="42"/>
    </row>
    <row r="181" spans="1:7" x14ac:dyDescent="0.2">
      <c r="A181" s="80"/>
      <c r="B181" s="41"/>
      <c r="C181" s="41"/>
      <c r="D181" s="43"/>
      <c r="E181" s="43"/>
      <c r="F181" s="42"/>
    </row>
    <row r="182" spans="1:7" x14ac:dyDescent="0.2">
      <c r="A182" s="80"/>
      <c r="B182" s="41"/>
      <c r="C182" s="41"/>
      <c r="D182" s="43"/>
      <c r="E182" s="43"/>
      <c r="F182" s="42"/>
    </row>
    <row r="183" spans="1:7" x14ac:dyDescent="0.2">
      <c r="A183" s="80"/>
      <c r="B183" s="41"/>
      <c r="C183" s="41"/>
      <c r="D183" s="43"/>
      <c r="E183" s="43"/>
      <c r="F183" s="42"/>
    </row>
    <row r="184" spans="1:7" x14ac:dyDescent="0.2">
      <c r="A184" s="80"/>
      <c r="B184" s="41"/>
      <c r="C184" s="41"/>
      <c r="D184" s="43"/>
      <c r="E184" s="43"/>
      <c r="F184" s="42"/>
    </row>
    <row r="185" spans="1:7" ht="18" customHeight="1" x14ac:dyDescent="0.2">
      <c r="A185" s="232" t="s">
        <v>258</v>
      </c>
      <c r="B185" s="232"/>
      <c r="C185" s="232"/>
      <c r="D185" s="232"/>
      <c r="E185" s="232"/>
      <c r="F185" s="232"/>
    </row>
    <row r="186" spans="1:7" s="96" customFormat="1" ht="18" customHeight="1" x14ac:dyDescent="0.2">
      <c r="A186" s="227" t="s">
        <v>349</v>
      </c>
      <c r="B186" s="227"/>
      <c r="C186" s="227"/>
      <c r="D186" s="227"/>
      <c r="E186" s="227"/>
      <c r="F186" s="227"/>
      <c r="G186" s="45"/>
    </row>
    <row r="187" spans="1:7" x14ac:dyDescent="0.2">
      <c r="A187" s="228"/>
      <c r="B187" s="228"/>
      <c r="C187" s="228"/>
      <c r="D187" s="228"/>
      <c r="E187" s="228"/>
      <c r="F187" s="228"/>
    </row>
    <row r="188" spans="1:7" x14ac:dyDescent="0.2">
      <c r="A188" s="225"/>
      <c r="B188" s="225"/>
      <c r="C188" s="225"/>
      <c r="D188" s="225"/>
      <c r="E188" s="225"/>
      <c r="F188" s="225"/>
    </row>
    <row r="189" spans="1:7" x14ac:dyDescent="0.2">
      <c r="A189" s="225"/>
      <c r="B189" s="225"/>
      <c r="C189" s="225"/>
      <c r="D189" s="225"/>
      <c r="E189" s="225"/>
      <c r="F189" s="225"/>
    </row>
    <row r="190" spans="1:7" x14ac:dyDescent="0.2">
      <c r="A190" s="225"/>
      <c r="B190" s="225"/>
      <c r="C190" s="225"/>
      <c r="D190" s="225"/>
      <c r="E190" s="225"/>
      <c r="F190" s="225"/>
    </row>
    <row r="191" spans="1:7" x14ac:dyDescent="0.2">
      <c r="A191" s="225"/>
      <c r="B191" s="225"/>
      <c r="C191" s="225"/>
      <c r="D191" s="225"/>
      <c r="E191" s="225"/>
      <c r="F191" s="225"/>
    </row>
    <row r="192" spans="1:7" x14ac:dyDescent="0.2">
      <c r="A192" s="225"/>
      <c r="B192" s="225"/>
      <c r="C192" s="225"/>
      <c r="D192" s="225"/>
      <c r="E192" s="225"/>
      <c r="F192" s="225"/>
    </row>
    <row r="193" spans="1:6" x14ac:dyDescent="0.2">
      <c r="A193" s="225"/>
      <c r="B193" s="225"/>
      <c r="C193" s="225"/>
      <c r="D193" s="225"/>
      <c r="E193" s="225"/>
      <c r="F193" s="225"/>
    </row>
    <row r="194" spans="1:6" x14ac:dyDescent="0.2">
      <c r="A194" s="225"/>
      <c r="B194" s="225"/>
      <c r="C194" s="225"/>
      <c r="D194" s="225"/>
      <c r="E194" s="225"/>
      <c r="F194" s="225"/>
    </row>
    <row r="195" spans="1:6" x14ac:dyDescent="0.2">
      <c r="A195" s="225"/>
      <c r="B195" s="225"/>
      <c r="C195" s="225"/>
      <c r="D195" s="225"/>
      <c r="E195" s="225"/>
      <c r="F195" s="225"/>
    </row>
    <row r="196" spans="1:6" x14ac:dyDescent="0.2">
      <c r="A196" s="225"/>
      <c r="B196" s="225"/>
      <c r="C196" s="225"/>
      <c r="D196" s="225"/>
      <c r="E196" s="225"/>
      <c r="F196" s="225"/>
    </row>
    <row r="197" spans="1:6" ht="18" customHeight="1" x14ac:dyDescent="0.2">
      <c r="A197" s="232" t="s">
        <v>247</v>
      </c>
      <c r="B197" s="232"/>
      <c r="C197" s="232"/>
      <c r="D197" s="232"/>
      <c r="E197" s="232"/>
      <c r="F197" s="232"/>
    </row>
    <row r="198" spans="1:6" ht="14.25" customHeight="1" x14ac:dyDescent="0.2">
      <c r="A198" s="295" t="s">
        <v>82</v>
      </c>
      <c r="B198" s="295"/>
      <c r="C198" s="296" t="str" cm="1">
        <f t="array" ref="C198">IF(AND('Drop Down'!E9=1,'Drop Down'!E10=1),E6_10,"[Autofilled based on inputs from part 1]")</f>
        <v>[Autofilled based on inputs from part 1]</v>
      </c>
      <c r="D198" s="296"/>
      <c r="E198" s="296"/>
      <c r="F198" s="296"/>
    </row>
    <row r="199" spans="1:6" ht="40.799999999999997" x14ac:dyDescent="0.2">
      <c r="A199" s="30" t="s">
        <v>37</v>
      </c>
      <c r="B199" s="30" t="s">
        <v>157</v>
      </c>
      <c r="C199" s="30" t="s">
        <v>189</v>
      </c>
      <c r="D199" s="30" t="s">
        <v>188</v>
      </c>
      <c r="E199" s="30" t="s">
        <v>83</v>
      </c>
      <c r="F199" s="30" t="s">
        <v>81</v>
      </c>
    </row>
    <row r="200" spans="1:6" x14ac:dyDescent="0.2">
      <c r="A200" s="80"/>
      <c r="B200" s="41"/>
      <c r="C200" s="41"/>
      <c r="D200" s="43"/>
      <c r="E200" s="43"/>
      <c r="F200" s="42"/>
    </row>
    <row r="201" spans="1:6" x14ac:dyDescent="0.2">
      <c r="A201" s="80"/>
      <c r="B201" s="41"/>
      <c r="C201" s="41"/>
      <c r="D201" s="43"/>
      <c r="E201" s="43"/>
      <c r="F201" s="42"/>
    </row>
    <row r="202" spans="1:6" x14ac:dyDescent="0.2">
      <c r="A202" s="80"/>
      <c r="B202" s="41"/>
      <c r="C202" s="41"/>
      <c r="D202" s="43"/>
      <c r="E202" s="43"/>
      <c r="F202" s="42"/>
    </row>
    <row r="203" spans="1:6" x14ac:dyDescent="0.2">
      <c r="A203" s="80"/>
      <c r="B203" s="41"/>
      <c r="C203" s="41"/>
      <c r="D203" s="43"/>
      <c r="E203" s="43"/>
      <c r="F203" s="42"/>
    </row>
    <row r="204" spans="1:6" x14ac:dyDescent="0.2">
      <c r="A204" s="80"/>
      <c r="B204" s="41"/>
      <c r="C204" s="41"/>
      <c r="D204" s="43"/>
      <c r="E204" s="43"/>
      <c r="F204" s="42"/>
    </row>
    <row r="205" spans="1:6" ht="11.4" customHeight="1" x14ac:dyDescent="0.3">
      <c r="A205" s="123"/>
      <c r="B205" s="41"/>
      <c r="C205" s="41"/>
      <c r="D205" s="43"/>
      <c r="E205" s="43"/>
      <c r="F205" s="42"/>
    </row>
    <row r="206" spans="1:6" x14ac:dyDescent="0.2">
      <c r="A206" s="80"/>
      <c r="B206" s="41"/>
      <c r="C206" s="41"/>
      <c r="D206" s="43"/>
      <c r="E206" s="43"/>
      <c r="F206" s="42"/>
    </row>
    <row r="207" spans="1:6" x14ac:dyDescent="0.2">
      <c r="A207" s="80"/>
      <c r="B207" s="41"/>
      <c r="C207" s="41"/>
      <c r="D207" s="43"/>
      <c r="E207" s="43"/>
      <c r="F207" s="42"/>
    </row>
    <row r="208" spans="1:6" x14ac:dyDescent="0.2">
      <c r="A208" s="80"/>
      <c r="B208" s="41"/>
      <c r="C208" s="41"/>
      <c r="D208" s="43"/>
      <c r="E208" s="43"/>
      <c r="F208" s="42"/>
    </row>
    <row r="209" spans="1:7" x14ac:dyDescent="0.2">
      <c r="A209" s="80"/>
      <c r="B209" s="41"/>
      <c r="C209" s="41"/>
      <c r="D209" s="43"/>
      <c r="E209" s="43"/>
      <c r="F209" s="42"/>
    </row>
    <row r="210" spans="1:7" x14ac:dyDescent="0.2">
      <c r="A210" s="80"/>
      <c r="B210" s="41"/>
      <c r="C210" s="41"/>
      <c r="D210" s="43"/>
      <c r="E210" s="43"/>
      <c r="F210" s="42"/>
    </row>
    <row r="211" spans="1:7" x14ac:dyDescent="0.2">
      <c r="A211" s="80"/>
      <c r="B211" s="41"/>
      <c r="C211" s="41"/>
      <c r="D211" s="43"/>
      <c r="E211" s="43"/>
      <c r="F211" s="42"/>
    </row>
    <row r="212" spans="1:7" ht="18" customHeight="1" x14ac:dyDescent="0.2">
      <c r="A212" s="201" t="s">
        <v>257</v>
      </c>
      <c r="B212" s="201"/>
      <c r="C212" s="201"/>
      <c r="D212" s="201"/>
      <c r="E212" s="201"/>
      <c r="F212" s="201"/>
    </row>
    <row r="213" spans="1:7" s="96" customFormat="1" ht="18" customHeight="1" x14ac:dyDescent="0.2">
      <c r="A213" s="227" t="s">
        <v>349</v>
      </c>
      <c r="B213" s="227"/>
      <c r="C213" s="227"/>
      <c r="D213" s="227"/>
      <c r="E213" s="227"/>
      <c r="F213" s="227"/>
      <c r="G213" s="45"/>
    </row>
    <row r="214" spans="1:7" x14ac:dyDescent="0.2">
      <c r="A214" s="228"/>
      <c r="B214" s="228"/>
      <c r="C214" s="228"/>
      <c r="D214" s="228"/>
      <c r="E214" s="228"/>
      <c r="F214" s="228"/>
    </row>
    <row r="215" spans="1:7" x14ac:dyDescent="0.2">
      <c r="A215" s="225"/>
      <c r="B215" s="225"/>
      <c r="C215" s="225"/>
      <c r="D215" s="225"/>
      <c r="E215" s="225"/>
      <c r="F215" s="225"/>
    </row>
    <row r="216" spans="1:7" x14ac:dyDescent="0.2">
      <c r="A216" s="225"/>
      <c r="B216" s="225"/>
      <c r="C216" s="225"/>
      <c r="D216" s="225"/>
      <c r="E216" s="225"/>
      <c r="F216" s="225"/>
    </row>
    <row r="217" spans="1:7" x14ac:dyDescent="0.2">
      <c r="A217" s="225"/>
      <c r="B217" s="225"/>
      <c r="C217" s="225"/>
      <c r="D217" s="225"/>
      <c r="E217" s="225"/>
      <c r="F217" s="225"/>
    </row>
    <row r="218" spans="1:7" x14ac:dyDescent="0.2">
      <c r="A218" s="225"/>
      <c r="B218" s="225"/>
      <c r="C218" s="225"/>
      <c r="D218" s="225"/>
      <c r="E218" s="225"/>
      <c r="F218" s="225"/>
    </row>
    <row r="219" spans="1:7" x14ac:dyDescent="0.2">
      <c r="A219" s="225"/>
      <c r="B219" s="225"/>
      <c r="C219" s="225"/>
      <c r="D219" s="225"/>
      <c r="E219" s="225"/>
      <c r="F219" s="225"/>
    </row>
    <row r="220" spans="1:7" x14ac:dyDescent="0.2">
      <c r="A220" s="225"/>
      <c r="B220" s="225"/>
      <c r="C220" s="225"/>
      <c r="D220" s="225"/>
      <c r="E220" s="225"/>
      <c r="F220" s="225"/>
    </row>
    <row r="221" spans="1:7" x14ac:dyDescent="0.2">
      <c r="A221" s="225"/>
      <c r="B221" s="225"/>
      <c r="C221" s="225"/>
      <c r="D221" s="225"/>
      <c r="E221" s="225"/>
      <c r="F221" s="225"/>
    </row>
    <row r="222" spans="1:7" x14ac:dyDescent="0.2">
      <c r="A222" s="225"/>
      <c r="B222" s="225"/>
      <c r="C222" s="225"/>
      <c r="D222" s="225"/>
      <c r="E222" s="225"/>
      <c r="F222" s="225"/>
    </row>
    <row r="223" spans="1:7" x14ac:dyDescent="0.2">
      <c r="A223" s="225"/>
      <c r="B223" s="225"/>
      <c r="C223" s="225"/>
      <c r="D223" s="225"/>
      <c r="E223" s="225"/>
      <c r="F223" s="225"/>
    </row>
    <row r="224" spans="1:7" ht="18" customHeight="1" x14ac:dyDescent="0.2">
      <c r="A224" s="232" t="s">
        <v>246</v>
      </c>
      <c r="B224" s="232"/>
      <c r="C224" s="232"/>
      <c r="D224" s="232"/>
      <c r="E224" s="232"/>
      <c r="F224" s="232"/>
    </row>
    <row r="225" spans="1:7" ht="14.25" customHeight="1" x14ac:dyDescent="0.2">
      <c r="A225" s="295" t="s">
        <v>82</v>
      </c>
      <c r="B225" s="295"/>
      <c r="C225" s="296" t="str" cm="1">
        <f t="array" aca="1" ref="C225" ca="1">IF(ISBLANK(E6_12),"[Autofilled based on inputs from part 1]",E6_12)</f>
        <v>[Autofilled based on inputs from part 1]</v>
      </c>
      <c r="D225" s="296"/>
      <c r="E225" s="296"/>
      <c r="F225" s="296"/>
    </row>
    <row r="226" spans="1:7" ht="40.799999999999997" x14ac:dyDescent="0.2">
      <c r="A226" s="97" t="s">
        <v>37</v>
      </c>
      <c r="B226" s="97" t="s">
        <v>157</v>
      </c>
      <c r="C226" s="97" t="s">
        <v>189</v>
      </c>
      <c r="D226" s="97" t="s">
        <v>188</v>
      </c>
      <c r="E226" s="97" t="s">
        <v>83</v>
      </c>
      <c r="F226" s="97" t="s">
        <v>81</v>
      </c>
    </row>
    <row r="227" spans="1:7" x14ac:dyDescent="0.2">
      <c r="A227" s="80"/>
      <c r="B227" s="41"/>
      <c r="C227" s="41"/>
      <c r="D227" s="43"/>
      <c r="E227" s="43"/>
      <c r="F227" s="42"/>
    </row>
    <row r="228" spans="1:7" x14ac:dyDescent="0.2">
      <c r="A228" s="80"/>
      <c r="B228" s="41"/>
      <c r="C228" s="41"/>
      <c r="D228" s="43"/>
      <c r="E228" s="43"/>
      <c r="F228" s="42"/>
    </row>
    <row r="229" spans="1:7" x14ac:dyDescent="0.2">
      <c r="A229" s="80"/>
      <c r="B229" s="41"/>
      <c r="C229" s="41"/>
      <c r="D229" s="43"/>
      <c r="E229" s="43"/>
      <c r="F229" s="42"/>
    </row>
    <row r="230" spans="1:7" x14ac:dyDescent="0.2">
      <c r="A230" s="80"/>
      <c r="B230" s="41"/>
      <c r="C230" s="41"/>
      <c r="D230" s="43"/>
      <c r="E230" s="43"/>
      <c r="F230" s="42"/>
    </row>
    <row r="231" spans="1:7" x14ac:dyDescent="0.2">
      <c r="A231" s="80"/>
      <c r="B231" s="41"/>
      <c r="C231" s="41"/>
      <c r="D231" s="43"/>
      <c r="E231" s="43"/>
      <c r="F231" s="42"/>
    </row>
    <row r="232" spans="1:7" ht="11.4" customHeight="1" x14ac:dyDescent="0.3">
      <c r="A232" s="123"/>
      <c r="B232" s="41"/>
      <c r="C232" s="41"/>
      <c r="D232" s="43"/>
      <c r="E232" s="43"/>
      <c r="F232" s="42"/>
    </row>
    <row r="233" spans="1:7" x14ac:dyDescent="0.2">
      <c r="A233" s="80"/>
      <c r="B233" s="41"/>
      <c r="C233" s="41"/>
      <c r="D233" s="43"/>
      <c r="E233" s="43"/>
      <c r="F233" s="42"/>
    </row>
    <row r="234" spans="1:7" x14ac:dyDescent="0.2">
      <c r="A234" s="80"/>
      <c r="B234" s="41"/>
      <c r="C234" s="41"/>
      <c r="D234" s="43"/>
      <c r="E234" s="43"/>
      <c r="F234" s="42"/>
    </row>
    <row r="235" spans="1:7" x14ac:dyDescent="0.2">
      <c r="A235" s="80"/>
      <c r="B235" s="41"/>
      <c r="C235" s="41"/>
      <c r="D235" s="43"/>
      <c r="E235" s="43"/>
      <c r="F235" s="42"/>
    </row>
    <row r="236" spans="1:7" x14ac:dyDescent="0.2">
      <c r="A236" s="80"/>
      <c r="B236" s="41"/>
      <c r="C236" s="41"/>
      <c r="D236" s="43"/>
      <c r="E236" s="43"/>
      <c r="F236" s="42"/>
    </row>
    <row r="237" spans="1:7" x14ac:dyDescent="0.2">
      <c r="A237" s="80"/>
      <c r="B237" s="41"/>
      <c r="C237" s="41"/>
      <c r="D237" s="43"/>
      <c r="E237" s="43"/>
      <c r="F237" s="42"/>
    </row>
    <row r="238" spans="1:7" x14ac:dyDescent="0.2">
      <c r="A238" s="80"/>
      <c r="B238" s="41"/>
      <c r="C238" s="41"/>
      <c r="D238" s="43"/>
      <c r="E238" s="43"/>
      <c r="F238" s="42"/>
    </row>
    <row r="239" spans="1:7" ht="18" customHeight="1" x14ac:dyDescent="0.2">
      <c r="A239" s="201" t="s">
        <v>256</v>
      </c>
      <c r="B239" s="201"/>
      <c r="C239" s="201"/>
      <c r="D239" s="201"/>
      <c r="E239" s="201"/>
      <c r="F239" s="201"/>
    </row>
    <row r="240" spans="1:7" s="96" customFormat="1" ht="18" customHeight="1" x14ac:dyDescent="0.2">
      <c r="A240" s="227" t="s">
        <v>349</v>
      </c>
      <c r="B240" s="227"/>
      <c r="C240" s="227"/>
      <c r="D240" s="227"/>
      <c r="E240" s="227"/>
      <c r="F240" s="227"/>
      <c r="G240" s="45"/>
    </row>
    <row r="241" spans="1:6" x14ac:dyDescent="0.2">
      <c r="A241" s="228"/>
      <c r="B241" s="228"/>
      <c r="C241" s="228"/>
      <c r="D241" s="228"/>
      <c r="E241" s="228"/>
      <c r="F241" s="228"/>
    </row>
    <row r="242" spans="1:6" x14ac:dyDescent="0.2">
      <c r="A242" s="225"/>
      <c r="B242" s="225"/>
      <c r="C242" s="225"/>
      <c r="D242" s="225"/>
      <c r="E242" s="225"/>
      <c r="F242" s="225"/>
    </row>
    <row r="243" spans="1:6" x14ac:dyDescent="0.2">
      <c r="A243" s="225"/>
      <c r="B243" s="225"/>
      <c r="C243" s="225"/>
      <c r="D243" s="225"/>
      <c r="E243" s="225"/>
      <c r="F243" s="225"/>
    </row>
    <row r="244" spans="1:6" x14ac:dyDescent="0.2">
      <c r="A244" s="225"/>
      <c r="B244" s="225"/>
      <c r="C244" s="225"/>
      <c r="D244" s="225"/>
      <c r="E244" s="225"/>
      <c r="F244" s="225"/>
    </row>
    <row r="245" spans="1:6" x14ac:dyDescent="0.2">
      <c r="A245" s="225"/>
      <c r="B245" s="225"/>
      <c r="C245" s="225"/>
      <c r="D245" s="225"/>
      <c r="E245" s="225"/>
      <c r="F245" s="225"/>
    </row>
    <row r="246" spans="1:6" x14ac:dyDescent="0.2">
      <c r="A246" s="225"/>
      <c r="B246" s="225"/>
      <c r="C246" s="225"/>
      <c r="D246" s="225"/>
      <c r="E246" s="225"/>
      <c r="F246" s="225"/>
    </row>
    <row r="247" spans="1:6" x14ac:dyDescent="0.2">
      <c r="A247" s="225"/>
      <c r="B247" s="225"/>
      <c r="C247" s="225"/>
      <c r="D247" s="225"/>
      <c r="E247" s="225"/>
      <c r="F247" s="225"/>
    </row>
    <row r="248" spans="1:6" x14ac:dyDescent="0.2">
      <c r="A248" s="225"/>
      <c r="B248" s="225"/>
      <c r="C248" s="225"/>
      <c r="D248" s="225"/>
      <c r="E248" s="225"/>
      <c r="F248" s="225"/>
    </row>
    <row r="249" spans="1:6" x14ac:dyDescent="0.2">
      <c r="A249" s="225"/>
      <c r="B249" s="225"/>
      <c r="C249" s="225"/>
      <c r="D249" s="225"/>
      <c r="E249" s="225"/>
      <c r="F249" s="225"/>
    </row>
    <row r="250" spans="1:6" x14ac:dyDescent="0.2">
      <c r="A250" s="225"/>
      <c r="B250" s="225"/>
      <c r="C250" s="225"/>
      <c r="D250" s="225"/>
      <c r="E250" s="225"/>
      <c r="F250" s="225"/>
    </row>
    <row r="251" spans="1:6" ht="18" customHeight="1" x14ac:dyDescent="0.2">
      <c r="A251" s="232" t="s">
        <v>245</v>
      </c>
      <c r="B251" s="232"/>
      <c r="C251" s="232"/>
      <c r="D251" s="232"/>
      <c r="E251" s="232"/>
      <c r="F251" s="232"/>
    </row>
    <row r="252" spans="1:6" ht="14.25" customHeight="1" x14ac:dyDescent="0.2">
      <c r="A252" s="295" t="s">
        <v>82</v>
      </c>
      <c r="B252" s="295"/>
      <c r="C252" s="296" t="str" cm="1">
        <f t="array" aca="1" ref="C252" ca="1">IF(ISBLANK(E6_14),"[Autofilled based on inputs from part 1]",E6_14)</f>
        <v>[Autofilled based on inputs from part 1]</v>
      </c>
      <c r="D252" s="296"/>
      <c r="E252" s="296"/>
      <c r="F252" s="296"/>
    </row>
    <row r="253" spans="1:6" ht="40.799999999999997" x14ac:dyDescent="0.2">
      <c r="A253" s="30" t="s">
        <v>37</v>
      </c>
      <c r="B253" s="30" t="s">
        <v>157</v>
      </c>
      <c r="C253" s="30" t="s">
        <v>189</v>
      </c>
      <c r="D253" s="30" t="s">
        <v>188</v>
      </c>
      <c r="E253" s="30" t="s">
        <v>83</v>
      </c>
      <c r="F253" s="30" t="s">
        <v>81</v>
      </c>
    </row>
    <row r="254" spans="1:6" x14ac:dyDescent="0.2">
      <c r="A254" s="80"/>
      <c r="B254" s="41"/>
      <c r="C254" s="41"/>
      <c r="D254" s="43"/>
      <c r="E254" s="43"/>
      <c r="F254" s="42"/>
    </row>
    <row r="255" spans="1:6" x14ac:dyDescent="0.2">
      <c r="A255" s="80"/>
      <c r="B255" s="41"/>
      <c r="C255" s="41"/>
      <c r="D255" s="43"/>
      <c r="E255" s="43"/>
      <c r="F255" s="42"/>
    </row>
    <row r="256" spans="1:6" x14ac:dyDescent="0.2">
      <c r="A256" s="80"/>
      <c r="B256" s="41"/>
      <c r="C256" s="41"/>
      <c r="D256" s="43"/>
      <c r="E256" s="43"/>
      <c r="F256" s="42"/>
    </row>
    <row r="257" spans="1:7" x14ac:dyDescent="0.2">
      <c r="A257" s="80"/>
      <c r="B257" s="41"/>
      <c r="C257" s="41"/>
      <c r="D257" s="43"/>
      <c r="E257" s="43"/>
      <c r="F257" s="42"/>
    </row>
    <row r="258" spans="1:7" x14ac:dyDescent="0.2">
      <c r="A258" s="80"/>
      <c r="B258" s="41"/>
      <c r="C258" s="41"/>
      <c r="D258" s="43"/>
      <c r="E258" s="43"/>
      <c r="F258" s="42"/>
    </row>
    <row r="259" spans="1:7" ht="11.4" customHeight="1" x14ac:dyDescent="0.3">
      <c r="A259" s="123"/>
      <c r="B259" s="41"/>
      <c r="C259" s="41"/>
      <c r="D259" s="43"/>
      <c r="E259" s="43"/>
      <c r="F259" s="42"/>
    </row>
    <row r="260" spans="1:7" x14ac:dyDescent="0.2">
      <c r="A260" s="80"/>
      <c r="B260" s="41"/>
      <c r="C260" s="41"/>
      <c r="D260" s="43"/>
      <c r="E260" s="43"/>
      <c r="F260" s="42"/>
    </row>
    <row r="261" spans="1:7" x14ac:dyDescent="0.2">
      <c r="A261" s="80"/>
      <c r="B261" s="41"/>
      <c r="C261" s="41"/>
      <c r="D261" s="43"/>
      <c r="E261" s="43"/>
      <c r="F261" s="42"/>
    </row>
    <row r="262" spans="1:7" x14ac:dyDescent="0.2">
      <c r="A262" s="80"/>
      <c r="B262" s="41"/>
      <c r="C262" s="41"/>
      <c r="D262" s="43"/>
      <c r="E262" s="43"/>
      <c r="F262" s="42"/>
    </row>
    <row r="263" spans="1:7" x14ac:dyDescent="0.2">
      <c r="A263" s="80"/>
      <c r="B263" s="41"/>
      <c r="C263" s="41"/>
      <c r="D263" s="43"/>
      <c r="E263" s="43"/>
      <c r="F263" s="42"/>
    </row>
    <row r="264" spans="1:7" x14ac:dyDescent="0.2">
      <c r="A264" s="80"/>
      <c r="B264" s="41"/>
      <c r="C264" s="41"/>
      <c r="D264" s="43"/>
      <c r="E264" s="43"/>
      <c r="F264" s="42"/>
    </row>
    <row r="265" spans="1:7" x14ac:dyDescent="0.2">
      <c r="A265" s="80"/>
      <c r="B265" s="41"/>
      <c r="C265" s="41"/>
      <c r="D265" s="43"/>
      <c r="E265" s="43"/>
      <c r="F265" s="42"/>
    </row>
    <row r="266" spans="1:7" ht="18" customHeight="1" x14ac:dyDescent="0.2">
      <c r="A266" s="201" t="s">
        <v>255</v>
      </c>
      <c r="B266" s="201"/>
      <c r="C266" s="201"/>
      <c r="D266" s="201"/>
      <c r="E266" s="201"/>
      <c r="F266" s="201"/>
    </row>
    <row r="267" spans="1:7" s="96" customFormat="1" ht="18" customHeight="1" x14ac:dyDescent="0.2">
      <c r="A267" s="227" t="s">
        <v>349</v>
      </c>
      <c r="B267" s="227"/>
      <c r="C267" s="227"/>
      <c r="D267" s="227"/>
      <c r="E267" s="227"/>
      <c r="F267" s="227"/>
      <c r="G267" s="45"/>
    </row>
    <row r="268" spans="1:7" x14ac:dyDescent="0.2">
      <c r="A268" s="228"/>
      <c r="B268" s="228"/>
      <c r="C268" s="228"/>
      <c r="D268" s="228"/>
      <c r="E268" s="228"/>
      <c r="F268" s="228"/>
    </row>
    <row r="269" spans="1:7" x14ac:dyDescent="0.2">
      <c r="A269" s="225"/>
      <c r="B269" s="225"/>
      <c r="C269" s="225"/>
      <c r="D269" s="225"/>
      <c r="E269" s="225"/>
      <c r="F269" s="225"/>
    </row>
    <row r="270" spans="1:7" x14ac:dyDescent="0.2">
      <c r="A270" s="225"/>
      <c r="B270" s="225"/>
      <c r="C270" s="225"/>
      <c r="D270" s="225"/>
      <c r="E270" s="225"/>
      <c r="F270" s="225"/>
    </row>
    <row r="271" spans="1:7" x14ac:dyDescent="0.2">
      <c r="A271" s="225"/>
      <c r="B271" s="225"/>
      <c r="C271" s="225"/>
      <c r="D271" s="225"/>
      <c r="E271" s="225"/>
      <c r="F271" s="225"/>
    </row>
    <row r="272" spans="1:7" x14ac:dyDescent="0.2">
      <c r="A272" s="225"/>
      <c r="B272" s="225"/>
      <c r="C272" s="225"/>
      <c r="D272" s="225"/>
      <c r="E272" s="225"/>
      <c r="F272" s="225"/>
    </row>
    <row r="273" spans="1:6" x14ac:dyDescent="0.2">
      <c r="A273" s="225"/>
      <c r="B273" s="225"/>
      <c r="C273" s="225"/>
      <c r="D273" s="225"/>
      <c r="E273" s="225"/>
      <c r="F273" s="225"/>
    </row>
    <row r="274" spans="1:6" x14ac:dyDescent="0.2">
      <c r="A274" s="225"/>
      <c r="B274" s="225"/>
      <c r="C274" s="225"/>
      <c r="D274" s="225"/>
      <c r="E274" s="225"/>
      <c r="F274" s="225"/>
    </row>
    <row r="275" spans="1:6" x14ac:dyDescent="0.2">
      <c r="A275" s="225"/>
      <c r="B275" s="225"/>
      <c r="C275" s="225"/>
      <c r="D275" s="225"/>
      <c r="E275" s="225"/>
      <c r="F275" s="225"/>
    </row>
    <row r="276" spans="1:6" x14ac:dyDescent="0.2">
      <c r="A276" s="225"/>
      <c r="B276" s="225"/>
      <c r="C276" s="225"/>
      <c r="D276" s="225"/>
      <c r="E276" s="225"/>
      <c r="F276" s="225"/>
    </row>
    <row r="277" spans="1:6" x14ac:dyDescent="0.2">
      <c r="A277" s="225"/>
      <c r="B277" s="225"/>
      <c r="C277" s="225"/>
      <c r="D277" s="225"/>
      <c r="E277" s="225"/>
      <c r="F277" s="225"/>
    </row>
    <row r="278" spans="1:6" ht="18" customHeight="1" x14ac:dyDescent="0.2">
      <c r="A278" s="232" t="s">
        <v>244</v>
      </c>
      <c r="B278" s="232"/>
      <c r="C278" s="232"/>
      <c r="D278" s="232"/>
      <c r="E278" s="232"/>
      <c r="F278" s="232"/>
    </row>
    <row r="279" spans="1:6" ht="14.25" customHeight="1" x14ac:dyDescent="0.2">
      <c r="A279" s="295" t="s">
        <v>82</v>
      </c>
      <c r="B279" s="295"/>
      <c r="C279" s="296" t="str" cm="1">
        <f t="array" aca="1" ref="C279" ca="1">IF(ISBLANK(E6_16),"[Autofilled based on inputs from part 1]",E6_16)</f>
        <v>[Autofilled based on inputs from part 1]</v>
      </c>
      <c r="D279" s="296"/>
      <c r="E279" s="296"/>
      <c r="F279" s="296"/>
    </row>
    <row r="280" spans="1:6" ht="40.799999999999997" x14ac:dyDescent="0.2">
      <c r="A280" s="30" t="s">
        <v>37</v>
      </c>
      <c r="B280" s="30" t="s">
        <v>157</v>
      </c>
      <c r="C280" s="30" t="s">
        <v>189</v>
      </c>
      <c r="D280" s="30" t="s">
        <v>188</v>
      </c>
      <c r="E280" s="30" t="s">
        <v>83</v>
      </c>
      <c r="F280" s="30" t="s">
        <v>81</v>
      </c>
    </row>
    <row r="281" spans="1:6" x14ac:dyDescent="0.2">
      <c r="A281" s="80"/>
      <c r="B281" s="41"/>
      <c r="C281" s="41"/>
      <c r="D281" s="43"/>
      <c r="E281" s="43"/>
      <c r="F281" s="42"/>
    </row>
    <row r="282" spans="1:6" x14ac:dyDescent="0.2">
      <c r="A282" s="80"/>
      <c r="B282" s="41"/>
      <c r="C282" s="41"/>
      <c r="D282" s="43"/>
      <c r="E282" s="43"/>
      <c r="F282" s="42"/>
    </row>
    <row r="283" spans="1:6" x14ac:dyDescent="0.2">
      <c r="A283" s="80"/>
      <c r="B283" s="41"/>
      <c r="C283" s="41"/>
      <c r="D283" s="43"/>
      <c r="E283" s="43"/>
      <c r="F283" s="42"/>
    </row>
    <row r="284" spans="1:6" x14ac:dyDescent="0.2">
      <c r="A284" s="80"/>
      <c r="B284" s="41"/>
      <c r="C284" s="41"/>
      <c r="D284" s="43"/>
      <c r="E284" s="43"/>
      <c r="F284" s="42"/>
    </row>
    <row r="285" spans="1:6" x14ac:dyDescent="0.2">
      <c r="A285" s="80"/>
      <c r="B285" s="41"/>
      <c r="C285" s="41"/>
      <c r="D285" s="43"/>
      <c r="E285" s="43"/>
      <c r="F285" s="42"/>
    </row>
    <row r="286" spans="1:6" ht="11.4" customHeight="1" x14ac:dyDescent="0.3">
      <c r="A286" s="123"/>
      <c r="B286" s="41"/>
      <c r="C286" s="41"/>
      <c r="D286" s="43"/>
      <c r="E286" s="43"/>
      <c r="F286" s="42"/>
    </row>
    <row r="287" spans="1:6" x14ac:dyDescent="0.2">
      <c r="A287" s="80"/>
      <c r="B287" s="41"/>
      <c r="C287" s="41"/>
      <c r="D287" s="43"/>
      <c r="E287" s="43"/>
      <c r="F287" s="42"/>
    </row>
    <row r="288" spans="1:6" x14ac:dyDescent="0.2">
      <c r="A288" s="80"/>
      <c r="B288" s="41"/>
      <c r="C288" s="41"/>
      <c r="D288" s="43"/>
      <c r="E288" s="43"/>
      <c r="F288" s="42"/>
    </row>
    <row r="289" spans="1:7" x14ac:dyDescent="0.2">
      <c r="A289" s="80"/>
      <c r="B289" s="41"/>
      <c r="C289" s="41"/>
      <c r="D289" s="43"/>
      <c r="E289" s="43"/>
      <c r="F289" s="42"/>
    </row>
    <row r="290" spans="1:7" x14ac:dyDescent="0.2">
      <c r="A290" s="80"/>
      <c r="B290" s="41"/>
      <c r="C290" s="41"/>
      <c r="D290" s="43"/>
      <c r="E290" s="43"/>
      <c r="F290" s="42"/>
    </row>
    <row r="291" spans="1:7" x14ac:dyDescent="0.2">
      <c r="A291" s="80"/>
      <c r="B291" s="41"/>
      <c r="C291" s="41"/>
      <c r="D291" s="43"/>
      <c r="E291" s="43"/>
      <c r="F291" s="42"/>
    </row>
    <row r="292" spans="1:7" x14ac:dyDescent="0.2">
      <c r="A292" s="80"/>
      <c r="B292" s="41"/>
      <c r="C292" s="41"/>
      <c r="D292" s="43"/>
      <c r="E292" s="43"/>
      <c r="F292" s="42"/>
    </row>
    <row r="293" spans="1:7" ht="18" customHeight="1" x14ac:dyDescent="0.2">
      <c r="A293" s="201" t="s">
        <v>254</v>
      </c>
      <c r="B293" s="201"/>
      <c r="C293" s="201"/>
      <c r="D293" s="201"/>
      <c r="E293" s="201"/>
      <c r="F293" s="201"/>
    </row>
    <row r="294" spans="1:7" s="96" customFormat="1" ht="18" customHeight="1" x14ac:dyDescent="0.2">
      <c r="A294" s="227" t="s">
        <v>349</v>
      </c>
      <c r="B294" s="227"/>
      <c r="C294" s="227"/>
      <c r="D294" s="227"/>
      <c r="E294" s="227"/>
      <c r="F294" s="227"/>
      <c r="G294" s="45"/>
    </row>
    <row r="295" spans="1:7" x14ac:dyDescent="0.2">
      <c r="A295" s="228"/>
      <c r="B295" s="228"/>
      <c r="C295" s="228"/>
      <c r="D295" s="228"/>
      <c r="E295" s="228"/>
      <c r="F295" s="228"/>
    </row>
    <row r="296" spans="1:7" x14ac:dyDescent="0.2">
      <c r="A296" s="225"/>
      <c r="B296" s="225"/>
      <c r="C296" s="225"/>
      <c r="D296" s="225"/>
      <c r="E296" s="225"/>
      <c r="F296" s="225"/>
    </row>
    <row r="297" spans="1:7" x14ac:dyDescent="0.2">
      <c r="A297" s="225"/>
      <c r="B297" s="225"/>
      <c r="C297" s="225"/>
      <c r="D297" s="225"/>
      <c r="E297" s="225"/>
      <c r="F297" s="225"/>
    </row>
    <row r="298" spans="1:7" x14ac:dyDescent="0.2">
      <c r="A298" s="225"/>
      <c r="B298" s="225"/>
      <c r="C298" s="225"/>
      <c r="D298" s="225"/>
      <c r="E298" s="225"/>
      <c r="F298" s="225"/>
    </row>
    <row r="299" spans="1:7" x14ac:dyDescent="0.2">
      <c r="A299" s="225"/>
      <c r="B299" s="225"/>
      <c r="C299" s="225"/>
      <c r="D299" s="225"/>
      <c r="E299" s="225"/>
      <c r="F299" s="225"/>
    </row>
    <row r="300" spans="1:7" x14ac:dyDescent="0.2">
      <c r="A300" s="225"/>
      <c r="B300" s="225"/>
      <c r="C300" s="225"/>
      <c r="D300" s="225"/>
      <c r="E300" s="225"/>
      <c r="F300" s="225"/>
    </row>
    <row r="301" spans="1:7" x14ac:dyDescent="0.2">
      <c r="A301" s="225"/>
      <c r="B301" s="225"/>
      <c r="C301" s="225"/>
      <c r="D301" s="225"/>
      <c r="E301" s="225"/>
      <c r="F301" s="225"/>
    </row>
    <row r="302" spans="1:7" x14ac:dyDescent="0.2">
      <c r="A302" s="225"/>
      <c r="B302" s="225"/>
      <c r="C302" s="225"/>
      <c r="D302" s="225"/>
      <c r="E302" s="225"/>
      <c r="F302" s="225"/>
    </row>
    <row r="303" spans="1:7" x14ac:dyDescent="0.2">
      <c r="A303" s="225"/>
      <c r="B303" s="225"/>
      <c r="C303" s="225"/>
      <c r="D303" s="225"/>
      <c r="E303" s="225"/>
      <c r="F303" s="225"/>
    </row>
    <row r="304" spans="1:7" x14ac:dyDescent="0.2">
      <c r="A304" s="225"/>
      <c r="B304" s="225"/>
      <c r="C304" s="225"/>
      <c r="D304" s="225"/>
      <c r="E304" s="225"/>
      <c r="F304" s="225"/>
    </row>
    <row r="305" spans="1:6" ht="18" customHeight="1" x14ac:dyDescent="0.2">
      <c r="A305" s="232" t="s">
        <v>243</v>
      </c>
      <c r="B305" s="232"/>
      <c r="C305" s="232"/>
      <c r="D305" s="232"/>
      <c r="E305" s="232"/>
      <c r="F305" s="232"/>
    </row>
    <row r="306" spans="1:6" ht="14.25" customHeight="1" x14ac:dyDescent="0.2">
      <c r="A306" s="295" t="s">
        <v>82</v>
      </c>
      <c r="B306" s="295"/>
      <c r="C306" s="296" t="str" cm="1">
        <f t="array" aca="1" ref="C306" ca="1">IF(ISBLANK(E6_18),"[Autofilled based on inputs from part 1]",E6_18)</f>
        <v>[Autofilled based on inputs from part 1]</v>
      </c>
      <c r="D306" s="296"/>
      <c r="E306" s="296"/>
      <c r="F306" s="296"/>
    </row>
    <row r="307" spans="1:6" ht="40.799999999999997" x14ac:dyDescent="0.2">
      <c r="A307" s="30" t="s">
        <v>37</v>
      </c>
      <c r="B307" s="30" t="s">
        <v>157</v>
      </c>
      <c r="C307" s="30" t="s">
        <v>189</v>
      </c>
      <c r="D307" s="30" t="s">
        <v>188</v>
      </c>
      <c r="E307" s="30" t="s">
        <v>83</v>
      </c>
      <c r="F307" s="30" t="s">
        <v>81</v>
      </c>
    </row>
    <row r="308" spans="1:6" x14ac:dyDescent="0.2">
      <c r="A308" s="80"/>
      <c r="B308" s="41"/>
      <c r="C308" s="41"/>
      <c r="D308" s="43"/>
      <c r="E308" s="43"/>
      <c r="F308" s="42"/>
    </row>
    <row r="309" spans="1:6" x14ac:dyDescent="0.2">
      <c r="A309" s="80"/>
      <c r="B309" s="41"/>
      <c r="C309" s="41"/>
      <c r="D309" s="43"/>
      <c r="E309" s="43"/>
      <c r="F309" s="42"/>
    </row>
    <row r="310" spans="1:6" x14ac:dyDescent="0.2">
      <c r="A310" s="80"/>
      <c r="B310" s="41"/>
      <c r="C310" s="41"/>
      <c r="D310" s="43"/>
      <c r="E310" s="43"/>
      <c r="F310" s="42"/>
    </row>
    <row r="311" spans="1:6" x14ac:dyDescent="0.2">
      <c r="A311" s="80"/>
      <c r="B311" s="41"/>
      <c r="C311" s="41"/>
      <c r="D311" s="43"/>
      <c r="E311" s="43"/>
      <c r="F311" s="42"/>
    </row>
    <row r="312" spans="1:6" x14ac:dyDescent="0.2">
      <c r="A312" s="80"/>
      <c r="B312" s="41"/>
      <c r="C312" s="41"/>
      <c r="D312" s="43"/>
      <c r="E312" s="43"/>
      <c r="F312" s="42"/>
    </row>
    <row r="313" spans="1:6" ht="11.4" customHeight="1" x14ac:dyDescent="0.3">
      <c r="A313" s="123"/>
      <c r="B313" s="41"/>
      <c r="C313" s="41"/>
      <c r="D313" s="43"/>
      <c r="E313" s="43"/>
      <c r="F313" s="42"/>
    </row>
    <row r="314" spans="1:6" x14ac:dyDescent="0.2">
      <c r="A314" s="80"/>
      <c r="B314" s="41"/>
      <c r="C314" s="41"/>
      <c r="D314" s="43"/>
      <c r="E314" s="43"/>
      <c r="F314" s="42"/>
    </row>
    <row r="315" spans="1:6" x14ac:dyDescent="0.2">
      <c r="A315" s="80"/>
      <c r="B315" s="41"/>
      <c r="C315" s="41"/>
      <c r="D315" s="43"/>
      <c r="E315" s="43"/>
      <c r="F315" s="42"/>
    </row>
    <row r="316" spans="1:6" x14ac:dyDescent="0.2">
      <c r="A316" s="80"/>
      <c r="B316" s="41"/>
      <c r="C316" s="41"/>
      <c r="D316" s="43"/>
      <c r="E316" s="43"/>
      <c r="F316" s="42"/>
    </row>
    <row r="317" spans="1:6" x14ac:dyDescent="0.2">
      <c r="A317" s="80"/>
      <c r="B317" s="41"/>
      <c r="C317" s="41"/>
      <c r="D317" s="43"/>
      <c r="E317" s="43"/>
      <c r="F317" s="42"/>
    </row>
    <row r="318" spans="1:6" x14ac:dyDescent="0.2">
      <c r="A318" s="80"/>
      <c r="B318" s="41"/>
      <c r="C318" s="41"/>
      <c r="D318" s="43"/>
      <c r="E318" s="43"/>
      <c r="F318" s="42"/>
    </row>
    <row r="319" spans="1:6" x14ac:dyDescent="0.2">
      <c r="A319" s="80"/>
      <c r="B319" s="41"/>
      <c r="C319" s="41"/>
      <c r="D319" s="43"/>
      <c r="E319" s="43"/>
      <c r="F319" s="42"/>
    </row>
    <row r="320" spans="1:6" ht="18" customHeight="1" x14ac:dyDescent="0.2">
      <c r="A320" s="201" t="s">
        <v>253</v>
      </c>
      <c r="B320" s="201"/>
      <c r="C320" s="201"/>
      <c r="D320" s="201"/>
      <c r="E320" s="201"/>
      <c r="F320" s="201"/>
    </row>
    <row r="321" spans="1:7" s="96" customFormat="1" ht="18" customHeight="1" x14ac:dyDescent="0.2">
      <c r="A321" s="227" t="s">
        <v>349</v>
      </c>
      <c r="B321" s="227"/>
      <c r="C321" s="227"/>
      <c r="D321" s="227"/>
      <c r="E321" s="227"/>
      <c r="F321" s="227"/>
      <c r="G321" s="45"/>
    </row>
    <row r="322" spans="1:7" x14ac:dyDescent="0.2">
      <c r="A322" s="228"/>
      <c r="B322" s="228"/>
      <c r="C322" s="228"/>
      <c r="D322" s="228"/>
      <c r="E322" s="228"/>
      <c r="F322" s="228"/>
    </row>
    <row r="323" spans="1:7" x14ac:dyDescent="0.2">
      <c r="A323" s="225"/>
      <c r="B323" s="225"/>
      <c r="C323" s="225"/>
      <c r="D323" s="225"/>
      <c r="E323" s="225"/>
      <c r="F323" s="225"/>
    </row>
    <row r="324" spans="1:7" x14ac:dyDescent="0.2">
      <c r="A324" s="225"/>
      <c r="B324" s="225"/>
      <c r="C324" s="225"/>
      <c r="D324" s="225"/>
      <c r="E324" s="225"/>
      <c r="F324" s="225"/>
    </row>
    <row r="325" spans="1:7" x14ac:dyDescent="0.2">
      <c r="A325" s="225"/>
      <c r="B325" s="225"/>
      <c r="C325" s="225"/>
      <c r="D325" s="225"/>
      <c r="E325" s="225"/>
      <c r="F325" s="225"/>
    </row>
    <row r="326" spans="1:7" x14ac:dyDescent="0.2">
      <c r="A326" s="225"/>
      <c r="B326" s="225"/>
      <c r="C326" s="225"/>
      <c r="D326" s="225"/>
      <c r="E326" s="225"/>
      <c r="F326" s="225"/>
    </row>
    <row r="327" spans="1:7" x14ac:dyDescent="0.2">
      <c r="A327" s="225"/>
      <c r="B327" s="225"/>
      <c r="C327" s="225"/>
      <c r="D327" s="225"/>
      <c r="E327" s="225"/>
      <c r="F327" s="225"/>
    </row>
    <row r="328" spans="1:7" x14ac:dyDescent="0.2">
      <c r="A328" s="225"/>
      <c r="B328" s="225"/>
      <c r="C328" s="225"/>
      <c r="D328" s="225"/>
      <c r="E328" s="225"/>
      <c r="F328" s="225"/>
    </row>
    <row r="329" spans="1:7" x14ac:dyDescent="0.2">
      <c r="A329" s="225"/>
      <c r="B329" s="225"/>
      <c r="C329" s="225"/>
      <c r="D329" s="225"/>
      <c r="E329" s="225"/>
      <c r="F329" s="225"/>
    </row>
    <row r="330" spans="1:7" x14ac:dyDescent="0.2">
      <c r="A330" s="225"/>
      <c r="B330" s="225"/>
      <c r="C330" s="225"/>
      <c r="D330" s="225"/>
      <c r="E330" s="225"/>
      <c r="F330" s="225"/>
    </row>
    <row r="331" spans="1:7" x14ac:dyDescent="0.2">
      <c r="A331" s="226"/>
      <c r="B331" s="226"/>
      <c r="C331" s="226"/>
      <c r="D331" s="226"/>
      <c r="E331" s="226"/>
      <c r="F331" s="226"/>
    </row>
    <row r="332" spans="1:7" ht="18" customHeight="1" x14ac:dyDescent="0.2">
      <c r="A332" s="232" t="s">
        <v>268</v>
      </c>
      <c r="B332" s="232"/>
      <c r="C332" s="232"/>
      <c r="D332" s="232"/>
      <c r="E332" s="232"/>
      <c r="F332" s="232"/>
    </row>
    <row r="333" spans="1:7" ht="14.25" customHeight="1" x14ac:dyDescent="0.2">
      <c r="A333" s="295" t="s">
        <v>82</v>
      </c>
      <c r="B333" s="295"/>
      <c r="C333" s="296" t="str" cm="1">
        <f t="array" ref="C333">IF(AND('Drop Down'!F9=1,'Drop Down'!F10=1),E6_20,"[Autofilled based on inputs from part 1]")</f>
        <v>[Autofilled based on inputs from part 1]</v>
      </c>
      <c r="D333" s="296"/>
      <c r="E333" s="296"/>
      <c r="F333" s="296"/>
    </row>
    <row r="334" spans="1:7" ht="40.799999999999997" x14ac:dyDescent="0.2">
      <c r="A334" s="30" t="s">
        <v>37</v>
      </c>
      <c r="B334" s="30" t="s">
        <v>157</v>
      </c>
      <c r="C334" s="30" t="s">
        <v>189</v>
      </c>
      <c r="D334" s="30" t="s">
        <v>188</v>
      </c>
      <c r="E334" s="30" t="s">
        <v>83</v>
      </c>
      <c r="F334" s="30" t="s">
        <v>81</v>
      </c>
    </row>
    <row r="335" spans="1:7" x14ac:dyDescent="0.2">
      <c r="A335" s="80"/>
      <c r="B335" s="41"/>
      <c r="C335" s="41"/>
      <c r="D335" s="43"/>
      <c r="E335" s="43"/>
      <c r="F335" s="42"/>
    </row>
    <row r="336" spans="1:7" x14ac:dyDescent="0.2">
      <c r="A336" s="80"/>
      <c r="B336" s="41"/>
      <c r="C336" s="41"/>
      <c r="D336" s="43"/>
      <c r="E336" s="43"/>
      <c r="F336" s="42"/>
    </row>
    <row r="337" spans="1:7" x14ac:dyDescent="0.2">
      <c r="A337" s="80"/>
      <c r="B337" s="41"/>
      <c r="C337" s="41"/>
      <c r="D337" s="43"/>
      <c r="E337" s="43"/>
      <c r="F337" s="42"/>
    </row>
    <row r="338" spans="1:7" x14ac:dyDescent="0.2">
      <c r="A338" s="80"/>
      <c r="B338" s="41"/>
      <c r="C338" s="41"/>
      <c r="D338" s="43"/>
      <c r="E338" s="43"/>
      <c r="F338" s="42"/>
    </row>
    <row r="339" spans="1:7" x14ac:dyDescent="0.2">
      <c r="A339" s="80"/>
      <c r="B339" s="41"/>
      <c r="C339" s="41"/>
      <c r="D339" s="43"/>
      <c r="E339" s="43"/>
      <c r="F339" s="42"/>
    </row>
    <row r="340" spans="1:7" ht="11.4" customHeight="1" x14ac:dyDescent="0.3">
      <c r="A340" s="123"/>
      <c r="B340" s="41"/>
      <c r="C340" s="41"/>
      <c r="D340" s="43"/>
      <c r="E340" s="43"/>
      <c r="F340" s="42"/>
    </row>
    <row r="341" spans="1:7" x14ac:dyDescent="0.2">
      <c r="A341" s="80"/>
      <c r="B341" s="41"/>
      <c r="C341" s="41"/>
      <c r="D341" s="43"/>
      <c r="E341" s="43"/>
      <c r="F341" s="42"/>
    </row>
    <row r="342" spans="1:7" x14ac:dyDescent="0.2">
      <c r="A342" s="80"/>
      <c r="B342" s="41"/>
      <c r="C342" s="41"/>
      <c r="D342" s="43"/>
      <c r="E342" s="43"/>
      <c r="F342" s="42"/>
    </row>
    <row r="343" spans="1:7" x14ac:dyDescent="0.2">
      <c r="A343" s="80"/>
      <c r="B343" s="41"/>
      <c r="C343" s="41"/>
      <c r="D343" s="43"/>
      <c r="E343" s="43"/>
      <c r="F343" s="42"/>
    </row>
    <row r="344" spans="1:7" x14ac:dyDescent="0.2">
      <c r="A344" s="80"/>
      <c r="B344" s="41"/>
      <c r="C344" s="41"/>
      <c r="D344" s="43"/>
      <c r="E344" s="43"/>
      <c r="F344" s="42"/>
    </row>
    <row r="345" spans="1:7" x14ac:dyDescent="0.2">
      <c r="A345" s="80"/>
      <c r="B345" s="41"/>
      <c r="C345" s="41"/>
      <c r="D345" s="43"/>
      <c r="E345" s="43"/>
      <c r="F345" s="42"/>
    </row>
    <row r="346" spans="1:7" x14ac:dyDescent="0.2">
      <c r="A346" s="80"/>
      <c r="B346" s="41"/>
      <c r="C346" s="41"/>
      <c r="D346" s="43"/>
      <c r="E346" s="43"/>
      <c r="F346" s="42"/>
    </row>
    <row r="347" spans="1:7" ht="18" customHeight="1" x14ac:dyDescent="0.2">
      <c r="A347" s="201" t="s">
        <v>273</v>
      </c>
      <c r="B347" s="201"/>
      <c r="C347" s="201"/>
      <c r="D347" s="201"/>
      <c r="E347" s="201"/>
      <c r="F347" s="201"/>
    </row>
    <row r="348" spans="1:7" s="96" customFormat="1" ht="18" customHeight="1" x14ac:dyDescent="0.2">
      <c r="A348" s="227" t="s">
        <v>349</v>
      </c>
      <c r="B348" s="227"/>
      <c r="C348" s="227"/>
      <c r="D348" s="227"/>
      <c r="E348" s="227"/>
      <c r="F348" s="227"/>
      <c r="G348" s="45"/>
    </row>
    <row r="349" spans="1:7" x14ac:dyDescent="0.2">
      <c r="A349" s="228"/>
      <c r="B349" s="228"/>
      <c r="C349" s="228"/>
      <c r="D349" s="228"/>
      <c r="E349" s="228"/>
      <c r="F349" s="228"/>
    </row>
    <row r="350" spans="1:7" x14ac:dyDescent="0.2">
      <c r="A350" s="225"/>
      <c r="B350" s="225"/>
      <c r="C350" s="225"/>
      <c r="D350" s="225"/>
      <c r="E350" s="225"/>
      <c r="F350" s="225"/>
    </row>
    <row r="351" spans="1:7" x14ac:dyDescent="0.2">
      <c r="A351" s="225"/>
      <c r="B351" s="225"/>
      <c r="C351" s="225"/>
      <c r="D351" s="225"/>
      <c r="E351" s="225"/>
      <c r="F351" s="225"/>
    </row>
    <row r="352" spans="1:7" x14ac:dyDescent="0.2">
      <c r="A352" s="225"/>
      <c r="B352" s="225"/>
      <c r="C352" s="225"/>
      <c r="D352" s="225"/>
      <c r="E352" s="225"/>
      <c r="F352" s="225"/>
    </row>
    <row r="353" spans="1:6" x14ac:dyDescent="0.2">
      <c r="A353" s="225"/>
      <c r="B353" s="225"/>
      <c r="C353" s="225"/>
      <c r="D353" s="225"/>
      <c r="E353" s="225"/>
      <c r="F353" s="225"/>
    </row>
    <row r="354" spans="1:6" x14ac:dyDescent="0.2">
      <c r="A354" s="225"/>
      <c r="B354" s="225"/>
      <c r="C354" s="225"/>
      <c r="D354" s="225"/>
      <c r="E354" s="225"/>
      <c r="F354" s="225"/>
    </row>
    <row r="355" spans="1:6" x14ac:dyDescent="0.2">
      <c r="A355" s="225"/>
      <c r="B355" s="225"/>
      <c r="C355" s="225"/>
      <c r="D355" s="225"/>
      <c r="E355" s="225"/>
      <c r="F355" s="225"/>
    </row>
    <row r="356" spans="1:6" x14ac:dyDescent="0.2">
      <c r="A356" s="225"/>
      <c r="B356" s="225"/>
      <c r="C356" s="225"/>
      <c r="D356" s="225"/>
      <c r="E356" s="225"/>
      <c r="F356" s="225"/>
    </row>
    <row r="357" spans="1:6" x14ac:dyDescent="0.2">
      <c r="A357" s="225"/>
      <c r="B357" s="225"/>
      <c r="C357" s="225"/>
      <c r="D357" s="225"/>
      <c r="E357" s="225"/>
      <c r="F357" s="225"/>
    </row>
    <row r="358" spans="1:6" x14ac:dyDescent="0.2">
      <c r="A358" s="226"/>
      <c r="B358" s="226"/>
      <c r="C358" s="226"/>
      <c r="D358" s="226"/>
      <c r="E358" s="226"/>
      <c r="F358" s="226"/>
    </row>
    <row r="359" spans="1:6" ht="18" customHeight="1" x14ac:dyDescent="0.2">
      <c r="A359" s="232" t="s">
        <v>267</v>
      </c>
      <c r="B359" s="232"/>
      <c r="C359" s="232"/>
      <c r="D359" s="232"/>
      <c r="E359" s="232"/>
      <c r="F359" s="232"/>
    </row>
    <row r="360" spans="1:6" ht="14.25" customHeight="1" x14ac:dyDescent="0.2">
      <c r="A360" s="295" t="s">
        <v>82</v>
      </c>
      <c r="B360" s="295"/>
      <c r="C360" s="296" t="str" cm="1">
        <f t="array" aca="1" ref="C360" ca="1">IF(ISBLANK(E6_21),"[Autofilled based on inputs from part 1]",E6_21)</f>
        <v>[Autofilled based on inputs from part 1]</v>
      </c>
      <c r="D360" s="296"/>
      <c r="E360" s="296"/>
      <c r="F360" s="296"/>
    </row>
    <row r="361" spans="1:6" ht="40.799999999999997" x14ac:dyDescent="0.2">
      <c r="A361" s="30" t="s">
        <v>37</v>
      </c>
      <c r="B361" s="30" t="s">
        <v>157</v>
      </c>
      <c r="C361" s="30" t="s">
        <v>189</v>
      </c>
      <c r="D361" s="30" t="s">
        <v>188</v>
      </c>
      <c r="E361" s="30" t="s">
        <v>83</v>
      </c>
      <c r="F361" s="30" t="s">
        <v>81</v>
      </c>
    </row>
    <row r="362" spans="1:6" x14ac:dyDescent="0.2">
      <c r="A362" s="80"/>
      <c r="B362" s="41"/>
      <c r="C362" s="41"/>
      <c r="D362" s="43"/>
      <c r="E362" s="43"/>
      <c r="F362" s="42"/>
    </row>
    <row r="363" spans="1:6" x14ac:dyDescent="0.2">
      <c r="A363" s="80"/>
      <c r="B363" s="41"/>
      <c r="C363" s="41"/>
      <c r="D363" s="43"/>
      <c r="E363" s="43"/>
      <c r="F363" s="42"/>
    </row>
    <row r="364" spans="1:6" x14ac:dyDescent="0.2">
      <c r="A364" s="80"/>
      <c r="B364" s="41"/>
      <c r="C364" s="41"/>
      <c r="D364" s="43"/>
      <c r="E364" s="43"/>
      <c r="F364" s="42"/>
    </row>
    <row r="365" spans="1:6" x14ac:dyDescent="0.2">
      <c r="A365" s="80"/>
      <c r="B365" s="41"/>
      <c r="C365" s="41"/>
      <c r="D365" s="43"/>
      <c r="E365" s="43"/>
      <c r="F365" s="42"/>
    </row>
    <row r="366" spans="1:6" x14ac:dyDescent="0.2">
      <c r="A366" s="80"/>
      <c r="B366" s="41"/>
      <c r="C366" s="41"/>
      <c r="D366" s="43"/>
      <c r="E366" s="43"/>
      <c r="F366" s="42"/>
    </row>
    <row r="367" spans="1:6" ht="11.4" customHeight="1" x14ac:dyDescent="0.3">
      <c r="A367" s="123"/>
      <c r="B367" s="41"/>
      <c r="C367" s="41"/>
      <c r="D367" s="43"/>
      <c r="E367" s="43"/>
      <c r="F367" s="42"/>
    </row>
    <row r="368" spans="1:6" x14ac:dyDescent="0.2">
      <c r="A368" s="80"/>
      <c r="B368" s="41"/>
      <c r="C368" s="41"/>
      <c r="D368" s="43"/>
      <c r="E368" s="43"/>
      <c r="F368" s="42"/>
    </row>
    <row r="369" spans="1:7" x14ac:dyDescent="0.2">
      <c r="A369" s="80"/>
      <c r="B369" s="41"/>
      <c r="C369" s="41"/>
      <c r="D369" s="43"/>
      <c r="E369" s="43"/>
      <c r="F369" s="42"/>
    </row>
    <row r="370" spans="1:7" x14ac:dyDescent="0.2">
      <c r="A370" s="80"/>
      <c r="B370" s="41"/>
      <c r="C370" s="41"/>
      <c r="D370" s="43"/>
      <c r="E370" s="43"/>
      <c r="F370" s="42"/>
    </row>
    <row r="371" spans="1:7" x14ac:dyDescent="0.2">
      <c r="A371" s="80"/>
      <c r="B371" s="41"/>
      <c r="C371" s="41"/>
      <c r="D371" s="43"/>
      <c r="E371" s="43"/>
      <c r="F371" s="42"/>
    </row>
    <row r="372" spans="1:7" x14ac:dyDescent="0.2">
      <c r="A372" s="80"/>
      <c r="B372" s="41"/>
      <c r="C372" s="41"/>
      <c r="D372" s="43"/>
      <c r="E372" s="43"/>
      <c r="F372" s="42"/>
    </row>
    <row r="373" spans="1:7" x14ac:dyDescent="0.2">
      <c r="A373" s="80"/>
      <c r="B373" s="41"/>
      <c r="C373" s="41"/>
      <c r="D373" s="43"/>
      <c r="E373" s="43"/>
      <c r="F373" s="42"/>
    </row>
    <row r="374" spans="1:7" ht="18" customHeight="1" x14ac:dyDescent="0.2">
      <c r="A374" s="201" t="s">
        <v>272</v>
      </c>
      <c r="B374" s="201"/>
      <c r="C374" s="201"/>
      <c r="D374" s="201"/>
      <c r="E374" s="201"/>
      <c r="F374" s="201"/>
    </row>
    <row r="375" spans="1:7" s="96" customFormat="1" ht="18" customHeight="1" x14ac:dyDescent="0.2">
      <c r="A375" s="227" t="s">
        <v>349</v>
      </c>
      <c r="B375" s="227"/>
      <c r="C375" s="227"/>
      <c r="D375" s="227"/>
      <c r="E375" s="227"/>
      <c r="F375" s="227"/>
      <c r="G375" s="45"/>
    </row>
    <row r="376" spans="1:7" x14ac:dyDescent="0.2">
      <c r="A376" s="228"/>
      <c r="B376" s="228"/>
      <c r="C376" s="228"/>
      <c r="D376" s="228"/>
      <c r="E376" s="228"/>
      <c r="F376" s="228"/>
    </row>
    <row r="377" spans="1:7" x14ac:dyDescent="0.2">
      <c r="A377" s="225"/>
      <c r="B377" s="225"/>
      <c r="C377" s="225"/>
      <c r="D377" s="225"/>
      <c r="E377" s="225"/>
      <c r="F377" s="225"/>
    </row>
    <row r="378" spans="1:7" x14ac:dyDescent="0.2">
      <c r="A378" s="225"/>
      <c r="B378" s="225"/>
      <c r="C378" s="225"/>
      <c r="D378" s="225"/>
      <c r="E378" s="225"/>
      <c r="F378" s="225"/>
    </row>
    <row r="379" spans="1:7" x14ac:dyDescent="0.2">
      <c r="A379" s="225"/>
      <c r="B379" s="225"/>
      <c r="C379" s="225"/>
      <c r="D379" s="225"/>
      <c r="E379" s="225"/>
      <c r="F379" s="225"/>
    </row>
    <row r="380" spans="1:7" x14ac:dyDescent="0.2">
      <c r="A380" s="225"/>
      <c r="B380" s="225"/>
      <c r="C380" s="225"/>
      <c r="D380" s="225"/>
      <c r="E380" s="225"/>
      <c r="F380" s="225"/>
    </row>
    <row r="381" spans="1:7" x14ac:dyDescent="0.2">
      <c r="A381" s="225"/>
      <c r="B381" s="225"/>
      <c r="C381" s="225"/>
      <c r="D381" s="225"/>
      <c r="E381" s="225"/>
      <c r="F381" s="225"/>
    </row>
    <row r="382" spans="1:7" x14ac:dyDescent="0.2">
      <c r="A382" s="225"/>
      <c r="B382" s="225"/>
      <c r="C382" s="225"/>
      <c r="D382" s="225"/>
      <c r="E382" s="225"/>
      <c r="F382" s="225"/>
    </row>
    <row r="383" spans="1:7" x14ac:dyDescent="0.2">
      <c r="A383" s="225"/>
      <c r="B383" s="225"/>
      <c r="C383" s="225"/>
      <c r="D383" s="225"/>
      <c r="E383" s="225"/>
      <c r="F383" s="225"/>
    </row>
    <row r="384" spans="1:7" x14ac:dyDescent="0.2">
      <c r="A384" s="225"/>
      <c r="B384" s="225"/>
      <c r="C384" s="225"/>
      <c r="D384" s="225"/>
      <c r="E384" s="225"/>
      <c r="F384" s="225"/>
    </row>
    <row r="385" spans="1:6" x14ac:dyDescent="0.2">
      <c r="A385" s="226"/>
      <c r="B385" s="226"/>
      <c r="C385" s="226"/>
      <c r="D385" s="226"/>
      <c r="E385" s="226"/>
      <c r="F385" s="226"/>
    </row>
    <row r="386" spans="1:6" ht="18" customHeight="1" x14ac:dyDescent="0.2">
      <c r="A386" s="232" t="s">
        <v>266</v>
      </c>
      <c r="B386" s="232"/>
      <c r="C386" s="232"/>
      <c r="D386" s="232"/>
      <c r="E386" s="232"/>
      <c r="F386" s="232"/>
    </row>
    <row r="387" spans="1:6" ht="14.25" customHeight="1" x14ac:dyDescent="0.2">
      <c r="A387" s="295" t="s">
        <v>82</v>
      </c>
      <c r="B387" s="295"/>
      <c r="C387" s="296" t="str" cm="1">
        <f t="array" aca="1" ref="C387" ca="1">IF(ISBLANK(E6_23),"[Autofilled based on inputs from part 1]",E6_23)</f>
        <v>[Autofilled based on inputs from part 1]</v>
      </c>
      <c r="D387" s="296"/>
      <c r="E387" s="296"/>
      <c r="F387" s="296"/>
    </row>
    <row r="388" spans="1:6" ht="40.799999999999997" x14ac:dyDescent="0.2">
      <c r="A388" s="30" t="s">
        <v>37</v>
      </c>
      <c r="B388" s="30" t="s">
        <v>157</v>
      </c>
      <c r="C388" s="30" t="s">
        <v>189</v>
      </c>
      <c r="D388" s="30" t="s">
        <v>188</v>
      </c>
      <c r="E388" s="30" t="s">
        <v>83</v>
      </c>
      <c r="F388" s="30" t="s">
        <v>81</v>
      </c>
    </row>
    <row r="389" spans="1:6" x14ac:dyDescent="0.2">
      <c r="A389" s="80"/>
      <c r="B389" s="41"/>
      <c r="C389" s="41"/>
      <c r="D389" s="43"/>
      <c r="E389" s="43"/>
      <c r="F389" s="42"/>
    </row>
    <row r="390" spans="1:6" x14ac:dyDescent="0.2">
      <c r="A390" s="80"/>
      <c r="B390" s="41"/>
      <c r="C390" s="41"/>
      <c r="D390" s="43"/>
      <c r="E390" s="43"/>
      <c r="F390" s="42"/>
    </row>
    <row r="391" spans="1:6" x14ac:dyDescent="0.2">
      <c r="A391" s="80"/>
      <c r="B391" s="41"/>
      <c r="C391" s="41"/>
      <c r="D391" s="43"/>
      <c r="E391" s="43"/>
      <c r="F391" s="42"/>
    </row>
    <row r="392" spans="1:6" x14ac:dyDescent="0.2">
      <c r="A392" s="80"/>
      <c r="B392" s="41"/>
      <c r="C392" s="41"/>
      <c r="D392" s="43"/>
      <c r="E392" s="43"/>
      <c r="F392" s="42"/>
    </row>
    <row r="393" spans="1:6" x14ac:dyDescent="0.2">
      <c r="A393" s="80"/>
      <c r="B393" s="41"/>
      <c r="C393" s="41"/>
      <c r="D393" s="43"/>
      <c r="E393" s="43"/>
      <c r="F393" s="42"/>
    </row>
    <row r="394" spans="1:6" ht="11.4" customHeight="1" x14ac:dyDescent="0.3">
      <c r="A394" s="123"/>
      <c r="B394" s="41"/>
      <c r="C394" s="41"/>
      <c r="D394" s="43"/>
      <c r="E394" s="43"/>
      <c r="F394" s="42"/>
    </row>
    <row r="395" spans="1:6" x14ac:dyDescent="0.2">
      <c r="A395" s="80"/>
      <c r="B395" s="41"/>
      <c r="C395" s="41"/>
      <c r="D395" s="43"/>
      <c r="E395" s="43"/>
      <c r="F395" s="42"/>
    </row>
    <row r="396" spans="1:6" x14ac:dyDescent="0.2">
      <c r="A396" s="80"/>
      <c r="B396" s="41"/>
      <c r="C396" s="41"/>
      <c r="D396" s="43"/>
      <c r="E396" s="43"/>
      <c r="F396" s="42"/>
    </row>
    <row r="397" spans="1:6" x14ac:dyDescent="0.2">
      <c r="A397" s="80"/>
      <c r="B397" s="41"/>
      <c r="C397" s="41"/>
      <c r="D397" s="43"/>
      <c r="E397" s="43"/>
      <c r="F397" s="42"/>
    </row>
    <row r="398" spans="1:6" x14ac:dyDescent="0.2">
      <c r="A398" s="80"/>
      <c r="B398" s="41"/>
      <c r="C398" s="41"/>
      <c r="D398" s="43"/>
      <c r="E398" s="43"/>
      <c r="F398" s="42"/>
    </row>
    <row r="399" spans="1:6" x14ac:dyDescent="0.2">
      <c r="A399" s="80"/>
      <c r="B399" s="41"/>
      <c r="C399" s="41"/>
      <c r="D399" s="43"/>
      <c r="E399" s="43"/>
      <c r="F399" s="42"/>
    </row>
    <row r="400" spans="1:6" x14ac:dyDescent="0.2">
      <c r="A400" s="80"/>
      <c r="B400" s="41"/>
      <c r="C400" s="41"/>
      <c r="D400" s="43"/>
      <c r="E400" s="43"/>
      <c r="F400" s="42"/>
    </row>
    <row r="401" spans="1:7" ht="18" customHeight="1" x14ac:dyDescent="0.2">
      <c r="A401" s="201" t="s">
        <v>271</v>
      </c>
      <c r="B401" s="201"/>
      <c r="C401" s="201"/>
      <c r="D401" s="201"/>
      <c r="E401" s="201"/>
      <c r="F401" s="201"/>
    </row>
    <row r="402" spans="1:7" s="96" customFormat="1" ht="18" customHeight="1" x14ac:dyDescent="0.2">
      <c r="A402" s="227" t="s">
        <v>349</v>
      </c>
      <c r="B402" s="227"/>
      <c r="C402" s="227"/>
      <c r="D402" s="227"/>
      <c r="E402" s="227"/>
      <c r="F402" s="227"/>
      <c r="G402" s="45"/>
    </row>
    <row r="403" spans="1:7" x14ac:dyDescent="0.2">
      <c r="A403" s="228"/>
      <c r="B403" s="228"/>
      <c r="C403" s="228"/>
      <c r="D403" s="228"/>
      <c r="E403" s="228"/>
      <c r="F403" s="228"/>
    </row>
    <row r="404" spans="1:7" x14ac:dyDescent="0.2">
      <c r="A404" s="225"/>
      <c r="B404" s="225"/>
      <c r="C404" s="225"/>
      <c r="D404" s="225"/>
      <c r="E404" s="225"/>
      <c r="F404" s="225"/>
    </row>
    <row r="405" spans="1:7" x14ac:dyDescent="0.2">
      <c r="A405" s="225"/>
      <c r="B405" s="225"/>
      <c r="C405" s="225"/>
      <c r="D405" s="225"/>
      <c r="E405" s="225"/>
      <c r="F405" s="225"/>
    </row>
    <row r="406" spans="1:7" x14ac:dyDescent="0.2">
      <c r="A406" s="225"/>
      <c r="B406" s="225"/>
      <c r="C406" s="225"/>
      <c r="D406" s="225"/>
      <c r="E406" s="225"/>
      <c r="F406" s="225"/>
    </row>
    <row r="407" spans="1:7" x14ac:dyDescent="0.2">
      <c r="A407" s="225"/>
      <c r="B407" s="225"/>
      <c r="C407" s="225"/>
      <c r="D407" s="225"/>
      <c r="E407" s="225"/>
      <c r="F407" s="225"/>
    </row>
    <row r="408" spans="1:7" x14ac:dyDescent="0.2">
      <c r="A408" s="225"/>
      <c r="B408" s="225"/>
      <c r="C408" s="225"/>
      <c r="D408" s="225"/>
      <c r="E408" s="225"/>
      <c r="F408" s="225"/>
    </row>
    <row r="409" spans="1:7" x14ac:dyDescent="0.2">
      <c r="A409" s="225"/>
      <c r="B409" s="225"/>
      <c r="C409" s="225"/>
      <c r="D409" s="225"/>
      <c r="E409" s="225"/>
      <c r="F409" s="225"/>
    </row>
    <row r="410" spans="1:7" x14ac:dyDescent="0.2">
      <c r="A410" s="225"/>
      <c r="B410" s="225"/>
      <c r="C410" s="225"/>
      <c r="D410" s="225"/>
      <c r="E410" s="225"/>
      <c r="F410" s="225"/>
    </row>
    <row r="411" spans="1:7" x14ac:dyDescent="0.2">
      <c r="A411" s="225"/>
      <c r="B411" s="225"/>
      <c r="C411" s="225"/>
      <c r="D411" s="225"/>
      <c r="E411" s="225"/>
      <c r="F411" s="225"/>
    </row>
    <row r="412" spans="1:7" x14ac:dyDescent="0.2">
      <c r="A412" s="226"/>
      <c r="B412" s="226"/>
      <c r="C412" s="226"/>
      <c r="D412" s="226"/>
      <c r="E412" s="226"/>
      <c r="F412" s="226"/>
    </row>
    <row r="413" spans="1:7" ht="18" customHeight="1" x14ac:dyDescent="0.2">
      <c r="A413" s="232" t="s">
        <v>265</v>
      </c>
      <c r="B413" s="232"/>
      <c r="C413" s="232"/>
      <c r="D413" s="232"/>
      <c r="E413" s="232"/>
      <c r="F413" s="232"/>
    </row>
    <row r="414" spans="1:7" ht="14.25" customHeight="1" x14ac:dyDescent="0.2">
      <c r="A414" s="295" t="s">
        <v>82</v>
      </c>
      <c r="B414" s="295"/>
      <c r="C414" s="296" t="str" cm="1">
        <f t="array" aca="1" ref="C414" ca="1">IF(ISBLANK(E6_27),"[Autofilled based on inputs from part 1]",E6_27)</f>
        <v>[Autofilled based on inputs from part 1]</v>
      </c>
      <c r="D414" s="296"/>
      <c r="E414" s="296"/>
      <c r="F414" s="296"/>
    </row>
    <row r="415" spans="1:7" ht="40.799999999999997" x14ac:dyDescent="0.2">
      <c r="A415" s="30" t="s">
        <v>37</v>
      </c>
      <c r="B415" s="30" t="s">
        <v>157</v>
      </c>
      <c r="C415" s="30" t="s">
        <v>189</v>
      </c>
      <c r="D415" s="30" t="s">
        <v>188</v>
      </c>
      <c r="E415" s="30" t="s">
        <v>83</v>
      </c>
      <c r="F415" s="30" t="s">
        <v>81</v>
      </c>
    </row>
    <row r="416" spans="1:7" x14ac:dyDescent="0.2">
      <c r="A416" s="80"/>
      <c r="B416" s="41"/>
      <c r="C416" s="41"/>
      <c r="D416" s="43"/>
      <c r="E416" s="43"/>
      <c r="F416" s="42"/>
    </row>
    <row r="417" spans="1:7" x14ac:dyDescent="0.2">
      <c r="A417" s="80"/>
      <c r="B417" s="41"/>
      <c r="C417" s="41"/>
      <c r="D417" s="43"/>
      <c r="E417" s="43"/>
      <c r="F417" s="42"/>
    </row>
    <row r="418" spans="1:7" x14ac:dyDescent="0.2">
      <c r="A418" s="80"/>
      <c r="B418" s="41"/>
      <c r="C418" s="41"/>
      <c r="D418" s="43"/>
      <c r="E418" s="43"/>
      <c r="F418" s="42"/>
    </row>
    <row r="419" spans="1:7" x14ac:dyDescent="0.2">
      <c r="A419" s="80"/>
      <c r="B419" s="41"/>
      <c r="C419" s="41"/>
      <c r="D419" s="43"/>
      <c r="E419" s="43"/>
      <c r="F419" s="42"/>
    </row>
    <row r="420" spans="1:7" x14ac:dyDescent="0.2">
      <c r="A420" s="80"/>
      <c r="B420" s="41"/>
      <c r="C420" s="41"/>
      <c r="D420" s="43"/>
      <c r="E420" s="43"/>
      <c r="F420" s="42"/>
    </row>
    <row r="421" spans="1:7" ht="11.4" customHeight="1" x14ac:dyDescent="0.3">
      <c r="A421" s="123"/>
      <c r="B421" s="41"/>
      <c r="C421" s="41"/>
      <c r="D421" s="43"/>
      <c r="E421" s="43"/>
      <c r="F421" s="42"/>
    </row>
    <row r="422" spans="1:7" x14ac:dyDescent="0.2">
      <c r="A422" s="80"/>
      <c r="B422" s="41"/>
      <c r="C422" s="41"/>
      <c r="D422" s="43"/>
      <c r="E422" s="43"/>
      <c r="F422" s="42"/>
    </row>
    <row r="423" spans="1:7" x14ac:dyDescent="0.2">
      <c r="A423" s="80"/>
      <c r="B423" s="41"/>
      <c r="C423" s="41"/>
      <c r="D423" s="43"/>
      <c r="E423" s="43"/>
      <c r="F423" s="42"/>
    </row>
    <row r="424" spans="1:7" x14ac:dyDescent="0.2">
      <c r="A424" s="80"/>
      <c r="B424" s="41"/>
      <c r="C424" s="41"/>
      <c r="D424" s="43"/>
      <c r="E424" s="43"/>
      <c r="F424" s="42"/>
    </row>
    <row r="425" spans="1:7" x14ac:dyDescent="0.2">
      <c r="A425" s="80"/>
      <c r="B425" s="41"/>
      <c r="C425" s="41"/>
      <c r="D425" s="43"/>
      <c r="E425" s="43"/>
      <c r="F425" s="42"/>
    </row>
    <row r="426" spans="1:7" x14ac:dyDescent="0.2">
      <c r="A426" s="80"/>
      <c r="B426" s="41"/>
      <c r="C426" s="41"/>
      <c r="D426" s="43"/>
      <c r="E426" s="43"/>
      <c r="F426" s="42"/>
    </row>
    <row r="427" spans="1:7" x14ac:dyDescent="0.2">
      <c r="A427" s="80"/>
      <c r="B427" s="41"/>
      <c r="C427" s="41"/>
      <c r="D427" s="43"/>
      <c r="E427" s="43"/>
      <c r="F427" s="42"/>
    </row>
    <row r="428" spans="1:7" ht="18" customHeight="1" x14ac:dyDescent="0.2">
      <c r="A428" s="201" t="s">
        <v>270</v>
      </c>
      <c r="B428" s="201"/>
      <c r="C428" s="201"/>
      <c r="D428" s="201"/>
      <c r="E428" s="201"/>
      <c r="F428" s="201"/>
    </row>
    <row r="429" spans="1:7" s="96" customFormat="1" ht="18" customHeight="1" x14ac:dyDescent="0.2">
      <c r="A429" s="227" t="s">
        <v>349</v>
      </c>
      <c r="B429" s="227"/>
      <c r="C429" s="227"/>
      <c r="D429" s="227"/>
      <c r="E429" s="227"/>
      <c r="F429" s="227"/>
      <c r="G429" s="45"/>
    </row>
    <row r="430" spans="1:7" x14ac:dyDescent="0.2">
      <c r="A430" s="228"/>
      <c r="B430" s="228"/>
      <c r="C430" s="228"/>
      <c r="D430" s="228"/>
      <c r="E430" s="228"/>
      <c r="F430" s="228"/>
    </row>
    <row r="431" spans="1:7" x14ac:dyDescent="0.2">
      <c r="A431" s="225"/>
      <c r="B431" s="225"/>
      <c r="C431" s="225"/>
      <c r="D431" s="225"/>
      <c r="E431" s="225"/>
      <c r="F431" s="225"/>
    </row>
    <row r="432" spans="1:7" x14ac:dyDescent="0.2">
      <c r="A432" s="225"/>
      <c r="B432" s="225"/>
      <c r="C432" s="225"/>
      <c r="D432" s="225"/>
      <c r="E432" s="225"/>
      <c r="F432" s="225"/>
    </row>
    <row r="433" spans="1:6" x14ac:dyDescent="0.2">
      <c r="A433" s="225"/>
      <c r="B433" s="225"/>
      <c r="C433" s="225"/>
      <c r="D433" s="225"/>
      <c r="E433" s="225"/>
      <c r="F433" s="225"/>
    </row>
    <row r="434" spans="1:6" x14ac:dyDescent="0.2">
      <c r="A434" s="225"/>
      <c r="B434" s="225"/>
      <c r="C434" s="225"/>
      <c r="D434" s="225"/>
      <c r="E434" s="225"/>
      <c r="F434" s="225"/>
    </row>
    <row r="435" spans="1:6" x14ac:dyDescent="0.2">
      <c r="A435" s="225"/>
      <c r="B435" s="225"/>
      <c r="C435" s="225"/>
      <c r="D435" s="225"/>
      <c r="E435" s="225"/>
      <c r="F435" s="225"/>
    </row>
    <row r="436" spans="1:6" x14ac:dyDescent="0.2">
      <c r="A436" s="225"/>
      <c r="B436" s="225"/>
      <c r="C436" s="225"/>
      <c r="D436" s="225"/>
      <c r="E436" s="225"/>
      <c r="F436" s="225"/>
    </row>
    <row r="437" spans="1:6" x14ac:dyDescent="0.2">
      <c r="A437" s="225"/>
      <c r="B437" s="225"/>
      <c r="C437" s="225"/>
      <c r="D437" s="225"/>
      <c r="E437" s="225"/>
      <c r="F437" s="225"/>
    </row>
    <row r="438" spans="1:6" x14ac:dyDescent="0.2">
      <c r="A438" s="225"/>
      <c r="B438" s="225"/>
      <c r="C438" s="225"/>
      <c r="D438" s="225"/>
      <c r="E438" s="225"/>
      <c r="F438" s="225"/>
    </row>
    <row r="439" spans="1:6" x14ac:dyDescent="0.2">
      <c r="A439" s="226"/>
      <c r="B439" s="226"/>
      <c r="C439" s="226"/>
      <c r="D439" s="226"/>
      <c r="E439" s="226"/>
      <c r="F439" s="226"/>
    </row>
    <row r="440" spans="1:6" ht="18" customHeight="1" x14ac:dyDescent="0.2">
      <c r="A440" s="232" t="s">
        <v>264</v>
      </c>
      <c r="B440" s="232"/>
      <c r="C440" s="232"/>
      <c r="D440" s="232"/>
      <c r="E440" s="232"/>
      <c r="F440" s="232"/>
    </row>
    <row r="441" spans="1:6" ht="14.25" customHeight="1" x14ac:dyDescent="0.2">
      <c r="A441" s="295" t="s">
        <v>82</v>
      </c>
      <c r="B441" s="295"/>
      <c r="C441" s="296" t="str" cm="1">
        <f t="array" aca="1" ref="C441" ca="1">IF(ISBLANK(E6_29),"[Autofilled based on inputs from part 1]",E6_29)</f>
        <v>[Autofilled based on inputs from part 1]</v>
      </c>
      <c r="D441" s="296"/>
      <c r="E441" s="296"/>
      <c r="F441" s="296"/>
    </row>
    <row r="442" spans="1:6" ht="40.799999999999997" x14ac:dyDescent="0.2">
      <c r="A442" s="30" t="s">
        <v>37</v>
      </c>
      <c r="B442" s="30" t="s">
        <v>157</v>
      </c>
      <c r="C442" s="30" t="s">
        <v>189</v>
      </c>
      <c r="D442" s="30" t="s">
        <v>188</v>
      </c>
      <c r="E442" s="30" t="s">
        <v>83</v>
      </c>
      <c r="F442" s="30" t="s">
        <v>81</v>
      </c>
    </row>
    <row r="443" spans="1:6" x14ac:dyDescent="0.2">
      <c r="A443" s="80"/>
      <c r="B443" s="41"/>
      <c r="C443" s="41"/>
      <c r="D443" s="43"/>
      <c r="E443" s="43"/>
      <c r="F443" s="42"/>
    </row>
    <row r="444" spans="1:6" x14ac:dyDescent="0.2">
      <c r="A444" s="80"/>
      <c r="B444" s="41"/>
      <c r="C444" s="41"/>
      <c r="D444" s="43"/>
      <c r="E444" s="43"/>
      <c r="F444" s="42"/>
    </row>
    <row r="445" spans="1:6" x14ac:dyDescent="0.2">
      <c r="A445" s="80"/>
      <c r="B445" s="41"/>
      <c r="C445" s="41"/>
      <c r="D445" s="43"/>
      <c r="E445" s="43"/>
      <c r="F445" s="42"/>
    </row>
    <row r="446" spans="1:6" x14ac:dyDescent="0.2">
      <c r="A446" s="80"/>
      <c r="B446" s="41"/>
      <c r="C446" s="41"/>
      <c r="D446" s="43"/>
      <c r="E446" s="43"/>
      <c r="F446" s="42"/>
    </row>
    <row r="447" spans="1:6" x14ac:dyDescent="0.2">
      <c r="A447" s="80"/>
      <c r="B447" s="41"/>
      <c r="C447" s="41"/>
      <c r="D447" s="43"/>
      <c r="E447" s="43"/>
      <c r="F447" s="42"/>
    </row>
    <row r="448" spans="1:6" ht="11.4" customHeight="1" x14ac:dyDescent="0.3">
      <c r="A448" s="123"/>
      <c r="B448" s="41"/>
      <c r="C448" s="41"/>
      <c r="D448" s="43"/>
      <c r="E448" s="43"/>
      <c r="F448" s="42"/>
    </row>
    <row r="449" spans="1:7" x14ac:dyDescent="0.2">
      <c r="A449" s="80"/>
      <c r="B449" s="41"/>
      <c r="C449" s="41"/>
      <c r="D449" s="43"/>
      <c r="E449" s="43"/>
      <c r="F449" s="42"/>
    </row>
    <row r="450" spans="1:7" x14ac:dyDescent="0.2">
      <c r="A450" s="80"/>
      <c r="B450" s="41"/>
      <c r="C450" s="41"/>
      <c r="D450" s="43"/>
      <c r="E450" s="43"/>
      <c r="F450" s="42"/>
    </row>
    <row r="451" spans="1:7" x14ac:dyDescent="0.2">
      <c r="A451" s="80"/>
      <c r="B451" s="41"/>
      <c r="C451" s="41"/>
      <c r="D451" s="43"/>
      <c r="E451" s="43"/>
      <c r="F451" s="42"/>
    </row>
    <row r="452" spans="1:7" x14ac:dyDescent="0.2">
      <c r="A452" s="80"/>
      <c r="B452" s="41"/>
      <c r="C452" s="41"/>
      <c r="D452" s="43"/>
      <c r="E452" s="43"/>
      <c r="F452" s="42"/>
    </row>
    <row r="453" spans="1:7" x14ac:dyDescent="0.2">
      <c r="A453" s="80"/>
      <c r="B453" s="41"/>
      <c r="C453" s="41"/>
      <c r="D453" s="43"/>
      <c r="E453" s="43"/>
      <c r="F453" s="42"/>
    </row>
    <row r="454" spans="1:7" x14ac:dyDescent="0.2">
      <c r="A454" s="80"/>
      <c r="B454" s="41"/>
      <c r="C454" s="41"/>
      <c r="D454" s="43"/>
      <c r="E454" s="43"/>
      <c r="F454" s="42"/>
    </row>
    <row r="455" spans="1:7" ht="18" customHeight="1" x14ac:dyDescent="0.2">
      <c r="A455" s="201" t="s">
        <v>269</v>
      </c>
      <c r="B455" s="201"/>
      <c r="C455" s="201"/>
      <c r="D455" s="201"/>
      <c r="E455" s="201"/>
      <c r="F455" s="201"/>
    </row>
    <row r="456" spans="1:7" s="96" customFormat="1" ht="18" customHeight="1" x14ac:dyDescent="0.2">
      <c r="A456" s="227" t="s">
        <v>349</v>
      </c>
      <c r="B456" s="227"/>
      <c r="C456" s="227"/>
      <c r="D456" s="227"/>
      <c r="E456" s="227"/>
      <c r="F456" s="227"/>
      <c r="G456" s="45"/>
    </row>
    <row r="457" spans="1:7" x14ac:dyDescent="0.2">
      <c r="A457" s="228"/>
      <c r="B457" s="228"/>
      <c r="C457" s="228"/>
      <c r="D457" s="228"/>
      <c r="E457" s="228"/>
      <c r="F457" s="228"/>
    </row>
    <row r="458" spans="1:7" x14ac:dyDescent="0.2">
      <c r="A458" s="225"/>
      <c r="B458" s="225"/>
      <c r="C458" s="225"/>
      <c r="D458" s="225"/>
      <c r="E458" s="225"/>
      <c r="F458" s="225"/>
    </row>
    <row r="459" spans="1:7" x14ac:dyDescent="0.2">
      <c r="A459" s="225"/>
      <c r="B459" s="225"/>
      <c r="C459" s="225"/>
      <c r="D459" s="225"/>
      <c r="E459" s="225"/>
      <c r="F459" s="225"/>
    </row>
    <row r="460" spans="1:7" x14ac:dyDescent="0.2">
      <c r="A460" s="225"/>
      <c r="B460" s="225"/>
      <c r="C460" s="225"/>
      <c r="D460" s="225"/>
      <c r="E460" s="225"/>
      <c r="F460" s="225"/>
    </row>
    <row r="461" spans="1:7" x14ac:dyDescent="0.2">
      <c r="A461" s="225"/>
      <c r="B461" s="225"/>
      <c r="C461" s="225"/>
      <c r="D461" s="225"/>
      <c r="E461" s="225"/>
      <c r="F461" s="225"/>
    </row>
    <row r="462" spans="1:7" x14ac:dyDescent="0.2">
      <c r="A462" s="225"/>
      <c r="B462" s="225"/>
      <c r="C462" s="225"/>
      <c r="D462" s="225"/>
      <c r="E462" s="225"/>
      <c r="F462" s="225"/>
    </row>
    <row r="463" spans="1:7" x14ac:dyDescent="0.2">
      <c r="A463" s="225"/>
      <c r="B463" s="225"/>
      <c r="C463" s="225"/>
      <c r="D463" s="225"/>
      <c r="E463" s="225"/>
      <c r="F463" s="225"/>
    </row>
    <row r="464" spans="1:7" x14ac:dyDescent="0.2">
      <c r="A464" s="225"/>
      <c r="B464" s="225"/>
      <c r="C464" s="225"/>
      <c r="D464" s="225"/>
      <c r="E464" s="225"/>
      <c r="F464" s="225"/>
    </row>
    <row r="465" spans="1:6" x14ac:dyDescent="0.2">
      <c r="A465" s="225"/>
      <c r="B465" s="225"/>
      <c r="C465" s="225"/>
      <c r="D465" s="225"/>
      <c r="E465" s="225"/>
      <c r="F465" s="225"/>
    </row>
    <row r="466" spans="1:6" x14ac:dyDescent="0.2">
      <c r="A466" s="226"/>
      <c r="B466" s="226"/>
      <c r="C466" s="226"/>
      <c r="D466" s="226"/>
      <c r="E466" s="226"/>
      <c r="F466" s="226"/>
    </row>
  </sheetData>
  <sheetProtection algorithmName="SHA-512" hashValue="M3KvCCRwfsY+cPBR85KDIw396XfR1sTUqSSLgTELPdF3PfbRzXIK6K71AGQESo3Szcj1BJCoW40DEhXiqKNEqA==" saltValue="YOwB3SAz8WzCx+VHhp3TSQ==" spinCount="100000" sheet="1" objects="1" scenarios="1" formatCells="0" selectLockedCells="1"/>
  <mergeCells count="318">
    <mergeCell ref="A12:F12"/>
    <mergeCell ref="A11:F11"/>
    <mergeCell ref="A459:F459"/>
    <mergeCell ref="A460:F460"/>
    <mergeCell ref="A461:F461"/>
    <mergeCell ref="A462:F462"/>
    <mergeCell ref="A401:F401"/>
    <mergeCell ref="A402:F402"/>
    <mergeCell ref="A403:F403"/>
    <mergeCell ref="A404:F404"/>
    <mergeCell ref="A405:F405"/>
    <mergeCell ref="A406:F406"/>
    <mergeCell ref="A407:F407"/>
    <mergeCell ref="A408:F408"/>
    <mergeCell ref="A409:F409"/>
    <mergeCell ref="A381:F381"/>
    <mergeCell ref="A382:F382"/>
    <mergeCell ref="A383:F383"/>
    <mergeCell ref="A384:F384"/>
    <mergeCell ref="A385:F385"/>
    <mergeCell ref="A386:F386"/>
    <mergeCell ref="A431:F431"/>
    <mergeCell ref="A432:F432"/>
    <mergeCell ref="A433:F433"/>
    <mergeCell ref="A434:F434"/>
    <mergeCell ref="A435:F435"/>
    <mergeCell ref="A436:F436"/>
    <mergeCell ref="A437:F437"/>
    <mergeCell ref="A438:F438"/>
    <mergeCell ref="A58:F58"/>
    <mergeCell ref="A59:F59"/>
    <mergeCell ref="A410:F410"/>
    <mergeCell ref="A411:F411"/>
    <mergeCell ref="A412:F412"/>
    <mergeCell ref="A413:F413"/>
    <mergeCell ref="A414:B414"/>
    <mergeCell ref="C414:F414"/>
    <mergeCell ref="A428:F428"/>
    <mergeCell ref="A429:F429"/>
    <mergeCell ref="A430:F430"/>
    <mergeCell ref="A387:B387"/>
    <mergeCell ref="C387:F387"/>
    <mergeCell ref="A360:B360"/>
    <mergeCell ref="C360:F360"/>
    <mergeCell ref="A374:F374"/>
    <mergeCell ref="A375:F375"/>
    <mergeCell ref="A376:F376"/>
    <mergeCell ref="A377:F377"/>
    <mergeCell ref="A466:F466"/>
    <mergeCell ref="A439:F439"/>
    <mergeCell ref="A440:F440"/>
    <mergeCell ref="A441:B441"/>
    <mergeCell ref="C441:F441"/>
    <mergeCell ref="A455:F455"/>
    <mergeCell ref="A456:F456"/>
    <mergeCell ref="A457:F457"/>
    <mergeCell ref="A458:F458"/>
    <mergeCell ref="A464:F464"/>
    <mergeCell ref="A465:F465"/>
    <mergeCell ref="A463:F463"/>
    <mergeCell ref="A378:F378"/>
    <mergeCell ref="A379:F379"/>
    <mergeCell ref="A380:F380"/>
    <mergeCell ref="A352:F352"/>
    <mergeCell ref="A353:F353"/>
    <mergeCell ref="A354:F354"/>
    <mergeCell ref="A355:F355"/>
    <mergeCell ref="A356:F356"/>
    <mergeCell ref="A357:F357"/>
    <mergeCell ref="A358:F358"/>
    <mergeCell ref="A359:F359"/>
    <mergeCell ref="A332:F332"/>
    <mergeCell ref="A333:B333"/>
    <mergeCell ref="C333:F333"/>
    <mergeCell ref="A347:F347"/>
    <mergeCell ref="A348:F348"/>
    <mergeCell ref="A349:F349"/>
    <mergeCell ref="A350:F350"/>
    <mergeCell ref="A351:F351"/>
    <mergeCell ref="B19:C19"/>
    <mergeCell ref="B20:C20"/>
    <mergeCell ref="B21:C21"/>
    <mergeCell ref="B22:C22"/>
    <mergeCell ref="B23:C23"/>
    <mergeCell ref="B24:C24"/>
    <mergeCell ref="B25:C25"/>
    <mergeCell ref="B26:C26"/>
    <mergeCell ref="A324:F324"/>
    <mergeCell ref="A325:F325"/>
    <mergeCell ref="A301:F301"/>
    <mergeCell ref="A302:F302"/>
    <mergeCell ref="A303:F303"/>
    <mergeCell ref="A304:F304"/>
    <mergeCell ref="A270:F270"/>
    <mergeCell ref="A271:F271"/>
    <mergeCell ref="B16:C16"/>
    <mergeCell ref="B17:C17"/>
    <mergeCell ref="B18:C18"/>
    <mergeCell ref="A326:F326"/>
    <mergeCell ref="A327:F327"/>
    <mergeCell ref="A328:F328"/>
    <mergeCell ref="A329:F329"/>
    <mergeCell ref="A330:F330"/>
    <mergeCell ref="A331:F331"/>
    <mergeCell ref="A293:F293"/>
    <mergeCell ref="A294:F294"/>
    <mergeCell ref="A295:F295"/>
    <mergeCell ref="A296:F296"/>
    <mergeCell ref="A297:F297"/>
    <mergeCell ref="A298:F298"/>
    <mergeCell ref="A299:F299"/>
    <mergeCell ref="A300:F300"/>
    <mergeCell ref="A305:F305"/>
    <mergeCell ref="A306:B306"/>
    <mergeCell ref="C306:F306"/>
    <mergeCell ref="A320:F320"/>
    <mergeCell ref="A321:F321"/>
    <mergeCell ref="A322:F322"/>
    <mergeCell ref="A323:F323"/>
    <mergeCell ref="A272:F272"/>
    <mergeCell ref="A273:F273"/>
    <mergeCell ref="A274:F274"/>
    <mergeCell ref="A275:F275"/>
    <mergeCell ref="A276:F276"/>
    <mergeCell ref="A277:F277"/>
    <mergeCell ref="A278:F278"/>
    <mergeCell ref="A279:B279"/>
    <mergeCell ref="C279:F279"/>
    <mergeCell ref="A268:F268"/>
    <mergeCell ref="A269:F269"/>
    <mergeCell ref="A240:F240"/>
    <mergeCell ref="A224:F224"/>
    <mergeCell ref="A225:B225"/>
    <mergeCell ref="C225:F225"/>
    <mergeCell ref="A239:F239"/>
    <mergeCell ref="A241:F241"/>
    <mergeCell ref="A242:F242"/>
    <mergeCell ref="A243:F243"/>
    <mergeCell ref="A244:F244"/>
    <mergeCell ref="A245:F245"/>
    <mergeCell ref="A246:F246"/>
    <mergeCell ref="A247:F247"/>
    <mergeCell ref="A248:F248"/>
    <mergeCell ref="A249:F249"/>
    <mergeCell ref="A250:F250"/>
    <mergeCell ref="A251:F251"/>
    <mergeCell ref="A252:B252"/>
    <mergeCell ref="C252:F252"/>
    <mergeCell ref="A266:F266"/>
    <mergeCell ref="A267:F267"/>
    <mergeCell ref="A223:F223"/>
    <mergeCell ref="A187:F187"/>
    <mergeCell ref="A188:F188"/>
    <mergeCell ref="A189:F189"/>
    <mergeCell ref="A190:F190"/>
    <mergeCell ref="A191:F191"/>
    <mergeCell ref="A192:F192"/>
    <mergeCell ref="A193:F193"/>
    <mergeCell ref="A194:F194"/>
    <mergeCell ref="A195:F195"/>
    <mergeCell ref="A196:F196"/>
    <mergeCell ref="A197:F197"/>
    <mergeCell ref="A198:B198"/>
    <mergeCell ref="C198:F198"/>
    <mergeCell ref="A212:F212"/>
    <mergeCell ref="A213:F213"/>
    <mergeCell ref="A214:F214"/>
    <mergeCell ref="A215:F215"/>
    <mergeCell ref="A216:F216"/>
    <mergeCell ref="A217:F217"/>
    <mergeCell ref="A218:F218"/>
    <mergeCell ref="A136:F136"/>
    <mergeCell ref="A137:F137"/>
    <mergeCell ref="A171:B171"/>
    <mergeCell ref="C171:F171"/>
    <mergeCell ref="A138:F138"/>
    <mergeCell ref="A219:F219"/>
    <mergeCell ref="A220:F220"/>
    <mergeCell ref="A221:F221"/>
    <mergeCell ref="A222:F222"/>
    <mergeCell ref="A185:F185"/>
    <mergeCell ref="A186:F186"/>
    <mergeCell ref="A143:F143"/>
    <mergeCell ref="A144:B144"/>
    <mergeCell ref="C144:F144"/>
    <mergeCell ref="A158:F158"/>
    <mergeCell ref="A159:F159"/>
    <mergeCell ref="A160:F160"/>
    <mergeCell ref="A161:F161"/>
    <mergeCell ref="A162:F162"/>
    <mergeCell ref="A163:F163"/>
    <mergeCell ref="A164:F164"/>
    <mergeCell ref="A165:F165"/>
    <mergeCell ref="A166:F166"/>
    <mergeCell ref="A167:F167"/>
    <mergeCell ref="A168:F168"/>
    <mergeCell ref="A169:F169"/>
    <mergeCell ref="A170:F170"/>
    <mergeCell ref="A139:F139"/>
    <mergeCell ref="A140:F140"/>
    <mergeCell ref="A141:F141"/>
    <mergeCell ref="A142:F142"/>
    <mergeCell ref="A104:F104"/>
    <mergeCell ref="A105:F105"/>
    <mergeCell ref="A106:F106"/>
    <mergeCell ref="A107:F107"/>
    <mergeCell ref="A108:F108"/>
    <mergeCell ref="A109:F109"/>
    <mergeCell ref="A110:F110"/>
    <mergeCell ref="A111:F111"/>
    <mergeCell ref="A112:F112"/>
    <mergeCell ref="A113:F113"/>
    <mergeCell ref="A114:F114"/>
    <mergeCell ref="A115:F115"/>
    <mergeCell ref="A116:F116"/>
    <mergeCell ref="A117:B117"/>
    <mergeCell ref="C117:F117"/>
    <mergeCell ref="A131:F131"/>
    <mergeCell ref="A132:F132"/>
    <mergeCell ref="A133:F133"/>
    <mergeCell ref="A134:F134"/>
    <mergeCell ref="A135:F135"/>
    <mergeCell ref="A82:F82"/>
    <mergeCell ref="A83:F83"/>
    <mergeCell ref="A84:F84"/>
    <mergeCell ref="A85:F85"/>
    <mergeCell ref="A86:F86"/>
    <mergeCell ref="A87:F87"/>
    <mergeCell ref="A88:F88"/>
    <mergeCell ref="A89:F89"/>
    <mergeCell ref="A90:B90"/>
    <mergeCell ref="D14:E14"/>
    <mergeCell ref="B15:C15"/>
    <mergeCell ref="C90:F90"/>
    <mergeCell ref="A56:F56"/>
    <mergeCell ref="A57:F57"/>
    <mergeCell ref="A60:F60"/>
    <mergeCell ref="A61:F61"/>
    <mergeCell ref="A62:F62"/>
    <mergeCell ref="A63:B63"/>
    <mergeCell ref="C63:F63"/>
    <mergeCell ref="A77:F77"/>
    <mergeCell ref="A78:F78"/>
    <mergeCell ref="A79:F79"/>
    <mergeCell ref="A80:F80"/>
    <mergeCell ref="A81:F81"/>
    <mergeCell ref="B27:C27"/>
    <mergeCell ref="B28:C28"/>
    <mergeCell ref="D31:E31"/>
    <mergeCell ref="D32:E32"/>
    <mergeCell ref="A53:F53"/>
    <mergeCell ref="A52:F52"/>
    <mergeCell ref="A51:F51"/>
    <mergeCell ref="D16:E16"/>
    <mergeCell ref="D17:E17"/>
    <mergeCell ref="A1:F1"/>
    <mergeCell ref="B2:C2"/>
    <mergeCell ref="A55:F55"/>
    <mergeCell ref="A5:F5"/>
    <mergeCell ref="A6:F6"/>
    <mergeCell ref="A7:F7"/>
    <mergeCell ref="A8:F8"/>
    <mergeCell ref="A9:F9"/>
    <mergeCell ref="A13:F13"/>
    <mergeCell ref="A45:F45"/>
    <mergeCell ref="A47:F47"/>
    <mergeCell ref="A48:F48"/>
    <mergeCell ref="A3:F3"/>
    <mergeCell ref="A4:F4"/>
    <mergeCell ref="A54:F54"/>
    <mergeCell ref="B14:C14"/>
    <mergeCell ref="D42:E42"/>
    <mergeCell ref="D43:E43"/>
    <mergeCell ref="B29:C29"/>
    <mergeCell ref="A10:F10"/>
    <mergeCell ref="A50:F50"/>
    <mergeCell ref="A49:F49"/>
    <mergeCell ref="B44:C44"/>
    <mergeCell ref="D15:E15"/>
    <mergeCell ref="D30:E30"/>
    <mergeCell ref="B30:C30"/>
    <mergeCell ref="B31:C31"/>
    <mergeCell ref="B32:C32"/>
    <mergeCell ref="B33:C33"/>
    <mergeCell ref="D33:E33"/>
    <mergeCell ref="D18:E18"/>
    <mergeCell ref="D19:E19"/>
    <mergeCell ref="D20:E20"/>
    <mergeCell ref="D21:E21"/>
    <mergeCell ref="D22:E22"/>
    <mergeCell ref="D23:E23"/>
    <mergeCell ref="D24:E24"/>
    <mergeCell ref="D25:E25"/>
    <mergeCell ref="D26:E26"/>
    <mergeCell ref="D2:E2"/>
    <mergeCell ref="A46:F46"/>
    <mergeCell ref="D44:E44"/>
    <mergeCell ref="B34:C34"/>
    <mergeCell ref="B35:C35"/>
    <mergeCell ref="B36:C36"/>
    <mergeCell ref="B37:C37"/>
    <mergeCell ref="B38:C38"/>
    <mergeCell ref="B39:C39"/>
    <mergeCell ref="B40:C40"/>
    <mergeCell ref="D34:E34"/>
    <mergeCell ref="D35:E35"/>
    <mergeCell ref="D36:E36"/>
    <mergeCell ref="D37:E37"/>
    <mergeCell ref="D38:E38"/>
    <mergeCell ref="D39:E39"/>
    <mergeCell ref="D40:E40"/>
    <mergeCell ref="B41:C41"/>
    <mergeCell ref="B42:C42"/>
    <mergeCell ref="B43:C43"/>
    <mergeCell ref="D41:E41"/>
    <mergeCell ref="D27:E27"/>
    <mergeCell ref="D28:E28"/>
    <mergeCell ref="D29:E29"/>
  </mergeCells>
  <pageMargins left="0.7" right="0.7" top="0.75" bottom="0.75" header="0.3" footer="0.3"/>
  <pageSetup orientation="landscape" r:id="rId1"/>
  <headerFooter>
    <oddHeader>&amp;C&amp;"-,Bold"&amp;12Schedule of Expenditures - Other Vendors
&amp;"-,Regular"&amp;10(Includes All Licenses Held During Reporting Period)</oddHeader>
    <oddFooter>&amp;L&amp;K000000CRA 5491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00"/>
  </sheetPr>
  <dimension ref="A1:J198"/>
  <sheetViews>
    <sheetView view="pageLayout" zoomScale="115" zoomScaleNormal="100" zoomScalePageLayoutView="115" workbookViewId="0">
      <selection activeCell="A9" sqref="A9"/>
    </sheetView>
  </sheetViews>
  <sheetFormatPr defaultColWidth="9.109375" defaultRowHeight="10.199999999999999" x14ac:dyDescent="0.2"/>
  <cols>
    <col min="1" max="1" width="19" style="1" customWidth="1"/>
    <col min="2" max="2" width="10.6640625" style="1" customWidth="1"/>
    <col min="3" max="3" width="12.44140625" style="1" customWidth="1"/>
    <col min="4" max="5" width="13.109375" style="1" customWidth="1"/>
    <col min="6" max="6" width="53.5546875" style="1" customWidth="1"/>
    <col min="7" max="7" width="6.6640625" style="18" customWidth="1"/>
    <col min="8" max="8" width="7.44140625" style="1" customWidth="1"/>
    <col min="9" max="16384" width="9.109375" style="1"/>
  </cols>
  <sheetData>
    <row r="1" spans="1:7" ht="18" customHeight="1" x14ac:dyDescent="0.2">
      <c r="A1" s="249" t="s">
        <v>0</v>
      </c>
      <c r="B1" s="249"/>
      <c r="C1" s="249"/>
      <c r="D1" s="249"/>
      <c r="E1" s="249"/>
      <c r="F1" s="249"/>
      <c r="G1" s="131"/>
    </row>
    <row r="2" spans="1:7" ht="18" customHeight="1" x14ac:dyDescent="0.3">
      <c r="A2" s="33" t="s">
        <v>1</v>
      </c>
      <c r="B2" s="260" t="str">
        <f>IF('Cover Sheet'!B3&lt;&gt;"[insert name of licensee]",'Cover Sheet'!B3,"[Autofilled from Cover Sheet]")</f>
        <v>[Autofilled from Cover Sheet]</v>
      </c>
      <c r="C2" s="260"/>
      <c r="D2" s="260"/>
      <c r="E2" s="33" t="s">
        <v>2</v>
      </c>
      <c r="F2" s="34" t="str">
        <f>IF('Cover Sheet'!A3&lt;&gt;"[insert AFS reporting period]",'Cover Sheet'!A3,"[Autofilled from Cover Sheet]")</f>
        <v>[Autofilled from Cover Sheet]</v>
      </c>
      <c r="G2" s="109"/>
    </row>
    <row r="3" spans="1:7" ht="18" customHeight="1" x14ac:dyDescent="0.3">
      <c r="A3" s="249" t="s">
        <v>85</v>
      </c>
      <c r="B3" s="249"/>
      <c r="C3" s="249"/>
      <c r="D3" s="249"/>
      <c r="E3" s="249"/>
      <c r="F3" s="249"/>
      <c r="G3" s="109"/>
    </row>
    <row r="4" spans="1:7" ht="22.5" customHeight="1" x14ac:dyDescent="0.2">
      <c r="A4" s="282" t="s">
        <v>419</v>
      </c>
      <c r="B4" s="282"/>
      <c r="C4" s="282"/>
      <c r="D4" s="282"/>
      <c r="E4" s="282"/>
      <c r="F4" s="282"/>
    </row>
    <row r="5" spans="1:7" ht="18" customHeight="1" x14ac:dyDescent="0.2">
      <c r="A5" s="297" t="s">
        <v>39</v>
      </c>
      <c r="B5" s="297"/>
      <c r="C5" s="297"/>
      <c r="D5" s="297"/>
      <c r="E5" s="297"/>
      <c r="F5" s="297"/>
    </row>
    <row r="6" spans="1:7" ht="318" customHeight="1" x14ac:dyDescent="0.2">
      <c r="A6" s="290" t="s">
        <v>366</v>
      </c>
      <c r="B6" s="309"/>
      <c r="C6" s="309"/>
      <c r="D6" s="309"/>
      <c r="E6" s="309"/>
      <c r="F6" s="309"/>
    </row>
    <row r="7" spans="1:7" s="18" customFormat="1" ht="18" customHeight="1" x14ac:dyDescent="0.2">
      <c r="A7" s="232" t="s">
        <v>164</v>
      </c>
      <c r="B7" s="232"/>
      <c r="C7" s="232"/>
      <c r="D7" s="232"/>
      <c r="E7" s="232"/>
      <c r="F7" s="232"/>
    </row>
    <row r="8" spans="1:7" s="18" customFormat="1" ht="18" customHeight="1" x14ac:dyDescent="0.2">
      <c r="A8" s="47" t="s">
        <v>40</v>
      </c>
      <c r="B8" s="47" t="s">
        <v>41</v>
      </c>
      <c r="C8" s="48"/>
      <c r="D8" s="48"/>
      <c r="E8" s="49" t="s">
        <v>42</v>
      </c>
      <c r="F8" s="48" t="s">
        <v>43</v>
      </c>
    </row>
    <row r="9" spans="1:7" s="18" customFormat="1" x14ac:dyDescent="0.2">
      <c r="A9" s="41"/>
      <c r="B9" s="63"/>
      <c r="C9" s="45"/>
      <c r="D9" s="45"/>
      <c r="E9" s="104"/>
      <c r="F9" s="41"/>
    </row>
    <row r="10" spans="1:7" s="18" customFormat="1" x14ac:dyDescent="0.2">
      <c r="A10" s="41"/>
      <c r="B10" s="63"/>
      <c r="C10" s="45"/>
      <c r="D10" s="45"/>
      <c r="E10" s="104"/>
      <c r="F10" s="41"/>
    </row>
    <row r="11" spans="1:7" s="18" customFormat="1" x14ac:dyDescent="0.2">
      <c r="A11" s="41"/>
      <c r="B11" s="63"/>
      <c r="C11" s="45"/>
      <c r="D11" s="45"/>
      <c r="E11" s="104"/>
      <c r="F11" s="41"/>
    </row>
    <row r="12" spans="1:7" s="18" customFormat="1" x14ac:dyDescent="0.2">
      <c r="A12" s="41"/>
      <c r="B12" s="63"/>
      <c r="C12" s="45"/>
      <c r="D12" s="45"/>
      <c r="E12" s="104"/>
      <c r="F12" s="41"/>
    </row>
    <row r="13" spans="1:7" s="18" customFormat="1" x14ac:dyDescent="0.2">
      <c r="A13" s="41"/>
      <c r="B13" s="63"/>
      <c r="C13" s="45"/>
      <c r="D13" s="45"/>
      <c r="E13" s="104"/>
      <c r="F13" s="41"/>
    </row>
    <row r="14" spans="1:7" s="18" customFormat="1" x14ac:dyDescent="0.2">
      <c r="A14" s="41"/>
      <c r="B14" s="63"/>
      <c r="C14" s="45"/>
      <c r="D14" s="45"/>
      <c r="E14" s="104"/>
      <c r="F14" s="41"/>
    </row>
    <row r="15" spans="1:7" s="18" customFormat="1" x14ac:dyDescent="0.2">
      <c r="A15" s="41"/>
      <c r="B15" s="63"/>
      <c r="C15" s="45"/>
      <c r="D15" s="45"/>
      <c r="E15" s="104"/>
      <c r="F15" s="41"/>
    </row>
    <row r="16" spans="1:7" s="18" customFormat="1" x14ac:dyDescent="0.2">
      <c r="A16" s="41"/>
      <c r="B16" s="63"/>
      <c r="C16" s="45"/>
      <c r="D16" s="45"/>
      <c r="E16" s="104"/>
      <c r="F16" s="41"/>
    </row>
    <row r="17" spans="1:6" s="18" customFormat="1" x14ac:dyDescent="0.2">
      <c r="A17" s="41"/>
      <c r="B17" s="63"/>
      <c r="C17" s="45"/>
      <c r="D17" s="45"/>
      <c r="E17" s="104"/>
      <c r="F17" s="41"/>
    </row>
    <row r="18" spans="1:6" s="18" customFormat="1" x14ac:dyDescent="0.2">
      <c r="A18" s="41"/>
      <c r="B18" s="63"/>
      <c r="C18" s="45"/>
      <c r="D18" s="45"/>
      <c r="E18" s="104"/>
      <c r="F18" s="41"/>
    </row>
    <row r="19" spans="1:6" s="18" customFormat="1" x14ac:dyDescent="0.2">
      <c r="A19" s="41"/>
      <c r="B19" s="63"/>
      <c r="C19" s="45"/>
      <c r="D19" s="45"/>
      <c r="E19" s="104"/>
      <c r="F19" s="41"/>
    </row>
    <row r="20" spans="1:6" s="18" customFormat="1" x14ac:dyDescent="0.2">
      <c r="A20" s="41"/>
      <c r="B20" s="63"/>
      <c r="C20" s="45"/>
      <c r="D20" s="45"/>
      <c r="E20" s="104"/>
      <c r="F20" s="41"/>
    </row>
    <row r="21" spans="1:6" s="18" customFormat="1" x14ac:dyDescent="0.2">
      <c r="A21" s="41"/>
      <c r="B21" s="63"/>
      <c r="C21" s="45"/>
      <c r="D21" s="45"/>
      <c r="E21" s="104"/>
      <c r="F21" s="41"/>
    </row>
    <row r="22" spans="1:6" s="18" customFormat="1" x14ac:dyDescent="0.2">
      <c r="A22" s="41"/>
      <c r="B22" s="64"/>
      <c r="C22" s="45"/>
      <c r="D22" s="45"/>
      <c r="E22" s="104"/>
      <c r="F22" s="41"/>
    </row>
    <row r="23" spans="1:6" s="18" customFormat="1" x14ac:dyDescent="0.2">
      <c r="A23" s="41"/>
      <c r="B23" s="64"/>
      <c r="C23" s="45"/>
      <c r="D23" s="45"/>
      <c r="E23" s="104"/>
      <c r="F23" s="41"/>
    </row>
    <row r="24" spans="1:6" s="18" customFormat="1" x14ac:dyDescent="0.2">
      <c r="A24" s="41"/>
      <c r="B24" s="64"/>
      <c r="C24" s="45"/>
      <c r="D24" s="45"/>
      <c r="E24" s="104"/>
      <c r="F24" s="41"/>
    </row>
    <row r="25" spans="1:6" s="18" customFormat="1" x14ac:dyDescent="0.2">
      <c r="A25" s="41"/>
      <c r="B25" s="64"/>
      <c r="C25" s="45"/>
      <c r="D25" s="45"/>
      <c r="E25" s="104"/>
      <c r="F25" s="41"/>
    </row>
    <row r="26" spans="1:6" s="18" customFormat="1" x14ac:dyDescent="0.2">
      <c r="A26" s="41"/>
      <c r="B26" s="64"/>
      <c r="C26" s="45"/>
      <c r="D26" s="45"/>
      <c r="E26" s="104"/>
      <c r="F26" s="41"/>
    </row>
    <row r="27" spans="1:6" s="18" customFormat="1" x14ac:dyDescent="0.2">
      <c r="A27" s="41"/>
      <c r="B27" s="64"/>
      <c r="C27" s="45"/>
      <c r="D27" s="45"/>
      <c r="E27" s="104"/>
      <c r="F27" s="41"/>
    </row>
    <row r="28" spans="1:6" s="18" customFormat="1" x14ac:dyDescent="0.2">
      <c r="A28" s="41"/>
      <c r="B28" s="64"/>
      <c r="C28" s="45"/>
      <c r="D28" s="45"/>
      <c r="E28" s="104"/>
      <c r="F28" s="41"/>
    </row>
    <row r="29" spans="1:6" s="18" customFormat="1" x14ac:dyDescent="0.2">
      <c r="A29" s="41"/>
      <c r="B29" s="64"/>
      <c r="C29" s="45"/>
      <c r="D29" s="45"/>
      <c r="E29" s="104"/>
      <c r="F29" s="41"/>
    </row>
    <row r="30" spans="1:6" s="18" customFormat="1" x14ac:dyDescent="0.2">
      <c r="A30" s="41"/>
      <c r="B30" s="64"/>
      <c r="C30" s="45"/>
      <c r="D30" s="45"/>
      <c r="E30" s="104"/>
      <c r="F30" s="41"/>
    </row>
    <row r="31" spans="1:6" s="18" customFormat="1" x14ac:dyDescent="0.2">
      <c r="A31" s="41"/>
      <c r="B31" s="64"/>
      <c r="C31" s="45"/>
      <c r="D31" s="45"/>
      <c r="E31" s="104"/>
      <c r="F31" s="41"/>
    </row>
    <row r="32" spans="1:6" s="18" customFormat="1" x14ac:dyDescent="0.2">
      <c r="A32" s="41"/>
      <c r="B32" s="64"/>
      <c r="C32" s="45"/>
      <c r="D32" s="45"/>
      <c r="E32" s="104"/>
      <c r="F32" s="41"/>
    </row>
    <row r="33" spans="1:7" s="18" customFormat="1" x14ac:dyDescent="0.2">
      <c r="A33" s="41"/>
      <c r="B33" s="64"/>
      <c r="C33" s="45"/>
      <c r="D33" s="45"/>
      <c r="E33" s="104"/>
      <c r="F33" s="41"/>
    </row>
    <row r="34" spans="1:7" x14ac:dyDescent="0.2">
      <c r="A34" s="41"/>
      <c r="B34" s="64"/>
      <c r="C34" s="45"/>
      <c r="D34" s="45"/>
      <c r="E34" s="104"/>
      <c r="F34" s="41"/>
    </row>
    <row r="35" spans="1:7" ht="14.25" customHeight="1" x14ac:dyDescent="0.2">
      <c r="A35" s="113"/>
      <c r="B35" s="114"/>
      <c r="C35" s="57"/>
      <c r="D35" s="57"/>
      <c r="E35" s="57"/>
      <c r="F35" s="57"/>
    </row>
    <row r="36" spans="1:7" s="18" customFormat="1" ht="18" customHeight="1" x14ac:dyDescent="0.2">
      <c r="A36" s="232" t="s">
        <v>44</v>
      </c>
      <c r="B36" s="232"/>
      <c r="C36" s="232"/>
      <c r="D36" s="232"/>
      <c r="E36" s="232"/>
      <c r="F36" s="232"/>
    </row>
    <row r="37" spans="1:7" s="18" customFormat="1" ht="18" customHeight="1" x14ac:dyDescent="0.2">
      <c r="A37" s="282" t="s">
        <v>349</v>
      </c>
      <c r="B37" s="282"/>
      <c r="C37" s="282"/>
      <c r="D37" s="282"/>
      <c r="E37" s="282"/>
      <c r="F37" s="282"/>
    </row>
    <row r="38" spans="1:7" s="18" customFormat="1" x14ac:dyDescent="0.2">
      <c r="A38" s="230"/>
      <c r="B38" s="230"/>
      <c r="C38" s="230"/>
      <c r="D38" s="230"/>
      <c r="E38" s="230"/>
      <c r="F38" s="230"/>
    </row>
    <row r="39" spans="1:7" s="18" customFormat="1" x14ac:dyDescent="0.2">
      <c r="A39" s="230"/>
      <c r="B39" s="230"/>
      <c r="C39" s="230"/>
      <c r="D39" s="230"/>
      <c r="E39" s="230"/>
      <c r="F39" s="230"/>
    </row>
    <row r="40" spans="1:7" s="18" customFormat="1" x14ac:dyDescent="0.2">
      <c r="A40" s="230"/>
      <c r="B40" s="230"/>
      <c r="C40" s="230"/>
      <c r="D40" s="230"/>
      <c r="E40" s="230"/>
      <c r="F40" s="230"/>
    </row>
    <row r="41" spans="1:7" s="18" customFormat="1" x14ac:dyDescent="0.2">
      <c r="A41" s="230"/>
      <c r="B41" s="230"/>
      <c r="C41" s="230"/>
      <c r="D41" s="230"/>
      <c r="E41" s="230"/>
      <c r="F41" s="230"/>
    </row>
    <row r="42" spans="1:7" s="18" customFormat="1" x14ac:dyDescent="0.2">
      <c r="A42" s="230"/>
      <c r="B42" s="230"/>
      <c r="C42" s="230"/>
      <c r="D42" s="230"/>
      <c r="E42" s="230"/>
      <c r="F42" s="230"/>
    </row>
    <row r="43" spans="1:7" s="18" customFormat="1" x14ac:dyDescent="0.2">
      <c r="A43" s="230"/>
      <c r="B43" s="230"/>
      <c r="C43" s="230"/>
      <c r="D43" s="230"/>
      <c r="E43" s="230"/>
      <c r="F43" s="230"/>
    </row>
    <row r="44" spans="1:7" s="18" customFormat="1" x14ac:dyDescent="0.2">
      <c r="A44" s="230"/>
      <c r="B44" s="230"/>
      <c r="C44" s="230"/>
      <c r="D44" s="230"/>
      <c r="E44" s="230"/>
      <c r="F44" s="230"/>
    </row>
    <row r="45" spans="1:7" s="18" customFormat="1" x14ac:dyDescent="0.2">
      <c r="A45" s="230"/>
      <c r="B45" s="230"/>
      <c r="C45" s="230"/>
      <c r="D45" s="230"/>
      <c r="E45" s="230"/>
      <c r="F45" s="230"/>
    </row>
    <row r="46" spans="1:7" s="18" customFormat="1" x14ac:dyDescent="0.2">
      <c r="A46" s="230"/>
      <c r="B46" s="230"/>
      <c r="C46" s="230"/>
      <c r="D46" s="230"/>
      <c r="E46" s="230"/>
      <c r="F46" s="230"/>
    </row>
    <row r="47" spans="1:7" x14ac:dyDescent="0.2">
      <c r="A47" s="302"/>
      <c r="B47" s="302"/>
      <c r="C47" s="302"/>
      <c r="D47" s="302"/>
      <c r="E47" s="302"/>
      <c r="F47" s="302"/>
    </row>
    <row r="48" spans="1:7" s="18" customFormat="1" ht="18" customHeight="1" x14ac:dyDescent="0.3">
      <c r="A48" s="207" t="s">
        <v>45</v>
      </c>
      <c r="B48" s="207"/>
      <c r="C48" s="207"/>
      <c r="D48" s="207"/>
      <c r="E48" s="207"/>
      <c r="F48" s="207"/>
      <c r="G48" s="132"/>
    </row>
    <row r="49" spans="1:10" s="18" customFormat="1" ht="26.85" customHeight="1" x14ac:dyDescent="0.2">
      <c r="A49" s="269" t="s">
        <v>46</v>
      </c>
      <c r="B49" s="269"/>
      <c r="C49" s="269"/>
      <c r="D49" s="269"/>
      <c r="E49" s="269"/>
      <c r="F49" s="269"/>
    </row>
    <row r="50" spans="1:10" ht="180.75" customHeight="1" x14ac:dyDescent="0.2">
      <c r="A50" s="307" t="s">
        <v>47</v>
      </c>
      <c r="B50" s="307"/>
      <c r="C50" s="307"/>
      <c r="D50" s="307"/>
      <c r="E50" s="307"/>
      <c r="F50" s="307"/>
    </row>
    <row r="51" spans="1:10" ht="30.75" customHeight="1" x14ac:dyDescent="0.3">
      <c r="A51" s="308"/>
      <c r="B51" s="308"/>
      <c r="C51" s="308"/>
      <c r="D51" s="308"/>
      <c r="E51" s="308"/>
      <c r="F51" s="308"/>
      <c r="H51" s="21"/>
      <c r="I51" s="21"/>
      <c r="J51" s="21"/>
    </row>
    <row r="52" spans="1:10" ht="24.75" customHeight="1" x14ac:dyDescent="0.3">
      <c r="A52" s="304" t="s">
        <v>357</v>
      </c>
      <c r="B52" s="207"/>
      <c r="C52" s="207"/>
      <c r="D52" s="207"/>
      <c r="E52" s="207"/>
      <c r="F52" s="207"/>
      <c r="G52" s="132"/>
      <c r="H52" s="21"/>
      <c r="I52" s="21"/>
      <c r="J52" s="21"/>
    </row>
    <row r="53" spans="1:10" s="18" customFormat="1" ht="14.25" customHeight="1" x14ac:dyDescent="0.2">
      <c r="A53" s="305" t="s">
        <v>48</v>
      </c>
      <c r="B53" s="305"/>
      <c r="C53" s="305"/>
      <c r="D53" s="305"/>
      <c r="E53" s="305"/>
      <c r="F53" s="305"/>
      <c r="G53" s="24"/>
      <c r="H53" s="24"/>
      <c r="I53" s="24"/>
      <c r="J53" s="24"/>
    </row>
    <row r="54" spans="1:10" s="18" customFormat="1" ht="20.399999999999999" x14ac:dyDescent="0.2">
      <c r="A54" s="7" t="s">
        <v>40</v>
      </c>
      <c r="B54" s="7" t="s">
        <v>41</v>
      </c>
      <c r="C54" s="7" t="s">
        <v>49</v>
      </c>
      <c r="D54" s="7" t="s">
        <v>50</v>
      </c>
      <c r="E54" s="7" t="s">
        <v>51</v>
      </c>
      <c r="F54" s="7" t="s">
        <v>52</v>
      </c>
      <c r="G54" s="24"/>
      <c r="H54" s="24"/>
      <c r="I54" s="24"/>
      <c r="J54" s="24"/>
    </row>
    <row r="55" spans="1:10" s="18" customFormat="1" x14ac:dyDescent="0.2">
      <c r="A55" s="41"/>
      <c r="B55" s="64"/>
      <c r="C55" s="103"/>
      <c r="D55" s="65"/>
      <c r="E55" s="42"/>
      <c r="F55" s="41"/>
      <c r="G55" s="24"/>
      <c r="H55" s="24"/>
      <c r="I55" s="24"/>
      <c r="J55" s="24"/>
    </row>
    <row r="56" spans="1:10" s="18" customFormat="1" x14ac:dyDescent="0.2">
      <c r="A56" s="41"/>
      <c r="B56" s="64"/>
      <c r="C56" s="103"/>
      <c r="D56" s="65"/>
      <c r="E56" s="42"/>
      <c r="F56" s="41"/>
      <c r="G56" s="24"/>
      <c r="H56" s="24"/>
      <c r="I56" s="24"/>
      <c r="J56" s="24"/>
    </row>
    <row r="57" spans="1:10" s="18" customFormat="1" x14ac:dyDescent="0.2">
      <c r="A57" s="41"/>
      <c r="B57" s="64"/>
      <c r="C57" s="103"/>
      <c r="D57" s="65"/>
      <c r="E57" s="42"/>
      <c r="F57" s="41"/>
      <c r="G57" s="24"/>
      <c r="H57" s="24"/>
      <c r="I57" s="24"/>
      <c r="J57" s="24"/>
    </row>
    <row r="58" spans="1:10" s="18" customFormat="1" x14ac:dyDescent="0.2">
      <c r="A58" s="41"/>
      <c r="B58" s="64"/>
      <c r="C58" s="103"/>
      <c r="D58" s="65"/>
      <c r="E58" s="42"/>
      <c r="F58" s="41"/>
      <c r="G58" s="24"/>
      <c r="H58" s="24"/>
      <c r="I58" s="24"/>
      <c r="J58" s="24"/>
    </row>
    <row r="59" spans="1:10" s="18" customFormat="1" x14ac:dyDescent="0.2">
      <c r="A59" s="41"/>
      <c r="B59" s="64"/>
      <c r="C59" s="103"/>
      <c r="D59" s="65"/>
      <c r="E59" s="42"/>
      <c r="F59" s="41"/>
      <c r="G59" s="24"/>
      <c r="H59" s="24"/>
      <c r="I59" s="24"/>
      <c r="J59" s="24"/>
    </row>
    <row r="60" spans="1:10" s="18" customFormat="1" x14ac:dyDescent="0.2">
      <c r="A60" s="41"/>
      <c r="B60" s="64"/>
      <c r="C60" s="103"/>
      <c r="D60" s="65"/>
      <c r="E60" s="42"/>
      <c r="F60" s="41"/>
      <c r="G60" s="24"/>
      <c r="H60" s="24"/>
      <c r="I60" s="24"/>
      <c r="J60" s="24"/>
    </row>
    <row r="61" spans="1:10" s="18" customFormat="1" x14ac:dyDescent="0.2">
      <c r="A61" s="41"/>
      <c r="B61" s="64"/>
      <c r="C61" s="103"/>
      <c r="D61" s="65"/>
      <c r="E61" s="42"/>
      <c r="F61" s="41"/>
      <c r="G61" s="24"/>
      <c r="H61" s="24"/>
      <c r="I61" s="24"/>
      <c r="J61" s="24"/>
    </row>
    <row r="62" spans="1:10" s="18" customFormat="1" x14ac:dyDescent="0.2">
      <c r="A62" s="41"/>
      <c r="B62" s="64"/>
      <c r="C62" s="103"/>
      <c r="D62" s="65"/>
      <c r="E62" s="42"/>
      <c r="F62" s="41"/>
      <c r="G62" s="24"/>
      <c r="H62" s="24"/>
      <c r="I62" s="24"/>
      <c r="J62" s="24"/>
    </row>
    <row r="63" spans="1:10" s="18" customFormat="1" x14ac:dyDescent="0.2">
      <c r="A63" s="41"/>
      <c r="B63" s="64"/>
      <c r="C63" s="103"/>
      <c r="D63" s="65"/>
      <c r="E63" s="42"/>
      <c r="F63" s="41"/>
      <c r="G63" s="24"/>
      <c r="H63" s="24"/>
      <c r="I63" s="24"/>
      <c r="J63" s="24"/>
    </row>
    <row r="64" spans="1:10" s="18" customFormat="1" x14ac:dyDescent="0.2">
      <c r="A64" s="41"/>
      <c r="B64" s="64"/>
      <c r="C64" s="103"/>
      <c r="D64" s="65"/>
      <c r="E64" s="42"/>
      <c r="F64" s="41"/>
      <c r="G64" s="24"/>
      <c r="H64" s="24"/>
      <c r="I64" s="24"/>
      <c r="J64" s="24"/>
    </row>
    <row r="65" spans="1:10" s="18" customFormat="1" x14ac:dyDescent="0.2">
      <c r="A65" s="41"/>
      <c r="B65" s="64"/>
      <c r="C65" s="103"/>
      <c r="D65" s="65"/>
      <c r="E65" s="42"/>
      <c r="F65" s="41"/>
      <c r="G65" s="24"/>
      <c r="H65" s="24"/>
      <c r="I65" s="24"/>
      <c r="J65" s="24"/>
    </row>
    <row r="66" spans="1:10" s="18" customFormat="1" x14ac:dyDescent="0.2">
      <c r="A66" s="41"/>
      <c r="B66" s="64"/>
      <c r="C66" s="103"/>
      <c r="D66" s="65"/>
      <c r="E66" s="42"/>
      <c r="F66" s="41"/>
      <c r="G66" s="24"/>
      <c r="H66" s="24"/>
      <c r="I66" s="24"/>
      <c r="J66" s="24"/>
    </row>
    <row r="67" spans="1:10" s="18" customFormat="1" x14ac:dyDescent="0.2">
      <c r="A67" s="41"/>
      <c r="B67" s="64"/>
      <c r="C67" s="103"/>
      <c r="D67" s="65"/>
      <c r="E67" s="42"/>
      <c r="F67" s="41"/>
      <c r="G67" s="24"/>
      <c r="H67" s="24"/>
      <c r="I67" s="24"/>
      <c r="J67" s="24"/>
    </row>
    <row r="68" spans="1:10" s="18" customFormat="1" x14ac:dyDescent="0.2">
      <c r="A68" s="41"/>
      <c r="B68" s="64"/>
      <c r="C68" s="103"/>
      <c r="D68" s="65"/>
      <c r="E68" s="42"/>
      <c r="F68" s="41"/>
      <c r="G68" s="24"/>
      <c r="H68" s="24"/>
      <c r="I68" s="24"/>
      <c r="J68" s="24"/>
    </row>
    <row r="69" spans="1:10" s="18" customFormat="1" x14ac:dyDescent="0.2">
      <c r="A69" s="41"/>
      <c r="B69" s="64"/>
      <c r="C69" s="103"/>
      <c r="D69" s="65"/>
      <c r="E69" s="42"/>
      <c r="F69" s="41"/>
      <c r="G69" s="24"/>
      <c r="H69" s="24"/>
      <c r="I69" s="24"/>
      <c r="J69" s="24"/>
    </row>
    <row r="70" spans="1:10" s="18" customFormat="1" x14ac:dyDescent="0.2">
      <c r="A70" s="41"/>
      <c r="B70" s="64"/>
      <c r="C70" s="103"/>
      <c r="D70" s="65"/>
      <c r="E70" s="42"/>
      <c r="F70" s="41"/>
      <c r="G70" s="24"/>
      <c r="H70" s="24"/>
      <c r="I70" s="24"/>
      <c r="J70" s="24"/>
    </row>
    <row r="71" spans="1:10" s="18" customFormat="1" x14ac:dyDescent="0.2">
      <c r="A71" s="41"/>
      <c r="B71" s="64"/>
      <c r="C71" s="103"/>
      <c r="D71" s="65"/>
      <c r="E71" s="42"/>
      <c r="F71" s="41"/>
      <c r="G71" s="24"/>
      <c r="H71" s="24"/>
      <c r="I71" s="24"/>
      <c r="J71" s="24"/>
    </row>
    <row r="72" spans="1:10" s="18" customFormat="1" x14ac:dyDescent="0.2">
      <c r="A72" s="41"/>
      <c r="B72" s="64"/>
      <c r="C72" s="103"/>
      <c r="D72" s="65"/>
      <c r="E72" s="42"/>
      <c r="F72" s="41"/>
      <c r="G72" s="24"/>
      <c r="H72" s="24"/>
      <c r="I72" s="24"/>
      <c r="J72" s="24"/>
    </row>
    <row r="73" spans="1:10" s="18" customFormat="1" x14ac:dyDescent="0.2">
      <c r="A73" s="41"/>
      <c r="B73" s="64"/>
      <c r="C73" s="103"/>
      <c r="D73" s="65"/>
      <c r="E73" s="42"/>
      <c r="F73" s="41"/>
      <c r="G73" s="24"/>
      <c r="H73" s="24"/>
      <c r="I73" s="24"/>
      <c r="J73" s="24"/>
    </row>
    <row r="74" spans="1:10" s="18" customFormat="1" x14ac:dyDescent="0.2">
      <c r="A74" s="41"/>
      <c r="B74" s="64"/>
      <c r="C74" s="103"/>
      <c r="D74" s="65"/>
      <c r="E74" s="42"/>
      <c r="F74" s="41"/>
      <c r="G74" s="24"/>
      <c r="H74" s="24"/>
      <c r="I74" s="24"/>
      <c r="J74" s="24"/>
    </row>
    <row r="75" spans="1:10" s="18" customFormat="1" ht="14.25" customHeight="1" x14ac:dyDescent="0.2">
      <c r="A75" s="119" t="s">
        <v>20</v>
      </c>
      <c r="B75" s="120"/>
      <c r="C75" s="121"/>
      <c r="D75" s="122">
        <f>SUM(D55:D74)</f>
        <v>0</v>
      </c>
      <c r="E75" s="121"/>
      <c r="F75" s="121"/>
      <c r="G75" s="24"/>
      <c r="H75" s="24"/>
      <c r="I75" s="24"/>
      <c r="J75" s="24"/>
    </row>
    <row r="76" spans="1:10" s="18" customFormat="1" ht="14.25" customHeight="1" x14ac:dyDescent="0.2">
      <c r="A76" s="305" t="s">
        <v>53</v>
      </c>
      <c r="B76" s="305"/>
      <c r="C76" s="305"/>
      <c r="D76" s="305"/>
      <c r="E76" s="305"/>
      <c r="F76" s="305"/>
      <c r="G76" s="24"/>
      <c r="H76" s="24"/>
      <c r="I76" s="24"/>
      <c r="J76" s="24"/>
    </row>
    <row r="77" spans="1:10" s="18" customFormat="1" ht="20.399999999999999" x14ac:dyDescent="0.2">
      <c r="A77" s="7" t="s">
        <v>54</v>
      </c>
      <c r="B77" s="7" t="s">
        <v>55</v>
      </c>
      <c r="C77" s="7" t="s">
        <v>56</v>
      </c>
      <c r="D77" s="7"/>
      <c r="E77" s="7"/>
      <c r="F77" s="7" t="s">
        <v>43</v>
      </c>
      <c r="G77" s="24"/>
      <c r="H77" s="24"/>
      <c r="I77" s="24"/>
      <c r="J77" s="24"/>
    </row>
    <row r="78" spans="1:10" s="18" customFormat="1" x14ac:dyDescent="0.2">
      <c r="A78" s="41"/>
      <c r="B78" s="103"/>
      <c r="C78" s="43"/>
      <c r="D78" s="41"/>
      <c r="E78" s="41"/>
      <c r="F78" s="41"/>
      <c r="G78" s="24"/>
      <c r="H78" s="24"/>
      <c r="I78" s="24"/>
      <c r="J78" s="24"/>
    </row>
    <row r="79" spans="1:10" s="18" customFormat="1" x14ac:dyDescent="0.2">
      <c r="A79" s="41"/>
      <c r="B79" s="103"/>
      <c r="C79" s="43"/>
      <c r="D79" s="41"/>
      <c r="E79" s="41"/>
      <c r="F79" s="41"/>
      <c r="G79" s="24"/>
      <c r="H79" s="24"/>
      <c r="I79" s="24"/>
      <c r="J79" s="24"/>
    </row>
    <row r="80" spans="1:10" s="18" customFormat="1" x14ac:dyDescent="0.2">
      <c r="A80" s="41"/>
      <c r="B80" s="103"/>
      <c r="C80" s="43"/>
      <c r="D80" s="41"/>
      <c r="E80" s="41"/>
      <c r="F80" s="41"/>
      <c r="G80" s="24"/>
      <c r="H80" s="24"/>
      <c r="I80" s="24"/>
      <c r="J80" s="24"/>
    </row>
    <row r="81" spans="1:10" s="18" customFormat="1" x14ac:dyDescent="0.2">
      <c r="A81" s="41"/>
      <c r="B81" s="103"/>
      <c r="C81" s="43"/>
      <c r="D81" s="41"/>
      <c r="E81" s="41"/>
      <c r="F81" s="41"/>
      <c r="G81" s="24"/>
      <c r="H81" s="24"/>
      <c r="I81" s="24"/>
      <c r="J81" s="24"/>
    </row>
    <row r="82" spans="1:10" s="18" customFormat="1" x14ac:dyDescent="0.2">
      <c r="A82" s="41"/>
      <c r="B82" s="103"/>
      <c r="C82" s="43"/>
      <c r="D82" s="41"/>
      <c r="E82" s="41"/>
      <c r="F82" s="41"/>
      <c r="G82" s="24"/>
      <c r="H82" s="24"/>
      <c r="I82" s="24"/>
      <c r="J82" s="24"/>
    </row>
    <row r="83" spans="1:10" s="18" customFormat="1" x14ac:dyDescent="0.2">
      <c r="A83" s="41"/>
      <c r="B83" s="103"/>
      <c r="C83" s="43"/>
      <c r="D83" s="41"/>
      <c r="E83" s="41"/>
      <c r="F83" s="41"/>
      <c r="G83" s="24"/>
      <c r="H83" s="24"/>
      <c r="I83" s="24"/>
      <c r="J83" s="24"/>
    </row>
    <row r="84" spans="1:10" s="18" customFormat="1" x14ac:dyDescent="0.2">
      <c r="A84" s="41"/>
      <c r="B84" s="103"/>
      <c r="C84" s="43"/>
      <c r="D84" s="41"/>
      <c r="E84" s="41"/>
      <c r="F84" s="41"/>
      <c r="G84" s="24"/>
      <c r="H84" s="24"/>
      <c r="I84" s="24"/>
      <c r="J84" s="24"/>
    </row>
    <row r="85" spans="1:10" s="18" customFormat="1" x14ac:dyDescent="0.2">
      <c r="A85" s="41"/>
      <c r="B85" s="103"/>
      <c r="C85" s="43"/>
      <c r="D85" s="41"/>
      <c r="E85" s="41"/>
      <c r="F85" s="41"/>
      <c r="G85" s="24"/>
      <c r="H85" s="24"/>
      <c r="I85" s="24"/>
      <c r="J85" s="24"/>
    </row>
    <row r="86" spans="1:10" ht="11.4" customHeight="1" x14ac:dyDescent="0.2">
      <c r="A86" s="41"/>
      <c r="B86" s="103"/>
      <c r="C86" s="43"/>
      <c r="D86" s="41"/>
      <c r="E86" s="41"/>
      <c r="F86" s="41"/>
      <c r="G86" s="24"/>
      <c r="H86" s="6"/>
      <c r="I86" s="6"/>
      <c r="J86" s="6"/>
    </row>
    <row r="87" spans="1:10" ht="11.4" customHeight="1" x14ac:dyDescent="0.2">
      <c r="A87" s="41"/>
      <c r="B87" s="103"/>
      <c r="C87" s="43"/>
      <c r="D87" s="41"/>
      <c r="E87" s="41"/>
      <c r="F87" s="41"/>
      <c r="G87" s="24"/>
      <c r="H87" s="6"/>
      <c r="I87" s="6"/>
      <c r="J87" s="6"/>
    </row>
    <row r="88" spans="1:10" s="18" customFormat="1" ht="14.25" customHeight="1" x14ac:dyDescent="0.2">
      <c r="A88" s="115" t="s">
        <v>20</v>
      </c>
      <c r="B88" s="114"/>
      <c r="C88" s="118">
        <f>SUM(C78:C87)</f>
        <v>0</v>
      </c>
      <c r="D88" s="117"/>
      <c r="E88" s="116"/>
      <c r="F88" s="116"/>
    </row>
    <row r="89" spans="1:10" s="18" customFormat="1" ht="24" customHeight="1" x14ac:dyDescent="0.2">
      <c r="A89" s="232" t="s">
        <v>57</v>
      </c>
      <c r="B89" s="232"/>
      <c r="C89" s="232"/>
      <c r="D89" s="232"/>
      <c r="E89" s="232"/>
      <c r="F89" s="232"/>
      <c r="G89" s="24"/>
      <c r="H89" s="24"/>
      <c r="I89" s="24"/>
      <c r="J89" s="24"/>
    </row>
    <row r="90" spans="1:10" s="18" customFormat="1" ht="18" customHeight="1" x14ac:dyDescent="0.2">
      <c r="A90" s="227" t="s">
        <v>349</v>
      </c>
      <c r="B90" s="227"/>
      <c r="C90" s="227"/>
      <c r="D90" s="227"/>
      <c r="E90" s="227"/>
      <c r="F90" s="227"/>
      <c r="G90" s="24"/>
      <c r="H90" s="24"/>
      <c r="I90" s="24"/>
      <c r="J90" s="24"/>
    </row>
    <row r="91" spans="1:10" s="18" customFormat="1" x14ac:dyDescent="0.2">
      <c r="A91" s="225"/>
      <c r="B91" s="225"/>
      <c r="C91" s="225"/>
      <c r="D91" s="225"/>
      <c r="E91" s="225"/>
      <c r="F91" s="225"/>
      <c r="G91" s="24"/>
      <c r="H91" s="24"/>
      <c r="I91" s="24"/>
      <c r="J91" s="24"/>
    </row>
    <row r="92" spans="1:10" s="18" customFormat="1" x14ac:dyDescent="0.2">
      <c r="A92" s="225"/>
      <c r="B92" s="225"/>
      <c r="C92" s="225"/>
      <c r="D92" s="225"/>
      <c r="E92" s="225"/>
      <c r="F92" s="225"/>
      <c r="G92" s="24"/>
      <c r="H92" s="24"/>
      <c r="I92" s="24"/>
      <c r="J92" s="24"/>
    </row>
    <row r="93" spans="1:10" s="18" customFormat="1" x14ac:dyDescent="0.2">
      <c r="A93" s="225"/>
      <c r="B93" s="225"/>
      <c r="C93" s="225"/>
      <c r="D93" s="225"/>
      <c r="E93" s="225"/>
      <c r="F93" s="225"/>
      <c r="G93" s="24"/>
      <c r="H93" s="24"/>
      <c r="I93" s="24"/>
      <c r="J93" s="24"/>
    </row>
    <row r="94" spans="1:10" s="18" customFormat="1" x14ac:dyDescent="0.2">
      <c r="A94" s="225"/>
      <c r="B94" s="225"/>
      <c r="C94" s="225"/>
      <c r="D94" s="225"/>
      <c r="E94" s="225"/>
      <c r="F94" s="225"/>
      <c r="G94" s="24"/>
      <c r="H94" s="24"/>
      <c r="I94" s="24"/>
      <c r="J94" s="24"/>
    </row>
    <row r="95" spans="1:10" s="18" customFormat="1" x14ac:dyDescent="0.2">
      <c r="A95" s="225"/>
      <c r="B95" s="225"/>
      <c r="C95" s="225"/>
      <c r="D95" s="225"/>
      <c r="E95" s="225"/>
      <c r="F95" s="225"/>
      <c r="G95" s="24"/>
      <c r="H95" s="24"/>
      <c r="I95" s="24"/>
      <c r="J95" s="24"/>
    </row>
    <row r="96" spans="1:10" s="18" customFormat="1" x14ac:dyDescent="0.2">
      <c r="A96" s="225"/>
      <c r="B96" s="225"/>
      <c r="C96" s="225"/>
      <c r="D96" s="225"/>
      <c r="E96" s="225"/>
      <c r="F96" s="225"/>
      <c r="G96" s="24"/>
      <c r="H96" s="24"/>
      <c r="I96" s="24"/>
      <c r="J96" s="24"/>
    </row>
    <row r="97" spans="1:10" s="18" customFormat="1" x14ac:dyDescent="0.2">
      <c r="A97" s="225"/>
      <c r="B97" s="225"/>
      <c r="C97" s="225"/>
      <c r="D97" s="225"/>
      <c r="E97" s="225"/>
      <c r="F97" s="225"/>
      <c r="G97" s="24"/>
    </row>
    <row r="98" spans="1:10" s="18" customFormat="1" x14ac:dyDescent="0.2">
      <c r="A98" s="225"/>
      <c r="B98" s="225"/>
      <c r="C98" s="225"/>
      <c r="D98" s="225"/>
      <c r="E98" s="225"/>
      <c r="F98" s="225"/>
    </row>
    <row r="99" spans="1:10" ht="11.25" customHeight="1" x14ac:dyDescent="0.2">
      <c r="A99" s="225"/>
      <c r="B99" s="225"/>
      <c r="C99" s="225"/>
      <c r="D99" s="225"/>
      <c r="E99" s="225"/>
      <c r="F99" s="225"/>
    </row>
    <row r="100" spans="1:10" ht="11.4" customHeight="1" x14ac:dyDescent="0.2">
      <c r="A100" s="226"/>
      <c r="B100" s="226"/>
      <c r="C100" s="226"/>
      <c r="D100" s="226"/>
      <c r="E100" s="226"/>
      <c r="F100" s="226"/>
      <c r="H100" s="6"/>
      <c r="I100" s="6"/>
      <c r="J100" s="6"/>
    </row>
    <row r="101" spans="1:10" s="18" customFormat="1" ht="24" customHeight="1" x14ac:dyDescent="0.2">
      <c r="A101" s="304" t="s">
        <v>358</v>
      </c>
      <c r="B101" s="207"/>
      <c r="C101" s="207"/>
      <c r="D101" s="207"/>
      <c r="E101" s="207"/>
      <c r="F101" s="207"/>
      <c r="G101" s="24"/>
    </row>
    <row r="102" spans="1:10" s="18" customFormat="1" ht="14.25" customHeight="1" x14ac:dyDescent="0.2">
      <c r="A102" s="305" t="s">
        <v>58</v>
      </c>
      <c r="B102" s="305"/>
      <c r="C102" s="305"/>
      <c r="D102" s="305"/>
      <c r="E102" s="305"/>
      <c r="F102" s="305"/>
    </row>
    <row r="103" spans="1:10" s="18" customFormat="1" ht="20.399999999999999" x14ac:dyDescent="0.2">
      <c r="A103" s="7" t="s">
        <v>40</v>
      </c>
      <c r="B103" s="7" t="s">
        <v>41</v>
      </c>
      <c r="C103" s="7" t="s">
        <v>49</v>
      </c>
      <c r="D103" s="7" t="s">
        <v>50</v>
      </c>
      <c r="E103" s="7" t="s">
        <v>51</v>
      </c>
      <c r="F103" s="7" t="s">
        <v>52</v>
      </c>
    </row>
    <row r="104" spans="1:10" s="18" customFormat="1" x14ac:dyDescent="0.2">
      <c r="A104" s="41"/>
      <c r="B104" s="64"/>
      <c r="C104" s="103"/>
      <c r="D104" s="65"/>
      <c r="E104" s="42"/>
      <c r="F104" s="41"/>
    </row>
    <row r="105" spans="1:10" s="18" customFormat="1" x14ac:dyDescent="0.2">
      <c r="A105" s="41"/>
      <c r="B105" s="64"/>
      <c r="C105" s="103"/>
      <c r="D105" s="65"/>
      <c r="E105" s="42"/>
      <c r="F105" s="41"/>
      <c r="H105" s="25"/>
      <c r="I105" s="25"/>
      <c r="J105" s="25"/>
    </row>
    <row r="106" spans="1:10" s="18" customFormat="1" x14ac:dyDescent="0.2">
      <c r="A106" s="41"/>
      <c r="B106" s="64"/>
      <c r="C106" s="103"/>
      <c r="D106" s="65"/>
      <c r="E106" s="42"/>
      <c r="F106" s="41"/>
      <c r="G106" s="25"/>
      <c r="H106" s="25"/>
      <c r="I106" s="25"/>
      <c r="J106" s="25"/>
    </row>
    <row r="107" spans="1:10" s="18" customFormat="1" x14ac:dyDescent="0.2">
      <c r="A107" s="41"/>
      <c r="B107" s="64"/>
      <c r="C107" s="103"/>
      <c r="D107" s="65"/>
      <c r="E107" s="42"/>
      <c r="F107" s="41"/>
      <c r="G107" s="25"/>
    </row>
    <row r="108" spans="1:10" s="18" customFormat="1" x14ac:dyDescent="0.2">
      <c r="A108" s="41"/>
      <c r="B108" s="64"/>
      <c r="C108" s="103"/>
      <c r="D108" s="65"/>
      <c r="E108" s="42"/>
      <c r="F108" s="41"/>
      <c r="H108" s="25"/>
      <c r="I108" s="25"/>
      <c r="J108" s="25"/>
    </row>
    <row r="109" spans="1:10" s="18" customFormat="1" x14ac:dyDescent="0.2">
      <c r="A109" s="41"/>
      <c r="B109" s="64"/>
      <c r="C109" s="103"/>
      <c r="D109" s="65"/>
      <c r="E109" s="42"/>
      <c r="F109" s="41"/>
      <c r="G109" s="25"/>
    </row>
    <row r="110" spans="1:10" s="18" customFormat="1" x14ac:dyDescent="0.2">
      <c r="A110" s="41"/>
      <c r="B110" s="64"/>
      <c r="C110" s="103"/>
      <c r="D110" s="65"/>
      <c r="E110" s="42"/>
      <c r="F110" s="41"/>
      <c r="G110" s="25"/>
    </row>
    <row r="111" spans="1:10" s="18" customFormat="1" x14ac:dyDescent="0.2">
      <c r="A111" s="41"/>
      <c r="B111" s="64"/>
      <c r="C111" s="103"/>
      <c r="D111" s="65"/>
      <c r="E111" s="42"/>
      <c r="F111" s="41"/>
      <c r="G111" s="25"/>
    </row>
    <row r="112" spans="1:10" s="18" customFormat="1" x14ac:dyDescent="0.2">
      <c r="A112" s="41"/>
      <c r="B112" s="64"/>
      <c r="C112" s="103"/>
      <c r="D112" s="65"/>
      <c r="E112" s="42"/>
      <c r="F112" s="41"/>
      <c r="G112" s="25"/>
    </row>
    <row r="113" spans="1:10" s="18" customFormat="1" x14ac:dyDescent="0.2">
      <c r="A113" s="41"/>
      <c r="B113" s="64"/>
      <c r="C113" s="103"/>
      <c r="D113" s="65"/>
      <c r="E113" s="42"/>
      <c r="F113" s="41"/>
    </row>
    <row r="114" spans="1:10" s="18" customFormat="1" x14ac:dyDescent="0.2">
      <c r="A114" s="41"/>
      <c r="B114" s="64"/>
      <c r="C114" s="103"/>
      <c r="D114" s="65"/>
      <c r="E114" s="42"/>
      <c r="F114" s="41"/>
      <c r="H114" s="25"/>
      <c r="I114" s="25"/>
      <c r="J114" s="25"/>
    </row>
    <row r="115" spans="1:10" s="18" customFormat="1" x14ac:dyDescent="0.2">
      <c r="A115" s="41"/>
      <c r="B115" s="64"/>
      <c r="C115" s="103"/>
      <c r="D115" s="65"/>
      <c r="E115" s="42"/>
      <c r="F115" s="41"/>
      <c r="G115" s="25"/>
      <c r="H115" s="25"/>
      <c r="I115" s="25"/>
      <c r="J115" s="25"/>
    </row>
    <row r="116" spans="1:10" s="18" customFormat="1" x14ac:dyDescent="0.2">
      <c r="A116" s="41"/>
      <c r="B116" s="64"/>
      <c r="C116" s="103"/>
      <c r="D116" s="65"/>
      <c r="E116" s="42"/>
      <c r="F116" s="41"/>
      <c r="G116" s="25"/>
      <c r="H116" s="25"/>
      <c r="I116" s="25"/>
      <c r="J116" s="25"/>
    </row>
    <row r="117" spans="1:10" s="18" customFormat="1" x14ac:dyDescent="0.2">
      <c r="A117" s="41"/>
      <c r="B117" s="64"/>
      <c r="C117" s="103"/>
      <c r="D117" s="65"/>
      <c r="E117" s="42"/>
      <c r="F117" s="41"/>
      <c r="G117" s="25"/>
      <c r="H117" s="25"/>
      <c r="I117" s="25"/>
      <c r="J117" s="25"/>
    </row>
    <row r="118" spans="1:10" s="18" customFormat="1" x14ac:dyDescent="0.2">
      <c r="A118" s="41"/>
      <c r="B118" s="64"/>
      <c r="C118" s="103"/>
      <c r="D118" s="65"/>
      <c r="E118" s="42"/>
      <c r="F118" s="41"/>
      <c r="G118" s="25"/>
      <c r="H118" s="25"/>
      <c r="I118" s="25"/>
      <c r="J118" s="25"/>
    </row>
    <row r="119" spans="1:10" s="18" customFormat="1" x14ac:dyDescent="0.2">
      <c r="A119" s="41"/>
      <c r="B119" s="64"/>
      <c r="C119" s="103"/>
      <c r="D119" s="65"/>
      <c r="E119" s="42"/>
      <c r="F119" s="41"/>
      <c r="G119" s="25"/>
      <c r="H119" s="25"/>
      <c r="I119" s="25"/>
      <c r="J119" s="25"/>
    </row>
    <row r="120" spans="1:10" s="18" customFormat="1" x14ac:dyDescent="0.2">
      <c r="A120" s="41"/>
      <c r="B120" s="64"/>
      <c r="C120" s="103"/>
      <c r="D120" s="65"/>
      <c r="E120" s="42"/>
      <c r="F120" s="41"/>
      <c r="G120" s="25"/>
    </row>
    <row r="121" spans="1:10" s="18" customFormat="1" x14ac:dyDescent="0.2">
      <c r="A121" s="41"/>
      <c r="B121" s="64"/>
      <c r="C121" s="103"/>
      <c r="D121" s="65"/>
      <c r="E121" s="42"/>
      <c r="F121" s="41"/>
      <c r="H121" s="25"/>
      <c r="I121" s="25"/>
      <c r="J121" s="25"/>
    </row>
    <row r="122" spans="1:10" s="18" customFormat="1" x14ac:dyDescent="0.2">
      <c r="A122" s="41"/>
      <c r="B122" s="64"/>
      <c r="C122" s="103"/>
      <c r="D122" s="65"/>
      <c r="E122" s="42"/>
      <c r="F122" s="41"/>
      <c r="G122" s="25"/>
    </row>
    <row r="123" spans="1:10" s="18" customFormat="1" x14ac:dyDescent="0.2">
      <c r="A123" s="41"/>
      <c r="B123" s="64"/>
      <c r="C123" s="103"/>
      <c r="D123" s="65"/>
      <c r="E123" s="42"/>
      <c r="F123" s="41"/>
    </row>
    <row r="124" spans="1:10" s="18" customFormat="1" ht="14.25" customHeight="1" x14ac:dyDescent="0.2">
      <c r="A124" s="115" t="s">
        <v>20</v>
      </c>
      <c r="B124" s="114"/>
      <c r="C124" s="116"/>
      <c r="D124" s="117">
        <f>SUM(D104:D123)</f>
        <v>0</v>
      </c>
      <c r="E124" s="116"/>
      <c r="F124" s="116"/>
    </row>
    <row r="125" spans="1:10" s="18" customFormat="1" ht="14.25" customHeight="1" x14ac:dyDescent="0.2">
      <c r="A125" s="305" t="s">
        <v>59</v>
      </c>
      <c r="B125" s="305"/>
      <c r="C125" s="305"/>
      <c r="D125" s="305"/>
      <c r="E125" s="305"/>
      <c r="F125" s="305"/>
    </row>
    <row r="126" spans="1:10" s="18" customFormat="1" ht="20.399999999999999" x14ac:dyDescent="0.2">
      <c r="A126" s="7" t="s">
        <v>54</v>
      </c>
      <c r="B126" s="7" t="s">
        <v>55</v>
      </c>
      <c r="C126" s="7" t="s">
        <v>56</v>
      </c>
      <c r="D126" s="7"/>
      <c r="E126" s="7"/>
      <c r="F126" s="7" t="s">
        <v>43</v>
      </c>
    </row>
    <row r="127" spans="1:10" s="18" customFormat="1" x14ac:dyDescent="0.2">
      <c r="A127" s="41"/>
      <c r="B127" s="103"/>
      <c r="C127" s="65"/>
      <c r="D127" s="41"/>
      <c r="E127" s="41"/>
      <c r="F127" s="41"/>
    </row>
    <row r="128" spans="1:10" s="18" customFormat="1" x14ac:dyDescent="0.2">
      <c r="A128" s="41"/>
      <c r="B128" s="103"/>
      <c r="C128" s="65"/>
      <c r="D128" s="41"/>
      <c r="E128" s="41"/>
      <c r="F128" s="41"/>
    </row>
    <row r="129" spans="1:7" s="18" customFormat="1" x14ac:dyDescent="0.2">
      <c r="A129" s="41"/>
      <c r="B129" s="103"/>
      <c r="C129" s="65"/>
      <c r="D129" s="41"/>
      <c r="E129" s="41"/>
      <c r="F129" s="41"/>
    </row>
    <row r="130" spans="1:7" s="18" customFormat="1" x14ac:dyDescent="0.2">
      <c r="A130" s="41"/>
      <c r="B130" s="103"/>
      <c r="C130" s="65"/>
      <c r="D130" s="41"/>
      <c r="E130" s="41"/>
      <c r="F130" s="41"/>
    </row>
    <row r="131" spans="1:7" s="18" customFormat="1" x14ac:dyDescent="0.2">
      <c r="A131" s="41"/>
      <c r="B131" s="103"/>
      <c r="C131" s="65"/>
      <c r="D131" s="41"/>
      <c r="E131" s="41"/>
      <c r="F131" s="41"/>
    </row>
    <row r="132" spans="1:7" s="18" customFormat="1" x14ac:dyDescent="0.2">
      <c r="A132" s="41"/>
      <c r="B132" s="103"/>
      <c r="C132" s="65"/>
      <c r="D132" s="41"/>
      <c r="E132" s="41"/>
      <c r="F132" s="41"/>
    </row>
    <row r="133" spans="1:7" s="18" customFormat="1" x14ac:dyDescent="0.2">
      <c r="A133" s="41"/>
      <c r="B133" s="103"/>
      <c r="C133" s="65"/>
      <c r="D133" s="41"/>
      <c r="E133" s="41"/>
      <c r="F133" s="41"/>
    </row>
    <row r="134" spans="1:7" s="18" customFormat="1" x14ac:dyDescent="0.2">
      <c r="A134" s="41"/>
      <c r="B134" s="103"/>
      <c r="C134" s="65"/>
      <c r="D134" s="41"/>
      <c r="E134" s="41"/>
      <c r="F134" s="41"/>
    </row>
    <row r="135" spans="1:7" s="18" customFormat="1" x14ac:dyDescent="0.2">
      <c r="A135" s="41"/>
      <c r="B135" s="103"/>
      <c r="C135" s="65"/>
      <c r="D135" s="41"/>
      <c r="E135" s="41"/>
      <c r="F135" s="41"/>
    </row>
    <row r="136" spans="1:7" s="18" customFormat="1" ht="11.4" customHeight="1" x14ac:dyDescent="0.2">
      <c r="A136" s="41"/>
      <c r="B136" s="103"/>
      <c r="C136" s="65"/>
      <c r="D136" s="41"/>
      <c r="E136" s="41"/>
      <c r="F136" s="41"/>
      <c r="G136" s="25"/>
    </row>
    <row r="137" spans="1:7" s="18" customFormat="1" ht="14.25" customHeight="1" x14ac:dyDescent="0.2">
      <c r="A137" s="115" t="s">
        <v>20</v>
      </c>
      <c r="B137" s="114"/>
      <c r="C137" s="118">
        <f>SUM(C127:C136)</f>
        <v>0</v>
      </c>
      <c r="D137" s="117"/>
      <c r="E137" s="116"/>
      <c r="F137" s="116"/>
    </row>
    <row r="138" spans="1:7" s="18" customFormat="1" ht="26.85" customHeight="1" x14ac:dyDescent="0.2">
      <c r="A138" s="232" t="s">
        <v>60</v>
      </c>
      <c r="B138" s="232"/>
      <c r="C138" s="232"/>
      <c r="D138" s="232"/>
      <c r="E138" s="232"/>
      <c r="F138" s="232"/>
    </row>
    <row r="139" spans="1:7" s="18" customFormat="1" ht="18" customHeight="1" x14ac:dyDescent="0.2">
      <c r="A139" s="227" t="s">
        <v>349</v>
      </c>
      <c r="B139" s="227"/>
      <c r="C139" s="227"/>
      <c r="D139" s="227"/>
      <c r="E139" s="227"/>
      <c r="F139" s="227"/>
    </row>
    <row r="140" spans="1:7" s="18" customFormat="1" x14ac:dyDescent="0.2">
      <c r="A140" s="228"/>
      <c r="B140" s="228"/>
      <c r="C140" s="228"/>
      <c r="D140" s="228"/>
      <c r="E140" s="228"/>
      <c r="F140" s="228"/>
    </row>
    <row r="141" spans="1:7" s="18" customFormat="1" x14ac:dyDescent="0.2">
      <c r="A141" s="225"/>
      <c r="B141" s="225"/>
      <c r="C141" s="225"/>
      <c r="D141" s="225"/>
      <c r="E141" s="225"/>
      <c r="F141" s="225"/>
    </row>
    <row r="142" spans="1:7" s="18" customFormat="1" x14ac:dyDescent="0.2">
      <c r="A142" s="225"/>
      <c r="B142" s="225"/>
      <c r="C142" s="225"/>
      <c r="D142" s="225"/>
      <c r="E142" s="225"/>
      <c r="F142" s="225"/>
    </row>
    <row r="143" spans="1:7" x14ac:dyDescent="0.2">
      <c r="A143" s="225"/>
      <c r="B143" s="225"/>
      <c r="C143" s="225"/>
      <c r="D143" s="225"/>
      <c r="E143" s="225"/>
      <c r="F143" s="225"/>
    </row>
    <row r="144" spans="1:7" s="18" customFormat="1" x14ac:dyDescent="0.2">
      <c r="A144" s="225"/>
      <c r="B144" s="225"/>
      <c r="C144" s="225"/>
      <c r="D144" s="225"/>
      <c r="E144" s="225"/>
      <c r="F144" s="225"/>
    </row>
    <row r="145" spans="1:10" s="18" customFormat="1" x14ac:dyDescent="0.2">
      <c r="A145" s="225"/>
      <c r="B145" s="225"/>
      <c r="C145" s="225"/>
      <c r="D145" s="225"/>
      <c r="E145" s="225"/>
      <c r="F145" s="225"/>
    </row>
    <row r="146" spans="1:10" s="18" customFormat="1" x14ac:dyDescent="0.2">
      <c r="A146" s="306"/>
      <c r="B146" s="306"/>
      <c r="C146" s="306"/>
      <c r="D146" s="306"/>
      <c r="E146" s="306"/>
      <c r="F146" s="306"/>
    </row>
    <row r="147" spans="1:10" s="18" customFormat="1" x14ac:dyDescent="0.2">
      <c r="A147" s="225"/>
      <c r="B147" s="225"/>
      <c r="C147" s="225"/>
      <c r="D147" s="225"/>
      <c r="E147" s="225"/>
      <c r="F147" s="225"/>
    </row>
    <row r="148" spans="1:10" s="18" customFormat="1" x14ac:dyDescent="0.2">
      <c r="A148" s="225"/>
      <c r="B148" s="225"/>
      <c r="C148" s="225"/>
      <c r="D148" s="225"/>
      <c r="E148" s="225"/>
      <c r="F148" s="225"/>
    </row>
    <row r="149" spans="1:10" s="18" customFormat="1" x14ac:dyDescent="0.2">
      <c r="A149" s="226"/>
      <c r="B149" s="226"/>
      <c r="C149" s="226"/>
      <c r="D149" s="226"/>
      <c r="E149" s="226"/>
      <c r="F149" s="226"/>
    </row>
    <row r="150" spans="1:10" s="18" customFormat="1" ht="24" customHeight="1" x14ac:dyDescent="0.2">
      <c r="A150" s="304" t="s">
        <v>359</v>
      </c>
      <c r="B150" s="207"/>
      <c r="C150" s="207"/>
      <c r="D150" s="207"/>
      <c r="E150" s="207"/>
      <c r="F150" s="207"/>
      <c r="G150" s="24"/>
    </row>
    <row r="151" spans="1:10" s="18" customFormat="1" ht="14.25" customHeight="1" x14ac:dyDescent="0.2">
      <c r="A151" s="305" t="s">
        <v>312</v>
      </c>
      <c r="B151" s="305"/>
      <c r="C151" s="305"/>
      <c r="D151" s="305"/>
      <c r="E151" s="305"/>
      <c r="F151" s="305"/>
    </row>
    <row r="152" spans="1:10" s="18" customFormat="1" ht="20.399999999999999" x14ac:dyDescent="0.2">
      <c r="A152" s="7" t="s">
        <v>324</v>
      </c>
      <c r="B152" s="7" t="s">
        <v>41</v>
      </c>
      <c r="C152" s="7" t="s">
        <v>49</v>
      </c>
      <c r="D152" s="7" t="s">
        <v>50</v>
      </c>
      <c r="E152" s="7" t="s">
        <v>51</v>
      </c>
      <c r="F152" s="7" t="s">
        <v>52</v>
      </c>
    </row>
    <row r="153" spans="1:10" s="18" customFormat="1" x14ac:dyDescent="0.2">
      <c r="A153" s="41"/>
      <c r="B153" s="64"/>
      <c r="C153" s="103"/>
      <c r="D153" s="65"/>
      <c r="E153" s="42"/>
      <c r="F153" s="41"/>
    </row>
    <row r="154" spans="1:10" s="18" customFormat="1" x14ac:dyDescent="0.2">
      <c r="A154" s="41"/>
      <c r="B154" s="64"/>
      <c r="C154" s="103"/>
      <c r="D154" s="65"/>
      <c r="E154" s="42"/>
      <c r="F154" s="41"/>
      <c r="H154" s="25"/>
      <c r="I154" s="25"/>
      <c r="J154" s="25"/>
    </row>
    <row r="155" spans="1:10" s="18" customFormat="1" x14ac:dyDescent="0.2">
      <c r="A155" s="41"/>
      <c r="B155" s="64"/>
      <c r="C155" s="103"/>
      <c r="D155" s="65"/>
      <c r="E155" s="42"/>
      <c r="F155" s="41"/>
      <c r="G155" s="25"/>
      <c r="H155" s="25"/>
      <c r="I155" s="25"/>
      <c r="J155" s="25"/>
    </row>
    <row r="156" spans="1:10" s="18" customFormat="1" x14ac:dyDescent="0.2">
      <c r="A156" s="41"/>
      <c r="B156" s="64"/>
      <c r="C156" s="103"/>
      <c r="D156" s="65"/>
      <c r="E156" s="42"/>
      <c r="F156" s="41"/>
      <c r="G156" s="25"/>
    </row>
    <row r="157" spans="1:10" s="18" customFormat="1" x14ac:dyDescent="0.2">
      <c r="A157" s="41"/>
      <c r="B157" s="64"/>
      <c r="C157" s="103"/>
      <c r="D157" s="65"/>
      <c r="E157" s="42"/>
      <c r="F157" s="41"/>
      <c r="H157" s="25"/>
      <c r="I157" s="25"/>
      <c r="J157" s="25"/>
    </row>
    <row r="158" spans="1:10" s="18" customFormat="1" x14ac:dyDescent="0.2">
      <c r="A158" s="41"/>
      <c r="B158" s="64"/>
      <c r="C158" s="103"/>
      <c r="D158" s="65"/>
      <c r="E158" s="42"/>
      <c r="F158" s="41"/>
      <c r="G158" s="25"/>
    </row>
    <row r="159" spans="1:10" s="18" customFormat="1" x14ac:dyDescent="0.2">
      <c r="A159" s="41"/>
      <c r="B159" s="64"/>
      <c r="C159" s="103"/>
      <c r="D159" s="65"/>
      <c r="E159" s="42"/>
      <c r="F159" s="41"/>
    </row>
    <row r="160" spans="1:10" s="18" customFormat="1" x14ac:dyDescent="0.2">
      <c r="A160" s="41"/>
      <c r="B160" s="64"/>
      <c r="C160" s="103"/>
      <c r="D160" s="65"/>
      <c r="E160" s="42"/>
      <c r="F160" s="41"/>
      <c r="H160" s="25"/>
      <c r="I160" s="25"/>
      <c r="J160" s="25"/>
    </row>
    <row r="161" spans="1:10" s="18" customFormat="1" x14ac:dyDescent="0.2">
      <c r="A161" s="41"/>
      <c r="B161" s="64"/>
      <c r="C161" s="103"/>
      <c r="D161" s="65"/>
      <c r="E161" s="42"/>
      <c r="F161" s="41"/>
      <c r="G161" s="25"/>
      <c r="H161" s="25"/>
      <c r="I161" s="25"/>
      <c r="J161" s="25"/>
    </row>
    <row r="162" spans="1:10" s="18" customFormat="1" x14ac:dyDescent="0.2">
      <c r="A162" s="41"/>
      <c r="B162" s="64"/>
      <c r="C162" s="103"/>
      <c r="D162" s="65"/>
      <c r="E162" s="42"/>
      <c r="F162" s="41"/>
      <c r="G162" s="25"/>
      <c r="H162" s="25"/>
      <c r="I162" s="25"/>
      <c r="J162" s="25"/>
    </row>
    <row r="163" spans="1:10" s="18" customFormat="1" x14ac:dyDescent="0.2">
      <c r="A163" s="41"/>
      <c r="B163" s="64"/>
      <c r="C163" s="103"/>
      <c r="D163" s="65"/>
      <c r="E163" s="42"/>
      <c r="F163" s="41"/>
      <c r="G163" s="25"/>
      <c r="H163" s="25"/>
      <c r="I163" s="25"/>
      <c r="J163" s="25"/>
    </row>
    <row r="164" spans="1:10" s="18" customFormat="1" x14ac:dyDescent="0.2">
      <c r="A164" s="41"/>
      <c r="B164" s="64"/>
      <c r="C164" s="103"/>
      <c r="D164" s="65"/>
      <c r="E164" s="42"/>
      <c r="F164" s="41"/>
      <c r="G164" s="25"/>
      <c r="H164" s="25"/>
      <c r="I164" s="25"/>
      <c r="J164" s="25"/>
    </row>
    <row r="165" spans="1:10" s="18" customFormat="1" x14ac:dyDescent="0.2">
      <c r="A165" s="41"/>
      <c r="B165" s="64"/>
      <c r="C165" s="103"/>
      <c r="D165" s="65"/>
      <c r="E165" s="42"/>
      <c r="F165" s="41"/>
      <c r="G165" s="25"/>
      <c r="H165" s="25"/>
      <c r="I165" s="25"/>
      <c r="J165" s="25"/>
    </row>
    <row r="166" spans="1:10" s="18" customFormat="1" x14ac:dyDescent="0.2">
      <c r="A166" s="41"/>
      <c r="B166" s="64"/>
      <c r="C166" s="103"/>
      <c r="D166" s="65"/>
      <c r="E166" s="42"/>
      <c r="F166" s="41"/>
      <c r="G166" s="25"/>
      <c r="H166" s="25"/>
      <c r="I166" s="25"/>
      <c r="J166" s="25"/>
    </row>
    <row r="167" spans="1:10" s="18" customFormat="1" x14ac:dyDescent="0.2">
      <c r="A167" s="41"/>
      <c r="B167" s="64"/>
      <c r="C167" s="103"/>
      <c r="D167" s="65"/>
      <c r="E167" s="42"/>
      <c r="F167" s="41"/>
      <c r="G167" s="25"/>
      <c r="H167" s="25"/>
      <c r="I167" s="25"/>
      <c r="J167" s="25"/>
    </row>
    <row r="168" spans="1:10" s="18" customFormat="1" x14ac:dyDescent="0.2">
      <c r="A168" s="41"/>
      <c r="B168" s="64"/>
      <c r="C168" s="103"/>
      <c r="D168" s="65"/>
      <c r="E168" s="42"/>
      <c r="F168" s="41"/>
      <c r="G168" s="25"/>
      <c r="H168" s="25"/>
      <c r="I168" s="25"/>
      <c r="J168" s="25"/>
    </row>
    <row r="169" spans="1:10" s="18" customFormat="1" x14ac:dyDescent="0.2">
      <c r="A169" s="41"/>
      <c r="B169" s="64"/>
      <c r="C169" s="103"/>
      <c r="D169" s="65"/>
      <c r="E169" s="42"/>
      <c r="F169" s="41"/>
      <c r="G169" s="25"/>
    </row>
    <row r="170" spans="1:10" s="18" customFormat="1" x14ac:dyDescent="0.2">
      <c r="A170" s="41"/>
      <c r="B170" s="64"/>
      <c r="C170" s="103"/>
      <c r="D170" s="65"/>
      <c r="E170" s="42"/>
      <c r="F170" s="41"/>
      <c r="H170" s="25"/>
      <c r="I170" s="25"/>
      <c r="J170" s="25"/>
    </row>
    <row r="171" spans="1:10" s="18" customFormat="1" x14ac:dyDescent="0.2">
      <c r="A171" s="41"/>
      <c r="B171" s="64"/>
      <c r="C171" s="103"/>
      <c r="D171" s="65"/>
      <c r="E171" s="42"/>
      <c r="F171" s="41"/>
      <c r="G171" s="25"/>
    </row>
    <row r="172" spans="1:10" s="18" customFormat="1" x14ac:dyDescent="0.2">
      <c r="A172" s="41"/>
      <c r="B172" s="64"/>
      <c r="C172" s="103"/>
      <c r="D172" s="65"/>
      <c r="E172" s="42"/>
      <c r="F172" s="41"/>
    </row>
    <row r="173" spans="1:10" s="18" customFormat="1" ht="14.25" customHeight="1" x14ac:dyDescent="0.2">
      <c r="A173" s="115" t="s">
        <v>20</v>
      </c>
      <c r="B173" s="114"/>
      <c r="C173" s="116"/>
      <c r="D173" s="117">
        <f>SUM(D153:D172)</f>
        <v>0</v>
      </c>
      <c r="E173" s="116"/>
      <c r="F173" s="116"/>
    </row>
    <row r="174" spans="1:10" s="18" customFormat="1" ht="14.25" customHeight="1" x14ac:dyDescent="0.2">
      <c r="A174" s="305" t="s">
        <v>313</v>
      </c>
      <c r="B174" s="305"/>
      <c r="C174" s="305"/>
      <c r="D174" s="305"/>
      <c r="E174" s="305"/>
      <c r="F174" s="305"/>
    </row>
    <row r="175" spans="1:10" s="18" customFormat="1" ht="20.399999999999999" x14ac:dyDescent="0.2">
      <c r="A175" s="7" t="s">
        <v>314</v>
      </c>
      <c r="B175" s="7" t="s">
        <v>55</v>
      </c>
      <c r="C175" s="7" t="s">
        <v>56</v>
      </c>
      <c r="D175" s="7"/>
      <c r="E175" s="7"/>
      <c r="F175" s="7" t="s">
        <v>43</v>
      </c>
    </row>
    <row r="176" spans="1:10" s="18" customFormat="1" x14ac:dyDescent="0.2">
      <c r="A176" s="41"/>
      <c r="B176" s="103"/>
      <c r="C176" s="65"/>
      <c r="D176" s="45"/>
      <c r="E176" s="45"/>
      <c r="F176" s="41"/>
    </row>
    <row r="177" spans="1:10" s="18" customFormat="1" x14ac:dyDescent="0.2">
      <c r="A177" s="41"/>
      <c r="B177" s="103"/>
      <c r="C177" s="65"/>
      <c r="D177" s="45"/>
      <c r="E177" s="45"/>
      <c r="F177" s="41"/>
    </row>
    <row r="178" spans="1:10" s="18" customFormat="1" x14ac:dyDescent="0.2">
      <c r="A178" s="41"/>
      <c r="B178" s="103"/>
      <c r="C178" s="65"/>
      <c r="D178" s="45"/>
      <c r="E178" s="45"/>
      <c r="F178" s="41"/>
    </row>
    <row r="179" spans="1:10" s="18" customFormat="1" x14ac:dyDescent="0.2">
      <c r="A179" s="41"/>
      <c r="B179" s="103"/>
      <c r="C179" s="65"/>
      <c r="D179" s="45"/>
      <c r="E179" s="45"/>
      <c r="F179" s="41"/>
    </row>
    <row r="180" spans="1:10" s="18" customFormat="1" x14ac:dyDescent="0.2">
      <c r="A180" s="41"/>
      <c r="B180" s="103"/>
      <c r="C180" s="65"/>
      <c r="D180" s="45"/>
      <c r="E180" s="45"/>
      <c r="F180" s="41"/>
    </row>
    <row r="181" spans="1:10" s="18" customFormat="1" x14ac:dyDescent="0.2">
      <c r="A181" s="41"/>
      <c r="B181" s="103"/>
      <c r="C181" s="65"/>
      <c r="D181" s="45"/>
      <c r="E181" s="45"/>
      <c r="F181" s="41"/>
    </row>
    <row r="182" spans="1:10" s="18" customFormat="1" x14ac:dyDescent="0.2">
      <c r="A182" s="41"/>
      <c r="B182" s="103"/>
      <c r="C182" s="65"/>
      <c r="D182" s="45"/>
      <c r="E182" s="45"/>
      <c r="F182" s="41"/>
    </row>
    <row r="183" spans="1:10" s="18" customFormat="1" x14ac:dyDescent="0.2">
      <c r="A183" s="41"/>
      <c r="B183" s="103"/>
      <c r="C183" s="65"/>
      <c r="D183" s="45"/>
      <c r="E183" s="45"/>
      <c r="F183" s="41"/>
    </row>
    <row r="184" spans="1:10" s="18" customFormat="1" x14ac:dyDescent="0.2">
      <c r="A184" s="41"/>
      <c r="B184" s="103"/>
      <c r="C184" s="65"/>
      <c r="D184" s="45"/>
      <c r="E184" s="45"/>
      <c r="F184" s="41"/>
      <c r="H184" s="25"/>
      <c r="I184" s="25"/>
      <c r="J184" s="25"/>
    </row>
    <row r="185" spans="1:10" s="18" customFormat="1" ht="11.4" customHeight="1" x14ac:dyDescent="0.2">
      <c r="A185" s="41"/>
      <c r="B185" s="103"/>
      <c r="C185" s="65"/>
      <c r="D185" s="45"/>
      <c r="E185" s="45"/>
      <c r="F185" s="41"/>
      <c r="G185" s="25"/>
    </row>
    <row r="186" spans="1:10" s="18" customFormat="1" ht="14.25" customHeight="1" x14ac:dyDescent="0.2">
      <c r="A186" s="115" t="s">
        <v>20</v>
      </c>
      <c r="B186" s="114"/>
      <c r="C186" s="118">
        <f>SUM(C176:C185)</f>
        <v>0</v>
      </c>
      <c r="D186" s="117"/>
      <c r="E186" s="116"/>
      <c r="F186" s="116"/>
    </row>
    <row r="187" spans="1:10" s="18" customFormat="1" ht="26.85" customHeight="1" x14ac:dyDescent="0.2">
      <c r="A187" s="232" t="s">
        <v>354</v>
      </c>
      <c r="B187" s="232"/>
      <c r="C187" s="232"/>
      <c r="D187" s="232"/>
      <c r="E187" s="232"/>
      <c r="F187" s="232"/>
    </row>
    <row r="188" spans="1:10" s="18" customFormat="1" ht="18" customHeight="1" x14ac:dyDescent="0.2">
      <c r="A188" s="227" t="s">
        <v>349</v>
      </c>
      <c r="B188" s="227"/>
      <c r="C188" s="227"/>
      <c r="D188" s="227"/>
      <c r="E188" s="227"/>
      <c r="F188" s="227"/>
    </row>
    <row r="189" spans="1:10" s="18" customFormat="1" x14ac:dyDescent="0.2">
      <c r="A189" s="228"/>
      <c r="B189" s="228"/>
      <c r="C189" s="228"/>
      <c r="D189" s="228"/>
      <c r="E189" s="228"/>
      <c r="F189" s="228"/>
    </row>
    <row r="190" spans="1:10" s="18" customFormat="1" x14ac:dyDescent="0.2">
      <c r="A190" s="225"/>
      <c r="B190" s="225"/>
      <c r="C190" s="225"/>
      <c r="D190" s="225"/>
      <c r="E190" s="225"/>
      <c r="F190" s="225"/>
    </row>
    <row r="191" spans="1:10" s="18" customFormat="1" x14ac:dyDescent="0.2">
      <c r="A191" s="225"/>
      <c r="B191" s="225"/>
      <c r="C191" s="225"/>
      <c r="D191" s="225"/>
      <c r="E191" s="225"/>
      <c r="F191" s="225"/>
    </row>
    <row r="192" spans="1:10" x14ac:dyDescent="0.2">
      <c r="A192" s="225"/>
      <c r="B192" s="225"/>
      <c r="C192" s="225"/>
      <c r="D192" s="225"/>
      <c r="E192" s="225"/>
      <c r="F192" s="225"/>
    </row>
    <row r="193" spans="1:6" s="18" customFormat="1" x14ac:dyDescent="0.2">
      <c r="A193" s="225"/>
      <c r="B193" s="225"/>
      <c r="C193" s="225"/>
      <c r="D193" s="225"/>
      <c r="E193" s="225"/>
      <c r="F193" s="225"/>
    </row>
    <row r="194" spans="1:6" s="18" customFormat="1" x14ac:dyDescent="0.2">
      <c r="A194" s="225"/>
      <c r="B194" s="225"/>
      <c r="C194" s="225"/>
      <c r="D194" s="225"/>
      <c r="E194" s="225"/>
      <c r="F194" s="225"/>
    </row>
    <row r="195" spans="1:6" s="18" customFormat="1" x14ac:dyDescent="0.2">
      <c r="A195" s="225"/>
      <c r="B195" s="225"/>
      <c r="C195" s="225"/>
      <c r="D195" s="225"/>
      <c r="E195" s="225"/>
      <c r="F195" s="225"/>
    </row>
    <row r="196" spans="1:6" s="18" customFormat="1" x14ac:dyDescent="0.2">
      <c r="A196" s="280"/>
      <c r="B196" s="280"/>
      <c r="C196" s="280"/>
      <c r="D196" s="280"/>
      <c r="E196" s="280"/>
      <c r="F196" s="280"/>
    </row>
    <row r="197" spans="1:6" s="18" customFormat="1" x14ac:dyDescent="0.2">
      <c r="A197" s="225"/>
      <c r="B197" s="225"/>
      <c r="C197" s="225"/>
      <c r="D197" s="225"/>
      <c r="E197" s="225"/>
      <c r="F197" s="225"/>
    </row>
    <row r="198" spans="1:6" s="18" customFormat="1" x14ac:dyDescent="0.2">
      <c r="A198" s="226"/>
      <c r="B198" s="226"/>
      <c r="C198" s="226"/>
      <c r="D198" s="226"/>
      <c r="E198" s="226"/>
      <c r="F198" s="226"/>
    </row>
  </sheetData>
  <sheetProtection algorithmName="SHA-512" hashValue="zfe46gAn2Fdc/Zq1TPP8739YmlHS/z3D4y45/8xMEwxMy628I+2L5Mq0wO7XIVmlRryrjSPKq7EHGkc7j1MoAg==" saltValue="uHpEXI7CW+1S5668KmVkOg==" spinCount="100000" sheet="1" objects="1" scenarios="1" formatCells="0" insertRows="0" deleteRows="0" selectLockedCells="1"/>
  <mergeCells count="67">
    <mergeCell ref="A37:F37"/>
    <mergeCell ref="B2:D2"/>
    <mergeCell ref="A1:F1"/>
    <mergeCell ref="A50:F51"/>
    <mergeCell ref="A5:F5"/>
    <mergeCell ref="A6:F6"/>
    <mergeCell ref="A7:F7"/>
    <mergeCell ref="A36:F36"/>
    <mergeCell ref="A49:F49"/>
    <mergeCell ref="A40:F40"/>
    <mergeCell ref="A41:F41"/>
    <mergeCell ref="A3:F3"/>
    <mergeCell ref="A4:F4"/>
    <mergeCell ref="A42:F42"/>
    <mergeCell ref="A38:F38"/>
    <mergeCell ref="A39:F39"/>
    <mergeCell ref="A52:F52"/>
    <mergeCell ref="A48:F48"/>
    <mergeCell ref="A43:F43"/>
    <mergeCell ref="A44:F44"/>
    <mergeCell ref="A46:F46"/>
    <mergeCell ref="A47:F47"/>
    <mergeCell ref="A45:F45"/>
    <mergeCell ref="A198:F198"/>
    <mergeCell ref="A193:F193"/>
    <mergeCell ref="A194:F194"/>
    <mergeCell ref="A195:F195"/>
    <mergeCell ref="A188:F188"/>
    <mergeCell ref="A189:F189"/>
    <mergeCell ref="A190:F190"/>
    <mergeCell ref="A191:F191"/>
    <mergeCell ref="A192:F192"/>
    <mergeCell ref="A196:F196"/>
    <mergeCell ref="A197:F197"/>
    <mergeCell ref="A150:F150"/>
    <mergeCell ref="A151:F151"/>
    <mergeCell ref="A174:F174"/>
    <mergeCell ref="A187:F187"/>
    <mergeCell ref="A143:F143"/>
    <mergeCell ref="A149:F149"/>
    <mergeCell ref="A144:F144"/>
    <mergeCell ref="A145:F145"/>
    <mergeCell ref="A146:F146"/>
    <mergeCell ref="A147:F147"/>
    <mergeCell ref="A148:F148"/>
    <mergeCell ref="A89:F89"/>
    <mergeCell ref="A90:F90"/>
    <mergeCell ref="A98:F98"/>
    <mergeCell ref="A53:F53"/>
    <mergeCell ref="A96:F96"/>
    <mergeCell ref="A76:F76"/>
    <mergeCell ref="A97:F97"/>
    <mergeCell ref="A142:F142"/>
    <mergeCell ref="A93:F93"/>
    <mergeCell ref="A94:F94"/>
    <mergeCell ref="A95:F95"/>
    <mergeCell ref="A91:F91"/>
    <mergeCell ref="A92:F92"/>
    <mergeCell ref="A100:F100"/>
    <mergeCell ref="A101:F101"/>
    <mergeCell ref="A102:F102"/>
    <mergeCell ref="A125:F125"/>
    <mergeCell ref="A138:F138"/>
    <mergeCell ref="A139:F139"/>
    <mergeCell ref="A140:F140"/>
    <mergeCell ref="A141:F141"/>
    <mergeCell ref="A99:F99"/>
  </mergeCells>
  <pageMargins left="0.7" right="0.7" top="0.75" bottom="0.75" header="0.3" footer="0.3"/>
  <pageSetup orientation="landscape" r:id="rId1"/>
  <headerFooter>
    <oddHeader>&amp;C&amp;"-,Bold"&amp;12Schedule of Distributions - Ownership
&amp;"-,Regular"&amp;10(Includes All Licenses Held During Reporting Period)</oddHeader>
    <oddFooter>&amp;L&amp;K000000CRA 5491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BDE11-5D86-43EA-BC14-DE77071CCB6D}">
  <sheetPr codeName="Sheet12">
    <tabColor rgb="FFFFFF00"/>
  </sheetPr>
  <dimension ref="A1:J139"/>
  <sheetViews>
    <sheetView view="pageLayout" zoomScale="115" zoomScaleNormal="100" zoomScalePageLayoutView="115" workbookViewId="0">
      <selection activeCell="A9" sqref="A9"/>
    </sheetView>
  </sheetViews>
  <sheetFormatPr defaultColWidth="9.109375" defaultRowHeight="10.199999999999999" x14ac:dyDescent="0.2"/>
  <cols>
    <col min="1" max="1" width="19" style="1" customWidth="1"/>
    <col min="2" max="2" width="10.6640625" style="1" customWidth="1"/>
    <col min="3" max="3" width="12.44140625" style="1" customWidth="1"/>
    <col min="4" max="5" width="13.109375" style="1" customWidth="1"/>
    <col min="6" max="6" width="53.5546875" style="1" customWidth="1"/>
    <col min="7" max="7" width="6.6640625" style="18" customWidth="1"/>
    <col min="8" max="8" width="7.44140625" style="1" customWidth="1"/>
    <col min="9" max="16384" width="9.109375" style="1"/>
  </cols>
  <sheetData>
    <row r="1" spans="1:7" ht="18" customHeight="1" x14ac:dyDescent="0.2">
      <c r="A1" s="249" t="s">
        <v>0</v>
      </c>
      <c r="B1" s="249"/>
      <c r="C1" s="249"/>
      <c r="D1" s="249"/>
      <c r="E1" s="249"/>
      <c r="F1" s="249"/>
      <c r="G1" s="131"/>
    </row>
    <row r="2" spans="1:7" ht="18" customHeight="1" x14ac:dyDescent="0.3">
      <c r="A2" s="33" t="s">
        <v>1</v>
      </c>
      <c r="B2" s="260" t="str">
        <f>IF('Cover Sheet'!B3&lt;&gt;"[insert name of licensee]",'Cover Sheet'!B3,"[Autofilled from Cover Sheet]")</f>
        <v>[Autofilled from Cover Sheet]</v>
      </c>
      <c r="C2" s="260"/>
      <c r="D2" s="260"/>
      <c r="E2" s="33" t="s">
        <v>2</v>
      </c>
      <c r="F2" s="34" t="str">
        <f>IF('Cover Sheet'!A3&lt;&gt;"[insert AFS reporting period]",'Cover Sheet'!A3,"[Autofilled from Cover Sheet]")</f>
        <v>[Autofilled from Cover Sheet]</v>
      </c>
      <c r="G2" s="109"/>
    </row>
    <row r="3" spans="1:7" ht="18" customHeight="1" x14ac:dyDescent="0.3">
      <c r="A3" s="249" t="s">
        <v>85</v>
      </c>
      <c r="B3" s="249"/>
      <c r="C3" s="249"/>
      <c r="D3" s="249"/>
      <c r="E3" s="249"/>
      <c r="F3" s="249"/>
      <c r="G3" s="109"/>
    </row>
    <row r="4" spans="1:7" ht="24.75" customHeight="1" x14ac:dyDescent="0.2">
      <c r="A4" s="282" t="s">
        <v>419</v>
      </c>
      <c r="B4" s="282"/>
      <c r="C4" s="282"/>
      <c r="D4" s="282"/>
      <c r="E4" s="282"/>
      <c r="F4" s="282"/>
    </row>
    <row r="5" spans="1:7" ht="18" customHeight="1" x14ac:dyDescent="0.2">
      <c r="A5" s="297" t="s">
        <v>39</v>
      </c>
      <c r="B5" s="297"/>
      <c r="C5" s="297"/>
      <c r="D5" s="297"/>
      <c r="E5" s="297"/>
      <c r="F5" s="297"/>
    </row>
    <row r="6" spans="1:7" ht="222.75" customHeight="1" x14ac:dyDescent="0.2">
      <c r="A6" s="290" t="s">
        <v>409</v>
      </c>
      <c r="B6" s="309"/>
      <c r="C6" s="309"/>
      <c r="D6" s="309"/>
      <c r="E6" s="309"/>
      <c r="F6" s="309"/>
    </row>
    <row r="7" spans="1:7" ht="18" customHeight="1" x14ac:dyDescent="0.2">
      <c r="A7" s="232" t="s">
        <v>190</v>
      </c>
      <c r="B7" s="232"/>
      <c r="C7" s="232"/>
      <c r="D7" s="232"/>
      <c r="E7" s="232"/>
      <c r="F7" s="232"/>
    </row>
    <row r="8" spans="1:7" s="51" customFormat="1" ht="18" customHeight="1" x14ac:dyDescent="0.3">
      <c r="A8" s="273" t="s">
        <v>442</v>
      </c>
      <c r="B8" s="273"/>
      <c r="C8" s="273"/>
      <c r="D8" s="273"/>
      <c r="E8" s="273"/>
      <c r="F8" s="273"/>
    </row>
    <row r="9" spans="1:7" s="50" customFormat="1" ht="18" customHeight="1" x14ac:dyDescent="0.3">
      <c r="A9" s="67" t="s">
        <v>103</v>
      </c>
      <c r="B9" s="278"/>
      <c r="C9" s="278"/>
      <c r="D9" s="278"/>
      <c r="E9" s="278"/>
      <c r="F9" s="278"/>
      <c r="G9" s="81"/>
    </row>
    <row r="10" spans="1:7" s="17" customFormat="1" ht="26.1" customHeight="1" x14ac:dyDescent="0.2">
      <c r="A10" s="284" t="s">
        <v>443</v>
      </c>
      <c r="B10" s="284"/>
      <c r="C10" s="284"/>
      <c r="D10" s="284"/>
      <c r="E10" s="284"/>
      <c r="F10" s="284"/>
    </row>
    <row r="11" spans="1:7" s="18" customFormat="1" ht="36.75" customHeight="1" x14ac:dyDescent="0.2">
      <c r="A11" s="285" t="s">
        <v>62</v>
      </c>
      <c r="B11" s="285"/>
      <c r="C11" s="285"/>
      <c r="D11" s="285"/>
      <c r="E11" s="285"/>
      <c r="F11" s="285"/>
    </row>
    <row r="12" spans="1:7" s="17" customFormat="1" ht="18" customHeight="1" x14ac:dyDescent="0.2">
      <c r="A12" s="284" t="s">
        <v>444</v>
      </c>
      <c r="B12" s="284"/>
      <c r="C12" s="284"/>
      <c r="D12" s="284"/>
      <c r="E12" s="284"/>
      <c r="F12" s="284"/>
    </row>
    <row r="13" spans="1:7" s="18" customFormat="1" ht="18" customHeight="1" x14ac:dyDescent="0.2">
      <c r="A13" s="67" t="s">
        <v>103</v>
      </c>
      <c r="B13" s="278"/>
      <c r="C13" s="278"/>
      <c r="D13" s="278"/>
      <c r="E13" s="278"/>
      <c r="F13" s="278"/>
      <c r="G13" s="81"/>
    </row>
    <row r="14" spans="1:7" s="18" customFormat="1" ht="18" customHeight="1" x14ac:dyDescent="0.2">
      <c r="A14" s="284" t="s">
        <v>445</v>
      </c>
      <c r="B14" s="284"/>
      <c r="C14" s="284"/>
      <c r="D14" s="284"/>
      <c r="E14" s="284"/>
      <c r="F14" s="284"/>
    </row>
    <row r="15" spans="1:7" s="18" customFormat="1" ht="18" customHeight="1" x14ac:dyDescent="0.2">
      <c r="A15" s="67" t="s">
        <v>103</v>
      </c>
      <c r="B15" s="278"/>
      <c r="C15" s="278"/>
      <c r="D15" s="278"/>
      <c r="E15" s="278"/>
      <c r="F15" s="278"/>
      <c r="G15" s="81"/>
    </row>
    <row r="16" spans="1:7" s="18" customFormat="1" ht="26.85" customHeight="1" x14ac:dyDescent="0.2">
      <c r="A16" s="284" t="s">
        <v>446</v>
      </c>
      <c r="B16" s="284"/>
      <c r="C16" s="284"/>
      <c r="D16" s="284"/>
      <c r="E16" s="284"/>
      <c r="F16" s="284"/>
    </row>
    <row r="17" spans="1:7" s="18" customFormat="1" ht="41.25" customHeight="1" x14ac:dyDescent="0.2">
      <c r="A17" s="285" t="s">
        <v>62</v>
      </c>
      <c r="B17" s="285"/>
      <c r="C17" s="285"/>
      <c r="D17" s="285"/>
      <c r="E17" s="285"/>
      <c r="F17" s="285"/>
    </row>
    <row r="18" spans="1:7" s="18" customFormat="1" ht="18" customHeight="1" x14ac:dyDescent="0.2">
      <c r="A18" s="273" t="s">
        <v>165</v>
      </c>
      <c r="B18" s="273"/>
      <c r="C18" s="273"/>
      <c r="D18" s="273"/>
      <c r="E18" s="273"/>
      <c r="F18" s="273"/>
    </row>
    <row r="19" spans="1:7" s="18" customFormat="1" ht="18" customHeight="1" x14ac:dyDescent="0.2">
      <c r="A19" s="67" t="s">
        <v>103</v>
      </c>
      <c r="B19" s="278"/>
      <c r="C19" s="278"/>
      <c r="D19" s="278"/>
      <c r="E19" s="278"/>
      <c r="F19" s="278"/>
      <c r="G19" s="81"/>
    </row>
    <row r="20" spans="1:7" s="18" customFormat="1" ht="26.1" customHeight="1" x14ac:dyDescent="0.2">
      <c r="A20" s="284" t="s">
        <v>356</v>
      </c>
      <c r="B20" s="284"/>
      <c r="C20" s="284"/>
      <c r="D20" s="284"/>
      <c r="E20" s="284"/>
      <c r="F20" s="284"/>
    </row>
    <row r="21" spans="1:7" s="18" customFormat="1" ht="18" customHeight="1" x14ac:dyDescent="0.2">
      <c r="A21" s="67" t="s">
        <v>103</v>
      </c>
      <c r="B21" s="278"/>
      <c r="C21" s="278"/>
      <c r="D21" s="278"/>
      <c r="E21" s="278"/>
      <c r="F21" s="278"/>
      <c r="G21" s="81"/>
    </row>
    <row r="22" spans="1:7" s="18" customFormat="1" ht="26.1" customHeight="1" x14ac:dyDescent="0.2">
      <c r="A22" s="284" t="s">
        <v>213</v>
      </c>
      <c r="B22" s="284"/>
      <c r="C22" s="284"/>
      <c r="D22" s="284"/>
      <c r="E22" s="284"/>
      <c r="F22" s="284"/>
    </row>
    <row r="23" spans="1:7" s="18" customFormat="1" ht="25.35" customHeight="1" x14ac:dyDescent="0.2">
      <c r="A23" s="285" t="s">
        <v>62</v>
      </c>
      <c r="B23" s="285"/>
      <c r="C23" s="285"/>
      <c r="D23" s="285"/>
      <c r="E23" s="285"/>
      <c r="F23" s="285"/>
    </row>
    <row r="24" spans="1:7" s="18" customFormat="1" ht="18" customHeight="1" x14ac:dyDescent="0.2">
      <c r="A24" s="232" t="s">
        <v>21</v>
      </c>
      <c r="B24" s="232"/>
      <c r="C24" s="232"/>
      <c r="D24" s="232"/>
      <c r="E24" s="232"/>
      <c r="F24" s="232"/>
    </row>
    <row r="25" spans="1:7" s="18" customFormat="1" ht="18" customHeight="1" x14ac:dyDescent="0.2">
      <c r="A25" s="282" t="s">
        <v>349</v>
      </c>
      <c r="B25" s="282"/>
      <c r="C25" s="282"/>
      <c r="D25" s="282"/>
      <c r="E25" s="282"/>
      <c r="F25" s="282"/>
    </row>
    <row r="26" spans="1:7" s="18" customFormat="1" ht="11.4" customHeight="1" x14ac:dyDescent="0.2">
      <c r="A26" s="225"/>
      <c r="B26" s="225"/>
      <c r="C26" s="225"/>
      <c r="D26" s="225"/>
      <c r="E26" s="225"/>
      <c r="F26" s="225"/>
    </row>
    <row r="27" spans="1:7" s="18" customFormat="1" ht="11.4" customHeight="1" x14ac:dyDescent="0.2">
      <c r="A27" s="225"/>
      <c r="B27" s="225"/>
      <c r="C27" s="225"/>
      <c r="D27" s="225"/>
      <c r="E27" s="225"/>
      <c r="F27" s="225"/>
    </row>
    <row r="28" spans="1:7" s="18" customFormat="1" ht="11.4" customHeight="1" x14ac:dyDescent="0.2">
      <c r="A28" s="225"/>
      <c r="B28" s="225"/>
      <c r="C28" s="225"/>
      <c r="D28" s="225"/>
      <c r="E28" s="225"/>
      <c r="F28" s="225"/>
    </row>
    <row r="29" spans="1:7" s="18" customFormat="1" ht="11.4" customHeight="1" x14ac:dyDescent="0.2">
      <c r="A29" s="225"/>
      <c r="B29" s="225"/>
      <c r="C29" s="225"/>
      <c r="D29" s="225"/>
      <c r="E29" s="225"/>
      <c r="F29" s="225"/>
    </row>
    <row r="30" spans="1:7" s="18" customFormat="1" ht="11.4" customHeight="1" x14ac:dyDescent="0.2">
      <c r="A30" s="225"/>
      <c r="B30" s="225"/>
      <c r="C30" s="225"/>
      <c r="D30" s="225"/>
      <c r="E30" s="225"/>
      <c r="F30" s="225"/>
    </row>
    <row r="31" spans="1:7" s="18" customFormat="1" ht="11.4" customHeight="1" x14ac:dyDescent="0.2">
      <c r="A31" s="225"/>
      <c r="B31" s="225"/>
      <c r="C31" s="225"/>
      <c r="D31" s="225"/>
      <c r="E31" s="225"/>
      <c r="F31" s="225"/>
    </row>
    <row r="32" spans="1:7" s="18" customFormat="1" ht="11.4" customHeight="1" x14ac:dyDescent="0.2">
      <c r="A32" s="225"/>
      <c r="B32" s="225"/>
      <c r="C32" s="225"/>
      <c r="D32" s="225"/>
      <c r="E32" s="225"/>
      <c r="F32" s="225"/>
    </row>
    <row r="33" spans="1:6" s="18" customFormat="1" ht="11.4" customHeight="1" x14ac:dyDescent="0.2">
      <c r="A33" s="225"/>
      <c r="B33" s="225"/>
      <c r="C33" s="225"/>
      <c r="D33" s="225"/>
      <c r="E33" s="225"/>
      <c r="F33" s="225"/>
    </row>
    <row r="34" spans="1:6" s="18" customFormat="1" ht="11.4" customHeight="1" x14ac:dyDescent="0.2">
      <c r="A34" s="225"/>
      <c r="B34" s="225"/>
      <c r="C34" s="225"/>
      <c r="D34" s="225"/>
      <c r="E34" s="225"/>
      <c r="F34" s="225"/>
    </row>
    <row r="35" spans="1:6" s="18" customFormat="1" ht="11.4" customHeight="1" x14ac:dyDescent="0.2">
      <c r="A35" s="225"/>
      <c r="B35" s="225"/>
      <c r="C35" s="225"/>
      <c r="D35" s="225"/>
      <c r="E35" s="225"/>
      <c r="F35" s="225"/>
    </row>
    <row r="36" spans="1:6" s="18" customFormat="1" ht="11.4" customHeight="1" x14ac:dyDescent="0.2">
      <c r="A36" s="226"/>
      <c r="B36" s="226"/>
      <c r="C36" s="226"/>
      <c r="D36" s="226"/>
      <c r="E36" s="226"/>
      <c r="F36" s="226"/>
    </row>
    <row r="37" spans="1:6" ht="11.4" customHeight="1" x14ac:dyDescent="0.3">
      <c r="A37"/>
      <c r="B37"/>
      <c r="C37"/>
      <c r="D37"/>
      <c r="E37"/>
      <c r="F37"/>
    </row>
    <row r="38" spans="1:6" ht="11.4" customHeight="1" x14ac:dyDescent="0.3">
      <c r="A38"/>
      <c r="B38"/>
      <c r="C38"/>
      <c r="D38"/>
      <c r="E38"/>
      <c r="F38"/>
    </row>
    <row r="39" spans="1:6" s="18" customFormat="1" ht="11.4" customHeight="1" x14ac:dyDescent="0.3">
      <c r="A39"/>
      <c r="B39"/>
      <c r="C39"/>
      <c r="D39"/>
      <c r="E39"/>
      <c r="F39"/>
    </row>
    <row r="40" spans="1:6" s="18" customFormat="1" ht="11.4" customHeight="1" x14ac:dyDescent="0.3">
      <c r="A40"/>
      <c r="B40"/>
      <c r="C40"/>
      <c r="D40"/>
      <c r="E40"/>
      <c r="F40"/>
    </row>
    <row r="41" spans="1:6" s="18" customFormat="1" ht="11.4" customHeight="1" x14ac:dyDescent="0.3">
      <c r="A41"/>
      <c r="B41"/>
      <c r="C41"/>
      <c r="D41"/>
      <c r="E41"/>
      <c r="F41"/>
    </row>
    <row r="42" spans="1:6" s="18" customFormat="1" ht="11.4" customHeight="1" x14ac:dyDescent="0.3">
      <c r="A42"/>
      <c r="B42"/>
      <c r="C42"/>
      <c r="D42"/>
      <c r="E42"/>
      <c r="F42"/>
    </row>
    <row r="43" spans="1:6" s="18" customFormat="1" ht="11.4" customHeight="1" x14ac:dyDescent="0.3">
      <c r="A43"/>
      <c r="B43"/>
      <c r="C43"/>
      <c r="D43"/>
      <c r="E43"/>
      <c r="F43"/>
    </row>
    <row r="44" spans="1:6" s="18" customFormat="1" ht="11.4" customHeight="1" x14ac:dyDescent="0.3">
      <c r="A44"/>
      <c r="B44"/>
      <c r="C44"/>
      <c r="D44"/>
      <c r="E44"/>
      <c r="F44"/>
    </row>
    <row r="45" spans="1:6" s="18" customFormat="1" ht="11.4" customHeight="1" x14ac:dyDescent="0.3">
      <c r="A45"/>
      <c r="B45"/>
      <c r="C45"/>
      <c r="D45"/>
      <c r="E45"/>
      <c r="F45"/>
    </row>
    <row r="46" spans="1:6" s="18" customFormat="1" ht="11.4" customHeight="1" x14ac:dyDescent="0.3">
      <c r="A46"/>
      <c r="B46"/>
      <c r="C46"/>
      <c r="D46"/>
      <c r="E46"/>
      <c r="F46"/>
    </row>
    <row r="47" spans="1:6" s="18" customFormat="1" ht="11.4" customHeight="1" x14ac:dyDescent="0.3">
      <c r="A47"/>
      <c r="B47"/>
      <c r="C47"/>
      <c r="D47"/>
      <c r="E47"/>
      <c r="F47"/>
    </row>
    <row r="48" spans="1:6" s="18" customFormat="1" ht="11.4" customHeight="1" x14ac:dyDescent="0.3">
      <c r="A48"/>
      <c r="B48"/>
      <c r="C48"/>
      <c r="D48"/>
      <c r="E48"/>
      <c r="F48"/>
    </row>
    <row r="49" spans="1:10" s="18" customFormat="1" ht="11.4" customHeight="1" x14ac:dyDescent="0.3">
      <c r="A49"/>
      <c r="B49"/>
      <c r="C49"/>
      <c r="D49"/>
      <c r="E49"/>
      <c r="F49"/>
    </row>
    <row r="50" spans="1:10" ht="11.4" customHeight="1" x14ac:dyDescent="0.3">
      <c r="A50"/>
      <c r="B50"/>
      <c r="C50"/>
      <c r="D50"/>
      <c r="E50"/>
      <c r="F50"/>
    </row>
    <row r="51" spans="1:10" ht="11.4" customHeight="1" x14ac:dyDescent="0.3">
      <c r="A51"/>
      <c r="B51"/>
      <c r="C51"/>
      <c r="D51"/>
      <c r="E51"/>
      <c r="F51"/>
      <c r="H51" s="21"/>
      <c r="I51" s="21"/>
      <c r="J51" s="21"/>
    </row>
    <row r="52" spans="1:10" s="18" customFormat="1" ht="11.4" customHeight="1" x14ac:dyDescent="0.3">
      <c r="A52"/>
      <c r="B52"/>
      <c r="C52"/>
      <c r="D52"/>
      <c r="E52"/>
      <c r="F52"/>
      <c r="G52" s="132"/>
    </row>
    <row r="53" spans="1:10" s="18" customFormat="1" ht="11.4" customHeight="1" x14ac:dyDescent="0.3">
      <c r="A53"/>
      <c r="B53"/>
      <c r="C53"/>
      <c r="D53"/>
      <c r="E53"/>
      <c r="F53"/>
    </row>
    <row r="54" spans="1:10" ht="11.4" customHeight="1" x14ac:dyDescent="0.3">
      <c r="A54"/>
      <c r="B54"/>
      <c r="C54"/>
      <c r="D54"/>
      <c r="E54"/>
      <c r="F54"/>
    </row>
    <row r="55" spans="1:10" ht="11.4" customHeight="1" x14ac:dyDescent="0.3">
      <c r="A55"/>
      <c r="B55"/>
      <c r="C55"/>
      <c r="D55"/>
      <c r="E55"/>
      <c r="F55"/>
      <c r="H55" s="21"/>
      <c r="I55" s="21"/>
      <c r="J55" s="21"/>
    </row>
    <row r="56" spans="1:10" ht="11.4" customHeight="1" x14ac:dyDescent="0.3">
      <c r="A56"/>
      <c r="B56"/>
      <c r="C56"/>
      <c r="D56"/>
      <c r="E56"/>
      <c r="F56"/>
      <c r="G56" s="132"/>
      <c r="H56" s="21"/>
      <c r="I56" s="21"/>
      <c r="J56" s="21"/>
    </row>
    <row r="57" spans="1:10" ht="11.4" customHeight="1" x14ac:dyDescent="0.3">
      <c r="A57"/>
      <c r="B57"/>
      <c r="C57"/>
      <c r="D57"/>
      <c r="E57"/>
      <c r="F57"/>
      <c r="G57" s="132"/>
      <c r="H57" s="6"/>
      <c r="I57" s="6"/>
      <c r="J57" s="6"/>
    </row>
    <row r="58" spans="1:10" s="18" customFormat="1" ht="11.4" customHeight="1" x14ac:dyDescent="0.3">
      <c r="A58"/>
      <c r="B58"/>
      <c r="C58"/>
      <c r="D58"/>
      <c r="E58"/>
      <c r="F58"/>
      <c r="G58" s="24"/>
      <c r="H58" s="24"/>
      <c r="I58" s="24"/>
      <c r="J58" s="24"/>
    </row>
    <row r="59" spans="1:10" s="18" customFormat="1" ht="11.4" customHeight="1" x14ac:dyDescent="0.3">
      <c r="A59"/>
      <c r="B59"/>
      <c r="C59"/>
      <c r="D59"/>
      <c r="E59"/>
      <c r="F59"/>
      <c r="G59" s="24"/>
      <c r="H59" s="24"/>
      <c r="I59" s="24"/>
      <c r="J59" s="24"/>
    </row>
    <row r="60" spans="1:10" s="18" customFormat="1" ht="11.4" customHeight="1" x14ac:dyDescent="0.3">
      <c r="A60"/>
      <c r="B60"/>
      <c r="C60"/>
      <c r="D60"/>
      <c r="E60"/>
      <c r="F60"/>
      <c r="G60" s="24"/>
      <c r="H60" s="24"/>
      <c r="I60" s="24"/>
      <c r="J60" s="24"/>
    </row>
    <row r="61" spans="1:10" s="18" customFormat="1" ht="11.4" customHeight="1" x14ac:dyDescent="0.3">
      <c r="A61"/>
      <c r="B61"/>
      <c r="C61"/>
      <c r="D61"/>
      <c r="E61"/>
      <c r="F61"/>
      <c r="G61" s="24"/>
      <c r="H61" s="24"/>
      <c r="I61" s="24"/>
      <c r="J61" s="24"/>
    </row>
    <row r="62" spans="1:10" s="18" customFormat="1" ht="11.4" customHeight="1" x14ac:dyDescent="0.3">
      <c r="A62"/>
      <c r="B62"/>
      <c r="C62"/>
      <c r="D62"/>
      <c r="E62"/>
      <c r="F62"/>
      <c r="G62" s="24"/>
      <c r="H62" s="24"/>
      <c r="I62" s="24"/>
      <c r="J62" s="24"/>
    </row>
    <row r="63" spans="1:10" s="18" customFormat="1" ht="11.4" customHeight="1" x14ac:dyDescent="0.3">
      <c r="A63"/>
      <c r="B63"/>
      <c r="C63"/>
      <c r="D63"/>
      <c r="E63"/>
      <c r="F63"/>
      <c r="G63" s="24"/>
      <c r="H63" s="24"/>
      <c r="I63" s="24"/>
      <c r="J63" s="24"/>
    </row>
    <row r="64" spans="1:10" s="18" customFormat="1" ht="11.4" customHeight="1" x14ac:dyDescent="0.3">
      <c r="A64"/>
      <c r="B64"/>
      <c r="C64"/>
      <c r="D64"/>
      <c r="E64"/>
      <c r="F64"/>
      <c r="G64" s="24"/>
      <c r="H64" s="24"/>
      <c r="I64" s="24"/>
      <c r="J64" s="24"/>
    </row>
    <row r="65" spans="1:10" s="18" customFormat="1" ht="11.4" customHeight="1" x14ac:dyDescent="0.3">
      <c r="A65"/>
      <c r="B65"/>
      <c r="C65"/>
      <c r="D65"/>
      <c r="E65"/>
      <c r="F65"/>
      <c r="G65" s="24"/>
      <c r="H65" s="24"/>
      <c r="I65" s="24"/>
      <c r="J65" s="24"/>
    </row>
    <row r="66" spans="1:10" s="18" customFormat="1" ht="11.4" customHeight="1" x14ac:dyDescent="0.3">
      <c r="A66"/>
      <c r="B66"/>
      <c r="C66"/>
      <c r="D66"/>
      <c r="E66"/>
      <c r="F66"/>
      <c r="G66" s="24"/>
      <c r="H66" s="24"/>
      <c r="I66" s="24"/>
      <c r="J66" s="24"/>
    </row>
    <row r="67" spans="1:10" s="18" customFormat="1" ht="11.4" customHeight="1" x14ac:dyDescent="0.3">
      <c r="A67"/>
      <c r="B67"/>
      <c r="C67"/>
      <c r="D67"/>
      <c r="E67"/>
      <c r="F67"/>
      <c r="G67" s="24"/>
      <c r="H67" s="24"/>
      <c r="I67" s="24"/>
      <c r="J67" s="24"/>
    </row>
    <row r="68" spans="1:10" s="18" customFormat="1" ht="11.4" customHeight="1" x14ac:dyDescent="0.3">
      <c r="A68"/>
      <c r="B68"/>
      <c r="C68"/>
      <c r="D68"/>
      <c r="E68"/>
      <c r="F68"/>
      <c r="G68" s="24"/>
      <c r="H68" s="24"/>
      <c r="I68" s="24"/>
      <c r="J68" s="24"/>
    </row>
    <row r="69" spans="1:10" s="18" customFormat="1" ht="11.4" customHeight="1" x14ac:dyDescent="0.3">
      <c r="A69"/>
      <c r="B69"/>
      <c r="C69"/>
      <c r="D69"/>
      <c r="E69"/>
      <c r="F69"/>
      <c r="G69" s="24"/>
      <c r="H69" s="24"/>
      <c r="I69" s="24"/>
      <c r="J69" s="24"/>
    </row>
    <row r="70" spans="1:10" s="18" customFormat="1" ht="11.4" customHeight="1" x14ac:dyDescent="0.3">
      <c r="A70"/>
      <c r="B70"/>
      <c r="C70"/>
      <c r="D70"/>
      <c r="E70"/>
      <c r="F70"/>
      <c r="G70" s="24"/>
      <c r="H70" s="24"/>
      <c r="I70" s="24"/>
      <c r="J70" s="24"/>
    </row>
    <row r="71" spans="1:10" s="18" customFormat="1" ht="11.4" customHeight="1" x14ac:dyDescent="0.3">
      <c r="A71"/>
      <c r="B71"/>
      <c r="C71"/>
      <c r="D71"/>
      <c r="E71"/>
      <c r="F71"/>
      <c r="G71" s="24"/>
      <c r="H71" s="24"/>
      <c r="I71" s="24"/>
      <c r="J71" s="24"/>
    </row>
    <row r="72" spans="1:10" s="18" customFormat="1" ht="11.4" customHeight="1" x14ac:dyDescent="0.3">
      <c r="A72"/>
      <c r="B72"/>
      <c r="C72"/>
      <c r="D72"/>
      <c r="E72"/>
      <c r="F72"/>
      <c r="G72" s="24"/>
      <c r="H72" s="24"/>
      <c r="I72" s="24"/>
      <c r="J72" s="24"/>
    </row>
    <row r="73" spans="1:10" s="18" customFormat="1" ht="11.4" customHeight="1" x14ac:dyDescent="0.3">
      <c r="A73"/>
      <c r="B73"/>
      <c r="C73"/>
      <c r="D73"/>
      <c r="E73"/>
      <c r="F73"/>
      <c r="G73" s="24"/>
      <c r="H73" s="24"/>
      <c r="I73" s="24"/>
      <c r="J73" s="24"/>
    </row>
    <row r="74" spans="1:10" s="18" customFormat="1" ht="11.4" customHeight="1" x14ac:dyDescent="0.3">
      <c r="A74"/>
      <c r="B74"/>
      <c r="C74"/>
      <c r="D74"/>
      <c r="E74"/>
      <c r="F74"/>
      <c r="G74" s="24"/>
      <c r="H74" s="24"/>
      <c r="I74" s="24"/>
      <c r="J74" s="24"/>
    </row>
    <row r="75" spans="1:10" s="18" customFormat="1" ht="11.4" customHeight="1" x14ac:dyDescent="0.3">
      <c r="A75"/>
      <c r="B75"/>
      <c r="C75"/>
      <c r="D75"/>
      <c r="E75"/>
      <c r="F75"/>
      <c r="G75" s="24"/>
      <c r="H75" s="24"/>
      <c r="I75" s="24"/>
      <c r="J75" s="24"/>
    </row>
    <row r="76" spans="1:10" s="18" customFormat="1" ht="11.4" customHeight="1" x14ac:dyDescent="0.3">
      <c r="A76"/>
      <c r="B76"/>
      <c r="C76"/>
      <c r="D76"/>
      <c r="E76"/>
      <c r="F76"/>
      <c r="G76" s="24"/>
      <c r="H76" s="24"/>
      <c r="I76" s="24"/>
      <c r="J76" s="24"/>
    </row>
    <row r="77" spans="1:10" s="18" customFormat="1" ht="11.4" customHeight="1" x14ac:dyDescent="0.3">
      <c r="A77"/>
      <c r="B77"/>
      <c r="C77"/>
      <c r="D77"/>
      <c r="E77"/>
      <c r="F77"/>
      <c r="G77" s="24"/>
      <c r="H77" s="24"/>
      <c r="I77" s="24"/>
      <c r="J77" s="24"/>
    </row>
    <row r="78" spans="1:10" s="18" customFormat="1" ht="11.4" customHeight="1" x14ac:dyDescent="0.3">
      <c r="A78"/>
      <c r="B78"/>
      <c r="C78"/>
      <c r="D78"/>
      <c r="E78"/>
      <c r="F78"/>
      <c r="G78" s="24"/>
      <c r="H78" s="24"/>
      <c r="I78" s="24"/>
      <c r="J78" s="24"/>
    </row>
    <row r="79" spans="1:10" s="18" customFormat="1" ht="11.4" customHeight="1" x14ac:dyDescent="0.3">
      <c r="A79"/>
      <c r="B79"/>
      <c r="C79"/>
      <c r="D79"/>
      <c r="E79"/>
      <c r="F79"/>
      <c r="G79" s="24"/>
      <c r="H79" s="24"/>
      <c r="I79" s="24"/>
      <c r="J79" s="24"/>
    </row>
    <row r="80" spans="1:10" ht="11.4" customHeight="1" x14ac:dyDescent="0.3">
      <c r="A80"/>
      <c r="B80"/>
      <c r="C80"/>
      <c r="D80"/>
      <c r="E80"/>
      <c r="F80"/>
      <c r="G80" s="24"/>
      <c r="H80" s="6"/>
      <c r="I80" s="6"/>
      <c r="J80" s="6"/>
    </row>
    <row r="81" spans="1:10" ht="11.4" customHeight="1" x14ac:dyDescent="0.3">
      <c r="A81"/>
      <c r="B81"/>
      <c r="C81"/>
      <c r="D81"/>
      <c r="E81"/>
      <c r="F81"/>
      <c r="G81" s="24"/>
      <c r="H81" s="6"/>
      <c r="I81" s="6"/>
      <c r="J81" s="6"/>
    </row>
    <row r="82" spans="1:10" s="18" customFormat="1" ht="11.4" customHeight="1" x14ac:dyDescent="0.3">
      <c r="A82"/>
      <c r="B82"/>
      <c r="C82"/>
      <c r="D82"/>
      <c r="E82"/>
      <c r="F82"/>
      <c r="G82" s="24"/>
      <c r="H82" s="24"/>
      <c r="I82" s="24"/>
      <c r="J82" s="24"/>
    </row>
    <row r="83" spans="1:10" s="18" customFormat="1" ht="11.4" customHeight="1" x14ac:dyDescent="0.3">
      <c r="A83"/>
      <c r="B83"/>
      <c r="C83"/>
      <c r="D83"/>
      <c r="E83"/>
      <c r="F83"/>
      <c r="G83" s="24"/>
      <c r="H83" s="24"/>
      <c r="I83" s="24"/>
      <c r="J83" s="24"/>
    </row>
    <row r="84" spans="1:10" s="18" customFormat="1" ht="11.4" customHeight="1" x14ac:dyDescent="0.3">
      <c r="A84"/>
      <c r="B84"/>
      <c r="C84"/>
      <c r="D84"/>
      <c r="E84"/>
      <c r="F84"/>
      <c r="G84" s="24"/>
      <c r="H84" s="24"/>
      <c r="I84" s="24"/>
      <c r="J84" s="24"/>
    </row>
    <row r="85" spans="1:10" s="18" customFormat="1" ht="11.4" customHeight="1" x14ac:dyDescent="0.3">
      <c r="A85"/>
      <c r="B85"/>
      <c r="C85"/>
      <c r="D85"/>
      <c r="E85"/>
      <c r="F85"/>
      <c r="G85" s="24"/>
      <c r="H85" s="24"/>
      <c r="I85" s="24"/>
      <c r="J85" s="24"/>
    </row>
    <row r="86" spans="1:10" s="18" customFormat="1" ht="11.4" customHeight="1" x14ac:dyDescent="0.3">
      <c r="A86"/>
      <c r="B86"/>
      <c r="C86"/>
      <c r="D86"/>
      <c r="E86"/>
      <c r="F86"/>
      <c r="G86" s="24"/>
      <c r="H86" s="24"/>
      <c r="I86" s="24"/>
      <c r="J86" s="24"/>
    </row>
    <row r="87" spans="1:10" s="18" customFormat="1" ht="11.4" customHeight="1" x14ac:dyDescent="0.3">
      <c r="A87"/>
      <c r="B87"/>
      <c r="C87"/>
      <c r="D87"/>
      <c r="E87"/>
      <c r="F87"/>
      <c r="G87" s="24"/>
      <c r="H87" s="24"/>
      <c r="I87" s="24"/>
      <c r="J87" s="24"/>
    </row>
    <row r="88" spans="1:10" s="18" customFormat="1" ht="11.4" customHeight="1" x14ac:dyDescent="0.3">
      <c r="A88"/>
      <c r="B88"/>
      <c r="C88"/>
      <c r="D88"/>
      <c r="E88"/>
      <c r="F88"/>
      <c r="G88" s="24"/>
      <c r="H88" s="24"/>
      <c r="I88" s="24"/>
      <c r="J88" s="24"/>
    </row>
    <row r="89" spans="1:10" s="18" customFormat="1" ht="11.4" customHeight="1" x14ac:dyDescent="0.3">
      <c r="A89"/>
      <c r="B89"/>
      <c r="C89"/>
      <c r="D89"/>
      <c r="E89"/>
      <c r="F89"/>
      <c r="G89" s="24"/>
      <c r="H89" s="24"/>
      <c r="I89" s="24"/>
      <c r="J89" s="24"/>
    </row>
    <row r="90" spans="1:10" s="18" customFormat="1" ht="11.4" customHeight="1" x14ac:dyDescent="0.3">
      <c r="A90"/>
      <c r="B90"/>
      <c r="C90"/>
      <c r="D90"/>
      <c r="E90"/>
      <c r="F90"/>
      <c r="G90" s="24"/>
    </row>
    <row r="91" spans="1:10" s="18" customFormat="1" ht="11.4" customHeight="1" x14ac:dyDescent="0.3">
      <c r="A91"/>
      <c r="B91"/>
      <c r="C91"/>
      <c r="D91"/>
      <c r="E91"/>
      <c r="F91"/>
    </row>
    <row r="92" spans="1:10" ht="11.4" customHeight="1" x14ac:dyDescent="0.3">
      <c r="A92"/>
      <c r="B92"/>
      <c r="C92"/>
      <c r="D92"/>
      <c r="E92"/>
      <c r="F92"/>
    </row>
    <row r="93" spans="1:10" ht="11.4" customHeight="1" x14ac:dyDescent="0.3">
      <c r="A93"/>
      <c r="B93"/>
      <c r="C93"/>
      <c r="D93"/>
      <c r="E93"/>
      <c r="F93"/>
      <c r="H93" s="6"/>
      <c r="I93" s="6"/>
      <c r="J93" s="6"/>
    </row>
    <row r="94" spans="1:10" s="18" customFormat="1" ht="11.4" customHeight="1" x14ac:dyDescent="0.3">
      <c r="A94"/>
      <c r="B94"/>
      <c r="C94"/>
      <c r="D94"/>
      <c r="E94"/>
      <c r="F94"/>
      <c r="G94" s="24"/>
    </row>
    <row r="95" spans="1:10" s="18" customFormat="1" ht="11.4" customHeight="1" x14ac:dyDescent="0.3">
      <c r="A95"/>
      <c r="B95"/>
      <c r="C95"/>
      <c r="D95"/>
      <c r="E95"/>
      <c r="F95"/>
    </row>
    <row r="96" spans="1:10" s="18" customFormat="1" ht="11.4" customHeight="1" x14ac:dyDescent="0.3">
      <c r="A96"/>
      <c r="B96"/>
      <c r="C96"/>
      <c r="D96"/>
      <c r="E96"/>
      <c r="F96"/>
    </row>
    <row r="97" spans="1:10" s="18" customFormat="1" ht="11.4" customHeight="1" x14ac:dyDescent="0.3">
      <c r="A97"/>
      <c r="B97"/>
      <c r="C97"/>
      <c r="D97"/>
      <c r="E97"/>
      <c r="F97"/>
    </row>
    <row r="98" spans="1:10" s="18" customFormat="1" ht="11.4" customHeight="1" x14ac:dyDescent="0.3">
      <c r="A98"/>
      <c r="B98"/>
      <c r="C98"/>
      <c r="D98"/>
      <c r="E98"/>
      <c r="F98"/>
    </row>
    <row r="99" spans="1:10" s="18" customFormat="1" ht="11.4" customHeight="1" x14ac:dyDescent="0.3">
      <c r="A99"/>
      <c r="B99"/>
      <c r="C99"/>
      <c r="D99"/>
      <c r="E99"/>
      <c r="F99"/>
      <c r="H99" s="25"/>
      <c r="I99" s="25"/>
      <c r="J99" s="25"/>
    </row>
    <row r="100" spans="1:10" s="18" customFormat="1" ht="11.4" customHeight="1" x14ac:dyDescent="0.3">
      <c r="A100"/>
      <c r="B100"/>
      <c r="C100"/>
      <c r="D100"/>
      <c r="E100"/>
      <c r="F100"/>
      <c r="G100" s="25"/>
      <c r="H100" s="25"/>
      <c r="I100" s="25"/>
      <c r="J100" s="25"/>
    </row>
    <row r="101" spans="1:10" s="18" customFormat="1" ht="11.4" customHeight="1" x14ac:dyDescent="0.3">
      <c r="A101"/>
      <c r="B101"/>
      <c r="C101"/>
      <c r="D101"/>
      <c r="E101"/>
      <c r="F101"/>
      <c r="G101" s="25"/>
    </row>
    <row r="102" spans="1:10" s="18" customFormat="1" ht="11.4" customHeight="1" x14ac:dyDescent="0.3">
      <c r="A102"/>
      <c r="B102"/>
      <c r="C102"/>
      <c r="D102"/>
      <c r="E102"/>
      <c r="F102"/>
      <c r="H102" s="25"/>
      <c r="I102" s="25"/>
      <c r="J102" s="25"/>
    </row>
    <row r="103" spans="1:10" s="18" customFormat="1" ht="11.4" customHeight="1" x14ac:dyDescent="0.3">
      <c r="A103"/>
      <c r="B103"/>
      <c r="C103"/>
      <c r="D103"/>
      <c r="E103"/>
      <c r="F103"/>
      <c r="G103" s="25"/>
    </row>
    <row r="104" spans="1:10" s="18" customFormat="1" ht="11.4" customHeight="1" x14ac:dyDescent="0.3">
      <c r="A104"/>
      <c r="B104"/>
      <c r="C104"/>
      <c r="D104"/>
      <c r="E104"/>
      <c r="F104"/>
    </row>
    <row r="105" spans="1:10" s="18" customFormat="1" ht="11.4" customHeight="1" x14ac:dyDescent="0.3">
      <c r="A105"/>
      <c r="B105"/>
      <c r="C105"/>
      <c r="D105"/>
      <c r="E105"/>
      <c r="F105"/>
      <c r="H105" s="25"/>
      <c r="I105" s="25"/>
      <c r="J105" s="25"/>
    </row>
    <row r="106" spans="1:10" s="18" customFormat="1" ht="11.4" customHeight="1" x14ac:dyDescent="0.3">
      <c r="A106"/>
      <c r="B106"/>
      <c r="C106"/>
      <c r="D106"/>
      <c r="E106"/>
      <c r="F106"/>
      <c r="G106" s="25"/>
      <c r="H106" s="25"/>
      <c r="I106" s="25"/>
      <c r="J106" s="25"/>
    </row>
    <row r="107" spans="1:10" s="18" customFormat="1" ht="11.4" customHeight="1" x14ac:dyDescent="0.3">
      <c r="A107"/>
      <c r="B107"/>
      <c r="C107"/>
      <c r="D107"/>
      <c r="E107"/>
      <c r="F107"/>
      <c r="G107" s="25"/>
      <c r="H107" s="25"/>
      <c r="I107" s="25"/>
      <c r="J107" s="25"/>
    </row>
    <row r="108" spans="1:10" s="18" customFormat="1" ht="11.4" customHeight="1" x14ac:dyDescent="0.3">
      <c r="A108"/>
      <c r="B108"/>
      <c r="C108"/>
      <c r="D108"/>
      <c r="E108"/>
      <c r="F108"/>
      <c r="G108" s="25"/>
      <c r="H108" s="25"/>
      <c r="I108" s="25"/>
      <c r="J108" s="25"/>
    </row>
    <row r="109" spans="1:10" s="18" customFormat="1" ht="11.4" customHeight="1" x14ac:dyDescent="0.3">
      <c r="A109"/>
      <c r="B109"/>
      <c r="C109"/>
      <c r="D109"/>
      <c r="E109"/>
      <c r="F109"/>
      <c r="G109" s="25"/>
      <c r="H109" s="25"/>
      <c r="I109" s="25"/>
      <c r="J109" s="25"/>
    </row>
    <row r="110" spans="1:10" s="18" customFormat="1" ht="11.4" customHeight="1" x14ac:dyDescent="0.3">
      <c r="A110"/>
      <c r="B110"/>
      <c r="C110"/>
      <c r="D110"/>
      <c r="E110"/>
      <c r="F110"/>
      <c r="G110" s="25"/>
      <c r="H110" s="25"/>
      <c r="I110" s="25"/>
      <c r="J110" s="25"/>
    </row>
    <row r="111" spans="1:10" s="18" customFormat="1" ht="11.4" customHeight="1" x14ac:dyDescent="0.3">
      <c r="A111"/>
      <c r="B111"/>
      <c r="C111"/>
      <c r="D111"/>
      <c r="E111"/>
      <c r="F111"/>
      <c r="G111" s="25"/>
    </row>
    <row r="112" spans="1:10" s="18" customFormat="1" ht="11.4" customHeight="1" x14ac:dyDescent="0.3">
      <c r="A112"/>
      <c r="B112"/>
      <c r="C112"/>
      <c r="D112"/>
      <c r="E112"/>
      <c r="F112"/>
      <c r="H112" s="25"/>
      <c r="I112" s="25"/>
      <c r="J112" s="25"/>
    </row>
    <row r="113" spans="1:10" s="18" customFormat="1" ht="11.4" customHeight="1" x14ac:dyDescent="0.3">
      <c r="A113"/>
      <c r="B113"/>
      <c r="C113"/>
      <c r="D113"/>
      <c r="E113"/>
      <c r="F113"/>
      <c r="G113" s="25"/>
    </row>
    <row r="114" spans="1:10" s="18" customFormat="1" ht="11.4" customHeight="1" x14ac:dyDescent="0.3">
      <c r="A114"/>
      <c r="B114"/>
      <c r="C114"/>
      <c r="D114"/>
      <c r="E114"/>
      <c r="F114"/>
    </row>
    <row r="115" spans="1:10" s="18" customFormat="1" ht="11.4" customHeight="1" x14ac:dyDescent="0.3">
      <c r="A115"/>
      <c r="B115"/>
      <c r="C115"/>
      <c r="D115"/>
      <c r="E115"/>
      <c r="F115"/>
    </row>
    <row r="116" spans="1:10" s="18" customFormat="1" ht="11.4" customHeight="1" x14ac:dyDescent="0.3">
      <c r="A116"/>
      <c r="B116"/>
      <c r="C116"/>
      <c r="D116"/>
      <c r="E116"/>
      <c r="F116"/>
    </row>
    <row r="117" spans="1:10" s="18" customFormat="1" ht="11.4" customHeight="1" x14ac:dyDescent="0.3">
      <c r="A117"/>
      <c r="B117"/>
      <c r="C117"/>
      <c r="D117"/>
      <c r="E117"/>
      <c r="F117"/>
    </row>
    <row r="118" spans="1:10" s="18" customFormat="1" ht="11.4" customHeight="1" x14ac:dyDescent="0.3">
      <c r="A118"/>
      <c r="B118"/>
      <c r="C118"/>
      <c r="D118"/>
      <c r="E118"/>
      <c r="F118"/>
    </row>
    <row r="119" spans="1:10" s="18" customFormat="1" ht="11.4" customHeight="1" x14ac:dyDescent="0.3">
      <c r="A119"/>
      <c r="B119"/>
      <c r="C119"/>
      <c r="D119"/>
      <c r="E119"/>
      <c r="F119"/>
      <c r="H119" s="25"/>
      <c r="I119" s="25"/>
      <c r="J119" s="25"/>
    </row>
    <row r="120" spans="1:10" s="18" customFormat="1" ht="11.4" customHeight="1" x14ac:dyDescent="0.3">
      <c r="A120"/>
      <c r="B120"/>
      <c r="C120"/>
      <c r="D120"/>
      <c r="E120"/>
      <c r="F120"/>
      <c r="G120" s="25"/>
    </row>
    <row r="121" spans="1:10" s="18" customFormat="1" ht="11.4" customHeight="1" x14ac:dyDescent="0.3">
      <c r="A121"/>
      <c r="B121"/>
      <c r="C121"/>
      <c r="D121"/>
      <c r="E121"/>
      <c r="F121"/>
    </row>
    <row r="122" spans="1:10" s="18" customFormat="1" ht="11.4" customHeight="1" x14ac:dyDescent="0.3">
      <c r="A122"/>
      <c r="B122"/>
      <c r="C122"/>
      <c r="D122"/>
      <c r="E122"/>
      <c r="F122"/>
    </row>
    <row r="123" spans="1:10" s="18" customFormat="1" ht="11.4" customHeight="1" x14ac:dyDescent="0.3">
      <c r="A123"/>
      <c r="B123"/>
      <c r="C123"/>
      <c r="D123"/>
      <c r="E123"/>
      <c r="F123"/>
    </row>
    <row r="124" spans="1:10" s="18" customFormat="1" ht="11.4" customHeight="1" x14ac:dyDescent="0.3">
      <c r="A124"/>
      <c r="B124"/>
      <c r="C124"/>
      <c r="D124"/>
      <c r="E124"/>
      <c r="F124"/>
    </row>
    <row r="125" spans="1:10" s="18" customFormat="1" ht="11.4" customHeight="1" x14ac:dyDescent="0.3">
      <c r="A125"/>
      <c r="B125"/>
      <c r="C125"/>
      <c r="D125"/>
      <c r="E125"/>
      <c r="F125"/>
    </row>
    <row r="126" spans="1:10" ht="11.4" customHeight="1" x14ac:dyDescent="0.3">
      <c r="A126"/>
      <c r="B126"/>
      <c r="C126"/>
      <c r="D126"/>
      <c r="E126"/>
      <c r="F126"/>
    </row>
    <row r="127" spans="1:10" ht="11.4" customHeight="1" x14ac:dyDescent="0.3">
      <c r="A127"/>
      <c r="B127"/>
      <c r="C127"/>
      <c r="D127"/>
      <c r="E127"/>
      <c r="F127"/>
    </row>
    <row r="128" spans="1:10" s="18" customFormat="1" ht="11.4" customHeight="1" x14ac:dyDescent="0.3">
      <c r="A128"/>
      <c r="B128"/>
      <c r="C128"/>
      <c r="D128"/>
      <c r="E128"/>
      <c r="F128"/>
    </row>
    <row r="129" spans="1:6" s="18" customFormat="1" ht="11.4" customHeight="1" x14ac:dyDescent="0.3">
      <c r="A129"/>
      <c r="B129"/>
      <c r="C129"/>
      <c r="D129"/>
      <c r="E129"/>
      <c r="F129"/>
    </row>
    <row r="130" spans="1:6" s="18" customFormat="1" ht="11.4" customHeight="1" x14ac:dyDescent="0.3">
      <c r="A130"/>
      <c r="B130"/>
      <c r="C130"/>
      <c r="D130"/>
      <c r="E130"/>
      <c r="F130"/>
    </row>
    <row r="131" spans="1:6" s="18" customFormat="1" ht="11.4" customHeight="1" x14ac:dyDescent="0.3">
      <c r="A131"/>
      <c r="B131"/>
      <c r="C131"/>
      <c r="D131"/>
      <c r="E131"/>
      <c r="F131"/>
    </row>
    <row r="132" spans="1:6" s="18" customFormat="1" ht="11.4" customHeight="1" x14ac:dyDescent="0.3">
      <c r="A132"/>
      <c r="B132"/>
      <c r="C132"/>
      <c r="D132"/>
      <c r="E132"/>
      <c r="F132"/>
    </row>
    <row r="133" spans="1:6" s="18" customFormat="1" ht="11.4" customHeight="1" x14ac:dyDescent="0.3">
      <c r="A133"/>
      <c r="B133"/>
      <c r="C133"/>
      <c r="D133"/>
      <c r="E133"/>
      <c r="F133"/>
    </row>
    <row r="134" spans="1:6" s="18" customFormat="1" ht="11.4" customHeight="1" x14ac:dyDescent="0.3">
      <c r="A134"/>
      <c r="B134"/>
      <c r="C134"/>
      <c r="D134"/>
      <c r="E134"/>
      <c r="F134"/>
    </row>
    <row r="135" spans="1:6" s="18" customFormat="1" ht="11.4" customHeight="1" x14ac:dyDescent="0.3">
      <c r="A135"/>
      <c r="B135"/>
      <c r="C135"/>
      <c r="D135"/>
      <c r="E135"/>
      <c r="F135"/>
    </row>
    <row r="136" spans="1:6" s="18" customFormat="1" ht="11.4" customHeight="1" x14ac:dyDescent="0.3">
      <c r="A136"/>
      <c r="B136"/>
      <c r="C136"/>
      <c r="D136"/>
      <c r="E136"/>
      <c r="F136"/>
    </row>
    <row r="137" spans="1:6" s="18" customFormat="1" ht="11.4" customHeight="1" x14ac:dyDescent="0.3">
      <c r="A137"/>
      <c r="B137"/>
      <c r="C137"/>
      <c r="D137"/>
      <c r="E137"/>
      <c r="F137"/>
    </row>
    <row r="138" spans="1:6" x14ac:dyDescent="0.2">
      <c r="A138" s="18"/>
      <c r="B138" s="18"/>
      <c r="C138" s="18"/>
      <c r="D138" s="18"/>
      <c r="E138" s="18"/>
      <c r="F138" s="18"/>
    </row>
    <row r="139" spans="1:6" x14ac:dyDescent="0.2">
      <c r="A139" s="18"/>
      <c r="B139" s="18"/>
      <c r="C139" s="18"/>
      <c r="D139" s="18"/>
      <c r="E139" s="18"/>
      <c r="F139" s="18"/>
    </row>
  </sheetData>
  <sheetProtection algorithmName="SHA-512" hashValue="fYpfDnxWqfbqjf/LRA+w5SDdfjGjw7nMHnMRZEH33+4Li/+IlTVr62y4Oo/q1jLSJDsdQHOxQDJRxFrny1lymA==" saltValue="W2KM062Zg8KnL8dIMQ/x3A==" spinCount="100000" sheet="1" objects="1" scenarios="1" formatCells="0" selectLockedCells="1"/>
  <mergeCells count="36">
    <mergeCell ref="A30:F30"/>
    <mergeCell ref="A36:F36"/>
    <mergeCell ref="A31:F31"/>
    <mergeCell ref="A32:F32"/>
    <mergeCell ref="A33:F33"/>
    <mergeCell ref="A34:F34"/>
    <mergeCell ref="A35:F35"/>
    <mergeCell ref="A18:F18"/>
    <mergeCell ref="A29:F29"/>
    <mergeCell ref="A24:F24"/>
    <mergeCell ref="A26:F26"/>
    <mergeCell ref="A27:F27"/>
    <mergeCell ref="A25:F25"/>
    <mergeCell ref="A22:F22"/>
    <mergeCell ref="A23:F23"/>
    <mergeCell ref="A28:F28"/>
    <mergeCell ref="B21:F21"/>
    <mergeCell ref="B19:F19"/>
    <mergeCell ref="A20:F20"/>
    <mergeCell ref="A6:F6"/>
    <mergeCell ref="A1:F1"/>
    <mergeCell ref="B2:D2"/>
    <mergeCell ref="A3:F3"/>
    <mergeCell ref="A4:F4"/>
    <mergeCell ref="A5:F5"/>
    <mergeCell ref="A7:F7"/>
    <mergeCell ref="A17:F17"/>
    <mergeCell ref="A8:F8"/>
    <mergeCell ref="A10:F10"/>
    <mergeCell ref="A11:F11"/>
    <mergeCell ref="A12:F12"/>
    <mergeCell ref="A14:F14"/>
    <mergeCell ref="A16:F16"/>
    <mergeCell ref="B13:F13"/>
    <mergeCell ref="B9:F9"/>
    <mergeCell ref="B15:F15"/>
  </mergeCells>
  <dataValidations count="1">
    <dataValidation type="list" allowBlank="1" showInputMessage="1" showErrorMessage="1" sqref="A9 A13 A15 A19 A21" xr:uid="{230AA252-6482-403F-860E-046304342E85}">
      <formula1>"Yes, No"</formula1>
    </dataValidation>
  </dataValidations>
  <pageMargins left="0.7" right="0.7" top="0.75" bottom="0.75" header="0.3" footer="0.3"/>
  <pageSetup orientation="landscape" r:id="rId1"/>
  <headerFooter>
    <oddHeader>&amp;C&amp;"-,Bold"&amp;12Schedule of Distributions - Employee
&amp;"-,Regular"&amp;10(Includes All Licenses Held During Reporting Period)</oddHeader>
    <oddFooter>&amp;L&amp;K000000CRA 5491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920B2-8A1E-490B-AFA1-F99B612D99D8}">
  <sheetPr codeName="Sheet17">
    <tabColor rgb="FFFFFF00"/>
  </sheetPr>
  <dimension ref="A1:J129"/>
  <sheetViews>
    <sheetView view="pageLayout" zoomScale="115" zoomScaleNormal="100" zoomScalePageLayoutView="115" workbookViewId="0">
      <selection activeCell="A9" sqref="A9"/>
    </sheetView>
  </sheetViews>
  <sheetFormatPr defaultColWidth="9.109375" defaultRowHeight="10.199999999999999" x14ac:dyDescent="0.2"/>
  <cols>
    <col min="1" max="1" width="19" style="1" customWidth="1"/>
    <col min="2" max="2" width="10.6640625" style="1" customWidth="1"/>
    <col min="3" max="3" width="12.44140625" style="1" customWidth="1"/>
    <col min="4" max="5" width="13.109375" style="1" customWidth="1"/>
    <col min="6" max="6" width="53.5546875" style="1" customWidth="1"/>
    <col min="7" max="7" width="6.6640625" style="18" customWidth="1"/>
    <col min="8" max="8" width="7.44140625" style="1" customWidth="1"/>
    <col min="9" max="16384" width="9.109375" style="1"/>
  </cols>
  <sheetData>
    <row r="1" spans="1:7" ht="18" customHeight="1" x14ac:dyDescent="0.2">
      <c r="A1" s="249" t="s">
        <v>0</v>
      </c>
      <c r="B1" s="249"/>
      <c r="C1" s="249"/>
      <c r="D1" s="249"/>
      <c r="E1" s="249"/>
      <c r="F1" s="249"/>
      <c r="G1" s="131"/>
    </row>
    <row r="2" spans="1:7" ht="18" customHeight="1" x14ac:dyDescent="0.3">
      <c r="A2" s="33" t="s">
        <v>1</v>
      </c>
      <c r="B2" s="260" t="str">
        <f>IF('Cover Sheet'!B3&lt;&gt;"[insert name of licensee]",'Cover Sheet'!B3,"[Autofilled from Cover Sheet]")</f>
        <v>[Autofilled from Cover Sheet]</v>
      </c>
      <c r="C2" s="260"/>
      <c r="D2" s="260"/>
      <c r="E2" s="33" t="s">
        <v>2</v>
      </c>
      <c r="F2" s="34" t="str">
        <f>IF('Cover Sheet'!A3&lt;&gt;"[insert AFS reporting period]",'Cover Sheet'!A3,"[Autofilled from Cover Sheet]")</f>
        <v>[Autofilled from Cover Sheet]</v>
      </c>
      <c r="G2" s="109"/>
    </row>
    <row r="3" spans="1:7" ht="18" customHeight="1" x14ac:dyDescent="0.3">
      <c r="A3" s="249" t="s">
        <v>85</v>
      </c>
      <c r="B3" s="249"/>
      <c r="C3" s="249"/>
      <c r="D3" s="249"/>
      <c r="E3" s="249"/>
      <c r="F3" s="249"/>
      <c r="G3" s="109"/>
    </row>
    <row r="4" spans="1:7" ht="24.75" customHeight="1" x14ac:dyDescent="0.2">
      <c r="A4" s="282" t="s">
        <v>419</v>
      </c>
      <c r="B4" s="282"/>
      <c r="C4" s="282"/>
      <c r="D4" s="282"/>
      <c r="E4" s="282"/>
      <c r="F4" s="282"/>
    </row>
    <row r="5" spans="1:7" ht="18" customHeight="1" x14ac:dyDescent="0.2">
      <c r="A5" s="297" t="s">
        <v>39</v>
      </c>
      <c r="B5" s="297"/>
      <c r="C5" s="297"/>
      <c r="D5" s="297"/>
      <c r="E5" s="297"/>
      <c r="F5" s="297"/>
    </row>
    <row r="6" spans="1:7" ht="93" customHeight="1" x14ac:dyDescent="0.2">
      <c r="A6" s="290" t="s">
        <v>473</v>
      </c>
      <c r="B6" s="309"/>
      <c r="C6" s="309"/>
      <c r="D6" s="309"/>
      <c r="E6" s="309"/>
      <c r="F6" s="309"/>
    </row>
    <row r="7" spans="1:7" ht="18" customHeight="1" x14ac:dyDescent="0.2">
      <c r="A7" s="232" t="s">
        <v>448</v>
      </c>
      <c r="B7" s="232"/>
      <c r="C7" s="232"/>
      <c r="D7" s="232"/>
      <c r="E7" s="232"/>
      <c r="F7" s="232"/>
    </row>
    <row r="8" spans="1:7" s="51" customFormat="1" ht="26.1" customHeight="1" x14ac:dyDescent="0.3">
      <c r="A8" s="273" t="s">
        <v>449</v>
      </c>
      <c r="B8" s="273"/>
      <c r="C8" s="273"/>
      <c r="D8" s="273"/>
      <c r="E8" s="273"/>
      <c r="F8" s="273"/>
    </row>
    <row r="9" spans="1:7" s="50" customFormat="1" ht="18" customHeight="1" x14ac:dyDescent="0.3">
      <c r="A9" s="67" t="s">
        <v>103</v>
      </c>
      <c r="B9" s="278"/>
      <c r="C9" s="278"/>
      <c r="D9" s="278"/>
      <c r="E9" s="278"/>
      <c r="F9" s="278"/>
      <c r="G9" s="81"/>
    </row>
    <row r="10" spans="1:7" s="17" customFormat="1" ht="18" customHeight="1" x14ac:dyDescent="0.2">
      <c r="A10" s="284" t="s">
        <v>464</v>
      </c>
      <c r="B10" s="284"/>
      <c r="C10" s="284"/>
      <c r="D10" s="284"/>
      <c r="E10" s="284"/>
      <c r="F10" s="284"/>
    </row>
    <row r="11" spans="1:7" s="18" customFormat="1" ht="36.75" customHeight="1" x14ac:dyDescent="0.2">
      <c r="A11" s="285" t="s">
        <v>62</v>
      </c>
      <c r="B11" s="285"/>
      <c r="C11" s="285"/>
      <c r="D11" s="285"/>
      <c r="E11" s="285"/>
      <c r="F11" s="285"/>
    </row>
    <row r="12" spans="1:7" s="18" customFormat="1" ht="25.35" customHeight="1" x14ac:dyDescent="0.2">
      <c r="A12" s="284" t="s">
        <v>465</v>
      </c>
      <c r="B12" s="284"/>
      <c r="C12" s="284"/>
      <c r="D12" s="284"/>
      <c r="E12" s="284"/>
      <c r="F12" s="284"/>
    </row>
    <row r="13" spans="1:7" s="18" customFormat="1" ht="36.6" customHeight="1" x14ac:dyDescent="0.2">
      <c r="A13" s="285" t="s">
        <v>62</v>
      </c>
      <c r="B13" s="285"/>
      <c r="C13" s="285"/>
      <c r="D13" s="285"/>
      <c r="E13" s="285"/>
      <c r="F13" s="285"/>
    </row>
    <row r="14" spans="1:7" s="18" customFormat="1" ht="18" customHeight="1" x14ac:dyDescent="0.2">
      <c r="A14" s="232" t="s">
        <v>21</v>
      </c>
      <c r="B14" s="232"/>
      <c r="C14" s="232"/>
      <c r="D14" s="232"/>
      <c r="E14" s="232"/>
      <c r="F14" s="232"/>
    </row>
    <row r="15" spans="1:7" s="18" customFormat="1" ht="18" customHeight="1" x14ac:dyDescent="0.2">
      <c r="A15" s="282" t="s">
        <v>349</v>
      </c>
      <c r="B15" s="282"/>
      <c r="C15" s="282"/>
      <c r="D15" s="282"/>
      <c r="E15" s="282"/>
      <c r="F15" s="282"/>
    </row>
    <row r="16" spans="1:7" s="18" customFormat="1" ht="11.4" customHeight="1" x14ac:dyDescent="0.2">
      <c r="A16" s="225"/>
      <c r="B16" s="225"/>
      <c r="C16" s="225"/>
      <c r="D16" s="225"/>
      <c r="E16" s="225"/>
      <c r="F16" s="225"/>
    </row>
    <row r="17" spans="1:10" s="18" customFormat="1" ht="11.4" customHeight="1" x14ac:dyDescent="0.2">
      <c r="A17" s="225"/>
      <c r="B17" s="225"/>
      <c r="C17" s="225"/>
      <c r="D17" s="225"/>
      <c r="E17" s="225"/>
      <c r="F17" s="225"/>
    </row>
    <row r="18" spans="1:10" s="18" customFormat="1" ht="11.4" customHeight="1" x14ac:dyDescent="0.2">
      <c r="A18" s="225"/>
      <c r="B18" s="225"/>
      <c r="C18" s="225"/>
      <c r="D18" s="225"/>
      <c r="E18" s="225"/>
      <c r="F18" s="225"/>
    </row>
    <row r="19" spans="1:10" s="18" customFormat="1" ht="11.4" customHeight="1" x14ac:dyDescent="0.2">
      <c r="A19" s="225"/>
      <c r="B19" s="225"/>
      <c r="C19" s="225"/>
      <c r="D19" s="225"/>
      <c r="E19" s="225"/>
      <c r="F19" s="225"/>
    </row>
    <row r="20" spans="1:10" s="18" customFormat="1" ht="11.4" customHeight="1" x14ac:dyDescent="0.2">
      <c r="A20" s="225"/>
      <c r="B20" s="225"/>
      <c r="C20" s="225"/>
      <c r="D20" s="225"/>
      <c r="E20" s="225"/>
      <c r="F20" s="225"/>
    </row>
    <row r="21" spans="1:10" s="18" customFormat="1" ht="11.4" customHeight="1" x14ac:dyDescent="0.2">
      <c r="A21" s="225"/>
      <c r="B21" s="225"/>
      <c r="C21" s="225"/>
      <c r="D21" s="225"/>
      <c r="E21" s="225"/>
      <c r="F21" s="225"/>
    </row>
    <row r="22" spans="1:10" s="18" customFormat="1" ht="11.4" customHeight="1" x14ac:dyDescent="0.2">
      <c r="A22" s="225"/>
      <c r="B22" s="225"/>
      <c r="C22" s="225"/>
      <c r="D22" s="225"/>
      <c r="E22" s="225"/>
      <c r="F22" s="225"/>
    </row>
    <row r="23" spans="1:10" s="18" customFormat="1" ht="11.4" customHeight="1" x14ac:dyDescent="0.2">
      <c r="A23" s="225"/>
      <c r="B23" s="225"/>
      <c r="C23" s="225"/>
      <c r="D23" s="225"/>
      <c r="E23" s="225"/>
      <c r="F23" s="225"/>
    </row>
    <row r="24" spans="1:10" s="18" customFormat="1" ht="11.4" customHeight="1" x14ac:dyDescent="0.2">
      <c r="A24" s="225"/>
      <c r="B24" s="225"/>
      <c r="C24" s="225"/>
      <c r="D24" s="225"/>
      <c r="E24" s="225"/>
      <c r="F24" s="225"/>
    </row>
    <row r="25" spans="1:10" s="18" customFormat="1" ht="11.4" customHeight="1" x14ac:dyDescent="0.2">
      <c r="A25" s="225"/>
      <c r="B25" s="225"/>
      <c r="C25" s="225"/>
      <c r="D25" s="225"/>
      <c r="E25" s="225"/>
      <c r="F25" s="225"/>
    </row>
    <row r="26" spans="1:10" s="18" customFormat="1" ht="11.4" customHeight="1" x14ac:dyDescent="0.2">
      <c r="A26" s="226"/>
      <c r="B26" s="226"/>
      <c r="C26" s="226"/>
      <c r="D26" s="226"/>
      <c r="E26" s="226"/>
      <c r="F26" s="226"/>
    </row>
    <row r="27" spans="1:10" s="18" customFormat="1" ht="11.4" customHeight="1" x14ac:dyDescent="0.3">
      <c r="A27"/>
      <c r="B27"/>
      <c r="C27"/>
      <c r="D27"/>
      <c r="E27"/>
      <c r="F27"/>
      <c r="H27" s="1"/>
      <c r="I27" s="1"/>
      <c r="J27" s="1"/>
    </row>
    <row r="28" spans="1:10" s="18" customFormat="1" ht="11.4" customHeight="1" x14ac:dyDescent="0.3">
      <c r="A28"/>
      <c r="B28"/>
      <c r="C28"/>
      <c r="D28"/>
      <c r="E28"/>
      <c r="F28"/>
      <c r="H28" s="1"/>
      <c r="I28" s="1"/>
      <c r="J28" s="1"/>
    </row>
    <row r="29" spans="1:10" s="18" customFormat="1" ht="11.4" customHeight="1" x14ac:dyDescent="0.3">
      <c r="A29"/>
      <c r="B29"/>
      <c r="C29"/>
      <c r="D29"/>
      <c r="E29"/>
      <c r="F29"/>
    </row>
    <row r="30" spans="1:10" s="18" customFormat="1" ht="11.4" customHeight="1" x14ac:dyDescent="0.3">
      <c r="A30"/>
      <c r="B30"/>
      <c r="C30"/>
      <c r="D30"/>
      <c r="E30"/>
      <c r="F30"/>
    </row>
    <row r="31" spans="1:10" s="18" customFormat="1" ht="11.4" customHeight="1" x14ac:dyDescent="0.3">
      <c r="A31"/>
      <c r="B31"/>
      <c r="C31"/>
      <c r="D31"/>
      <c r="E31"/>
      <c r="F31"/>
    </row>
    <row r="32" spans="1:10" s="18" customFormat="1" ht="11.4" customHeight="1" x14ac:dyDescent="0.3">
      <c r="A32"/>
      <c r="B32"/>
      <c r="C32"/>
      <c r="D32"/>
      <c r="E32"/>
      <c r="F32"/>
    </row>
    <row r="33" spans="1:10" s="18" customFormat="1" ht="11.4" customHeight="1" x14ac:dyDescent="0.3">
      <c r="A33"/>
      <c r="B33"/>
      <c r="C33"/>
      <c r="D33"/>
      <c r="E33"/>
      <c r="F33"/>
    </row>
    <row r="34" spans="1:10" s="18" customFormat="1" ht="11.4" customHeight="1" x14ac:dyDescent="0.3">
      <c r="A34"/>
      <c r="B34"/>
      <c r="C34"/>
      <c r="D34"/>
      <c r="E34"/>
      <c r="F34"/>
    </row>
    <row r="35" spans="1:10" s="18" customFormat="1" ht="11.4" customHeight="1" x14ac:dyDescent="0.3">
      <c r="A35"/>
      <c r="B35"/>
      <c r="C35"/>
      <c r="D35"/>
      <c r="E35"/>
      <c r="F35"/>
    </row>
    <row r="36" spans="1:10" s="18" customFormat="1" ht="11.4" customHeight="1" x14ac:dyDescent="0.3">
      <c r="A36"/>
      <c r="B36"/>
      <c r="C36"/>
      <c r="D36"/>
      <c r="E36"/>
      <c r="F36"/>
    </row>
    <row r="37" spans="1:10" s="18" customFormat="1" ht="11.4" customHeight="1" x14ac:dyDescent="0.3">
      <c r="A37"/>
      <c r="B37"/>
      <c r="C37"/>
      <c r="D37"/>
      <c r="E37"/>
      <c r="F37"/>
    </row>
    <row r="38" spans="1:10" s="18" customFormat="1" ht="11.4" customHeight="1" x14ac:dyDescent="0.3">
      <c r="A38"/>
      <c r="B38"/>
      <c r="C38"/>
      <c r="D38"/>
      <c r="E38"/>
      <c r="F38"/>
    </row>
    <row r="39" spans="1:10" s="18" customFormat="1" ht="11.4" customHeight="1" x14ac:dyDescent="0.3">
      <c r="A39"/>
      <c r="B39"/>
      <c r="C39"/>
      <c r="D39"/>
      <c r="E39"/>
      <c r="F39"/>
    </row>
    <row r="40" spans="1:10" ht="11.4" customHeight="1" x14ac:dyDescent="0.3">
      <c r="A40"/>
      <c r="B40"/>
      <c r="C40"/>
      <c r="D40"/>
      <c r="E40"/>
      <c r="F40"/>
    </row>
    <row r="41" spans="1:10" ht="11.4" customHeight="1" x14ac:dyDescent="0.3">
      <c r="A41"/>
      <c r="B41"/>
      <c r="C41"/>
      <c r="D41"/>
      <c r="E41"/>
      <c r="F41"/>
      <c r="H41" s="21"/>
      <c r="I41" s="21"/>
      <c r="J41" s="21"/>
    </row>
    <row r="42" spans="1:10" s="18" customFormat="1" ht="11.4" customHeight="1" x14ac:dyDescent="0.3">
      <c r="A42"/>
      <c r="B42"/>
      <c r="C42"/>
      <c r="D42"/>
      <c r="E42"/>
      <c r="F42"/>
      <c r="G42" s="132"/>
    </row>
    <row r="43" spans="1:10" s="18" customFormat="1" ht="11.4" customHeight="1" x14ac:dyDescent="0.3">
      <c r="A43"/>
      <c r="B43"/>
      <c r="C43"/>
      <c r="D43"/>
      <c r="E43"/>
      <c r="F43"/>
    </row>
    <row r="44" spans="1:10" ht="11.4" customHeight="1" x14ac:dyDescent="0.3">
      <c r="A44"/>
      <c r="B44"/>
      <c r="C44"/>
      <c r="D44"/>
      <c r="E44"/>
      <c r="F44"/>
    </row>
    <row r="45" spans="1:10" ht="11.4" customHeight="1" x14ac:dyDescent="0.3">
      <c r="A45"/>
      <c r="B45"/>
      <c r="C45"/>
      <c r="D45"/>
      <c r="E45"/>
      <c r="F45"/>
      <c r="H45" s="21"/>
      <c r="I45" s="21"/>
      <c r="J45" s="21"/>
    </row>
    <row r="46" spans="1:10" ht="11.4" customHeight="1" x14ac:dyDescent="0.3">
      <c r="A46"/>
      <c r="B46"/>
      <c r="C46"/>
      <c r="D46"/>
      <c r="E46"/>
      <c r="F46"/>
      <c r="G46" s="132"/>
      <c r="H46" s="21"/>
      <c r="I46" s="21"/>
      <c r="J46" s="21"/>
    </row>
    <row r="47" spans="1:10" ht="11.4" customHeight="1" x14ac:dyDescent="0.3">
      <c r="A47"/>
      <c r="B47"/>
      <c r="C47"/>
      <c r="D47"/>
      <c r="E47"/>
      <c r="F47"/>
      <c r="G47" s="132"/>
      <c r="H47" s="6"/>
      <c r="I47" s="6"/>
      <c r="J47" s="6"/>
    </row>
    <row r="48" spans="1:10" s="18" customFormat="1" ht="11.4" customHeight="1" x14ac:dyDescent="0.3">
      <c r="A48"/>
      <c r="B48"/>
      <c r="C48"/>
      <c r="D48"/>
      <c r="E48"/>
      <c r="F48"/>
      <c r="G48" s="24"/>
      <c r="H48" s="24"/>
      <c r="I48" s="24"/>
      <c r="J48" s="24"/>
    </row>
    <row r="49" spans="1:10" s="18" customFormat="1" ht="11.4" customHeight="1" x14ac:dyDescent="0.3">
      <c r="A49"/>
      <c r="B49"/>
      <c r="C49"/>
      <c r="D49"/>
      <c r="E49"/>
      <c r="F49"/>
      <c r="G49" s="24"/>
      <c r="H49" s="24"/>
      <c r="I49" s="24"/>
      <c r="J49" s="24"/>
    </row>
    <row r="50" spans="1:10" s="18" customFormat="1" ht="11.4" customHeight="1" x14ac:dyDescent="0.3">
      <c r="A50"/>
      <c r="B50"/>
      <c r="C50"/>
      <c r="D50"/>
      <c r="E50"/>
      <c r="F50"/>
      <c r="G50" s="24"/>
      <c r="H50" s="24"/>
      <c r="I50" s="24"/>
      <c r="J50" s="24"/>
    </row>
    <row r="51" spans="1:10" s="18" customFormat="1" ht="11.4" customHeight="1" x14ac:dyDescent="0.3">
      <c r="A51"/>
      <c r="B51"/>
      <c r="C51"/>
      <c r="D51"/>
      <c r="E51"/>
      <c r="F51"/>
      <c r="G51" s="24"/>
      <c r="H51" s="24"/>
      <c r="I51" s="24"/>
      <c r="J51" s="24"/>
    </row>
    <row r="52" spans="1:10" s="18" customFormat="1" ht="11.4" customHeight="1" x14ac:dyDescent="0.3">
      <c r="A52"/>
      <c r="B52"/>
      <c r="C52"/>
      <c r="D52"/>
      <c r="E52"/>
      <c r="F52"/>
      <c r="G52" s="24"/>
      <c r="H52" s="24"/>
      <c r="I52" s="24"/>
      <c r="J52" s="24"/>
    </row>
    <row r="53" spans="1:10" s="18" customFormat="1" ht="11.4" customHeight="1" x14ac:dyDescent="0.3">
      <c r="A53"/>
      <c r="B53"/>
      <c r="C53"/>
      <c r="D53"/>
      <c r="E53"/>
      <c r="F53"/>
      <c r="G53" s="24"/>
      <c r="H53" s="24"/>
      <c r="I53" s="24"/>
      <c r="J53" s="24"/>
    </row>
    <row r="54" spans="1:10" s="18" customFormat="1" ht="11.4" customHeight="1" x14ac:dyDescent="0.3">
      <c r="A54"/>
      <c r="B54"/>
      <c r="C54"/>
      <c r="D54"/>
      <c r="E54"/>
      <c r="F54"/>
      <c r="G54" s="24"/>
      <c r="H54" s="24"/>
      <c r="I54" s="24"/>
      <c r="J54" s="24"/>
    </row>
    <row r="55" spans="1:10" s="18" customFormat="1" ht="11.4" customHeight="1" x14ac:dyDescent="0.3">
      <c r="A55"/>
      <c r="B55"/>
      <c r="C55"/>
      <c r="D55"/>
      <c r="E55"/>
      <c r="F55"/>
      <c r="G55" s="24"/>
      <c r="H55" s="24"/>
      <c r="I55" s="24"/>
      <c r="J55" s="24"/>
    </row>
    <row r="56" spans="1:10" s="18" customFormat="1" ht="11.4" customHeight="1" x14ac:dyDescent="0.3">
      <c r="A56"/>
      <c r="B56"/>
      <c r="C56"/>
      <c r="D56"/>
      <c r="E56"/>
      <c r="F56"/>
      <c r="G56" s="24"/>
      <c r="H56" s="24"/>
      <c r="I56" s="24"/>
      <c r="J56" s="24"/>
    </row>
    <row r="57" spans="1:10" s="18" customFormat="1" ht="11.4" customHeight="1" x14ac:dyDescent="0.3">
      <c r="A57"/>
      <c r="B57"/>
      <c r="C57"/>
      <c r="D57"/>
      <c r="E57"/>
      <c r="F57"/>
      <c r="G57" s="24"/>
      <c r="H57" s="24"/>
      <c r="I57" s="24"/>
      <c r="J57" s="24"/>
    </row>
    <row r="58" spans="1:10" s="18" customFormat="1" ht="11.4" customHeight="1" x14ac:dyDescent="0.3">
      <c r="A58"/>
      <c r="B58"/>
      <c r="C58"/>
      <c r="D58"/>
      <c r="E58"/>
      <c r="F58"/>
      <c r="G58" s="24"/>
      <c r="H58" s="24"/>
      <c r="I58" s="24"/>
      <c r="J58" s="24"/>
    </row>
    <row r="59" spans="1:10" s="18" customFormat="1" ht="11.4" customHeight="1" x14ac:dyDescent="0.3">
      <c r="A59"/>
      <c r="B59"/>
      <c r="C59"/>
      <c r="D59"/>
      <c r="E59"/>
      <c r="F59"/>
      <c r="G59" s="24"/>
      <c r="H59" s="24"/>
      <c r="I59" s="24"/>
      <c r="J59" s="24"/>
    </row>
    <row r="60" spans="1:10" s="18" customFormat="1" ht="11.4" customHeight="1" x14ac:dyDescent="0.3">
      <c r="A60"/>
      <c r="B60"/>
      <c r="C60"/>
      <c r="D60"/>
      <c r="E60"/>
      <c r="F60"/>
      <c r="G60" s="24"/>
      <c r="H60" s="24"/>
      <c r="I60" s="24"/>
      <c r="J60" s="24"/>
    </row>
    <row r="61" spans="1:10" s="18" customFormat="1" ht="11.4" customHeight="1" x14ac:dyDescent="0.3">
      <c r="A61"/>
      <c r="B61"/>
      <c r="C61"/>
      <c r="D61"/>
      <c r="E61"/>
      <c r="F61"/>
      <c r="G61" s="24"/>
      <c r="H61" s="24"/>
      <c r="I61" s="24"/>
      <c r="J61" s="24"/>
    </row>
    <row r="62" spans="1:10" s="18" customFormat="1" ht="11.4" customHeight="1" x14ac:dyDescent="0.3">
      <c r="A62"/>
      <c r="B62"/>
      <c r="C62"/>
      <c r="D62"/>
      <c r="E62"/>
      <c r="F62"/>
      <c r="G62" s="24"/>
      <c r="H62" s="24"/>
      <c r="I62" s="24"/>
      <c r="J62" s="24"/>
    </row>
    <row r="63" spans="1:10" s="18" customFormat="1" ht="11.4" customHeight="1" x14ac:dyDescent="0.3">
      <c r="A63"/>
      <c r="B63"/>
      <c r="C63"/>
      <c r="D63"/>
      <c r="E63"/>
      <c r="F63"/>
      <c r="G63" s="24"/>
      <c r="H63" s="24"/>
      <c r="I63" s="24"/>
      <c r="J63" s="24"/>
    </row>
    <row r="64" spans="1:10" s="18" customFormat="1" ht="11.4" customHeight="1" x14ac:dyDescent="0.3">
      <c r="A64"/>
      <c r="B64"/>
      <c r="C64"/>
      <c r="D64"/>
      <c r="E64"/>
      <c r="F64"/>
      <c r="G64" s="24"/>
      <c r="H64" s="24"/>
      <c r="I64" s="24"/>
      <c r="J64" s="24"/>
    </row>
    <row r="65" spans="1:10" s="18" customFormat="1" ht="11.4" customHeight="1" x14ac:dyDescent="0.3">
      <c r="A65"/>
      <c r="B65"/>
      <c r="C65"/>
      <c r="D65"/>
      <c r="E65"/>
      <c r="F65"/>
      <c r="G65" s="24"/>
      <c r="H65" s="24"/>
      <c r="I65" s="24"/>
      <c r="J65" s="24"/>
    </row>
    <row r="66" spans="1:10" s="18" customFormat="1" ht="11.4" customHeight="1" x14ac:dyDescent="0.3">
      <c r="A66"/>
      <c r="B66"/>
      <c r="C66"/>
      <c r="D66"/>
      <c r="E66"/>
      <c r="F66"/>
      <c r="G66" s="24"/>
      <c r="H66" s="24"/>
      <c r="I66" s="24"/>
      <c r="J66" s="24"/>
    </row>
    <row r="67" spans="1:10" s="18" customFormat="1" ht="11.4" customHeight="1" x14ac:dyDescent="0.3">
      <c r="A67"/>
      <c r="B67"/>
      <c r="C67"/>
      <c r="D67"/>
      <c r="E67"/>
      <c r="F67"/>
      <c r="G67" s="24"/>
      <c r="H67" s="24"/>
      <c r="I67" s="24"/>
      <c r="J67" s="24"/>
    </row>
    <row r="68" spans="1:10" s="18" customFormat="1" ht="11.4" customHeight="1" x14ac:dyDescent="0.3">
      <c r="A68"/>
      <c r="B68"/>
      <c r="C68"/>
      <c r="D68"/>
      <c r="E68"/>
      <c r="F68"/>
      <c r="G68" s="24"/>
      <c r="H68" s="24"/>
      <c r="I68" s="24"/>
      <c r="J68" s="24"/>
    </row>
    <row r="69" spans="1:10" s="18" customFormat="1" ht="11.4" customHeight="1" x14ac:dyDescent="0.3">
      <c r="A69"/>
      <c r="B69"/>
      <c r="C69"/>
      <c r="D69"/>
      <c r="E69"/>
      <c r="F69"/>
      <c r="G69" s="24"/>
      <c r="H69" s="24"/>
      <c r="I69" s="24"/>
      <c r="J69" s="24"/>
    </row>
    <row r="70" spans="1:10" ht="11.4" customHeight="1" x14ac:dyDescent="0.3">
      <c r="A70"/>
      <c r="B70"/>
      <c r="C70"/>
      <c r="D70"/>
      <c r="E70"/>
      <c r="F70"/>
      <c r="G70" s="24"/>
      <c r="H70" s="6"/>
      <c r="I70" s="6"/>
      <c r="J70" s="6"/>
    </row>
    <row r="71" spans="1:10" ht="11.4" customHeight="1" x14ac:dyDescent="0.3">
      <c r="A71"/>
      <c r="B71"/>
      <c r="C71"/>
      <c r="D71"/>
      <c r="E71"/>
      <c r="F71"/>
      <c r="G71" s="24"/>
      <c r="H71" s="6"/>
      <c r="I71" s="6"/>
      <c r="J71" s="6"/>
    </row>
    <row r="72" spans="1:10" s="18" customFormat="1" ht="11.4" customHeight="1" x14ac:dyDescent="0.3">
      <c r="A72"/>
      <c r="B72"/>
      <c r="C72"/>
      <c r="D72"/>
      <c r="E72"/>
      <c r="F72"/>
      <c r="G72" s="24"/>
      <c r="H72" s="24"/>
      <c r="I72" s="24"/>
      <c r="J72" s="24"/>
    </row>
    <row r="73" spans="1:10" s="18" customFormat="1" ht="11.4" customHeight="1" x14ac:dyDescent="0.3">
      <c r="A73"/>
      <c r="B73"/>
      <c r="C73"/>
      <c r="D73"/>
      <c r="E73"/>
      <c r="F73"/>
      <c r="G73" s="24"/>
      <c r="H73" s="24"/>
      <c r="I73" s="24"/>
      <c r="J73" s="24"/>
    </row>
    <row r="74" spans="1:10" s="18" customFormat="1" ht="11.4" customHeight="1" x14ac:dyDescent="0.3">
      <c r="A74"/>
      <c r="B74"/>
      <c r="C74"/>
      <c r="D74"/>
      <c r="E74"/>
      <c r="F74"/>
      <c r="G74" s="24"/>
      <c r="H74" s="24"/>
      <c r="I74" s="24"/>
      <c r="J74" s="24"/>
    </row>
    <row r="75" spans="1:10" s="18" customFormat="1" ht="11.4" customHeight="1" x14ac:dyDescent="0.3">
      <c r="A75"/>
      <c r="B75"/>
      <c r="C75"/>
      <c r="D75"/>
      <c r="E75"/>
      <c r="F75"/>
      <c r="G75" s="24"/>
      <c r="H75" s="24"/>
      <c r="I75" s="24"/>
      <c r="J75" s="24"/>
    </row>
    <row r="76" spans="1:10" s="18" customFormat="1" ht="11.4" customHeight="1" x14ac:dyDescent="0.3">
      <c r="A76"/>
      <c r="B76"/>
      <c r="C76"/>
      <c r="D76"/>
      <c r="E76"/>
      <c r="F76"/>
      <c r="G76" s="24"/>
      <c r="H76" s="24"/>
      <c r="I76" s="24"/>
      <c r="J76" s="24"/>
    </row>
    <row r="77" spans="1:10" s="18" customFormat="1" ht="11.4" customHeight="1" x14ac:dyDescent="0.3">
      <c r="A77"/>
      <c r="B77"/>
      <c r="C77"/>
      <c r="D77"/>
      <c r="E77"/>
      <c r="F77"/>
      <c r="G77" s="24"/>
      <c r="H77" s="24"/>
      <c r="I77" s="24"/>
      <c r="J77" s="24"/>
    </row>
    <row r="78" spans="1:10" s="18" customFormat="1" ht="11.4" customHeight="1" x14ac:dyDescent="0.3">
      <c r="A78"/>
      <c r="B78"/>
      <c r="C78"/>
      <c r="D78"/>
      <c r="E78"/>
      <c r="F78"/>
      <c r="G78" s="24"/>
      <c r="H78" s="24"/>
      <c r="I78" s="24"/>
      <c r="J78" s="24"/>
    </row>
    <row r="79" spans="1:10" s="18" customFormat="1" ht="11.4" customHeight="1" x14ac:dyDescent="0.3">
      <c r="A79"/>
      <c r="B79"/>
      <c r="C79"/>
      <c r="D79"/>
      <c r="E79"/>
      <c r="F79"/>
      <c r="G79" s="24"/>
      <c r="H79" s="24"/>
      <c r="I79" s="24"/>
      <c r="J79" s="24"/>
    </row>
    <row r="80" spans="1:10" s="18" customFormat="1" ht="11.4" customHeight="1" x14ac:dyDescent="0.3">
      <c r="A80"/>
      <c r="B80"/>
      <c r="C80"/>
      <c r="D80"/>
      <c r="E80"/>
      <c r="F80"/>
      <c r="G80" s="24"/>
    </row>
    <row r="81" spans="1:10" s="18" customFormat="1" ht="11.4" customHeight="1" x14ac:dyDescent="0.3">
      <c r="A81"/>
      <c r="B81"/>
      <c r="C81"/>
      <c r="D81"/>
      <c r="E81"/>
      <c r="F81"/>
    </row>
    <row r="82" spans="1:10" ht="11.4" customHeight="1" x14ac:dyDescent="0.3">
      <c r="A82"/>
      <c r="B82"/>
      <c r="C82"/>
      <c r="D82"/>
      <c r="E82"/>
      <c r="F82"/>
    </row>
    <row r="83" spans="1:10" ht="11.4" customHeight="1" x14ac:dyDescent="0.3">
      <c r="A83"/>
      <c r="B83"/>
      <c r="C83"/>
      <c r="D83"/>
      <c r="E83"/>
      <c r="F83"/>
      <c r="H83" s="6"/>
      <c r="I83" s="6"/>
      <c r="J83" s="6"/>
    </row>
    <row r="84" spans="1:10" s="18" customFormat="1" ht="11.4" customHeight="1" x14ac:dyDescent="0.3">
      <c r="A84"/>
      <c r="B84"/>
      <c r="C84"/>
      <c r="D84"/>
      <c r="E84"/>
      <c r="F84"/>
      <c r="G84" s="24"/>
    </row>
    <row r="85" spans="1:10" s="18" customFormat="1" ht="11.4" customHeight="1" x14ac:dyDescent="0.3">
      <c r="A85"/>
      <c r="B85"/>
      <c r="C85"/>
      <c r="D85"/>
      <c r="E85"/>
      <c r="F85"/>
    </row>
    <row r="86" spans="1:10" s="18" customFormat="1" ht="11.4" customHeight="1" x14ac:dyDescent="0.3">
      <c r="A86"/>
      <c r="B86"/>
      <c r="C86"/>
      <c r="D86"/>
      <c r="E86"/>
      <c r="F86"/>
    </row>
    <row r="87" spans="1:10" s="18" customFormat="1" ht="11.4" customHeight="1" x14ac:dyDescent="0.3">
      <c r="A87"/>
      <c r="B87"/>
      <c r="C87"/>
      <c r="D87"/>
      <c r="E87"/>
      <c r="F87"/>
    </row>
    <row r="88" spans="1:10" s="18" customFormat="1" ht="11.4" customHeight="1" x14ac:dyDescent="0.3">
      <c r="A88"/>
      <c r="B88"/>
      <c r="C88"/>
      <c r="D88"/>
      <c r="E88"/>
      <c r="F88"/>
    </row>
    <row r="89" spans="1:10" s="18" customFormat="1" ht="11.4" customHeight="1" x14ac:dyDescent="0.3">
      <c r="A89"/>
      <c r="B89"/>
      <c r="C89"/>
      <c r="D89"/>
      <c r="E89"/>
      <c r="F89"/>
      <c r="H89" s="25"/>
      <c r="I89" s="25"/>
      <c r="J89" s="25"/>
    </row>
    <row r="90" spans="1:10" s="18" customFormat="1" ht="11.4" customHeight="1" x14ac:dyDescent="0.3">
      <c r="A90"/>
      <c r="B90"/>
      <c r="C90"/>
      <c r="D90"/>
      <c r="E90"/>
      <c r="F90"/>
      <c r="G90" s="25"/>
      <c r="H90" s="25"/>
      <c r="I90" s="25"/>
      <c r="J90" s="25"/>
    </row>
    <row r="91" spans="1:10" s="18" customFormat="1" ht="11.4" customHeight="1" x14ac:dyDescent="0.3">
      <c r="A91"/>
      <c r="B91"/>
      <c r="C91"/>
      <c r="D91"/>
      <c r="E91"/>
      <c r="F91"/>
      <c r="G91" s="25"/>
    </row>
    <row r="92" spans="1:10" s="18" customFormat="1" ht="11.4" customHeight="1" x14ac:dyDescent="0.3">
      <c r="A92"/>
      <c r="B92"/>
      <c r="C92"/>
      <c r="D92"/>
      <c r="E92"/>
      <c r="F92"/>
      <c r="H92" s="25"/>
      <c r="I92" s="25"/>
      <c r="J92" s="25"/>
    </row>
    <row r="93" spans="1:10" s="18" customFormat="1" ht="11.4" customHeight="1" x14ac:dyDescent="0.3">
      <c r="A93"/>
      <c r="B93"/>
      <c r="C93"/>
      <c r="D93"/>
      <c r="E93"/>
      <c r="F93"/>
      <c r="G93" s="25"/>
    </row>
    <row r="94" spans="1:10" s="18" customFormat="1" ht="11.4" customHeight="1" x14ac:dyDescent="0.3">
      <c r="A94"/>
      <c r="B94"/>
      <c r="C94"/>
      <c r="D94"/>
      <c r="E94"/>
      <c r="F94"/>
    </row>
    <row r="95" spans="1:10" s="18" customFormat="1" ht="11.4" customHeight="1" x14ac:dyDescent="0.3">
      <c r="A95"/>
      <c r="B95"/>
      <c r="C95"/>
      <c r="D95"/>
      <c r="E95"/>
      <c r="F95"/>
      <c r="H95" s="25"/>
      <c r="I95" s="25"/>
      <c r="J95" s="25"/>
    </row>
    <row r="96" spans="1:10" s="18" customFormat="1" ht="11.4" customHeight="1" x14ac:dyDescent="0.3">
      <c r="A96"/>
      <c r="B96"/>
      <c r="C96"/>
      <c r="D96"/>
      <c r="E96"/>
      <c r="F96"/>
      <c r="G96" s="25"/>
      <c r="H96" s="25"/>
      <c r="I96" s="25"/>
      <c r="J96" s="25"/>
    </row>
    <row r="97" spans="1:10" s="18" customFormat="1" ht="11.4" customHeight="1" x14ac:dyDescent="0.3">
      <c r="A97"/>
      <c r="B97"/>
      <c r="C97"/>
      <c r="D97"/>
      <c r="E97"/>
      <c r="F97"/>
      <c r="G97" s="25"/>
      <c r="H97" s="25"/>
      <c r="I97" s="25"/>
      <c r="J97" s="25"/>
    </row>
    <row r="98" spans="1:10" s="18" customFormat="1" ht="11.4" customHeight="1" x14ac:dyDescent="0.3">
      <c r="A98"/>
      <c r="B98"/>
      <c r="C98"/>
      <c r="D98"/>
      <c r="E98"/>
      <c r="F98"/>
      <c r="G98" s="25"/>
      <c r="H98" s="25"/>
      <c r="I98" s="25"/>
      <c r="J98" s="25"/>
    </row>
    <row r="99" spans="1:10" s="18" customFormat="1" ht="11.4" customHeight="1" x14ac:dyDescent="0.3">
      <c r="A99"/>
      <c r="B99"/>
      <c r="C99"/>
      <c r="D99"/>
      <c r="E99"/>
      <c r="F99"/>
      <c r="G99" s="25"/>
      <c r="H99" s="25"/>
      <c r="I99" s="25"/>
      <c r="J99" s="25"/>
    </row>
    <row r="100" spans="1:10" s="18" customFormat="1" ht="11.4" customHeight="1" x14ac:dyDescent="0.3">
      <c r="A100"/>
      <c r="B100"/>
      <c r="C100"/>
      <c r="D100"/>
      <c r="E100"/>
      <c r="F100"/>
      <c r="G100" s="25"/>
      <c r="H100" s="25"/>
      <c r="I100" s="25"/>
      <c r="J100" s="25"/>
    </row>
    <row r="101" spans="1:10" s="18" customFormat="1" ht="11.4" customHeight="1" x14ac:dyDescent="0.3">
      <c r="A101"/>
      <c r="B101"/>
      <c r="C101"/>
      <c r="D101"/>
      <c r="E101"/>
      <c r="F101"/>
      <c r="G101" s="25"/>
    </row>
    <row r="102" spans="1:10" s="18" customFormat="1" ht="11.4" customHeight="1" x14ac:dyDescent="0.3">
      <c r="A102"/>
      <c r="B102"/>
      <c r="C102"/>
      <c r="D102"/>
      <c r="E102"/>
      <c r="F102"/>
      <c r="H102" s="25"/>
      <c r="I102" s="25"/>
      <c r="J102" s="25"/>
    </row>
    <row r="103" spans="1:10" s="18" customFormat="1" ht="11.4" customHeight="1" x14ac:dyDescent="0.3">
      <c r="A103"/>
      <c r="B103"/>
      <c r="C103"/>
      <c r="D103"/>
      <c r="E103"/>
      <c r="F103"/>
      <c r="G103" s="25"/>
    </row>
    <row r="104" spans="1:10" s="18" customFormat="1" ht="11.4" customHeight="1" x14ac:dyDescent="0.3">
      <c r="A104"/>
      <c r="B104"/>
      <c r="C104"/>
      <c r="D104"/>
      <c r="E104"/>
      <c r="F104"/>
    </row>
    <row r="105" spans="1:10" s="18" customFormat="1" ht="11.4" customHeight="1" x14ac:dyDescent="0.3">
      <c r="A105"/>
      <c r="B105"/>
      <c r="C105"/>
      <c r="D105"/>
      <c r="E105"/>
      <c r="F105"/>
    </row>
    <row r="106" spans="1:10" s="18" customFormat="1" ht="11.4" customHeight="1" x14ac:dyDescent="0.3">
      <c r="A106"/>
      <c r="B106"/>
      <c r="C106"/>
      <c r="D106"/>
      <c r="E106"/>
      <c r="F106"/>
    </row>
    <row r="107" spans="1:10" s="18" customFormat="1" ht="11.4" customHeight="1" x14ac:dyDescent="0.3">
      <c r="A107"/>
      <c r="B107"/>
      <c r="C107"/>
      <c r="D107"/>
      <c r="E107"/>
      <c r="F107"/>
    </row>
    <row r="108" spans="1:10" s="18" customFormat="1" ht="11.4" customHeight="1" x14ac:dyDescent="0.3">
      <c r="A108"/>
      <c r="B108"/>
      <c r="C108"/>
      <c r="D108"/>
      <c r="E108"/>
      <c r="F108"/>
    </row>
    <row r="109" spans="1:10" s="18" customFormat="1" ht="11.4" customHeight="1" x14ac:dyDescent="0.3">
      <c r="A109"/>
      <c r="B109"/>
      <c r="C109"/>
      <c r="D109"/>
      <c r="E109"/>
      <c r="F109"/>
      <c r="H109" s="25"/>
      <c r="I109" s="25"/>
      <c r="J109" s="25"/>
    </row>
    <row r="110" spans="1:10" s="18" customFormat="1" ht="11.4" customHeight="1" x14ac:dyDescent="0.3">
      <c r="A110"/>
      <c r="B110"/>
      <c r="C110"/>
      <c r="D110"/>
      <c r="E110"/>
      <c r="F110"/>
      <c r="G110" s="25"/>
    </row>
    <row r="111" spans="1:10" s="18" customFormat="1" ht="11.4" customHeight="1" x14ac:dyDescent="0.3">
      <c r="A111"/>
      <c r="B111"/>
      <c r="C111"/>
      <c r="D111"/>
      <c r="E111"/>
      <c r="F111"/>
    </row>
    <row r="112" spans="1:10" s="18" customFormat="1" ht="11.4" customHeight="1" x14ac:dyDescent="0.3">
      <c r="A112"/>
      <c r="B112"/>
      <c r="C112"/>
      <c r="D112"/>
      <c r="E112"/>
      <c r="F112"/>
    </row>
    <row r="113" spans="1:10" s="18" customFormat="1" ht="11.4" customHeight="1" x14ac:dyDescent="0.3">
      <c r="A113"/>
      <c r="B113"/>
      <c r="C113"/>
      <c r="D113"/>
      <c r="E113"/>
      <c r="F113"/>
    </row>
    <row r="114" spans="1:10" s="18" customFormat="1" ht="11.4" customHeight="1" x14ac:dyDescent="0.3">
      <c r="A114"/>
      <c r="B114"/>
      <c r="C114"/>
      <c r="D114"/>
      <c r="E114"/>
      <c r="F114"/>
    </row>
    <row r="115" spans="1:10" s="18" customFormat="1" ht="11.4" customHeight="1" x14ac:dyDescent="0.3">
      <c r="A115"/>
      <c r="B115"/>
      <c r="C115"/>
      <c r="D115"/>
      <c r="E115"/>
      <c r="F115"/>
    </row>
    <row r="116" spans="1:10" ht="11.4" customHeight="1" x14ac:dyDescent="0.3">
      <c r="A116"/>
      <c r="B116"/>
      <c r="C116"/>
      <c r="D116"/>
      <c r="E116"/>
      <c r="F116"/>
    </row>
    <row r="117" spans="1:10" ht="11.4" customHeight="1" x14ac:dyDescent="0.3">
      <c r="A117"/>
      <c r="B117"/>
      <c r="C117"/>
      <c r="D117"/>
      <c r="E117"/>
      <c r="F117"/>
    </row>
    <row r="118" spans="1:10" s="18" customFormat="1" ht="11.4" customHeight="1" x14ac:dyDescent="0.3">
      <c r="A118"/>
      <c r="B118"/>
      <c r="C118"/>
      <c r="D118"/>
      <c r="E118"/>
      <c r="F118"/>
    </row>
    <row r="119" spans="1:10" s="18" customFormat="1" ht="11.4" customHeight="1" x14ac:dyDescent="0.3">
      <c r="A119"/>
      <c r="B119"/>
      <c r="C119"/>
      <c r="D119"/>
      <c r="E119"/>
      <c r="F119"/>
    </row>
    <row r="120" spans="1:10" s="18" customFormat="1" ht="11.4" customHeight="1" x14ac:dyDescent="0.3">
      <c r="A120"/>
      <c r="B120"/>
      <c r="C120"/>
      <c r="D120"/>
      <c r="E120"/>
      <c r="F120"/>
    </row>
    <row r="121" spans="1:10" s="18" customFormat="1" ht="11.4" customHeight="1" x14ac:dyDescent="0.3">
      <c r="A121"/>
      <c r="B121"/>
      <c r="C121"/>
      <c r="D121"/>
      <c r="E121"/>
      <c r="F121"/>
    </row>
    <row r="122" spans="1:10" s="18" customFormat="1" ht="11.4" customHeight="1" x14ac:dyDescent="0.3">
      <c r="A122"/>
      <c r="B122"/>
      <c r="C122"/>
      <c r="D122"/>
      <c r="E122"/>
      <c r="F122"/>
    </row>
    <row r="123" spans="1:10" s="18" customFormat="1" ht="11.4" customHeight="1" x14ac:dyDescent="0.3">
      <c r="A123"/>
      <c r="B123"/>
      <c r="C123"/>
      <c r="D123"/>
      <c r="E123"/>
      <c r="F123"/>
    </row>
    <row r="124" spans="1:10" s="18" customFormat="1" ht="11.4" customHeight="1" x14ac:dyDescent="0.3">
      <c r="A124"/>
      <c r="B124"/>
      <c r="C124"/>
      <c r="D124"/>
      <c r="E124"/>
      <c r="F124"/>
    </row>
    <row r="125" spans="1:10" s="18" customFormat="1" ht="11.4" customHeight="1" x14ac:dyDescent="0.3">
      <c r="A125"/>
      <c r="B125"/>
      <c r="C125"/>
      <c r="D125"/>
      <c r="E125"/>
      <c r="F125"/>
    </row>
    <row r="126" spans="1:10" s="18" customFormat="1" ht="11.4" customHeight="1" x14ac:dyDescent="0.3">
      <c r="A126"/>
      <c r="B126"/>
      <c r="C126"/>
      <c r="D126"/>
      <c r="E126"/>
      <c r="F126"/>
    </row>
    <row r="127" spans="1:10" s="18" customFormat="1" ht="11.4" customHeight="1" x14ac:dyDescent="0.3">
      <c r="A127"/>
      <c r="B127"/>
      <c r="C127"/>
      <c r="D127"/>
      <c r="E127"/>
      <c r="F127"/>
    </row>
    <row r="128" spans="1:10" s="18" customFormat="1" x14ac:dyDescent="0.2">
      <c r="H128" s="1"/>
      <c r="I128" s="1"/>
      <c r="J128" s="1"/>
    </row>
    <row r="129" spans="8:10" s="18" customFormat="1" x14ac:dyDescent="0.2">
      <c r="H129" s="1"/>
      <c r="I129" s="1"/>
      <c r="J129" s="1"/>
    </row>
  </sheetData>
  <sheetProtection algorithmName="SHA-512" hashValue="sudrJc8DlXqYLxdLb8b9DkBz9KvMDOZwiEg0g+BWNvduki79wDHO246CCfcy7z0ePUFAhFx7EgNEFpmDExDI7A==" saltValue="e3WBnMoLa1I/r4Z4YKyomQ==" spinCount="100000" sheet="1" objects="1" scenarios="1" formatCells="0" selectLockedCells="1"/>
  <mergeCells count="26">
    <mergeCell ref="A26:F26"/>
    <mergeCell ref="A15:F15"/>
    <mergeCell ref="A16:F16"/>
    <mergeCell ref="A17:F17"/>
    <mergeCell ref="A18:F18"/>
    <mergeCell ref="A19:F19"/>
    <mergeCell ref="A20:F20"/>
    <mergeCell ref="A21:F21"/>
    <mergeCell ref="A22:F22"/>
    <mergeCell ref="A23:F23"/>
    <mergeCell ref="A24:F24"/>
    <mergeCell ref="A25:F25"/>
    <mergeCell ref="A14:F14"/>
    <mergeCell ref="A7:F7"/>
    <mergeCell ref="A8:F8"/>
    <mergeCell ref="B9:F9"/>
    <mergeCell ref="A10:F10"/>
    <mergeCell ref="A11:F11"/>
    <mergeCell ref="A13:F13"/>
    <mergeCell ref="A6:F6"/>
    <mergeCell ref="A12:F12"/>
    <mergeCell ref="A1:F1"/>
    <mergeCell ref="B2:D2"/>
    <mergeCell ref="A3:F3"/>
    <mergeCell ref="A4:F4"/>
    <mergeCell ref="A5:F5"/>
  </mergeCells>
  <dataValidations count="1">
    <dataValidation type="list" allowBlank="1" showInputMessage="1" showErrorMessage="1" sqref="A9" xr:uid="{5E3693F8-D7BA-479E-9343-3087FB985332}">
      <formula1>"Yes, No"</formula1>
    </dataValidation>
  </dataValidations>
  <pageMargins left="0.7" right="0.7" top="0.75" bottom="0.75" header="0.3" footer="0.3"/>
  <pageSetup orientation="landscape" r:id="rId1"/>
  <headerFooter>
    <oddHeader>&amp;C&amp;"-,Bold"&amp;12Schedule of Distributions - Other Persons
&amp;"-,Regular"&amp;10(Includes All Licenses Held During Reporting Period)</oddHeader>
    <oddFooter>&amp;L&amp;K000000CRA 5491</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F41"/>
  <sheetViews>
    <sheetView topLeftCell="A16" workbookViewId="0">
      <selection activeCell="A2" sqref="A2:A12"/>
    </sheetView>
  </sheetViews>
  <sheetFormatPr defaultColWidth="9.109375" defaultRowHeight="14.4" x14ac:dyDescent="0.3"/>
  <cols>
    <col min="1" max="1" width="31.6640625" style="23" customWidth="1"/>
    <col min="2" max="2" width="9.109375" style="23"/>
    <col min="3" max="3" width="28.88671875" style="23" customWidth="1"/>
    <col min="4" max="4" width="21.5546875" style="23" customWidth="1"/>
    <col min="5" max="5" width="33.5546875" style="23" customWidth="1"/>
    <col min="6" max="6" width="22" style="23" bestFit="1" customWidth="1"/>
    <col min="7" max="7" width="14.44140625" style="23" customWidth="1"/>
    <col min="8" max="16384" width="9.109375" style="23"/>
  </cols>
  <sheetData>
    <row r="1" spans="1:6" x14ac:dyDescent="0.3">
      <c r="A1" s="26" t="s">
        <v>166</v>
      </c>
      <c r="C1" s="23" t="s">
        <v>352</v>
      </c>
      <c r="D1" s="54"/>
      <c r="E1" s="54" t="s">
        <v>200</v>
      </c>
      <c r="F1" s="54"/>
    </row>
    <row r="2" spans="1:6" x14ac:dyDescent="0.3">
      <c r="A2" s="23" t="s">
        <v>167</v>
      </c>
      <c r="C2" s="98" t="str">
        <f>IF(COUNT('E4 - Licensing Agreements'!D12)=1,'E4 - Licensing Agreements'!D12/('R - Total (G, P)'!$G$30+'R - Total (R, MB)'!$H$30+'R - Total (SC, ST)'!$B$20),"")</f>
        <v/>
      </c>
      <c r="E2" s="23" t="s">
        <v>394</v>
      </c>
    </row>
    <row r="3" spans="1:6" x14ac:dyDescent="0.3">
      <c r="A3" s="23" t="s">
        <v>25</v>
      </c>
      <c r="C3" s="99" t="str">
        <f>IF(COUNT('E4 - Licensing Agreements'!D13)=1,'E4 - Licensing Agreements'!D13/('R - Total (G, P)'!$G$30+'R - Total (R, MB)'!$H$30+'R - Total (SC, ST)'!$B$20),"")</f>
        <v/>
      </c>
      <c r="E3" s="23" t="s">
        <v>395</v>
      </c>
    </row>
    <row r="4" spans="1:6" x14ac:dyDescent="0.3">
      <c r="A4" s="23" t="s">
        <v>30</v>
      </c>
      <c r="C4" s="99" t="str">
        <f>IF(COUNT('E4 - Licensing Agreements'!D14)=1,'E4 - Licensing Agreements'!D14/('R - Total (G, P)'!$G$30+'R - Total (R, MB)'!$H$30+'R - Total (SC, ST)'!$B$20),"")</f>
        <v/>
      </c>
      <c r="E4" s="23" t="s">
        <v>396</v>
      </c>
    </row>
    <row r="5" spans="1:6" x14ac:dyDescent="0.3">
      <c r="A5" s="23" t="s">
        <v>26</v>
      </c>
      <c r="C5" s="99" t="str">
        <f>IF(COUNT('E4 - Licensing Agreements'!D15)=1,'E4 - Licensing Agreements'!D15/('R - Total (G, P)'!$G$30+'R - Total (R, MB)'!$H$30+'R - Total (SC, ST)'!$B$20),"")</f>
        <v/>
      </c>
      <c r="E5" s="23" t="s">
        <v>397</v>
      </c>
    </row>
    <row r="6" spans="1:6" x14ac:dyDescent="0.3">
      <c r="A6" s="23" t="s">
        <v>32</v>
      </c>
      <c r="C6" s="99" t="str">
        <f>IF(COUNT('E4 - Licensing Agreements'!D16)=1,'E4 - Licensing Agreements'!D16/('R - Total (G, P)'!$G$30+'R - Total (R, MB)'!$H$30+'R - Total (SC, ST)'!$B$20),"")</f>
        <v/>
      </c>
    </row>
    <row r="7" spans="1:6" x14ac:dyDescent="0.3">
      <c r="A7" s="23" t="s">
        <v>63</v>
      </c>
      <c r="C7" s="99" t="str">
        <f>IF(COUNT('E4 - Licensing Agreements'!D17)=1,'E4 - Licensing Agreements'!D17/('R - Total (G, P)'!$G$30+'R - Total (R, MB)'!$H$30+'R - Total (SC, ST)'!$B$20),"")</f>
        <v/>
      </c>
    </row>
    <row r="8" spans="1:6" x14ac:dyDescent="0.3">
      <c r="A8" s="23" t="s">
        <v>31</v>
      </c>
      <c r="C8" s="99" t="str">
        <f>IF(COUNT('E4 - Licensing Agreements'!D18)=1,'E4 - Licensing Agreements'!D18/('R - Total (G, P)'!$G$30+'R - Total (R, MB)'!$H$30+'R - Total (SC, ST)'!$B$20),"")</f>
        <v/>
      </c>
      <c r="E8" s="23" t="s">
        <v>363</v>
      </c>
      <c r="F8" s="23" t="s">
        <v>447</v>
      </c>
    </row>
    <row r="9" spans="1:6" x14ac:dyDescent="0.3">
      <c r="A9" s="23" t="s">
        <v>29</v>
      </c>
      <c r="C9" s="99" t="str">
        <f>IF(COUNT('E4 - Licensing Agreements'!D19)=1,'E4 - Licensing Agreements'!D19/('R - Total (G, P)'!$G$30+'R - Total (R, MB)'!$H$30+'R - Total (SC, ST)'!$B$20),"")</f>
        <v/>
      </c>
      <c r="E9" s="23">
        <f>IF(ISBLANK('E6 - Other Vendors'!F24),0,1)</f>
        <v>0</v>
      </c>
      <c r="F9" s="23">
        <f>IF(ISBLANK('E6 - Other Vendors'!F34),0,1)</f>
        <v>0</v>
      </c>
    </row>
    <row r="10" spans="1:6" x14ac:dyDescent="0.3">
      <c r="A10" s="23" t="s">
        <v>168</v>
      </c>
      <c r="C10" s="99" t="str">
        <f>IF(COUNT('E4 - Licensing Agreements'!D20)=1,'E4 - Licensing Agreements'!D20/('R - Total (G, P)'!$G$30+'R - Total (R, MB)'!$H$30+'R - Total (SC, ST)'!$B$20),"")</f>
        <v/>
      </c>
      <c r="E10" s="23">
        <f>IF(ISBLANK('E6 - Other Vendors'!F25),0,1)</f>
        <v>0</v>
      </c>
      <c r="F10" s="23">
        <f>IF(ISBLANK('E6 - Other Vendors'!F35),0,1)</f>
        <v>0</v>
      </c>
    </row>
    <row r="11" spans="1:6" x14ac:dyDescent="0.3">
      <c r="A11" s="23" t="s">
        <v>27</v>
      </c>
      <c r="C11" s="99" t="str">
        <f>IF(COUNT('E4 - Licensing Agreements'!D21)=1,'E4 - Licensing Agreements'!D21/('R - Total (G, P)'!$G$30+'R - Total (R, MB)'!$H$30+'R - Total (SC, ST)'!$B$20),"")</f>
        <v/>
      </c>
    </row>
    <row r="12" spans="1:6" x14ac:dyDescent="0.3">
      <c r="A12" s="23" t="s">
        <v>28</v>
      </c>
      <c r="C12" s="99" t="str">
        <f>IF(COUNT('E4 - Licensing Agreements'!D22)=1,'E4 - Licensing Agreements'!D22/('R - Total (G, P)'!$G$30+'R - Total (R, MB)'!$H$30+'R - Total (SC, ST)'!$B$20),"")</f>
        <v/>
      </c>
    </row>
    <row r="13" spans="1:6" x14ac:dyDescent="0.3">
      <c r="C13" s="100" t="str">
        <f>IF(COUNT('E4 - Licensing Agreements'!D23)=1,'E4 - Licensing Agreements'!D23/('R - Total (G, P)'!$G$30+'R - Total (R, MB)'!$H$30+'R - Total (SC, ST)'!$B$20),"")</f>
        <v/>
      </c>
    </row>
    <row r="20" spans="1:4" x14ac:dyDescent="0.3">
      <c r="A20" s="76" t="s">
        <v>206</v>
      </c>
      <c r="C20" s="76" t="s">
        <v>386</v>
      </c>
      <c r="D20" s="76" t="s">
        <v>454</v>
      </c>
    </row>
    <row r="21" spans="1:4" ht="47.25" customHeight="1" x14ac:dyDescent="0.3">
      <c r="A21" s="75">
        <v>0</v>
      </c>
      <c r="C21" s="23" t="s">
        <v>387</v>
      </c>
      <c r="D21" s="23" t="s">
        <v>455</v>
      </c>
    </row>
    <row r="22" spans="1:4" ht="47.25" customHeight="1" x14ac:dyDescent="0.3">
      <c r="A22" s="75" t="s">
        <v>210</v>
      </c>
      <c r="C22" s="23" t="s">
        <v>405</v>
      </c>
      <c r="D22" s="23" t="s">
        <v>456</v>
      </c>
    </row>
    <row r="23" spans="1:4" ht="52.5" customHeight="1" x14ac:dyDescent="0.3">
      <c r="A23" s="75" t="s">
        <v>209</v>
      </c>
      <c r="C23" s="23" t="s">
        <v>435</v>
      </c>
      <c r="D23" s="23" t="s">
        <v>457</v>
      </c>
    </row>
    <row r="24" spans="1:4" ht="66.75" customHeight="1" x14ac:dyDescent="0.3">
      <c r="A24" s="75" t="s">
        <v>193</v>
      </c>
      <c r="C24" s="23" t="s">
        <v>436</v>
      </c>
      <c r="D24" s="23" t="s">
        <v>458</v>
      </c>
    </row>
    <row r="25" spans="1:4" ht="74.25" customHeight="1" x14ac:dyDescent="0.3">
      <c r="A25" s="75" t="s">
        <v>208</v>
      </c>
      <c r="C25" s="23" t="s">
        <v>437</v>
      </c>
      <c r="D25" s="23" t="s">
        <v>459</v>
      </c>
    </row>
    <row r="26" spans="1:4" x14ac:dyDescent="0.3">
      <c r="C26" s="23" t="s">
        <v>32</v>
      </c>
      <c r="D26" s="23" t="s">
        <v>32</v>
      </c>
    </row>
    <row r="30" spans="1:4" x14ac:dyDescent="0.3">
      <c r="C30" s="23" t="s">
        <v>391</v>
      </c>
    </row>
    <row r="31" spans="1:4" x14ac:dyDescent="0.3">
      <c r="A31" s="136" t="s">
        <v>390</v>
      </c>
      <c r="B31" s="23" t="b">
        <f>'R - Total (G, P)'!$A$485</f>
        <v>0</v>
      </c>
      <c r="C31" s="23" t="str">
        <f>IF(B31,"0","1")</f>
        <v>1</v>
      </c>
    </row>
    <row r="32" spans="1:4" x14ac:dyDescent="0.3">
      <c r="A32" s="136" t="s">
        <v>286</v>
      </c>
      <c r="B32" s="23" t="b">
        <f>'R - Total (R, MB)'!$A$485</f>
        <v>0</v>
      </c>
      <c r="C32" s="23" t="str">
        <f t="shared" ref="C32:C37" si="0">IF(B32,"0","1")</f>
        <v>1</v>
      </c>
    </row>
    <row r="33" spans="1:3" x14ac:dyDescent="0.3">
      <c r="A33" s="136" t="s">
        <v>287</v>
      </c>
      <c r="B33" s="23" t="b">
        <f>'R - Total (SC, ST)'!$A$354</f>
        <v>0</v>
      </c>
      <c r="C33" s="23" t="str">
        <f t="shared" si="0"/>
        <v>1</v>
      </c>
    </row>
    <row r="34" spans="1:3" x14ac:dyDescent="0.3">
      <c r="A34" s="136" t="s">
        <v>289</v>
      </c>
      <c r="B34" s="23" t="b">
        <f>'E1 - Lease Agreements'!$A$380</f>
        <v>0</v>
      </c>
      <c r="C34" s="23" t="str">
        <f t="shared" si="0"/>
        <v>1</v>
      </c>
    </row>
    <row r="35" spans="1:3" x14ac:dyDescent="0.3">
      <c r="A35" s="136" t="s">
        <v>305</v>
      </c>
      <c r="B35" s="23" t="b">
        <f>'E2 - Financing Agreements'!$A$219</f>
        <v>0</v>
      </c>
      <c r="C35" s="23" t="str">
        <f t="shared" si="0"/>
        <v>1</v>
      </c>
    </row>
    <row r="36" spans="1:3" x14ac:dyDescent="0.3">
      <c r="A36" s="136" t="s">
        <v>306</v>
      </c>
      <c r="B36" s="23" t="b">
        <f>'E3 - Management Agreements'!$A$204</f>
        <v>0</v>
      </c>
      <c r="C36" s="23" t="str">
        <f t="shared" si="0"/>
        <v>1</v>
      </c>
    </row>
    <row r="37" spans="1:3" x14ac:dyDescent="0.3">
      <c r="A37" s="136" t="s">
        <v>307</v>
      </c>
      <c r="B37" s="23" t="b">
        <f>'E4 - Licensing Agreements'!$A$46</f>
        <v>0</v>
      </c>
      <c r="C37" s="23" t="str">
        <f t="shared" si="0"/>
        <v>1</v>
      </c>
    </row>
    <row r="38" spans="1:3" x14ac:dyDescent="0.3">
      <c r="A38" s="136"/>
    </row>
    <row r="39" spans="1:3" x14ac:dyDescent="0.3">
      <c r="A39" s="136"/>
    </row>
    <row r="40" spans="1:3" x14ac:dyDescent="0.3">
      <c r="A40" s="136"/>
    </row>
    <row r="41" spans="1:3" x14ac:dyDescent="0.3">
      <c r="A41" s="136"/>
    </row>
  </sheetData>
  <sheetProtection algorithmName="SHA-512" hashValue="zi/hIxkSoxtO4qDbHQUnMuLgwl796A9EBSziW213dLxCp1gL/fVIQimIHwtSrcLSE7tpMtTwru6Nh0qPbXIvSw==" saltValue="BCYvB/jlz1JC8DE3MOOclA==" spinCount="100000" sheet="1" objects="1" scenarios="1" selectLockedCells="1" selectUnlockedCells="1"/>
  <sortState xmlns:xlrd2="http://schemas.microsoft.com/office/spreadsheetml/2017/richdata2" ref="A2:A12">
    <sortCondition ref="A2:A12"/>
  </sortState>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42687-AE95-443E-8BF4-809798F8FD0C}">
  <sheetPr codeName="Sheet16"/>
  <dimension ref="A1:P2"/>
  <sheetViews>
    <sheetView workbookViewId="0">
      <selection activeCell="D4" sqref="D4"/>
    </sheetView>
  </sheetViews>
  <sheetFormatPr defaultRowHeight="14.4" x14ac:dyDescent="0.3"/>
  <cols>
    <col min="1" max="1" width="23.5546875" bestFit="1" customWidth="1"/>
    <col min="2" max="2" width="8" bestFit="1" customWidth="1"/>
    <col min="3" max="3" width="18.44140625" bestFit="1" customWidth="1"/>
    <col min="4" max="4" width="64.5546875" bestFit="1" customWidth="1"/>
    <col min="5" max="5" width="29.33203125" bestFit="1" customWidth="1"/>
    <col min="6" max="6" width="19.6640625" bestFit="1" customWidth="1"/>
    <col min="7" max="7" width="36.5546875" bestFit="1" customWidth="1"/>
    <col min="8" max="8" width="22.109375" bestFit="1" customWidth="1"/>
    <col min="9" max="9" width="26.44140625" bestFit="1" customWidth="1"/>
    <col min="10" max="10" width="27.33203125" bestFit="1" customWidth="1"/>
    <col min="11" max="11" width="26.109375" customWidth="1"/>
    <col min="12" max="12" width="18" customWidth="1"/>
    <col min="13" max="13" width="27.44140625" customWidth="1"/>
    <col min="14" max="14" width="18.88671875" customWidth="1"/>
    <col min="15" max="15" width="23.44140625" customWidth="1"/>
    <col min="16" max="16" width="25.6640625" customWidth="1"/>
  </cols>
  <sheetData>
    <row r="1" spans="1:16" x14ac:dyDescent="0.3">
      <c r="A1" s="94" t="s">
        <v>214</v>
      </c>
      <c r="B1" s="94" t="s">
        <v>215</v>
      </c>
      <c r="C1" s="94" t="s">
        <v>200</v>
      </c>
      <c r="D1" s="94" t="s">
        <v>216</v>
      </c>
      <c r="E1" s="94" t="s">
        <v>217</v>
      </c>
      <c r="F1" s="94" t="s">
        <v>218</v>
      </c>
      <c r="G1" s="94" t="s">
        <v>219</v>
      </c>
      <c r="H1" s="94" t="s">
        <v>220</v>
      </c>
      <c r="I1" s="94" t="s">
        <v>221</v>
      </c>
      <c r="J1" s="94" t="s">
        <v>222</v>
      </c>
      <c r="K1" s="94" t="s">
        <v>223</v>
      </c>
      <c r="L1" s="197" t="s">
        <v>474</v>
      </c>
      <c r="M1" s="197" t="s">
        <v>475</v>
      </c>
      <c r="N1" s="197" t="s">
        <v>476</v>
      </c>
      <c r="O1" s="197" t="s">
        <v>477</v>
      </c>
      <c r="P1" s="197" t="s">
        <v>478</v>
      </c>
    </row>
    <row r="2" spans="1:16" x14ac:dyDescent="0.3">
      <c r="A2" s="95" t="str">
        <f>'Cover Sheet'!B3</f>
        <v>[insert name of licensee]</v>
      </c>
      <c r="B2" s="95"/>
      <c r="C2" s="95" t="str">
        <f>'Cover Sheet'!A3</f>
        <v>[insert AFS Reporting Period]</v>
      </c>
      <c r="D2" s="95" t="str">
        <f>'Cover Sheet'!D3</f>
        <v>[insert all medical and adult-use license record numbers covered by this AFS]</v>
      </c>
      <c r="E2" s="95" t="str" cm="1">
        <f t="array" ref="E2">_xlfn.IFS('Cover Sheet'!$B$54=0,"Report not attested to correctly",'Cover Sheet'!$B$54=3,"Medical Only",'Cover Sheet'!$B$54=2,"Adult-Use Only",'Cover Sheet'!$B$54=1,"Medical and Adult-Use")</f>
        <v>Report not attested to correctly</v>
      </c>
      <c r="F2" s="95" t="str">
        <f>'Cover Sheet'!A6</f>
        <v>[insert name of firm]</v>
      </c>
      <c r="G2" s="95" t="str">
        <f>'Cover Sheet'!B6</f>
        <v>[insert CPA name]</v>
      </c>
      <c r="H2" s="95" t="str">
        <f>'Cover Sheet'!B8</f>
        <v>[insert CPA license number]</v>
      </c>
      <c r="I2" s="95" t="str">
        <f>'Cover Sheet'!D6</f>
        <v>[insert direct email address]</v>
      </c>
      <c r="J2" s="95" t="str">
        <f>'Cover Sheet'!D8</f>
        <v>[insert direct phone number]</v>
      </c>
      <c r="K2" s="95" t="str">
        <f>'Cover Sheet'!D10</f>
        <v>[insert firm mailing address]</v>
      </c>
      <c r="L2" t="str">
        <f>'Cover Sheet'!A8</f>
        <v>[insert firm license number]</v>
      </c>
      <c r="M2" t="str">
        <f>'Cover Sheet'!A10</f>
        <v>[insert licensing state of firm]</v>
      </c>
      <c r="N2" t="str">
        <f>'Cover Sheet'!A12</f>
        <v>[insert firm peer review number]</v>
      </c>
      <c r="O2" t="str">
        <f>'Cover Sheet'!B10</f>
        <v>[insert licensing state of CPA]</v>
      </c>
      <c r="P2" t="str" cm="1">
        <f t="array" ref="P2">_xlfn.IFS('Cover Sheet'!$C$54=0,"Report not attested to correctly",'Cover Sheet'!$C$54=1,"Michigan",'Cover Sheet'!$C$54=2,"Not in Michigan")</f>
        <v>Report not attested to correctly</v>
      </c>
    </row>
  </sheetData>
  <sheetProtection algorithmName="SHA-512" hashValue="XLD7o5JFut2nWErwhrrZweBJ1vpNCbfVklaidcaGg9wCvRdWkwsNhg3I6x9oyN3+DcngRaEQvanHSnho1Fo1nQ==" saltValue="drVFKtgMEujjpiiTbELaow==" spinCount="100000" sheet="1" objects="1" scenarios="1" selectLockedCells="1" selectUnlockedCell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74130-F116-4497-835D-CC35F60C42D1}">
  <sheetPr codeName="Sheet13"/>
  <dimension ref="A1:AZ2492"/>
  <sheetViews>
    <sheetView workbookViewId="0">
      <pane ySplit="1" topLeftCell="A2" activePane="bottomLeft" state="frozen"/>
      <selection pane="bottomLeft" activeCell="R2271" sqref="R2271:W2271"/>
    </sheetView>
  </sheetViews>
  <sheetFormatPr defaultColWidth="9.109375" defaultRowHeight="14.4" x14ac:dyDescent="0.3"/>
  <cols>
    <col min="1" max="1" width="18" customWidth="1"/>
    <col min="2" max="2" width="18.109375" customWidth="1"/>
    <col min="3" max="3" width="31.5546875" customWidth="1"/>
    <col min="4" max="9" width="18" customWidth="1"/>
    <col min="10" max="10" width="21.88671875" customWidth="1"/>
    <col min="11" max="11" width="14.5546875" customWidth="1"/>
    <col min="12" max="12" width="8.33203125" customWidth="1"/>
    <col min="13" max="13" width="6.6640625" customWidth="1"/>
    <col min="14" max="16" width="11" customWidth="1"/>
    <col min="17" max="17" width="13.109375" customWidth="1"/>
    <col min="18" max="26" width="13.6640625" customWidth="1"/>
    <col min="27" max="34" width="14.6640625" customWidth="1"/>
    <col min="36" max="44" width="10" bestFit="1" customWidth="1"/>
    <col min="45" max="48" width="11" bestFit="1" customWidth="1"/>
    <col min="49" max="49" width="11" customWidth="1"/>
    <col min="50" max="50" width="18.44140625" customWidth="1"/>
    <col min="52" max="52" width="43.5546875" customWidth="1"/>
  </cols>
  <sheetData>
    <row r="1" spans="1:52" x14ac:dyDescent="0.3">
      <c r="A1" s="89" t="s">
        <v>214</v>
      </c>
      <c r="B1" s="89" t="s">
        <v>200</v>
      </c>
      <c r="C1" s="89" t="s">
        <v>216</v>
      </c>
      <c r="D1" s="89" t="s">
        <v>218</v>
      </c>
      <c r="E1" s="161" t="s">
        <v>345</v>
      </c>
      <c r="F1" s="89" t="s">
        <v>346</v>
      </c>
      <c r="G1" s="89" t="s">
        <v>221</v>
      </c>
      <c r="H1" s="161" t="s">
        <v>222</v>
      </c>
      <c r="I1" s="161" t="s">
        <v>347</v>
      </c>
      <c r="J1" s="89" t="s">
        <v>348</v>
      </c>
      <c r="K1" s="89" t="s">
        <v>224</v>
      </c>
      <c r="L1" s="89" t="s">
        <v>231</v>
      </c>
      <c r="M1" s="89" t="s">
        <v>226</v>
      </c>
      <c r="N1" s="89" t="s">
        <v>274</v>
      </c>
      <c r="O1" s="89" t="s">
        <v>275</v>
      </c>
      <c r="P1" s="89" t="s">
        <v>317</v>
      </c>
      <c r="Q1" s="89" t="s">
        <v>319</v>
      </c>
      <c r="R1" s="89" t="s">
        <v>227</v>
      </c>
      <c r="S1" s="89" t="s">
        <v>228</v>
      </c>
      <c r="T1" s="89" t="s">
        <v>229</v>
      </c>
      <c r="U1" s="89" t="s">
        <v>230</v>
      </c>
      <c r="V1" s="89" t="s">
        <v>276</v>
      </c>
      <c r="W1" s="89" t="s">
        <v>277</v>
      </c>
      <c r="X1" s="89" t="s">
        <v>278</v>
      </c>
      <c r="Y1" s="89" t="s">
        <v>279</v>
      </c>
      <c r="Z1" s="89" t="s">
        <v>280</v>
      </c>
      <c r="AA1" s="89" t="s">
        <v>281</v>
      </c>
      <c r="AB1" s="89" t="s">
        <v>282</v>
      </c>
      <c r="AC1" s="89" t="s">
        <v>283</v>
      </c>
      <c r="AD1" s="89" t="s">
        <v>326</v>
      </c>
      <c r="AE1" s="161" t="s">
        <v>401</v>
      </c>
      <c r="AF1" s="161" t="s">
        <v>479</v>
      </c>
      <c r="AG1" s="161" t="s">
        <v>480</v>
      </c>
      <c r="AH1" s="161" t="s">
        <v>481</v>
      </c>
      <c r="AJ1" s="54" t="s">
        <v>331</v>
      </c>
      <c r="AK1" s="54" t="s">
        <v>332</v>
      </c>
      <c r="AL1" s="54" t="s">
        <v>333</v>
      </c>
      <c r="AM1" s="54" t="s">
        <v>334</v>
      </c>
      <c r="AN1" s="54" t="s">
        <v>335</v>
      </c>
      <c r="AO1" s="54" t="s">
        <v>336</v>
      </c>
      <c r="AP1" s="54" t="s">
        <v>337</v>
      </c>
      <c r="AQ1" s="54" t="s">
        <v>338</v>
      </c>
      <c r="AR1" s="54" t="s">
        <v>339</v>
      </c>
      <c r="AS1" s="54" t="s">
        <v>340</v>
      </c>
      <c r="AT1" s="54" t="s">
        <v>341</v>
      </c>
      <c r="AU1" s="54" t="s">
        <v>342</v>
      </c>
      <c r="AV1" s="54" t="s">
        <v>343</v>
      </c>
      <c r="AW1" s="54"/>
      <c r="AX1" s="54" t="s">
        <v>344</v>
      </c>
      <c r="AZ1" s="90" t="s">
        <v>330</v>
      </c>
    </row>
    <row r="2" spans="1:52" x14ac:dyDescent="0.3">
      <c r="A2" s="86" t="str" cm="1">
        <f t="array" ref="A2">IF(AX2&gt;0,'Licensee Info'!$A$2:$A$2,"#N/A")</f>
        <v>#N/A</v>
      </c>
      <c r="B2" s="86" t="str">
        <f>'Cover Sheet'!$A$3</f>
        <v>[insert AFS Reporting Period]</v>
      </c>
      <c r="C2" s="86" t="str">
        <f>'Cover Sheet'!$D$3</f>
        <v>[insert all medical and adult-use license record numbers covered by this AFS]</v>
      </c>
      <c r="D2" s="86" t="str">
        <f>'Cover Sheet'!$A$6</f>
        <v>[insert name of firm]</v>
      </c>
      <c r="E2" s="88" t="str">
        <f>'Cover Sheet'!$B$6</f>
        <v>[insert CPA name]</v>
      </c>
      <c r="F2" s="86" t="str">
        <f>'Cover Sheet'!$B$8</f>
        <v>[insert CPA license number]</v>
      </c>
      <c r="G2" s="88" t="str">
        <f>'Cover Sheet'!$D$6</f>
        <v>[insert direct email address]</v>
      </c>
      <c r="H2" s="88" t="str">
        <f>'Cover Sheet'!$D$8</f>
        <v>[insert direct phone number]</v>
      </c>
      <c r="I2" s="88" t="str">
        <f>'Cover Sheet'!$D$10</f>
        <v>[insert firm mailing address]</v>
      </c>
      <c r="J2" s="88" t="str">
        <f>'Licensee Info'!$E$2</f>
        <v>Report not attested to correctly</v>
      </c>
      <c r="K2" s="82" t="s">
        <v>225</v>
      </c>
      <c r="L2" s="82">
        <v>1</v>
      </c>
      <c r="M2" s="82">
        <v>1</v>
      </c>
      <c r="N2" s="82"/>
      <c r="O2" s="82"/>
      <c r="P2" s="82"/>
      <c r="Q2" s="82"/>
      <c r="R2" s="82" t="str">
        <f>'R - Total (G, P)'!$A$10</f>
        <v>[insert description]</v>
      </c>
      <c r="S2" s="82" t="str">
        <f>'R - Total (G, P)'!$A$12</f>
        <v>[insert description]</v>
      </c>
      <c r="T2" s="82">
        <v>0</v>
      </c>
      <c r="U2" s="82">
        <v>0</v>
      </c>
      <c r="V2" s="82">
        <v>0</v>
      </c>
      <c r="W2" s="82">
        <v>0</v>
      </c>
      <c r="X2" s="82">
        <v>0</v>
      </c>
      <c r="Y2" s="82">
        <v>0</v>
      </c>
      <c r="Z2" s="82">
        <v>0</v>
      </c>
      <c r="AA2" s="82">
        <v>0</v>
      </c>
      <c r="AB2" s="82">
        <v>0</v>
      </c>
      <c r="AC2" s="82">
        <v>0</v>
      </c>
      <c r="AD2" s="82">
        <v>0</v>
      </c>
      <c r="AE2" s="91"/>
      <c r="AF2" s="91"/>
      <c r="AG2" s="91"/>
      <c r="AH2" s="91"/>
      <c r="AJ2" cm="1">
        <f t="array" ref="AJ2">IF(OR(COUNTIF(R2,$AZ$2:$AZ$19)),0,1)</f>
        <v>0</v>
      </c>
      <c r="AK2" cm="1">
        <f t="array" ref="AK2">IF(OR(COUNTIF(S2,$AZ$2:$AZ$19)),0,1)</f>
        <v>0</v>
      </c>
      <c r="AL2" cm="1">
        <f t="array" ref="AL2">IF(OR(COUNTIF(T2,$AZ$2:$AZ$19)),0,1)</f>
        <v>0</v>
      </c>
      <c r="AM2" cm="1">
        <f t="array" ref="AM2">IF(OR(COUNTIF(U2,$AZ$2:$AZ$19)),0,1)</f>
        <v>0</v>
      </c>
      <c r="AN2" cm="1">
        <f t="array" ref="AN2">IF(OR(COUNTIF(V2,$AZ$2:$AZ$19)),0,1)</f>
        <v>0</v>
      </c>
      <c r="AO2" cm="1">
        <f t="array" ref="AO2">IF(OR(COUNTIF(W2,$AZ$2:$AZ$19)),0,1)</f>
        <v>0</v>
      </c>
      <c r="AP2" cm="1">
        <f t="array" ref="AP2">IF(OR(COUNTIF(X2,$AZ$2:$AZ$19)),0,1)</f>
        <v>0</v>
      </c>
      <c r="AQ2" cm="1">
        <f t="array" ref="AQ2">IF(OR(COUNTIF(Y2,$AZ$2:$AZ$19)),0,1)</f>
        <v>0</v>
      </c>
      <c r="AR2" cm="1">
        <f t="array" ref="AR2">IF(OR(COUNTIF(Z2,$AZ$2:$AZ$19)),0,1)</f>
        <v>0</v>
      </c>
      <c r="AS2" cm="1">
        <f t="array" ref="AS2">IF(OR(COUNTIF(AA2,$AZ$2:$AZ$19)),0,1)</f>
        <v>0</v>
      </c>
      <c r="AT2" cm="1">
        <f t="array" ref="AT2">IF(OR(COUNTIF(AB2,$AZ$2:$AZ$19)),0,1)</f>
        <v>0</v>
      </c>
      <c r="AU2" cm="1">
        <f t="array" ref="AU2">IF(OR(COUNTIF(AC2,$AZ$2:$AZ$19)),0,1)</f>
        <v>0</v>
      </c>
      <c r="AV2" cm="1">
        <f t="array" ref="AV2">IF(OR(COUNTIF(AD2,$AZ$2:$AZ$19)),0,1)</f>
        <v>0</v>
      </c>
      <c r="AX2">
        <f>SUM(AJ2:AV2)</f>
        <v>0</v>
      </c>
    </row>
    <row r="3" spans="1:52" x14ac:dyDescent="0.3">
      <c r="A3" s="92" t="str" cm="1">
        <f t="array" aca="1" ref="A3" ca="1">IF(AX3&gt;1,'Licensee Info'!$A$2:$A$2,"#N/A")</f>
        <v>#N/A</v>
      </c>
      <c r="B3" s="88" t="str">
        <f>'Cover Sheet'!$A$3</f>
        <v>[insert AFS Reporting Period]</v>
      </c>
      <c r="C3" s="88" t="str">
        <f>'Cover Sheet'!$D$3</f>
        <v>[insert all medical and adult-use license record numbers covered by this AFS]</v>
      </c>
      <c r="D3" s="88" t="str">
        <f>'Cover Sheet'!$A$6</f>
        <v>[insert name of firm]</v>
      </c>
      <c r="E3" s="88" t="str">
        <f>'Cover Sheet'!$B$6</f>
        <v>[insert CPA name]</v>
      </c>
      <c r="F3" s="88" t="str">
        <f>'Cover Sheet'!$B$8</f>
        <v>[insert CPA license number]</v>
      </c>
      <c r="G3" s="88" t="str">
        <f>'Cover Sheet'!$D$6</f>
        <v>[insert direct email address]</v>
      </c>
      <c r="H3" s="88" t="str">
        <f>'Cover Sheet'!$D$8</f>
        <v>[insert direct phone number]</v>
      </c>
      <c r="I3" s="88" t="str">
        <f>'Cover Sheet'!$D$10</f>
        <v>[insert firm mailing address]</v>
      </c>
      <c r="J3" s="88" t="str">
        <f>'Licensee Info'!$E$2</f>
        <v>Report not attested to correctly</v>
      </c>
      <c r="K3" t="s">
        <v>225</v>
      </c>
      <c r="L3">
        <v>1</v>
      </c>
      <c r="M3">
        <v>2</v>
      </c>
      <c r="N3">
        <v>1</v>
      </c>
      <c r="R3" cm="1">
        <f t="array" aca="1" ref="R3:Y18" ca="1">'R - Total (G, P)'!$A$15:$H$30</f>
        <v>0</v>
      </c>
      <c r="S3">
        <f ca="1"/>
        <v>0</v>
      </c>
      <c r="T3">
        <f ca="1"/>
        <v>0</v>
      </c>
      <c r="U3">
        <f ca="1"/>
        <v>0</v>
      </c>
      <c r="V3">
        <f ca="1"/>
        <v>0</v>
      </c>
      <c r="W3">
        <f ca="1"/>
        <v>0</v>
      </c>
      <c r="X3" t="str">
        <f ca="1"/>
        <v/>
      </c>
      <c r="Y3">
        <f ca="1"/>
        <v>0</v>
      </c>
      <c r="Z3">
        <v>0</v>
      </c>
      <c r="AA3">
        <v>0</v>
      </c>
      <c r="AB3">
        <v>0</v>
      </c>
      <c r="AC3">
        <v>0</v>
      </c>
      <c r="AD3">
        <v>0</v>
      </c>
      <c r="AJ3" cm="1">
        <f t="array" aca="1" ref="AJ3" ca="1">IF(OR(COUNTIF(R3,$AZ$2:$AZ$19)),0,1)</f>
        <v>0</v>
      </c>
      <c r="AK3" cm="1">
        <f t="array" aca="1" ref="AK3" ca="1">IF(OR(COUNTIF(S3,$AZ$2:$AZ$19)),0,1)</f>
        <v>0</v>
      </c>
      <c r="AL3" cm="1">
        <f t="array" aca="1" ref="AL3" ca="1">IF(OR(COUNTIF(T3,$AZ$2:$AZ$19)),0,1)</f>
        <v>0</v>
      </c>
      <c r="AM3" cm="1">
        <f t="array" aca="1" ref="AM3" ca="1">IF(OR(COUNTIF(U3,$AZ$2:$AZ$19)),0,1)</f>
        <v>0</v>
      </c>
      <c r="AN3" cm="1">
        <f t="array" aca="1" ref="AN3" ca="1">IF(OR(COUNTIF(V3,$AZ$2:$AZ$19)),0,1)</f>
        <v>0</v>
      </c>
      <c r="AO3" cm="1">
        <f t="array" aca="1" ref="AO3" ca="1">IF(OR(COUNTIF(W3,$AZ$2:$AZ$19)),0,1)</f>
        <v>0</v>
      </c>
      <c r="AP3" cm="1">
        <f t="array" aca="1" ref="AP3" ca="1">IF(OR(COUNTIF(X3,$AZ$2:$AZ$19)),0,1)</f>
        <v>1</v>
      </c>
      <c r="AQ3" cm="1">
        <f t="array" aca="1" ref="AQ3" ca="1">IF(OR(COUNTIF(Y3,$AZ$2:$AZ$19)),0,1)</f>
        <v>0</v>
      </c>
      <c r="AR3" cm="1">
        <f t="array" ref="AR3">IF(OR(COUNTIF(Z3,$AZ$2:$AZ$19)),0,1)</f>
        <v>0</v>
      </c>
      <c r="AS3" cm="1">
        <f t="array" ref="AS3">IF(OR(COUNTIF(AA3,$AZ$2:$AZ$19)),0,1)</f>
        <v>0</v>
      </c>
      <c r="AT3" cm="1">
        <f t="array" ref="AT3">IF(OR(COUNTIF(AB3,$AZ$2:$AZ$19)),0,1)</f>
        <v>0</v>
      </c>
      <c r="AU3" cm="1">
        <f t="array" ref="AU3">IF(OR(COUNTIF(AC3,$AZ$2:$AZ$19)),0,1)</f>
        <v>0</v>
      </c>
      <c r="AV3" cm="1">
        <f t="array" ref="AV3">IF(OR(COUNTIF(AD3,$AZ$2:$AZ$19)),0,1)</f>
        <v>0</v>
      </c>
      <c r="AX3">
        <f t="shared" ref="AX3:AX66" ca="1" si="0">SUM(AJ3:AV3)</f>
        <v>1</v>
      </c>
      <c r="AZ3">
        <v>0</v>
      </c>
    </row>
    <row r="4" spans="1:52" x14ac:dyDescent="0.3">
      <c r="A4" s="88" t="str" cm="1">
        <f t="array" aca="1" ref="A4" ca="1">IF(AX4&gt;1,'Licensee Info'!$A$2:$A$2,"#N/A")</f>
        <v>#N/A</v>
      </c>
      <c r="B4" s="88" t="str">
        <f>'Cover Sheet'!$A$3</f>
        <v>[insert AFS Reporting Period]</v>
      </c>
      <c r="C4" s="88" t="str">
        <f>'Cover Sheet'!$D$3</f>
        <v>[insert all medical and adult-use license record numbers covered by this AFS]</v>
      </c>
      <c r="D4" s="88" t="str">
        <f>'Cover Sheet'!$A$6</f>
        <v>[insert name of firm]</v>
      </c>
      <c r="E4" s="88" t="str">
        <f>'Cover Sheet'!$B$6</f>
        <v>[insert CPA name]</v>
      </c>
      <c r="F4" s="88" t="str">
        <f>'Cover Sheet'!$B$8</f>
        <v>[insert CPA license number]</v>
      </c>
      <c r="G4" s="88" t="str">
        <f>'Cover Sheet'!$D$6</f>
        <v>[insert direct email address]</v>
      </c>
      <c r="H4" s="88" t="str">
        <f>'Cover Sheet'!$D$8</f>
        <v>[insert direct phone number]</v>
      </c>
      <c r="I4" s="88" t="str">
        <f>'Cover Sheet'!$D$10</f>
        <v>[insert firm mailing address]</v>
      </c>
      <c r="J4" s="88" t="str">
        <f>'Licensee Info'!$E$2</f>
        <v>Report not attested to correctly</v>
      </c>
      <c r="K4" s="91" t="s">
        <v>225</v>
      </c>
      <c r="L4" s="91">
        <v>1</v>
      </c>
      <c r="M4" s="91">
        <v>2</v>
      </c>
      <c r="N4" s="91">
        <v>2</v>
      </c>
      <c r="O4" s="91"/>
      <c r="P4" s="91"/>
      <c r="Q4" s="91"/>
      <c r="R4" s="91">
        <f ca="1"/>
        <v>0</v>
      </c>
      <c r="S4" s="91">
        <f ca="1"/>
        <v>0</v>
      </c>
      <c r="T4" s="91">
        <f ca="1"/>
        <v>0</v>
      </c>
      <c r="U4" s="91">
        <f ca="1"/>
        <v>0</v>
      </c>
      <c r="V4" s="91">
        <f ca="1"/>
        <v>0</v>
      </c>
      <c r="W4" s="91">
        <f ca="1"/>
        <v>0</v>
      </c>
      <c r="X4" s="91" t="str">
        <f ca="1"/>
        <v/>
      </c>
      <c r="Y4" s="91">
        <f ca="1"/>
        <v>0</v>
      </c>
      <c r="Z4" s="91">
        <v>0</v>
      </c>
      <c r="AA4" s="91">
        <v>0</v>
      </c>
      <c r="AB4" s="91">
        <v>0</v>
      </c>
      <c r="AC4" s="91">
        <v>0</v>
      </c>
      <c r="AD4" s="91">
        <v>0</v>
      </c>
      <c r="AE4" s="91"/>
      <c r="AF4" s="91"/>
      <c r="AG4" s="91"/>
      <c r="AH4" s="91"/>
      <c r="AJ4" cm="1">
        <f t="array" aca="1" ref="AJ4" ca="1">IF(OR(COUNTIF(R4,$AZ$2:$AZ$19)),0,1)</f>
        <v>0</v>
      </c>
      <c r="AK4" cm="1">
        <f t="array" aca="1" ref="AK4" ca="1">IF(OR(COUNTIF(S4,$AZ$2:$AZ$19)),0,1)</f>
        <v>0</v>
      </c>
      <c r="AL4" cm="1">
        <f t="array" aca="1" ref="AL4" ca="1">IF(OR(COUNTIF(T4,$AZ$2:$AZ$19)),0,1)</f>
        <v>0</v>
      </c>
      <c r="AM4" cm="1">
        <f t="array" aca="1" ref="AM4" ca="1">IF(OR(COUNTIF(U4,$AZ$2:$AZ$19)),0,1)</f>
        <v>0</v>
      </c>
      <c r="AN4" cm="1">
        <f t="array" aca="1" ref="AN4" ca="1">IF(OR(COUNTIF(V4,$AZ$2:$AZ$19)),0,1)</f>
        <v>0</v>
      </c>
      <c r="AO4" cm="1">
        <f t="array" aca="1" ref="AO4" ca="1">IF(OR(COUNTIF(W4,$AZ$2:$AZ$19)),0,1)</f>
        <v>0</v>
      </c>
      <c r="AP4" cm="1">
        <f t="array" aca="1" ref="AP4" ca="1">IF(OR(COUNTIF(X4,$AZ$2:$AZ$19)),0,1)</f>
        <v>1</v>
      </c>
      <c r="AQ4" cm="1">
        <f t="array" aca="1" ref="AQ4" ca="1">IF(OR(COUNTIF(Y4,$AZ$2:$AZ$19)),0,1)</f>
        <v>0</v>
      </c>
      <c r="AR4" cm="1">
        <f t="array" ref="AR4">IF(OR(COUNTIF(Z4,$AZ$2:$AZ$19)),0,1)</f>
        <v>0</v>
      </c>
      <c r="AS4" cm="1">
        <f t="array" ref="AS4">IF(OR(COUNTIF(AA4,$AZ$2:$AZ$19)),0,1)</f>
        <v>0</v>
      </c>
      <c r="AT4" cm="1">
        <f t="array" ref="AT4">IF(OR(COUNTIF(AB4,$AZ$2:$AZ$19)),0,1)</f>
        <v>0</v>
      </c>
      <c r="AU4" cm="1">
        <f t="array" ref="AU4">IF(OR(COUNTIF(AC4,$AZ$2:$AZ$19)),0,1)</f>
        <v>0</v>
      </c>
      <c r="AV4" cm="1">
        <f t="array" ref="AV4">IF(OR(COUNTIF(AD4,$AZ$2:$AZ$19)),0,1)</f>
        <v>0</v>
      </c>
      <c r="AX4">
        <f t="shared" ca="1" si="0"/>
        <v>1</v>
      </c>
      <c r="AZ4" t="s">
        <v>24</v>
      </c>
    </row>
    <row r="5" spans="1:52" x14ac:dyDescent="0.3">
      <c r="A5" s="92" t="str" cm="1">
        <f t="array" aca="1" ref="A5" ca="1">IF(AX5&gt;1,'Licensee Info'!$A$2:$A$2,"#N/A")</f>
        <v>#N/A</v>
      </c>
      <c r="B5" s="88" t="str">
        <f>'Cover Sheet'!$A$3</f>
        <v>[insert AFS Reporting Period]</v>
      </c>
      <c r="C5" s="88" t="str">
        <f>'Cover Sheet'!$D$3</f>
        <v>[insert all medical and adult-use license record numbers covered by this AFS]</v>
      </c>
      <c r="D5" s="88" t="str">
        <f>'Cover Sheet'!$A$6</f>
        <v>[insert name of firm]</v>
      </c>
      <c r="E5" s="88" t="str">
        <f>'Cover Sheet'!$B$6</f>
        <v>[insert CPA name]</v>
      </c>
      <c r="F5" s="88" t="str">
        <f>'Cover Sheet'!$B$8</f>
        <v>[insert CPA license number]</v>
      </c>
      <c r="G5" s="88" t="str">
        <f>'Cover Sheet'!$D$6</f>
        <v>[insert direct email address]</v>
      </c>
      <c r="H5" s="88" t="str">
        <f>'Cover Sheet'!$D$8</f>
        <v>[insert direct phone number]</v>
      </c>
      <c r="I5" s="88" t="str">
        <f>'Cover Sheet'!$D$10</f>
        <v>[insert firm mailing address]</v>
      </c>
      <c r="J5" s="88" t="str">
        <f>'Licensee Info'!$E$2</f>
        <v>Report not attested to correctly</v>
      </c>
      <c r="K5" t="s">
        <v>225</v>
      </c>
      <c r="L5">
        <v>1</v>
      </c>
      <c r="M5">
        <v>2</v>
      </c>
      <c r="N5">
        <v>3</v>
      </c>
      <c r="R5">
        <f ca="1"/>
        <v>0</v>
      </c>
      <c r="S5">
        <f ca="1"/>
        <v>0</v>
      </c>
      <c r="T5">
        <f ca="1"/>
        <v>0</v>
      </c>
      <c r="U5">
        <f ca="1"/>
        <v>0</v>
      </c>
      <c r="V5">
        <f ca="1"/>
        <v>0</v>
      </c>
      <c r="W5">
        <f ca="1"/>
        <v>0</v>
      </c>
      <c r="X5" t="str">
        <f ca="1"/>
        <v/>
      </c>
      <c r="Y5">
        <f ca="1"/>
        <v>0</v>
      </c>
      <c r="Z5">
        <v>0</v>
      </c>
      <c r="AA5">
        <v>0</v>
      </c>
      <c r="AB5">
        <v>0</v>
      </c>
      <c r="AC5">
        <v>0</v>
      </c>
      <c r="AD5">
        <v>0</v>
      </c>
      <c r="AJ5" cm="1">
        <f t="array" aca="1" ref="AJ5" ca="1">IF(OR(COUNTIF(R5,$AZ$2:$AZ$19)),0,1)</f>
        <v>0</v>
      </c>
      <c r="AK5" cm="1">
        <f t="array" aca="1" ref="AK5" ca="1">IF(OR(COUNTIF(S5,$AZ$2:$AZ$19)),0,1)</f>
        <v>0</v>
      </c>
      <c r="AL5" cm="1">
        <f t="array" aca="1" ref="AL5" ca="1">IF(OR(COUNTIF(T5,$AZ$2:$AZ$19)),0,1)</f>
        <v>0</v>
      </c>
      <c r="AM5" cm="1">
        <f t="array" aca="1" ref="AM5" ca="1">IF(OR(COUNTIF(U5,$AZ$2:$AZ$19)),0,1)</f>
        <v>0</v>
      </c>
      <c r="AN5" cm="1">
        <f t="array" aca="1" ref="AN5" ca="1">IF(OR(COUNTIF(V5,$AZ$2:$AZ$19)),0,1)</f>
        <v>0</v>
      </c>
      <c r="AO5" cm="1">
        <f t="array" aca="1" ref="AO5" ca="1">IF(OR(COUNTIF(W5,$AZ$2:$AZ$19)),0,1)</f>
        <v>0</v>
      </c>
      <c r="AP5" cm="1">
        <f t="array" aca="1" ref="AP5" ca="1">IF(OR(COUNTIF(X5,$AZ$2:$AZ$19)),0,1)</f>
        <v>1</v>
      </c>
      <c r="AQ5" cm="1">
        <f t="array" aca="1" ref="AQ5" ca="1">IF(OR(COUNTIF(Y5,$AZ$2:$AZ$19)),0,1)</f>
        <v>0</v>
      </c>
      <c r="AR5" cm="1">
        <f t="array" ref="AR5">IF(OR(COUNTIF(Z5,$AZ$2:$AZ$19)),0,1)</f>
        <v>0</v>
      </c>
      <c r="AS5" cm="1">
        <f t="array" ref="AS5">IF(OR(COUNTIF(AA5,$AZ$2:$AZ$19)),0,1)</f>
        <v>0</v>
      </c>
      <c r="AT5" cm="1">
        <f t="array" ref="AT5">IF(OR(COUNTIF(AB5,$AZ$2:$AZ$19)),0,1)</f>
        <v>0</v>
      </c>
      <c r="AU5" cm="1">
        <f t="array" ref="AU5">IF(OR(COUNTIF(AC5,$AZ$2:$AZ$19)),0,1)</f>
        <v>0</v>
      </c>
      <c r="AV5" cm="1">
        <f t="array" ref="AV5">IF(OR(COUNTIF(AD5,$AZ$2:$AZ$19)),0,1)</f>
        <v>0</v>
      </c>
      <c r="AX5">
        <f t="shared" ca="1" si="0"/>
        <v>1</v>
      </c>
      <c r="AZ5" t="s">
        <v>89</v>
      </c>
    </row>
    <row r="6" spans="1:52" x14ac:dyDescent="0.3">
      <c r="A6" s="88" t="str" cm="1">
        <f t="array" aca="1" ref="A6" ca="1">IF(AX6&gt;1,'Licensee Info'!$A$2:$A$2,"#N/A")</f>
        <v>#N/A</v>
      </c>
      <c r="B6" s="88" t="str">
        <f>'Cover Sheet'!$A$3</f>
        <v>[insert AFS Reporting Period]</v>
      </c>
      <c r="C6" s="88" t="str">
        <f>'Cover Sheet'!$D$3</f>
        <v>[insert all medical and adult-use license record numbers covered by this AFS]</v>
      </c>
      <c r="D6" s="88" t="str">
        <f>'Cover Sheet'!$A$6</f>
        <v>[insert name of firm]</v>
      </c>
      <c r="E6" s="88" t="str">
        <f>'Cover Sheet'!$B$6</f>
        <v>[insert CPA name]</v>
      </c>
      <c r="F6" s="88" t="str">
        <f>'Cover Sheet'!$B$8</f>
        <v>[insert CPA license number]</v>
      </c>
      <c r="G6" s="88" t="str">
        <f>'Cover Sheet'!$D$6</f>
        <v>[insert direct email address]</v>
      </c>
      <c r="H6" s="88" t="str">
        <f>'Cover Sheet'!$D$8</f>
        <v>[insert direct phone number]</v>
      </c>
      <c r="I6" s="88" t="str">
        <f>'Cover Sheet'!$D$10</f>
        <v>[insert firm mailing address]</v>
      </c>
      <c r="J6" s="88" t="str">
        <f>'Licensee Info'!$E$2</f>
        <v>Report not attested to correctly</v>
      </c>
      <c r="K6" s="91" t="s">
        <v>225</v>
      </c>
      <c r="L6" s="91">
        <v>1</v>
      </c>
      <c r="M6" s="91">
        <v>2</v>
      </c>
      <c r="N6" s="91">
        <v>4</v>
      </c>
      <c r="O6" s="91"/>
      <c r="P6" s="91"/>
      <c r="Q6" s="91"/>
      <c r="R6" s="91">
        <f ca="1"/>
        <v>0</v>
      </c>
      <c r="S6" s="91">
        <f ca="1"/>
        <v>0</v>
      </c>
      <c r="T6" s="91">
        <f ca="1"/>
        <v>0</v>
      </c>
      <c r="U6" s="91">
        <f ca="1"/>
        <v>0</v>
      </c>
      <c r="V6" s="91">
        <f ca="1"/>
        <v>0</v>
      </c>
      <c r="W6" s="91">
        <f ca="1"/>
        <v>0</v>
      </c>
      <c r="X6" s="91" t="str">
        <f ca="1"/>
        <v/>
      </c>
      <c r="Y6" s="91">
        <f ca="1"/>
        <v>0</v>
      </c>
      <c r="Z6" s="91">
        <v>0</v>
      </c>
      <c r="AA6" s="91">
        <v>0</v>
      </c>
      <c r="AB6" s="91">
        <v>0</v>
      </c>
      <c r="AC6" s="91">
        <v>0</v>
      </c>
      <c r="AD6" s="91">
        <v>0</v>
      </c>
      <c r="AE6" s="91"/>
      <c r="AF6" s="91"/>
      <c r="AG6" s="91"/>
      <c r="AH6" s="91"/>
      <c r="AJ6" cm="1">
        <f t="array" aca="1" ref="AJ6" ca="1">IF(OR(COUNTIF(R6,$AZ$2:$AZ$19)),0,1)</f>
        <v>0</v>
      </c>
      <c r="AK6" cm="1">
        <f t="array" aca="1" ref="AK6" ca="1">IF(OR(COUNTIF(S6,$AZ$2:$AZ$19)),0,1)</f>
        <v>0</v>
      </c>
      <c r="AL6" cm="1">
        <f t="array" aca="1" ref="AL6" ca="1">IF(OR(COUNTIF(T6,$AZ$2:$AZ$19)),0,1)</f>
        <v>0</v>
      </c>
      <c r="AM6" cm="1">
        <f t="array" aca="1" ref="AM6" ca="1">IF(OR(COUNTIF(U6,$AZ$2:$AZ$19)),0,1)</f>
        <v>0</v>
      </c>
      <c r="AN6" cm="1">
        <f t="array" aca="1" ref="AN6" ca="1">IF(OR(COUNTIF(V6,$AZ$2:$AZ$19)),0,1)</f>
        <v>0</v>
      </c>
      <c r="AO6" cm="1">
        <f t="array" aca="1" ref="AO6" ca="1">IF(OR(COUNTIF(W6,$AZ$2:$AZ$19)),0,1)</f>
        <v>0</v>
      </c>
      <c r="AP6" cm="1">
        <f t="array" aca="1" ref="AP6" ca="1">IF(OR(COUNTIF(X6,$AZ$2:$AZ$19)),0,1)</f>
        <v>1</v>
      </c>
      <c r="AQ6" cm="1">
        <f t="array" aca="1" ref="AQ6" ca="1">IF(OR(COUNTIF(Y6,$AZ$2:$AZ$19)),0,1)</f>
        <v>0</v>
      </c>
      <c r="AR6" cm="1">
        <f t="array" ref="AR6">IF(OR(COUNTIF(Z6,$AZ$2:$AZ$19)),0,1)</f>
        <v>0</v>
      </c>
      <c r="AS6" cm="1">
        <f t="array" ref="AS6">IF(OR(COUNTIF(AA6,$AZ$2:$AZ$19)),0,1)</f>
        <v>0</v>
      </c>
      <c r="AT6" cm="1">
        <f t="array" ref="AT6">IF(OR(COUNTIF(AB6,$AZ$2:$AZ$19)),0,1)</f>
        <v>0</v>
      </c>
      <c r="AU6" cm="1">
        <f t="array" ref="AU6">IF(OR(COUNTIF(AC6,$AZ$2:$AZ$19)),0,1)</f>
        <v>0</v>
      </c>
      <c r="AV6" cm="1">
        <f t="array" ref="AV6">IF(OR(COUNTIF(AD6,$AZ$2:$AZ$19)),0,1)</f>
        <v>0</v>
      </c>
      <c r="AX6">
        <f t="shared" ca="1" si="0"/>
        <v>1</v>
      </c>
      <c r="AZ6" t="s">
        <v>13</v>
      </c>
    </row>
    <row r="7" spans="1:52" x14ac:dyDescent="0.3">
      <c r="A7" s="92" t="str" cm="1">
        <f t="array" aca="1" ref="A7" ca="1">IF(AX7&gt;1,'Licensee Info'!$A$2:$A$2,"#N/A")</f>
        <v>#N/A</v>
      </c>
      <c r="B7" s="88" t="str">
        <f>'Cover Sheet'!$A$3</f>
        <v>[insert AFS Reporting Period]</v>
      </c>
      <c r="C7" s="88" t="str">
        <f>'Cover Sheet'!$D$3</f>
        <v>[insert all medical and adult-use license record numbers covered by this AFS]</v>
      </c>
      <c r="D7" s="88" t="str">
        <f>'Cover Sheet'!$A$6</f>
        <v>[insert name of firm]</v>
      </c>
      <c r="E7" s="88" t="str">
        <f>'Cover Sheet'!$B$6</f>
        <v>[insert CPA name]</v>
      </c>
      <c r="F7" s="88" t="str">
        <f>'Cover Sheet'!$B$8</f>
        <v>[insert CPA license number]</v>
      </c>
      <c r="G7" s="88" t="str">
        <f>'Cover Sheet'!$D$6</f>
        <v>[insert direct email address]</v>
      </c>
      <c r="H7" s="88" t="str">
        <f>'Cover Sheet'!$D$8</f>
        <v>[insert direct phone number]</v>
      </c>
      <c r="I7" s="88" t="str">
        <f>'Cover Sheet'!$D$10</f>
        <v>[insert firm mailing address]</v>
      </c>
      <c r="J7" s="88" t="str">
        <f>'Licensee Info'!$E$2</f>
        <v>Report not attested to correctly</v>
      </c>
      <c r="K7" t="s">
        <v>225</v>
      </c>
      <c r="L7">
        <v>1</v>
      </c>
      <c r="M7">
        <v>2</v>
      </c>
      <c r="N7">
        <v>5</v>
      </c>
      <c r="R7">
        <f ca="1"/>
        <v>0</v>
      </c>
      <c r="S7">
        <f ca="1"/>
        <v>0</v>
      </c>
      <c r="T7">
        <f ca="1"/>
        <v>0</v>
      </c>
      <c r="U7">
        <f ca="1"/>
        <v>0</v>
      </c>
      <c r="V7">
        <f ca="1"/>
        <v>0</v>
      </c>
      <c r="W7">
        <f ca="1"/>
        <v>0</v>
      </c>
      <c r="X7" t="str">
        <f ca="1"/>
        <v/>
      </c>
      <c r="Y7">
        <f ca="1"/>
        <v>0</v>
      </c>
      <c r="Z7">
        <v>0</v>
      </c>
      <c r="AA7">
        <v>0</v>
      </c>
      <c r="AB7">
        <v>0</v>
      </c>
      <c r="AC7">
        <v>0</v>
      </c>
      <c r="AD7">
        <v>0</v>
      </c>
      <c r="AJ7" cm="1">
        <f t="array" aca="1" ref="AJ7" ca="1">IF(OR(COUNTIF(R7,$AZ$2:$AZ$19)),0,1)</f>
        <v>0</v>
      </c>
      <c r="AK7" cm="1">
        <f t="array" aca="1" ref="AK7" ca="1">IF(OR(COUNTIF(S7,$AZ$2:$AZ$19)),0,1)</f>
        <v>0</v>
      </c>
      <c r="AL7" cm="1">
        <f t="array" aca="1" ref="AL7" ca="1">IF(OR(COUNTIF(T7,$AZ$2:$AZ$19)),0,1)</f>
        <v>0</v>
      </c>
      <c r="AM7" cm="1">
        <f t="array" aca="1" ref="AM7" ca="1">IF(OR(COUNTIF(U7,$AZ$2:$AZ$19)),0,1)</f>
        <v>0</v>
      </c>
      <c r="AN7" cm="1">
        <f t="array" aca="1" ref="AN7" ca="1">IF(OR(COUNTIF(V7,$AZ$2:$AZ$19)),0,1)</f>
        <v>0</v>
      </c>
      <c r="AO7" cm="1">
        <f t="array" aca="1" ref="AO7" ca="1">IF(OR(COUNTIF(W7,$AZ$2:$AZ$19)),0,1)</f>
        <v>0</v>
      </c>
      <c r="AP7" cm="1">
        <f t="array" aca="1" ref="AP7" ca="1">IF(OR(COUNTIF(X7,$AZ$2:$AZ$19)),0,1)</f>
        <v>1</v>
      </c>
      <c r="AQ7" cm="1">
        <f t="array" aca="1" ref="AQ7" ca="1">IF(OR(COUNTIF(Y7,$AZ$2:$AZ$19)),0,1)</f>
        <v>0</v>
      </c>
      <c r="AR7" cm="1">
        <f t="array" ref="AR7">IF(OR(COUNTIF(Z7,$AZ$2:$AZ$19)),0,1)</f>
        <v>0</v>
      </c>
      <c r="AS7" cm="1">
        <f t="array" ref="AS7">IF(OR(COUNTIF(AA7,$AZ$2:$AZ$19)),0,1)</f>
        <v>0</v>
      </c>
      <c r="AT7" cm="1">
        <f t="array" ref="AT7">IF(OR(COUNTIF(AB7,$AZ$2:$AZ$19)),0,1)</f>
        <v>0</v>
      </c>
      <c r="AU7" cm="1">
        <f t="array" ref="AU7">IF(OR(COUNTIF(AC7,$AZ$2:$AZ$19)),0,1)</f>
        <v>0</v>
      </c>
      <c r="AV7" cm="1">
        <f t="array" ref="AV7">IF(OR(COUNTIF(AD7,$AZ$2:$AZ$19)),0,1)</f>
        <v>0</v>
      </c>
      <c r="AX7">
        <f t="shared" ca="1" si="0"/>
        <v>1</v>
      </c>
      <c r="AZ7" t="s">
        <v>34</v>
      </c>
    </row>
    <row r="8" spans="1:52" x14ac:dyDescent="0.3">
      <c r="A8" s="88" t="str" cm="1">
        <f t="array" aca="1" ref="A8" ca="1">IF(AX8&gt;1,'Licensee Info'!$A$2:$A$2,"#N/A")</f>
        <v>#N/A</v>
      </c>
      <c r="B8" s="88" t="str">
        <f>'Cover Sheet'!$A$3</f>
        <v>[insert AFS Reporting Period]</v>
      </c>
      <c r="C8" s="88" t="str">
        <f>'Cover Sheet'!$D$3</f>
        <v>[insert all medical and adult-use license record numbers covered by this AFS]</v>
      </c>
      <c r="D8" s="88" t="str">
        <f>'Cover Sheet'!$A$6</f>
        <v>[insert name of firm]</v>
      </c>
      <c r="E8" s="88" t="str">
        <f>'Cover Sheet'!$B$6</f>
        <v>[insert CPA name]</v>
      </c>
      <c r="F8" s="88" t="str">
        <f>'Cover Sheet'!$B$8</f>
        <v>[insert CPA license number]</v>
      </c>
      <c r="G8" s="88" t="str">
        <f>'Cover Sheet'!$D$6</f>
        <v>[insert direct email address]</v>
      </c>
      <c r="H8" s="88" t="str">
        <f>'Cover Sheet'!$D$8</f>
        <v>[insert direct phone number]</v>
      </c>
      <c r="I8" s="88" t="str">
        <f>'Cover Sheet'!$D$10</f>
        <v>[insert firm mailing address]</v>
      </c>
      <c r="J8" s="88" t="str">
        <f>'Licensee Info'!$E$2</f>
        <v>Report not attested to correctly</v>
      </c>
      <c r="K8" s="91" t="s">
        <v>225</v>
      </c>
      <c r="L8" s="91">
        <v>1</v>
      </c>
      <c r="M8" s="91">
        <v>2</v>
      </c>
      <c r="N8" s="91">
        <v>6</v>
      </c>
      <c r="O8" s="91"/>
      <c r="P8" s="91"/>
      <c r="Q8" s="91"/>
      <c r="R8" s="91">
        <f ca="1"/>
        <v>0</v>
      </c>
      <c r="S8" s="91">
        <f ca="1"/>
        <v>0</v>
      </c>
      <c r="T8" s="91">
        <f ca="1"/>
        <v>0</v>
      </c>
      <c r="U8" s="91">
        <f ca="1"/>
        <v>0</v>
      </c>
      <c r="V8" s="91">
        <f ca="1"/>
        <v>0</v>
      </c>
      <c r="W8" s="91">
        <f ca="1"/>
        <v>0</v>
      </c>
      <c r="X8" s="91" t="str">
        <f ca="1"/>
        <v/>
      </c>
      <c r="Y8" s="91">
        <f ca="1"/>
        <v>0</v>
      </c>
      <c r="Z8" s="91">
        <v>0</v>
      </c>
      <c r="AA8" s="91">
        <v>0</v>
      </c>
      <c r="AB8" s="91">
        <v>0</v>
      </c>
      <c r="AC8" s="91">
        <v>0</v>
      </c>
      <c r="AD8" s="91">
        <v>0</v>
      </c>
      <c r="AE8" s="91"/>
      <c r="AF8" s="91"/>
      <c r="AG8" s="91"/>
      <c r="AH8" s="91"/>
      <c r="AJ8" cm="1">
        <f t="array" aca="1" ref="AJ8" ca="1">IF(OR(COUNTIF(R8,$AZ$2:$AZ$19)),0,1)</f>
        <v>0</v>
      </c>
      <c r="AK8" cm="1">
        <f t="array" aca="1" ref="AK8" ca="1">IF(OR(COUNTIF(S8,$AZ$2:$AZ$19)),0,1)</f>
        <v>0</v>
      </c>
      <c r="AL8" cm="1">
        <f t="array" aca="1" ref="AL8" ca="1">IF(OR(COUNTIF(T8,$AZ$2:$AZ$19)),0,1)</f>
        <v>0</v>
      </c>
      <c r="AM8" cm="1">
        <f t="array" aca="1" ref="AM8" ca="1">IF(OR(COUNTIF(U8,$AZ$2:$AZ$19)),0,1)</f>
        <v>0</v>
      </c>
      <c r="AN8" cm="1">
        <f t="array" aca="1" ref="AN8" ca="1">IF(OR(COUNTIF(V8,$AZ$2:$AZ$19)),0,1)</f>
        <v>0</v>
      </c>
      <c r="AO8" cm="1">
        <f t="array" aca="1" ref="AO8" ca="1">IF(OR(COUNTIF(W8,$AZ$2:$AZ$19)),0,1)</f>
        <v>0</v>
      </c>
      <c r="AP8" cm="1">
        <f t="array" aca="1" ref="AP8" ca="1">IF(OR(COUNTIF(X8,$AZ$2:$AZ$19)),0,1)</f>
        <v>1</v>
      </c>
      <c r="AQ8" cm="1">
        <f t="array" aca="1" ref="AQ8" ca="1">IF(OR(COUNTIF(Y8,$AZ$2:$AZ$19)),0,1)</f>
        <v>0</v>
      </c>
      <c r="AR8" cm="1">
        <f t="array" ref="AR8">IF(OR(COUNTIF(Z8,$AZ$2:$AZ$19)),0,1)</f>
        <v>0</v>
      </c>
      <c r="AS8" cm="1">
        <f t="array" ref="AS8">IF(OR(COUNTIF(AA8,$AZ$2:$AZ$19)),0,1)</f>
        <v>0</v>
      </c>
      <c r="AT8" cm="1">
        <f t="array" ref="AT8">IF(OR(COUNTIF(AB8,$AZ$2:$AZ$19)),0,1)</f>
        <v>0</v>
      </c>
      <c r="AU8" cm="1">
        <f t="array" ref="AU8">IF(OR(COUNTIF(AC8,$AZ$2:$AZ$19)),0,1)</f>
        <v>0</v>
      </c>
      <c r="AV8" cm="1">
        <f t="array" ref="AV8">IF(OR(COUNTIF(AD8,$AZ$2:$AZ$19)),0,1)</f>
        <v>0</v>
      </c>
      <c r="AX8">
        <f t="shared" ca="1" si="0"/>
        <v>1</v>
      </c>
      <c r="AZ8" t="s">
        <v>20</v>
      </c>
    </row>
    <row r="9" spans="1:52" x14ac:dyDescent="0.3">
      <c r="A9" s="92" t="str" cm="1">
        <f t="array" aca="1" ref="A9" ca="1">IF(AX9&gt;1,'Licensee Info'!$A$2:$A$2,"#N/A")</f>
        <v>#N/A</v>
      </c>
      <c r="B9" s="88" t="str">
        <f>'Cover Sheet'!$A$3</f>
        <v>[insert AFS Reporting Period]</v>
      </c>
      <c r="C9" s="88" t="str">
        <f>'Cover Sheet'!$D$3</f>
        <v>[insert all medical and adult-use license record numbers covered by this AFS]</v>
      </c>
      <c r="D9" s="88" t="str">
        <f>'Cover Sheet'!$A$6</f>
        <v>[insert name of firm]</v>
      </c>
      <c r="E9" s="88" t="str">
        <f>'Cover Sheet'!$B$6</f>
        <v>[insert CPA name]</v>
      </c>
      <c r="F9" s="88" t="str">
        <f>'Cover Sheet'!$B$8</f>
        <v>[insert CPA license number]</v>
      </c>
      <c r="G9" s="88" t="str">
        <f>'Cover Sheet'!$D$6</f>
        <v>[insert direct email address]</v>
      </c>
      <c r="H9" s="88" t="str">
        <f>'Cover Sheet'!$D$8</f>
        <v>[insert direct phone number]</v>
      </c>
      <c r="I9" s="88" t="str">
        <f>'Cover Sheet'!$D$10</f>
        <v>[insert firm mailing address]</v>
      </c>
      <c r="J9" s="88" t="str">
        <f>'Licensee Info'!$E$2</f>
        <v>Report not attested to correctly</v>
      </c>
      <c r="K9" t="s">
        <v>225</v>
      </c>
      <c r="L9">
        <v>1</v>
      </c>
      <c r="M9">
        <v>2</v>
      </c>
      <c r="N9">
        <v>7</v>
      </c>
      <c r="R9">
        <f ca="1"/>
        <v>0</v>
      </c>
      <c r="S9">
        <f ca="1"/>
        <v>0</v>
      </c>
      <c r="T9">
        <f ca="1"/>
        <v>0</v>
      </c>
      <c r="U9">
        <f ca="1"/>
        <v>0</v>
      </c>
      <c r="V9">
        <f ca="1"/>
        <v>0</v>
      </c>
      <c r="W9">
        <f ca="1"/>
        <v>0</v>
      </c>
      <c r="X9" t="str">
        <f ca="1"/>
        <v/>
      </c>
      <c r="Y9">
        <f ca="1"/>
        <v>0</v>
      </c>
      <c r="Z9">
        <v>0</v>
      </c>
      <c r="AA9">
        <v>0</v>
      </c>
      <c r="AB9">
        <v>0</v>
      </c>
      <c r="AC9">
        <v>0</v>
      </c>
      <c r="AD9">
        <v>0</v>
      </c>
      <c r="AJ9" cm="1">
        <f t="array" aca="1" ref="AJ9" ca="1">IF(OR(COUNTIF(R9,$AZ$2:$AZ$19)),0,1)</f>
        <v>0</v>
      </c>
      <c r="AK9" cm="1">
        <f t="array" aca="1" ref="AK9" ca="1">IF(OR(COUNTIF(S9,$AZ$2:$AZ$19)),0,1)</f>
        <v>0</v>
      </c>
      <c r="AL9" cm="1">
        <f t="array" aca="1" ref="AL9" ca="1">IF(OR(COUNTIF(T9,$AZ$2:$AZ$19)),0,1)</f>
        <v>0</v>
      </c>
      <c r="AM9" cm="1">
        <f t="array" aca="1" ref="AM9" ca="1">IF(OR(COUNTIF(U9,$AZ$2:$AZ$19)),0,1)</f>
        <v>0</v>
      </c>
      <c r="AN9" cm="1">
        <f t="array" aca="1" ref="AN9" ca="1">IF(OR(COUNTIF(V9,$AZ$2:$AZ$19)),0,1)</f>
        <v>0</v>
      </c>
      <c r="AO9" cm="1">
        <f t="array" aca="1" ref="AO9" ca="1">IF(OR(COUNTIF(W9,$AZ$2:$AZ$19)),0,1)</f>
        <v>0</v>
      </c>
      <c r="AP9" cm="1">
        <f t="array" aca="1" ref="AP9" ca="1">IF(OR(COUNTIF(X9,$AZ$2:$AZ$19)),0,1)</f>
        <v>1</v>
      </c>
      <c r="AQ9" cm="1">
        <f t="array" aca="1" ref="AQ9" ca="1">IF(OR(COUNTIF(Y9,$AZ$2:$AZ$19)),0,1)</f>
        <v>0</v>
      </c>
      <c r="AR9" cm="1">
        <f t="array" ref="AR9">IF(OR(COUNTIF(Z9,$AZ$2:$AZ$19)),0,1)</f>
        <v>0</v>
      </c>
      <c r="AS9" cm="1">
        <f t="array" ref="AS9">IF(OR(COUNTIF(AA9,$AZ$2:$AZ$19)),0,1)</f>
        <v>0</v>
      </c>
      <c r="AT9" cm="1">
        <f t="array" ref="AT9">IF(OR(COUNTIF(AB9,$AZ$2:$AZ$19)),0,1)</f>
        <v>0</v>
      </c>
      <c r="AU9" cm="1">
        <f t="array" ref="AU9">IF(OR(COUNTIF(AC9,$AZ$2:$AZ$19)),0,1)</f>
        <v>0</v>
      </c>
      <c r="AV9" cm="1">
        <f t="array" ref="AV9">IF(OR(COUNTIF(AD9,$AZ$2:$AZ$19)),0,1)</f>
        <v>0</v>
      </c>
      <c r="AX9">
        <f t="shared" ca="1" si="0"/>
        <v>1</v>
      </c>
      <c r="AZ9" t="s">
        <v>327</v>
      </c>
    </row>
    <row r="10" spans="1:52" x14ac:dyDescent="0.3">
      <c r="A10" s="88" t="str" cm="1">
        <f t="array" aca="1" ref="A10" ca="1">IF(AX10&gt;1,'Licensee Info'!$A$2:$A$2,"#N/A")</f>
        <v>#N/A</v>
      </c>
      <c r="B10" s="88" t="str">
        <f>'Cover Sheet'!$A$3</f>
        <v>[insert AFS Reporting Period]</v>
      </c>
      <c r="C10" s="88" t="str">
        <f>'Cover Sheet'!$D$3</f>
        <v>[insert all medical and adult-use license record numbers covered by this AFS]</v>
      </c>
      <c r="D10" s="88" t="str">
        <f>'Cover Sheet'!$A$6</f>
        <v>[insert name of firm]</v>
      </c>
      <c r="E10" s="88" t="str">
        <f>'Cover Sheet'!$B$6</f>
        <v>[insert CPA name]</v>
      </c>
      <c r="F10" s="88" t="str">
        <f>'Cover Sheet'!$B$8</f>
        <v>[insert CPA license number]</v>
      </c>
      <c r="G10" s="88" t="str">
        <f>'Cover Sheet'!$D$6</f>
        <v>[insert direct email address]</v>
      </c>
      <c r="H10" s="88" t="str">
        <f>'Cover Sheet'!$D$8</f>
        <v>[insert direct phone number]</v>
      </c>
      <c r="I10" s="88" t="str">
        <f>'Cover Sheet'!$D$10</f>
        <v>[insert firm mailing address]</v>
      </c>
      <c r="J10" s="88" t="str">
        <f>'Licensee Info'!$E$2</f>
        <v>Report not attested to correctly</v>
      </c>
      <c r="K10" s="91" t="s">
        <v>225</v>
      </c>
      <c r="L10" s="91">
        <v>1</v>
      </c>
      <c r="M10" s="91">
        <v>2</v>
      </c>
      <c r="N10" s="91">
        <v>8</v>
      </c>
      <c r="O10" s="91"/>
      <c r="P10" s="91"/>
      <c r="Q10" s="91"/>
      <c r="R10" s="91">
        <f ca="1"/>
        <v>0</v>
      </c>
      <c r="S10" s="91">
        <f ca="1"/>
        <v>0</v>
      </c>
      <c r="T10" s="91">
        <f ca="1"/>
        <v>0</v>
      </c>
      <c r="U10" s="91">
        <f ca="1"/>
        <v>0</v>
      </c>
      <c r="V10" s="91">
        <f ca="1"/>
        <v>0</v>
      </c>
      <c r="W10" s="91">
        <f ca="1"/>
        <v>0</v>
      </c>
      <c r="X10" s="91" t="str">
        <f ca="1"/>
        <v/>
      </c>
      <c r="Y10" s="91">
        <f ca="1"/>
        <v>0</v>
      </c>
      <c r="Z10" s="91">
        <v>0</v>
      </c>
      <c r="AA10" s="91">
        <v>0</v>
      </c>
      <c r="AB10" s="91">
        <v>0</v>
      </c>
      <c r="AC10" s="91">
        <v>0</v>
      </c>
      <c r="AD10" s="91">
        <v>0</v>
      </c>
      <c r="AE10" s="91"/>
      <c r="AF10" s="91"/>
      <c r="AG10" s="91"/>
      <c r="AH10" s="91"/>
      <c r="AJ10" cm="1">
        <f t="array" aca="1" ref="AJ10" ca="1">IF(OR(COUNTIF(R10,$AZ$2:$AZ$19)),0,1)</f>
        <v>0</v>
      </c>
      <c r="AK10" cm="1">
        <f t="array" aca="1" ref="AK10" ca="1">IF(OR(COUNTIF(S10,$AZ$2:$AZ$19)),0,1)</f>
        <v>0</v>
      </c>
      <c r="AL10" cm="1">
        <f t="array" aca="1" ref="AL10" ca="1">IF(OR(COUNTIF(T10,$AZ$2:$AZ$19)),0,1)</f>
        <v>0</v>
      </c>
      <c r="AM10" cm="1">
        <f t="array" aca="1" ref="AM10" ca="1">IF(OR(COUNTIF(U10,$AZ$2:$AZ$19)),0,1)</f>
        <v>0</v>
      </c>
      <c r="AN10" cm="1">
        <f t="array" aca="1" ref="AN10" ca="1">IF(OR(COUNTIF(V10,$AZ$2:$AZ$19)),0,1)</f>
        <v>0</v>
      </c>
      <c r="AO10" cm="1">
        <f t="array" aca="1" ref="AO10" ca="1">IF(OR(COUNTIF(W10,$AZ$2:$AZ$19)),0,1)</f>
        <v>0</v>
      </c>
      <c r="AP10" cm="1">
        <f t="array" aca="1" ref="AP10" ca="1">IF(OR(COUNTIF(X10,$AZ$2:$AZ$19)),0,1)</f>
        <v>1</v>
      </c>
      <c r="AQ10" cm="1">
        <f t="array" aca="1" ref="AQ10" ca="1">IF(OR(COUNTIF(Y10,$AZ$2:$AZ$19)),0,1)</f>
        <v>0</v>
      </c>
      <c r="AR10" cm="1">
        <f t="array" ref="AR10">IF(OR(COUNTIF(Z10,$AZ$2:$AZ$19)),0,1)</f>
        <v>0</v>
      </c>
      <c r="AS10" cm="1">
        <f t="array" ref="AS10">IF(OR(COUNTIF(AA10,$AZ$2:$AZ$19)),0,1)</f>
        <v>0</v>
      </c>
      <c r="AT10" cm="1">
        <f t="array" ref="AT10">IF(OR(COUNTIF(AB10,$AZ$2:$AZ$19)),0,1)</f>
        <v>0</v>
      </c>
      <c r="AU10" cm="1">
        <f t="array" ref="AU10">IF(OR(COUNTIF(AC10,$AZ$2:$AZ$19)),0,1)</f>
        <v>0</v>
      </c>
      <c r="AV10" cm="1">
        <f t="array" ref="AV10">IF(OR(COUNTIF(AD10,$AZ$2:$AZ$19)),0,1)</f>
        <v>0</v>
      </c>
      <c r="AX10">
        <f t="shared" ca="1" si="0"/>
        <v>1</v>
      </c>
      <c r="AZ10" t="s">
        <v>62</v>
      </c>
    </row>
    <row r="11" spans="1:52" x14ac:dyDescent="0.3">
      <c r="A11" s="92" t="str" cm="1">
        <f t="array" aca="1" ref="A11" ca="1">IF(AX11&gt;1,'Licensee Info'!$A$2:$A$2,"#N/A")</f>
        <v>#N/A</v>
      </c>
      <c r="B11" s="88" t="str">
        <f>'Cover Sheet'!$A$3</f>
        <v>[insert AFS Reporting Period]</v>
      </c>
      <c r="C11" s="88" t="str">
        <f>'Cover Sheet'!$D$3</f>
        <v>[insert all medical and adult-use license record numbers covered by this AFS]</v>
      </c>
      <c r="D11" s="88" t="str">
        <f>'Cover Sheet'!$A$6</f>
        <v>[insert name of firm]</v>
      </c>
      <c r="E11" s="88" t="str">
        <f>'Cover Sheet'!$B$6</f>
        <v>[insert CPA name]</v>
      </c>
      <c r="F11" s="88" t="str">
        <f>'Cover Sheet'!$B$8</f>
        <v>[insert CPA license number]</v>
      </c>
      <c r="G11" s="88" t="str">
        <f>'Cover Sheet'!$D$6</f>
        <v>[insert direct email address]</v>
      </c>
      <c r="H11" s="88" t="str">
        <f>'Cover Sheet'!$D$8</f>
        <v>[insert direct phone number]</v>
      </c>
      <c r="I11" s="88" t="str">
        <f>'Cover Sheet'!$D$10</f>
        <v>[insert firm mailing address]</v>
      </c>
      <c r="J11" s="88" t="str">
        <f>'Licensee Info'!$E$2</f>
        <v>Report not attested to correctly</v>
      </c>
      <c r="K11" t="s">
        <v>225</v>
      </c>
      <c r="L11">
        <v>1</v>
      </c>
      <c r="M11">
        <v>2</v>
      </c>
      <c r="N11">
        <v>9</v>
      </c>
      <c r="R11">
        <f ca="1"/>
        <v>0</v>
      </c>
      <c r="S11">
        <f ca="1"/>
        <v>0</v>
      </c>
      <c r="T11">
        <f ca="1"/>
        <v>0</v>
      </c>
      <c r="U11">
        <f ca="1"/>
        <v>0</v>
      </c>
      <c r="V11">
        <f ca="1"/>
        <v>0</v>
      </c>
      <c r="W11">
        <f ca="1"/>
        <v>0</v>
      </c>
      <c r="X11" t="str">
        <f ca="1"/>
        <v/>
      </c>
      <c r="Y11">
        <f ca="1"/>
        <v>0</v>
      </c>
      <c r="Z11">
        <v>0</v>
      </c>
      <c r="AA11">
        <v>0</v>
      </c>
      <c r="AB11">
        <v>0</v>
      </c>
      <c r="AC11">
        <v>0</v>
      </c>
      <c r="AD11">
        <v>0</v>
      </c>
      <c r="AJ11" cm="1">
        <f t="array" aca="1" ref="AJ11" ca="1">IF(OR(COUNTIF(R11,$AZ$2:$AZ$19)),0,1)</f>
        <v>0</v>
      </c>
      <c r="AK11" cm="1">
        <f t="array" aca="1" ref="AK11" ca="1">IF(OR(COUNTIF(S11,$AZ$2:$AZ$19)),0,1)</f>
        <v>0</v>
      </c>
      <c r="AL11" cm="1">
        <f t="array" aca="1" ref="AL11" ca="1">IF(OR(COUNTIF(T11,$AZ$2:$AZ$19)),0,1)</f>
        <v>0</v>
      </c>
      <c r="AM11" cm="1">
        <f t="array" aca="1" ref="AM11" ca="1">IF(OR(COUNTIF(U11,$AZ$2:$AZ$19)),0,1)</f>
        <v>0</v>
      </c>
      <c r="AN11" cm="1">
        <f t="array" aca="1" ref="AN11" ca="1">IF(OR(COUNTIF(V11,$AZ$2:$AZ$19)),0,1)</f>
        <v>0</v>
      </c>
      <c r="AO11" cm="1">
        <f t="array" aca="1" ref="AO11" ca="1">IF(OR(COUNTIF(W11,$AZ$2:$AZ$19)),0,1)</f>
        <v>0</v>
      </c>
      <c r="AP11" cm="1">
        <f t="array" aca="1" ref="AP11" ca="1">IF(OR(COUNTIF(X11,$AZ$2:$AZ$19)),0,1)</f>
        <v>1</v>
      </c>
      <c r="AQ11" cm="1">
        <f t="array" aca="1" ref="AQ11" ca="1">IF(OR(COUNTIF(Y11,$AZ$2:$AZ$19)),0,1)</f>
        <v>0</v>
      </c>
      <c r="AR11" cm="1">
        <f t="array" ref="AR11">IF(OR(COUNTIF(Z11,$AZ$2:$AZ$19)),0,1)</f>
        <v>0</v>
      </c>
      <c r="AS11" cm="1">
        <f t="array" ref="AS11">IF(OR(COUNTIF(AA11,$AZ$2:$AZ$19)),0,1)</f>
        <v>0</v>
      </c>
      <c r="AT11" cm="1">
        <f t="array" ref="AT11">IF(OR(COUNTIF(AB11,$AZ$2:$AZ$19)),0,1)</f>
        <v>0</v>
      </c>
      <c r="AU11" cm="1">
        <f t="array" ref="AU11">IF(OR(COUNTIF(AC11,$AZ$2:$AZ$19)),0,1)</f>
        <v>0</v>
      </c>
      <c r="AV11" cm="1">
        <f t="array" ref="AV11">IF(OR(COUNTIF(AD11,$AZ$2:$AZ$19)),0,1)</f>
        <v>0</v>
      </c>
      <c r="AX11">
        <f t="shared" ca="1" si="0"/>
        <v>1</v>
      </c>
      <c r="AZ11" t="s">
        <v>102</v>
      </c>
    </row>
    <row r="12" spans="1:52" x14ac:dyDescent="0.3">
      <c r="A12" s="88" t="str" cm="1">
        <f t="array" aca="1" ref="A12" ca="1">IF(AX12&gt;1,'Licensee Info'!$A$2:$A$2,"#N/A")</f>
        <v>#N/A</v>
      </c>
      <c r="B12" s="88" t="str">
        <f>'Cover Sheet'!$A$3</f>
        <v>[insert AFS Reporting Period]</v>
      </c>
      <c r="C12" s="88" t="str">
        <f>'Cover Sheet'!$D$3</f>
        <v>[insert all medical and adult-use license record numbers covered by this AFS]</v>
      </c>
      <c r="D12" s="88" t="str">
        <f>'Cover Sheet'!$A$6</f>
        <v>[insert name of firm]</v>
      </c>
      <c r="E12" s="88" t="str">
        <f>'Cover Sheet'!$B$6</f>
        <v>[insert CPA name]</v>
      </c>
      <c r="F12" s="88" t="str">
        <f>'Cover Sheet'!$B$8</f>
        <v>[insert CPA license number]</v>
      </c>
      <c r="G12" s="88" t="str">
        <f>'Cover Sheet'!$D$6</f>
        <v>[insert direct email address]</v>
      </c>
      <c r="H12" s="88" t="str">
        <f>'Cover Sheet'!$D$8</f>
        <v>[insert direct phone number]</v>
      </c>
      <c r="I12" s="88" t="str">
        <f>'Cover Sheet'!$D$10</f>
        <v>[insert firm mailing address]</v>
      </c>
      <c r="J12" s="88" t="str">
        <f>'Licensee Info'!$E$2</f>
        <v>Report not attested to correctly</v>
      </c>
      <c r="K12" s="91" t="s">
        <v>225</v>
      </c>
      <c r="L12" s="91">
        <v>1</v>
      </c>
      <c r="M12" s="91">
        <v>2</v>
      </c>
      <c r="N12" s="91">
        <v>10</v>
      </c>
      <c r="O12" s="91"/>
      <c r="P12" s="91"/>
      <c r="Q12" s="91"/>
      <c r="R12" s="91">
        <f ca="1"/>
        <v>0</v>
      </c>
      <c r="S12" s="91">
        <f ca="1"/>
        <v>0</v>
      </c>
      <c r="T12" s="91">
        <f ca="1"/>
        <v>0</v>
      </c>
      <c r="U12" s="91">
        <f ca="1"/>
        <v>0</v>
      </c>
      <c r="V12" s="91">
        <f ca="1"/>
        <v>0</v>
      </c>
      <c r="W12" s="91">
        <f ca="1"/>
        <v>0</v>
      </c>
      <c r="X12" s="91" t="str">
        <f ca="1"/>
        <v/>
      </c>
      <c r="Y12" s="91">
        <f ca="1"/>
        <v>0</v>
      </c>
      <c r="Z12" s="91">
        <v>0</v>
      </c>
      <c r="AA12" s="91">
        <v>0</v>
      </c>
      <c r="AB12" s="91">
        <v>0</v>
      </c>
      <c r="AC12" s="91">
        <v>0</v>
      </c>
      <c r="AD12" s="91">
        <v>0</v>
      </c>
      <c r="AE12" s="91"/>
      <c r="AF12" s="91"/>
      <c r="AG12" s="91"/>
      <c r="AH12" s="91"/>
      <c r="AJ12" cm="1">
        <f t="array" aca="1" ref="AJ12" ca="1">IF(OR(COUNTIF(R12,$AZ$2:$AZ$19)),0,1)</f>
        <v>0</v>
      </c>
      <c r="AK12" cm="1">
        <f t="array" aca="1" ref="AK12" ca="1">IF(OR(COUNTIF(S12,$AZ$2:$AZ$19)),0,1)</f>
        <v>0</v>
      </c>
      <c r="AL12" cm="1">
        <f t="array" aca="1" ref="AL12" ca="1">IF(OR(COUNTIF(T12,$AZ$2:$AZ$19)),0,1)</f>
        <v>0</v>
      </c>
      <c r="AM12" cm="1">
        <f t="array" aca="1" ref="AM12" ca="1">IF(OR(COUNTIF(U12,$AZ$2:$AZ$19)),0,1)</f>
        <v>0</v>
      </c>
      <c r="AN12" cm="1">
        <f t="array" aca="1" ref="AN12" ca="1">IF(OR(COUNTIF(V12,$AZ$2:$AZ$19)),0,1)</f>
        <v>0</v>
      </c>
      <c r="AO12" cm="1">
        <f t="array" aca="1" ref="AO12" ca="1">IF(OR(COUNTIF(W12,$AZ$2:$AZ$19)),0,1)</f>
        <v>0</v>
      </c>
      <c r="AP12" cm="1">
        <f t="array" aca="1" ref="AP12" ca="1">IF(OR(COUNTIF(X12,$AZ$2:$AZ$19)),0,1)</f>
        <v>1</v>
      </c>
      <c r="AQ12" cm="1">
        <f t="array" aca="1" ref="AQ12" ca="1">IF(OR(COUNTIF(Y12,$AZ$2:$AZ$19)),0,1)</f>
        <v>0</v>
      </c>
      <c r="AR12" cm="1">
        <f t="array" ref="AR12">IF(OR(COUNTIF(Z12,$AZ$2:$AZ$19)),0,1)</f>
        <v>0</v>
      </c>
      <c r="AS12" cm="1">
        <f t="array" ref="AS12">IF(OR(COUNTIF(AA12,$AZ$2:$AZ$19)),0,1)</f>
        <v>0</v>
      </c>
      <c r="AT12" cm="1">
        <f t="array" ref="AT12">IF(OR(COUNTIF(AB12,$AZ$2:$AZ$19)),0,1)</f>
        <v>0</v>
      </c>
      <c r="AU12" cm="1">
        <f t="array" ref="AU12">IF(OR(COUNTIF(AC12,$AZ$2:$AZ$19)),0,1)</f>
        <v>0</v>
      </c>
      <c r="AV12" cm="1">
        <f t="array" ref="AV12">IF(OR(COUNTIF(AD12,$AZ$2:$AZ$19)),0,1)</f>
        <v>0</v>
      </c>
      <c r="AX12">
        <f t="shared" ca="1" si="0"/>
        <v>1</v>
      </c>
      <c r="AZ12" t="s">
        <v>328</v>
      </c>
    </row>
    <row r="13" spans="1:52" x14ac:dyDescent="0.3">
      <c r="A13" s="92" t="str" cm="1">
        <f t="array" aca="1" ref="A13" ca="1">IF(AX13&gt;1,'Licensee Info'!$A$2:$A$2,"#N/A")</f>
        <v>#N/A</v>
      </c>
      <c r="B13" s="88" t="str">
        <f>'Cover Sheet'!$A$3</f>
        <v>[insert AFS Reporting Period]</v>
      </c>
      <c r="C13" s="88" t="str">
        <f>'Cover Sheet'!$D$3</f>
        <v>[insert all medical and adult-use license record numbers covered by this AFS]</v>
      </c>
      <c r="D13" s="88" t="str">
        <f>'Cover Sheet'!$A$6</f>
        <v>[insert name of firm]</v>
      </c>
      <c r="E13" s="88" t="str">
        <f>'Cover Sheet'!$B$6</f>
        <v>[insert CPA name]</v>
      </c>
      <c r="F13" s="88" t="str">
        <f>'Cover Sheet'!$B$8</f>
        <v>[insert CPA license number]</v>
      </c>
      <c r="G13" s="88" t="str">
        <f>'Cover Sheet'!$D$6</f>
        <v>[insert direct email address]</v>
      </c>
      <c r="H13" s="88" t="str">
        <f>'Cover Sheet'!$D$8</f>
        <v>[insert direct phone number]</v>
      </c>
      <c r="I13" s="88" t="str">
        <f>'Cover Sheet'!$D$10</f>
        <v>[insert firm mailing address]</v>
      </c>
      <c r="J13" s="88" t="str">
        <f>'Licensee Info'!$E$2</f>
        <v>Report not attested to correctly</v>
      </c>
      <c r="K13" t="s">
        <v>225</v>
      </c>
      <c r="L13">
        <v>1</v>
      </c>
      <c r="M13">
        <v>2</v>
      </c>
      <c r="N13">
        <v>11</v>
      </c>
      <c r="R13">
        <f ca="1"/>
        <v>0</v>
      </c>
      <c r="S13">
        <f ca="1"/>
        <v>0</v>
      </c>
      <c r="T13">
        <f ca="1"/>
        <v>0</v>
      </c>
      <c r="U13">
        <f ca="1"/>
        <v>0</v>
      </c>
      <c r="V13">
        <f ca="1"/>
        <v>0</v>
      </c>
      <c r="W13">
        <f ca="1"/>
        <v>0</v>
      </c>
      <c r="X13" t="str">
        <f ca="1"/>
        <v/>
      </c>
      <c r="Y13">
        <f ca="1"/>
        <v>0</v>
      </c>
      <c r="Z13">
        <v>0</v>
      </c>
      <c r="AA13">
        <v>0</v>
      </c>
      <c r="AB13">
        <v>0</v>
      </c>
      <c r="AC13">
        <v>0</v>
      </c>
      <c r="AD13">
        <v>0</v>
      </c>
      <c r="AJ13" cm="1">
        <f t="array" aca="1" ref="AJ13" ca="1">IF(OR(COUNTIF(R13,$AZ$2:$AZ$19)),0,1)</f>
        <v>0</v>
      </c>
      <c r="AK13" cm="1">
        <f t="array" aca="1" ref="AK13" ca="1">IF(OR(COUNTIF(S13,$AZ$2:$AZ$19)),0,1)</f>
        <v>0</v>
      </c>
      <c r="AL13" cm="1">
        <f t="array" aca="1" ref="AL13" ca="1">IF(OR(COUNTIF(T13,$AZ$2:$AZ$19)),0,1)</f>
        <v>0</v>
      </c>
      <c r="AM13" cm="1">
        <f t="array" aca="1" ref="AM13" ca="1">IF(OR(COUNTIF(U13,$AZ$2:$AZ$19)),0,1)</f>
        <v>0</v>
      </c>
      <c r="AN13" cm="1">
        <f t="array" aca="1" ref="AN13" ca="1">IF(OR(COUNTIF(V13,$AZ$2:$AZ$19)),0,1)</f>
        <v>0</v>
      </c>
      <c r="AO13" cm="1">
        <f t="array" aca="1" ref="AO13" ca="1">IF(OR(COUNTIF(W13,$AZ$2:$AZ$19)),0,1)</f>
        <v>0</v>
      </c>
      <c r="AP13" cm="1">
        <f t="array" aca="1" ref="AP13" ca="1">IF(OR(COUNTIF(X13,$AZ$2:$AZ$19)),0,1)</f>
        <v>1</v>
      </c>
      <c r="AQ13" cm="1">
        <f t="array" aca="1" ref="AQ13" ca="1">IF(OR(COUNTIF(Y13,$AZ$2:$AZ$19)),0,1)</f>
        <v>0</v>
      </c>
      <c r="AR13" cm="1">
        <f t="array" ref="AR13">IF(OR(COUNTIF(Z13,$AZ$2:$AZ$19)),0,1)</f>
        <v>0</v>
      </c>
      <c r="AS13" cm="1">
        <f t="array" ref="AS13">IF(OR(COUNTIF(AA13,$AZ$2:$AZ$19)),0,1)</f>
        <v>0</v>
      </c>
      <c r="AT13" cm="1">
        <f t="array" ref="AT13">IF(OR(COUNTIF(AB13,$AZ$2:$AZ$19)),0,1)</f>
        <v>0</v>
      </c>
      <c r="AU13" cm="1">
        <f t="array" ref="AU13">IF(OR(COUNTIF(AC13,$AZ$2:$AZ$19)),0,1)</f>
        <v>0</v>
      </c>
      <c r="AV13" cm="1">
        <f t="array" ref="AV13">IF(OR(COUNTIF(AD13,$AZ$2:$AZ$19)),0,1)</f>
        <v>0</v>
      </c>
      <c r="AX13">
        <f t="shared" ca="1" si="0"/>
        <v>1</v>
      </c>
      <c r="AZ13" t="s">
        <v>47</v>
      </c>
    </row>
    <row r="14" spans="1:52" x14ac:dyDescent="0.3">
      <c r="A14" s="88" t="str" cm="1">
        <f t="array" aca="1" ref="A14" ca="1">IF(AX14&gt;1,'Licensee Info'!$A$2:$A$2,"#N/A")</f>
        <v>#N/A</v>
      </c>
      <c r="B14" s="88" t="str">
        <f>'Cover Sheet'!$A$3</f>
        <v>[insert AFS Reporting Period]</v>
      </c>
      <c r="C14" s="88" t="str">
        <f>'Cover Sheet'!$D$3</f>
        <v>[insert all medical and adult-use license record numbers covered by this AFS]</v>
      </c>
      <c r="D14" s="88" t="str">
        <f>'Cover Sheet'!$A$6</f>
        <v>[insert name of firm]</v>
      </c>
      <c r="E14" s="88" t="str">
        <f>'Cover Sheet'!$B$6</f>
        <v>[insert CPA name]</v>
      </c>
      <c r="F14" s="88" t="str">
        <f>'Cover Sheet'!$B$8</f>
        <v>[insert CPA license number]</v>
      </c>
      <c r="G14" s="88" t="str">
        <f>'Cover Sheet'!$D$6</f>
        <v>[insert direct email address]</v>
      </c>
      <c r="H14" s="88" t="str">
        <f>'Cover Sheet'!$D$8</f>
        <v>[insert direct phone number]</v>
      </c>
      <c r="I14" s="88" t="str">
        <f>'Cover Sheet'!$D$10</f>
        <v>[insert firm mailing address]</v>
      </c>
      <c r="J14" s="88" t="str">
        <f>'Licensee Info'!$E$2</f>
        <v>Report not attested to correctly</v>
      </c>
      <c r="K14" s="91" t="s">
        <v>225</v>
      </c>
      <c r="L14" s="91">
        <v>1</v>
      </c>
      <c r="M14" s="91">
        <v>2</v>
      </c>
      <c r="N14" s="91">
        <v>12</v>
      </c>
      <c r="O14" s="91"/>
      <c r="P14" s="91"/>
      <c r="Q14" s="91"/>
      <c r="R14" s="91">
        <f ca="1"/>
        <v>0</v>
      </c>
      <c r="S14" s="91">
        <f ca="1"/>
        <v>0</v>
      </c>
      <c r="T14" s="91">
        <f ca="1"/>
        <v>0</v>
      </c>
      <c r="U14" s="91">
        <f ca="1"/>
        <v>0</v>
      </c>
      <c r="V14" s="91">
        <f ca="1"/>
        <v>0</v>
      </c>
      <c r="W14" s="91">
        <f ca="1"/>
        <v>0</v>
      </c>
      <c r="X14" s="91" t="str">
        <f ca="1"/>
        <v/>
      </c>
      <c r="Y14" s="91">
        <f ca="1"/>
        <v>0</v>
      </c>
      <c r="Z14" s="91">
        <v>0</v>
      </c>
      <c r="AA14" s="91">
        <v>0</v>
      </c>
      <c r="AB14" s="91">
        <v>0</v>
      </c>
      <c r="AC14" s="91">
        <v>0</v>
      </c>
      <c r="AD14" s="91">
        <v>0</v>
      </c>
      <c r="AE14" s="91"/>
      <c r="AF14" s="91"/>
      <c r="AG14" s="91"/>
      <c r="AH14" s="91"/>
      <c r="AJ14" cm="1">
        <f t="array" aca="1" ref="AJ14" ca="1">IF(OR(COUNTIF(R14,$AZ$2:$AZ$19)),0,1)</f>
        <v>0</v>
      </c>
      <c r="AK14" cm="1">
        <f t="array" aca="1" ref="AK14" ca="1">IF(OR(COUNTIF(S14,$AZ$2:$AZ$19)),0,1)</f>
        <v>0</v>
      </c>
      <c r="AL14" cm="1">
        <f t="array" aca="1" ref="AL14" ca="1">IF(OR(COUNTIF(T14,$AZ$2:$AZ$19)),0,1)</f>
        <v>0</v>
      </c>
      <c r="AM14" cm="1">
        <f t="array" aca="1" ref="AM14" ca="1">IF(OR(COUNTIF(U14,$AZ$2:$AZ$19)),0,1)</f>
        <v>0</v>
      </c>
      <c r="AN14" cm="1">
        <f t="array" aca="1" ref="AN14" ca="1">IF(OR(COUNTIF(V14,$AZ$2:$AZ$19)),0,1)</f>
        <v>0</v>
      </c>
      <c r="AO14" cm="1">
        <f t="array" aca="1" ref="AO14" ca="1">IF(OR(COUNTIF(W14,$AZ$2:$AZ$19)),0,1)</f>
        <v>0</v>
      </c>
      <c r="AP14" cm="1">
        <f t="array" aca="1" ref="AP14" ca="1">IF(OR(COUNTIF(X14,$AZ$2:$AZ$19)),0,1)</f>
        <v>1</v>
      </c>
      <c r="AQ14" cm="1">
        <f t="array" aca="1" ref="AQ14" ca="1">IF(OR(COUNTIF(Y14,$AZ$2:$AZ$19)),0,1)</f>
        <v>0</v>
      </c>
      <c r="AR14" cm="1">
        <f t="array" ref="AR14">IF(OR(COUNTIF(Z14,$AZ$2:$AZ$19)),0,1)</f>
        <v>0</v>
      </c>
      <c r="AS14" cm="1">
        <f t="array" ref="AS14">IF(OR(COUNTIF(AA14,$AZ$2:$AZ$19)),0,1)</f>
        <v>0</v>
      </c>
      <c r="AT14" cm="1">
        <f t="array" ref="AT14">IF(OR(COUNTIF(AB14,$AZ$2:$AZ$19)),0,1)</f>
        <v>0</v>
      </c>
      <c r="AU14" cm="1">
        <f t="array" ref="AU14">IF(OR(COUNTIF(AC14,$AZ$2:$AZ$19)),0,1)</f>
        <v>0</v>
      </c>
      <c r="AV14" cm="1">
        <f t="array" ref="AV14">IF(OR(COUNTIF(AD14,$AZ$2:$AZ$19)),0,1)</f>
        <v>0</v>
      </c>
      <c r="AX14">
        <f t="shared" ca="1" si="0"/>
        <v>1</v>
      </c>
      <c r="AZ14" t="s">
        <v>103</v>
      </c>
    </row>
    <row r="15" spans="1:52" x14ac:dyDescent="0.3">
      <c r="A15" s="92" t="str" cm="1">
        <f t="array" aca="1" ref="A15" ca="1">IF(AX15&gt;1,'Licensee Info'!$A$2:$A$2,"#N/A")</f>
        <v>#N/A</v>
      </c>
      <c r="B15" s="88" t="str">
        <f>'Cover Sheet'!$A$3</f>
        <v>[insert AFS Reporting Period]</v>
      </c>
      <c r="C15" s="88" t="str">
        <f>'Cover Sheet'!$D$3</f>
        <v>[insert all medical and adult-use license record numbers covered by this AFS]</v>
      </c>
      <c r="D15" s="88" t="str">
        <f>'Cover Sheet'!$A$6</f>
        <v>[insert name of firm]</v>
      </c>
      <c r="E15" s="88" t="str">
        <f>'Cover Sheet'!$B$6</f>
        <v>[insert CPA name]</v>
      </c>
      <c r="F15" s="88" t="str">
        <f>'Cover Sheet'!$B$8</f>
        <v>[insert CPA license number]</v>
      </c>
      <c r="G15" s="88" t="str">
        <f>'Cover Sheet'!$D$6</f>
        <v>[insert direct email address]</v>
      </c>
      <c r="H15" s="88" t="str">
        <f>'Cover Sheet'!$D$8</f>
        <v>[insert direct phone number]</v>
      </c>
      <c r="I15" s="88" t="str">
        <f>'Cover Sheet'!$D$10</f>
        <v>[insert firm mailing address]</v>
      </c>
      <c r="J15" s="88" t="str">
        <f>'Licensee Info'!$E$2</f>
        <v>Report not attested to correctly</v>
      </c>
      <c r="K15" t="s">
        <v>225</v>
      </c>
      <c r="L15">
        <v>1</v>
      </c>
      <c r="M15">
        <v>2</v>
      </c>
      <c r="N15">
        <v>13</v>
      </c>
      <c r="R15">
        <f ca="1"/>
        <v>0</v>
      </c>
      <c r="S15">
        <f ca="1"/>
        <v>0</v>
      </c>
      <c r="T15">
        <f ca="1"/>
        <v>0</v>
      </c>
      <c r="U15">
        <f ca="1"/>
        <v>0</v>
      </c>
      <c r="V15">
        <f ca="1"/>
        <v>0</v>
      </c>
      <c r="W15">
        <f ca="1"/>
        <v>0</v>
      </c>
      <c r="X15" t="str">
        <f ca="1"/>
        <v/>
      </c>
      <c r="Y15">
        <f ca="1"/>
        <v>0</v>
      </c>
      <c r="Z15">
        <v>0</v>
      </c>
      <c r="AA15">
        <v>0</v>
      </c>
      <c r="AB15">
        <v>0</v>
      </c>
      <c r="AC15">
        <v>0</v>
      </c>
      <c r="AD15">
        <v>0</v>
      </c>
      <c r="AJ15" cm="1">
        <f t="array" aca="1" ref="AJ15" ca="1">IF(OR(COUNTIF(R15,$AZ$2:$AZ$19)),0,1)</f>
        <v>0</v>
      </c>
      <c r="AK15" cm="1">
        <f t="array" aca="1" ref="AK15" ca="1">IF(OR(COUNTIF(S15,$AZ$2:$AZ$19)),0,1)</f>
        <v>0</v>
      </c>
      <c r="AL15" cm="1">
        <f t="array" aca="1" ref="AL15" ca="1">IF(OR(COUNTIF(T15,$AZ$2:$AZ$19)),0,1)</f>
        <v>0</v>
      </c>
      <c r="AM15" cm="1">
        <f t="array" aca="1" ref="AM15" ca="1">IF(OR(COUNTIF(U15,$AZ$2:$AZ$19)),0,1)</f>
        <v>0</v>
      </c>
      <c r="AN15" cm="1">
        <f t="array" aca="1" ref="AN15" ca="1">IF(OR(COUNTIF(V15,$AZ$2:$AZ$19)),0,1)</f>
        <v>0</v>
      </c>
      <c r="AO15" cm="1">
        <f t="array" aca="1" ref="AO15" ca="1">IF(OR(COUNTIF(W15,$AZ$2:$AZ$19)),0,1)</f>
        <v>0</v>
      </c>
      <c r="AP15" cm="1">
        <f t="array" aca="1" ref="AP15" ca="1">IF(OR(COUNTIF(X15,$AZ$2:$AZ$19)),0,1)</f>
        <v>1</v>
      </c>
      <c r="AQ15" cm="1">
        <f t="array" aca="1" ref="AQ15" ca="1">IF(OR(COUNTIF(Y15,$AZ$2:$AZ$19)),0,1)</f>
        <v>0</v>
      </c>
      <c r="AR15" cm="1">
        <f t="array" ref="AR15">IF(OR(COUNTIF(Z15,$AZ$2:$AZ$19)),0,1)</f>
        <v>0</v>
      </c>
      <c r="AS15" cm="1">
        <f t="array" ref="AS15">IF(OR(COUNTIF(AA15,$AZ$2:$AZ$19)),0,1)</f>
        <v>0</v>
      </c>
      <c r="AT15" cm="1">
        <f t="array" ref="AT15">IF(OR(COUNTIF(AB15,$AZ$2:$AZ$19)),0,1)</f>
        <v>0</v>
      </c>
      <c r="AU15" cm="1">
        <f t="array" ref="AU15">IF(OR(COUNTIF(AC15,$AZ$2:$AZ$19)),0,1)</f>
        <v>0</v>
      </c>
      <c r="AV15" cm="1">
        <f t="array" ref="AV15">IF(OR(COUNTIF(AD15,$AZ$2:$AZ$19)),0,1)</f>
        <v>0</v>
      </c>
      <c r="AX15">
        <f t="shared" ca="1" si="0"/>
        <v>1</v>
      </c>
      <c r="AZ15" t="s">
        <v>329</v>
      </c>
    </row>
    <row r="16" spans="1:52" x14ac:dyDescent="0.3">
      <c r="A16" s="88" t="str" cm="1">
        <f t="array" aca="1" ref="A16" ca="1">IF(AX16&gt;1,'Licensee Info'!$A$2:$A$2,"#N/A")</f>
        <v>#N/A</v>
      </c>
      <c r="B16" s="88" t="str">
        <f>'Cover Sheet'!$A$3</f>
        <v>[insert AFS Reporting Period]</v>
      </c>
      <c r="C16" s="88" t="str">
        <f>'Cover Sheet'!$D$3</f>
        <v>[insert all medical and adult-use license record numbers covered by this AFS]</v>
      </c>
      <c r="D16" s="88" t="str">
        <f>'Cover Sheet'!$A$6</f>
        <v>[insert name of firm]</v>
      </c>
      <c r="E16" s="88" t="str">
        <f>'Cover Sheet'!$B$6</f>
        <v>[insert CPA name]</v>
      </c>
      <c r="F16" s="88" t="str">
        <f>'Cover Sheet'!$B$8</f>
        <v>[insert CPA license number]</v>
      </c>
      <c r="G16" s="88" t="str">
        <f>'Cover Sheet'!$D$6</f>
        <v>[insert direct email address]</v>
      </c>
      <c r="H16" s="88" t="str">
        <f>'Cover Sheet'!$D$8</f>
        <v>[insert direct phone number]</v>
      </c>
      <c r="I16" s="88" t="str">
        <f>'Cover Sheet'!$D$10</f>
        <v>[insert firm mailing address]</v>
      </c>
      <c r="J16" s="88" t="str">
        <f>'Licensee Info'!$E$2</f>
        <v>Report not attested to correctly</v>
      </c>
      <c r="K16" s="91" t="s">
        <v>225</v>
      </c>
      <c r="L16" s="91">
        <v>1</v>
      </c>
      <c r="M16" s="91">
        <v>2</v>
      </c>
      <c r="N16" s="91">
        <v>14</v>
      </c>
      <c r="O16" s="91"/>
      <c r="P16" s="91"/>
      <c r="Q16" s="91"/>
      <c r="R16" s="91">
        <f ca="1"/>
        <v>0</v>
      </c>
      <c r="S16" s="91">
        <f ca="1"/>
        <v>0</v>
      </c>
      <c r="T16" s="91">
        <f ca="1"/>
        <v>0</v>
      </c>
      <c r="U16" s="91">
        <f ca="1"/>
        <v>0</v>
      </c>
      <c r="V16" s="91">
        <f ca="1"/>
        <v>0</v>
      </c>
      <c r="W16" s="91">
        <f ca="1"/>
        <v>0</v>
      </c>
      <c r="X16" s="91" t="str">
        <f ca="1"/>
        <v/>
      </c>
      <c r="Y16" s="91">
        <f ca="1"/>
        <v>0</v>
      </c>
      <c r="Z16" s="91">
        <v>0</v>
      </c>
      <c r="AA16" s="91">
        <v>0</v>
      </c>
      <c r="AB16" s="91">
        <v>0</v>
      </c>
      <c r="AC16" s="91">
        <v>0</v>
      </c>
      <c r="AD16" s="91">
        <v>0</v>
      </c>
      <c r="AE16" s="91"/>
      <c r="AF16" s="91"/>
      <c r="AG16" s="91"/>
      <c r="AH16" s="91"/>
      <c r="AJ16" cm="1">
        <f t="array" aca="1" ref="AJ16" ca="1">IF(OR(COUNTIF(R16,$AZ$2:$AZ$19)),0,1)</f>
        <v>0</v>
      </c>
      <c r="AK16" cm="1">
        <f t="array" aca="1" ref="AK16" ca="1">IF(OR(COUNTIF(S16,$AZ$2:$AZ$19)),0,1)</f>
        <v>0</v>
      </c>
      <c r="AL16" cm="1">
        <f t="array" aca="1" ref="AL16" ca="1">IF(OR(COUNTIF(T16,$AZ$2:$AZ$19)),0,1)</f>
        <v>0</v>
      </c>
      <c r="AM16" cm="1">
        <f t="array" aca="1" ref="AM16" ca="1">IF(OR(COUNTIF(U16,$AZ$2:$AZ$19)),0,1)</f>
        <v>0</v>
      </c>
      <c r="AN16" cm="1">
        <f t="array" aca="1" ref="AN16" ca="1">IF(OR(COUNTIF(V16,$AZ$2:$AZ$19)),0,1)</f>
        <v>0</v>
      </c>
      <c r="AO16" cm="1">
        <f t="array" aca="1" ref="AO16" ca="1">IF(OR(COUNTIF(W16,$AZ$2:$AZ$19)),0,1)</f>
        <v>0</v>
      </c>
      <c r="AP16" cm="1">
        <f t="array" aca="1" ref="AP16" ca="1">IF(OR(COUNTIF(X16,$AZ$2:$AZ$19)),0,1)</f>
        <v>1</v>
      </c>
      <c r="AQ16" cm="1">
        <f t="array" aca="1" ref="AQ16" ca="1">IF(OR(COUNTIF(Y16,$AZ$2:$AZ$19)),0,1)</f>
        <v>0</v>
      </c>
      <c r="AR16" cm="1">
        <f t="array" ref="AR16">IF(OR(COUNTIF(Z16,$AZ$2:$AZ$19)),0,1)</f>
        <v>0</v>
      </c>
      <c r="AS16" cm="1">
        <f t="array" ref="AS16">IF(OR(COUNTIF(AA16,$AZ$2:$AZ$19)),0,1)</f>
        <v>0</v>
      </c>
      <c r="AT16" cm="1">
        <f t="array" ref="AT16">IF(OR(COUNTIF(AB16,$AZ$2:$AZ$19)),0,1)</f>
        <v>0</v>
      </c>
      <c r="AU16" cm="1">
        <f t="array" ref="AU16">IF(OR(COUNTIF(AC16,$AZ$2:$AZ$19)),0,1)</f>
        <v>0</v>
      </c>
      <c r="AV16" cm="1">
        <f t="array" ref="AV16">IF(OR(COUNTIF(AD16,$AZ$2:$AZ$19)),0,1)</f>
        <v>0</v>
      </c>
      <c r="AX16">
        <f t="shared" ca="1" si="0"/>
        <v>1</v>
      </c>
      <c r="AZ16" t="s">
        <v>399</v>
      </c>
    </row>
    <row r="17" spans="1:52" x14ac:dyDescent="0.3">
      <c r="A17" s="92" t="str" cm="1">
        <f t="array" aca="1" ref="A17" ca="1">IF(AX17&gt;1,'Licensee Info'!$A$2:$A$2,"#N/A")</f>
        <v>#N/A</v>
      </c>
      <c r="B17" s="88" t="str">
        <f>'Cover Sheet'!$A$3</f>
        <v>[insert AFS Reporting Period]</v>
      </c>
      <c r="C17" s="88" t="str">
        <f>'Cover Sheet'!$D$3</f>
        <v>[insert all medical and adult-use license record numbers covered by this AFS]</v>
      </c>
      <c r="D17" s="88" t="str">
        <f>'Cover Sheet'!$A$6</f>
        <v>[insert name of firm]</v>
      </c>
      <c r="E17" s="88" t="str">
        <f>'Cover Sheet'!$B$6</f>
        <v>[insert CPA name]</v>
      </c>
      <c r="F17" s="88" t="str">
        <f>'Cover Sheet'!$B$8</f>
        <v>[insert CPA license number]</v>
      </c>
      <c r="G17" s="88" t="str">
        <f>'Cover Sheet'!$D$6</f>
        <v>[insert direct email address]</v>
      </c>
      <c r="H17" s="88" t="str">
        <f>'Cover Sheet'!$D$8</f>
        <v>[insert direct phone number]</v>
      </c>
      <c r="I17" s="88" t="str">
        <f>'Cover Sheet'!$D$10</f>
        <v>[insert firm mailing address]</v>
      </c>
      <c r="J17" s="88" t="str">
        <f>'Licensee Info'!$E$2</f>
        <v>Report not attested to correctly</v>
      </c>
      <c r="K17" t="s">
        <v>225</v>
      </c>
      <c r="L17">
        <v>1</v>
      </c>
      <c r="M17">
        <v>2</v>
      </c>
      <c r="N17">
        <v>15</v>
      </c>
      <c r="R17">
        <f ca="1"/>
        <v>0</v>
      </c>
      <c r="S17">
        <f ca="1"/>
        <v>0</v>
      </c>
      <c r="T17">
        <f ca="1"/>
        <v>0</v>
      </c>
      <c r="U17">
        <f ca="1"/>
        <v>0</v>
      </c>
      <c r="V17">
        <f ca="1"/>
        <v>0</v>
      </c>
      <c r="W17">
        <f ca="1"/>
        <v>0</v>
      </c>
      <c r="X17" t="str">
        <f ca="1"/>
        <v/>
      </c>
      <c r="Y17">
        <f ca="1"/>
        <v>0</v>
      </c>
      <c r="Z17">
        <v>0</v>
      </c>
      <c r="AA17">
        <v>0</v>
      </c>
      <c r="AB17">
        <v>0</v>
      </c>
      <c r="AC17">
        <v>0</v>
      </c>
      <c r="AD17">
        <v>0</v>
      </c>
      <c r="AJ17" cm="1">
        <f t="array" aca="1" ref="AJ17" ca="1">IF(OR(COUNTIF(R17,$AZ$2:$AZ$19)),0,1)</f>
        <v>0</v>
      </c>
      <c r="AK17" cm="1">
        <f t="array" aca="1" ref="AK17" ca="1">IF(OR(COUNTIF(S17,$AZ$2:$AZ$19)),0,1)</f>
        <v>0</v>
      </c>
      <c r="AL17" cm="1">
        <f t="array" aca="1" ref="AL17" ca="1">IF(OR(COUNTIF(T17,$AZ$2:$AZ$19)),0,1)</f>
        <v>0</v>
      </c>
      <c r="AM17" cm="1">
        <f t="array" aca="1" ref="AM17" ca="1">IF(OR(COUNTIF(U17,$AZ$2:$AZ$19)),0,1)</f>
        <v>0</v>
      </c>
      <c r="AN17" cm="1">
        <f t="array" aca="1" ref="AN17" ca="1">IF(OR(COUNTIF(V17,$AZ$2:$AZ$19)),0,1)</f>
        <v>0</v>
      </c>
      <c r="AO17" cm="1">
        <f t="array" aca="1" ref="AO17" ca="1">IF(OR(COUNTIF(W17,$AZ$2:$AZ$19)),0,1)</f>
        <v>0</v>
      </c>
      <c r="AP17" cm="1">
        <f t="array" aca="1" ref="AP17" ca="1">IF(OR(COUNTIF(X17,$AZ$2:$AZ$19)),0,1)</f>
        <v>1</v>
      </c>
      <c r="AQ17" cm="1">
        <f t="array" aca="1" ref="AQ17" ca="1">IF(OR(COUNTIF(Y17,$AZ$2:$AZ$19)),0,1)</f>
        <v>0</v>
      </c>
      <c r="AR17" cm="1">
        <f t="array" ref="AR17">IF(OR(COUNTIF(Z17,$AZ$2:$AZ$19)),0,1)</f>
        <v>0</v>
      </c>
      <c r="AS17" cm="1">
        <f t="array" ref="AS17">IF(OR(COUNTIF(AA17,$AZ$2:$AZ$19)),0,1)</f>
        <v>0</v>
      </c>
      <c r="AT17" cm="1">
        <f t="array" ref="AT17">IF(OR(COUNTIF(AB17,$AZ$2:$AZ$19)),0,1)</f>
        <v>0</v>
      </c>
      <c r="AU17" cm="1">
        <f t="array" ref="AU17">IF(OR(COUNTIF(AC17,$AZ$2:$AZ$19)),0,1)</f>
        <v>0</v>
      </c>
      <c r="AV17" cm="1">
        <f t="array" ref="AV17">IF(OR(COUNTIF(AD17,$AZ$2:$AZ$19)),0,1)</f>
        <v>0</v>
      </c>
      <c r="AX17">
        <f t="shared" ca="1" si="0"/>
        <v>1</v>
      </c>
      <c r="AZ17" t="s">
        <v>404</v>
      </c>
    </row>
    <row r="18" spans="1:52" x14ac:dyDescent="0.3">
      <c r="A18" s="88" t="str" cm="1">
        <f t="array" aca="1" ref="A18" ca="1">IF(AX18&gt;0,'Licensee Info'!$A$2:$A$2,"#N/A")</f>
        <v>#N/A</v>
      </c>
      <c r="B18" s="88" t="str">
        <f>'Cover Sheet'!$A$3</f>
        <v>[insert AFS Reporting Period]</v>
      </c>
      <c r="C18" s="88" t="str">
        <f>'Cover Sheet'!$D$3</f>
        <v>[insert all medical and adult-use license record numbers covered by this AFS]</v>
      </c>
      <c r="D18" s="88" t="str">
        <f>'Cover Sheet'!$A$6</f>
        <v>[insert name of firm]</v>
      </c>
      <c r="E18" s="88" t="str">
        <f>'Cover Sheet'!$B$6</f>
        <v>[insert CPA name]</v>
      </c>
      <c r="F18" s="88" t="str">
        <f>'Cover Sheet'!$B$8</f>
        <v>[insert CPA license number]</v>
      </c>
      <c r="G18" s="88" t="str">
        <f>'Cover Sheet'!$D$6</f>
        <v>[insert direct email address]</v>
      </c>
      <c r="H18" s="88" t="str">
        <f>'Cover Sheet'!$D$8</f>
        <v>[insert direct phone number]</v>
      </c>
      <c r="I18" s="88" t="str">
        <f>'Cover Sheet'!$D$10</f>
        <v>[insert firm mailing address]</v>
      </c>
      <c r="J18" s="88" t="str">
        <f>'Licensee Info'!$E$2</f>
        <v>Report not attested to correctly</v>
      </c>
      <c r="K18" s="91" t="s">
        <v>225</v>
      </c>
      <c r="L18" s="91">
        <v>1</v>
      </c>
      <c r="M18" s="91">
        <v>2</v>
      </c>
      <c r="N18" s="91">
        <v>16</v>
      </c>
      <c r="O18" s="91"/>
      <c r="P18" s="91"/>
      <c r="Q18" s="91"/>
      <c r="R18" s="91" t="str">
        <f ca="1"/>
        <v xml:space="preserve">Total </v>
      </c>
      <c r="S18" s="91">
        <f ca="1"/>
        <v>0</v>
      </c>
      <c r="T18" s="91">
        <f ca="1"/>
        <v>0</v>
      </c>
      <c r="U18" s="91">
        <f ca="1"/>
        <v>0</v>
      </c>
      <c r="V18" s="91">
        <f ca="1"/>
        <v>0</v>
      </c>
      <c r="W18" s="91">
        <f ca="1"/>
        <v>0</v>
      </c>
      <c r="X18" s="91">
        <f ca="1"/>
        <v>0</v>
      </c>
      <c r="Y18" s="91">
        <f ca="1"/>
        <v>0</v>
      </c>
      <c r="Z18" s="91">
        <v>0</v>
      </c>
      <c r="AA18" s="91">
        <v>0</v>
      </c>
      <c r="AB18" s="91">
        <v>0</v>
      </c>
      <c r="AC18" s="91">
        <v>0</v>
      </c>
      <c r="AD18" s="91">
        <v>0</v>
      </c>
      <c r="AE18" s="91"/>
      <c r="AF18" s="91"/>
      <c r="AG18" s="91"/>
      <c r="AH18" s="91"/>
      <c r="AJ18" cm="1">
        <f t="array" aca="1" ref="AJ18" ca="1">IF(OR(COUNTIF(R18,$AZ$2:$AZ$19)),0,1)</f>
        <v>0</v>
      </c>
      <c r="AK18" cm="1">
        <f t="array" aca="1" ref="AK18" ca="1">IF(OR(COUNTIF(S18,$AZ$2:$AZ$19)),0,1)</f>
        <v>0</v>
      </c>
      <c r="AL18" cm="1">
        <f t="array" aca="1" ref="AL18" ca="1">IF(OR(COUNTIF(T18,$AZ$2:$AZ$19)),0,1)</f>
        <v>0</v>
      </c>
      <c r="AM18" cm="1">
        <f t="array" aca="1" ref="AM18" ca="1">IF(OR(COUNTIF(U18,$AZ$2:$AZ$19)),0,1)</f>
        <v>0</v>
      </c>
      <c r="AN18" cm="1">
        <f t="array" aca="1" ref="AN18" ca="1">IF(OR(COUNTIF(V18,$AZ$2:$AZ$19)),0,1)</f>
        <v>0</v>
      </c>
      <c r="AO18" cm="1">
        <f t="array" aca="1" ref="AO18" ca="1">IF(OR(COUNTIF(W18,$AZ$2:$AZ$19)),0,1)</f>
        <v>0</v>
      </c>
      <c r="AP18" cm="1">
        <f t="array" aca="1" ref="AP18" ca="1">IF(OR(COUNTIF(X18,$AZ$2:$AZ$19)),0,1)</f>
        <v>0</v>
      </c>
      <c r="AQ18" cm="1">
        <f t="array" aca="1" ref="AQ18" ca="1">IF(OR(COUNTIF(Y18,$AZ$2:$AZ$19)),0,1)</f>
        <v>0</v>
      </c>
      <c r="AR18" cm="1">
        <f t="array" ref="AR18">IF(OR(COUNTIF(Z18,$AZ$2:$AZ$19)),0,1)</f>
        <v>0</v>
      </c>
      <c r="AS18" cm="1">
        <f t="array" ref="AS18">IF(OR(COUNTIF(AA18,$AZ$2:$AZ$19)),0,1)</f>
        <v>0</v>
      </c>
      <c r="AT18" cm="1">
        <f t="array" ref="AT18">IF(OR(COUNTIF(AB18,$AZ$2:$AZ$19)),0,1)</f>
        <v>0</v>
      </c>
      <c r="AU18" cm="1">
        <f t="array" ref="AU18">IF(OR(COUNTIF(AC18,$AZ$2:$AZ$19)),0,1)</f>
        <v>0</v>
      </c>
      <c r="AV18" cm="1">
        <f t="array" ref="AV18">IF(OR(COUNTIF(AD18,$AZ$2:$AZ$19)),0,1)</f>
        <v>0</v>
      </c>
      <c r="AX18">
        <f t="shared" ca="1" si="0"/>
        <v>0</v>
      </c>
      <c r="AZ18" t="s">
        <v>460</v>
      </c>
    </row>
    <row r="19" spans="1:52" x14ac:dyDescent="0.3">
      <c r="A19" s="92" t="str" cm="1">
        <f t="array" ref="A19">IF(AX19&gt;0,'Licensee Info'!$A$2:$A$2,"#N/A")</f>
        <v>#N/A</v>
      </c>
      <c r="B19" s="88" t="str">
        <f>'Cover Sheet'!$A$3</f>
        <v>[insert AFS Reporting Period]</v>
      </c>
      <c r="C19" s="88" t="str">
        <f>'Cover Sheet'!$D$3</f>
        <v>[insert all medical and adult-use license record numbers covered by this AFS]</v>
      </c>
      <c r="D19" s="88" t="str">
        <f>'Cover Sheet'!$A$6</f>
        <v>[insert name of firm]</v>
      </c>
      <c r="E19" s="88" t="str">
        <f>'Cover Sheet'!$B$6</f>
        <v>[insert CPA name]</v>
      </c>
      <c r="F19" s="88" t="str">
        <f>'Cover Sheet'!$B$8</f>
        <v>[insert CPA license number]</v>
      </c>
      <c r="G19" s="88" t="str">
        <f>'Cover Sheet'!$D$6</f>
        <v>[insert direct email address]</v>
      </c>
      <c r="H19" s="88" t="str">
        <f>'Cover Sheet'!$D$8</f>
        <v>[insert direct phone number]</v>
      </c>
      <c r="I19" s="88" t="str">
        <f>'Cover Sheet'!$D$10</f>
        <v>[insert firm mailing address]</v>
      </c>
      <c r="J19" s="88" t="str">
        <f>'Licensee Info'!$E$2</f>
        <v>Report not attested to correctly</v>
      </c>
      <c r="K19" t="s">
        <v>225</v>
      </c>
      <c r="L19">
        <v>1</v>
      </c>
      <c r="M19">
        <v>2</v>
      </c>
      <c r="N19">
        <v>17</v>
      </c>
      <c r="R19">
        <v>0</v>
      </c>
      <c r="S19">
        <v>0</v>
      </c>
      <c r="T19">
        <v>0</v>
      </c>
      <c r="U19">
        <v>0</v>
      </c>
      <c r="V19">
        <v>0</v>
      </c>
      <c r="W19">
        <v>0</v>
      </c>
      <c r="X19">
        <v>0</v>
      </c>
      <c r="Y19">
        <v>0</v>
      </c>
      <c r="Z19">
        <v>0</v>
      </c>
      <c r="AA19">
        <v>0</v>
      </c>
      <c r="AB19">
        <v>0</v>
      </c>
      <c r="AC19">
        <v>0</v>
      </c>
      <c r="AD19">
        <v>0</v>
      </c>
      <c r="AJ19" cm="1">
        <f t="array" ref="AJ19">IF(OR(COUNTIF(R19,$AZ$2:$AZ$19)),0,1)</f>
        <v>0</v>
      </c>
      <c r="AK19" cm="1">
        <f t="array" ref="AK19">IF(OR(COUNTIF(S19,$AZ$2:$AZ$19)),0,1)</f>
        <v>0</v>
      </c>
      <c r="AL19" cm="1">
        <f t="array" ref="AL19">IF(OR(COUNTIF(T19,$AZ$2:$AZ$19)),0,1)</f>
        <v>0</v>
      </c>
      <c r="AM19" cm="1">
        <f t="array" ref="AM19">IF(OR(COUNTIF(U19,$AZ$2:$AZ$19)),0,1)</f>
        <v>0</v>
      </c>
      <c r="AN19" cm="1">
        <f t="array" ref="AN19">IF(OR(COUNTIF(V19,$AZ$2:$AZ$19)),0,1)</f>
        <v>0</v>
      </c>
      <c r="AO19" cm="1">
        <f t="array" ref="AO19">IF(OR(COUNTIF(W19,$AZ$2:$AZ$19)),0,1)</f>
        <v>0</v>
      </c>
      <c r="AP19" cm="1">
        <f t="array" ref="AP19">IF(OR(COUNTIF(X19,$AZ$2:$AZ$19)),0,1)</f>
        <v>0</v>
      </c>
      <c r="AQ19" cm="1">
        <f t="array" ref="AQ19">IF(OR(COUNTIF(Y19,$AZ$2:$AZ$19)),0,1)</f>
        <v>0</v>
      </c>
      <c r="AR19" cm="1">
        <f t="array" ref="AR19">IF(OR(COUNTIF(Z19,$AZ$2:$AZ$19)),0,1)</f>
        <v>0</v>
      </c>
      <c r="AS19" cm="1">
        <f t="array" ref="AS19">IF(OR(COUNTIF(AA19,$AZ$2:$AZ$19)),0,1)</f>
        <v>0</v>
      </c>
      <c r="AT19" cm="1">
        <f t="array" ref="AT19">IF(OR(COUNTIF(AB19,$AZ$2:$AZ$19)),0,1)</f>
        <v>0</v>
      </c>
      <c r="AU19" cm="1">
        <f t="array" ref="AU19">IF(OR(COUNTIF(AC19,$AZ$2:$AZ$19)),0,1)</f>
        <v>0</v>
      </c>
      <c r="AV19" cm="1">
        <f t="array" ref="AV19">IF(OR(COUNTIF(AD19,$AZ$2:$AZ$19)),0,1)</f>
        <v>0</v>
      </c>
      <c r="AX19">
        <f t="shared" si="0"/>
        <v>0</v>
      </c>
      <c r="AZ19" t="s">
        <v>461</v>
      </c>
    </row>
    <row r="20" spans="1:52" x14ac:dyDescent="0.3">
      <c r="A20" s="88" t="str" cm="1">
        <f t="array" ref="A20">IF(AX20&gt;0,'Licensee Info'!$A$2:$A$2,"#N/A")</f>
        <v>#N/A</v>
      </c>
      <c r="B20" s="88" t="str">
        <f>'Cover Sheet'!$A$3</f>
        <v>[insert AFS Reporting Period]</v>
      </c>
      <c r="C20" s="88" t="str">
        <f>'Cover Sheet'!$D$3</f>
        <v>[insert all medical and adult-use license record numbers covered by this AFS]</v>
      </c>
      <c r="D20" s="88" t="str">
        <f>'Cover Sheet'!$A$6</f>
        <v>[insert name of firm]</v>
      </c>
      <c r="E20" s="88" t="str">
        <f>'Cover Sheet'!$B$6</f>
        <v>[insert CPA name]</v>
      </c>
      <c r="F20" s="88" t="str">
        <f>'Cover Sheet'!$B$8</f>
        <v>[insert CPA license number]</v>
      </c>
      <c r="G20" s="88" t="str">
        <f>'Cover Sheet'!$D$6</f>
        <v>[insert direct email address]</v>
      </c>
      <c r="H20" s="88" t="str">
        <f>'Cover Sheet'!$D$8</f>
        <v>[insert direct phone number]</v>
      </c>
      <c r="I20" s="88" t="str">
        <f>'Cover Sheet'!$D$10</f>
        <v>[insert firm mailing address]</v>
      </c>
      <c r="J20" s="88" t="str">
        <f>'Licensee Info'!$E$2</f>
        <v>Report not attested to correctly</v>
      </c>
      <c r="K20" s="91" t="s">
        <v>225</v>
      </c>
      <c r="L20" s="91">
        <v>1</v>
      </c>
      <c r="M20" s="91">
        <v>2</v>
      </c>
      <c r="N20" s="91">
        <v>18</v>
      </c>
      <c r="O20" s="91"/>
      <c r="P20" s="91"/>
      <c r="Q20" s="91"/>
      <c r="R20" s="91">
        <v>0</v>
      </c>
      <c r="S20" s="91">
        <v>0</v>
      </c>
      <c r="T20" s="91">
        <v>0</v>
      </c>
      <c r="U20" s="91">
        <v>0</v>
      </c>
      <c r="V20" s="91">
        <v>0</v>
      </c>
      <c r="W20" s="91">
        <v>0</v>
      </c>
      <c r="X20" s="91">
        <v>0</v>
      </c>
      <c r="Y20" s="91">
        <v>0</v>
      </c>
      <c r="Z20" s="91">
        <v>0</v>
      </c>
      <c r="AA20" s="91">
        <v>0</v>
      </c>
      <c r="AB20" s="91">
        <v>0</v>
      </c>
      <c r="AC20" s="91">
        <v>0</v>
      </c>
      <c r="AD20" s="91">
        <v>0</v>
      </c>
      <c r="AE20" s="91"/>
      <c r="AF20" s="91"/>
      <c r="AG20" s="91"/>
      <c r="AH20" s="91"/>
      <c r="AJ20" cm="1">
        <f t="array" ref="AJ20">IF(OR(COUNTIF(R20,$AZ$2:$AZ$19)),0,1)</f>
        <v>0</v>
      </c>
      <c r="AK20" cm="1">
        <f t="array" ref="AK20">IF(OR(COUNTIF(S20,$AZ$2:$AZ$19)),0,1)</f>
        <v>0</v>
      </c>
      <c r="AL20" cm="1">
        <f t="array" ref="AL20">IF(OR(COUNTIF(T20,$AZ$2:$AZ$19)),0,1)</f>
        <v>0</v>
      </c>
      <c r="AM20" cm="1">
        <f t="array" ref="AM20">IF(OR(COUNTIF(U20,$AZ$2:$AZ$19)),0,1)</f>
        <v>0</v>
      </c>
      <c r="AN20" cm="1">
        <f t="array" ref="AN20">IF(OR(COUNTIF(V20,$AZ$2:$AZ$19)),0,1)</f>
        <v>0</v>
      </c>
      <c r="AO20" cm="1">
        <f t="array" ref="AO20">IF(OR(COUNTIF(W20,$AZ$2:$AZ$19)),0,1)</f>
        <v>0</v>
      </c>
      <c r="AP20" cm="1">
        <f t="array" ref="AP20">IF(OR(COUNTIF(X20,$AZ$2:$AZ$19)),0,1)</f>
        <v>0</v>
      </c>
      <c r="AQ20" cm="1">
        <f t="array" ref="AQ20">IF(OR(COUNTIF(Y20,$AZ$2:$AZ$19)),0,1)</f>
        <v>0</v>
      </c>
      <c r="AR20" cm="1">
        <f t="array" ref="AR20">IF(OR(COUNTIF(Z20,$AZ$2:$AZ$19)),0,1)</f>
        <v>0</v>
      </c>
      <c r="AS20" cm="1">
        <f t="array" ref="AS20">IF(OR(COUNTIF(AA20,$AZ$2:$AZ$19)),0,1)</f>
        <v>0</v>
      </c>
      <c r="AT20" cm="1">
        <f t="array" ref="AT20">IF(OR(COUNTIF(AB20,$AZ$2:$AZ$19)),0,1)</f>
        <v>0</v>
      </c>
      <c r="AU20" cm="1">
        <f t="array" ref="AU20">IF(OR(COUNTIF(AC20,$AZ$2:$AZ$19)),0,1)</f>
        <v>0</v>
      </c>
      <c r="AV20" cm="1">
        <f t="array" ref="AV20">IF(OR(COUNTIF(AD20,$AZ$2:$AZ$19)),0,1)</f>
        <v>0</v>
      </c>
      <c r="AX20">
        <f t="shared" si="0"/>
        <v>0</v>
      </c>
    </row>
    <row r="21" spans="1:52" x14ac:dyDescent="0.3">
      <c r="A21" s="92" t="str" cm="1">
        <f t="array" ref="A21">IF(AX21&gt;0,'Licensee Info'!$A$2:$A$2,"#N/A")</f>
        <v>#N/A</v>
      </c>
      <c r="B21" s="88" t="str">
        <f>'Cover Sheet'!$A$3</f>
        <v>[insert AFS Reporting Period]</v>
      </c>
      <c r="C21" s="88" t="str">
        <f>'Cover Sheet'!$D$3</f>
        <v>[insert all medical and adult-use license record numbers covered by this AFS]</v>
      </c>
      <c r="D21" s="88" t="str">
        <f>'Cover Sheet'!$A$6</f>
        <v>[insert name of firm]</v>
      </c>
      <c r="E21" s="88" t="str">
        <f>'Cover Sheet'!$B$6</f>
        <v>[insert CPA name]</v>
      </c>
      <c r="F21" s="88" t="str">
        <f>'Cover Sheet'!$B$8</f>
        <v>[insert CPA license number]</v>
      </c>
      <c r="G21" s="88" t="str">
        <f>'Cover Sheet'!$D$6</f>
        <v>[insert direct email address]</v>
      </c>
      <c r="H21" s="88" t="str">
        <f>'Cover Sheet'!$D$8</f>
        <v>[insert direct phone number]</v>
      </c>
      <c r="I21" s="88" t="str">
        <f>'Cover Sheet'!$D$10</f>
        <v>[insert firm mailing address]</v>
      </c>
      <c r="J21" s="88" t="str">
        <f>'Licensee Info'!$E$2</f>
        <v>Report not attested to correctly</v>
      </c>
      <c r="K21" t="s">
        <v>225</v>
      </c>
      <c r="L21">
        <v>1</v>
      </c>
      <c r="M21">
        <v>2</v>
      </c>
      <c r="N21">
        <v>19</v>
      </c>
      <c r="R21">
        <v>0</v>
      </c>
      <c r="S21">
        <v>0</v>
      </c>
      <c r="T21">
        <v>0</v>
      </c>
      <c r="U21">
        <v>0</v>
      </c>
      <c r="V21">
        <v>0</v>
      </c>
      <c r="W21">
        <v>0</v>
      </c>
      <c r="X21">
        <v>0</v>
      </c>
      <c r="Y21">
        <v>0</v>
      </c>
      <c r="Z21">
        <v>0</v>
      </c>
      <c r="AA21">
        <v>0</v>
      </c>
      <c r="AB21">
        <v>0</v>
      </c>
      <c r="AC21">
        <v>0</v>
      </c>
      <c r="AD21">
        <v>0</v>
      </c>
      <c r="AJ21" cm="1">
        <f t="array" ref="AJ21">IF(OR(COUNTIF(R21,$AZ$2:$AZ$19)),0,1)</f>
        <v>0</v>
      </c>
      <c r="AK21" cm="1">
        <f t="array" ref="AK21">IF(OR(COUNTIF(S21,$AZ$2:$AZ$19)),0,1)</f>
        <v>0</v>
      </c>
      <c r="AL21" cm="1">
        <f t="array" ref="AL21">IF(OR(COUNTIF(T21,$AZ$2:$AZ$19)),0,1)</f>
        <v>0</v>
      </c>
      <c r="AM21" cm="1">
        <f t="array" ref="AM21">IF(OR(COUNTIF(U21,$AZ$2:$AZ$19)),0,1)</f>
        <v>0</v>
      </c>
      <c r="AN21" cm="1">
        <f t="array" ref="AN21">IF(OR(COUNTIF(V21,$AZ$2:$AZ$19)),0,1)</f>
        <v>0</v>
      </c>
      <c r="AO21" cm="1">
        <f t="array" ref="AO21">IF(OR(COUNTIF(W21,$AZ$2:$AZ$19)),0,1)</f>
        <v>0</v>
      </c>
      <c r="AP21" cm="1">
        <f t="array" ref="AP21">IF(OR(COUNTIF(X21,$AZ$2:$AZ$19)),0,1)</f>
        <v>0</v>
      </c>
      <c r="AQ21" cm="1">
        <f t="array" ref="AQ21">IF(OR(COUNTIF(Y21,$AZ$2:$AZ$19)),0,1)</f>
        <v>0</v>
      </c>
      <c r="AR21" cm="1">
        <f t="array" ref="AR21">IF(OR(COUNTIF(Z21,$AZ$2:$AZ$19)),0,1)</f>
        <v>0</v>
      </c>
      <c r="AS21" cm="1">
        <f t="array" ref="AS21">IF(OR(COUNTIF(AA21,$AZ$2:$AZ$19)),0,1)</f>
        <v>0</v>
      </c>
      <c r="AT21" cm="1">
        <f t="array" ref="AT21">IF(OR(COUNTIF(AB21,$AZ$2:$AZ$19)),0,1)</f>
        <v>0</v>
      </c>
      <c r="AU21" cm="1">
        <f t="array" ref="AU21">IF(OR(COUNTIF(AC21,$AZ$2:$AZ$19)),0,1)</f>
        <v>0</v>
      </c>
      <c r="AV21" cm="1">
        <f t="array" ref="AV21">IF(OR(COUNTIF(AD21,$AZ$2:$AZ$19)),0,1)</f>
        <v>0</v>
      </c>
      <c r="AX21">
        <f t="shared" si="0"/>
        <v>0</v>
      </c>
    </row>
    <row r="22" spans="1:52" x14ac:dyDescent="0.3">
      <c r="A22" s="88" t="str" cm="1">
        <f t="array" ref="A22">IF(AX22&gt;0,'Licensee Info'!$A$2:$A$2,"#N/A")</f>
        <v>#N/A</v>
      </c>
      <c r="B22" s="88" t="str">
        <f>'Cover Sheet'!$A$3</f>
        <v>[insert AFS Reporting Period]</v>
      </c>
      <c r="C22" s="88" t="str">
        <f>'Cover Sheet'!$D$3</f>
        <v>[insert all medical and adult-use license record numbers covered by this AFS]</v>
      </c>
      <c r="D22" s="88" t="str">
        <f>'Cover Sheet'!$A$6</f>
        <v>[insert name of firm]</v>
      </c>
      <c r="E22" s="88" t="str">
        <f>'Cover Sheet'!$B$6</f>
        <v>[insert CPA name]</v>
      </c>
      <c r="F22" s="88" t="str">
        <f>'Cover Sheet'!$B$8</f>
        <v>[insert CPA license number]</v>
      </c>
      <c r="G22" s="88" t="str">
        <f>'Cover Sheet'!$D$6</f>
        <v>[insert direct email address]</v>
      </c>
      <c r="H22" s="88" t="str">
        <f>'Cover Sheet'!$D$8</f>
        <v>[insert direct phone number]</v>
      </c>
      <c r="I22" s="88" t="str">
        <f>'Cover Sheet'!$D$10</f>
        <v>[insert firm mailing address]</v>
      </c>
      <c r="J22" s="88" t="str">
        <f>'Licensee Info'!$E$2</f>
        <v>Report not attested to correctly</v>
      </c>
      <c r="K22" s="91" t="s">
        <v>225</v>
      </c>
      <c r="L22" s="91">
        <v>1</v>
      </c>
      <c r="M22" s="91">
        <v>2</v>
      </c>
      <c r="N22" s="91">
        <v>20</v>
      </c>
      <c r="O22" s="91"/>
      <c r="P22" s="91"/>
      <c r="Q22" s="91"/>
      <c r="R22" s="91">
        <v>0</v>
      </c>
      <c r="S22" s="91">
        <v>0</v>
      </c>
      <c r="T22" s="91">
        <v>0</v>
      </c>
      <c r="U22" s="91">
        <v>0</v>
      </c>
      <c r="V22" s="91">
        <v>0</v>
      </c>
      <c r="W22" s="91">
        <v>0</v>
      </c>
      <c r="X22" s="91">
        <v>0</v>
      </c>
      <c r="Y22" s="91">
        <v>0</v>
      </c>
      <c r="Z22" s="91">
        <v>0</v>
      </c>
      <c r="AA22" s="91">
        <v>0</v>
      </c>
      <c r="AB22" s="91">
        <v>0</v>
      </c>
      <c r="AC22" s="91">
        <v>0</v>
      </c>
      <c r="AD22" s="91">
        <v>0</v>
      </c>
      <c r="AE22" s="91"/>
      <c r="AF22" s="91"/>
      <c r="AG22" s="91"/>
      <c r="AH22" s="91"/>
      <c r="AJ22" cm="1">
        <f t="array" ref="AJ22">IF(OR(COUNTIF(R22,$AZ$2:$AZ$19)),0,1)</f>
        <v>0</v>
      </c>
      <c r="AK22" cm="1">
        <f t="array" ref="AK22">IF(OR(COUNTIF(S22,$AZ$2:$AZ$19)),0,1)</f>
        <v>0</v>
      </c>
      <c r="AL22" cm="1">
        <f t="array" ref="AL22">IF(OR(COUNTIF(T22,$AZ$2:$AZ$19)),0,1)</f>
        <v>0</v>
      </c>
      <c r="AM22" cm="1">
        <f t="array" ref="AM22">IF(OR(COUNTIF(U22,$AZ$2:$AZ$19)),0,1)</f>
        <v>0</v>
      </c>
      <c r="AN22" cm="1">
        <f t="array" ref="AN22">IF(OR(COUNTIF(V22,$AZ$2:$AZ$19)),0,1)</f>
        <v>0</v>
      </c>
      <c r="AO22" cm="1">
        <f t="array" ref="AO22">IF(OR(COUNTIF(W22,$AZ$2:$AZ$19)),0,1)</f>
        <v>0</v>
      </c>
      <c r="AP22" cm="1">
        <f t="array" ref="AP22">IF(OR(COUNTIF(X22,$AZ$2:$AZ$19)),0,1)</f>
        <v>0</v>
      </c>
      <c r="AQ22" cm="1">
        <f t="array" ref="AQ22">IF(OR(COUNTIF(Y22,$AZ$2:$AZ$19)),0,1)</f>
        <v>0</v>
      </c>
      <c r="AR22" cm="1">
        <f t="array" ref="AR22">IF(OR(COUNTIF(Z22,$AZ$2:$AZ$19)),0,1)</f>
        <v>0</v>
      </c>
      <c r="AS22" cm="1">
        <f t="array" ref="AS22">IF(OR(COUNTIF(AA22,$AZ$2:$AZ$19)),0,1)</f>
        <v>0</v>
      </c>
      <c r="AT22" cm="1">
        <f t="array" ref="AT22">IF(OR(COUNTIF(AB22,$AZ$2:$AZ$19)),0,1)</f>
        <v>0</v>
      </c>
      <c r="AU22" cm="1">
        <f t="array" ref="AU22">IF(OR(COUNTIF(AC22,$AZ$2:$AZ$19)),0,1)</f>
        <v>0</v>
      </c>
      <c r="AV22" cm="1">
        <f t="array" ref="AV22">IF(OR(COUNTIF(AD22,$AZ$2:$AZ$19)),0,1)</f>
        <v>0</v>
      </c>
      <c r="AX22">
        <f t="shared" si="0"/>
        <v>0</v>
      </c>
    </row>
    <row r="23" spans="1:52" x14ac:dyDescent="0.3">
      <c r="A23" s="92" t="str" cm="1">
        <f t="array" ref="A23">IF(AX23&gt;0,'Licensee Info'!$A$2:$A$2,"#N/A")</f>
        <v>#N/A</v>
      </c>
      <c r="B23" s="88" t="str">
        <f>'Cover Sheet'!$A$3</f>
        <v>[insert AFS Reporting Period]</v>
      </c>
      <c r="C23" s="88" t="str">
        <f>'Cover Sheet'!$D$3</f>
        <v>[insert all medical and adult-use license record numbers covered by this AFS]</v>
      </c>
      <c r="D23" s="88" t="str">
        <f>'Cover Sheet'!$A$6</f>
        <v>[insert name of firm]</v>
      </c>
      <c r="E23" s="88" t="str">
        <f>'Cover Sheet'!$B$6</f>
        <v>[insert CPA name]</v>
      </c>
      <c r="F23" s="88" t="str">
        <f>'Cover Sheet'!$B$8</f>
        <v>[insert CPA license number]</v>
      </c>
      <c r="G23" s="88" t="str">
        <f>'Cover Sheet'!$D$6</f>
        <v>[insert direct email address]</v>
      </c>
      <c r="H23" s="88" t="str">
        <f>'Cover Sheet'!$D$8</f>
        <v>[insert direct phone number]</v>
      </c>
      <c r="I23" s="88" t="str">
        <f>'Cover Sheet'!$D$10</f>
        <v>[insert firm mailing address]</v>
      </c>
      <c r="J23" s="88" t="str">
        <f>'Licensee Info'!$E$2</f>
        <v>Report not attested to correctly</v>
      </c>
      <c r="K23" t="s">
        <v>225</v>
      </c>
      <c r="L23">
        <v>1</v>
      </c>
      <c r="M23">
        <v>2</v>
      </c>
      <c r="N23">
        <v>21</v>
      </c>
      <c r="R23">
        <v>0</v>
      </c>
      <c r="S23">
        <v>0</v>
      </c>
      <c r="T23">
        <v>0</v>
      </c>
      <c r="U23">
        <v>0</v>
      </c>
      <c r="V23">
        <v>0</v>
      </c>
      <c r="W23">
        <v>0</v>
      </c>
      <c r="X23">
        <v>0</v>
      </c>
      <c r="Y23">
        <v>0</v>
      </c>
      <c r="Z23">
        <v>0</v>
      </c>
      <c r="AA23">
        <v>0</v>
      </c>
      <c r="AB23">
        <v>0</v>
      </c>
      <c r="AC23">
        <v>0</v>
      </c>
      <c r="AD23">
        <v>0</v>
      </c>
      <c r="AJ23" cm="1">
        <f t="array" ref="AJ23">IF(OR(COUNTIF(R23,$AZ$2:$AZ$19)),0,1)</f>
        <v>0</v>
      </c>
      <c r="AK23" cm="1">
        <f t="array" ref="AK23">IF(OR(COUNTIF(S23,$AZ$2:$AZ$19)),0,1)</f>
        <v>0</v>
      </c>
      <c r="AL23" cm="1">
        <f t="array" ref="AL23">IF(OR(COUNTIF(T23,$AZ$2:$AZ$19)),0,1)</f>
        <v>0</v>
      </c>
      <c r="AM23" cm="1">
        <f t="array" ref="AM23">IF(OR(COUNTIF(U23,$AZ$2:$AZ$19)),0,1)</f>
        <v>0</v>
      </c>
      <c r="AN23" cm="1">
        <f t="array" ref="AN23">IF(OR(COUNTIF(V23,$AZ$2:$AZ$19)),0,1)</f>
        <v>0</v>
      </c>
      <c r="AO23" cm="1">
        <f t="array" ref="AO23">IF(OR(COUNTIF(W23,$AZ$2:$AZ$19)),0,1)</f>
        <v>0</v>
      </c>
      <c r="AP23" cm="1">
        <f t="array" ref="AP23">IF(OR(COUNTIF(X23,$AZ$2:$AZ$19)),0,1)</f>
        <v>0</v>
      </c>
      <c r="AQ23" cm="1">
        <f t="array" ref="AQ23">IF(OR(COUNTIF(Y23,$AZ$2:$AZ$19)),0,1)</f>
        <v>0</v>
      </c>
      <c r="AR23" cm="1">
        <f t="array" ref="AR23">IF(OR(COUNTIF(Z23,$AZ$2:$AZ$19)),0,1)</f>
        <v>0</v>
      </c>
      <c r="AS23" cm="1">
        <f t="array" ref="AS23">IF(OR(COUNTIF(AA23,$AZ$2:$AZ$19)),0,1)</f>
        <v>0</v>
      </c>
      <c r="AT23" cm="1">
        <f t="array" ref="AT23">IF(OR(COUNTIF(AB23,$AZ$2:$AZ$19)),0,1)</f>
        <v>0</v>
      </c>
      <c r="AU23" cm="1">
        <f t="array" ref="AU23">IF(OR(COUNTIF(AC23,$AZ$2:$AZ$19)),0,1)</f>
        <v>0</v>
      </c>
      <c r="AV23" cm="1">
        <f t="array" ref="AV23">IF(OR(COUNTIF(AD23,$AZ$2:$AZ$19)),0,1)</f>
        <v>0</v>
      </c>
      <c r="AX23">
        <f t="shared" si="0"/>
        <v>0</v>
      </c>
    </row>
    <row r="24" spans="1:52" x14ac:dyDescent="0.3">
      <c r="A24" s="88" t="str" cm="1">
        <f t="array" ref="A24">IF(AX24&gt;0,'Licensee Info'!$A$2:$A$2,"#N/A")</f>
        <v>#N/A</v>
      </c>
      <c r="B24" s="88" t="str">
        <f>'Cover Sheet'!$A$3</f>
        <v>[insert AFS Reporting Period]</v>
      </c>
      <c r="C24" s="88" t="str">
        <f>'Cover Sheet'!$D$3</f>
        <v>[insert all medical and adult-use license record numbers covered by this AFS]</v>
      </c>
      <c r="D24" s="88" t="str">
        <f>'Cover Sheet'!$A$6</f>
        <v>[insert name of firm]</v>
      </c>
      <c r="E24" s="88" t="str">
        <f>'Cover Sheet'!$B$6</f>
        <v>[insert CPA name]</v>
      </c>
      <c r="F24" s="88" t="str">
        <f>'Cover Sheet'!$B$8</f>
        <v>[insert CPA license number]</v>
      </c>
      <c r="G24" s="88" t="str">
        <f>'Cover Sheet'!$D$6</f>
        <v>[insert direct email address]</v>
      </c>
      <c r="H24" s="88" t="str">
        <f>'Cover Sheet'!$D$8</f>
        <v>[insert direct phone number]</v>
      </c>
      <c r="I24" s="88" t="str">
        <f>'Cover Sheet'!$D$10</f>
        <v>[insert firm mailing address]</v>
      </c>
      <c r="J24" s="88" t="str">
        <f>'Licensee Info'!$E$2</f>
        <v>Report not attested to correctly</v>
      </c>
      <c r="K24" s="91" t="s">
        <v>225</v>
      </c>
      <c r="L24" s="91">
        <v>1</v>
      </c>
      <c r="M24" s="91">
        <v>2</v>
      </c>
      <c r="N24" s="91">
        <v>22</v>
      </c>
      <c r="O24" s="91"/>
      <c r="P24" s="91"/>
      <c r="Q24" s="91"/>
      <c r="R24" s="91">
        <v>0</v>
      </c>
      <c r="S24" s="91">
        <v>0</v>
      </c>
      <c r="T24" s="91">
        <v>0</v>
      </c>
      <c r="U24" s="91">
        <v>0</v>
      </c>
      <c r="V24" s="91">
        <v>0</v>
      </c>
      <c r="W24" s="91">
        <v>0</v>
      </c>
      <c r="X24" s="91">
        <v>0</v>
      </c>
      <c r="Y24" s="91">
        <v>0</v>
      </c>
      <c r="Z24" s="91">
        <v>0</v>
      </c>
      <c r="AA24" s="91">
        <v>0</v>
      </c>
      <c r="AB24" s="91">
        <v>0</v>
      </c>
      <c r="AC24" s="91">
        <v>0</v>
      </c>
      <c r="AD24" s="91">
        <v>0</v>
      </c>
      <c r="AE24" s="91"/>
      <c r="AF24" s="91"/>
      <c r="AG24" s="91"/>
      <c r="AH24" s="91"/>
      <c r="AJ24" cm="1">
        <f t="array" ref="AJ24">IF(OR(COUNTIF(R24,$AZ$2:$AZ$19)),0,1)</f>
        <v>0</v>
      </c>
      <c r="AK24" cm="1">
        <f t="array" ref="AK24">IF(OR(COUNTIF(S24,$AZ$2:$AZ$19)),0,1)</f>
        <v>0</v>
      </c>
      <c r="AL24" cm="1">
        <f t="array" ref="AL24">IF(OR(COUNTIF(T24,$AZ$2:$AZ$19)),0,1)</f>
        <v>0</v>
      </c>
      <c r="AM24" cm="1">
        <f t="array" ref="AM24">IF(OR(COUNTIF(U24,$AZ$2:$AZ$19)),0,1)</f>
        <v>0</v>
      </c>
      <c r="AN24" cm="1">
        <f t="array" ref="AN24">IF(OR(COUNTIF(V24,$AZ$2:$AZ$19)),0,1)</f>
        <v>0</v>
      </c>
      <c r="AO24" cm="1">
        <f t="array" ref="AO24">IF(OR(COUNTIF(W24,$AZ$2:$AZ$19)),0,1)</f>
        <v>0</v>
      </c>
      <c r="AP24" cm="1">
        <f t="array" ref="AP24">IF(OR(COUNTIF(X24,$AZ$2:$AZ$19)),0,1)</f>
        <v>0</v>
      </c>
      <c r="AQ24" cm="1">
        <f t="array" ref="AQ24">IF(OR(COUNTIF(Y24,$AZ$2:$AZ$19)),0,1)</f>
        <v>0</v>
      </c>
      <c r="AR24" cm="1">
        <f t="array" ref="AR24">IF(OR(COUNTIF(Z24,$AZ$2:$AZ$19)),0,1)</f>
        <v>0</v>
      </c>
      <c r="AS24" cm="1">
        <f t="array" ref="AS24">IF(OR(COUNTIF(AA24,$AZ$2:$AZ$19)),0,1)</f>
        <v>0</v>
      </c>
      <c r="AT24" cm="1">
        <f t="array" ref="AT24">IF(OR(COUNTIF(AB24,$AZ$2:$AZ$19)),0,1)</f>
        <v>0</v>
      </c>
      <c r="AU24" cm="1">
        <f t="array" ref="AU24">IF(OR(COUNTIF(AC24,$AZ$2:$AZ$19)),0,1)</f>
        <v>0</v>
      </c>
      <c r="AV24" cm="1">
        <f t="array" ref="AV24">IF(OR(COUNTIF(AD24,$AZ$2:$AZ$19)),0,1)</f>
        <v>0</v>
      </c>
      <c r="AX24">
        <f t="shared" si="0"/>
        <v>0</v>
      </c>
    </row>
    <row r="25" spans="1:52" x14ac:dyDescent="0.3">
      <c r="A25" s="92" t="str" cm="1">
        <f t="array" ref="A25">IF(AX25&gt;0,'Licensee Info'!$A$2:$A$2,"#N/A")</f>
        <v>#N/A</v>
      </c>
      <c r="B25" s="88" t="str">
        <f>'Cover Sheet'!$A$3</f>
        <v>[insert AFS Reporting Period]</v>
      </c>
      <c r="C25" s="88" t="str">
        <f>'Cover Sheet'!$D$3</f>
        <v>[insert all medical and adult-use license record numbers covered by this AFS]</v>
      </c>
      <c r="D25" s="88" t="str">
        <f>'Cover Sheet'!$A$6</f>
        <v>[insert name of firm]</v>
      </c>
      <c r="E25" s="88" t="str">
        <f>'Cover Sheet'!$B$6</f>
        <v>[insert CPA name]</v>
      </c>
      <c r="F25" s="88" t="str">
        <f>'Cover Sheet'!$B$8</f>
        <v>[insert CPA license number]</v>
      </c>
      <c r="G25" s="88" t="str">
        <f>'Cover Sheet'!$D$6</f>
        <v>[insert direct email address]</v>
      </c>
      <c r="H25" s="88" t="str">
        <f>'Cover Sheet'!$D$8</f>
        <v>[insert direct phone number]</v>
      </c>
      <c r="I25" s="88" t="str">
        <f>'Cover Sheet'!$D$10</f>
        <v>[insert firm mailing address]</v>
      </c>
      <c r="J25" s="88" t="str">
        <f>'Licensee Info'!$E$2</f>
        <v>Report not attested to correctly</v>
      </c>
      <c r="K25" t="s">
        <v>225</v>
      </c>
      <c r="L25">
        <v>1</v>
      </c>
      <c r="M25">
        <v>2</v>
      </c>
      <c r="N25">
        <v>23</v>
      </c>
      <c r="R25">
        <v>0</v>
      </c>
      <c r="S25">
        <v>0</v>
      </c>
      <c r="T25">
        <v>0</v>
      </c>
      <c r="U25">
        <v>0</v>
      </c>
      <c r="V25">
        <v>0</v>
      </c>
      <c r="W25">
        <v>0</v>
      </c>
      <c r="X25">
        <v>0</v>
      </c>
      <c r="Y25">
        <v>0</v>
      </c>
      <c r="Z25">
        <v>0</v>
      </c>
      <c r="AA25">
        <v>0</v>
      </c>
      <c r="AB25">
        <v>0</v>
      </c>
      <c r="AC25">
        <v>0</v>
      </c>
      <c r="AD25">
        <v>0</v>
      </c>
      <c r="AJ25" cm="1">
        <f t="array" ref="AJ25">IF(OR(COUNTIF(R25,$AZ$2:$AZ$19)),0,1)</f>
        <v>0</v>
      </c>
      <c r="AK25" cm="1">
        <f t="array" ref="AK25">IF(OR(COUNTIF(S25,$AZ$2:$AZ$19)),0,1)</f>
        <v>0</v>
      </c>
      <c r="AL25" cm="1">
        <f t="array" ref="AL25">IF(OR(COUNTIF(T25,$AZ$2:$AZ$19)),0,1)</f>
        <v>0</v>
      </c>
      <c r="AM25" cm="1">
        <f t="array" ref="AM25">IF(OR(COUNTIF(U25,$AZ$2:$AZ$19)),0,1)</f>
        <v>0</v>
      </c>
      <c r="AN25" cm="1">
        <f t="array" ref="AN25">IF(OR(COUNTIF(V25,$AZ$2:$AZ$19)),0,1)</f>
        <v>0</v>
      </c>
      <c r="AO25" cm="1">
        <f t="array" ref="AO25">IF(OR(COUNTIF(W25,$AZ$2:$AZ$19)),0,1)</f>
        <v>0</v>
      </c>
      <c r="AP25" cm="1">
        <f t="array" ref="AP25">IF(OR(COUNTIF(X25,$AZ$2:$AZ$19)),0,1)</f>
        <v>0</v>
      </c>
      <c r="AQ25" cm="1">
        <f t="array" ref="AQ25">IF(OR(COUNTIF(Y25,$AZ$2:$AZ$19)),0,1)</f>
        <v>0</v>
      </c>
      <c r="AR25" cm="1">
        <f t="array" ref="AR25">IF(OR(COUNTIF(Z25,$AZ$2:$AZ$19)),0,1)</f>
        <v>0</v>
      </c>
      <c r="AS25" cm="1">
        <f t="array" ref="AS25">IF(OR(COUNTIF(AA25,$AZ$2:$AZ$19)),0,1)</f>
        <v>0</v>
      </c>
      <c r="AT25" cm="1">
        <f t="array" ref="AT25">IF(OR(COUNTIF(AB25,$AZ$2:$AZ$19)),0,1)</f>
        <v>0</v>
      </c>
      <c r="AU25" cm="1">
        <f t="array" ref="AU25">IF(OR(COUNTIF(AC25,$AZ$2:$AZ$19)),0,1)</f>
        <v>0</v>
      </c>
      <c r="AV25" cm="1">
        <f t="array" ref="AV25">IF(OR(COUNTIF(AD25,$AZ$2:$AZ$19)),0,1)</f>
        <v>0</v>
      </c>
      <c r="AX25">
        <f t="shared" si="0"/>
        <v>0</v>
      </c>
    </row>
    <row r="26" spans="1:52" x14ac:dyDescent="0.3">
      <c r="A26" s="88" t="str" cm="1">
        <f t="array" ref="A26">IF(AX26&gt;0,'Licensee Info'!$A$2:$A$2,"#N/A")</f>
        <v>#N/A</v>
      </c>
      <c r="B26" s="88" t="str">
        <f>'Cover Sheet'!$A$3</f>
        <v>[insert AFS Reporting Period]</v>
      </c>
      <c r="C26" s="88" t="str">
        <f>'Cover Sheet'!$D$3</f>
        <v>[insert all medical and adult-use license record numbers covered by this AFS]</v>
      </c>
      <c r="D26" s="88" t="str">
        <f>'Cover Sheet'!$A$6</f>
        <v>[insert name of firm]</v>
      </c>
      <c r="E26" s="88" t="str">
        <f>'Cover Sheet'!$B$6</f>
        <v>[insert CPA name]</v>
      </c>
      <c r="F26" s="88" t="str">
        <f>'Cover Sheet'!$B$8</f>
        <v>[insert CPA license number]</v>
      </c>
      <c r="G26" s="88" t="str">
        <f>'Cover Sheet'!$D$6</f>
        <v>[insert direct email address]</v>
      </c>
      <c r="H26" s="88" t="str">
        <f>'Cover Sheet'!$D$8</f>
        <v>[insert direct phone number]</v>
      </c>
      <c r="I26" s="88" t="str">
        <f>'Cover Sheet'!$D$10</f>
        <v>[insert firm mailing address]</v>
      </c>
      <c r="J26" s="88" t="str">
        <f>'Licensee Info'!$E$2</f>
        <v>Report not attested to correctly</v>
      </c>
      <c r="K26" s="91" t="s">
        <v>225</v>
      </c>
      <c r="L26" s="91">
        <v>1</v>
      </c>
      <c r="M26" s="91">
        <v>2</v>
      </c>
      <c r="N26" s="91">
        <v>24</v>
      </c>
      <c r="O26" s="91"/>
      <c r="P26" s="91"/>
      <c r="Q26" s="91"/>
      <c r="R26" s="91">
        <v>0</v>
      </c>
      <c r="S26" s="91">
        <v>0</v>
      </c>
      <c r="T26" s="91">
        <v>0</v>
      </c>
      <c r="U26" s="91">
        <v>0</v>
      </c>
      <c r="V26" s="91">
        <v>0</v>
      </c>
      <c r="W26" s="91">
        <v>0</v>
      </c>
      <c r="X26" s="91">
        <v>0</v>
      </c>
      <c r="Y26" s="91">
        <v>0</v>
      </c>
      <c r="Z26" s="91">
        <v>0</v>
      </c>
      <c r="AA26" s="91">
        <v>0</v>
      </c>
      <c r="AB26" s="91">
        <v>0</v>
      </c>
      <c r="AC26" s="91">
        <v>0</v>
      </c>
      <c r="AD26" s="91">
        <v>0</v>
      </c>
      <c r="AE26" s="91"/>
      <c r="AF26" s="91"/>
      <c r="AG26" s="91"/>
      <c r="AH26" s="91"/>
      <c r="AJ26" cm="1">
        <f t="array" ref="AJ26">IF(OR(COUNTIF(R26,$AZ$2:$AZ$19)),0,1)</f>
        <v>0</v>
      </c>
      <c r="AK26" cm="1">
        <f t="array" ref="AK26">IF(OR(COUNTIF(S26,$AZ$2:$AZ$19)),0,1)</f>
        <v>0</v>
      </c>
      <c r="AL26" cm="1">
        <f t="array" ref="AL26">IF(OR(COUNTIF(T26,$AZ$2:$AZ$19)),0,1)</f>
        <v>0</v>
      </c>
      <c r="AM26" cm="1">
        <f t="array" ref="AM26">IF(OR(COUNTIF(U26,$AZ$2:$AZ$19)),0,1)</f>
        <v>0</v>
      </c>
      <c r="AN26" cm="1">
        <f t="array" ref="AN26">IF(OR(COUNTIF(V26,$AZ$2:$AZ$19)),0,1)</f>
        <v>0</v>
      </c>
      <c r="AO26" cm="1">
        <f t="array" ref="AO26">IF(OR(COUNTIF(W26,$AZ$2:$AZ$19)),0,1)</f>
        <v>0</v>
      </c>
      <c r="AP26" cm="1">
        <f t="array" ref="AP26">IF(OR(COUNTIF(X26,$AZ$2:$AZ$19)),0,1)</f>
        <v>0</v>
      </c>
      <c r="AQ26" cm="1">
        <f t="array" ref="AQ26">IF(OR(COUNTIF(Y26,$AZ$2:$AZ$19)),0,1)</f>
        <v>0</v>
      </c>
      <c r="AR26" cm="1">
        <f t="array" ref="AR26">IF(OR(COUNTIF(Z26,$AZ$2:$AZ$19)),0,1)</f>
        <v>0</v>
      </c>
      <c r="AS26" cm="1">
        <f t="array" ref="AS26">IF(OR(COUNTIF(AA26,$AZ$2:$AZ$19)),0,1)</f>
        <v>0</v>
      </c>
      <c r="AT26" cm="1">
        <f t="array" ref="AT26">IF(OR(COUNTIF(AB26,$AZ$2:$AZ$19)),0,1)</f>
        <v>0</v>
      </c>
      <c r="AU26" cm="1">
        <f t="array" ref="AU26">IF(OR(COUNTIF(AC26,$AZ$2:$AZ$19)),0,1)</f>
        <v>0</v>
      </c>
      <c r="AV26" cm="1">
        <f t="array" ref="AV26">IF(OR(COUNTIF(AD26,$AZ$2:$AZ$19)),0,1)</f>
        <v>0</v>
      </c>
      <c r="AX26">
        <f t="shared" si="0"/>
        <v>0</v>
      </c>
    </row>
    <row r="27" spans="1:52" x14ac:dyDescent="0.3">
      <c r="A27" s="92" t="str" cm="1">
        <f t="array" ref="A27">IF(AX27&gt;0,'Licensee Info'!$A$2:$A$2,"#N/A")</f>
        <v>#N/A</v>
      </c>
      <c r="B27" s="88" t="str">
        <f>'Cover Sheet'!$A$3</f>
        <v>[insert AFS Reporting Period]</v>
      </c>
      <c r="C27" s="88" t="str">
        <f>'Cover Sheet'!$D$3</f>
        <v>[insert all medical and adult-use license record numbers covered by this AFS]</v>
      </c>
      <c r="D27" s="88" t="str">
        <f>'Cover Sheet'!$A$6</f>
        <v>[insert name of firm]</v>
      </c>
      <c r="E27" s="88" t="str">
        <f>'Cover Sheet'!$B$6</f>
        <v>[insert CPA name]</v>
      </c>
      <c r="F27" s="88" t="str">
        <f>'Cover Sheet'!$B$8</f>
        <v>[insert CPA license number]</v>
      </c>
      <c r="G27" s="88" t="str">
        <f>'Cover Sheet'!$D$6</f>
        <v>[insert direct email address]</v>
      </c>
      <c r="H27" s="88" t="str">
        <f>'Cover Sheet'!$D$8</f>
        <v>[insert direct phone number]</v>
      </c>
      <c r="I27" s="88" t="str">
        <f>'Cover Sheet'!$D$10</f>
        <v>[insert firm mailing address]</v>
      </c>
      <c r="J27" s="88" t="str">
        <f>'Licensee Info'!$E$2</f>
        <v>Report not attested to correctly</v>
      </c>
      <c r="K27" t="s">
        <v>225</v>
      </c>
      <c r="L27">
        <v>1</v>
      </c>
      <c r="M27">
        <v>2</v>
      </c>
      <c r="N27">
        <v>25</v>
      </c>
      <c r="R27">
        <v>0</v>
      </c>
      <c r="S27">
        <v>0</v>
      </c>
      <c r="T27">
        <v>0</v>
      </c>
      <c r="U27">
        <v>0</v>
      </c>
      <c r="V27">
        <v>0</v>
      </c>
      <c r="W27">
        <v>0</v>
      </c>
      <c r="X27">
        <v>0</v>
      </c>
      <c r="Y27">
        <v>0</v>
      </c>
      <c r="Z27">
        <v>0</v>
      </c>
      <c r="AA27">
        <v>0</v>
      </c>
      <c r="AB27">
        <v>0</v>
      </c>
      <c r="AC27">
        <v>0</v>
      </c>
      <c r="AD27">
        <v>0</v>
      </c>
      <c r="AJ27" cm="1">
        <f t="array" ref="AJ27">IF(OR(COUNTIF(R27,$AZ$2:$AZ$19)),0,1)</f>
        <v>0</v>
      </c>
      <c r="AK27" cm="1">
        <f t="array" ref="AK27">IF(OR(COUNTIF(S27,$AZ$2:$AZ$19)),0,1)</f>
        <v>0</v>
      </c>
      <c r="AL27" cm="1">
        <f t="array" ref="AL27">IF(OR(COUNTIF(T27,$AZ$2:$AZ$19)),0,1)</f>
        <v>0</v>
      </c>
      <c r="AM27" cm="1">
        <f t="array" ref="AM27">IF(OR(COUNTIF(U27,$AZ$2:$AZ$19)),0,1)</f>
        <v>0</v>
      </c>
      <c r="AN27" cm="1">
        <f t="array" ref="AN27">IF(OR(COUNTIF(V27,$AZ$2:$AZ$19)),0,1)</f>
        <v>0</v>
      </c>
      <c r="AO27" cm="1">
        <f t="array" ref="AO27">IF(OR(COUNTIF(W27,$AZ$2:$AZ$19)),0,1)</f>
        <v>0</v>
      </c>
      <c r="AP27" cm="1">
        <f t="array" ref="AP27">IF(OR(COUNTIF(X27,$AZ$2:$AZ$19)),0,1)</f>
        <v>0</v>
      </c>
      <c r="AQ27" cm="1">
        <f t="array" ref="AQ27">IF(OR(COUNTIF(Y27,$AZ$2:$AZ$19)),0,1)</f>
        <v>0</v>
      </c>
      <c r="AR27" cm="1">
        <f t="array" ref="AR27">IF(OR(COUNTIF(Z27,$AZ$2:$AZ$19)),0,1)</f>
        <v>0</v>
      </c>
      <c r="AS27" cm="1">
        <f t="array" ref="AS27">IF(OR(COUNTIF(AA27,$AZ$2:$AZ$19)),0,1)</f>
        <v>0</v>
      </c>
      <c r="AT27" cm="1">
        <f t="array" ref="AT27">IF(OR(COUNTIF(AB27,$AZ$2:$AZ$19)),0,1)</f>
        <v>0</v>
      </c>
      <c r="AU27" cm="1">
        <f t="array" ref="AU27">IF(OR(COUNTIF(AC27,$AZ$2:$AZ$19)),0,1)</f>
        <v>0</v>
      </c>
      <c r="AV27" cm="1">
        <f t="array" ref="AV27">IF(OR(COUNTIF(AD27,$AZ$2:$AZ$19)),0,1)</f>
        <v>0</v>
      </c>
      <c r="AX27">
        <f t="shared" si="0"/>
        <v>0</v>
      </c>
    </row>
    <row r="28" spans="1:52" x14ac:dyDescent="0.3">
      <c r="A28" s="88" t="str" cm="1">
        <f t="array" ref="A28">IF(AX28&gt;0,'Licensee Info'!$A$2:$A$2,"#N/A")</f>
        <v>#N/A</v>
      </c>
      <c r="B28" s="88" t="str">
        <f>'Cover Sheet'!$A$3</f>
        <v>[insert AFS Reporting Period]</v>
      </c>
      <c r="C28" s="88" t="str">
        <f>'Cover Sheet'!$D$3</f>
        <v>[insert all medical and adult-use license record numbers covered by this AFS]</v>
      </c>
      <c r="D28" s="88" t="str">
        <f>'Cover Sheet'!$A$6</f>
        <v>[insert name of firm]</v>
      </c>
      <c r="E28" s="88" t="str">
        <f>'Cover Sheet'!$B$6</f>
        <v>[insert CPA name]</v>
      </c>
      <c r="F28" s="88" t="str">
        <f>'Cover Sheet'!$B$8</f>
        <v>[insert CPA license number]</v>
      </c>
      <c r="G28" s="88" t="str">
        <f>'Cover Sheet'!$D$6</f>
        <v>[insert direct email address]</v>
      </c>
      <c r="H28" s="88" t="str">
        <f>'Cover Sheet'!$D$8</f>
        <v>[insert direct phone number]</v>
      </c>
      <c r="I28" s="88" t="str">
        <f>'Cover Sheet'!$D$10</f>
        <v>[insert firm mailing address]</v>
      </c>
      <c r="J28" s="88" t="str">
        <f>'Licensee Info'!$E$2</f>
        <v>Report not attested to correctly</v>
      </c>
      <c r="K28" s="91" t="s">
        <v>225</v>
      </c>
      <c r="L28" s="91">
        <v>1</v>
      </c>
      <c r="M28" s="91">
        <v>2</v>
      </c>
      <c r="N28" s="91">
        <v>26</v>
      </c>
      <c r="O28" s="91"/>
      <c r="P28" s="91"/>
      <c r="Q28" s="91"/>
      <c r="R28" s="91">
        <v>0</v>
      </c>
      <c r="S28" s="91">
        <v>0</v>
      </c>
      <c r="T28" s="91">
        <v>0</v>
      </c>
      <c r="U28" s="91">
        <v>0</v>
      </c>
      <c r="V28" s="91">
        <v>0</v>
      </c>
      <c r="W28" s="91">
        <v>0</v>
      </c>
      <c r="X28" s="91">
        <v>0</v>
      </c>
      <c r="Y28" s="91">
        <v>0</v>
      </c>
      <c r="Z28" s="91">
        <v>0</v>
      </c>
      <c r="AA28" s="91">
        <v>0</v>
      </c>
      <c r="AB28" s="91">
        <v>0</v>
      </c>
      <c r="AC28" s="91">
        <v>0</v>
      </c>
      <c r="AD28" s="91">
        <v>0</v>
      </c>
      <c r="AE28" s="91"/>
      <c r="AF28" s="91"/>
      <c r="AG28" s="91"/>
      <c r="AH28" s="91"/>
      <c r="AJ28" cm="1">
        <f t="array" ref="AJ28">IF(OR(COUNTIF(R28,$AZ$2:$AZ$19)),0,1)</f>
        <v>0</v>
      </c>
      <c r="AK28" cm="1">
        <f t="array" ref="AK28">IF(OR(COUNTIF(S28,$AZ$2:$AZ$19)),0,1)</f>
        <v>0</v>
      </c>
      <c r="AL28" cm="1">
        <f t="array" ref="AL28">IF(OR(COUNTIF(T28,$AZ$2:$AZ$19)),0,1)</f>
        <v>0</v>
      </c>
      <c r="AM28" cm="1">
        <f t="array" ref="AM28">IF(OR(COUNTIF(U28,$AZ$2:$AZ$19)),0,1)</f>
        <v>0</v>
      </c>
      <c r="AN28" cm="1">
        <f t="array" ref="AN28">IF(OR(COUNTIF(V28,$AZ$2:$AZ$19)),0,1)</f>
        <v>0</v>
      </c>
      <c r="AO28" cm="1">
        <f t="array" ref="AO28">IF(OR(COUNTIF(W28,$AZ$2:$AZ$19)),0,1)</f>
        <v>0</v>
      </c>
      <c r="AP28" cm="1">
        <f t="array" ref="AP28">IF(OR(COUNTIF(X28,$AZ$2:$AZ$19)),0,1)</f>
        <v>0</v>
      </c>
      <c r="AQ28" cm="1">
        <f t="array" ref="AQ28">IF(OR(COUNTIF(Y28,$AZ$2:$AZ$19)),0,1)</f>
        <v>0</v>
      </c>
      <c r="AR28" cm="1">
        <f t="array" ref="AR28">IF(OR(COUNTIF(Z28,$AZ$2:$AZ$19)),0,1)</f>
        <v>0</v>
      </c>
      <c r="AS28" cm="1">
        <f t="array" ref="AS28">IF(OR(COUNTIF(AA28,$AZ$2:$AZ$19)),0,1)</f>
        <v>0</v>
      </c>
      <c r="AT28" cm="1">
        <f t="array" ref="AT28">IF(OR(COUNTIF(AB28,$AZ$2:$AZ$19)),0,1)</f>
        <v>0</v>
      </c>
      <c r="AU28" cm="1">
        <f t="array" ref="AU28">IF(OR(COUNTIF(AC28,$AZ$2:$AZ$19)),0,1)</f>
        <v>0</v>
      </c>
      <c r="AV28" cm="1">
        <f t="array" ref="AV28">IF(OR(COUNTIF(AD28,$AZ$2:$AZ$19)),0,1)</f>
        <v>0</v>
      </c>
      <c r="AX28">
        <f t="shared" si="0"/>
        <v>0</v>
      </c>
    </row>
    <row r="29" spans="1:52" x14ac:dyDescent="0.3">
      <c r="A29" s="92" t="str" cm="1">
        <f t="array" ref="A29">IF(AX29&gt;0,'Licensee Info'!$A$2:$A$2,"#N/A")</f>
        <v>#N/A</v>
      </c>
      <c r="B29" s="88" t="str">
        <f>'Cover Sheet'!$A$3</f>
        <v>[insert AFS Reporting Period]</v>
      </c>
      <c r="C29" s="88" t="str">
        <f>'Cover Sheet'!$D$3</f>
        <v>[insert all medical and adult-use license record numbers covered by this AFS]</v>
      </c>
      <c r="D29" s="88" t="str">
        <f>'Cover Sheet'!$A$6</f>
        <v>[insert name of firm]</v>
      </c>
      <c r="E29" s="88" t="str">
        <f>'Cover Sheet'!$B$6</f>
        <v>[insert CPA name]</v>
      </c>
      <c r="F29" s="88" t="str">
        <f>'Cover Sheet'!$B$8</f>
        <v>[insert CPA license number]</v>
      </c>
      <c r="G29" s="88" t="str">
        <f>'Cover Sheet'!$D$6</f>
        <v>[insert direct email address]</v>
      </c>
      <c r="H29" s="88" t="str">
        <f>'Cover Sheet'!$D$8</f>
        <v>[insert direct phone number]</v>
      </c>
      <c r="I29" s="88" t="str">
        <f>'Cover Sheet'!$D$10</f>
        <v>[insert firm mailing address]</v>
      </c>
      <c r="J29" s="88" t="str">
        <f>'Licensee Info'!$E$2</f>
        <v>Report not attested to correctly</v>
      </c>
      <c r="K29" t="s">
        <v>225</v>
      </c>
      <c r="L29">
        <v>1</v>
      </c>
      <c r="M29">
        <v>2</v>
      </c>
      <c r="N29">
        <v>27</v>
      </c>
      <c r="R29">
        <v>0</v>
      </c>
      <c r="S29">
        <v>0</v>
      </c>
      <c r="T29">
        <v>0</v>
      </c>
      <c r="U29">
        <v>0</v>
      </c>
      <c r="V29">
        <v>0</v>
      </c>
      <c r="W29">
        <v>0</v>
      </c>
      <c r="X29">
        <v>0</v>
      </c>
      <c r="Y29">
        <v>0</v>
      </c>
      <c r="Z29">
        <v>0</v>
      </c>
      <c r="AA29">
        <v>0</v>
      </c>
      <c r="AB29">
        <v>0</v>
      </c>
      <c r="AC29">
        <v>0</v>
      </c>
      <c r="AD29">
        <v>0</v>
      </c>
      <c r="AJ29" cm="1">
        <f t="array" ref="AJ29">IF(OR(COUNTIF(R29,$AZ$2:$AZ$19)),0,1)</f>
        <v>0</v>
      </c>
      <c r="AK29" cm="1">
        <f t="array" ref="AK29">IF(OR(COUNTIF(S29,$AZ$2:$AZ$19)),0,1)</f>
        <v>0</v>
      </c>
      <c r="AL29" cm="1">
        <f t="array" ref="AL29">IF(OR(COUNTIF(T29,$AZ$2:$AZ$19)),0,1)</f>
        <v>0</v>
      </c>
      <c r="AM29" cm="1">
        <f t="array" ref="AM29">IF(OR(COUNTIF(U29,$AZ$2:$AZ$19)),0,1)</f>
        <v>0</v>
      </c>
      <c r="AN29" cm="1">
        <f t="array" ref="AN29">IF(OR(COUNTIF(V29,$AZ$2:$AZ$19)),0,1)</f>
        <v>0</v>
      </c>
      <c r="AO29" cm="1">
        <f t="array" ref="AO29">IF(OR(COUNTIF(W29,$AZ$2:$AZ$19)),0,1)</f>
        <v>0</v>
      </c>
      <c r="AP29" cm="1">
        <f t="array" ref="AP29">IF(OR(COUNTIF(X29,$AZ$2:$AZ$19)),0,1)</f>
        <v>0</v>
      </c>
      <c r="AQ29" cm="1">
        <f t="array" ref="AQ29">IF(OR(COUNTIF(Y29,$AZ$2:$AZ$19)),0,1)</f>
        <v>0</v>
      </c>
      <c r="AR29" cm="1">
        <f t="array" ref="AR29">IF(OR(COUNTIF(Z29,$AZ$2:$AZ$19)),0,1)</f>
        <v>0</v>
      </c>
      <c r="AS29" cm="1">
        <f t="array" ref="AS29">IF(OR(COUNTIF(AA29,$AZ$2:$AZ$19)),0,1)</f>
        <v>0</v>
      </c>
      <c r="AT29" cm="1">
        <f t="array" ref="AT29">IF(OR(COUNTIF(AB29,$AZ$2:$AZ$19)),0,1)</f>
        <v>0</v>
      </c>
      <c r="AU29" cm="1">
        <f t="array" ref="AU29">IF(OR(COUNTIF(AC29,$AZ$2:$AZ$19)),0,1)</f>
        <v>0</v>
      </c>
      <c r="AV29" cm="1">
        <f t="array" ref="AV29">IF(OR(COUNTIF(AD29,$AZ$2:$AZ$19)),0,1)</f>
        <v>0</v>
      </c>
      <c r="AX29">
        <f t="shared" si="0"/>
        <v>0</v>
      </c>
    </row>
    <row r="30" spans="1:52" x14ac:dyDescent="0.3">
      <c r="A30" s="88" t="str" cm="1">
        <f t="array" ref="A30">IF(AX30&gt;0,'Licensee Info'!$A$2:$A$2,"#N/A")</f>
        <v>#N/A</v>
      </c>
      <c r="B30" s="88" t="str">
        <f>'Cover Sheet'!$A$3</f>
        <v>[insert AFS Reporting Period]</v>
      </c>
      <c r="C30" s="88" t="str">
        <f>'Cover Sheet'!$D$3</f>
        <v>[insert all medical and adult-use license record numbers covered by this AFS]</v>
      </c>
      <c r="D30" s="88" t="str">
        <f>'Cover Sheet'!$A$6</f>
        <v>[insert name of firm]</v>
      </c>
      <c r="E30" s="88" t="str">
        <f>'Cover Sheet'!$B$6</f>
        <v>[insert CPA name]</v>
      </c>
      <c r="F30" s="88" t="str">
        <f>'Cover Sheet'!$B$8</f>
        <v>[insert CPA license number]</v>
      </c>
      <c r="G30" s="88" t="str">
        <f>'Cover Sheet'!$D$6</f>
        <v>[insert direct email address]</v>
      </c>
      <c r="H30" s="88" t="str">
        <f>'Cover Sheet'!$D$8</f>
        <v>[insert direct phone number]</v>
      </c>
      <c r="I30" s="88" t="str">
        <f>'Cover Sheet'!$D$10</f>
        <v>[insert firm mailing address]</v>
      </c>
      <c r="J30" s="88" t="str">
        <f>'Licensee Info'!$E$2</f>
        <v>Report not attested to correctly</v>
      </c>
      <c r="K30" s="91" t="s">
        <v>225</v>
      </c>
      <c r="L30" s="91">
        <v>1</v>
      </c>
      <c r="M30" s="91">
        <v>2</v>
      </c>
      <c r="N30" s="91">
        <v>28</v>
      </c>
      <c r="O30" s="91"/>
      <c r="P30" s="91"/>
      <c r="Q30" s="91"/>
      <c r="R30" s="91">
        <v>0</v>
      </c>
      <c r="S30" s="91">
        <v>0</v>
      </c>
      <c r="T30" s="91">
        <v>0</v>
      </c>
      <c r="U30" s="91">
        <v>0</v>
      </c>
      <c r="V30" s="91">
        <v>0</v>
      </c>
      <c r="W30" s="91">
        <v>0</v>
      </c>
      <c r="X30" s="91">
        <v>0</v>
      </c>
      <c r="Y30" s="91">
        <v>0</v>
      </c>
      <c r="Z30" s="91">
        <v>0</v>
      </c>
      <c r="AA30" s="91">
        <v>0</v>
      </c>
      <c r="AB30" s="91">
        <v>0</v>
      </c>
      <c r="AC30" s="91">
        <v>0</v>
      </c>
      <c r="AD30" s="91">
        <v>0</v>
      </c>
      <c r="AE30" s="91"/>
      <c r="AF30" s="91"/>
      <c r="AG30" s="91"/>
      <c r="AH30" s="91"/>
      <c r="AJ30" cm="1">
        <f t="array" ref="AJ30">IF(OR(COUNTIF(R30,$AZ$2:$AZ$19)),0,1)</f>
        <v>0</v>
      </c>
      <c r="AK30" cm="1">
        <f t="array" ref="AK30">IF(OR(COUNTIF(S30,$AZ$2:$AZ$19)),0,1)</f>
        <v>0</v>
      </c>
      <c r="AL30" cm="1">
        <f t="array" ref="AL30">IF(OR(COUNTIF(T30,$AZ$2:$AZ$19)),0,1)</f>
        <v>0</v>
      </c>
      <c r="AM30" cm="1">
        <f t="array" ref="AM30">IF(OR(COUNTIF(U30,$AZ$2:$AZ$19)),0,1)</f>
        <v>0</v>
      </c>
      <c r="AN30" cm="1">
        <f t="array" ref="AN30">IF(OR(COUNTIF(V30,$AZ$2:$AZ$19)),0,1)</f>
        <v>0</v>
      </c>
      <c r="AO30" cm="1">
        <f t="array" ref="AO30">IF(OR(COUNTIF(W30,$AZ$2:$AZ$19)),0,1)</f>
        <v>0</v>
      </c>
      <c r="AP30" cm="1">
        <f t="array" ref="AP30">IF(OR(COUNTIF(X30,$AZ$2:$AZ$19)),0,1)</f>
        <v>0</v>
      </c>
      <c r="AQ30" cm="1">
        <f t="array" ref="AQ30">IF(OR(COUNTIF(Y30,$AZ$2:$AZ$19)),0,1)</f>
        <v>0</v>
      </c>
      <c r="AR30" cm="1">
        <f t="array" ref="AR30">IF(OR(COUNTIF(Z30,$AZ$2:$AZ$19)),0,1)</f>
        <v>0</v>
      </c>
      <c r="AS30" cm="1">
        <f t="array" ref="AS30">IF(OR(COUNTIF(AA30,$AZ$2:$AZ$19)),0,1)</f>
        <v>0</v>
      </c>
      <c r="AT30" cm="1">
        <f t="array" ref="AT30">IF(OR(COUNTIF(AB30,$AZ$2:$AZ$19)),0,1)</f>
        <v>0</v>
      </c>
      <c r="AU30" cm="1">
        <f t="array" ref="AU30">IF(OR(COUNTIF(AC30,$AZ$2:$AZ$19)),0,1)</f>
        <v>0</v>
      </c>
      <c r="AV30" cm="1">
        <f t="array" ref="AV30">IF(OR(COUNTIF(AD30,$AZ$2:$AZ$19)),0,1)</f>
        <v>0</v>
      </c>
      <c r="AX30">
        <f t="shared" si="0"/>
        <v>0</v>
      </c>
    </row>
    <row r="31" spans="1:52" x14ac:dyDescent="0.3">
      <c r="A31" s="92" t="str" cm="1">
        <f t="array" ref="A31">IF(AX31&gt;0,'Licensee Info'!$A$2:$A$2,"#N/A")</f>
        <v>#N/A</v>
      </c>
      <c r="B31" s="88" t="str">
        <f>'Cover Sheet'!$A$3</f>
        <v>[insert AFS Reporting Period]</v>
      </c>
      <c r="C31" s="88" t="str">
        <f>'Cover Sheet'!$D$3</f>
        <v>[insert all medical and adult-use license record numbers covered by this AFS]</v>
      </c>
      <c r="D31" s="88" t="str">
        <f>'Cover Sheet'!$A$6</f>
        <v>[insert name of firm]</v>
      </c>
      <c r="E31" s="88" t="str">
        <f>'Cover Sheet'!$B$6</f>
        <v>[insert CPA name]</v>
      </c>
      <c r="F31" s="88" t="str">
        <f>'Cover Sheet'!$B$8</f>
        <v>[insert CPA license number]</v>
      </c>
      <c r="G31" s="88" t="str">
        <f>'Cover Sheet'!$D$6</f>
        <v>[insert direct email address]</v>
      </c>
      <c r="H31" s="88" t="str">
        <f>'Cover Sheet'!$D$8</f>
        <v>[insert direct phone number]</v>
      </c>
      <c r="I31" s="88" t="str">
        <f>'Cover Sheet'!$D$10</f>
        <v>[insert firm mailing address]</v>
      </c>
      <c r="J31" s="88" t="str">
        <f>'Licensee Info'!$E$2</f>
        <v>Report not attested to correctly</v>
      </c>
      <c r="K31" t="s">
        <v>225</v>
      </c>
      <c r="L31">
        <v>1</v>
      </c>
      <c r="M31">
        <v>2</v>
      </c>
      <c r="N31">
        <v>29</v>
      </c>
      <c r="R31">
        <v>0</v>
      </c>
      <c r="S31">
        <v>0</v>
      </c>
      <c r="T31">
        <v>0</v>
      </c>
      <c r="U31">
        <v>0</v>
      </c>
      <c r="V31">
        <v>0</v>
      </c>
      <c r="W31">
        <v>0</v>
      </c>
      <c r="X31">
        <v>0</v>
      </c>
      <c r="Y31">
        <v>0</v>
      </c>
      <c r="Z31">
        <v>0</v>
      </c>
      <c r="AA31">
        <v>0</v>
      </c>
      <c r="AB31">
        <v>0</v>
      </c>
      <c r="AC31">
        <v>0</v>
      </c>
      <c r="AD31">
        <v>0</v>
      </c>
      <c r="AJ31" cm="1">
        <f t="array" ref="AJ31">IF(OR(COUNTIF(R31,$AZ$2:$AZ$19)),0,1)</f>
        <v>0</v>
      </c>
      <c r="AK31" cm="1">
        <f t="array" ref="AK31">IF(OR(COUNTIF(S31,$AZ$2:$AZ$19)),0,1)</f>
        <v>0</v>
      </c>
      <c r="AL31" cm="1">
        <f t="array" ref="AL31">IF(OR(COUNTIF(T31,$AZ$2:$AZ$19)),0,1)</f>
        <v>0</v>
      </c>
      <c r="AM31" cm="1">
        <f t="array" ref="AM31">IF(OR(COUNTIF(U31,$AZ$2:$AZ$19)),0,1)</f>
        <v>0</v>
      </c>
      <c r="AN31" cm="1">
        <f t="array" ref="AN31">IF(OR(COUNTIF(V31,$AZ$2:$AZ$19)),0,1)</f>
        <v>0</v>
      </c>
      <c r="AO31" cm="1">
        <f t="array" ref="AO31">IF(OR(COUNTIF(W31,$AZ$2:$AZ$19)),0,1)</f>
        <v>0</v>
      </c>
      <c r="AP31" cm="1">
        <f t="array" ref="AP31">IF(OR(COUNTIF(X31,$AZ$2:$AZ$19)),0,1)</f>
        <v>0</v>
      </c>
      <c r="AQ31" cm="1">
        <f t="array" ref="AQ31">IF(OR(COUNTIF(Y31,$AZ$2:$AZ$19)),0,1)</f>
        <v>0</v>
      </c>
      <c r="AR31" cm="1">
        <f t="array" ref="AR31">IF(OR(COUNTIF(Z31,$AZ$2:$AZ$19)),0,1)</f>
        <v>0</v>
      </c>
      <c r="AS31" cm="1">
        <f t="array" ref="AS31">IF(OR(COUNTIF(AA31,$AZ$2:$AZ$19)),0,1)</f>
        <v>0</v>
      </c>
      <c r="AT31" cm="1">
        <f t="array" ref="AT31">IF(OR(COUNTIF(AB31,$AZ$2:$AZ$19)),0,1)</f>
        <v>0</v>
      </c>
      <c r="AU31" cm="1">
        <f t="array" ref="AU31">IF(OR(COUNTIF(AC31,$AZ$2:$AZ$19)),0,1)</f>
        <v>0</v>
      </c>
      <c r="AV31" cm="1">
        <f t="array" ref="AV31">IF(OR(COUNTIF(AD31,$AZ$2:$AZ$19)),0,1)</f>
        <v>0</v>
      </c>
      <c r="AX31">
        <f t="shared" si="0"/>
        <v>0</v>
      </c>
    </row>
    <row r="32" spans="1:52" x14ac:dyDescent="0.3">
      <c r="A32" s="88" t="str" cm="1">
        <f t="array" ref="A32">IF(AX32&gt;0,'Licensee Info'!$A$2:$A$2,"#N/A")</f>
        <v>#N/A</v>
      </c>
      <c r="B32" s="88" t="str">
        <f>'Cover Sheet'!$A$3</f>
        <v>[insert AFS Reporting Period]</v>
      </c>
      <c r="C32" s="88" t="str">
        <f>'Cover Sheet'!$D$3</f>
        <v>[insert all medical and adult-use license record numbers covered by this AFS]</v>
      </c>
      <c r="D32" s="88" t="str">
        <f>'Cover Sheet'!$A$6</f>
        <v>[insert name of firm]</v>
      </c>
      <c r="E32" s="88" t="str">
        <f>'Cover Sheet'!$B$6</f>
        <v>[insert CPA name]</v>
      </c>
      <c r="F32" s="88" t="str">
        <f>'Cover Sheet'!$B$8</f>
        <v>[insert CPA license number]</v>
      </c>
      <c r="G32" s="88" t="str">
        <f>'Cover Sheet'!$D$6</f>
        <v>[insert direct email address]</v>
      </c>
      <c r="H32" s="88" t="str">
        <f>'Cover Sheet'!$D$8</f>
        <v>[insert direct phone number]</v>
      </c>
      <c r="I32" s="88" t="str">
        <f>'Cover Sheet'!$D$10</f>
        <v>[insert firm mailing address]</v>
      </c>
      <c r="J32" s="88" t="str">
        <f>'Licensee Info'!$E$2</f>
        <v>Report not attested to correctly</v>
      </c>
      <c r="K32" s="91" t="s">
        <v>225</v>
      </c>
      <c r="L32" s="91">
        <v>1</v>
      </c>
      <c r="M32" s="91">
        <v>2</v>
      </c>
      <c r="N32" s="91">
        <v>30</v>
      </c>
      <c r="O32" s="91"/>
      <c r="P32" s="91"/>
      <c r="Q32" s="91"/>
      <c r="R32" s="91">
        <v>0</v>
      </c>
      <c r="S32" s="91">
        <v>0</v>
      </c>
      <c r="T32" s="91">
        <v>0</v>
      </c>
      <c r="U32" s="91">
        <v>0</v>
      </c>
      <c r="V32" s="91">
        <v>0</v>
      </c>
      <c r="W32" s="91">
        <v>0</v>
      </c>
      <c r="X32" s="91">
        <v>0</v>
      </c>
      <c r="Y32" s="91">
        <v>0</v>
      </c>
      <c r="Z32" s="91">
        <v>0</v>
      </c>
      <c r="AA32" s="91">
        <v>0</v>
      </c>
      <c r="AB32" s="91">
        <v>0</v>
      </c>
      <c r="AC32" s="91">
        <v>0</v>
      </c>
      <c r="AD32" s="91">
        <v>0</v>
      </c>
      <c r="AE32" s="91"/>
      <c r="AF32" s="91"/>
      <c r="AG32" s="91"/>
      <c r="AH32" s="91"/>
      <c r="AJ32" cm="1">
        <f t="array" ref="AJ32">IF(OR(COUNTIF(R32,$AZ$2:$AZ$19)),0,1)</f>
        <v>0</v>
      </c>
      <c r="AK32" cm="1">
        <f t="array" ref="AK32">IF(OR(COUNTIF(S32,$AZ$2:$AZ$19)),0,1)</f>
        <v>0</v>
      </c>
      <c r="AL32" cm="1">
        <f t="array" ref="AL32">IF(OR(COUNTIF(T32,$AZ$2:$AZ$19)),0,1)</f>
        <v>0</v>
      </c>
      <c r="AM32" cm="1">
        <f t="array" ref="AM32">IF(OR(COUNTIF(U32,$AZ$2:$AZ$19)),0,1)</f>
        <v>0</v>
      </c>
      <c r="AN32" cm="1">
        <f t="array" ref="AN32">IF(OR(COUNTIF(V32,$AZ$2:$AZ$19)),0,1)</f>
        <v>0</v>
      </c>
      <c r="AO32" cm="1">
        <f t="array" ref="AO32">IF(OR(COUNTIF(W32,$AZ$2:$AZ$19)),0,1)</f>
        <v>0</v>
      </c>
      <c r="AP32" cm="1">
        <f t="array" ref="AP32">IF(OR(COUNTIF(X32,$AZ$2:$AZ$19)),0,1)</f>
        <v>0</v>
      </c>
      <c r="AQ32" cm="1">
        <f t="array" ref="AQ32">IF(OR(COUNTIF(Y32,$AZ$2:$AZ$19)),0,1)</f>
        <v>0</v>
      </c>
      <c r="AR32" cm="1">
        <f t="array" ref="AR32">IF(OR(COUNTIF(Z32,$AZ$2:$AZ$19)),0,1)</f>
        <v>0</v>
      </c>
      <c r="AS32" cm="1">
        <f t="array" ref="AS32">IF(OR(COUNTIF(AA32,$AZ$2:$AZ$19)),0,1)</f>
        <v>0</v>
      </c>
      <c r="AT32" cm="1">
        <f t="array" ref="AT32">IF(OR(COUNTIF(AB32,$AZ$2:$AZ$19)),0,1)</f>
        <v>0</v>
      </c>
      <c r="AU32" cm="1">
        <f t="array" ref="AU32">IF(OR(COUNTIF(AC32,$AZ$2:$AZ$19)),0,1)</f>
        <v>0</v>
      </c>
      <c r="AV32" cm="1">
        <f t="array" ref="AV32">IF(OR(COUNTIF(AD32,$AZ$2:$AZ$19)),0,1)</f>
        <v>0</v>
      </c>
      <c r="AX32">
        <f t="shared" si="0"/>
        <v>0</v>
      </c>
    </row>
    <row r="33" spans="1:50" x14ac:dyDescent="0.3">
      <c r="A33" s="92" t="str" cm="1">
        <f t="array" ref="A33">IF(AX33&gt;0,'Licensee Info'!$A$2:$A$2,"#N/A")</f>
        <v>#N/A</v>
      </c>
      <c r="B33" s="88" t="str">
        <f>'Cover Sheet'!$A$3</f>
        <v>[insert AFS Reporting Period]</v>
      </c>
      <c r="C33" s="88" t="str">
        <f>'Cover Sheet'!$D$3</f>
        <v>[insert all medical and adult-use license record numbers covered by this AFS]</v>
      </c>
      <c r="D33" s="88" t="str">
        <f>'Cover Sheet'!$A$6</f>
        <v>[insert name of firm]</v>
      </c>
      <c r="E33" s="88" t="str">
        <f>'Cover Sheet'!$B$6</f>
        <v>[insert CPA name]</v>
      </c>
      <c r="F33" s="88" t="str">
        <f>'Cover Sheet'!$B$8</f>
        <v>[insert CPA license number]</v>
      </c>
      <c r="G33" s="88" t="str">
        <f>'Cover Sheet'!$D$6</f>
        <v>[insert direct email address]</v>
      </c>
      <c r="H33" s="88" t="str">
        <f>'Cover Sheet'!$D$8</f>
        <v>[insert direct phone number]</v>
      </c>
      <c r="I33" s="88" t="str">
        <f>'Cover Sheet'!$D$10</f>
        <v>[insert firm mailing address]</v>
      </c>
      <c r="J33" s="88" t="str">
        <f>'Licensee Info'!$E$2</f>
        <v>Report not attested to correctly</v>
      </c>
      <c r="K33" t="s">
        <v>225</v>
      </c>
      <c r="L33">
        <v>1</v>
      </c>
      <c r="M33">
        <v>2</v>
      </c>
      <c r="N33">
        <v>31</v>
      </c>
      <c r="R33">
        <v>0</v>
      </c>
      <c r="S33">
        <v>0</v>
      </c>
      <c r="T33">
        <v>0</v>
      </c>
      <c r="U33">
        <v>0</v>
      </c>
      <c r="V33">
        <v>0</v>
      </c>
      <c r="W33">
        <v>0</v>
      </c>
      <c r="X33">
        <v>0</v>
      </c>
      <c r="Y33">
        <v>0</v>
      </c>
      <c r="Z33">
        <v>0</v>
      </c>
      <c r="AA33">
        <v>0</v>
      </c>
      <c r="AB33">
        <v>0</v>
      </c>
      <c r="AC33">
        <v>0</v>
      </c>
      <c r="AD33">
        <v>0</v>
      </c>
      <c r="AJ33" cm="1">
        <f t="array" ref="AJ33">IF(OR(COUNTIF(R33,$AZ$2:$AZ$19)),0,1)</f>
        <v>0</v>
      </c>
      <c r="AK33" cm="1">
        <f t="array" ref="AK33">IF(OR(COUNTIF(S33,$AZ$2:$AZ$19)),0,1)</f>
        <v>0</v>
      </c>
      <c r="AL33" cm="1">
        <f t="array" ref="AL33">IF(OR(COUNTIF(T33,$AZ$2:$AZ$19)),0,1)</f>
        <v>0</v>
      </c>
      <c r="AM33" cm="1">
        <f t="array" ref="AM33">IF(OR(COUNTIF(U33,$AZ$2:$AZ$19)),0,1)</f>
        <v>0</v>
      </c>
      <c r="AN33" cm="1">
        <f t="array" ref="AN33">IF(OR(COUNTIF(V33,$AZ$2:$AZ$19)),0,1)</f>
        <v>0</v>
      </c>
      <c r="AO33" cm="1">
        <f t="array" ref="AO33">IF(OR(COUNTIF(W33,$AZ$2:$AZ$19)),0,1)</f>
        <v>0</v>
      </c>
      <c r="AP33" cm="1">
        <f t="array" ref="AP33">IF(OR(COUNTIF(X33,$AZ$2:$AZ$19)),0,1)</f>
        <v>0</v>
      </c>
      <c r="AQ33" cm="1">
        <f t="array" ref="AQ33">IF(OR(COUNTIF(Y33,$AZ$2:$AZ$19)),0,1)</f>
        <v>0</v>
      </c>
      <c r="AR33" cm="1">
        <f t="array" ref="AR33">IF(OR(COUNTIF(Z33,$AZ$2:$AZ$19)),0,1)</f>
        <v>0</v>
      </c>
      <c r="AS33" cm="1">
        <f t="array" ref="AS33">IF(OR(COUNTIF(AA33,$AZ$2:$AZ$19)),0,1)</f>
        <v>0</v>
      </c>
      <c r="AT33" cm="1">
        <f t="array" ref="AT33">IF(OR(COUNTIF(AB33,$AZ$2:$AZ$19)),0,1)</f>
        <v>0</v>
      </c>
      <c r="AU33" cm="1">
        <f t="array" ref="AU33">IF(OR(COUNTIF(AC33,$AZ$2:$AZ$19)),0,1)</f>
        <v>0</v>
      </c>
      <c r="AV33" cm="1">
        <f t="array" ref="AV33">IF(OR(COUNTIF(AD33,$AZ$2:$AZ$19)),0,1)</f>
        <v>0</v>
      </c>
      <c r="AX33">
        <f t="shared" si="0"/>
        <v>0</v>
      </c>
    </row>
    <row r="34" spans="1:50" x14ac:dyDescent="0.3">
      <c r="A34" s="88" t="str" cm="1">
        <f t="array" ref="A34">IF(AX34&gt;0,'Licensee Info'!$A$2:$A$2,"#N/A")</f>
        <v>#N/A</v>
      </c>
      <c r="B34" s="88" t="str">
        <f>'Cover Sheet'!$A$3</f>
        <v>[insert AFS Reporting Period]</v>
      </c>
      <c r="C34" s="88" t="str">
        <f>'Cover Sheet'!$D$3</f>
        <v>[insert all medical and adult-use license record numbers covered by this AFS]</v>
      </c>
      <c r="D34" s="88" t="str">
        <f>'Cover Sheet'!$A$6</f>
        <v>[insert name of firm]</v>
      </c>
      <c r="E34" s="88" t="str">
        <f>'Cover Sheet'!$B$6</f>
        <v>[insert CPA name]</v>
      </c>
      <c r="F34" s="88" t="str">
        <f>'Cover Sheet'!$B$8</f>
        <v>[insert CPA license number]</v>
      </c>
      <c r="G34" s="88" t="str">
        <f>'Cover Sheet'!$D$6</f>
        <v>[insert direct email address]</v>
      </c>
      <c r="H34" s="88" t="str">
        <f>'Cover Sheet'!$D$8</f>
        <v>[insert direct phone number]</v>
      </c>
      <c r="I34" s="88" t="str">
        <f>'Cover Sheet'!$D$10</f>
        <v>[insert firm mailing address]</v>
      </c>
      <c r="J34" s="88" t="str">
        <f>'Licensee Info'!$E$2</f>
        <v>Report not attested to correctly</v>
      </c>
      <c r="K34" s="91" t="s">
        <v>225</v>
      </c>
      <c r="L34" s="91">
        <v>1</v>
      </c>
      <c r="M34" s="91">
        <v>2</v>
      </c>
      <c r="N34" s="91">
        <v>32</v>
      </c>
      <c r="O34" s="91"/>
      <c r="P34" s="91"/>
      <c r="Q34" s="91"/>
      <c r="R34" s="91">
        <v>0</v>
      </c>
      <c r="S34" s="91">
        <v>0</v>
      </c>
      <c r="T34" s="91">
        <v>0</v>
      </c>
      <c r="U34" s="91">
        <v>0</v>
      </c>
      <c r="V34" s="91">
        <v>0</v>
      </c>
      <c r="W34" s="91">
        <v>0</v>
      </c>
      <c r="X34" s="91">
        <v>0</v>
      </c>
      <c r="Y34" s="91">
        <v>0</v>
      </c>
      <c r="Z34" s="91">
        <v>0</v>
      </c>
      <c r="AA34" s="91">
        <v>0</v>
      </c>
      <c r="AB34" s="91">
        <v>0</v>
      </c>
      <c r="AC34" s="91">
        <v>0</v>
      </c>
      <c r="AD34" s="91">
        <v>0</v>
      </c>
      <c r="AE34" s="91"/>
      <c r="AF34" s="91"/>
      <c r="AG34" s="91"/>
      <c r="AH34" s="91"/>
      <c r="AJ34" cm="1">
        <f t="array" ref="AJ34">IF(OR(COUNTIF(R34,$AZ$2:$AZ$19)),0,1)</f>
        <v>0</v>
      </c>
      <c r="AK34" cm="1">
        <f t="array" ref="AK34">IF(OR(COUNTIF(S34,$AZ$2:$AZ$19)),0,1)</f>
        <v>0</v>
      </c>
      <c r="AL34" cm="1">
        <f t="array" ref="AL34">IF(OR(COUNTIF(T34,$AZ$2:$AZ$19)),0,1)</f>
        <v>0</v>
      </c>
      <c r="AM34" cm="1">
        <f t="array" ref="AM34">IF(OR(COUNTIF(U34,$AZ$2:$AZ$19)),0,1)</f>
        <v>0</v>
      </c>
      <c r="AN34" cm="1">
        <f t="array" ref="AN34">IF(OR(COUNTIF(V34,$AZ$2:$AZ$19)),0,1)</f>
        <v>0</v>
      </c>
      <c r="AO34" cm="1">
        <f t="array" ref="AO34">IF(OR(COUNTIF(W34,$AZ$2:$AZ$19)),0,1)</f>
        <v>0</v>
      </c>
      <c r="AP34" cm="1">
        <f t="array" ref="AP34">IF(OR(COUNTIF(X34,$AZ$2:$AZ$19)),0,1)</f>
        <v>0</v>
      </c>
      <c r="AQ34" cm="1">
        <f t="array" ref="AQ34">IF(OR(COUNTIF(Y34,$AZ$2:$AZ$19)),0,1)</f>
        <v>0</v>
      </c>
      <c r="AR34" cm="1">
        <f t="array" ref="AR34">IF(OR(COUNTIF(Z34,$AZ$2:$AZ$19)),0,1)</f>
        <v>0</v>
      </c>
      <c r="AS34" cm="1">
        <f t="array" ref="AS34">IF(OR(COUNTIF(AA34,$AZ$2:$AZ$19)),0,1)</f>
        <v>0</v>
      </c>
      <c r="AT34" cm="1">
        <f t="array" ref="AT34">IF(OR(COUNTIF(AB34,$AZ$2:$AZ$19)),0,1)</f>
        <v>0</v>
      </c>
      <c r="AU34" cm="1">
        <f t="array" ref="AU34">IF(OR(COUNTIF(AC34,$AZ$2:$AZ$19)),0,1)</f>
        <v>0</v>
      </c>
      <c r="AV34" cm="1">
        <f t="array" ref="AV34">IF(OR(COUNTIF(AD34,$AZ$2:$AZ$19)),0,1)</f>
        <v>0</v>
      </c>
      <c r="AX34">
        <f t="shared" si="0"/>
        <v>0</v>
      </c>
    </row>
    <row r="35" spans="1:50" x14ac:dyDescent="0.3">
      <c r="A35" s="92" t="str" cm="1">
        <f t="array" ref="A35">IF(AX35&gt;0,'Licensee Info'!$A$2:$A$2,"#N/A")</f>
        <v>#N/A</v>
      </c>
      <c r="B35" s="88" t="str">
        <f>'Cover Sheet'!$A$3</f>
        <v>[insert AFS Reporting Period]</v>
      </c>
      <c r="C35" s="88" t="str">
        <f>'Cover Sheet'!$D$3</f>
        <v>[insert all medical and adult-use license record numbers covered by this AFS]</v>
      </c>
      <c r="D35" s="88" t="str">
        <f>'Cover Sheet'!$A$6</f>
        <v>[insert name of firm]</v>
      </c>
      <c r="E35" s="88" t="str">
        <f>'Cover Sheet'!$B$6</f>
        <v>[insert CPA name]</v>
      </c>
      <c r="F35" s="88" t="str">
        <f>'Cover Sheet'!$B$8</f>
        <v>[insert CPA license number]</v>
      </c>
      <c r="G35" s="88" t="str">
        <f>'Cover Sheet'!$D$6</f>
        <v>[insert direct email address]</v>
      </c>
      <c r="H35" s="88" t="str">
        <f>'Cover Sheet'!$D$8</f>
        <v>[insert direct phone number]</v>
      </c>
      <c r="I35" s="88" t="str">
        <f>'Cover Sheet'!$D$10</f>
        <v>[insert firm mailing address]</v>
      </c>
      <c r="J35" s="88" t="str">
        <f>'Licensee Info'!$E$2</f>
        <v>Report not attested to correctly</v>
      </c>
      <c r="K35" t="s">
        <v>225</v>
      </c>
      <c r="L35">
        <v>1</v>
      </c>
      <c r="M35">
        <v>2</v>
      </c>
      <c r="N35">
        <v>33</v>
      </c>
      <c r="R35">
        <v>0</v>
      </c>
      <c r="S35">
        <v>0</v>
      </c>
      <c r="T35">
        <v>0</v>
      </c>
      <c r="U35">
        <v>0</v>
      </c>
      <c r="V35">
        <v>0</v>
      </c>
      <c r="W35">
        <v>0</v>
      </c>
      <c r="X35">
        <v>0</v>
      </c>
      <c r="Y35">
        <v>0</v>
      </c>
      <c r="Z35">
        <v>0</v>
      </c>
      <c r="AA35">
        <v>0</v>
      </c>
      <c r="AB35">
        <v>0</v>
      </c>
      <c r="AC35">
        <v>0</v>
      </c>
      <c r="AD35">
        <v>0</v>
      </c>
      <c r="AJ35" cm="1">
        <f t="array" ref="AJ35">IF(OR(COUNTIF(R35,$AZ$2:$AZ$19)),0,1)</f>
        <v>0</v>
      </c>
      <c r="AK35" cm="1">
        <f t="array" ref="AK35">IF(OR(COUNTIF(S35,$AZ$2:$AZ$19)),0,1)</f>
        <v>0</v>
      </c>
      <c r="AL35" cm="1">
        <f t="array" ref="AL35">IF(OR(COUNTIF(T35,$AZ$2:$AZ$19)),0,1)</f>
        <v>0</v>
      </c>
      <c r="AM35" cm="1">
        <f t="array" ref="AM35">IF(OR(COUNTIF(U35,$AZ$2:$AZ$19)),0,1)</f>
        <v>0</v>
      </c>
      <c r="AN35" cm="1">
        <f t="array" ref="AN35">IF(OR(COUNTIF(V35,$AZ$2:$AZ$19)),0,1)</f>
        <v>0</v>
      </c>
      <c r="AO35" cm="1">
        <f t="array" ref="AO35">IF(OR(COUNTIF(W35,$AZ$2:$AZ$19)),0,1)</f>
        <v>0</v>
      </c>
      <c r="AP35" cm="1">
        <f t="array" ref="AP35">IF(OR(COUNTIF(X35,$AZ$2:$AZ$19)),0,1)</f>
        <v>0</v>
      </c>
      <c r="AQ35" cm="1">
        <f t="array" ref="AQ35">IF(OR(COUNTIF(Y35,$AZ$2:$AZ$19)),0,1)</f>
        <v>0</v>
      </c>
      <c r="AR35" cm="1">
        <f t="array" ref="AR35">IF(OR(COUNTIF(Z35,$AZ$2:$AZ$19)),0,1)</f>
        <v>0</v>
      </c>
      <c r="AS35" cm="1">
        <f t="array" ref="AS35">IF(OR(COUNTIF(AA35,$AZ$2:$AZ$19)),0,1)</f>
        <v>0</v>
      </c>
      <c r="AT35" cm="1">
        <f t="array" ref="AT35">IF(OR(COUNTIF(AB35,$AZ$2:$AZ$19)),0,1)</f>
        <v>0</v>
      </c>
      <c r="AU35" cm="1">
        <f t="array" ref="AU35">IF(OR(COUNTIF(AC35,$AZ$2:$AZ$19)),0,1)</f>
        <v>0</v>
      </c>
      <c r="AV35" cm="1">
        <f t="array" ref="AV35">IF(OR(COUNTIF(AD35,$AZ$2:$AZ$19)),0,1)</f>
        <v>0</v>
      </c>
      <c r="AX35">
        <f t="shared" si="0"/>
        <v>0</v>
      </c>
    </row>
    <row r="36" spans="1:50" x14ac:dyDescent="0.3">
      <c r="A36" s="88" t="str" cm="1">
        <f t="array" ref="A36">IF(AX36&gt;0,'Licensee Info'!$A$2:$A$2,"#N/A")</f>
        <v>#N/A</v>
      </c>
      <c r="B36" s="88" t="str">
        <f>'Cover Sheet'!$A$3</f>
        <v>[insert AFS Reporting Period]</v>
      </c>
      <c r="C36" s="88" t="str">
        <f>'Cover Sheet'!$D$3</f>
        <v>[insert all medical and adult-use license record numbers covered by this AFS]</v>
      </c>
      <c r="D36" s="88" t="str">
        <f>'Cover Sheet'!$A$6</f>
        <v>[insert name of firm]</v>
      </c>
      <c r="E36" s="88" t="str">
        <f>'Cover Sheet'!$B$6</f>
        <v>[insert CPA name]</v>
      </c>
      <c r="F36" s="88" t="str">
        <f>'Cover Sheet'!$B$8</f>
        <v>[insert CPA license number]</v>
      </c>
      <c r="G36" s="88" t="str">
        <f>'Cover Sheet'!$D$6</f>
        <v>[insert direct email address]</v>
      </c>
      <c r="H36" s="88" t="str">
        <f>'Cover Sheet'!$D$8</f>
        <v>[insert direct phone number]</v>
      </c>
      <c r="I36" s="88" t="str">
        <f>'Cover Sheet'!$D$10</f>
        <v>[insert firm mailing address]</v>
      </c>
      <c r="J36" s="88" t="str">
        <f>'Licensee Info'!$E$2</f>
        <v>Report not attested to correctly</v>
      </c>
      <c r="K36" s="91" t="s">
        <v>225</v>
      </c>
      <c r="L36" s="91">
        <v>1</v>
      </c>
      <c r="M36" s="91">
        <v>2</v>
      </c>
      <c r="N36" s="91">
        <v>34</v>
      </c>
      <c r="O36" s="91"/>
      <c r="P36" s="91"/>
      <c r="Q36" s="91"/>
      <c r="R36" s="91">
        <v>0</v>
      </c>
      <c r="S36" s="91">
        <v>0</v>
      </c>
      <c r="T36" s="91">
        <v>0</v>
      </c>
      <c r="U36" s="91">
        <v>0</v>
      </c>
      <c r="V36" s="91">
        <v>0</v>
      </c>
      <c r="W36" s="91">
        <v>0</v>
      </c>
      <c r="X36" s="91">
        <v>0</v>
      </c>
      <c r="Y36" s="91">
        <v>0</v>
      </c>
      <c r="Z36" s="91">
        <v>0</v>
      </c>
      <c r="AA36" s="91">
        <v>0</v>
      </c>
      <c r="AB36" s="91">
        <v>0</v>
      </c>
      <c r="AC36" s="91">
        <v>0</v>
      </c>
      <c r="AD36" s="91">
        <v>0</v>
      </c>
      <c r="AE36" s="91"/>
      <c r="AF36" s="91"/>
      <c r="AG36" s="91"/>
      <c r="AH36" s="91"/>
      <c r="AJ36" cm="1">
        <f t="array" ref="AJ36">IF(OR(COUNTIF(R36,$AZ$2:$AZ$19)),0,1)</f>
        <v>0</v>
      </c>
      <c r="AK36" cm="1">
        <f t="array" ref="AK36">IF(OR(COUNTIF(S36,$AZ$2:$AZ$19)),0,1)</f>
        <v>0</v>
      </c>
      <c r="AL36" cm="1">
        <f t="array" ref="AL36">IF(OR(COUNTIF(T36,$AZ$2:$AZ$19)),0,1)</f>
        <v>0</v>
      </c>
      <c r="AM36" cm="1">
        <f t="array" ref="AM36">IF(OR(COUNTIF(U36,$AZ$2:$AZ$19)),0,1)</f>
        <v>0</v>
      </c>
      <c r="AN36" cm="1">
        <f t="array" ref="AN36">IF(OR(COUNTIF(V36,$AZ$2:$AZ$19)),0,1)</f>
        <v>0</v>
      </c>
      <c r="AO36" cm="1">
        <f t="array" ref="AO36">IF(OR(COUNTIF(W36,$AZ$2:$AZ$19)),0,1)</f>
        <v>0</v>
      </c>
      <c r="AP36" cm="1">
        <f t="array" ref="AP36">IF(OR(COUNTIF(X36,$AZ$2:$AZ$19)),0,1)</f>
        <v>0</v>
      </c>
      <c r="AQ36" cm="1">
        <f t="array" ref="AQ36">IF(OR(COUNTIF(Y36,$AZ$2:$AZ$19)),0,1)</f>
        <v>0</v>
      </c>
      <c r="AR36" cm="1">
        <f t="array" ref="AR36">IF(OR(COUNTIF(Z36,$AZ$2:$AZ$19)),0,1)</f>
        <v>0</v>
      </c>
      <c r="AS36" cm="1">
        <f t="array" ref="AS36">IF(OR(COUNTIF(AA36,$AZ$2:$AZ$19)),0,1)</f>
        <v>0</v>
      </c>
      <c r="AT36" cm="1">
        <f t="array" ref="AT36">IF(OR(COUNTIF(AB36,$AZ$2:$AZ$19)),0,1)</f>
        <v>0</v>
      </c>
      <c r="AU36" cm="1">
        <f t="array" ref="AU36">IF(OR(COUNTIF(AC36,$AZ$2:$AZ$19)),0,1)</f>
        <v>0</v>
      </c>
      <c r="AV36" cm="1">
        <f t="array" ref="AV36">IF(OR(COUNTIF(AD36,$AZ$2:$AZ$19)),0,1)</f>
        <v>0</v>
      </c>
      <c r="AX36">
        <f t="shared" si="0"/>
        <v>0</v>
      </c>
    </row>
    <row r="37" spans="1:50" x14ac:dyDescent="0.3">
      <c r="A37" s="92" t="str" cm="1">
        <f t="array" ref="A37">IF(AX37&gt;0,'Licensee Info'!$A$2:$A$2,"#N/A")</f>
        <v>#N/A</v>
      </c>
      <c r="B37" s="88" t="str">
        <f>'Cover Sheet'!$A$3</f>
        <v>[insert AFS Reporting Period]</v>
      </c>
      <c r="C37" s="88" t="str">
        <f>'Cover Sheet'!$D$3</f>
        <v>[insert all medical and adult-use license record numbers covered by this AFS]</v>
      </c>
      <c r="D37" s="88" t="str">
        <f>'Cover Sheet'!$A$6</f>
        <v>[insert name of firm]</v>
      </c>
      <c r="E37" s="88" t="str">
        <f>'Cover Sheet'!$B$6</f>
        <v>[insert CPA name]</v>
      </c>
      <c r="F37" s="88" t="str">
        <f>'Cover Sheet'!$B$8</f>
        <v>[insert CPA license number]</v>
      </c>
      <c r="G37" s="88" t="str">
        <f>'Cover Sheet'!$D$6</f>
        <v>[insert direct email address]</v>
      </c>
      <c r="H37" s="88" t="str">
        <f>'Cover Sheet'!$D$8</f>
        <v>[insert direct phone number]</v>
      </c>
      <c r="I37" s="88" t="str">
        <f>'Cover Sheet'!$D$10</f>
        <v>[insert firm mailing address]</v>
      </c>
      <c r="J37" s="88" t="str">
        <f>'Licensee Info'!$E$2</f>
        <v>Report not attested to correctly</v>
      </c>
      <c r="K37" t="s">
        <v>225</v>
      </c>
      <c r="L37">
        <v>1</v>
      </c>
      <c r="M37">
        <v>2</v>
      </c>
      <c r="N37">
        <v>35</v>
      </c>
      <c r="R37">
        <v>0</v>
      </c>
      <c r="S37">
        <v>0</v>
      </c>
      <c r="T37">
        <v>0</v>
      </c>
      <c r="U37">
        <v>0</v>
      </c>
      <c r="V37">
        <v>0</v>
      </c>
      <c r="W37">
        <v>0</v>
      </c>
      <c r="X37">
        <v>0</v>
      </c>
      <c r="Y37">
        <v>0</v>
      </c>
      <c r="Z37">
        <v>0</v>
      </c>
      <c r="AA37">
        <v>0</v>
      </c>
      <c r="AB37">
        <v>0</v>
      </c>
      <c r="AC37">
        <v>0</v>
      </c>
      <c r="AD37">
        <v>0</v>
      </c>
      <c r="AJ37" cm="1">
        <f t="array" ref="AJ37">IF(OR(COUNTIF(R37,$AZ$2:$AZ$19)),0,1)</f>
        <v>0</v>
      </c>
      <c r="AK37" cm="1">
        <f t="array" ref="AK37">IF(OR(COUNTIF(S37,$AZ$2:$AZ$19)),0,1)</f>
        <v>0</v>
      </c>
      <c r="AL37" cm="1">
        <f t="array" ref="AL37">IF(OR(COUNTIF(T37,$AZ$2:$AZ$19)),0,1)</f>
        <v>0</v>
      </c>
      <c r="AM37" cm="1">
        <f t="array" ref="AM37">IF(OR(COUNTIF(U37,$AZ$2:$AZ$19)),0,1)</f>
        <v>0</v>
      </c>
      <c r="AN37" cm="1">
        <f t="array" ref="AN37">IF(OR(COUNTIF(V37,$AZ$2:$AZ$19)),0,1)</f>
        <v>0</v>
      </c>
      <c r="AO37" cm="1">
        <f t="array" ref="AO37">IF(OR(COUNTIF(W37,$AZ$2:$AZ$19)),0,1)</f>
        <v>0</v>
      </c>
      <c r="AP37" cm="1">
        <f t="array" ref="AP37">IF(OR(COUNTIF(X37,$AZ$2:$AZ$19)),0,1)</f>
        <v>0</v>
      </c>
      <c r="AQ37" cm="1">
        <f t="array" ref="AQ37">IF(OR(COUNTIF(Y37,$AZ$2:$AZ$19)),0,1)</f>
        <v>0</v>
      </c>
      <c r="AR37" cm="1">
        <f t="array" ref="AR37">IF(OR(COUNTIF(Z37,$AZ$2:$AZ$19)),0,1)</f>
        <v>0</v>
      </c>
      <c r="AS37" cm="1">
        <f t="array" ref="AS37">IF(OR(COUNTIF(AA37,$AZ$2:$AZ$19)),0,1)</f>
        <v>0</v>
      </c>
      <c r="AT37" cm="1">
        <f t="array" ref="AT37">IF(OR(COUNTIF(AB37,$AZ$2:$AZ$19)),0,1)</f>
        <v>0</v>
      </c>
      <c r="AU37" cm="1">
        <f t="array" ref="AU37">IF(OR(COUNTIF(AC37,$AZ$2:$AZ$19)),0,1)</f>
        <v>0</v>
      </c>
      <c r="AV37" cm="1">
        <f t="array" ref="AV37">IF(OR(COUNTIF(AD37,$AZ$2:$AZ$19)),0,1)</f>
        <v>0</v>
      </c>
      <c r="AX37">
        <f t="shared" si="0"/>
        <v>0</v>
      </c>
    </row>
    <row r="38" spans="1:50" x14ac:dyDescent="0.3">
      <c r="A38" s="88" t="str" cm="1">
        <f t="array" ref="A38">IF(AX38&gt;0,'Licensee Info'!$A$2:$A$2,"#N/A")</f>
        <v>#N/A</v>
      </c>
      <c r="B38" s="88" t="str">
        <f>'Cover Sheet'!$A$3</f>
        <v>[insert AFS Reporting Period]</v>
      </c>
      <c r="C38" s="88" t="str">
        <f>'Cover Sheet'!$D$3</f>
        <v>[insert all medical and adult-use license record numbers covered by this AFS]</v>
      </c>
      <c r="D38" s="88" t="str">
        <f>'Cover Sheet'!$A$6</f>
        <v>[insert name of firm]</v>
      </c>
      <c r="E38" s="88" t="str">
        <f>'Cover Sheet'!$B$6</f>
        <v>[insert CPA name]</v>
      </c>
      <c r="F38" s="88" t="str">
        <f>'Cover Sheet'!$B$8</f>
        <v>[insert CPA license number]</v>
      </c>
      <c r="G38" s="88" t="str">
        <f>'Cover Sheet'!$D$6</f>
        <v>[insert direct email address]</v>
      </c>
      <c r="H38" s="88" t="str">
        <f>'Cover Sheet'!$D$8</f>
        <v>[insert direct phone number]</v>
      </c>
      <c r="I38" s="88" t="str">
        <f>'Cover Sheet'!$D$10</f>
        <v>[insert firm mailing address]</v>
      </c>
      <c r="J38" s="88" t="str">
        <f>'Licensee Info'!$E$2</f>
        <v>Report not attested to correctly</v>
      </c>
      <c r="K38" s="91" t="s">
        <v>225</v>
      </c>
      <c r="L38" s="91">
        <v>1</v>
      </c>
      <c r="M38" s="91" t="s">
        <v>284</v>
      </c>
      <c r="N38" s="91"/>
      <c r="O38" s="91">
        <v>1</v>
      </c>
      <c r="P38" s="91"/>
      <c r="Q38" s="91"/>
      <c r="R38" s="91" cm="1">
        <f t="array" ref="R38:Y52">'R - Total (G, P)'!$A$33:$H$47</f>
        <v>0</v>
      </c>
      <c r="S38" s="91">
        <v>0</v>
      </c>
      <c r="T38" s="91">
        <v>0</v>
      </c>
      <c r="U38" s="91">
        <v>0</v>
      </c>
      <c r="V38" s="91">
        <v>0</v>
      </c>
      <c r="W38" s="91">
        <v>0</v>
      </c>
      <c r="X38" s="91">
        <v>0</v>
      </c>
      <c r="Y38" s="91">
        <v>0</v>
      </c>
      <c r="Z38" s="91">
        <v>0</v>
      </c>
      <c r="AA38" s="91">
        <v>0</v>
      </c>
      <c r="AB38" s="91">
        <v>0</v>
      </c>
      <c r="AC38" s="91">
        <v>0</v>
      </c>
      <c r="AD38" s="91">
        <v>0</v>
      </c>
      <c r="AE38" s="91"/>
      <c r="AF38" s="91"/>
      <c r="AG38" s="91"/>
      <c r="AH38" s="91"/>
      <c r="AJ38" cm="1">
        <f t="array" ref="AJ38">IF(OR(COUNTIF(R38,$AZ$2:$AZ$19)),0,1)</f>
        <v>0</v>
      </c>
      <c r="AK38" cm="1">
        <f t="array" ref="AK38">IF(OR(COUNTIF(S38,$AZ$2:$AZ$19)),0,1)</f>
        <v>0</v>
      </c>
      <c r="AL38" cm="1">
        <f t="array" ref="AL38">IF(OR(COUNTIF(T38,$AZ$2:$AZ$19)),0,1)</f>
        <v>0</v>
      </c>
      <c r="AM38" cm="1">
        <f t="array" ref="AM38">IF(OR(COUNTIF(U38,$AZ$2:$AZ$19)),0,1)</f>
        <v>0</v>
      </c>
      <c r="AN38" cm="1">
        <f t="array" ref="AN38">IF(OR(COUNTIF(V38,$AZ$2:$AZ$19)),0,1)</f>
        <v>0</v>
      </c>
      <c r="AO38" cm="1">
        <f t="array" ref="AO38">IF(OR(COUNTIF(W38,$AZ$2:$AZ$19)),0,1)</f>
        <v>0</v>
      </c>
      <c r="AP38" cm="1">
        <f t="array" ref="AP38">IF(OR(COUNTIF(X38,$AZ$2:$AZ$19)),0,1)</f>
        <v>0</v>
      </c>
      <c r="AQ38" cm="1">
        <f t="array" ref="AQ38">IF(OR(COUNTIF(Y38,$AZ$2:$AZ$19)),0,1)</f>
        <v>0</v>
      </c>
      <c r="AR38" cm="1">
        <f t="array" ref="AR38">IF(OR(COUNTIF(Z38,$AZ$2:$AZ$19)),0,1)</f>
        <v>0</v>
      </c>
      <c r="AS38" cm="1">
        <f t="array" ref="AS38">IF(OR(COUNTIF(AA38,$AZ$2:$AZ$19)),0,1)</f>
        <v>0</v>
      </c>
      <c r="AT38" cm="1">
        <f t="array" ref="AT38">IF(OR(COUNTIF(AB38,$AZ$2:$AZ$19)),0,1)</f>
        <v>0</v>
      </c>
      <c r="AU38" cm="1">
        <f t="array" ref="AU38">IF(OR(COUNTIF(AC38,$AZ$2:$AZ$19)),0,1)</f>
        <v>0</v>
      </c>
      <c r="AV38" cm="1">
        <f t="array" ref="AV38">IF(OR(COUNTIF(AD38,$AZ$2:$AZ$19)),0,1)</f>
        <v>0</v>
      </c>
      <c r="AX38">
        <f t="shared" si="0"/>
        <v>0</v>
      </c>
    </row>
    <row r="39" spans="1:50" x14ac:dyDescent="0.3">
      <c r="A39" s="92" t="str" cm="1">
        <f t="array" ref="A39">IF(AX39&gt;0,'Licensee Info'!$A$2:$A$2,"#N/A")</f>
        <v>#N/A</v>
      </c>
      <c r="B39" s="88" t="str">
        <f>'Cover Sheet'!$A$3</f>
        <v>[insert AFS Reporting Period]</v>
      </c>
      <c r="C39" s="88" t="str">
        <f>'Cover Sheet'!$D$3</f>
        <v>[insert all medical and adult-use license record numbers covered by this AFS]</v>
      </c>
      <c r="D39" s="88" t="str">
        <f>'Cover Sheet'!$A$6</f>
        <v>[insert name of firm]</v>
      </c>
      <c r="E39" s="88" t="str">
        <f>'Cover Sheet'!$B$6</f>
        <v>[insert CPA name]</v>
      </c>
      <c r="F39" s="88" t="str">
        <f>'Cover Sheet'!$B$8</f>
        <v>[insert CPA license number]</v>
      </c>
      <c r="G39" s="88" t="str">
        <f>'Cover Sheet'!$D$6</f>
        <v>[insert direct email address]</v>
      </c>
      <c r="H39" s="88" t="str">
        <f>'Cover Sheet'!$D$8</f>
        <v>[insert direct phone number]</v>
      </c>
      <c r="I39" s="88" t="str">
        <f>'Cover Sheet'!$D$10</f>
        <v>[insert firm mailing address]</v>
      </c>
      <c r="J39" s="88" t="str">
        <f>'Licensee Info'!$E$2</f>
        <v>Report not attested to correctly</v>
      </c>
      <c r="K39" t="s">
        <v>225</v>
      </c>
      <c r="L39">
        <v>1</v>
      </c>
      <c r="M39" t="s">
        <v>284</v>
      </c>
      <c r="O39">
        <v>2</v>
      </c>
      <c r="R39">
        <v>0</v>
      </c>
      <c r="S39">
        <v>0</v>
      </c>
      <c r="T39">
        <v>0</v>
      </c>
      <c r="U39">
        <v>0</v>
      </c>
      <c r="V39">
        <v>0</v>
      </c>
      <c r="W39">
        <v>0</v>
      </c>
      <c r="X39">
        <v>0</v>
      </c>
      <c r="Y39">
        <v>0</v>
      </c>
      <c r="Z39">
        <v>0</v>
      </c>
      <c r="AA39">
        <v>0</v>
      </c>
      <c r="AB39">
        <v>0</v>
      </c>
      <c r="AC39">
        <v>0</v>
      </c>
      <c r="AD39">
        <v>0</v>
      </c>
      <c r="AJ39" cm="1">
        <f t="array" ref="AJ39">IF(OR(COUNTIF(R39,$AZ$2:$AZ$19)),0,1)</f>
        <v>0</v>
      </c>
      <c r="AK39" cm="1">
        <f t="array" ref="AK39">IF(OR(COUNTIF(S39,$AZ$2:$AZ$19)),0,1)</f>
        <v>0</v>
      </c>
      <c r="AL39" cm="1">
        <f t="array" ref="AL39">IF(OR(COUNTIF(T39,$AZ$2:$AZ$19)),0,1)</f>
        <v>0</v>
      </c>
      <c r="AM39" cm="1">
        <f t="array" ref="AM39">IF(OR(COUNTIF(U39,$AZ$2:$AZ$19)),0,1)</f>
        <v>0</v>
      </c>
      <c r="AN39" cm="1">
        <f t="array" ref="AN39">IF(OR(COUNTIF(V39,$AZ$2:$AZ$19)),0,1)</f>
        <v>0</v>
      </c>
      <c r="AO39" cm="1">
        <f t="array" ref="AO39">IF(OR(COUNTIF(W39,$AZ$2:$AZ$19)),0,1)</f>
        <v>0</v>
      </c>
      <c r="AP39" cm="1">
        <f t="array" ref="AP39">IF(OR(COUNTIF(X39,$AZ$2:$AZ$19)),0,1)</f>
        <v>0</v>
      </c>
      <c r="AQ39" cm="1">
        <f t="array" ref="AQ39">IF(OR(COUNTIF(Y39,$AZ$2:$AZ$19)),0,1)</f>
        <v>0</v>
      </c>
      <c r="AR39" cm="1">
        <f t="array" ref="AR39">IF(OR(COUNTIF(Z39,$AZ$2:$AZ$19)),0,1)</f>
        <v>0</v>
      </c>
      <c r="AS39" cm="1">
        <f t="array" ref="AS39">IF(OR(COUNTIF(AA39,$AZ$2:$AZ$19)),0,1)</f>
        <v>0</v>
      </c>
      <c r="AT39" cm="1">
        <f t="array" ref="AT39">IF(OR(COUNTIF(AB39,$AZ$2:$AZ$19)),0,1)</f>
        <v>0</v>
      </c>
      <c r="AU39" cm="1">
        <f t="array" ref="AU39">IF(OR(COUNTIF(AC39,$AZ$2:$AZ$19)),0,1)</f>
        <v>0</v>
      </c>
      <c r="AV39" cm="1">
        <f t="array" ref="AV39">IF(OR(COUNTIF(AD39,$AZ$2:$AZ$19)),0,1)</f>
        <v>0</v>
      </c>
      <c r="AX39">
        <f t="shared" si="0"/>
        <v>0</v>
      </c>
    </row>
    <row r="40" spans="1:50" x14ac:dyDescent="0.3">
      <c r="A40" s="88" t="str" cm="1">
        <f t="array" ref="A40">IF(AX40&gt;0,'Licensee Info'!$A$2:$A$2,"#N/A")</f>
        <v>#N/A</v>
      </c>
      <c r="B40" s="88" t="str">
        <f>'Cover Sheet'!$A$3</f>
        <v>[insert AFS Reporting Period]</v>
      </c>
      <c r="C40" s="88" t="str">
        <f>'Cover Sheet'!$D$3</f>
        <v>[insert all medical and adult-use license record numbers covered by this AFS]</v>
      </c>
      <c r="D40" s="88" t="str">
        <f>'Cover Sheet'!$A$6</f>
        <v>[insert name of firm]</v>
      </c>
      <c r="E40" s="88" t="str">
        <f>'Cover Sheet'!$B$6</f>
        <v>[insert CPA name]</v>
      </c>
      <c r="F40" s="88" t="str">
        <f>'Cover Sheet'!$B$8</f>
        <v>[insert CPA license number]</v>
      </c>
      <c r="G40" s="88" t="str">
        <f>'Cover Sheet'!$D$6</f>
        <v>[insert direct email address]</v>
      </c>
      <c r="H40" s="88" t="str">
        <f>'Cover Sheet'!$D$8</f>
        <v>[insert direct phone number]</v>
      </c>
      <c r="I40" s="88" t="str">
        <f>'Cover Sheet'!$D$10</f>
        <v>[insert firm mailing address]</v>
      </c>
      <c r="J40" s="88" t="str">
        <f>'Licensee Info'!$E$2</f>
        <v>Report not attested to correctly</v>
      </c>
      <c r="K40" s="91" t="s">
        <v>225</v>
      </c>
      <c r="L40" s="91">
        <v>1</v>
      </c>
      <c r="M40" s="91" t="s">
        <v>284</v>
      </c>
      <c r="N40" s="91"/>
      <c r="O40" s="91">
        <v>3</v>
      </c>
      <c r="P40" s="91"/>
      <c r="Q40" s="91"/>
      <c r="R40" s="91">
        <v>0</v>
      </c>
      <c r="S40" s="91">
        <v>0</v>
      </c>
      <c r="T40" s="91">
        <v>0</v>
      </c>
      <c r="U40" s="91">
        <v>0</v>
      </c>
      <c r="V40" s="91">
        <v>0</v>
      </c>
      <c r="W40" s="91">
        <v>0</v>
      </c>
      <c r="X40" s="91">
        <v>0</v>
      </c>
      <c r="Y40" s="91">
        <v>0</v>
      </c>
      <c r="Z40" s="91">
        <v>0</v>
      </c>
      <c r="AA40" s="91">
        <v>0</v>
      </c>
      <c r="AB40" s="91">
        <v>0</v>
      </c>
      <c r="AC40" s="91">
        <v>0</v>
      </c>
      <c r="AD40" s="91">
        <v>0</v>
      </c>
      <c r="AE40" s="91"/>
      <c r="AF40" s="91"/>
      <c r="AG40" s="91"/>
      <c r="AH40" s="91"/>
      <c r="AJ40" cm="1">
        <f t="array" ref="AJ40">IF(OR(COUNTIF(R40,$AZ$2:$AZ$19)),0,1)</f>
        <v>0</v>
      </c>
      <c r="AK40" cm="1">
        <f t="array" ref="AK40">IF(OR(COUNTIF(S40,$AZ$2:$AZ$19)),0,1)</f>
        <v>0</v>
      </c>
      <c r="AL40" cm="1">
        <f t="array" ref="AL40">IF(OR(COUNTIF(T40,$AZ$2:$AZ$19)),0,1)</f>
        <v>0</v>
      </c>
      <c r="AM40" cm="1">
        <f t="array" ref="AM40">IF(OR(COUNTIF(U40,$AZ$2:$AZ$19)),0,1)</f>
        <v>0</v>
      </c>
      <c r="AN40" cm="1">
        <f t="array" ref="AN40">IF(OR(COUNTIF(V40,$AZ$2:$AZ$19)),0,1)</f>
        <v>0</v>
      </c>
      <c r="AO40" cm="1">
        <f t="array" ref="AO40">IF(OR(COUNTIF(W40,$AZ$2:$AZ$19)),0,1)</f>
        <v>0</v>
      </c>
      <c r="AP40" cm="1">
        <f t="array" ref="AP40">IF(OR(COUNTIF(X40,$AZ$2:$AZ$19)),0,1)</f>
        <v>0</v>
      </c>
      <c r="AQ40" cm="1">
        <f t="array" ref="AQ40">IF(OR(COUNTIF(Y40,$AZ$2:$AZ$19)),0,1)</f>
        <v>0</v>
      </c>
      <c r="AR40" cm="1">
        <f t="array" ref="AR40">IF(OR(COUNTIF(Z40,$AZ$2:$AZ$19)),0,1)</f>
        <v>0</v>
      </c>
      <c r="AS40" cm="1">
        <f t="array" ref="AS40">IF(OR(COUNTIF(AA40,$AZ$2:$AZ$19)),0,1)</f>
        <v>0</v>
      </c>
      <c r="AT40" cm="1">
        <f t="array" ref="AT40">IF(OR(COUNTIF(AB40,$AZ$2:$AZ$19)),0,1)</f>
        <v>0</v>
      </c>
      <c r="AU40" cm="1">
        <f t="array" ref="AU40">IF(OR(COUNTIF(AC40,$AZ$2:$AZ$19)),0,1)</f>
        <v>0</v>
      </c>
      <c r="AV40" cm="1">
        <f t="array" ref="AV40">IF(OR(COUNTIF(AD40,$AZ$2:$AZ$19)),0,1)</f>
        <v>0</v>
      </c>
      <c r="AX40">
        <f t="shared" si="0"/>
        <v>0</v>
      </c>
    </row>
    <row r="41" spans="1:50" x14ac:dyDescent="0.3">
      <c r="A41" s="92" t="str" cm="1">
        <f t="array" ref="A41">IF(AX41&gt;0,'Licensee Info'!$A$2:$A$2,"#N/A")</f>
        <v>#N/A</v>
      </c>
      <c r="B41" s="88" t="str">
        <f>'Cover Sheet'!$A$3</f>
        <v>[insert AFS Reporting Period]</v>
      </c>
      <c r="C41" s="88" t="str">
        <f>'Cover Sheet'!$D$3</f>
        <v>[insert all medical and adult-use license record numbers covered by this AFS]</v>
      </c>
      <c r="D41" s="88" t="str">
        <f>'Cover Sheet'!$A$6</f>
        <v>[insert name of firm]</v>
      </c>
      <c r="E41" s="88" t="str">
        <f>'Cover Sheet'!$B$6</f>
        <v>[insert CPA name]</v>
      </c>
      <c r="F41" s="88" t="str">
        <f>'Cover Sheet'!$B$8</f>
        <v>[insert CPA license number]</v>
      </c>
      <c r="G41" s="88" t="str">
        <f>'Cover Sheet'!$D$6</f>
        <v>[insert direct email address]</v>
      </c>
      <c r="H41" s="88" t="str">
        <f>'Cover Sheet'!$D$8</f>
        <v>[insert direct phone number]</v>
      </c>
      <c r="I41" s="88" t="str">
        <f>'Cover Sheet'!$D$10</f>
        <v>[insert firm mailing address]</v>
      </c>
      <c r="J41" s="88" t="str">
        <f>'Licensee Info'!$E$2</f>
        <v>Report not attested to correctly</v>
      </c>
      <c r="K41" t="s">
        <v>225</v>
      </c>
      <c r="L41">
        <v>1</v>
      </c>
      <c r="M41" t="s">
        <v>284</v>
      </c>
      <c r="O41">
        <v>4</v>
      </c>
      <c r="R41">
        <v>0</v>
      </c>
      <c r="S41">
        <v>0</v>
      </c>
      <c r="T41">
        <v>0</v>
      </c>
      <c r="U41">
        <v>0</v>
      </c>
      <c r="V41">
        <v>0</v>
      </c>
      <c r="W41">
        <v>0</v>
      </c>
      <c r="X41">
        <v>0</v>
      </c>
      <c r="Y41">
        <v>0</v>
      </c>
      <c r="Z41">
        <v>0</v>
      </c>
      <c r="AA41">
        <v>0</v>
      </c>
      <c r="AB41">
        <v>0</v>
      </c>
      <c r="AC41">
        <v>0</v>
      </c>
      <c r="AD41">
        <v>0</v>
      </c>
      <c r="AJ41" cm="1">
        <f t="array" ref="AJ41">IF(OR(COUNTIF(R41,$AZ$2:$AZ$19)),0,1)</f>
        <v>0</v>
      </c>
      <c r="AK41" cm="1">
        <f t="array" ref="AK41">IF(OR(COUNTIF(S41,$AZ$2:$AZ$19)),0,1)</f>
        <v>0</v>
      </c>
      <c r="AL41" cm="1">
        <f t="array" ref="AL41">IF(OR(COUNTIF(T41,$AZ$2:$AZ$19)),0,1)</f>
        <v>0</v>
      </c>
      <c r="AM41" cm="1">
        <f t="array" ref="AM41">IF(OR(COUNTIF(U41,$AZ$2:$AZ$19)),0,1)</f>
        <v>0</v>
      </c>
      <c r="AN41" cm="1">
        <f t="array" ref="AN41">IF(OR(COUNTIF(V41,$AZ$2:$AZ$19)),0,1)</f>
        <v>0</v>
      </c>
      <c r="AO41" cm="1">
        <f t="array" ref="AO41">IF(OR(COUNTIF(W41,$AZ$2:$AZ$19)),0,1)</f>
        <v>0</v>
      </c>
      <c r="AP41" cm="1">
        <f t="array" ref="AP41">IF(OR(COUNTIF(X41,$AZ$2:$AZ$19)),0,1)</f>
        <v>0</v>
      </c>
      <c r="AQ41" cm="1">
        <f t="array" ref="AQ41">IF(OR(COUNTIF(Y41,$AZ$2:$AZ$19)),0,1)</f>
        <v>0</v>
      </c>
      <c r="AR41" cm="1">
        <f t="array" ref="AR41">IF(OR(COUNTIF(Z41,$AZ$2:$AZ$19)),0,1)</f>
        <v>0</v>
      </c>
      <c r="AS41" cm="1">
        <f t="array" ref="AS41">IF(OR(COUNTIF(AA41,$AZ$2:$AZ$19)),0,1)</f>
        <v>0</v>
      </c>
      <c r="AT41" cm="1">
        <f t="array" ref="AT41">IF(OR(COUNTIF(AB41,$AZ$2:$AZ$19)),0,1)</f>
        <v>0</v>
      </c>
      <c r="AU41" cm="1">
        <f t="array" ref="AU41">IF(OR(COUNTIF(AC41,$AZ$2:$AZ$19)),0,1)</f>
        <v>0</v>
      </c>
      <c r="AV41" cm="1">
        <f t="array" ref="AV41">IF(OR(COUNTIF(AD41,$AZ$2:$AZ$19)),0,1)</f>
        <v>0</v>
      </c>
      <c r="AX41">
        <f t="shared" si="0"/>
        <v>0</v>
      </c>
    </row>
    <row r="42" spans="1:50" x14ac:dyDescent="0.3">
      <c r="A42" s="88" t="str" cm="1">
        <f t="array" ref="A42">IF(AX42&gt;0,'Licensee Info'!$A$2:$A$2,"#N/A")</f>
        <v>#N/A</v>
      </c>
      <c r="B42" s="88" t="str">
        <f>'Cover Sheet'!$A$3</f>
        <v>[insert AFS Reporting Period]</v>
      </c>
      <c r="C42" s="88" t="str">
        <f>'Cover Sheet'!$D$3</f>
        <v>[insert all medical and adult-use license record numbers covered by this AFS]</v>
      </c>
      <c r="D42" s="88" t="str">
        <f>'Cover Sheet'!$A$6</f>
        <v>[insert name of firm]</v>
      </c>
      <c r="E42" s="88" t="str">
        <f>'Cover Sheet'!$B$6</f>
        <v>[insert CPA name]</v>
      </c>
      <c r="F42" s="88" t="str">
        <f>'Cover Sheet'!$B$8</f>
        <v>[insert CPA license number]</v>
      </c>
      <c r="G42" s="88" t="str">
        <f>'Cover Sheet'!$D$6</f>
        <v>[insert direct email address]</v>
      </c>
      <c r="H42" s="88" t="str">
        <f>'Cover Sheet'!$D$8</f>
        <v>[insert direct phone number]</v>
      </c>
      <c r="I42" s="88" t="str">
        <f>'Cover Sheet'!$D$10</f>
        <v>[insert firm mailing address]</v>
      </c>
      <c r="J42" s="88" t="str">
        <f>'Licensee Info'!$E$2</f>
        <v>Report not attested to correctly</v>
      </c>
      <c r="K42" s="91" t="s">
        <v>225</v>
      </c>
      <c r="L42" s="91">
        <v>1</v>
      </c>
      <c r="M42" s="91" t="s">
        <v>284</v>
      </c>
      <c r="N42" s="91"/>
      <c r="O42" s="91">
        <v>5</v>
      </c>
      <c r="P42" s="91"/>
      <c r="Q42" s="91"/>
      <c r="R42" s="91">
        <v>0</v>
      </c>
      <c r="S42" s="91">
        <v>0</v>
      </c>
      <c r="T42" s="91">
        <v>0</v>
      </c>
      <c r="U42" s="91">
        <v>0</v>
      </c>
      <c r="V42" s="91">
        <v>0</v>
      </c>
      <c r="W42" s="91">
        <v>0</v>
      </c>
      <c r="X42" s="91">
        <v>0</v>
      </c>
      <c r="Y42" s="91">
        <v>0</v>
      </c>
      <c r="Z42" s="91">
        <v>0</v>
      </c>
      <c r="AA42" s="91">
        <v>0</v>
      </c>
      <c r="AB42" s="91">
        <v>0</v>
      </c>
      <c r="AC42" s="91">
        <v>0</v>
      </c>
      <c r="AD42" s="91">
        <v>0</v>
      </c>
      <c r="AE42" s="91"/>
      <c r="AF42" s="91"/>
      <c r="AG42" s="91"/>
      <c r="AH42" s="91"/>
      <c r="AJ42" cm="1">
        <f t="array" ref="AJ42">IF(OR(COUNTIF(R42,$AZ$2:$AZ$19)),0,1)</f>
        <v>0</v>
      </c>
      <c r="AK42" cm="1">
        <f t="array" ref="AK42">IF(OR(COUNTIF(S42,$AZ$2:$AZ$19)),0,1)</f>
        <v>0</v>
      </c>
      <c r="AL42" cm="1">
        <f t="array" ref="AL42">IF(OR(COUNTIF(T42,$AZ$2:$AZ$19)),0,1)</f>
        <v>0</v>
      </c>
      <c r="AM42" cm="1">
        <f t="array" ref="AM42">IF(OR(COUNTIF(U42,$AZ$2:$AZ$19)),0,1)</f>
        <v>0</v>
      </c>
      <c r="AN42" cm="1">
        <f t="array" ref="AN42">IF(OR(COUNTIF(V42,$AZ$2:$AZ$19)),0,1)</f>
        <v>0</v>
      </c>
      <c r="AO42" cm="1">
        <f t="array" ref="AO42">IF(OR(COUNTIF(W42,$AZ$2:$AZ$19)),0,1)</f>
        <v>0</v>
      </c>
      <c r="AP42" cm="1">
        <f t="array" ref="AP42">IF(OR(COUNTIF(X42,$AZ$2:$AZ$19)),0,1)</f>
        <v>0</v>
      </c>
      <c r="AQ42" cm="1">
        <f t="array" ref="AQ42">IF(OR(COUNTIF(Y42,$AZ$2:$AZ$19)),0,1)</f>
        <v>0</v>
      </c>
      <c r="AR42" cm="1">
        <f t="array" ref="AR42">IF(OR(COUNTIF(Z42,$AZ$2:$AZ$19)),0,1)</f>
        <v>0</v>
      </c>
      <c r="AS42" cm="1">
        <f t="array" ref="AS42">IF(OR(COUNTIF(AA42,$AZ$2:$AZ$19)),0,1)</f>
        <v>0</v>
      </c>
      <c r="AT42" cm="1">
        <f t="array" ref="AT42">IF(OR(COUNTIF(AB42,$AZ$2:$AZ$19)),0,1)</f>
        <v>0</v>
      </c>
      <c r="AU42" cm="1">
        <f t="array" ref="AU42">IF(OR(COUNTIF(AC42,$AZ$2:$AZ$19)),0,1)</f>
        <v>0</v>
      </c>
      <c r="AV42" cm="1">
        <f t="array" ref="AV42">IF(OR(COUNTIF(AD42,$AZ$2:$AZ$19)),0,1)</f>
        <v>0</v>
      </c>
      <c r="AX42">
        <f t="shared" si="0"/>
        <v>0</v>
      </c>
    </row>
    <row r="43" spans="1:50" x14ac:dyDescent="0.3">
      <c r="A43" s="92" t="str" cm="1">
        <f t="array" ref="A43">IF(AX43&gt;0,'Licensee Info'!$A$2:$A$2,"#N/A")</f>
        <v>#N/A</v>
      </c>
      <c r="B43" s="88" t="str">
        <f>'Cover Sheet'!$A$3</f>
        <v>[insert AFS Reporting Period]</v>
      </c>
      <c r="C43" s="88" t="str">
        <f>'Cover Sheet'!$D$3</f>
        <v>[insert all medical and adult-use license record numbers covered by this AFS]</v>
      </c>
      <c r="D43" s="88" t="str">
        <f>'Cover Sheet'!$A$6</f>
        <v>[insert name of firm]</v>
      </c>
      <c r="E43" s="88" t="str">
        <f>'Cover Sheet'!$B$6</f>
        <v>[insert CPA name]</v>
      </c>
      <c r="F43" s="88" t="str">
        <f>'Cover Sheet'!$B$8</f>
        <v>[insert CPA license number]</v>
      </c>
      <c r="G43" s="88" t="str">
        <f>'Cover Sheet'!$D$6</f>
        <v>[insert direct email address]</v>
      </c>
      <c r="H43" s="88" t="str">
        <f>'Cover Sheet'!$D$8</f>
        <v>[insert direct phone number]</v>
      </c>
      <c r="I43" s="88" t="str">
        <f>'Cover Sheet'!$D$10</f>
        <v>[insert firm mailing address]</v>
      </c>
      <c r="J43" s="88" t="str">
        <f>'Licensee Info'!$E$2</f>
        <v>Report not attested to correctly</v>
      </c>
      <c r="K43" t="s">
        <v>225</v>
      </c>
      <c r="L43">
        <v>1</v>
      </c>
      <c r="M43" t="s">
        <v>284</v>
      </c>
      <c r="O43">
        <v>6</v>
      </c>
      <c r="R43">
        <v>0</v>
      </c>
      <c r="S43">
        <v>0</v>
      </c>
      <c r="T43">
        <v>0</v>
      </c>
      <c r="U43">
        <v>0</v>
      </c>
      <c r="V43">
        <v>0</v>
      </c>
      <c r="W43">
        <v>0</v>
      </c>
      <c r="X43">
        <v>0</v>
      </c>
      <c r="Y43">
        <v>0</v>
      </c>
      <c r="Z43">
        <v>0</v>
      </c>
      <c r="AA43">
        <v>0</v>
      </c>
      <c r="AB43">
        <v>0</v>
      </c>
      <c r="AC43">
        <v>0</v>
      </c>
      <c r="AD43">
        <v>0</v>
      </c>
      <c r="AJ43" cm="1">
        <f t="array" ref="AJ43">IF(OR(COUNTIF(R43,$AZ$2:$AZ$19)),0,1)</f>
        <v>0</v>
      </c>
      <c r="AK43" cm="1">
        <f t="array" ref="AK43">IF(OR(COUNTIF(S43,$AZ$2:$AZ$19)),0,1)</f>
        <v>0</v>
      </c>
      <c r="AL43" cm="1">
        <f t="array" ref="AL43">IF(OR(COUNTIF(T43,$AZ$2:$AZ$19)),0,1)</f>
        <v>0</v>
      </c>
      <c r="AM43" cm="1">
        <f t="array" ref="AM43">IF(OR(COUNTIF(U43,$AZ$2:$AZ$19)),0,1)</f>
        <v>0</v>
      </c>
      <c r="AN43" cm="1">
        <f t="array" ref="AN43">IF(OR(COUNTIF(V43,$AZ$2:$AZ$19)),0,1)</f>
        <v>0</v>
      </c>
      <c r="AO43" cm="1">
        <f t="array" ref="AO43">IF(OR(COUNTIF(W43,$AZ$2:$AZ$19)),0,1)</f>
        <v>0</v>
      </c>
      <c r="AP43" cm="1">
        <f t="array" ref="AP43">IF(OR(COUNTIF(X43,$AZ$2:$AZ$19)),0,1)</f>
        <v>0</v>
      </c>
      <c r="AQ43" cm="1">
        <f t="array" ref="AQ43">IF(OR(COUNTIF(Y43,$AZ$2:$AZ$19)),0,1)</f>
        <v>0</v>
      </c>
      <c r="AR43" cm="1">
        <f t="array" ref="AR43">IF(OR(COUNTIF(Z43,$AZ$2:$AZ$19)),0,1)</f>
        <v>0</v>
      </c>
      <c r="AS43" cm="1">
        <f t="array" ref="AS43">IF(OR(COUNTIF(AA43,$AZ$2:$AZ$19)),0,1)</f>
        <v>0</v>
      </c>
      <c r="AT43" cm="1">
        <f t="array" ref="AT43">IF(OR(COUNTIF(AB43,$AZ$2:$AZ$19)),0,1)</f>
        <v>0</v>
      </c>
      <c r="AU43" cm="1">
        <f t="array" ref="AU43">IF(OR(COUNTIF(AC43,$AZ$2:$AZ$19)),0,1)</f>
        <v>0</v>
      </c>
      <c r="AV43" cm="1">
        <f t="array" ref="AV43">IF(OR(COUNTIF(AD43,$AZ$2:$AZ$19)),0,1)</f>
        <v>0</v>
      </c>
      <c r="AX43">
        <f t="shared" si="0"/>
        <v>0</v>
      </c>
    </row>
    <row r="44" spans="1:50" x14ac:dyDescent="0.3">
      <c r="A44" s="88" t="str" cm="1">
        <f t="array" ref="A44">IF(AX44&gt;0,'Licensee Info'!$A$2:$A$2,"#N/A")</f>
        <v>#N/A</v>
      </c>
      <c r="B44" s="88" t="str">
        <f>'Cover Sheet'!$A$3</f>
        <v>[insert AFS Reporting Period]</v>
      </c>
      <c r="C44" s="88" t="str">
        <f>'Cover Sheet'!$D$3</f>
        <v>[insert all medical and adult-use license record numbers covered by this AFS]</v>
      </c>
      <c r="D44" s="88" t="str">
        <f>'Cover Sheet'!$A$6</f>
        <v>[insert name of firm]</v>
      </c>
      <c r="E44" s="88" t="str">
        <f>'Cover Sheet'!$B$6</f>
        <v>[insert CPA name]</v>
      </c>
      <c r="F44" s="88" t="str">
        <f>'Cover Sheet'!$B$8</f>
        <v>[insert CPA license number]</v>
      </c>
      <c r="G44" s="88" t="str">
        <f>'Cover Sheet'!$D$6</f>
        <v>[insert direct email address]</v>
      </c>
      <c r="H44" s="88" t="str">
        <f>'Cover Sheet'!$D$8</f>
        <v>[insert direct phone number]</v>
      </c>
      <c r="I44" s="88" t="str">
        <f>'Cover Sheet'!$D$10</f>
        <v>[insert firm mailing address]</v>
      </c>
      <c r="J44" s="88" t="str">
        <f>'Licensee Info'!$E$2</f>
        <v>Report not attested to correctly</v>
      </c>
      <c r="K44" s="91" t="s">
        <v>225</v>
      </c>
      <c r="L44" s="91">
        <v>1</v>
      </c>
      <c r="M44" s="91" t="s">
        <v>284</v>
      </c>
      <c r="N44" s="91"/>
      <c r="O44" s="91">
        <v>7</v>
      </c>
      <c r="P44" s="91"/>
      <c r="Q44" s="91"/>
      <c r="R44" s="91">
        <v>0</v>
      </c>
      <c r="S44" s="91">
        <v>0</v>
      </c>
      <c r="T44" s="91">
        <v>0</v>
      </c>
      <c r="U44" s="91">
        <v>0</v>
      </c>
      <c r="V44" s="91">
        <v>0</v>
      </c>
      <c r="W44" s="91">
        <v>0</v>
      </c>
      <c r="X44" s="91">
        <v>0</v>
      </c>
      <c r="Y44" s="91">
        <v>0</v>
      </c>
      <c r="Z44" s="91">
        <v>0</v>
      </c>
      <c r="AA44" s="91">
        <v>0</v>
      </c>
      <c r="AB44" s="91">
        <v>0</v>
      </c>
      <c r="AC44" s="91">
        <v>0</v>
      </c>
      <c r="AD44" s="91">
        <v>0</v>
      </c>
      <c r="AE44" s="91"/>
      <c r="AF44" s="91"/>
      <c r="AG44" s="91"/>
      <c r="AH44" s="91"/>
      <c r="AJ44" cm="1">
        <f t="array" ref="AJ44">IF(OR(COUNTIF(R44,$AZ$2:$AZ$19)),0,1)</f>
        <v>0</v>
      </c>
      <c r="AK44" cm="1">
        <f t="array" ref="AK44">IF(OR(COUNTIF(S44,$AZ$2:$AZ$19)),0,1)</f>
        <v>0</v>
      </c>
      <c r="AL44" cm="1">
        <f t="array" ref="AL44">IF(OR(COUNTIF(T44,$AZ$2:$AZ$19)),0,1)</f>
        <v>0</v>
      </c>
      <c r="AM44" cm="1">
        <f t="array" ref="AM44">IF(OR(COUNTIF(U44,$AZ$2:$AZ$19)),0,1)</f>
        <v>0</v>
      </c>
      <c r="AN44" cm="1">
        <f t="array" ref="AN44">IF(OR(COUNTIF(V44,$AZ$2:$AZ$19)),0,1)</f>
        <v>0</v>
      </c>
      <c r="AO44" cm="1">
        <f t="array" ref="AO44">IF(OR(COUNTIF(W44,$AZ$2:$AZ$19)),0,1)</f>
        <v>0</v>
      </c>
      <c r="AP44" cm="1">
        <f t="array" ref="AP44">IF(OR(COUNTIF(X44,$AZ$2:$AZ$19)),0,1)</f>
        <v>0</v>
      </c>
      <c r="AQ44" cm="1">
        <f t="array" ref="AQ44">IF(OR(COUNTIF(Y44,$AZ$2:$AZ$19)),0,1)</f>
        <v>0</v>
      </c>
      <c r="AR44" cm="1">
        <f t="array" ref="AR44">IF(OR(COUNTIF(Z44,$AZ$2:$AZ$19)),0,1)</f>
        <v>0</v>
      </c>
      <c r="AS44" cm="1">
        <f t="array" ref="AS44">IF(OR(COUNTIF(AA44,$AZ$2:$AZ$19)),0,1)</f>
        <v>0</v>
      </c>
      <c r="AT44" cm="1">
        <f t="array" ref="AT44">IF(OR(COUNTIF(AB44,$AZ$2:$AZ$19)),0,1)</f>
        <v>0</v>
      </c>
      <c r="AU44" cm="1">
        <f t="array" ref="AU44">IF(OR(COUNTIF(AC44,$AZ$2:$AZ$19)),0,1)</f>
        <v>0</v>
      </c>
      <c r="AV44" cm="1">
        <f t="array" ref="AV44">IF(OR(COUNTIF(AD44,$AZ$2:$AZ$19)),0,1)</f>
        <v>0</v>
      </c>
      <c r="AX44">
        <f t="shared" si="0"/>
        <v>0</v>
      </c>
    </row>
    <row r="45" spans="1:50" x14ac:dyDescent="0.3">
      <c r="A45" s="92" t="str" cm="1">
        <f t="array" ref="A45">IF(AX45&gt;0,'Licensee Info'!$A$2:$A$2,"#N/A")</f>
        <v>#N/A</v>
      </c>
      <c r="B45" s="88" t="str">
        <f>'Cover Sheet'!$A$3</f>
        <v>[insert AFS Reporting Period]</v>
      </c>
      <c r="C45" s="88" t="str">
        <f>'Cover Sheet'!$D$3</f>
        <v>[insert all medical and adult-use license record numbers covered by this AFS]</v>
      </c>
      <c r="D45" s="88" t="str">
        <f>'Cover Sheet'!$A$6</f>
        <v>[insert name of firm]</v>
      </c>
      <c r="E45" s="88" t="str">
        <f>'Cover Sheet'!$B$6</f>
        <v>[insert CPA name]</v>
      </c>
      <c r="F45" s="88" t="str">
        <f>'Cover Sheet'!$B$8</f>
        <v>[insert CPA license number]</v>
      </c>
      <c r="G45" s="88" t="str">
        <f>'Cover Sheet'!$D$6</f>
        <v>[insert direct email address]</v>
      </c>
      <c r="H45" s="88" t="str">
        <f>'Cover Sheet'!$D$8</f>
        <v>[insert direct phone number]</v>
      </c>
      <c r="I45" s="88" t="str">
        <f>'Cover Sheet'!$D$10</f>
        <v>[insert firm mailing address]</v>
      </c>
      <c r="J45" s="88" t="str">
        <f>'Licensee Info'!$E$2</f>
        <v>Report not attested to correctly</v>
      </c>
      <c r="K45" t="s">
        <v>225</v>
      </c>
      <c r="L45">
        <v>1</v>
      </c>
      <c r="M45" t="s">
        <v>284</v>
      </c>
      <c r="O45">
        <v>8</v>
      </c>
      <c r="R45">
        <v>0</v>
      </c>
      <c r="S45">
        <v>0</v>
      </c>
      <c r="T45">
        <v>0</v>
      </c>
      <c r="U45">
        <v>0</v>
      </c>
      <c r="V45">
        <v>0</v>
      </c>
      <c r="W45">
        <v>0</v>
      </c>
      <c r="X45">
        <v>0</v>
      </c>
      <c r="Y45">
        <v>0</v>
      </c>
      <c r="Z45">
        <v>0</v>
      </c>
      <c r="AA45">
        <v>0</v>
      </c>
      <c r="AB45">
        <v>0</v>
      </c>
      <c r="AC45">
        <v>0</v>
      </c>
      <c r="AD45">
        <v>0</v>
      </c>
      <c r="AJ45" cm="1">
        <f t="array" ref="AJ45">IF(OR(COUNTIF(R45,$AZ$2:$AZ$19)),0,1)</f>
        <v>0</v>
      </c>
      <c r="AK45" cm="1">
        <f t="array" ref="AK45">IF(OR(COUNTIF(S45,$AZ$2:$AZ$19)),0,1)</f>
        <v>0</v>
      </c>
      <c r="AL45" cm="1">
        <f t="array" ref="AL45">IF(OR(COUNTIF(T45,$AZ$2:$AZ$19)),0,1)</f>
        <v>0</v>
      </c>
      <c r="AM45" cm="1">
        <f t="array" ref="AM45">IF(OR(COUNTIF(U45,$AZ$2:$AZ$19)),0,1)</f>
        <v>0</v>
      </c>
      <c r="AN45" cm="1">
        <f t="array" ref="AN45">IF(OR(COUNTIF(V45,$AZ$2:$AZ$19)),0,1)</f>
        <v>0</v>
      </c>
      <c r="AO45" cm="1">
        <f t="array" ref="AO45">IF(OR(COUNTIF(W45,$AZ$2:$AZ$19)),0,1)</f>
        <v>0</v>
      </c>
      <c r="AP45" cm="1">
        <f t="array" ref="AP45">IF(OR(COUNTIF(X45,$AZ$2:$AZ$19)),0,1)</f>
        <v>0</v>
      </c>
      <c r="AQ45" cm="1">
        <f t="array" ref="AQ45">IF(OR(COUNTIF(Y45,$AZ$2:$AZ$19)),0,1)</f>
        <v>0</v>
      </c>
      <c r="AR45" cm="1">
        <f t="array" ref="AR45">IF(OR(COUNTIF(Z45,$AZ$2:$AZ$19)),0,1)</f>
        <v>0</v>
      </c>
      <c r="AS45" cm="1">
        <f t="array" ref="AS45">IF(OR(COUNTIF(AA45,$AZ$2:$AZ$19)),0,1)</f>
        <v>0</v>
      </c>
      <c r="AT45" cm="1">
        <f t="array" ref="AT45">IF(OR(COUNTIF(AB45,$AZ$2:$AZ$19)),0,1)</f>
        <v>0</v>
      </c>
      <c r="AU45" cm="1">
        <f t="array" ref="AU45">IF(OR(COUNTIF(AC45,$AZ$2:$AZ$19)),0,1)</f>
        <v>0</v>
      </c>
      <c r="AV45" cm="1">
        <f t="array" ref="AV45">IF(OR(COUNTIF(AD45,$AZ$2:$AZ$19)),0,1)</f>
        <v>0</v>
      </c>
      <c r="AX45">
        <f t="shared" si="0"/>
        <v>0</v>
      </c>
    </row>
    <row r="46" spans="1:50" x14ac:dyDescent="0.3">
      <c r="A46" s="88" t="str" cm="1">
        <f t="array" ref="A46">IF(AX46&gt;0,'Licensee Info'!$A$2:$A$2,"#N/A")</f>
        <v>#N/A</v>
      </c>
      <c r="B46" s="88" t="str">
        <f>'Cover Sheet'!$A$3</f>
        <v>[insert AFS Reporting Period]</v>
      </c>
      <c r="C46" s="88" t="str">
        <f>'Cover Sheet'!$D$3</f>
        <v>[insert all medical and adult-use license record numbers covered by this AFS]</v>
      </c>
      <c r="D46" s="88" t="str">
        <f>'Cover Sheet'!$A$6</f>
        <v>[insert name of firm]</v>
      </c>
      <c r="E46" s="88" t="str">
        <f>'Cover Sheet'!$B$6</f>
        <v>[insert CPA name]</v>
      </c>
      <c r="F46" s="88" t="str">
        <f>'Cover Sheet'!$B$8</f>
        <v>[insert CPA license number]</v>
      </c>
      <c r="G46" s="88" t="str">
        <f>'Cover Sheet'!$D$6</f>
        <v>[insert direct email address]</v>
      </c>
      <c r="H46" s="88" t="str">
        <f>'Cover Sheet'!$D$8</f>
        <v>[insert direct phone number]</v>
      </c>
      <c r="I46" s="88" t="str">
        <f>'Cover Sheet'!$D$10</f>
        <v>[insert firm mailing address]</v>
      </c>
      <c r="J46" s="88" t="str">
        <f>'Licensee Info'!$E$2</f>
        <v>Report not attested to correctly</v>
      </c>
      <c r="K46" s="91" t="s">
        <v>225</v>
      </c>
      <c r="L46" s="91">
        <v>1</v>
      </c>
      <c r="M46" s="91" t="s">
        <v>284</v>
      </c>
      <c r="N46" s="91"/>
      <c r="O46" s="91">
        <v>9</v>
      </c>
      <c r="P46" s="91"/>
      <c r="Q46" s="91"/>
      <c r="R46" s="91">
        <v>0</v>
      </c>
      <c r="S46" s="91">
        <v>0</v>
      </c>
      <c r="T46" s="91">
        <v>0</v>
      </c>
      <c r="U46" s="91">
        <v>0</v>
      </c>
      <c r="V46" s="91">
        <v>0</v>
      </c>
      <c r="W46" s="91">
        <v>0</v>
      </c>
      <c r="X46" s="91">
        <v>0</v>
      </c>
      <c r="Y46" s="91">
        <v>0</v>
      </c>
      <c r="Z46" s="91">
        <v>0</v>
      </c>
      <c r="AA46" s="91">
        <v>0</v>
      </c>
      <c r="AB46" s="91">
        <v>0</v>
      </c>
      <c r="AC46" s="91">
        <v>0</v>
      </c>
      <c r="AD46" s="91">
        <v>0</v>
      </c>
      <c r="AE46" s="91"/>
      <c r="AF46" s="91"/>
      <c r="AG46" s="91"/>
      <c r="AH46" s="91"/>
      <c r="AJ46" cm="1">
        <f t="array" ref="AJ46">IF(OR(COUNTIF(R46,$AZ$2:$AZ$19)),0,1)</f>
        <v>0</v>
      </c>
      <c r="AK46" cm="1">
        <f t="array" ref="AK46">IF(OR(COUNTIF(S46,$AZ$2:$AZ$19)),0,1)</f>
        <v>0</v>
      </c>
      <c r="AL46" cm="1">
        <f t="array" ref="AL46">IF(OR(COUNTIF(T46,$AZ$2:$AZ$19)),0,1)</f>
        <v>0</v>
      </c>
      <c r="AM46" cm="1">
        <f t="array" ref="AM46">IF(OR(COUNTIF(U46,$AZ$2:$AZ$19)),0,1)</f>
        <v>0</v>
      </c>
      <c r="AN46" cm="1">
        <f t="array" ref="AN46">IF(OR(COUNTIF(V46,$AZ$2:$AZ$19)),0,1)</f>
        <v>0</v>
      </c>
      <c r="AO46" cm="1">
        <f t="array" ref="AO46">IF(OR(COUNTIF(W46,$AZ$2:$AZ$19)),0,1)</f>
        <v>0</v>
      </c>
      <c r="AP46" cm="1">
        <f t="array" ref="AP46">IF(OR(COUNTIF(X46,$AZ$2:$AZ$19)),0,1)</f>
        <v>0</v>
      </c>
      <c r="AQ46" cm="1">
        <f t="array" ref="AQ46">IF(OR(COUNTIF(Y46,$AZ$2:$AZ$19)),0,1)</f>
        <v>0</v>
      </c>
      <c r="AR46" cm="1">
        <f t="array" ref="AR46">IF(OR(COUNTIF(Z46,$AZ$2:$AZ$19)),0,1)</f>
        <v>0</v>
      </c>
      <c r="AS46" cm="1">
        <f t="array" ref="AS46">IF(OR(COUNTIF(AA46,$AZ$2:$AZ$19)),0,1)</f>
        <v>0</v>
      </c>
      <c r="AT46" cm="1">
        <f t="array" ref="AT46">IF(OR(COUNTIF(AB46,$AZ$2:$AZ$19)),0,1)</f>
        <v>0</v>
      </c>
      <c r="AU46" cm="1">
        <f t="array" ref="AU46">IF(OR(COUNTIF(AC46,$AZ$2:$AZ$19)),0,1)</f>
        <v>0</v>
      </c>
      <c r="AV46" cm="1">
        <f t="array" ref="AV46">IF(OR(COUNTIF(AD46,$AZ$2:$AZ$19)),0,1)</f>
        <v>0</v>
      </c>
      <c r="AX46">
        <f t="shared" si="0"/>
        <v>0</v>
      </c>
    </row>
    <row r="47" spans="1:50" x14ac:dyDescent="0.3">
      <c r="A47" s="92" t="str" cm="1">
        <f t="array" ref="A47">IF(AX47&gt;0,'Licensee Info'!$A$2:$A$2,"#N/A")</f>
        <v>#N/A</v>
      </c>
      <c r="B47" s="88" t="str">
        <f>'Cover Sheet'!$A$3</f>
        <v>[insert AFS Reporting Period]</v>
      </c>
      <c r="C47" s="88" t="str">
        <f>'Cover Sheet'!$D$3</f>
        <v>[insert all medical and adult-use license record numbers covered by this AFS]</v>
      </c>
      <c r="D47" s="88" t="str">
        <f>'Cover Sheet'!$A$6</f>
        <v>[insert name of firm]</v>
      </c>
      <c r="E47" s="88" t="str">
        <f>'Cover Sheet'!$B$6</f>
        <v>[insert CPA name]</v>
      </c>
      <c r="F47" s="88" t="str">
        <f>'Cover Sheet'!$B$8</f>
        <v>[insert CPA license number]</v>
      </c>
      <c r="G47" s="88" t="str">
        <f>'Cover Sheet'!$D$6</f>
        <v>[insert direct email address]</v>
      </c>
      <c r="H47" s="88" t="str">
        <f>'Cover Sheet'!$D$8</f>
        <v>[insert direct phone number]</v>
      </c>
      <c r="I47" s="88" t="str">
        <f>'Cover Sheet'!$D$10</f>
        <v>[insert firm mailing address]</v>
      </c>
      <c r="J47" s="88" t="str">
        <f>'Licensee Info'!$E$2</f>
        <v>Report not attested to correctly</v>
      </c>
      <c r="K47" t="s">
        <v>225</v>
      </c>
      <c r="L47">
        <v>1</v>
      </c>
      <c r="M47" t="s">
        <v>284</v>
      </c>
      <c r="O47">
        <v>10</v>
      </c>
      <c r="R47">
        <v>0</v>
      </c>
      <c r="S47">
        <v>0</v>
      </c>
      <c r="T47">
        <v>0</v>
      </c>
      <c r="U47">
        <v>0</v>
      </c>
      <c r="V47">
        <v>0</v>
      </c>
      <c r="W47">
        <v>0</v>
      </c>
      <c r="X47">
        <v>0</v>
      </c>
      <c r="Y47">
        <v>0</v>
      </c>
      <c r="Z47">
        <v>0</v>
      </c>
      <c r="AA47">
        <v>0</v>
      </c>
      <c r="AB47">
        <v>0</v>
      </c>
      <c r="AC47">
        <v>0</v>
      </c>
      <c r="AD47">
        <v>0</v>
      </c>
      <c r="AJ47" cm="1">
        <f t="array" ref="AJ47">IF(OR(COUNTIF(R47,$AZ$2:$AZ$19)),0,1)</f>
        <v>0</v>
      </c>
      <c r="AK47" cm="1">
        <f t="array" ref="AK47">IF(OR(COUNTIF(S47,$AZ$2:$AZ$19)),0,1)</f>
        <v>0</v>
      </c>
      <c r="AL47" cm="1">
        <f t="array" ref="AL47">IF(OR(COUNTIF(T47,$AZ$2:$AZ$19)),0,1)</f>
        <v>0</v>
      </c>
      <c r="AM47" cm="1">
        <f t="array" ref="AM47">IF(OR(COUNTIF(U47,$AZ$2:$AZ$19)),0,1)</f>
        <v>0</v>
      </c>
      <c r="AN47" cm="1">
        <f t="array" ref="AN47">IF(OR(COUNTIF(V47,$AZ$2:$AZ$19)),0,1)</f>
        <v>0</v>
      </c>
      <c r="AO47" cm="1">
        <f t="array" ref="AO47">IF(OR(COUNTIF(W47,$AZ$2:$AZ$19)),0,1)</f>
        <v>0</v>
      </c>
      <c r="AP47" cm="1">
        <f t="array" ref="AP47">IF(OR(COUNTIF(X47,$AZ$2:$AZ$19)),0,1)</f>
        <v>0</v>
      </c>
      <c r="AQ47" cm="1">
        <f t="array" ref="AQ47">IF(OR(COUNTIF(Y47,$AZ$2:$AZ$19)),0,1)</f>
        <v>0</v>
      </c>
      <c r="AR47" cm="1">
        <f t="array" ref="AR47">IF(OR(COUNTIF(Z47,$AZ$2:$AZ$19)),0,1)</f>
        <v>0</v>
      </c>
      <c r="AS47" cm="1">
        <f t="array" ref="AS47">IF(OR(COUNTIF(AA47,$AZ$2:$AZ$19)),0,1)</f>
        <v>0</v>
      </c>
      <c r="AT47" cm="1">
        <f t="array" ref="AT47">IF(OR(COUNTIF(AB47,$AZ$2:$AZ$19)),0,1)</f>
        <v>0</v>
      </c>
      <c r="AU47" cm="1">
        <f t="array" ref="AU47">IF(OR(COUNTIF(AC47,$AZ$2:$AZ$19)),0,1)</f>
        <v>0</v>
      </c>
      <c r="AV47" cm="1">
        <f t="array" ref="AV47">IF(OR(COUNTIF(AD47,$AZ$2:$AZ$19)),0,1)</f>
        <v>0</v>
      </c>
      <c r="AX47">
        <f t="shared" si="0"/>
        <v>0</v>
      </c>
    </row>
    <row r="48" spans="1:50" x14ac:dyDescent="0.3">
      <c r="A48" s="88" t="str" cm="1">
        <f t="array" ref="A48">IF(AX48&gt;0,'Licensee Info'!$A$2:$A$2,"#N/A")</f>
        <v>#N/A</v>
      </c>
      <c r="B48" s="88" t="str">
        <f>'Cover Sheet'!$A$3</f>
        <v>[insert AFS Reporting Period]</v>
      </c>
      <c r="C48" s="88" t="str">
        <f>'Cover Sheet'!$D$3</f>
        <v>[insert all medical and adult-use license record numbers covered by this AFS]</v>
      </c>
      <c r="D48" s="88" t="str">
        <f>'Cover Sheet'!$A$6</f>
        <v>[insert name of firm]</v>
      </c>
      <c r="E48" s="88" t="str">
        <f>'Cover Sheet'!$B$6</f>
        <v>[insert CPA name]</v>
      </c>
      <c r="F48" s="88" t="str">
        <f>'Cover Sheet'!$B$8</f>
        <v>[insert CPA license number]</v>
      </c>
      <c r="G48" s="88" t="str">
        <f>'Cover Sheet'!$D$6</f>
        <v>[insert direct email address]</v>
      </c>
      <c r="H48" s="88" t="str">
        <f>'Cover Sheet'!$D$8</f>
        <v>[insert direct phone number]</v>
      </c>
      <c r="I48" s="88" t="str">
        <f>'Cover Sheet'!$D$10</f>
        <v>[insert firm mailing address]</v>
      </c>
      <c r="J48" s="88" t="str">
        <f>'Licensee Info'!$E$2</f>
        <v>Report not attested to correctly</v>
      </c>
      <c r="K48" s="91" t="s">
        <v>225</v>
      </c>
      <c r="L48" s="91">
        <v>1</v>
      </c>
      <c r="M48" s="91" t="s">
        <v>284</v>
      </c>
      <c r="N48" s="91"/>
      <c r="O48" s="91">
        <v>11</v>
      </c>
      <c r="P48" s="91"/>
      <c r="Q48" s="91"/>
      <c r="R48" s="91">
        <v>0</v>
      </c>
      <c r="S48" s="91">
        <v>0</v>
      </c>
      <c r="T48" s="91">
        <v>0</v>
      </c>
      <c r="U48" s="91">
        <v>0</v>
      </c>
      <c r="V48" s="91">
        <v>0</v>
      </c>
      <c r="W48" s="91">
        <v>0</v>
      </c>
      <c r="X48" s="91">
        <v>0</v>
      </c>
      <c r="Y48" s="91">
        <v>0</v>
      </c>
      <c r="Z48" s="91">
        <v>0</v>
      </c>
      <c r="AA48" s="91">
        <v>0</v>
      </c>
      <c r="AB48" s="91">
        <v>0</v>
      </c>
      <c r="AC48" s="91">
        <v>0</v>
      </c>
      <c r="AD48" s="91">
        <v>0</v>
      </c>
      <c r="AE48" s="91"/>
      <c r="AF48" s="91"/>
      <c r="AG48" s="91"/>
      <c r="AH48" s="91"/>
      <c r="AJ48" cm="1">
        <f t="array" ref="AJ48">IF(OR(COUNTIF(R48,$AZ$2:$AZ$19)),0,1)</f>
        <v>0</v>
      </c>
      <c r="AK48" cm="1">
        <f t="array" ref="AK48">IF(OR(COUNTIF(S48,$AZ$2:$AZ$19)),0,1)</f>
        <v>0</v>
      </c>
      <c r="AL48" cm="1">
        <f t="array" ref="AL48">IF(OR(COUNTIF(T48,$AZ$2:$AZ$19)),0,1)</f>
        <v>0</v>
      </c>
      <c r="AM48" cm="1">
        <f t="array" ref="AM48">IF(OR(COUNTIF(U48,$AZ$2:$AZ$19)),0,1)</f>
        <v>0</v>
      </c>
      <c r="AN48" cm="1">
        <f t="array" ref="AN48">IF(OR(COUNTIF(V48,$AZ$2:$AZ$19)),0,1)</f>
        <v>0</v>
      </c>
      <c r="AO48" cm="1">
        <f t="array" ref="AO48">IF(OR(COUNTIF(W48,$AZ$2:$AZ$19)),0,1)</f>
        <v>0</v>
      </c>
      <c r="AP48" cm="1">
        <f t="array" ref="AP48">IF(OR(COUNTIF(X48,$AZ$2:$AZ$19)),0,1)</f>
        <v>0</v>
      </c>
      <c r="AQ48" cm="1">
        <f t="array" ref="AQ48">IF(OR(COUNTIF(Y48,$AZ$2:$AZ$19)),0,1)</f>
        <v>0</v>
      </c>
      <c r="AR48" cm="1">
        <f t="array" ref="AR48">IF(OR(COUNTIF(Z48,$AZ$2:$AZ$19)),0,1)</f>
        <v>0</v>
      </c>
      <c r="AS48" cm="1">
        <f t="array" ref="AS48">IF(OR(COUNTIF(AA48,$AZ$2:$AZ$19)),0,1)</f>
        <v>0</v>
      </c>
      <c r="AT48" cm="1">
        <f t="array" ref="AT48">IF(OR(COUNTIF(AB48,$AZ$2:$AZ$19)),0,1)</f>
        <v>0</v>
      </c>
      <c r="AU48" cm="1">
        <f t="array" ref="AU48">IF(OR(COUNTIF(AC48,$AZ$2:$AZ$19)),0,1)</f>
        <v>0</v>
      </c>
      <c r="AV48" cm="1">
        <f t="array" ref="AV48">IF(OR(COUNTIF(AD48,$AZ$2:$AZ$19)),0,1)</f>
        <v>0</v>
      </c>
      <c r="AX48">
        <f t="shared" si="0"/>
        <v>0</v>
      </c>
    </row>
    <row r="49" spans="1:50" x14ac:dyDescent="0.3">
      <c r="A49" s="92" t="str" cm="1">
        <f t="array" ref="A49">IF(AX49&gt;0,'Licensee Info'!$A$2:$A$2,"#N/A")</f>
        <v>#N/A</v>
      </c>
      <c r="B49" s="88" t="str">
        <f>'Cover Sheet'!$A$3</f>
        <v>[insert AFS Reporting Period]</v>
      </c>
      <c r="C49" s="88" t="str">
        <f>'Cover Sheet'!$D$3</f>
        <v>[insert all medical and adult-use license record numbers covered by this AFS]</v>
      </c>
      <c r="D49" s="88" t="str">
        <f>'Cover Sheet'!$A$6</f>
        <v>[insert name of firm]</v>
      </c>
      <c r="E49" s="88" t="str">
        <f>'Cover Sheet'!$B$6</f>
        <v>[insert CPA name]</v>
      </c>
      <c r="F49" s="88" t="str">
        <f>'Cover Sheet'!$B$8</f>
        <v>[insert CPA license number]</v>
      </c>
      <c r="G49" s="88" t="str">
        <f>'Cover Sheet'!$D$6</f>
        <v>[insert direct email address]</v>
      </c>
      <c r="H49" s="88" t="str">
        <f>'Cover Sheet'!$D$8</f>
        <v>[insert direct phone number]</v>
      </c>
      <c r="I49" s="88" t="str">
        <f>'Cover Sheet'!$D$10</f>
        <v>[insert firm mailing address]</v>
      </c>
      <c r="J49" s="88" t="str">
        <f>'Licensee Info'!$E$2</f>
        <v>Report not attested to correctly</v>
      </c>
      <c r="K49" t="s">
        <v>225</v>
      </c>
      <c r="L49">
        <v>1</v>
      </c>
      <c r="M49" t="s">
        <v>284</v>
      </c>
      <c r="O49">
        <v>12</v>
      </c>
      <c r="R49">
        <v>0</v>
      </c>
      <c r="S49">
        <v>0</v>
      </c>
      <c r="T49">
        <v>0</v>
      </c>
      <c r="U49">
        <v>0</v>
      </c>
      <c r="V49">
        <v>0</v>
      </c>
      <c r="W49">
        <v>0</v>
      </c>
      <c r="X49">
        <v>0</v>
      </c>
      <c r="Y49">
        <v>0</v>
      </c>
      <c r="Z49">
        <v>0</v>
      </c>
      <c r="AA49">
        <v>0</v>
      </c>
      <c r="AB49">
        <v>0</v>
      </c>
      <c r="AC49">
        <v>0</v>
      </c>
      <c r="AD49">
        <v>0</v>
      </c>
      <c r="AJ49" cm="1">
        <f t="array" ref="AJ49">IF(OR(COUNTIF(R49,$AZ$2:$AZ$19)),0,1)</f>
        <v>0</v>
      </c>
      <c r="AK49" cm="1">
        <f t="array" ref="AK49">IF(OR(COUNTIF(S49,$AZ$2:$AZ$19)),0,1)</f>
        <v>0</v>
      </c>
      <c r="AL49" cm="1">
        <f t="array" ref="AL49">IF(OR(COUNTIF(T49,$AZ$2:$AZ$19)),0,1)</f>
        <v>0</v>
      </c>
      <c r="AM49" cm="1">
        <f t="array" ref="AM49">IF(OR(COUNTIF(U49,$AZ$2:$AZ$19)),0,1)</f>
        <v>0</v>
      </c>
      <c r="AN49" cm="1">
        <f t="array" ref="AN49">IF(OR(COUNTIF(V49,$AZ$2:$AZ$19)),0,1)</f>
        <v>0</v>
      </c>
      <c r="AO49" cm="1">
        <f t="array" ref="AO49">IF(OR(COUNTIF(W49,$AZ$2:$AZ$19)),0,1)</f>
        <v>0</v>
      </c>
      <c r="AP49" cm="1">
        <f t="array" ref="AP49">IF(OR(COUNTIF(X49,$AZ$2:$AZ$19)),0,1)</f>
        <v>0</v>
      </c>
      <c r="AQ49" cm="1">
        <f t="array" ref="AQ49">IF(OR(COUNTIF(Y49,$AZ$2:$AZ$19)),0,1)</f>
        <v>0</v>
      </c>
      <c r="AR49" cm="1">
        <f t="array" ref="AR49">IF(OR(COUNTIF(Z49,$AZ$2:$AZ$19)),0,1)</f>
        <v>0</v>
      </c>
      <c r="AS49" cm="1">
        <f t="array" ref="AS49">IF(OR(COUNTIF(AA49,$AZ$2:$AZ$19)),0,1)</f>
        <v>0</v>
      </c>
      <c r="AT49" cm="1">
        <f t="array" ref="AT49">IF(OR(COUNTIF(AB49,$AZ$2:$AZ$19)),0,1)</f>
        <v>0</v>
      </c>
      <c r="AU49" cm="1">
        <f t="array" ref="AU49">IF(OR(COUNTIF(AC49,$AZ$2:$AZ$19)),0,1)</f>
        <v>0</v>
      </c>
      <c r="AV49" cm="1">
        <f t="array" ref="AV49">IF(OR(COUNTIF(AD49,$AZ$2:$AZ$19)),0,1)</f>
        <v>0</v>
      </c>
      <c r="AX49">
        <f t="shared" si="0"/>
        <v>0</v>
      </c>
    </row>
    <row r="50" spans="1:50" x14ac:dyDescent="0.3">
      <c r="A50" s="88" t="str" cm="1">
        <f t="array" ref="A50">IF(AX50&gt;0,'Licensee Info'!$A$2:$A$2,"#N/A")</f>
        <v>#N/A</v>
      </c>
      <c r="B50" s="88" t="str">
        <f>'Cover Sheet'!$A$3</f>
        <v>[insert AFS Reporting Period]</v>
      </c>
      <c r="C50" s="88" t="str">
        <f>'Cover Sheet'!$D$3</f>
        <v>[insert all medical and adult-use license record numbers covered by this AFS]</v>
      </c>
      <c r="D50" s="88" t="str">
        <f>'Cover Sheet'!$A$6</f>
        <v>[insert name of firm]</v>
      </c>
      <c r="E50" s="88" t="str">
        <f>'Cover Sheet'!$B$6</f>
        <v>[insert CPA name]</v>
      </c>
      <c r="F50" s="88" t="str">
        <f>'Cover Sheet'!$B$8</f>
        <v>[insert CPA license number]</v>
      </c>
      <c r="G50" s="88" t="str">
        <f>'Cover Sheet'!$D$6</f>
        <v>[insert direct email address]</v>
      </c>
      <c r="H50" s="88" t="str">
        <f>'Cover Sheet'!$D$8</f>
        <v>[insert direct phone number]</v>
      </c>
      <c r="I50" s="88" t="str">
        <f>'Cover Sheet'!$D$10</f>
        <v>[insert firm mailing address]</v>
      </c>
      <c r="J50" s="88" t="str">
        <f>'Licensee Info'!$E$2</f>
        <v>Report not attested to correctly</v>
      </c>
      <c r="K50" s="91" t="s">
        <v>225</v>
      </c>
      <c r="L50" s="91">
        <v>1</v>
      </c>
      <c r="M50" s="91" t="s">
        <v>284</v>
      </c>
      <c r="N50" s="91"/>
      <c r="O50" s="91">
        <v>13</v>
      </c>
      <c r="P50" s="91"/>
      <c r="Q50" s="91"/>
      <c r="R50" s="91">
        <v>0</v>
      </c>
      <c r="S50" s="91">
        <v>0</v>
      </c>
      <c r="T50" s="91">
        <v>0</v>
      </c>
      <c r="U50" s="91">
        <v>0</v>
      </c>
      <c r="V50" s="91">
        <v>0</v>
      </c>
      <c r="W50" s="91">
        <v>0</v>
      </c>
      <c r="X50" s="91">
        <v>0</v>
      </c>
      <c r="Y50" s="91">
        <v>0</v>
      </c>
      <c r="Z50" s="91">
        <v>0</v>
      </c>
      <c r="AA50" s="91">
        <v>0</v>
      </c>
      <c r="AB50" s="91">
        <v>0</v>
      </c>
      <c r="AC50" s="91">
        <v>0</v>
      </c>
      <c r="AD50" s="91">
        <v>0</v>
      </c>
      <c r="AE50" s="91"/>
      <c r="AF50" s="91"/>
      <c r="AG50" s="91"/>
      <c r="AH50" s="91"/>
      <c r="AJ50" cm="1">
        <f t="array" ref="AJ50">IF(OR(COUNTIF(R50,$AZ$2:$AZ$19)),0,1)</f>
        <v>0</v>
      </c>
      <c r="AK50" cm="1">
        <f t="array" ref="AK50">IF(OR(COUNTIF(S50,$AZ$2:$AZ$19)),0,1)</f>
        <v>0</v>
      </c>
      <c r="AL50" cm="1">
        <f t="array" ref="AL50">IF(OR(COUNTIF(T50,$AZ$2:$AZ$19)),0,1)</f>
        <v>0</v>
      </c>
      <c r="AM50" cm="1">
        <f t="array" ref="AM50">IF(OR(COUNTIF(U50,$AZ$2:$AZ$19)),0,1)</f>
        <v>0</v>
      </c>
      <c r="AN50" cm="1">
        <f t="array" ref="AN50">IF(OR(COUNTIF(V50,$AZ$2:$AZ$19)),0,1)</f>
        <v>0</v>
      </c>
      <c r="AO50" cm="1">
        <f t="array" ref="AO50">IF(OR(COUNTIF(W50,$AZ$2:$AZ$19)),0,1)</f>
        <v>0</v>
      </c>
      <c r="AP50" cm="1">
        <f t="array" ref="AP50">IF(OR(COUNTIF(X50,$AZ$2:$AZ$19)),0,1)</f>
        <v>0</v>
      </c>
      <c r="AQ50" cm="1">
        <f t="array" ref="AQ50">IF(OR(COUNTIF(Y50,$AZ$2:$AZ$19)),0,1)</f>
        <v>0</v>
      </c>
      <c r="AR50" cm="1">
        <f t="array" ref="AR50">IF(OR(COUNTIF(Z50,$AZ$2:$AZ$19)),0,1)</f>
        <v>0</v>
      </c>
      <c r="AS50" cm="1">
        <f t="array" ref="AS50">IF(OR(COUNTIF(AA50,$AZ$2:$AZ$19)),0,1)</f>
        <v>0</v>
      </c>
      <c r="AT50" cm="1">
        <f t="array" ref="AT50">IF(OR(COUNTIF(AB50,$AZ$2:$AZ$19)),0,1)</f>
        <v>0</v>
      </c>
      <c r="AU50" cm="1">
        <f t="array" ref="AU50">IF(OR(COUNTIF(AC50,$AZ$2:$AZ$19)),0,1)</f>
        <v>0</v>
      </c>
      <c r="AV50" cm="1">
        <f t="array" ref="AV50">IF(OR(COUNTIF(AD50,$AZ$2:$AZ$19)),0,1)</f>
        <v>0</v>
      </c>
      <c r="AX50">
        <f t="shared" si="0"/>
        <v>0</v>
      </c>
    </row>
    <row r="51" spans="1:50" x14ac:dyDescent="0.3">
      <c r="A51" s="92" t="str" cm="1">
        <f t="array" ref="A51">IF(AX51&gt;0,'Licensee Info'!$A$2:$A$2,"#N/A")</f>
        <v>#N/A</v>
      </c>
      <c r="B51" s="88" t="str">
        <f>'Cover Sheet'!$A$3</f>
        <v>[insert AFS Reporting Period]</v>
      </c>
      <c r="C51" s="88" t="str">
        <f>'Cover Sheet'!$D$3</f>
        <v>[insert all medical and adult-use license record numbers covered by this AFS]</v>
      </c>
      <c r="D51" s="88" t="str">
        <f>'Cover Sheet'!$A$6</f>
        <v>[insert name of firm]</v>
      </c>
      <c r="E51" s="88" t="str">
        <f>'Cover Sheet'!$B$6</f>
        <v>[insert CPA name]</v>
      </c>
      <c r="F51" s="88" t="str">
        <f>'Cover Sheet'!$B$8</f>
        <v>[insert CPA license number]</v>
      </c>
      <c r="G51" s="88" t="str">
        <f>'Cover Sheet'!$D$6</f>
        <v>[insert direct email address]</v>
      </c>
      <c r="H51" s="88" t="str">
        <f>'Cover Sheet'!$D$8</f>
        <v>[insert direct phone number]</v>
      </c>
      <c r="I51" s="88" t="str">
        <f>'Cover Sheet'!$D$10</f>
        <v>[insert firm mailing address]</v>
      </c>
      <c r="J51" s="88" t="str">
        <f>'Licensee Info'!$E$2</f>
        <v>Report not attested to correctly</v>
      </c>
      <c r="K51" t="s">
        <v>225</v>
      </c>
      <c r="L51">
        <v>1</v>
      </c>
      <c r="M51" t="s">
        <v>284</v>
      </c>
      <c r="O51">
        <v>14</v>
      </c>
      <c r="R51">
        <v>0</v>
      </c>
      <c r="S51">
        <v>0</v>
      </c>
      <c r="T51">
        <v>0</v>
      </c>
      <c r="U51">
        <v>0</v>
      </c>
      <c r="V51">
        <v>0</v>
      </c>
      <c r="W51">
        <v>0</v>
      </c>
      <c r="X51">
        <v>0</v>
      </c>
      <c r="Y51">
        <v>0</v>
      </c>
      <c r="Z51">
        <v>0</v>
      </c>
      <c r="AA51">
        <v>0</v>
      </c>
      <c r="AB51">
        <v>0</v>
      </c>
      <c r="AC51">
        <v>0</v>
      </c>
      <c r="AD51">
        <v>0</v>
      </c>
      <c r="AJ51" cm="1">
        <f t="array" ref="AJ51">IF(OR(COUNTIF(R51,$AZ$2:$AZ$19)),0,1)</f>
        <v>0</v>
      </c>
      <c r="AK51" cm="1">
        <f t="array" ref="AK51">IF(OR(COUNTIF(S51,$AZ$2:$AZ$19)),0,1)</f>
        <v>0</v>
      </c>
      <c r="AL51" cm="1">
        <f t="array" ref="AL51">IF(OR(COUNTIF(T51,$AZ$2:$AZ$19)),0,1)</f>
        <v>0</v>
      </c>
      <c r="AM51" cm="1">
        <f t="array" ref="AM51">IF(OR(COUNTIF(U51,$AZ$2:$AZ$19)),0,1)</f>
        <v>0</v>
      </c>
      <c r="AN51" cm="1">
        <f t="array" ref="AN51">IF(OR(COUNTIF(V51,$AZ$2:$AZ$19)),0,1)</f>
        <v>0</v>
      </c>
      <c r="AO51" cm="1">
        <f t="array" ref="AO51">IF(OR(COUNTIF(W51,$AZ$2:$AZ$19)),0,1)</f>
        <v>0</v>
      </c>
      <c r="AP51" cm="1">
        <f t="array" ref="AP51">IF(OR(COUNTIF(X51,$AZ$2:$AZ$19)),0,1)</f>
        <v>0</v>
      </c>
      <c r="AQ51" cm="1">
        <f t="array" ref="AQ51">IF(OR(COUNTIF(Y51,$AZ$2:$AZ$19)),0,1)</f>
        <v>0</v>
      </c>
      <c r="AR51" cm="1">
        <f t="array" ref="AR51">IF(OR(COUNTIF(Z51,$AZ$2:$AZ$19)),0,1)</f>
        <v>0</v>
      </c>
      <c r="AS51" cm="1">
        <f t="array" ref="AS51">IF(OR(COUNTIF(AA51,$AZ$2:$AZ$19)),0,1)</f>
        <v>0</v>
      </c>
      <c r="AT51" cm="1">
        <f t="array" ref="AT51">IF(OR(COUNTIF(AB51,$AZ$2:$AZ$19)),0,1)</f>
        <v>0</v>
      </c>
      <c r="AU51" cm="1">
        <f t="array" ref="AU51">IF(OR(COUNTIF(AC51,$AZ$2:$AZ$19)),0,1)</f>
        <v>0</v>
      </c>
      <c r="AV51" cm="1">
        <f t="array" ref="AV51">IF(OR(COUNTIF(AD51,$AZ$2:$AZ$19)),0,1)</f>
        <v>0</v>
      </c>
      <c r="AX51">
        <f t="shared" si="0"/>
        <v>0</v>
      </c>
    </row>
    <row r="52" spans="1:50" x14ac:dyDescent="0.3">
      <c r="A52" s="88" t="str" cm="1">
        <f t="array" ref="A52">IF(AX52&gt;0,'Licensee Info'!$A$2:$A$2,"#N/A")</f>
        <v>#N/A</v>
      </c>
      <c r="B52" s="88" t="str">
        <f>'Cover Sheet'!$A$3</f>
        <v>[insert AFS Reporting Period]</v>
      </c>
      <c r="C52" s="88" t="str">
        <f>'Cover Sheet'!$D$3</f>
        <v>[insert all medical and adult-use license record numbers covered by this AFS]</v>
      </c>
      <c r="D52" s="88" t="str">
        <f>'Cover Sheet'!$A$6</f>
        <v>[insert name of firm]</v>
      </c>
      <c r="E52" s="88" t="str">
        <f>'Cover Sheet'!$B$6</f>
        <v>[insert CPA name]</v>
      </c>
      <c r="F52" s="88" t="str">
        <f>'Cover Sheet'!$B$8</f>
        <v>[insert CPA license number]</v>
      </c>
      <c r="G52" s="88" t="str">
        <f>'Cover Sheet'!$D$6</f>
        <v>[insert direct email address]</v>
      </c>
      <c r="H52" s="88" t="str">
        <f>'Cover Sheet'!$D$8</f>
        <v>[insert direct phone number]</v>
      </c>
      <c r="I52" s="88" t="str">
        <f>'Cover Sheet'!$D$10</f>
        <v>[insert firm mailing address]</v>
      </c>
      <c r="J52" s="88" t="str">
        <f>'Licensee Info'!$E$2</f>
        <v>Report not attested to correctly</v>
      </c>
      <c r="K52" s="91" t="s">
        <v>225</v>
      </c>
      <c r="L52" s="91">
        <v>1</v>
      </c>
      <c r="M52" s="91" t="s">
        <v>284</v>
      </c>
      <c r="N52" s="91"/>
      <c r="O52" s="91">
        <v>15</v>
      </c>
      <c r="P52" s="91"/>
      <c r="Q52" s="91"/>
      <c r="R52" s="91">
        <v>0</v>
      </c>
      <c r="S52" s="91">
        <v>0</v>
      </c>
      <c r="T52" s="91">
        <v>0</v>
      </c>
      <c r="U52" s="91">
        <v>0</v>
      </c>
      <c r="V52" s="91">
        <v>0</v>
      </c>
      <c r="W52" s="91">
        <v>0</v>
      </c>
      <c r="X52" s="91">
        <v>0</v>
      </c>
      <c r="Y52" s="91">
        <v>0</v>
      </c>
      <c r="Z52" s="91">
        <v>0</v>
      </c>
      <c r="AA52" s="91">
        <v>0</v>
      </c>
      <c r="AB52" s="91">
        <v>0</v>
      </c>
      <c r="AC52" s="91">
        <v>0</v>
      </c>
      <c r="AD52" s="91">
        <v>0</v>
      </c>
      <c r="AE52" s="91"/>
      <c r="AF52" s="91"/>
      <c r="AG52" s="91"/>
      <c r="AH52" s="91"/>
      <c r="AJ52" cm="1">
        <f t="array" ref="AJ52">IF(OR(COUNTIF(R52,$AZ$2:$AZ$19)),0,1)</f>
        <v>0</v>
      </c>
      <c r="AK52" cm="1">
        <f t="array" ref="AK52">IF(OR(COUNTIF(S52,$AZ$2:$AZ$19)),0,1)</f>
        <v>0</v>
      </c>
      <c r="AL52" cm="1">
        <f t="array" ref="AL52">IF(OR(COUNTIF(T52,$AZ$2:$AZ$19)),0,1)</f>
        <v>0</v>
      </c>
      <c r="AM52" cm="1">
        <f t="array" ref="AM52">IF(OR(COUNTIF(U52,$AZ$2:$AZ$19)),0,1)</f>
        <v>0</v>
      </c>
      <c r="AN52" cm="1">
        <f t="array" ref="AN52">IF(OR(COUNTIF(V52,$AZ$2:$AZ$19)),0,1)</f>
        <v>0</v>
      </c>
      <c r="AO52" cm="1">
        <f t="array" ref="AO52">IF(OR(COUNTIF(W52,$AZ$2:$AZ$19)),0,1)</f>
        <v>0</v>
      </c>
      <c r="AP52" cm="1">
        <f t="array" ref="AP52">IF(OR(COUNTIF(X52,$AZ$2:$AZ$19)),0,1)</f>
        <v>0</v>
      </c>
      <c r="AQ52" cm="1">
        <f t="array" ref="AQ52">IF(OR(COUNTIF(Y52,$AZ$2:$AZ$19)),0,1)</f>
        <v>0</v>
      </c>
      <c r="AR52" cm="1">
        <f t="array" ref="AR52">IF(OR(COUNTIF(Z52,$AZ$2:$AZ$19)),0,1)</f>
        <v>0</v>
      </c>
      <c r="AS52" cm="1">
        <f t="array" ref="AS52">IF(OR(COUNTIF(AA52,$AZ$2:$AZ$19)),0,1)</f>
        <v>0</v>
      </c>
      <c r="AT52" cm="1">
        <f t="array" ref="AT52">IF(OR(COUNTIF(AB52,$AZ$2:$AZ$19)),0,1)</f>
        <v>0</v>
      </c>
      <c r="AU52" cm="1">
        <f t="array" ref="AU52">IF(OR(COUNTIF(AC52,$AZ$2:$AZ$19)),0,1)</f>
        <v>0</v>
      </c>
      <c r="AV52" cm="1">
        <f t="array" ref="AV52">IF(OR(COUNTIF(AD52,$AZ$2:$AZ$19)),0,1)</f>
        <v>0</v>
      </c>
      <c r="AX52">
        <f t="shared" si="0"/>
        <v>0</v>
      </c>
    </row>
    <row r="53" spans="1:50" x14ac:dyDescent="0.3">
      <c r="A53" s="92" t="str" cm="1">
        <f t="array" ref="A53">IF(AX53&gt;0,'Licensee Info'!$A$2:$A$2,"#N/A")</f>
        <v>#N/A</v>
      </c>
      <c r="B53" s="88" t="str">
        <f>'Cover Sheet'!$A$3</f>
        <v>[insert AFS Reporting Period]</v>
      </c>
      <c r="C53" s="88" t="str">
        <f>'Cover Sheet'!$D$3</f>
        <v>[insert all medical and adult-use license record numbers covered by this AFS]</v>
      </c>
      <c r="D53" s="88" t="str">
        <f>'Cover Sheet'!$A$6</f>
        <v>[insert name of firm]</v>
      </c>
      <c r="E53" s="88" t="str">
        <f>'Cover Sheet'!$B$6</f>
        <v>[insert CPA name]</v>
      </c>
      <c r="F53" s="88" t="str">
        <f>'Cover Sheet'!$B$8</f>
        <v>[insert CPA license number]</v>
      </c>
      <c r="G53" s="88" t="str">
        <f>'Cover Sheet'!$D$6</f>
        <v>[insert direct email address]</v>
      </c>
      <c r="H53" s="88" t="str">
        <f>'Cover Sheet'!$D$8</f>
        <v>[insert direct phone number]</v>
      </c>
      <c r="I53" s="88" t="str">
        <f>'Cover Sheet'!$D$10</f>
        <v>[insert firm mailing address]</v>
      </c>
      <c r="J53" s="88" t="str">
        <f>'Licensee Info'!$E$2</f>
        <v>Report not attested to correctly</v>
      </c>
      <c r="K53" t="s">
        <v>225</v>
      </c>
      <c r="L53">
        <v>1</v>
      </c>
      <c r="M53" t="s">
        <v>284</v>
      </c>
      <c r="O53">
        <v>16</v>
      </c>
      <c r="R53">
        <v>0</v>
      </c>
      <c r="S53">
        <v>0</v>
      </c>
      <c r="T53">
        <v>0</v>
      </c>
      <c r="U53">
        <v>0</v>
      </c>
      <c r="V53">
        <v>0</v>
      </c>
      <c r="W53">
        <v>0</v>
      </c>
      <c r="X53">
        <v>0</v>
      </c>
      <c r="Y53">
        <v>0</v>
      </c>
      <c r="Z53">
        <v>0</v>
      </c>
      <c r="AA53">
        <v>0</v>
      </c>
      <c r="AB53">
        <v>0</v>
      </c>
      <c r="AC53">
        <v>0</v>
      </c>
      <c r="AD53">
        <v>0</v>
      </c>
      <c r="AJ53" cm="1">
        <f t="array" ref="AJ53">IF(OR(COUNTIF(R53,$AZ$2:$AZ$19)),0,1)</f>
        <v>0</v>
      </c>
      <c r="AK53" cm="1">
        <f t="array" ref="AK53">IF(OR(COUNTIF(S53,$AZ$2:$AZ$19)),0,1)</f>
        <v>0</v>
      </c>
      <c r="AL53" cm="1">
        <f t="array" ref="AL53">IF(OR(COUNTIF(T53,$AZ$2:$AZ$19)),0,1)</f>
        <v>0</v>
      </c>
      <c r="AM53" cm="1">
        <f t="array" ref="AM53">IF(OR(COUNTIF(U53,$AZ$2:$AZ$19)),0,1)</f>
        <v>0</v>
      </c>
      <c r="AN53" cm="1">
        <f t="array" ref="AN53">IF(OR(COUNTIF(V53,$AZ$2:$AZ$19)),0,1)</f>
        <v>0</v>
      </c>
      <c r="AO53" cm="1">
        <f t="array" ref="AO53">IF(OR(COUNTIF(W53,$AZ$2:$AZ$19)),0,1)</f>
        <v>0</v>
      </c>
      <c r="AP53" cm="1">
        <f t="array" ref="AP53">IF(OR(COUNTIF(X53,$AZ$2:$AZ$19)),0,1)</f>
        <v>0</v>
      </c>
      <c r="AQ53" cm="1">
        <f t="array" ref="AQ53">IF(OR(COUNTIF(Y53,$AZ$2:$AZ$19)),0,1)</f>
        <v>0</v>
      </c>
      <c r="AR53" cm="1">
        <f t="array" ref="AR53">IF(OR(COUNTIF(Z53,$AZ$2:$AZ$19)),0,1)</f>
        <v>0</v>
      </c>
      <c r="AS53" cm="1">
        <f t="array" ref="AS53">IF(OR(COUNTIF(AA53,$AZ$2:$AZ$19)),0,1)</f>
        <v>0</v>
      </c>
      <c r="AT53" cm="1">
        <f t="array" ref="AT53">IF(OR(COUNTIF(AB53,$AZ$2:$AZ$19)),0,1)</f>
        <v>0</v>
      </c>
      <c r="AU53" cm="1">
        <f t="array" ref="AU53">IF(OR(COUNTIF(AC53,$AZ$2:$AZ$19)),0,1)</f>
        <v>0</v>
      </c>
      <c r="AV53" cm="1">
        <f t="array" ref="AV53">IF(OR(COUNTIF(AD53,$AZ$2:$AZ$19)),0,1)</f>
        <v>0</v>
      </c>
      <c r="AX53">
        <f t="shared" si="0"/>
        <v>0</v>
      </c>
    </row>
    <row r="54" spans="1:50" x14ac:dyDescent="0.3">
      <c r="A54" s="88" t="str" cm="1">
        <f t="array" ref="A54">IF(AX54&gt;0,'Licensee Info'!$A$2:$A$2,"#N/A")</f>
        <v>#N/A</v>
      </c>
      <c r="B54" s="88" t="str">
        <f>'Cover Sheet'!$A$3</f>
        <v>[insert AFS Reporting Period]</v>
      </c>
      <c r="C54" s="88" t="str">
        <f>'Cover Sheet'!$D$3</f>
        <v>[insert all medical and adult-use license record numbers covered by this AFS]</v>
      </c>
      <c r="D54" s="88" t="str">
        <f>'Cover Sheet'!$A$6</f>
        <v>[insert name of firm]</v>
      </c>
      <c r="E54" s="88" t="str">
        <f>'Cover Sheet'!$B$6</f>
        <v>[insert CPA name]</v>
      </c>
      <c r="F54" s="88" t="str">
        <f>'Cover Sheet'!$B$8</f>
        <v>[insert CPA license number]</v>
      </c>
      <c r="G54" s="88" t="str">
        <f>'Cover Sheet'!$D$6</f>
        <v>[insert direct email address]</v>
      </c>
      <c r="H54" s="88" t="str">
        <f>'Cover Sheet'!$D$8</f>
        <v>[insert direct phone number]</v>
      </c>
      <c r="I54" s="88" t="str">
        <f>'Cover Sheet'!$D$10</f>
        <v>[insert firm mailing address]</v>
      </c>
      <c r="J54" s="88" t="str">
        <f>'Licensee Info'!$E$2</f>
        <v>Report not attested to correctly</v>
      </c>
      <c r="K54" s="91" t="s">
        <v>225</v>
      </c>
      <c r="L54" s="91">
        <v>1</v>
      </c>
      <c r="M54" s="91" t="s">
        <v>284</v>
      </c>
      <c r="N54" s="91"/>
      <c r="O54" s="91">
        <v>17</v>
      </c>
      <c r="P54" s="91"/>
      <c r="Q54" s="91"/>
      <c r="R54" s="91">
        <v>0</v>
      </c>
      <c r="S54" s="91">
        <v>0</v>
      </c>
      <c r="T54" s="91">
        <v>0</v>
      </c>
      <c r="U54" s="91">
        <v>0</v>
      </c>
      <c r="V54" s="91">
        <v>0</v>
      </c>
      <c r="W54" s="91">
        <v>0</v>
      </c>
      <c r="X54" s="91">
        <v>0</v>
      </c>
      <c r="Y54" s="91">
        <v>0</v>
      </c>
      <c r="Z54" s="91">
        <v>0</v>
      </c>
      <c r="AA54" s="91">
        <v>0</v>
      </c>
      <c r="AB54" s="91">
        <v>0</v>
      </c>
      <c r="AC54" s="91">
        <v>0</v>
      </c>
      <c r="AD54" s="91">
        <v>0</v>
      </c>
      <c r="AE54" s="91"/>
      <c r="AF54" s="91"/>
      <c r="AG54" s="91"/>
      <c r="AH54" s="91"/>
      <c r="AJ54" cm="1">
        <f t="array" ref="AJ54">IF(OR(COUNTIF(R54,$AZ$2:$AZ$19)),0,1)</f>
        <v>0</v>
      </c>
      <c r="AK54" cm="1">
        <f t="array" ref="AK54">IF(OR(COUNTIF(S54,$AZ$2:$AZ$19)),0,1)</f>
        <v>0</v>
      </c>
      <c r="AL54" cm="1">
        <f t="array" ref="AL54">IF(OR(COUNTIF(T54,$AZ$2:$AZ$19)),0,1)</f>
        <v>0</v>
      </c>
      <c r="AM54" cm="1">
        <f t="array" ref="AM54">IF(OR(COUNTIF(U54,$AZ$2:$AZ$19)),0,1)</f>
        <v>0</v>
      </c>
      <c r="AN54" cm="1">
        <f t="array" ref="AN54">IF(OR(COUNTIF(V54,$AZ$2:$AZ$19)),0,1)</f>
        <v>0</v>
      </c>
      <c r="AO54" cm="1">
        <f t="array" ref="AO54">IF(OR(COUNTIF(W54,$AZ$2:$AZ$19)),0,1)</f>
        <v>0</v>
      </c>
      <c r="AP54" cm="1">
        <f t="array" ref="AP54">IF(OR(COUNTIF(X54,$AZ$2:$AZ$19)),0,1)</f>
        <v>0</v>
      </c>
      <c r="AQ54" cm="1">
        <f t="array" ref="AQ54">IF(OR(COUNTIF(Y54,$AZ$2:$AZ$19)),0,1)</f>
        <v>0</v>
      </c>
      <c r="AR54" cm="1">
        <f t="array" ref="AR54">IF(OR(COUNTIF(Z54,$AZ$2:$AZ$19)),0,1)</f>
        <v>0</v>
      </c>
      <c r="AS54" cm="1">
        <f t="array" ref="AS54">IF(OR(COUNTIF(AA54,$AZ$2:$AZ$19)),0,1)</f>
        <v>0</v>
      </c>
      <c r="AT54" cm="1">
        <f t="array" ref="AT54">IF(OR(COUNTIF(AB54,$AZ$2:$AZ$19)),0,1)</f>
        <v>0</v>
      </c>
      <c r="AU54" cm="1">
        <f t="array" ref="AU54">IF(OR(COUNTIF(AC54,$AZ$2:$AZ$19)),0,1)</f>
        <v>0</v>
      </c>
      <c r="AV54" cm="1">
        <f t="array" ref="AV54">IF(OR(COUNTIF(AD54,$AZ$2:$AZ$19)),0,1)</f>
        <v>0</v>
      </c>
      <c r="AX54">
        <f t="shared" si="0"/>
        <v>0</v>
      </c>
    </row>
    <row r="55" spans="1:50" x14ac:dyDescent="0.3">
      <c r="A55" s="92" t="str" cm="1">
        <f t="array" ref="A55">IF(AX55&gt;0,'Licensee Info'!$A$2:$A$2,"#N/A")</f>
        <v>#N/A</v>
      </c>
      <c r="B55" s="88" t="str">
        <f>'Cover Sheet'!$A$3</f>
        <v>[insert AFS Reporting Period]</v>
      </c>
      <c r="C55" s="88" t="str">
        <f>'Cover Sheet'!$D$3</f>
        <v>[insert all medical and adult-use license record numbers covered by this AFS]</v>
      </c>
      <c r="D55" s="88" t="str">
        <f>'Cover Sheet'!$A$6</f>
        <v>[insert name of firm]</v>
      </c>
      <c r="E55" s="88" t="str">
        <f>'Cover Sheet'!$B$6</f>
        <v>[insert CPA name]</v>
      </c>
      <c r="F55" s="88" t="str">
        <f>'Cover Sheet'!$B$8</f>
        <v>[insert CPA license number]</v>
      </c>
      <c r="G55" s="88" t="str">
        <f>'Cover Sheet'!$D$6</f>
        <v>[insert direct email address]</v>
      </c>
      <c r="H55" s="88" t="str">
        <f>'Cover Sheet'!$D$8</f>
        <v>[insert direct phone number]</v>
      </c>
      <c r="I55" s="88" t="str">
        <f>'Cover Sheet'!$D$10</f>
        <v>[insert firm mailing address]</v>
      </c>
      <c r="J55" s="88" t="str">
        <f>'Licensee Info'!$E$2</f>
        <v>Report not attested to correctly</v>
      </c>
      <c r="K55" t="s">
        <v>225</v>
      </c>
      <c r="L55">
        <v>1</v>
      </c>
      <c r="M55" t="s">
        <v>284</v>
      </c>
      <c r="O55">
        <v>18</v>
      </c>
      <c r="R55">
        <v>0</v>
      </c>
      <c r="S55">
        <v>0</v>
      </c>
      <c r="T55">
        <v>0</v>
      </c>
      <c r="U55">
        <v>0</v>
      </c>
      <c r="V55">
        <v>0</v>
      </c>
      <c r="W55">
        <v>0</v>
      </c>
      <c r="X55">
        <v>0</v>
      </c>
      <c r="Y55">
        <v>0</v>
      </c>
      <c r="Z55">
        <v>0</v>
      </c>
      <c r="AA55">
        <v>0</v>
      </c>
      <c r="AB55">
        <v>0</v>
      </c>
      <c r="AC55">
        <v>0</v>
      </c>
      <c r="AD55">
        <v>0</v>
      </c>
      <c r="AJ55" cm="1">
        <f t="array" ref="AJ55">IF(OR(COUNTIF(R55,$AZ$2:$AZ$19)),0,1)</f>
        <v>0</v>
      </c>
      <c r="AK55" cm="1">
        <f t="array" ref="AK55">IF(OR(COUNTIF(S55,$AZ$2:$AZ$19)),0,1)</f>
        <v>0</v>
      </c>
      <c r="AL55" cm="1">
        <f t="array" ref="AL55">IF(OR(COUNTIF(T55,$AZ$2:$AZ$19)),0,1)</f>
        <v>0</v>
      </c>
      <c r="AM55" cm="1">
        <f t="array" ref="AM55">IF(OR(COUNTIF(U55,$AZ$2:$AZ$19)),0,1)</f>
        <v>0</v>
      </c>
      <c r="AN55" cm="1">
        <f t="array" ref="AN55">IF(OR(COUNTIF(V55,$AZ$2:$AZ$19)),0,1)</f>
        <v>0</v>
      </c>
      <c r="AO55" cm="1">
        <f t="array" ref="AO55">IF(OR(COUNTIF(W55,$AZ$2:$AZ$19)),0,1)</f>
        <v>0</v>
      </c>
      <c r="AP55" cm="1">
        <f t="array" ref="AP55">IF(OR(COUNTIF(X55,$AZ$2:$AZ$19)),0,1)</f>
        <v>0</v>
      </c>
      <c r="AQ55" cm="1">
        <f t="array" ref="AQ55">IF(OR(COUNTIF(Y55,$AZ$2:$AZ$19)),0,1)</f>
        <v>0</v>
      </c>
      <c r="AR55" cm="1">
        <f t="array" ref="AR55">IF(OR(COUNTIF(Z55,$AZ$2:$AZ$19)),0,1)</f>
        <v>0</v>
      </c>
      <c r="AS55" cm="1">
        <f t="array" ref="AS55">IF(OR(COUNTIF(AA55,$AZ$2:$AZ$19)),0,1)</f>
        <v>0</v>
      </c>
      <c r="AT55" cm="1">
        <f t="array" ref="AT55">IF(OR(COUNTIF(AB55,$AZ$2:$AZ$19)),0,1)</f>
        <v>0</v>
      </c>
      <c r="AU55" cm="1">
        <f t="array" ref="AU55">IF(OR(COUNTIF(AC55,$AZ$2:$AZ$19)),0,1)</f>
        <v>0</v>
      </c>
      <c r="AV55" cm="1">
        <f t="array" ref="AV55">IF(OR(COUNTIF(AD55,$AZ$2:$AZ$19)),0,1)</f>
        <v>0</v>
      </c>
      <c r="AX55">
        <f t="shared" si="0"/>
        <v>0</v>
      </c>
    </row>
    <row r="56" spans="1:50" x14ac:dyDescent="0.3">
      <c r="A56" s="88" t="str" cm="1">
        <f t="array" ref="A56">IF(AX56&gt;0,'Licensee Info'!$A$2:$A$2,"#N/A")</f>
        <v>#N/A</v>
      </c>
      <c r="B56" s="88" t="str">
        <f>'Cover Sheet'!$A$3</f>
        <v>[insert AFS Reporting Period]</v>
      </c>
      <c r="C56" s="88" t="str">
        <f>'Cover Sheet'!$D$3</f>
        <v>[insert all medical and adult-use license record numbers covered by this AFS]</v>
      </c>
      <c r="D56" s="88" t="str">
        <f>'Cover Sheet'!$A$6</f>
        <v>[insert name of firm]</v>
      </c>
      <c r="E56" s="88" t="str">
        <f>'Cover Sheet'!$B$6</f>
        <v>[insert CPA name]</v>
      </c>
      <c r="F56" s="88" t="str">
        <f>'Cover Sheet'!$B$8</f>
        <v>[insert CPA license number]</v>
      </c>
      <c r="G56" s="88" t="str">
        <f>'Cover Sheet'!$D$6</f>
        <v>[insert direct email address]</v>
      </c>
      <c r="H56" s="88" t="str">
        <f>'Cover Sheet'!$D$8</f>
        <v>[insert direct phone number]</v>
      </c>
      <c r="I56" s="88" t="str">
        <f>'Cover Sheet'!$D$10</f>
        <v>[insert firm mailing address]</v>
      </c>
      <c r="J56" s="88" t="str">
        <f>'Licensee Info'!$E$2</f>
        <v>Report not attested to correctly</v>
      </c>
      <c r="K56" s="91" t="s">
        <v>225</v>
      </c>
      <c r="L56" s="91">
        <v>1</v>
      </c>
      <c r="M56" s="91" t="s">
        <v>284</v>
      </c>
      <c r="N56" s="91"/>
      <c r="O56" s="91">
        <v>19</v>
      </c>
      <c r="P56" s="91"/>
      <c r="Q56" s="91"/>
      <c r="R56" s="91">
        <v>0</v>
      </c>
      <c r="S56" s="91">
        <v>0</v>
      </c>
      <c r="T56" s="91">
        <v>0</v>
      </c>
      <c r="U56" s="91">
        <v>0</v>
      </c>
      <c r="V56" s="91">
        <v>0</v>
      </c>
      <c r="W56" s="91">
        <v>0</v>
      </c>
      <c r="X56" s="91">
        <v>0</v>
      </c>
      <c r="Y56" s="91">
        <v>0</v>
      </c>
      <c r="Z56" s="91">
        <v>0</v>
      </c>
      <c r="AA56" s="91">
        <v>0</v>
      </c>
      <c r="AB56" s="91">
        <v>0</v>
      </c>
      <c r="AC56" s="91">
        <v>0</v>
      </c>
      <c r="AD56" s="91">
        <v>0</v>
      </c>
      <c r="AE56" s="91"/>
      <c r="AF56" s="91"/>
      <c r="AG56" s="91"/>
      <c r="AH56" s="91"/>
      <c r="AJ56" cm="1">
        <f t="array" ref="AJ56">IF(OR(COUNTIF(R56,$AZ$2:$AZ$19)),0,1)</f>
        <v>0</v>
      </c>
      <c r="AK56" cm="1">
        <f t="array" ref="AK56">IF(OR(COUNTIF(S56,$AZ$2:$AZ$19)),0,1)</f>
        <v>0</v>
      </c>
      <c r="AL56" cm="1">
        <f t="array" ref="AL56">IF(OR(COUNTIF(T56,$AZ$2:$AZ$19)),0,1)</f>
        <v>0</v>
      </c>
      <c r="AM56" cm="1">
        <f t="array" ref="AM56">IF(OR(COUNTIF(U56,$AZ$2:$AZ$19)),0,1)</f>
        <v>0</v>
      </c>
      <c r="AN56" cm="1">
        <f t="array" ref="AN56">IF(OR(COUNTIF(V56,$AZ$2:$AZ$19)),0,1)</f>
        <v>0</v>
      </c>
      <c r="AO56" cm="1">
        <f t="array" ref="AO56">IF(OR(COUNTIF(W56,$AZ$2:$AZ$19)),0,1)</f>
        <v>0</v>
      </c>
      <c r="AP56" cm="1">
        <f t="array" ref="AP56">IF(OR(COUNTIF(X56,$AZ$2:$AZ$19)),0,1)</f>
        <v>0</v>
      </c>
      <c r="AQ56" cm="1">
        <f t="array" ref="AQ56">IF(OR(COUNTIF(Y56,$AZ$2:$AZ$19)),0,1)</f>
        <v>0</v>
      </c>
      <c r="AR56" cm="1">
        <f t="array" ref="AR56">IF(OR(COUNTIF(Z56,$AZ$2:$AZ$19)),0,1)</f>
        <v>0</v>
      </c>
      <c r="AS56" cm="1">
        <f t="array" ref="AS56">IF(OR(COUNTIF(AA56,$AZ$2:$AZ$19)),0,1)</f>
        <v>0</v>
      </c>
      <c r="AT56" cm="1">
        <f t="array" ref="AT56">IF(OR(COUNTIF(AB56,$AZ$2:$AZ$19)),0,1)</f>
        <v>0</v>
      </c>
      <c r="AU56" cm="1">
        <f t="array" ref="AU56">IF(OR(COUNTIF(AC56,$AZ$2:$AZ$19)),0,1)</f>
        <v>0</v>
      </c>
      <c r="AV56" cm="1">
        <f t="array" ref="AV56">IF(OR(COUNTIF(AD56,$AZ$2:$AZ$19)),0,1)</f>
        <v>0</v>
      </c>
      <c r="AX56">
        <f t="shared" si="0"/>
        <v>0</v>
      </c>
    </row>
    <row r="57" spans="1:50" x14ac:dyDescent="0.3">
      <c r="A57" s="92" t="str" cm="1">
        <f t="array" ref="A57">IF(AX57&gt;0,'Licensee Info'!$A$2:$A$2,"#N/A")</f>
        <v>#N/A</v>
      </c>
      <c r="B57" s="88" t="str">
        <f>'Cover Sheet'!$A$3</f>
        <v>[insert AFS Reporting Period]</v>
      </c>
      <c r="C57" s="88" t="str">
        <f>'Cover Sheet'!$D$3</f>
        <v>[insert all medical and adult-use license record numbers covered by this AFS]</v>
      </c>
      <c r="D57" s="88" t="str">
        <f>'Cover Sheet'!$A$6</f>
        <v>[insert name of firm]</v>
      </c>
      <c r="E57" s="88" t="str">
        <f>'Cover Sheet'!$B$6</f>
        <v>[insert CPA name]</v>
      </c>
      <c r="F57" s="88" t="str">
        <f>'Cover Sheet'!$B$8</f>
        <v>[insert CPA license number]</v>
      </c>
      <c r="G57" s="88" t="str">
        <f>'Cover Sheet'!$D$6</f>
        <v>[insert direct email address]</v>
      </c>
      <c r="H57" s="88" t="str">
        <f>'Cover Sheet'!$D$8</f>
        <v>[insert direct phone number]</v>
      </c>
      <c r="I57" s="88" t="str">
        <f>'Cover Sheet'!$D$10</f>
        <v>[insert firm mailing address]</v>
      </c>
      <c r="J57" s="88" t="str">
        <f>'Licensee Info'!$E$2</f>
        <v>Report not attested to correctly</v>
      </c>
      <c r="K57" t="s">
        <v>225</v>
      </c>
      <c r="L57">
        <v>1</v>
      </c>
      <c r="M57" t="s">
        <v>284</v>
      </c>
      <c r="O57">
        <v>20</v>
      </c>
      <c r="R57">
        <v>0</v>
      </c>
      <c r="S57">
        <v>0</v>
      </c>
      <c r="T57">
        <v>0</v>
      </c>
      <c r="U57">
        <v>0</v>
      </c>
      <c r="V57">
        <v>0</v>
      </c>
      <c r="W57">
        <v>0</v>
      </c>
      <c r="X57">
        <v>0</v>
      </c>
      <c r="Y57">
        <v>0</v>
      </c>
      <c r="Z57">
        <v>0</v>
      </c>
      <c r="AA57">
        <v>0</v>
      </c>
      <c r="AB57">
        <v>0</v>
      </c>
      <c r="AC57">
        <v>0</v>
      </c>
      <c r="AD57">
        <v>0</v>
      </c>
      <c r="AJ57" cm="1">
        <f t="array" ref="AJ57">IF(OR(COUNTIF(R57,$AZ$2:$AZ$19)),0,1)</f>
        <v>0</v>
      </c>
      <c r="AK57" cm="1">
        <f t="array" ref="AK57">IF(OR(COUNTIF(S57,$AZ$2:$AZ$19)),0,1)</f>
        <v>0</v>
      </c>
      <c r="AL57" cm="1">
        <f t="array" ref="AL57">IF(OR(COUNTIF(T57,$AZ$2:$AZ$19)),0,1)</f>
        <v>0</v>
      </c>
      <c r="AM57" cm="1">
        <f t="array" ref="AM57">IF(OR(COUNTIF(U57,$AZ$2:$AZ$19)),0,1)</f>
        <v>0</v>
      </c>
      <c r="AN57" cm="1">
        <f t="array" ref="AN57">IF(OR(COUNTIF(V57,$AZ$2:$AZ$19)),0,1)</f>
        <v>0</v>
      </c>
      <c r="AO57" cm="1">
        <f t="array" ref="AO57">IF(OR(COUNTIF(W57,$AZ$2:$AZ$19)),0,1)</f>
        <v>0</v>
      </c>
      <c r="AP57" cm="1">
        <f t="array" ref="AP57">IF(OR(COUNTIF(X57,$AZ$2:$AZ$19)),0,1)</f>
        <v>0</v>
      </c>
      <c r="AQ57" cm="1">
        <f t="array" ref="AQ57">IF(OR(COUNTIF(Y57,$AZ$2:$AZ$19)),0,1)</f>
        <v>0</v>
      </c>
      <c r="AR57" cm="1">
        <f t="array" ref="AR57">IF(OR(COUNTIF(Z57,$AZ$2:$AZ$19)),0,1)</f>
        <v>0</v>
      </c>
      <c r="AS57" cm="1">
        <f t="array" ref="AS57">IF(OR(COUNTIF(AA57,$AZ$2:$AZ$19)),0,1)</f>
        <v>0</v>
      </c>
      <c r="AT57" cm="1">
        <f t="array" ref="AT57">IF(OR(COUNTIF(AB57,$AZ$2:$AZ$19)),0,1)</f>
        <v>0</v>
      </c>
      <c r="AU57" cm="1">
        <f t="array" ref="AU57">IF(OR(COUNTIF(AC57,$AZ$2:$AZ$19)),0,1)</f>
        <v>0</v>
      </c>
      <c r="AV57" cm="1">
        <f t="array" ref="AV57">IF(OR(COUNTIF(AD57,$AZ$2:$AZ$19)),0,1)</f>
        <v>0</v>
      </c>
      <c r="AX57">
        <f t="shared" si="0"/>
        <v>0</v>
      </c>
    </row>
    <row r="58" spans="1:50" x14ac:dyDescent="0.3">
      <c r="A58" s="88" t="str" cm="1">
        <f t="array" ref="A58">IF(AX58&gt;0,'Licensee Info'!$A$2:$A$2,"#N/A")</f>
        <v>#N/A</v>
      </c>
      <c r="B58" s="88" t="str">
        <f>'Cover Sheet'!$A$3</f>
        <v>[insert AFS Reporting Period]</v>
      </c>
      <c r="C58" s="88" t="str">
        <f>'Cover Sheet'!$D$3</f>
        <v>[insert all medical and adult-use license record numbers covered by this AFS]</v>
      </c>
      <c r="D58" s="88" t="str">
        <f>'Cover Sheet'!$A$6</f>
        <v>[insert name of firm]</v>
      </c>
      <c r="E58" s="88" t="str">
        <f>'Cover Sheet'!$B$6</f>
        <v>[insert CPA name]</v>
      </c>
      <c r="F58" s="88" t="str">
        <f>'Cover Sheet'!$B$8</f>
        <v>[insert CPA license number]</v>
      </c>
      <c r="G58" s="88" t="str">
        <f>'Cover Sheet'!$D$6</f>
        <v>[insert direct email address]</v>
      </c>
      <c r="H58" s="88" t="str">
        <f>'Cover Sheet'!$D$8</f>
        <v>[insert direct phone number]</v>
      </c>
      <c r="I58" s="88" t="str">
        <f>'Cover Sheet'!$D$10</f>
        <v>[insert firm mailing address]</v>
      </c>
      <c r="J58" s="88" t="str">
        <f>'Licensee Info'!$E$2</f>
        <v>Report not attested to correctly</v>
      </c>
      <c r="K58" s="91" t="s">
        <v>225</v>
      </c>
      <c r="L58" s="91">
        <v>1</v>
      </c>
      <c r="M58" s="91" t="s">
        <v>284</v>
      </c>
      <c r="N58" s="91"/>
      <c r="O58" s="91">
        <v>21</v>
      </c>
      <c r="P58" s="91"/>
      <c r="Q58" s="91"/>
      <c r="R58" s="91">
        <v>0</v>
      </c>
      <c r="S58" s="91">
        <v>0</v>
      </c>
      <c r="T58" s="91">
        <v>0</v>
      </c>
      <c r="U58" s="91">
        <v>0</v>
      </c>
      <c r="V58" s="91">
        <v>0</v>
      </c>
      <c r="W58" s="91">
        <v>0</v>
      </c>
      <c r="X58" s="91">
        <v>0</v>
      </c>
      <c r="Y58" s="91">
        <v>0</v>
      </c>
      <c r="Z58" s="91">
        <v>0</v>
      </c>
      <c r="AA58" s="91">
        <v>0</v>
      </c>
      <c r="AB58" s="91">
        <v>0</v>
      </c>
      <c r="AC58" s="91">
        <v>0</v>
      </c>
      <c r="AD58" s="91">
        <v>0</v>
      </c>
      <c r="AE58" s="91"/>
      <c r="AF58" s="91"/>
      <c r="AG58" s="91"/>
      <c r="AH58" s="91"/>
      <c r="AJ58" cm="1">
        <f t="array" ref="AJ58">IF(OR(COUNTIF(R58,$AZ$2:$AZ$19)),0,1)</f>
        <v>0</v>
      </c>
      <c r="AK58" cm="1">
        <f t="array" ref="AK58">IF(OR(COUNTIF(S58,$AZ$2:$AZ$19)),0,1)</f>
        <v>0</v>
      </c>
      <c r="AL58" cm="1">
        <f t="array" ref="AL58">IF(OR(COUNTIF(T58,$AZ$2:$AZ$19)),0,1)</f>
        <v>0</v>
      </c>
      <c r="AM58" cm="1">
        <f t="array" ref="AM58">IF(OR(COUNTIF(U58,$AZ$2:$AZ$19)),0,1)</f>
        <v>0</v>
      </c>
      <c r="AN58" cm="1">
        <f t="array" ref="AN58">IF(OR(COUNTIF(V58,$AZ$2:$AZ$19)),0,1)</f>
        <v>0</v>
      </c>
      <c r="AO58" cm="1">
        <f t="array" ref="AO58">IF(OR(COUNTIF(W58,$AZ$2:$AZ$19)),0,1)</f>
        <v>0</v>
      </c>
      <c r="AP58" cm="1">
        <f t="array" ref="AP58">IF(OR(COUNTIF(X58,$AZ$2:$AZ$19)),0,1)</f>
        <v>0</v>
      </c>
      <c r="AQ58" cm="1">
        <f t="array" ref="AQ58">IF(OR(COUNTIF(Y58,$AZ$2:$AZ$19)),0,1)</f>
        <v>0</v>
      </c>
      <c r="AR58" cm="1">
        <f t="array" ref="AR58">IF(OR(COUNTIF(Z58,$AZ$2:$AZ$19)),0,1)</f>
        <v>0</v>
      </c>
      <c r="AS58" cm="1">
        <f t="array" ref="AS58">IF(OR(COUNTIF(AA58,$AZ$2:$AZ$19)),0,1)</f>
        <v>0</v>
      </c>
      <c r="AT58" cm="1">
        <f t="array" ref="AT58">IF(OR(COUNTIF(AB58,$AZ$2:$AZ$19)),0,1)</f>
        <v>0</v>
      </c>
      <c r="AU58" cm="1">
        <f t="array" ref="AU58">IF(OR(COUNTIF(AC58,$AZ$2:$AZ$19)),0,1)</f>
        <v>0</v>
      </c>
      <c r="AV58" cm="1">
        <f t="array" ref="AV58">IF(OR(COUNTIF(AD58,$AZ$2:$AZ$19)),0,1)</f>
        <v>0</v>
      </c>
      <c r="AX58">
        <f t="shared" si="0"/>
        <v>0</v>
      </c>
    </row>
    <row r="59" spans="1:50" x14ac:dyDescent="0.3">
      <c r="A59" s="92" t="str" cm="1">
        <f t="array" ref="A59">IF(AX59&gt;0,'Licensee Info'!$A$2:$A$2,"#N/A")</f>
        <v>#N/A</v>
      </c>
      <c r="B59" s="88" t="str">
        <f>'Cover Sheet'!$A$3</f>
        <v>[insert AFS Reporting Period]</v>
      </c>
      <c r="C59" s="88" t="str">
        <f>'Cover Sheet'!$D$3</f>
        <v>[insert all medical and adult-use license record numbers covered by this AFS]</v>
      </c>
      <c r="D59" s="88" t="str">
        <f>'Cover Sheet'!$A$6</f>
        <v>[insert name of firm]</v>
      </c>
      <c r="E59" s="88" t="str">
        <f>'Cover Sheet'!$B$6</f>
        <v>[insert CPA name]</v>
      </c>
      <c r="F59" s="88" t="str">
        <f>'Cover Sheet'!$B$8</f>
        <v>[insert CPA license number]</v>
      </c>
      <c r="G59" s="88" t="str">
        <f>'Cover Sheet'!$D$6</f>
        <v>[insert direct email address]</v>
      </c>
      <c r="H59" s="88" t="str">
        <f>'Cover Sheet'!$D$8</f>
        <v>[insert direct phone number]</v>
      </c>
      <c r="I59" s="88" t="str">
        <f>'Cover Sheet'!$D$10</f>
        <v>[insert firm mailing address]</v>
      </c>
      <c r="J59" s="88" t="str">
        <f>'Licensee Info'!$E$2</f>
        <v>Report not attested to correctly</v>
      </c>
      <c r="K59" t="s">
        <v>225</v>
      </c>
      <c r="L59">
        <v>1</v>
      </c>
      <c r="M59" t="s">
        <v>284</v>
      </c>
      <c r="O59">
        <v>22</v>
      </c>
      <c r="R59">
        <v>0</v>
      </c>
      <c r="S59">
        <v>0</v>
      </c>
      <c r="T59">
        <v>0</v>
      </c>
      <c r="U59">
        <v>0</v>
      </c>
      <c r="V59">
        <v>0</v>
      </c>
      <c r="W59">
        <v>0</v>
      </c>
      <c r="X59">
        <v>0</v>
      </c>
      <c r="Y59">
        <v>0</v>
      </c>
      <c r="Z59">
        <v>0</v>
      </c>
      <c r="AA59">
        <v>0</v>
      </c>
      <c r="AB59">
        <v>0</v>
      </c>
      <c r="AC59">
        <v>0</v>
      </c>
      <c r="AD59">
        <v>0</v>
      </c>
      <c r="AJ59" cm="1">
        <f t="array" ref="AJ59">IF(OR(COUNTIF(R59,$AZ$2:$AZ$19)),0,1)</f>
        <v>0</v>
      </c>
      <c r="AK59" cm="1">
        <f t="array" ref="AK59">IF(OR(COUNTIF(S59,$AZ$2:$AZ$19)),0,1)</f>
        <v>0</v>
      </c>
      <c r="AL59" cm="1">
        <f t="array" ref="AL59">IF(OR(COUNTIF(T59,$AZ$2:$AZ$19)),0,1)</f>
        <v>0</v>
      </c>
      <c r="AM59" cm="1">
        <f t="array" ref="AM59">IF(OR(COUNTIF(U59,$AZ$2:$AZ$19)),0,1)</f>
        <v>0</v>
      </c>
      <c r="AN59" cm="1">
        <f t="array" ref="AN59">IF(OR(COUNTIF(V59,$AZ$2:$AZ$19)),0,1)</f>
        <v>0</v>
      </c>
      <c r="AO59" cm="1">
        <f t="array" ref="AO59">IF(OR(COUNTIF(W59,$AZ$2:$AZ$19)),0,1)</f>
        <v>0</v>
      </c>
      <c r="AP59" cm="1">
        <f t="array" ref="AP59">IF(OR(COUNTIF(X59,$AZ$2:$AZ$19)),0,1)</f>
        <v>0</v>
      </c>
      <c r="AQ59" cm="1">
        <f t="array" ref="AQ59">IF(OR(COUNTIF(Y59,$AZ$2:$AZ$19)),0,1)</f>
        <v>0</v>
      </c>
      <c r="AR59" cm="1">
        <f t="array" ref="AR59">IF(OR(COUNTIF(Z59,$AZ$2:$AZ$19)),0,1)</f>
        <v>0</v>
      </c>
      <c r="AS59" cm="1">
        <f t="array" ref="AS59">IF(OR(COUNTIF(AA59,$AZ$2:$AZ$19)),0,1)</f>
        <v>0</v>
      </c>
      <c r="AT59" cm="1">
        <f t="array" ref="AT59">IF(OR(COUNTIF(AB59,$AZ$2:$AZ$19)),0,1)</f>
        <v>0</v>
      </c>
      <c r="AU59" cm="1">
        <f t="array" ref="AU59">IF(OR(COUNTIF(AC59,$AZ$2:$AZ$19)),0,1)</f>
        <v>0</v>
      </c>
      <c r="AV59" cm="1">
        <f t="array" ref="AV59">IF(OR(COUNTIF(AD59,$AZ$2:$AZ$19)),0,1)</f>
        <v>0</v>
      </c>
      <c r="AX59">
        <f t="shared" si="0"/>
        <v>0</v>
      </c>
    </row>
    <row r="60" spans="1:50" x14ac:dyDescent="0.3">
      <c r="A60" s="88" t="str" cm="1">
        <f t="array" ref="A60">IF(AX60&gt;0,'Licensee Info'!$A$2:$A$2,"#N/A")</f>
        <v>#N/A</v>
      </c>
      <c r="B60" s="88" t="str">
        <f>'Cover Sheet'!$A$3</f>
        <v>[insert AFS Reporting Period]</v>
      </c>
      <c r="C60" s="88" t="str">
        <f>'Cover Sheet'!$D$3</f>
        <v>[insert all medical and adult-use license record numbers covered by this AFS]</v>
      </c>
      <c r="D60" s="88" t="str">
        <f>'Cover Sheet'!$A$6</f>
        <v>[insert name of firm]</v>
      </c>
      <c r="E60" s="88" t="str">
        <f>'Cover Sheet'!$B$6</f>
        <v>[insert CPA name]</v>
      </c>
      <c r="F60" s="88" t="str">
        <f>'Cover Sheet'!$B$8</f>
        <v>[insert CPA license number]</v>
      </c>
      <c r="G60" s="88" t="str">
        <f>'Cover Sheet'!$D$6</f>
        <v>[insert direct email address]</v>
      </c>
      <c r="H60" s="88" t="str">
        <f>'Cover Sheet'!$D$8</f>
        <v>[insert direct phone number]</v>
      </c>
      <c r="I60" s="88" t="str">
        <f>'Cover Sheet'!$D$10</f>
        <v>[insert firm mailing address]</v>
      </c>
      <c r="J60" s="88" t="str">
        <f>'Licensee Info'!$E$2</f>
        <v>Report not attested to correctly</v>
      </c>
      <c r="K60" s="91" t="s">
        <v>225</v>
      </c>
      <c r="L60" s="91">
        <v>1</v>
      </c>
      <c r="M60" s="91" t="s">
        <v>284</v>
      </c>
      <c r="N60" s="91"/>
      <c r="O60" s="91">
        <v>23</v>
      </c>
      <c r="P60" s="91"/>
      <c r="Q60" s="91"/>
      <c r="R60" s="91">
        <v>0</v>
      </c>
      <c r="S60" s="91">
        <v>0</v>
      </c>
      <c r="T60" s="91">
        <v>0</v>
      </c>
      <c r="U60" s="91">
        <v>0</v>
      </c>
      <c r="V60" s="91">
        <v>0</v>
      </c>
      <c r="W60" s="91">
        <v>0</v>
      </c>
      <c r="X60" s="91">
        <v>0</v>
      </c>
      <c r="Y60" s="91">
        <v>0</v>
      </c>
      <c r="Z60" s="91">
        <v>0</v>
      </c>
      <c r="AA60" s="91">
        <v>0</v>
      </c>
      <c r="AB60" s="91">
        <v>0</v>
      </c>
      <c r="AC60" s="91">
        <v>0</v>
      </c>
      <c r="AD60" s="91">
        <v>0</v>
      </c>
      <c r="AE60" s="91"/>
      <c r="AF60" s="91"/>
      <c r="AG60" s="91"/>
      <c r="AH60" s="91"/>
      <c r="AJ60" cm="1">
        <f t="array" ref="AJ60">IF(OR(COUNTIF(R60,$AZ$2:$AZ$19)),0,1)</f>
        <v>0</v>
      </c>
      <c r="AK60" cm="1">
        <f t="array" ref="AK60">IF(OR(COUNTIF(S60,$AZ$2:$AZ$19)),0,1)</f>
        <v>0</v>
      </c>
      <c r="AL60" cm="1">
        <f t="array" ref="AL60">IF(OR(COUNTIF(T60,$AZ$2:$AZ$19)),0,1)</f>
        <v>0</v>
      </c>
      <c r="AM60" cm="1">
        <f t="array" ref="AM60">IF(OR(COUNTIF(U60,$AZ$2:$AZ$19)),0,1)</f>
        <v>0</v>
      </c>
      <c r="AN60" cm="1">
        <f t="array" ref="AN60">IF(OR(COUNTIF(V60,$AZ$2:$AZ$19)),0,1)</f>
        <v>0</v>
      </c>
      <c r="AO60" cm="1">
        <f t="array" ref="AO60">IF(OR(COUNTIF(W60,$AZ$2:$AZ$19)),0,1)</f>
        <v>0</v>
      </c>
      <c r="AP60" cm="1">
        <f t="array" ref="AP60">IF(OR(COUNTIF(X60,$AZ$2:$AZ$19)),0,1)</f>
        <v>0</v>
      </c>
      <c r="AQ60" cm="1">
        <f t="array" ref="AQ60">IF(OR(COUNTIF(Y60,$AZ$2:$AZ$19)),0,1)</f>
        <v>0</v>
      </c>
      <c r="AR60" cm="1">
        <f t="array" ref="AR60">IF(OR(COUNTIF(Z60,$AZ$2:$AZ$19)),0,1)</f>
        <v>0</v>
      </c>
      <c r="AS60" cm="1">
        <f t="array" ref="AS60">IF(OR(COUNTIF(AA60,$AZ$2:$AZ$19)),0,1)</f>
        <v>0</v>
      </c>
      <c r="AT60" cm="1">
        <f t="array" ref="AT60">IF(OR(COUNTIF(AB60,$AZ$2:$AZ$19)),0,1)</f>
        <v>0</v>
      </c>
      <c r="AU60" cm="1">
        <f t="array" ref="AU60">IF(OR(COUNTIF(AC60,$AZ$2:$AZ$19)),0,1)</f>
        <v>0</v>
      </c>
      <c r="AV60" cm="1">
        <f t="array" ref="AV60">IF(OR(COUNTIF(AD60,$AZ$2:$AZ$19)),0,1)</f>
        <v>0</v>
      </c>
      <c r="AX60">
        <f t="shared" si="0"/>
        <v>0</v>
      </c>
    </row>
    <row r="61" spans="1:50" x14ac:dyDescent="0.3">
      <c r="A61" s="92" t="str" cm="1">
        <f t="array" ref="A61">IF(AX61&gt;0,'Licensee Info'!$A$2:$A$2,"#N/A")</f>
        <v>#N/A</v>
      </c>
      <c r="B61" s="88" t="str">
        <f>'Cover Sheet'!$A$3</f>
        <v>[insert AFS Reporting Period]</v>
      </c>
      <c r="C61" s="88" t="str">
        <f>'Cover Sheet'!$D$3</f>
        <v>[insert all medical and adult-use license record numbers covered by this AFS]</v>
      </c>
      <c r="D61" s="88" t="str">
        <f>'Cover Sheet'!$A$6</f>
        <v>[insert name of firm]</v>
      </c>
      <c r="E61" s="88" t="str">
        <f>'Cover Sheet'!$B$6</f>
        <v>[insert CPA name]</v>
      </c>
      <c r="F61" s="88" t="str">
        <f>'Cover Sheet'!$B$8</f>
        <v>[insert CPA license number]</v>
      </c>
      <c r="G61" s="88" t="str">
        <f>'Cover Sheet'!$D$6</f>
        <v>[insert direct email address]</v>
      </c>
      <c r="H61" s="88" t="str">
        <f>'Cover Sheet'!$D$8</f>
        <v>[insert direct phone number]</v>
      </c>
      <c r="I61" s="88" t="str">
        <f>'Cover Sheet'!$D$10</f>
        <v>[insert firm mailing address]</v>
      </c>
      <c r="J61" s="88" t="str">
        <f>'Licensee Info'!$E$2</f>
        <v>Report not attested to correctly</v>
      </c>
      <c r="K61" t="s">
        <v>225</v>
      </c>
      <c r="L61">
        <v>1</v>
      </c>
      <c r="M61" t="s">
        <v>284</v>
      </c>
      <c r="O61">
        <v>24</v>
      </c>
      <c r="R61">
        <v>0</v>
      </c>
      <c r="S61">
        <v>0</v>
      </c>
      <c r="T61">
        <v>0</v>
      </c>
      <c r="U61">
        <v>0</v>
      </c>
      <c r="V61">
        <v>0</v>
      </c>
      <c r="W61">
        <v>0</v>
      </c>
      <c r="X61">
        <v>0</v>
      </c>
      <c r="Y61">
        <v>0</v>
      </c>
      <c r="Z61">
        <v>0</v>
      </c>
      <c r="AA61">
        <v>0</v>
      </c>
      <c r="AB61">
        <v>0</v>
      </c>
      <c r="AC61">
        <v>0</v>
      </c>
      <c r="AD61">
        <v>0</v>
      </c>
      <c r="AJ61" cm="1">
        <f t="array" ref="AJ61">IF(OR(COUNTIF(R61,$AZ$2:$AZ$19)),0,1)</f>
        <v>0</v>
      </c>
      <c r="AK61" cm="1">
        <f t="array" ref="AK61">IF(OR(COUNTIF(S61,$AZ$2:$AZ$19)),0,1)</f>
        <v>0</v>
      </c>
      <c r="AL61" cm="1">
        <f t="array" ref="AL61">IF(OR(COUNTIF(T61,$AZ$2:$AZ$19)),0,1)</f>
        <v>0</v>
      </c>
      <c r="AM61" cm="1">
        <f t="array" ref="AM61">IF(OR(COUNTIF(U61,$AZ$2:$AZ$19)),0,1)</f>
        <v>0</v>
      </c>
      <c r="AN61" cm="1">
        <f t="array" ref="AN61">IF(OR(COUNTIF(V61,$AZ$2:$AZ$19)),0,1)</f>
        <v>0</v>
      </c>
      <c r="AO61" cm="1">
        <f t="array" ref="AO61">IF(OR(COUNTIF(W61,$AZ$2:$AZ$19)),0,1)</f>
        <v>0</v>
      </c>
      <c r="AP61" cm="1">
        <f t="array" ref="AP61">IF(OR(COUNTIF(X61,$AZ$2:$AZ$19)),0,1)</f>
        <v>0</v>
      </c>
      <c r="AQ61" cm="1">
        <f t="array" ref="AQ61">IF(OR(COUNTIF(Y61,$AZ$2:$AZ$19)),0,1)</f>
        <v>0</v>
      </c>
      <c r="AR61" cm="1">
        <f t="array" ref="AR61">IF(OR(COUNTIF(Z61,$AZ$2:$AZ$19)),0,1)</f>
        <v>0</v>
      </c>
      <c r="AS61" cm="1">
        <f t="array" ref="AS61">IF(OR(COUNTIF(AA61,$AZ$2:$AZ$19)),0,1)</f>
        <v>0</v>
      </c>
      <c r="AT61" cm="1">
        <f t="array" ref="AT61">IF(OR(COUNTIF(AB61,$AZ$2:$AZ$19)),0,1)</f>
        <v>0</v>
      </c>
      <c r="AU61" cm="1">
        <f t="array" ref="AU61">IF(OR(COUNTIF(AC61,$AZ$2:$AZ$19)),0,1)</f>
        <v>0</v>
      </c>
      <c r="AV61" cm="1">
        <f t="array" ref="AV61">IF(OR(COUNTIF(AD61,$AZ$2:$AZ$19)),0,1)</f>
        <v>0</v>
      </c>
      <c r="AX61">
        <f t="shared" si="0"/>
        <v>0</v>
      </c>
    </row>
    <row r="62" spans="1:50" x14ac:dyDescent="0.3">
      <c r="A62" s="88" t="str" cm="1">
        <f t="array" ref="A62">IF(AX62&gt;0,'Licensee Info'!$A$2:$A$2,"#N/A")</f>
        <v>#N/A</v>
      </c>
      <c r="B62" s="88" t="str">
        <f>'Cover Sheet'!$A$3</f>
        <v>[insert AFS Reporting Period]</v>
      </c>
      <c r="C62" s="88" t="str">
        <f>'Cover Sheet'!$D$3</f>
        <v>[insert all medical and adult-use license record numbers covered by this AFS]</v>
      </c>
      <c r="D62" s="88" t="str">
        <f>'Cover Sheet'!$A$6</f>
        <v>[insert name of firm]</v>
      </c>
      <c r="E62" s="88" t="str">
        <f>'Cover Sheet'!$B$6</f>
        <v>[insert CPA name]</v>
      </c>
      <c r="F62" s="88" t="str">
        <f>'Cover Sheet'!$B$8</f>
        <v>[insert CPA license number]</v>
      </c>
      <c r="G62" s="88" t="str">
        <f>'Cover Sheet'!$D$6</f>
        <v>[insert direct email address]</v>
      </c>
      <c r="H62" s="88" t="str">
        <f>'Cover Sheet'!$D$8</f>
        <v>[insert direct phone number]</v>
      </c>
      <c r="I62" s="88" t="str">
        <f>'Cover Sheet'!$D$10</f>
        <v>[insert firm mailing address]</v>
      </c>
      <c r="J62" s="88" t="str">
        <f>'Licensee Info'!$E$2</f>
        <v>Report not attested to correctly</v>
      </c>
      <c r="K62" s="91" t="s">
        <v>225</v>
      </c>
      <c r="L62" s="91">
        <v>1</v>
      </c>
      <c r="M62" s="91" t="s">
        <v>284</v>
      </c>
      <c r="N62" s="91"/>
      <c r="O62" s="91">
        <v>25</v>
      </c>
      <c r="P62" s="91"/>
      <c r="Q62" s="91"/>
      <c r="R62" s="91">
        <v>0</v>
      </c>
      <c r="S62" s="91">
        <v>0</v>
      </c>
      <c r="T62" s="91">
        <v>0</v>
      </c>
      <c r="U62" s="91">
        <v>0</v>
      </c>
      <c r="V62" s="91">
        <v>0</v>
      </c>
      <c r="W62" s="91">
        <v>0</v>
      </c>
      <c r="X62" s="91">
        <v>0</v>
      </c>
      <c r="Y62" s="91">
        <v>0</v>
      </c>
      <c r="Z62" s="91">
        <v>0</v>
      </c>
      <c r="AA62" s="91">
        <v>0</v>
      </c>
      <c r="AB62" s="91">
        <v>0</v>
      </c>
      <c r="AC62" s="91">
        <v>0</v>
      </c>
      <c r="AD62" s="91">
        <v>0</v>
      </c>
      <c r="AE62" s="91"/>
      <c r="AF62" s="91"/>
      <c r="AG62" s="91"/>
      <c r="AH62" s="91"/>
      <c r="AJ62" cm="1">
        <f t="array" ref="AJ62">IF(OR(COUNTIF(R62,$AZ$2:$AZ$19)),0,1)</f>
        <v>0</v>
      </c>
      <c r="AK62" cm="1">
        <f t="array" ref="AK62">IF(OR(COUNTIF(S62,$AZ$2:$AZ$19)),0,1)</f>
        <v>0</v>
      </c>
      <c r="AL62" cm="1">
        <f t="array" ref="AL62">IF(OR(COUNTIF(T62,$AZ$2:$AZ$19)),0,1)</f>
        <v>0</v>
      </c>
      <c r="AM62" cm="1">
        <f t="array" ref="AM62">IF(OR(COUNTIF(U62,$AZ$2:$AZ$19)),0,1)</f>
        <v>0</v>
      </c>
      <c r="AN62" cm="1">
        <f t="array" ref="AN62">IF(OR(COUNTIF(V62,$AZ$2:$AZ$19)),0,1)</f>
        <v>0</v>
      </c>
      <c r="AO62" cm="1">
        <f t="array" ref="AO62">IF(OR(COUNTIF(W62,$AZ$2:$AZ$19)),0,1)</f>
        <v>0</v>
      </c>
      <c r="AP62" cm="1">
        <f t="array" ref="AP62">IF(OR(COUNTIF(X62,$AZ$2:$AZ$19)),0,1)</f>
        <v>0</v>
      </c>
      <c r="AQ62" cm="1">
        <f t="array" ref="AQ62">IF(OR(COUNTIF(Y62,$AZ$2:$AZ$19)),0,1)</f>
        <v>0</v>
      </c>
      <c r="AR62" cm="1">
        <f t="array" ref="AR62">IF(OR(COUNTIF(Z62,$AZ$2:$AZ$19)),0,1)</f>
        <v>0</v>
      </c>
      <c r="AS62" cm="1">
        <f t="array" ref="AS62">IF(OR(COUNTIF(AA62,$AZ$2:$AZ$19)),0,1)</f>
        <v>0</v>
      </c>
      <c r="AT62" cm="1">
        <f t="array" ref="AT62">IF(OR(COUNTIF(AB62,$AZ$2:$AZ$19)),0,1)</f>
        <v>0</v>
      </c>
      <c r="AU62" cm="1">
        <f t="array" ref="AU62">IF(OR(COUNTIF(AC62,$AZ$2:$AZ$19)),0,1)</f>
        <v>0</v>
      </c>
      <c r="AV62" cm="1">
        <f t="array" ref="AV62">IF(OR(COUNTIF(AD62,$AZ$2:$AZ$19)),0,1)</f>
        <v>0</v>
      </c>
      <c r="AX62">
        <f t="shared" si="0"/>
        <v>0</v>
      </c>
    </row>
    <row r="63" spans="1:50" x14ac:dyDescent="0.3">
      <c r="A63" s="92" t="str" cm="1">
        <f t="array" ref="A63">IF(AX63&gt;0,'Licensee Info'!$A$2:$A$2,"#N/A")</f>
        <v>#N/A</v>
      </c>
      <c r="B63" s="88" t="str">
        <f>'Cover Sheet'!$A$3</f>
        <v>[insert AFS Reporting Period]</v>
      </c>
      <c r="C63" s="88" t="str">
        <f>'Cover Sheet'!$D$3</f>
        <v>[insert all medical and adult-use license record numbers covered by this AFS]</v>
      </c>
      <c r="D63" s="88" t="str">
        <f>'Cover Sheet'!$A$6</f>
        <v>[insert name of firm]</v>
      </c>
      <c r="E63" s="88" t="str">
        <f>'Cover Sheet'!$B$6</f>
        <v>[insert CPA name]</v>
      </c>
      <c r="F63" s="88" t="str">
        <f>'Cover Sheet'!$B$8</f>
        <v>[insert CPA license number]</v>
      </c>
      <c r="G63" s="88" t="str">
        <f>'Cover Sheet'!$D$6</f>
        <v>[insert direct email address]</v>
      </c>
      <c r="H63" s="88" t="str">
        <f>'Cover Sheet'!$D$8</f>
        <v>[insert direct phone number]</v>
      </c>
      <c r="I63" s="88" t="str">
        <f>'Cover Sheet'!$D$10</f>
        <v>[insert firm mailing address]</v>
      </c>
      <c r="J63" s="88" t="str">
        <f>'Licensee Info'!$E$2</f>
        <v>Report not attested to correctly</v>
      </c>
      <c r="K63" t="s">
        <v>225</v>
      </c>
      <c r="L63">
        <v>1</v>
      </c>
      <c r="M63" t="s">
        <v>284</v>
      </c>
      <c r="O63">
        <v>26</v>
      </c>
      <c r="R63">
        <v>0</v>
      </c>
      <c r="S63">
        <v>0</v>
      </c>
      <c r="T63">
        <v>0</v>
      </c>
      <c r="U63">
        <v>0</v>
      </c>
      <c r="V63">
        <v>0</v>
      </c>
      <c r="W63">
        <v>0</v>
      </c>
      <c r="X63">
        <v>0</v>
      </c>
      <c r="Y63">
        <v>0</v>
      </c>
      <c r="Z63">
        <v>0</v>
      </c>
      <c r="AA63">
        <v>0</v>
      </c>
      <c r="AB63">
        <v>0</v>
      </c>
      <c r="AC63">
        <v>0</v>
      </c>
      <c r="AD63">
        <v>0</v>
      </c>
      <c r="AJ63" cm="1">
        <f t="array" ref="AJ63">IF(OR(COUNTIF(R63,$AZ$2:$AZ$19)),0,1)</f>
        <v>0</v>
      </c>
      <c r="AK63" cm="1">
        <f t="array" ref="AK63">IF(OR(COUNTIF(S63,$AZ$2:$AZ$19)),0,1)</f>
        <v>0</v>
      </c>
      <c r="AL63" cm="1">
        <f t="array" ref="AL63">IF(OR(COUNTIF(T63,$AZ$2:$AZ$19)),0,1)</f>
        <v>0</v>
      </c>
      <c r="AM63" cm="1">
        <f t="array" ref="AM63">IF(OR(COUNTIF(U63,$AZ$2:$AZ$19)),0,1)</f>
        <v>0</v>
      </c>
      <c r="AN63" cm="1">
        <f t="array" ref="AN63">IF(OR(COUNTIF(V63,$AZ$2:$AZ$19)),0,1)</f>
        <v>0</v>
      </c>
      <c r="AO63" cm="1">
        <f t="array" ref="AO63">IF(OR(COUNTIF(W63,$AZ$2:$AZ$19)),0,1)</f>
        <v>0</v>
      </c>
      <c r="AP63" cm="1">
        <f t="array" ref="AP63">IF(OR(COUNTIF(X63,$AZ$2:$AZ$19)),0,1)</f>
        <v>0</v>
      </c>
      <c r="AQ63" cm="1">
        <f t="array" ref="AQ63">IF(OR(COUNTIF(Y63,$AZ$2:$AZ$19)),0,1)</f>
        <v>0</v>
      </c>
      <c r="AR63" cm="1">
        <f t="array" ref="AR63">IF(OR(COUNTIF(Z63,$AZ$2:$AZ$19)),0,1)</f>
        <v>0</v>
      </c>
      <c r="AS63" cm="1">
        <f t="array" ref="AS63">IF(OR(COUNTIF(AA63,$AZ$2:$AZ$19)),0,1)</f>
        <v>0</v>
      </c>
      <c r="AT63" cm="1">
        <f t="array" ref="AT63">IF(OR(COUNTIF(AB63,$AZ$2:$AZ$19)),0,1)</f>
        <v>0</v>
      </c>
      <c r="AU63" cm="1">
        <f t="array" ref="AU63">IF(OR(COUNTIF(AC63,$AZ$2:$AZ$19)),0,1)</f>
        <v>0</v>
      </c>
      <c r="AV63" cm="1">
        <f t="array" ref="AV63">IF(OR(COUNTIF(AD63,$AZ$2:$AZ$19)),0,1)</f>
        <v>0</v>
      </c>
      <c r="AX63">
        <f t="shared" si="0"/>
        <v>0</v>
      </c>
    </row>
    <row r="64" spans="1:50" x14ac:dyDescent="0.3">
      <c r="A64" s="88" t="str" cm="1">
        <f t="array" ref="A64">IF(AX64&gt;0,'Licensee Info'!$A$2:$A$2,"#N/A")</f>
        <v>#N/A</v>
      </c>
      <c r="B64" s="88" t="str">
        <f>'Cover Sheet'!$A$3</f>
        <v>[insert AFS Reporting Period]</v>
      </c>
      <c r="C64" s="88" t="str">
        <f>'Cover Sheet'!$D$3</f>
        <v>[insert all medical and adult-use license record numbers covered by this AFS]</v>
      </c>
      <c r="D64" s="88" t="str">
        <f>'Cover Sheet'!$A$6</f>
        <v>[insert name of firm]</v>
      </c>
      <c r="E64" s="88" t="str">
        <f>'Cover Sheet'!$B$6</f>
        <v>[insert CPA name]</v>
      </c>
      <c r="F64" s="88" t="str">
        <f>'Cover Sheet'!$B$8</f>
        <v>[insert CPA license number]</v>
      </c>
      <c r="G64" s="88" t="str">
        <f>'Cover Sheet'!$D$6</f>
        <v>[insert direct email address]</v>
      </c>
      <c r="H64" s="88" t="str">
        <f>'Cover Sheet'!$D$8</f>
        <v>[insert direct phone number]</v>
      </c>
      <c r="I64" s="88" t="str">
        <f>'Cover Sheet'!$D$10</f>
        <v>[insert firm mailing address]</v>
      </c>
      <c r="J64" s="88" t="str">
        <f>'Licensee Info'!$E$2</f>
        <v>Report not attested to correctly</v>
      </c>
      <c r="K64" s="91" t="s">
        <v>225</v>
      </c>
      <c r="L64" s="91">
        <v>1</v>
      </c>
      <c r="M64" s="91" t="s">
        <v>284</v>
      </c>
      <c r="N64" s="91"/>
      <c r="O64" s="91">
        <v>27</v>
      </c>
      <c r="P64" s="91"/>
      <c r="Q64" s="91"/>
      <c r="R64" s="91">
        <v>0</v>
      </c>
      <c r="S64" s="91">
        <v>0</v>
      </c>
      <c r="T64" s="91">
        <v>0</v>
      </c>
      <c r="U64" s="91">
        <v>0</v>
      </c>
      <c r="V64" s="91">
        <v>0</v>
      </c>
      <c r="W64" s="91">
        <v>0</v>
      </c>
      <c r="X64" s="91">
        <v>0</v>
      </c>
      <c r="Y64" s="91">
        <v>0</v>
      </c>
      <c r="Z64" s="91">
        <v>0</v>
      </c>
      <c r="AA64" s="91">
        <v>0</v>
      </c>
      <c r="AB64" s="91">
        <v>0</v>
      </c>
      <c r="AC64" s="91">
        <v>0</v>
      </c>
      <c r="AD64" s="91">
        <v>0</v>
      </c>
      <c r="AE64" s="91"/>
      <c r="AF64" s="91"/>
      <c r="AG64" s="91"/>
      <c r="AH64" s="91"/>
      <c r="AJ64" cm="1">
        <f t="array" ref="AJ64">IF(OR(COUNTIF(R64,$AZ$2:$AZ$19)),0,1)</f>
        <v>0</v>
      </c>
      <c r="AK64" cm="1">
        <f t="array" ref="AK64">IF(OR(COUNTIF(S64,$AZ$2:$AZ$19)),0,1)</f>
        <v>0</v>
      </c>
      <c r="AL64" cm="1">
        <f t="array" ref="AL64">IF(OR(COUNTIF(T64,$AZ$2:$AZ$19)),0,1)</f>
        <v>0</v>
      </c>
      <c r="AM64" cm="1">
        <f t="array" ref="AM64">IF(OR(COUNTIF(U64,$AZ$2:$AZ$19)),0,1)</f>
        <v>0</v>
      </c>
      <c r="AN64" cm="1">
        <f t="array" ref="AN64">IF(OR(COUNTIF(V64,$AZ$2:$AZ$19)),0,1)</f>
        <v>0</v>
      </c>
      <c r="AO64" cm="1">
        <f t="array" ref="AO64">IF(OR(COUNTIF(W64,$AZ$2:$AZ$19)),0,1)</f>
        <v>0</v>
      </c>
      <c r="AP64" cm="1">
        <f t="array" ref="AP64">IF(OR(COUNTIF(X64,$AZ$2:$AZ$19)),0,1)</f>
        <v>0</v>
      </c>
      <c r="AQ64" cm="1">
        <f t="array" ref="AQ64">IF(OR(COUNTIF(Y64,$AZ$2:$AZ$19)),0,1)</f>
        <v>0</v>
      </c>
      <c r="AR64" cm="1">
        <f t="array" ref="AR64">IF(OR(COUNTIF(Z64,$AZ$2:$AZ$19)),0,1)</f>
        <v>0</v>
      </c>
      <c r="AS64" cm="1">
        <f t="array" ref="AS64">IF(OR(COUNTIF(AA64,$AZ$2:$AZ$19)),0,1)</f>
        <v>0</v>
      </c>
      <c r="AT64" cm="1">
        <f t="array" ref="AT64">IF(OR(COUNTIF(AB64,$AZ$2:$AZ$19)),0,1)</f>
        <v>0</v>
      </c>
      <c r="AU64" cm="1">
        <f t="array" ref="AU64">IF(OR(COUNTIF(AC64,$AZ$2:$AZ$19)),0,1)</f>
        <v>0</v>
      </c>
      <c r="AV64" cm="1">
        <f t="array" ref="AV64">IF(OR(COUNTIF(AD64,$AZ$2:$AZ$19)),0,1)</f>
        <v>0</v>
      </c>
      <c r="AX64">
        <f t="shared" si="0"/>
        <v>0</v>
      </c>
    </row>
    <row r="65" spans="1:50" x14ac:dyDescent="0.3">
      <c r="A65" s="92" t="str" cm="1">
        <f t="array" ref="A65">IF(AX65&gt;0,'Licensee Info'!$A$2:$A$2,"#N/A")</f>
        <v>#N/A</v>
      </c>
      <c r="B65" s="88" t="str">
        <f>'Cover Sheet'!$A$3</f>
        <v>[insert AFS Reporting Period]</v>
      </c>
      <c r="C65" s="88" t="str">
        <f>'Cover Sheet'!$D$3</f>
        <v>[insert all medical and adult-use license record numbers covered by this AFS]</v>
      </c>
      <c r="D65" s="88" t="str">
        <f>'Cover Sheet'!$A$6</f>
        <v>[insert name of firm]</v>
      </c>
      <c r="E65" s="88" t="str">
        <f>'Cover Sheet'!$B$6</f>
        <v>[insert CPA name]</v>
      </c>
      <c r="F65" s="88" t="str">
        <f>'Cover Sheet'!$B$8</f>
        <v>[insert CPA license number]</v>
      </c>
      <c r="G65" s="88" t="str">
        <f>'Cover Sheet'!$D$6</f>
        <v>[insert direct email address]</v>
      </c>
      <c r="H65" s="88" t="str">
        <f>'Cover Sheet'!$D$8</f>
        <v>[insert direct phone number]</v>
      </c>
      <c r="I65" s="88" t="str">
        <f>'Cover Sheet'!$D$10</f>
        <v>[insert firm mailing address]</v>
      </c>
      <c r="J65" s="88" t="str">
        <f>'Licensee Info'!$E$2</f>
        <v>Report not attested to correctly</v>
      </c>
      <c r="K65" t="s">
        <v>225</v>
      </c>
      <c r="L65">
        <v>1</v>
      </c>
      <c r="M65" t="s">
        <v>284</v>
      </c>
      <c r="O65">
        <v>28</v>
      </c>
      <c r="R65">
        <v>0</v>
      </c>
      <c r="S65">
        <v>0</v>
      </c>
      <c r="T65">
        <v>0</v>
      </c>
      <c r="U65">
        <v>0</v>
      </c>
      <c r="V65">
        <v>0</v>
      </c>
      <c r="W65">
        <v>0</v>
      </c>
      <c r="X65">
        <v>0</v>
      </c>
      <c r="Y65">
        <v>0</v>
      </c>
      <c r="Z65">
        <v>0</v>
      </c>
      <c r="AA65">
        <v>0</v>
      </c>
      <c r="AB65">
        <v>0</v>
      </c>
      <c r="AC65">
        <v>0</v>
      </c>
      <c r="AD65">
        <v>0</v>
      </c>
      <c r="AJ65" cm="1">
        <f t="array" ref="AJ65">IF(OR(COUNTIF(R65,$AZ$2:$AZ$19)),0,1)</f>
        <v>0</v>
      </c>
      <c r="AK65" cm="1">
        <f t="array" ref="AK65">IF(OR(COUNTIF(S65,$AZ$2:$AZ$19)),0,1)</f>
        <v>0</v>
      </c>
      <c r="AL65" cm="1">
        <f t="array" ref="AL65">IF(OR(COUNTIF(T65,$AZ$2:$AZ$19)),0,1)</f>
        <v>0</v>
      </c>
      <c r="AM65" cm="1">
        <f t="array" ref="AM65">IF(OR(COUNTIF(U65,$AZ$2:$AZ$19)),0,1)</f>
        <v>0</v>
      </c>
      <c r="AN65" cm="1">
        <f t="array" ref="AN65">IF(OR(COUNTIF(V65,$AZ$2:$AZ$19)),0,1)</f>
        <v>0</v>
      </c>
      <c r="AO65" cm="1">
        <f t="array" ref="AO65">IF(OR(COUNTIF(W65,$AZ$2:$AZ$19)),0,1)</f>
        <v>0</v>
      </c>
      <c r="AP65" cm="1">
        <f t="array" ref="AP65">IF(OR(COUNTIF(X65,$AZ$2:$AZ$19)),0,1)</f>
        <v>0</v>
      </c>
      <c r="AQ65" cm="1">
        <f t="array" ref="AQ65">IF(OR(COUNTIF(Y65,$AZ$2:$AZ$19)),0,1)</f>
        <v>0</v>
      </c>
      <c r="AR65" cm="1">
        <f t="array" ref="AR65">IF(OR(COUNTIF(Z65,$AZ$2:$AZ$19)),0,1)</f>
        <v>0</v>
      </c>
      <c r="AS65" cm="1">
        <f t="array" ref="AS65">IF(OR(COUNTIF(AA65,$AZ$2:$AZ$19)),0,1)</f>
        <v>0</v>
      </c>
      <c r="AT65" cm="1">
        <f t="array" ref="AT65">IF(OR(COUNTIF(AB65,$AZ$2:$AZ$19)),0,1)</f>
        <v>0</v>
      </c>
      <c r="AU65" cm="1">
        <f t="array" ref="AU65">IF(OR(COUNTIF(AC65,$AZ$2:$AZ$19)),0,1)</f>
        <v>0</v>
      </c>
      <c r="AV65" cm="1">
        <f t="array" ref="AV65">IF(OR(COUNTIF(AD65,$AZ$2:$AZ$19)),0,1)</f>
        <v>0</v>
      </c>
      <c r="AX65">
        <f t="shared" si="0"/>
        <v>0</v>
      </c>
    </row>
    <row r="66" spans="1:50" x14ac:dyDescent="0.3">
      <c r="A66" s="88" t="str" cm="1">
        <f t="array" ref="A66">IF(AX66&gt;0,'Licensee Info'!$A$2:$A$2,"#N/A")</f>
        <v>#N/A</v>
      </c>
      <c r="B66" s="88" t="str">
        <f>'Cover Sheet'!$A$3</f>
        <v>[insert AFS Reporting Period]</v>
      </c>
      <c r="C66" s="88" t="str">
        <f>'Cover Sheet'!$D$3</f>
        <v>[insert all medical and adult-use license record numbers covered by this AFS]</v>
      </c>
      <c r="D66" s="88" t="str">
        <f>'Cover Sheet'!$A$6</f>
        <v>[insert name of firm]</v>
      </c>
      <c r="E66" s="88" t="str">
        <f>'Cover Sheet'!$B$6</f>
        <v>[insert CPA name]</v>
      </c>
      <c r="F66" s="88" t="str">
        <f>'Cover Sheet'!$B$8</f>
        <v>[insert CPA license number]</v>
      </c>
      <c r="G66" s="88" t="str">
        <f>'Cover Sheet'!$D$6</f>
        <v>[insert direct email address]</v>
      </c>
      <c r="H66" s="88" t="str">
        <f>'Cover Sheet'!$D$8</f>
        <v>[insert direct phone number]</v>
      </c>
      <c r="I66" s="88" t="str">
        <f>'Cover Sheet'!$D$10</f>
        <v>[insert firm mailing address]</v>
      </c>
      <c r="J66" s="88" t="str">
        <f>'Licensee Info'!$E$2</f>
        <v>Report not attested to correctly</v>
      </c>
      <c r="K66" s="91" t="s">
        <v>225</v>
      </c>
      <c r="L66" s="91">
        <v>1</v>
      </c>
      <c r="M66" s="91" t="s">
        <v>284</v>
      </c>
      <c r="N66" s="91"/>
      <c r="O66" s="91">
        <v>29</v>
      </c>
      <c r="P66" s="91"/>
      <c r="Q66" s="91"/>
      <c r="R66" s="91">
        <v>0</v>
      </c>
      <c r="S66" s="91">
        <v>0</v>
      </c>
      <c r="T66" s="91">
        <v>0</v>
      </c>
      <c r="U66" s="91">
        <v>0</v>
      </c>
      <c r="V66" s="91">
        <v>0</v>
      </c>
      <c r="W66" s="91">
        <v>0</v>
      </c>
      <c r="X66" s="91">
        <v>0</v>
      </c>
      <c r="Y66" s="91">
        <v>0</v>
      </c>
      <c r="Z66" s="91">
        <v>0</v>
      </c>
      <c r="AA66" s="91">
        <v>0</v>
      </c>
      <c r="AB66" s="91">
        <v>0</v>
      </c>
      <c r="AC66" s="91">
        <v>0</v>
      </c>
      <c r="AD66" s="91">
        <v>0</v>
      </c>
      <c r="AE66" s="91"/>
      <c r="AF66" s="91"/>
      <c r="AG66" s="91"/>
      <c r="AH66" s="91"/>
      <c r="AJ66" cm="1">
        <f t="array" ref="AJ66">IF(OR(COUNTIF(R66,$AZ$2:$AZ$19)),0,1)</f>
        <v>0</v>
      </c>
      <c r="AK66" cm="1">
        <f t="array" ref="AK66">IF(OR(COUNTIF(S66,$AZ$2:$AZ$19)),0,1)</f>
        <v>0</v>
      </c>
      <c r="AL66" cm="1">
        <f t="array" ref="AL66">IF(OR(COUNTIF(T66,$AZ$2:$AZ$19)),0,1)</f>
        <v>0</v>
      </c>
      <c r="AM66" cm="1">
        <f t="array" ref="AM66">IF(OR(COUNTIF(U66,$AZ$2:$AZ$19)),0,1)</f>
        <v>0</v>
      </c>
      <c r="AN66" cm="1">
        <f t="array" ref="AN66">IF(OR(COUNTIF(V66,$AZ$2:$AZ$19)),0,1)</f>
        <v>0</v>
      </c>
      <c r="AO66" cm="1">
        <f t="array" ref="AO66">IF(OR(COUNTIF(W66,$AZ$2:$AZ$19)),0,1)</f>
        <v>0</v>
      </c>
      <c r="AP66" cm="1">
        <f t="array" ref="AP66">IF(OR(COUNTIF(X66,$AZ$2:$AZ$19)),0,1)</f>
        <v>0</v>
      </c>
      <c r="AQ66" cm="1">
        <f t="array" ref="AQ66">IF(OR(COUNTIF(Y66,$AZ$2:$AZ$19)),0,1)</f>
        <v>0</v>
      </c>
      <c r="AR66" cm="1">
        <f t="array" ref="AR66">IF(OR(COUNTIF(Z66,$AZ$2:$AZ$19)),0,1)</f>
        <v>0</v>
      </c>
      <c r="AS66" cm="1">
        <f t="array" ref="AS66">IF(OR(COUNTIF(AA66,$AZ$2:$AZ$19)),0,1)</f>
        <v>0</v>
      </c>
      <c r="AT66" cm="1">
        <f t="array" ref="AT66">IF(OR(COUNTIF(AB66,$AZ$2:$AZ$19)),0,1)</f>
        <v>0</v>
      </c>
      <c r="AU66" cm="1">
        <f t="array" ref="AU66">IF(OR(COUNTIF(AC66,$AZ$2:$AZ$19)),0,1)</f>
        <v>0</v>
      </c>
      <c r="AV66" cm="1">
        <f t="array" ref="AV66">IF(OR(COUNTIF(AD66,$AZ$2:$AZ$19)),0,1)</f>
        <v>0</v>
      </c>
      <c r="AX66">
        <f t="shared" si="0"/>
        <v>0</v>
      </c>
    </row>
    <row r="67" spans="1:50" x14ac:dyDescent="0.3">
      <c r="A67" s="92" t="str" cm="1">
        <f t="array" ref="A67">IF(AX67&gt;0,'Licensee Info'!$A$2:$A$2,"#N/A")</f>
        <v>#N/A</v>
      </c>
      <c r="B67" s="88" t="str">
        <f>'Cover Sheet'!$A$3</f>
        <v>[insert AFS Reporting Period]</v>
      </c>
      <c r="C67" s="88" t="str">
        <f>'Cover Sheet'!$D$3</f>
        <v>[insert all medical and adult-use license record numbers covered by this AFS]</v>
      </c>
      <c r="D67" s="88" t="str">
        <f>'Cover Sheet'!$A$6</f>
        <v>[insert name of firm]</v>
      </c>
      <c r="E67" s="88" t="str">
        <f>'Cover Sheet'!$B$6</f>
        <v>[insert CPA name]</v>
      </c>
      <c r="F67" s="88" t="str">
        <f>'Cover Sheet'!$B$8</f>
        <v>[insert CPA license number]</v>
      </c>
      <c r="G67" s="88" t="str">
        <f>'Cover Sheet'!$D$6</f>
        <v>[insert direct email address]</v>
      </c>
      <c r="H67" s="88" t="str">
        <f>'Cover Sheet'!$D$8</f>
        <v>[insert direct phone number]</v>
      </c>
      <c r="I67" s="88" t="str">
        <f>'Cover Sheet'!$D$10</f>
        <v>[insert firm mailing address]</v>
      </c>
      <c r="J67" s="88" t="str">
        <f>'Licensee Info'!$E$2</f>
        <v>Report not attested to correctly</v>
      </c>
      <c r="K67" t="s">
        <v>225</v>
      </c>
      <c r="L67">
        <v>1</v>
      </c>
      <c r="M67" t="s">
        <v>284</v>
      </c>
      <c r="O67">
        <v>30</v>
      </c>
      <c r="R67">
        <v>0</v>
      </c>
      <c r="S67">
        <v>0</v>
      </c>
      <c r="T67">
        <v>0</v>
      </c>
      <c r="U67">
        <v>0</v>
      </c>
      <c r="V67">
        <v>0</v>
      </c>
      <c r="W67">
        <v>0</v>
      </c>
      <c r="X67">
        <v>0</v>
      </c>
      <c r="Y67">
        <v>0</v>
      </c>
      <c r="Z67">
        <v>0</v>
      </c>
      <c r="AA67">
        <v>0</v>
      </c>
      <c r="AB67">
        <v>0</v>
      </c>
      <c r="AC67">
        <v>0</v>
      </c>
      <c r="AD67">
        <v>0</v>
      </c>
      <c r="AJ67" cm="1">
        <f t="array" ref="AJ67">IF(OR(COUNTIF(R67,$AZ$2:$AZ$19)),0,1)</f>
        <v>0</v>
      </c>
      <c r="AK67" cm="1">
        <f t="array" ref="AK67">IF(OR(COUNTIF(S67,$AZ$2:$AZ$19)),0,1)</f>
        <v>0</v>
      </c>
      <c r="AL67" cm="1">
        <f t="array" ref="AL67">IF(OR(COUNTIF(T67,$AZ$2:$AZ$19)),0,1)</f>
        <v>0</v>
      </c>
      <c r="AM67" cm="1">
        <f t="array" ref="AM67">IF(OR(COUNTIF(U67,$AZ$2:$AZ$19)),0,1)</f>
        <v>0</v>
      </c>
      <c r="AN67" cm="1">
        <f t="array" ref="AN67">IF(OR(COUNTIF(V67,$AZ$2:$AZ$19)),0,1)</f>
        <v>0</v>
      </c>
      <c r="AO67" cm="1">
        <f t="array" ref="AO67">IF(OR(COUNTIF(W67,$AZ$2:$AZ$19)),0,1)</f>
        <v>0</v>
      </c>
      <c r="AP67" cm="1">
        <f t="array" ref="AP67">IF(OR(COUNTIF(X67,$AZ$2:$AZ$19)),0,1)</f>
        <v>0</v>
      </c>
      <c r="AQ67" cm="1">
        <f t="array" ref="AQ67">IF(OR(COUNTIF(Y67,$AZ$2:$AZ$19)),0,1)</f>
        <v>0</v>
      </c>
      <c r="AR67" cm="1">
        <f t="array" ref="AR67">IF(OR(COUNTIF(Z67,$AZ$2:$AZ$19)),0,1)</f>
        <v>0</v>
      </c>
      <c r="AS67" cm="1">
        <f t="array" ref="AS67">IF(OR(COUNTIF(AA67,$AZ$2:$AZ$19)),0,1)</f>
        <v>0</v>
      </c>
      <c r="AT67" cm="1">
        <f t="array" ref="AT67">IF(OR(COUNTIF(AB67,$AZ$2:$AZ$19)),0,1)</f>
        <v>0</v>
      </c>
      <c r="AU67" cm="1">
        <f t="array" ref="AU67">IF(OR(COUNTIF(AC67,$AZ$2:$AZ$19)),0,1)</f>
        <v>0</v>
      </c>
      <c r="AV67" cm="1">
        <f t="array" ref="AV67">IF(OR(COUNTIF(AD67,$AZ$2:$AZ$19)),0,1)</f>
        <v>0</v>
      </c>
      <c r="AX67">
        <f t="shared" ref="AX67:AX130" si="1">SUM(AJ67:AV67)</f>
        <v>0</v>
      </c>
    </row>
    <row r="68" spans="1:50" x14ac:dyDescent="0.3">
      <c r="A68" s="88" t="str" cm="1">
        <f t="array" ref="A68">IF(AX68&gt;0,'Licensee Info'!$A$2:$A$2,"#N/A")</f>
        <v>#N/A</v>
      </c>
      <c r="B68" s="88" t="str">
        <f>'Cover Sheet'!$A$3</f>
        <v>[insert AFS Reporting Period]</v>
      </c>
      <c r="C68" s="88" t="str">
        <f>'Cover Sheet'!$D$3</f>
        <v>[insert all medical and adult-use license record numbers covered by this AFS]</v>
      </c>
      <c r="D68" s="88" t="str">
        <f>'Cover Sheet'!$A$6</f>
        <v>[insert name of firm]</v>
      </c>
      <c r="E68" s="88" t="str">
        <f>'Cover Sheet'!$B$6</f>
        <v>[insert CPA name]</v>
      </c>
      <c r="F68" s="88" t="str">
        <f>'Cover Sheet'!$B$8</f>
        <v>[insert CPA license number]</v>
      </c>
      <c r="G68" s="88" t="str">
        <f>'Cover Sheet'!$D$6</f>
        <v>[insert direct email address]</v>
      </c>
      <c r="H68" s="88" t="str">
        <f>'Cover Sheet'!$D$8</f>
        <v>[insert direct phone number]</v>
      </c>
      <c r="I68" s="88" t="str">
        <f>'Cover Sheet'!$D$10</f>
        <v>[insert firm mailing address]</v>
      </c>
      <c r="J68" s="88" t="str">
        <f>'Licensee Info'!$E$2</f>
        <v>Report not attested to correctly</v>
      </c>
      <c r="K68" s="91" t="s">
        <v>225</v>
      </c>
      <c r="L68" s="91">
        <v>1</v>
      </c>
      <c r="M68" s="91">
        <v>3</v>
      </c>
      <c r="N68" s="91">
        <v>1</v>
      </c>
      <c r="O68" s="91">
        <v>1</v>
      </c>
      <c r="P68" s="91"/>
      <c r="Q68" s="91"/>
      <c r="R68" s="91" t="str">
        <f>'R - Total (G, P)'!$B$49</f>
        <v>[insert license #]</v>
      </c>
      <c r="S68" s="91">
        <f>'R - Total (G, P)'!$B$50</f>
        <v>0</v>
      </c>
      <c r="T68" s="91">
        <f>'R - Total (G, P)'!$D$50</f>
        <v>0</v>
      </c>
      <c r="U68" s="91">
        <f>'R - Total (G, P)'!$H$50</f>
        <v>0</v>
      </c>
      <c r="V68" s="91" cm="1">
        <f t="array" ref="V68:AC78">'R - Total (G, P)'!$A$52:$H$62</f>
        <v>0</v>
      </c>
      <c r="W68" s="91">
        <v>0</v>
      </c>
      <c r="X68" s="91">
        <v>0</v>
      </c>
      <c r="Y68" s="91">
        <v>0</v>
      </c>
      <c r="Z68" s="91">
        <v>0</v>
      </c>
      <c r="AA68" s="91">
        <v>0</v>
      </c>
      <c r="AB68" s="91">
        <v>0</v>
      </c>
      <c r="AC68" s="91">
        <v>0</v>
      </c>
      <c r="AD68" s="91">
        <v>0</v>
      </c>
      <c r="AE68" s="91"/>
      <c r="AF68" s="91"/>
      <c r="AG68" s="91"/>
      <c r="AH68" s="91"/>
      <c r="AJ68" cm="1">
        <f t="array" ref="AJ68">IF(OR(COUNTIF(R68,$AZ$2:$AZ$19)),0,1)</f>
        <v>0</v>
      </c>
      <c r="AK68" cm="1">
        <f t="array" ref="AK68">IF(OR(COUNTIF(S68,$AZ$2:$AZ$19)),0,1)</f>
        <v>0</v>
      </c>
      <c r="AL68" cm="1">
        <f t="array" ref="AL68">IF(OR(COUNTIF(T68,$AZ$2:$AZ$19)),0,1)</f>
        <v>0</v>
      </c>
      <c r="AM68" cm="1">
        <f t="array" ref="AM68">IF(OR(COUNTIF(U68,$AZ$2:$AZ$19)),0,1)</f>
        <v>0</v>
      </c>
      <c r="AN68" cm="1">
        <f t="array" ref="AN68">IF(OR(COUNTIF(V68,$AZ$2:$AZ$19)),0,1)</f>
        <v>0</v>
      </c>
      <c r="AO68" cm="1">
        <f t="array" ref="AO68">IF(OR(COUNTIF(W68,$AZ$2:$AZ$19)),0,1)</f>
        <v>0</v>
      </c>
      <c r="AP68" cm="1">
        <f t="array" ref="AP68">IF(OR(COUNTIF(X68,$AZ$2:$AZ$19)),0,1)</f>
        <v>0</v>
      </c>
      <c r="AQ68" cm="1">
        <f t="array" ref="AQ68">IF(OR(COUNTIF(Y68,$AZ$2:$AZ$19)),0,1)</f>
        <v>0</v>
      </c>
      <c r="AR68" cm="1">
        <f t="array" ref="AR68">IF(OR(COUNTIF(Z68,$AZ$2:$AZ$19)),0,1)</f>
        <v>0</v>
      </c>
      <c r="AS68" cm="1">
        <f t="array" ref="AS68">IF(OR(COUNTIF(AA68,$AZ$2:$AZ$19)),0,1)</f>
        <v>0</v>
      </c>
      <c r="AT68" cm="1">
        <f t="array" ref="AT68">IF(OR(COUNTIF(AB68,$AZ$2:$AZ$19)),0,1)</f>
        <v>0</v>
      </c>
      <c r="AU68" cm="1">
        <f t="array" ref="AU68">IF(OR(COUNTIF(AC68,$AZ$2:$AZ$19)),0,1)</f>
        <v>0</v>
      </c>
      <c r="AV68" cm="1">
        <f t="array" ref="AV68">IF(OR(COUNTIF(AD68,$AZ$2:$AZ$19)),0,1)</f>
        <v>0</v>
      </c>
      <c r="AX68">
        <f t="shared" si="1"/>
        <v>0</v>
      </c>
    </row>
    <row r="69" spans="1:50" x14ac:dyDescent="0.3">
      <c r="A69" s="92" t="str" cm="1">
        <f t="array" ref="A69">IF(AX69&gt;0,'Licensee Info'!$A$2:$A$2,"#N/A")</f>
        <v>#N/A</v>
      </c>
      <c r="B69" s="88" t="str">
        <f>'Cover Sheet'!$A$3</f>
        <v>[insert AFS Reporting Period]</v>
      </c>
      <c r="C69" s="88" t="str">
        <f>'Cover Sheet'!$D$3</f>
        <v>[insert all medical and adult-use license record numbers covered by this AFS]</v>
      </c>
      <c r="D69" s="88" t="str">
        <f>'Cover Sheet'!$A$6</f>
        <v>[insert name of firm]</v>
      </c>
      <c r="E69" s="88" t="str">
        <f>'Cover Sheet'!$B$6</f>
        <v>[insert CPA name]</v>
      </c>
      <c r="F69" s="88" t="str">
        <f>'Cover Sheet'!$B$8</f>
        <v>[insert CPA license number]</v>
      </c>
      <c r="G69" s="88" t="str">
        <f>'Cover Sheet'!$D$6</f>
        <v>[insert direct email address]</v>
      </c>
      <c r="H69" s="88" t="str">
        <f>'Cover Sheet'!$D$8</f>
        <v>[insert direct phone number]</v>
      </c>
      <c r="I69" s="88" t="str">
        <f>'Cover Sheet'!$D$10</f>
        <v>[insert firm mailing address]</v>
      </c>
      <c r="J69" s="88" t="str">
        <f>'Licensee Info'!$E$2</f>
        <v>Report not attested to correctly</v>
      </c>
      <c r="K69" t="s">
        <v>225</v>
      </c>
      <c r="L69">
        <v>1</v>
      </c>
      <c r="M69">
        <v>3</v>
      </c>
      <c r="N69">
        <v>1</v>
      </c>
      <c r="O69">
        <v>2</v>
      </c>
      <c r="R69" t="str">
        <f>'R - Total (G, P)'!$B$49</f>
        <v>[insert license #]</v>
      </c>
      <c r="S69">
        <f>'R - Total (G, P)'!$B$50</f>
        <v>0</v>
      </c>
      <c r="T69">
        <f>'R - Total (G, P)'!$D$50</f>
        <v>0</v>
      </c>
      <c r="U69">
        <f>'R - Total (G, P)'!$H$50</f>
        <v>0</v>
      </c>
      <c r="V69">
        <v>0</v>
      </c>
      <c r="W69">
        <v>0</v>
      </c>
      <c r="X69">
        <v>0</v>
      </c>
      <c r="Y69">
        <v>0</v>
      </c>
      <c r="Z69">
        <v>0</v>
      </c>
      <c r="AA69">
        <v>0</v>
      </c>
      <c r="AB69">
        <v>0</v>
      </c>
      <c r="AC69">
        <v>0</v>
      </c>
      <c r="AD69">
        <v>0</v>
      </c>
      <c r="AJ69" cm="1">
        <f t="array" ref="AJ69">IF(OR(COUNTIF(R69,$AZ$2:$AZ$19)),0,1)</f>
        <v>0</v>
      </c>
      <c r="AK69" cm="1">
        <f t="array" ref="AK69">IF(OR(COUNTIF(S69,$AZ$2:$AZ$19)),0,1)</f>
        <v>0</v>
      </c>
      <c r="AL69" cm="1">
        <f t="array" ref="AL69">IF(OR(COUNTIF(T69,$AZ$2:$AZ$19)),0,1)</f>
        <v>0</v>
      </c>
      <c r="AM69" cm="1">
        <f t="array" ref="AM69">IF(OR(COUNTIF(U69,$AZ$2:$AZ$19)),0,1)</f>
        <v>0</v>
      </c>
      <c r="AN69" cm="1">
        <f t="array" ref="AN69">IF(OR(COUNTIF(V69,$AZ$2:$AZ$19)),0,1)</f>
        <v>0</v>
      </c>
      <c r="AO69" cm="1">
        <f t="array" ref="AO69">IF(OR(COUNTIF(W69,$AZ$2:$AZ$19)),0,1)</f>
        <v>0</v>
      </c>
      <c r="AP69" cm="1">
        <f t="array" ref="AP69">IF(OR(COUNTIF(X69,$AZ$2:$AZ$19)),0,1)</f>
        <v>0</v>
      </c>
      <c r="AQ69" cm="1">
        <f t="array" ref="AQ69">IF(OR(COUNTIF(Y69,$AZ$2:$AZ$19)),0,1)</f>
        <v>0</v>
      </c>
      <c r="AR69" cm="1">
        <f t="array" ref="AR69">IF(OR(COUNTIF(Z69,$AZ$2:$AZ$19)),0,1)</f>
        <v>0</v>
      </c>
      <c r="AS69" cm="1">
        <f t="array" ref="AS69">IF(OR(COUNTIF(AA69,$AZ$2:$AZ$19)),0,1)</f>
        <v>0</v>
      </c>
      <c r="AT69" cm="1">
        <f t="array" ref="AT69">IF(OR(COUNTIF(AB69,$AZ$2:$AZ$19)),0,1)</f>
        <v>0</v>
      </c>
      <c r="AU69" cm="1">
        <f t="array" ref="AU69">IF(OR(COUNTIF(AC69,$AZ$2:$AZ$19)),0,1)</f>
        <v>0</v>
      </c>
      <c r="AV69" cm="1">
        <f t="array" ref="AV69">IF(OR(COUNTIF(AD69,$AZ$2:$AZ$19)),0,1)</f>
        <v>0</v>
      </c>
      <c r="AX69">
        <f t="shared" si="1"/>
        <v>0</v>
      </c>
    </row>
    <row r="70" spans="1:50" x14ac:dyDescent="0.3">
      <c r="A70" s="88" t="str" cm="1">
        <f t="array" ref="A70">IF(AX70&gt;0,'Licensee Info'!$A$2:$A$2,"#N/A")</f>
        <v>#N/A</v>
      </c>
      <c r="B70" s="88" t="str">
        <f>'Cover Sheet'!$A$3</f>
        <v>[insert AFS Reporting Period]</v>
      </c>
      <c r="C70" s="88" t="str">
        <f>'Cover Sheet'!$D$3</f>
        <v>[insert all medical and adult-use license record numbers covered by this AFS]</v>
      </c>
      <c r="D70" s="88" t="str">
        <f>'Cover Sheet'!$A$6</f>
        <v>[insert name of firm]</v>
      </c>
      <c r="E70" s="88" t="str">
        <f>'Cover Sheet'!$B$6</f>
        <v>[insert CPA name]</v>
      </c>
      <c r="F70" s="88" t="str">
        <f>'Cover Sheet'!$B$8</f>
        <v>[insert CPA license number]</v>
      </c>
      <c r="G70" s="88" t="str">
        <f>'Cover Sheet'!$D$6</f>
        <v>[insert direct email address]</v>
      </c>
      <c r="H70" s="88" t="str">
        <f>'Cover Sheet'!$D$8</f>
        <v>[insert direct phone number]</v>
      </c>
      <c r="I70" s="88" t="str">
        <f>'Cover Sheet'!$D$10</f>
        <v>[insert firm mailing address]</v>
      </c>
      <c r="J70" s="88" t="str">
        <f>'Licensee Info'!$E$2</f>
        <v>Report not attested to correctly</v>
      </c>
      <c r="K70" s="91" t="s">
        <v>225</v>
      </c>
      <c r="L70" s="91">
        <v>1</v>
      </c>
      <c r="M70" s="91">
        <v>3</v>
      </c>
      <c r="N70" s="91">
        <v>1</v>
      </c>
      <c r="O70" s="91">
        <v>3</v>
      </c>
      <c r="P70" s="91"/>
      <c r="Q70" s="91"/>
      <c r="R70" s="91" t="str">
        <f>'R - Total (G, P)'!$B$49</f>
        <v>[insert license #]</v>
      </c>
      <c r="S70" s="91">
        <f>'R - Total (G, P)'!$B$50</f>
        <v>0</v>
      </c>
      <c r="T70" s="91">
        <f>'R - Total (G, P)'!$D$50</f>
        <v>0</v>
      </c>
      <c r="U70" s="91">
        <f>'R - Total (G, P)'!$H$50</f>
        <v>0</v>
      </c>
      <c r="V70" s="91">
        <v>0</v>
      </c>
      <c r="W70" s="91">
        <v>0</v>
      </c>
      <c r="X70" s="91">
        <v>0</v>
      </c>
      <c r="Y70" s="91">
        <v>0</v>
      </c>
      <c r="Z70" s="91">
        <v>0</v>
      </c>
      <c r="AA70" s="91">
        <v>0</v>
      </c>
      <c r="AB70" s="91">
        <v>0</v>
      </c>
      <c r="AC70" s="91">
        <v>0</v>
      </c>
      <c r="AD70" s="91">
        <v>0</v>
      </c>
      <c r="AE70" s="91"/>
      <c r="AF70" s="91"/>
      <c r="AG70" s="91"/>
      <c r="AH70" s="91"/>
      <c r="AJ70" cm="1">
        <f t="array" ref="AJ70">IF(OR(COUNTIF(R70,$AZ$2:$AZ$19)),0,1)</f>
        <v>0</v>
      </c>
      <c r="AK70" cm="1">
        <f t="array" ref="AK70">IF(OR(COUNTIF(S70,$AZ$2:$AZ$19)),0,1)</f>
        <v>0</v>
      </c>
      <c r="AL70" cm="1">
        <f t="array" ref="AL70">IF(OR(COUNTIF(T70,$AZ$2:$AZ$19)),0,1)</f>
        <v>0</v>
      </c>
      <c r="AM70" cm="1">
        <f t="array" ref="AM70">IF(OR(COUNTIF(U70,$AZ$2:$AZ$19)),0,1)</f>
        <v>0</v>
      </c>
      <c r="AN70" cm="1">
        <f t="array" ref="AN70">IF(OR(COUNTIF(V70,$AZ$2:$AZ$19)),0,1)</f>
        <v>0</v>
      </c>
      <c r="AO70" cm="1">
        <f t="array" ref="AO70">IF(OR(COUNTIF(W70,$AZ$2:$AZ$19)),0,1)</f>
        <v>0</v>
      </c>
      <c r="AP70" cm="1">
        <f t="array" ref="AP70">IF(OR(COUNTIF(X70,$AZ$2:$AZ$19)),0,1)</f>
        <v>0</v>
      </c>
      <c r="AQ70" cm="1">
        <f t="array" ref="AQ70">IF(OR(COUNTIF(Y70,$AZ$2:$AZ$19)),0,1)</f>
        <v>0</v>
      </c>
      <c r="AR70" cm="1">
        <f t="array" ref="AR70">IF(OR(COUNTIF(Z70,$AZ$2:$AZ$19)),0,1)</f>
        <v>0</v>
      </c>
      <c r="AS70" cm="1">
        <f t="array" ref="AS70">IF(OR(COUNTIF(AA70,$AZ$2:$AZ$19)),0,1)</f>
        <v>0</v>
      </c>
      <c r="AT70" cm="1">
        <f t="array" ref="AT70">IF(OR(COUNTIF(AB70,$AZ$2:$AZ$19)),0,1)</f>
        <v>0</v>
      </c>
      <c r="AU70" cm="1">
        <f t="array" ref="AU70">IF(OR(COUNTIF(AC70,$AZ$2:$AZ$19)),0,1)</f>
        <v>0</v>
      </c>
      <c r="AV70" cm="1">
        <f t="array" ref="AV70">IF(OR(COUNTIF(AD70,$AZ$2:$AZ$19)),0,1)</f>
        <v>0</v>
      </c>
      <c r="AX70">
        <f t="shared" si="1"/>
        <v>0</v>
      </c>
    </row>
    <row r="71" spans="1:50" x14ac:dyDescent="0.3">
      <c r="A71" s="92" t="str" cm="1">
        <f t="array" ref="A71">IF(AX71&gt;0,'Licensee Info'!$A$2:$A$2,"#N/A")</f>
        <v>#N/A</v>
      </c>
      <c r="B71" s="88" t="str">
        <f>'Cover Sheet'!$A$3</f>
        <v>[insert AFS Reporting Period]</v>
      </c>
      <c r="C71" s="88" t="str">
        <f>'Cover Sheet'!$D$3</f>
        <v>[insert all medical and adult-use license record numbers covered by this AFS]</v>
      </c>
      <c r="D71" s="88" t="str">
        <f>'Cover Sheet'!$A$6</f>
        <v>[insert name of firm]</v>
      </c>
      <c r="E71" s="88" t="str">
        <f>'Cover Sheet'!$B$6</f>
        <v>[insert CPA name]</v>
      </c>
      <c r="F71" s="88" t="str">
        <f>'Cover Sheet'!$B$8</f>
        <v>[insert CPA license number]</v>
      </c>
      <c r="G71" s="88" t="str">
        <f>'Cover Sheet'!$D$6</f>
        <v>[insert direct email address]</v>
      </c>
      <c r="H71" s="88" t="str">
        <f>'Cover Sheet'!$D$8</f>
        <v>[insert direct phone number]</v>
      </c>
      <c r="I71" s="88" t="str">
        <f>'Cover Sheet'!$D$10</f>
        <v>[insert firm mailing address]</v>
      </c>
      <c r="J71" s="88" t="str">
        <f>'Licensee Info'!$E$2</f>
        <v>Report not attested to correctly</v>
      </c>
      <c r="K71" t="s">
        <v>225</v>
      </c>
      <c r="L71">
        <v>1</v>
      </c>
      <c r="M71">
        <v>3</v>
      </c>
      <c r="N71">
        <v>1</v>
      </c>
      <c r="O71">
        <v>4</v>
      </c>
      <c r="R71" t="str">
        <f>'R - Total (G, P)'!$B$49</f>
        <v>[insert license #]</v>
      </c>
      <c r="S71">
        <f>'R - Total (G, P)'!$B$50</f>
        <v>0</v>
      </c>
      <c r="T71">
        <f>'R - Total (G, P)'!$D$50</f>
        <v>0</v>
      </c>
      <c r="U71">
        <f>'R - Total (G, P)'!$H$50</f>
        <v>0</v>
      </c>
      <c r="V71">
        <v>0</v>
      </c>
      <c r="W71">
        <v>0</v>
      </c>
      <c r="X71">
        <v>0</v>
      </c>
      <c r="Y71">
        <v>0</v>
      </c>
      <c r="Z71">
        <v>0</v>
      </c>
      <c r="AA71">
        <v>0</v>
      </c>
      <c r="AB71">
        <v>0</v>
      </c>
      <c r="AC71">
        <v>0</v>
      </c>
      <c r="AD71">
        <v>0</v>
      </c>
      <c r="AJ71" cm="1">
        <f t="array" ref="AJ71">IF(OR(COUNTIF(R71,$AZ$2:$AZ$19)),0,1)</f>
        <v>0</v>
      </c>
      <c r="AK71" cm="1">
        <f t="array" ref="AK71">IF(OR(COUNTIF(S71,$AZ$2:$AZ$19)),0,1)</f>
        <v>0</v>
      </c>
      <c r="AL71" cm="1">
        <f t="array" ref="AL71">IF(OR(COUNTIF(T71,$AZ$2:$AZ$19)),0,1)</f>
        <v>0</v>
      </c>
      <c r="AM71" cm="1">
        <f t="array" ref="AM71">IF(OR(COUNTIF(U71,$AZ$2:$AZ$19)),0,1)</f>
        <v>0</v>
      </c>
      <c r="AN71" cm="1">
        <f t="array" ref="AN71">IF(OR(COUNTIF(V71,$AZ$2:$AZ$19)),0,1)</f>
        <v>0</v>
      </c>
      <c r="AO71" cm="1">
        <f t="array" ref="AO71">IF(OR(COUNTIF(W71,$AZ$2:$AZ$19)),0,1)</f>
        <v>0</v>
      </c>
      <c r="AP71" cm="1">
        <f t="array" ref="AP71">IF(OR(COUNTIF(X71,$AZ$2:$AZ$19)),0,1)</f>
        <v>0</v>
      </c>
      <c r="AQ71" cm="1">
        <f t="array" ref="AQ71">IF(OR(COUNTIF(Y71,$AZ$2:$AZ$19)),0,1)</f>
        <v>0</v>
      </c>
      <c r="AR71" cm="1">
        <f t="array" ref="AR71">IF(OR(COUNTIF(Z71,$AZ$2:$AZ$19)),0,1)</f>
        <v>0</v>
      </c>
      <c r="AS71" cm="1">
        <f t="array" ref="AS71">IF(OR(COUNTIF(AA71,$AZ$2:$AZ$19)),0,1)</f>
        <v>0</v>
      </c>
      <c r="AT71" cm="1">
        <f t="array" ref="AT71">IF(OR(COUNTIF(AB71,$AZ$2:$AZ$19)),0,1)</f>
        <v>0</v>
      </c>
      <c r="AU71" cm="1">
        <f t="array" ref="AU71">IF(OR(COUNTIF(AC71,$AZ$2:$AZ$19)),0,1)</f>
        <v>0</v>
      </c>
      <c r="AV71" cm="1">
        <f t="array" ref="AV71">IF(OR(COUNTIF(AD71,$AZ$2:$AZ$19)),0,1)</f>
        <v>0</v>
      </c>
      <c r="AX71">
        <f t="shared" si="1"/>
        <v>0</v>
      </c>
    </row>
    <row r="72" spans="1:50" x14ac:dyDescent="0.3">
      <c r="A72" s="88" t="str" cm="1">
        <f t="array" ref="A72">IF(AX72&gt;0,'Licensee Info'!$A$2:$A$2,"#N/A")</f>
        <v>#N/A</v>
      </c>
      <c r="B72" s="88" t="str">
        <f>'Cover Sheet'!$A$3</f>
        <v>[insert AFS Reporting Period]</v>
      </c>
      <c r="C72" s="88" t="str">
        <f>'Cover Sheet'!$D$3</f>
        <v>[insert all medical and adult-use license record numbers covered by this AFS]</v>
      </c>
      <c r="D72" s="88" t="str">
        <f>'Cover Sheet'!$A$6</f>
        <v>[insert name of firm]</v>
      </c>
      <c r="E72" s="88" t="str">
        <f>'Cover Sheet'!$B$6</f>
        <v>[insert CPA name]</v>
      </c>
      <c r="F72" s="88" t="str">
        <f>'Cover Sheet'!$B$8</f>
        <v>[insert CPA license number]</v>
      </c>
      <c r="G72" s="88" t="str">
        <f>'Cover Sheet'!$D$6</f>
        <v>[insert direct email address]</v>
      </c>
      <c r="H72" s="88" t="str">
        <f>'Cover Sheet'!$D$8</f>
        <v>[insert direct phone number]</v>
      </c>
      <c r="I72" s="88" t="str">
        <f>'Cover Sheet'!$D$10</f>
        <v>[insert firm mailing address]</v>
      </c>
      <c r="J72" s="88" t="str">
        <f>'Licensee Info'!$E$2</f>
        <v>Report not attested to correctly</v>
      </c>
      <c r="K72" s="91" t="s">
        <v>225</v>
      </c>
      <c r="L72" s="91">
        <v>1</v>
      </c>
      <c r="M72" s="91">
        <v>3</v>
      </c>
      <c r="N72" s="91">
        <v>1</v>
      </c>
      <c r="O72" s="91">
        <v>5</v>
      </c>
      <c r="P72" s="91"/>
      <c r="Q72" s="91"/>
      <c r="R72" s="91" t="str">
        <f>'R - Total (G, P)'!$B$49</f>
        <v>[insert license #]</v>
      </c>
      <c r="S72" s="91">
        <f>'R - Total (G, P)'!$B$50</f>
        <v>0</v>
      </c>
      <c r="T72" s="91">
        <f>'R - Total (G, P)'!$D$50</f>
        <v>0</v>
      </c>
      <c r="U72" s="91">
        <f>'R - Total (G, P)'!$H$50</f>
        <v>0</v>
      </c>
      <c r="V72" s="91">
        <v>0</v>
      </c>
      <c r="W72" s="91">
        <v>0</v>
      </c>
      <c r="X72" s="91">
        <v>0</v>
      </c>
      <c r="Y72" s="91">
        <v>0</v>
      </c>
      <c r="Z72" s="91">
        <v>0</v>
      </c>
      <c r="AA72" s="91">
        <v>0</v>
      </c>
      <c r="AB72" s="91">
        <v>0</v>
      </c>
      <c r="AC72" s="91">
        <v>0</v>
      </c>
      <c r="AD72" s="91">
        <v>0</v>
      </c>
      <c r="AE72" s="91"/>
      <c r="AF72" s="91"/>
      <c r="AG72" s="91"/>
      <c r="AH72" s="91"/>
      <c r="AJ72" cm="1">
        <f t="array" ref="AJ72">IF(OR(COUNTIF(R72,$AZ$2:$AZ$19)),0,1)</f>
        <v>0</v>
      </c>
      <c r="AK72" cm="1">
        <f t="array" ref="AK72">IF(OR(COUNTIF(S72,$AZ$2:$AZ$19)),0,1)</f>
        <v>0</v>
      </c>
      <c r="AL72" cm="1">
        <f t="array" ref="AL72">IF(OR(COUNTIF(T72,$AZ$2:$AZ$19)),0,1)</f>
        <v>0</v>
      </c>
      <c r="AM72" cm="1">
        <f t="array" ref="AM72">IF(OR(COUNTIF(U72,$AZ$2:$AZ$19)),0,1)</f>
        <v>0</v>
      </c>
      <c r="AN72" cm="1">
        <f t="array" ref="AN72">IF(OR(COUNTIF(V72,$AZ$2:$AZ$19)),0,1)</f>
        <v>0</v>
      </c>
      <c r="AO72" cm="1">
        <f t="array" ref="AO72">IF(OR(COUNTIF(W72,$AZ$2:$AZ$19)),0,1)</f>
        <v>0</v>
      </c>
      <c r="AP72" cm="1">
        <f t="array" ref="AP72">IF(OR(COUNTIF(X72,$AZ$2:$AZ$19)),0,1)</f>
        <v>0</v>
      </c>
      <c r="AQ72" cm="1">
        <f t="array" ref="AQ72">IF(OR(COUNTIF(Y72,$AZ$2:$AZ$19)),0,1)</f>
        <v>0</v>
      </c>
      <c r="AR72" cm="1">
        <f t="array" ref="AR72">IF(OR(COUNTIF(Z72,$AZ$2:$AZ$19)),0,1)</f>
        <v>0</v>
      </c>
      <c r="AS72" cm="1">
        <f t="array" ref="AS72">IF(OR(COUNTIF(AA72,$AZ$2:$AZ$19)),0,1)</f>
        <v>0</v>
      </c>
      <c r="AT72" cm="1">
        <f t="array" ref="AT72">IF(OR(COUNTIF(AB72,$AZ$2:$AZ$19)),0,1)</f>
        <v>0</v>
      </c>
      <c r="AU72" cm="1">
        <f t="array" ref="AU72">IF(OR(COUNTIF(AC72,$AZ$2:$AZ$19)),0,1)</f>
        <v>0</v>
      </c>
      <c r="AV72" cm="1">
        <f t="array" ref="AV72">IF(OR(COUNTIF(AD72,$AZ$2:$AZ$19)),0,1)</f>
        <v>0</v>
      </c>
      <c r="AX72">
        <f t="shared" si="1"/>
        <v>0</v>
      </c>
    </row>
    <row r="73" spans="1:50" x14ac:dyDescent="0.3">
      <c r="A73" s="92" t="str" cm="1">
        <f t="array" ref="A73">IF(AX73&gt;0,'Licensee Info'!$A$2:$A$2,"#N/A")</f>
        <v>#N/A</v>
      </c>
      <c r="B73" s="88" t="str">
        <f>'Cover Sheet'!$A$3</f>
        <v>[insert AFS Reporting Period]</v>
      </c>
      <c r="C73" s="88" t="str">
        <f>'Cover Sheet'!$D$3</f>
        <v>[insert all medical and adult-use license record numbers covered by this AFS]</v>
      </c>
      <c r="D73" s="88" t="str">
        <f>'Cover Sheet'!$A$6</f>
        <v>[insert name of firm]</v>
      </c>
      <c r="E73" s="88" t="str">
        <f>'Cover Sheet'!$B$6</f>
        <v>[insert CPA name]</v>
      </c>
      <c r="F73" s="88" t="str">
        <f>'Cover Sheet'!$B$8</f>
        <v>[insert CPA license number]</v>
      </c>
      <c r="G73" s="88" t="str">
        <f>'Cover Sheet'!$D$6</f>
        <v>[insert direct email address]</v>
      </c>
      <c r="H73" s="88" t="str">
        <f>'Cover Sheet'!$D$8</f>
        <v>[insert direct phone number]</v>
      </c>
      <c r="I73" s="88" t="str">
        <f>'Cover Sheet'!$D$10</f>
        <v>[insert firm mailing address]</v>
      </c>
      <c r="J73" s="88" t="str">
        <f>'Licensee Info'!$E$2</f>
        <v>Report not attested to correctly</v>
      </c>
      <c r="K73" t="s">
        <v>225</v>
      </c>
      <c r="L73">
        <v>1</v>
      </c>
      <c r="M73">
        <v>3</v>
      </c>
      <c r="N73">
        <v>1</v>
      </c>
      <c r="O73">
        <v>6</v>
      </c>
      <c r="R73" t="str">
        <f>'R - Total (G, P)'!$B$49</f>
        <v>[insert license #]</v>
      </c>
      <c r="S73">
        <f>'R - Total (G, P)'!$B$50</f>
        <v>0</v>
      </c>
      <c r="T73">
        <f>'R - Total (G, P)'!$D$50</f>
        <v>0</v>
      </c>
      <c r="U73">
        <f>'R - Total (G, P)'!$H$50</f>
        <v>0</v>
      </c>
      <c r="V73">
        <v>0</v>
      </c>
      <c r="W73">
        <v>0</v>
      </c>
      <c r="X73">
        <v>0</v>
      </c>
      <c r="Y73">
        <v>0</v>
      </c>
      <c r="Z73">
        <v>0</v>
      </c>
      <c r="AA73">
        <v>0</v>
      </c>
      <c r="AB73">
        <v>0</v>
      </c>
      <c r="AC73">
        <v>0</v>
      </c>
      <c r="AD73">
        <v>0</v>
      </c>
      <c r="AJ73" cm="1">
        <f t="array" ref="AJ73">IF(OR(COUNTIF(R73,$AZ$2:$AZ$19)),0,1)</f>
        <v>0</v>
      </c>
      <c r="AK73" cm="1">
        <f t="array" ref="AK73">IF(OR(COUNTIF(S73,$AZ$2:$AZ$19)),0,1)</f>
        <v>0</v>
      </c>
      <c r="AL73" cm="1">
        <f t="array" ref="AL73">IF(OR(COUNTIF(T73,$AZ$2:$AZ$19)),0,1)</f>
        <v>0</v>
      </c>
      <c r="AM73" cm="1">
        <f t="array" ref="AM73">IF(OR(COUNTIF(U73,$AZ$2:$AZ$19)),0,1)</f>
        <v>0</v>
      </c>
      <c r="AN73" cm="1">
        <f t="array" ref="AN73">IF(OR(COUNTIF(V73,$AZ$2:$AZ$19)),0,1)</f>
        <v>0</v>
      </c>
      <c r="AO73" cm="1">
        <f t="array" ref="AO73">IF(OR(COUNTIF(W73,$AZ$2:$AZ$19)),0,1)</f>
        <v>0</v>
      </c>
      <c r="AP73" cm="1">
        <f t="array" ref="AP73">IF(OR(COUNTIF(X73,$AZ$2:$AZ$19)),0,1)</f>
        <v>0</v>
      </c>
      <c r="AQ73" cm="1">
        <f t="array" ref="AQ73">IF(OR(COUNTIF(Y73,$AZ$2:$AZ$19)),0,1)</f>
        <v>0</v>
      </c>
      <c r="AR73" cm="1">
        <f t="array" ref="AR73">IF(OR(COUNTIF(Z73,$AZ$2:$AZ$19)),0,1)</f>
        <v>0</v>
      </c>
      <c r="AS73" cm="1">
        <f t="array" ref="AS73">IF(OR(COUNTIF(AA73,$AZ$2:$AZ$19)),0,1)</f>
        <v>0</v>
      </c>
      <c r="AT73" cm="1">
        <f t="array" ref="AT73">IF(OR(COUNTIF(AB73,$AZ$2:$AZ$19)),0,1)</f>
        <v>0</v>
      </c>
      <c r="AU73" cm="1">
        <f t="array" ref="AU73">IF(OR(COUNTIF(AC73,$AZ$2:$AZ$19)),0,1)</f>
        <v>0</v>
      </c>
      <c r="AV73" cm="1">
        <f t="array" ref="AV73">IF(OR(COUNTIF(AD73,$AZ$2:$AZ$19)),0,1)</f>
        <v>0</v>
      </c>
      <c r="AX73">
        <f t="shared" si="1"/>
        <v>0</v>
      </c>
    </row>
    <row r="74" spans="1:50" x14ac:dyDescent="0.3">
      <c r="A74" s="88" t="str" cm="1">
        <f t="array" ref="A74">IF(AX74&gt;0,'Licensee Info'!$A$2:$A$2,"#N/A")</f>
        <v>#N/A</v>
      </c>
      <c r="B74" s="88" t="str">
        <f>'Cover Sheet'!$A$3</f>
        <v>[insert AFS Reporting Period]</v>
      </c>
      <c r="C74" s="88" t="str">
        <f>'Cover Sheet'!$D$3</f>
        <v>[insert all medical and adult-use license record numbers covered by this AFS]</v>
      </c>
      <c r="D74" s="88" t="str">
        <f>'Cover Sheet'!$A$6</f>
        <v>[insert name of firm]</v>
      </c>
      <c r="E74" s="88" t="str">
        <f>'Cover Sheet'!$B$6</f>
        <v>[insert CPA name]</v>
      </c>
      <c r="F74" s="88" t="str">
        <f>'Cover Sheet'!$B$8</f>
        <v>[insert CPA license number]</v>
      </c>
      <c r="G74" s="88" t="str">
        <f>'Cover Sheet'!$D$6</f>
        <v>[insert direct email address]</v>
      </c>
      <c r="H74" s="88" t="str">
        <f>'Cover Sheet'!$D$8</f>
        <v>[insert direct phone number]</v>
      </c>
      <c r="I74" s="88" t="str">
        <f>'Cover Sheet'!$D$10</f>
        <v>[insert firm mailing address]</v>
      </c>
      <c r="J74" s="88" t="str">
        <f>'Licensee Info'!$E$2</f>
        <v>Report not attested to correctly</v>
      </c>
      <c r="K74" s="91" t="s">
        <v>225</v>
      </c>
      <c r="L74" s="91">
        <v>1</v>
      </c>
      <c r="M74" s="91">
        <v>3</v>
      </c>
      <c r="N74" s="91">
        <v>1</v>
      </c>
      <c r="O74" s="91">
        <v>7</v>
      </c>
      <c r="P74" s="91"/>
      <c r="Q74" s="91"/>
      <c r="R74" s="91" t="str">
        <f>'R - Total (G, P)'!$B$49</f>
        <v>[insert license #]</v>
      </c>
      <c r="S74" s="91">
        <f>'R - Total (G, P)'!$B$50</f>
        <v>0</v>
      </c>
      <c r="T74" s="91">
        <f>'R - Total (G, P)'!$D$50</f>
        <v>0</v>
      </c>
      <c r="U74" s="91">
        <f>'R - Total (G, P)'!$H$50</f>
        <v>0</v>
      </c>
      <c r="V74" s="91">
        <v>0</v>
      </c>
      <c r="W74" s="91">
        <v>0</v>
      </c>
      <c r="X74" s="91">
        <v>0</v>
      </c>
      <c r="Y74" s="91">
        <v>0</v>
      </c>
      <c r="Z74" s="91">
        <v>0</v>
      </c>
      <c r="AA74" s="91">
        <v>0</v>
      </c>
      <c r="AB74" s="91">
        <v>0</v>
      </c>
      <c r="AC74" s="91">
        <v>0</v>
      </c>
      <c r="AD74" s="91">
        <v>0</v>
      </c>
      <c r="AE74" s="91"/>
      <c r="AF74" s="91"/>
      <c r="AG74" s="91"/>
      <c r="AH74" s="91"/>
      <c r="AJ74" cm="1">
        <f t="array" ref="AJ74">IF(OR(COUNTIF(R74,$AZ$2:$AZ$19)),0,1)</f>
        <v>0</v>
      </c>
      <c r="AK74" cm="1">
        <f t="array" ref="AK74">IF(OR(COUNTIF(S74,$AZ$2:$AZ$19)),0,1)</f>
        <v>0</v>
      </c>
      <c r="AL74" cm="1">
        <f t="array" ref="AL74">IF(OR(COUNTIF(T74,$AZ$2:$AZ$19)),0,1)</f>
        <v>0</v>
      </c>
      <c r="AM74" cm="1">
        <f t="array" ref="AM74">IF(OR(COUNTIF(U74,$AZ$2:$AZ$19)),0,1)</f>
        <v>0</v>
      </c>
      <c r="AN74" cm="1">
        <f t="array" ref="AN74">IF(OR(COUNTIF(V74,$AZ$2:$AZ$19)),0,1)</f>
        <v>0</v>
      </c>
      <c r="AO74" cm="1">
        <f t="array" ref="AO74">IF(OR(COUNTIF(W74,$AZ$2:$AZ$19)),0,1)</f>
        <v>0</v>
      </c>
      <c r="AP74" cm="1">
        <f t="array" ref="AP74">IF(OR(COUNTIF(X74,$AZ$2:$AZ$19)),0,1)</f>
        <v>0</v>
      </c>
      <c r="AQ74" cm="1">
        <f t="array" ref="AQ74">IF(OR(COUNTIF(Y74,$AZ$2:$AZ$19)),0,1)</f>
        <v>0</v>
      </c>
      <c r="AR74" cm="1">
        <f t="array" ref="AR74">IF(OR(COUNTIF(Z74,$AZ$2:$AZ$19)),0,1)</f>
        <v>0</v>
      </c>
      <c r="AS74" cm="1">
        <f t="array" ref="AS74">IF(OR(COUNTIF(AA74,$AZ$2:$AZ$19)),0,1)</f>
        <v>0</v>
      </c>
      <c r="AT74" cm="1">
        <f t="array" ref="AT74">IF(OR(COUNTIF(AB74,$AZ$2:$AZ$19)),0,1)</f>
        <v>0</v>
      </c>
      <c r="AU74" cm="1">
        <f t="array" ref="AU74">IF(OR(COUNTIF(AC74,$AZ$2:$AZ$19)),0,1)</f>
        <v>0</v>
      </c>
      <c r="AV74" cm="1">
        <f t="array" ref="AV74">IF(OR(COUNTIF(AD74,$AZ$2:$AZ$19)),0,1)</f>
        <v>0</v>
      </c>
      <c r="AX74">
        <f t="shared" si="1"/>
        <v>0</v>
      </c>
    </row>
    <row r="75" spans="1:50" x14ac:dyDescent="0.3">
      <c r="A75" s="92" t="str" cm="1">
        <f t="array" ref="A75">IF(AX75&gt;0,'Licensee Info'!$A$2:$A$2,"#N/A")</f>
        <v>#N/A</v>
      </c>
      <c r="B75" s="88" t="str">
        <f>'Cover Sheet'!$A$3</f>
        <v>[insert AFS Reporting Period]</v>
      </c>
      <c r="C75" s="88" t="str">
        <f>'Cover Sheet'!$D$3</f>
        <v>[insert all medical and adult-use license record numbers covered by this AFS]</v>
      </c>
      <c r="D75" s="88" t="str">
        <f>'Cover Sheet'!$A$6</f>
        <v>[insert name of firm]</v>
      </c>
      <c r="E75" s="88" t="str">
        <f>'Cover Sheet'!$B$6</f>
        <v>[insert CPA name]</v>
      </c>
      <c r="F75" s="88" t="str">
        <f>'Cover Sheet'!$B$8</f>
        <v>[insert CPA license number]</v>
      </c>
      <c r="G75" s="88" t="str">
        <f>'Cover Sheet'!$D$6</f>
        <v>[insert direct email address]</v>
      </c>
      <c r="H75" s="88" t="str">
        <f>'Cover Sheet'!$D$8</f>
        <v>[insert direct phone number]</v>
      </c>
      <c r="I75" s="88" t="str">
        <f>'Cover Sheet'!$D$10</f>
        <v>[insert firm mailing address]</v>
      </c>
      <c r="J75" s="88" t="str">
        <f>'Licensee Info'!$E$2</f>
        <v>Report not attested to correctly</v>
      </c>
      <c r="K75" t="s">
        <v>225</v>
      </c>
      <c r="L75">
        <v>1</v>
      </c>
      <c r="M75">
        <v>3</v>
      </c>
      <c r="N75">
        <v>1</v>
      </c>
      <c r="O75">
        <v>8</v>
      </c>
      <c r="R75" t="str">
        <f>'R - Total (G, P)'!$B$49</f>
        <v>[insert license #]</v>
      </c>
      <c r="S75">
        <f>'R - Total (G, P)'!$B$50</f>
        <v>0</v>
      </c>
      <c r="T75">
        <f>'R - Total (G, P)'!$D$50</f>
        <v>0</v>
      </c>
      <c r="U75">
        <f>'R - Total (G, P)'!$H$50</f>
        <v>0</v>
      </c>
      <c r="V75">
        <v>0</v>
      </c>
      <c r="W75">
        <v>0</v>
      </c>
      <c r="X75">
        <v>0</v>
      </c>
      <c r="Y75">
        <v>0</v>
      </c>
      <c r="Z75">
        <v>0</v>
      </c>
      <c r="AA75">
        <v>0</v>
      </c>
      <c r="AB75">
        <v>0</v>
      </c>
      <c r="AC75">
        <v>0</v>
      </c>
      <c r="AD75">
        <v>0</v>
      </c>
      <c r="AJ75" cm="1">
        <f t="array" ref="AJ75">IF(OR(COUNTIF(R75,$AZ$2:$AZ$19)),0,1)</f>
        <v>0</v>
      </c>
      <c r="AK75" cm="1">
        <f t="array" ref="AK75">IF(OR(COUNTIF(S75,$AZ$2:$AZ$19)),0,1)</f>
        <v>0</v>
      </c>
      <c r="AL75" cm="1">
        <f t="array" ref="AL75">IF(OR(COUNTIF(T75,$AZ$2:$AZ$19)),0,1)</f>
        <v>0</v>
      </c>
      <c r="AM75" cm="1">
        <f t="array" ref="AM75">IF(OR(COUNTIF(U75,$AZ$2:$AZ$19)),0,1)</f>
        <v>0</v>
      </c>
      <c r="AN75" cm="1">
        <f t="array" ref="AN75">IF(OR(COUNTIF(V75,$AZ$2:$AZ$19)),0,1)</f>
        <v>0</v>
      </c>
      <c r="AO75" cm="1">
        <f t="array" ref="AO75">IF(OR(COUNTIF(W75,$AZ$2:$AZ$19)),0,1)</f>
        <v>0</v>
      </c>
      <c r="AP75" cm="1">
        <f t="array" ref="AP75">IF(OR(COUNTIF(X75,$AZ$2:$AZ$19)),0,1)</f>
        <v>0</v>
      </c>
      <c r="AQ75" cm="1">
        <f t="array" ref="AQ75">IF(OR(COUNTIF(Y75,$AZ$2:$AZ$19)),0,1)</f>
        <v>0</v>
      </c>
      <c r="AR75" cm="1">
        <f t="array" ref="AR75">IF(OR(COUNTIF(Z75,$AZ$2:$AZ$19)),0,1)</f>
        <v>0</v>
      </c>
      <c r="AS75" cm="1">
        <f t="array" ref="AS75">IF(OR(COUNTIF(AA75,$AZ$2:$AZ$19)),0,1)</f>
        <v>0</v>
      </c>
      <c r="AT75" cm="1">
        <f t="array" ref="AT75">IF(OR(COUNTIF(AB75,$AZ$2:$AZ$19)),0,1)</f>
        <v>0</v>
      </c>
      <c r="AU75" cm="1">
        <f t="array" ref="AU75">IF(OR(COUNTIF(AC75,$AZ$2:$AZ$19)),0,1)</f>
        <v>0</v>
      </c>
      <c r="AV75" cm="1">
        <f t="array" ref="AV75">IF(OR(COUNTIF(AD75,$AZ$2:$AZ$19)),0,1)</f>
        <v>0</v>
      </c>
      <c r="AX75">
        <f t="shared" si="1"/>
        <v>0</v>
      </c>
    </row>
    <row r="76" spans="1:50" x14ac:dyDescent="0.3">
      <c r="A76" s="88" t="str" cm="1">
        <f t="array" ref="A76">IF(AX76&gt;0,'Licensee Info'!$A$2:$A$2,"#N/A")</f>
        <v>#N/A</v>
      </c>
      <c r="B76" s="88" t="str">
        <f>'Cover Sheet'!$A$3</f>
        <v>[insert AFS Reporting Period]</v>
      </c>
      <c r="C76" s="88" t="str">
        <f>'Cover Sheet'!$D$3</f>
        <v>[insert all medical and adult-use license record numbers covered by this AFS]</v>
      </c>
      <c r="D76" s="88" t="str">
        <f>'Cover Sheet'!$A$6</f>
        <v>[insert name of firm]</v>
      </c>
      <c r="E76" s="88" t="str">
        <f>'Cover Sheet'!$B$6</f>
        <v>[insert CPA name]</v>
      </c>
      <c r="F76" s="88" t="str">
        <f>'Cover Sheet'!$B$8</f>
        <v>[insert CPA license number]</v>
      </c>
      <c r="G76" s="88" t="str">
        <f>'Cover Sheet'!$D$6</f>
        <v>[insert direct email address]</v>
      </c>
      <c r="H76" s="88" t="str">
        <f>'Cover Sheet'!$D$8</f>
        <v>[insert direct phone number]</v>
      </c>
      <c r="I76" s="88" t="str">
        <f>'Cover Sheet'!$D$10</f>
        <v>[insert firm mailing address]</v>
      </c>
      <c r="J76" s="88" t="str">
        <f>'Licensee Info'!$E$2</f>
        <v>Report not attested to correctly</v>
      </c>
      <c r="K76" s="91" t="s">
        <v>225</v>
      </c>
      <c r="L76" s="91">
        <v>1</v>
      </c>
      <c r="M76" s="91">
        <v>3</v>
      </c>
      <c r="N76" s="91">
        <v>1</v>
      </c>
      <c r="O76" s="91">
        <v>9</v>
      </c>
      <c r="P76" s="91"/>
      <c r="Q76" s="91"/>
      <c r="R76" s="91" t="str">
        <f>'R - Total (G, P)'!$B$49</f>
        <v>[insert license #]</v>
      </c>
      <c r="S76" s="91">
        <f>'R - Total (G, P)'!$B$50</f>
        <v>0</v>
      </c>
      <c r="T76" s="91">
        <f>'R - Total (G, P)'!$D$50</f>
        <v>0</v>
      </c>
      <c r="U76" s="91">
        <f>'R - Total (G, P)'!$H$50</f>
        <v>0</v>
      </c>
      <c r="V76" s="91">
        <v>0</v>
      </c>
      <c r="W76" s="91">
        <v>0</v>
      </c>
      <c r="X76" s="91">
        <v>0</v>
      </c>
      <c r="Y76" s="91">
        <v>0</v>
      </c>
      <c r="Z76" s="91">
        <v>0</v>
      </c>
      <c r="AA76" s="91">
        <v>0</v>
      </c>
      <c r="AB76" s="91">
        <v>0</v>
      </c>
      <c r="AC76" s="91">
        <v>0</v>
      </c>
      <c r="AD76" s="91">
        <v>0</v>
      </c>
      <c r="AE76" s="91"/>
      <c r="AF76" s="91"/>
      <c r="AG76" s="91"/>
      <c r="AH76" s="91"/>
      <c r="AJ76" cm="1">
        <f t="array" ref="AJ76">IF(OR(COUNTIF(R76,$AZ$2:$AZ$19)),0,1)</f>
        <v>0</v>
      </c>
      <c r="AK76" cm="1">
        <f t="array" ref="AK76">IF(OR(COUNTIF(S76,$AZ$2:$AZ$19)),0,1)</f>
        <v>0</v>
      </c>
      <c r="AL76" cm="1">
        <f t="array" ref="AL76">IF(OR(COUNTIF(T76,$AZ$2:$AZ$19)),0,1)</f>
        <v>0</v>
      </c>
      <c r="AM76" cm="1">
        <f t="array" ref="AM76">IF(OR(COUNTIF(U76,$AZ$2:$AZ$19)),0,1)</f>
        <v>0</v>
      </c>
      <c r="AN76" cm="1">
        <f t="array" ref="AN76">IF(OR(COUNTIF(V76,$AZ$2:$AZ$19)),0,1)</f>
        <v>0</v>
      </c>
      <c r="AO76" cm="1">
        <f t="array" ref="AO76">IF(OR(COUNTIF(W76,$AZ$2:$AZ$19)),0,1)</f>
        <v>0</v>
      </c>
      <c r="AP76" cm="1">
        <f t="array" ref="AP76">IF(OR(COUNTIF(X76,$AZ$2:$AZ$19)),0,1)</f>
        <v>0</v>
      </c>
      <c r="AQ76" cm="1">
        <f t="array" ref="AQ76">IF(OR(COUNTIF(Y76,$AZ$2:$AZ$19)),0,1)</f>
        <v>0</v>
      </c>
      <c r="AR76" cm="1">
        <f t="array" ref="AR76">IF(OR(COUNTIF(Z76,$AZ$2:$AZ$19)),0,1)</f>
        <v>0</v>
      </c>
      <c r="AS76" cm="1">
        <f t="array" ref="AS76">IF(OR(COUNTIF(AA76,$AZ$2:$AZ$19)),0,1)</f>
        <v>0</v>
      </c>
      <c r="AT76" cm="1">
        <f t="array" ref="AT76">IF(OR(COUNTIF(AB76,$AZ$2:$AZ$19)),0,1)</f>
        <v>0</v>
      </c>
      <c r="AU76" cm="1">
        <f t="array" ref="AU76">IF(OR(COUNTIF(AC76,$AZ$2:$AZ$19)),0,1)</f>
        <v>0</v>
      </c>
      <c r="AV76" cm="1">
        <f t="array" ref="AV76">IF(OR(COUNTIF(AD76,$AZ$2:$AZ$19)),0,1)</f>
        <v>0</v>
      </c>
      <c r="AX76">
        <f t="shared" si="1"/>
        <v>0</v>
      </c>
    </row>
    <row r="77" spans="1:50" x14ac:dyDescent="0.3">
      <c r="A77" s="92" t="str" cm="1">
        <f t="array" ref="A77">IF(AX77&gt;0,'Licensee Info'!$A$2:$A$2,"#N/A")</f>
        <v>#N/A</v>
      </c>
      <c r="B77" s="88" t="str">
        <f>'Cover Sheet'!$A$3</f>
        <v>[insert AFS Reporting Period]</v>
      </c>
      <c r="C77" s="88" t="str">
        <f>'Cover Sheet'!$D$3</f>
        <v>[insert all medical and adult-use license record numbers covered by this AFS]</v>
      </c>
      <c r="D77" s="88" t="str">
        <f>'Cover Sheet'!$A$6</f>
        <v>[insert name of firm]</v>
      </c>
      <c r="E77" s="88" t="str">
        <f>'Cover Sheet'!$B$6</f>
        <v>[insert CPA name]</v>
      </c>
      <c r="F77" s="88" t="str">
        <f>'Cover Sheet'!$B$8</f>
        <v>[insert CPA license number]</v>
      </c>
      <c r="G77" s="88" t="str">
        <f>'Cover Sheet'!$D$6</f>
        <v>[insert direct email address]</v>
      </c>
      <c r="H77" s="88" t="str">
        <f>'Cover Sheet'!$D$8</f>
        <v>[insert direct phone number]</v>
      </c>
      <c r="I77" s="88" t="str">
        <f>'Cover Sheet'!$D$10</f>
        <v>[insert firm mailing address]</v>
      </c>
      <c r="J77" s="88" t="str">
        <f>'Licensee Info'!$E$2</f>
        <v>Report not attested to correctly</v>
      </c>
      <c r="K77" t="s">
        <v>225</v>
      </c>
      <c r="L77">
        <v>1</v>
      </c>
      <c r="M77">
        <v>3</v>
      </c>
      <c r="N77">
        <v>1</v>
      </c>
      <c r="O77">
        <v>10</v>
      </c>
      <c r="R77" t="str">
        <f>'R - Total (G, P)'!$B$49</f>
        <v>[insert license #]</v>
      </c>
      <c r="S77">
        <f>'R - Total (G, P)'!$B$50</f>
        <v>0</v>
      </c>
      <c r="T77">
        <f>'R - Total (G, P)'!$D$50</f>
        <v>0</v>
      </c>
      <c r="U77">
        <f>'R - Total (G, P)'!$H$50</f>
        <v>0</v>
      </c>
      <c r="V77">
        <v>0</v>
      </c>
      <c r="W77">
        <v>0</v>
      </c>
      <c r="X77">
        <v>0</v>
      </c>
      <c r="Y77">
        <v>0</v>
      </c>
      <c r="Z77">
        <v>0</v>
      </c>
      <c r="AA77">
        <v>0</v>
      </c>
      <c r="AB77">
        <v>0</v>
      </c>
      <c r="AC77">
        <v>0</v>
      </c>
      <c r="AD77">
        <v>0</v>
      </c>
      <c r="AJ77" cm="1">
        <f t="array" ref="AJ77">IF(OR(COUNTIF(R77,$AZ$2:$AZ$19)),0,1)</f>
        <v>0</v>
      </c>
      <c r="AK77" cm="1">
        <f t="array" ref="AK77">IF(OR(COUNTIF(S77,$AZ$2:$AZ$19)),0,1)</f>
        <v>0</v>
      </c>
      <c r="AL77" cm="1">
        <f t="array" ref="AL77">IF(OR(COUNTIF(T77,$AZ$2:$AZ$19)),0,1)</f>
        <v>0</v>
      </c>
      <c r="AM77" cm="1">
        <f t="array" ref="AM77">IF(OR(COUNTIF(U77,$AZ$2:$AZ$19)),0,1)</f>
        <v>0</v>
      </c>
      <c r="AN77" cm="1">
        <f t="array" ref="AN77">IF(OR(COUNTIF(V77,$AZ$2:$AZ$19)),0,1)</f>
        <v>0</v>
      </c>
      <c r="AO77" cm="1">
        <f t="array" ref="AO77">IF(OR(COUNTIF(W77,$AZ$2:$AZ$19)),0,1)</f>
        <v>0</v>
      </c>
      <c r="AP77" cm="1">
        <f t="array" ref="AP77">IF(OR(COUNTIF(X77,$AZ$2:$AZ$19)),0,1)</f>
        <v>0</v>
      </c>
      <c r="AQ77" cm="1">
        <f t="array" ref="AQ77">IF(OR(COUNTIF(Y77,$AZ$2:$AZ$19)),0,1)</f>
        <v>0</v>
      </c>
      <c r="AR77" cm="1">
        <f t="array" ref="AR77">IF(OR(COUNTIF(Z77,$AZ$2:$AZ$19)),0,1)</f>
        <v>0</v>
      </c>
      <c r="AS77" cm="1">
        <f t="array" ref="AS77">IF(OR(COUNTIF(AA77,$AZ$2:$AZ$19)),0,1)</f>
        <v>0</v>
      </c>
      <c r="AT77" cm="1">
        <f t="array" ref="AT77">IF(OR(COUNTIF(AB77,$AZ$2:$AZ$19)),0,1)</f>
        <v>0</v>
      </c>
      <c r="AU77" cm="1">
        <f t="array" ref="AU77">IF(OR(COUNTIF(AC77,$AZ$2:$AZ$19)),0,1)</f>
        <v>0</v>
      </c>
      <c r="AV77" cm="1">
        <f t="array" ref="AV77">IF(OR(COUNTIF(AD77,$AZ$2:$AZ$19)),0,1)</f>
        <v>0</v>
      </c>
      <c r="AX77">
        <f t="shared" si="1"/>
        <v>0</v>
      </c>
    </row>
    <row r="78" spans="1:50" x14ac:dyDescent="0.3">
      <c r="A78" s="88" t="str" cm="1">
        <f t="array" ref="A78">IF(AX78&gt;0,'Licensee Info'!$A$2:$A$2,"#N/A")</f>
        <v>#N/A</v>
      </c>
      <c r="B78" s="88" t="str">
        <f>'Cover Sheet'!$A$3</f>
        <v>[insert AFS Reporting Period]</v>
      </c>
      <c r="C78" s="88" t="str">
        <f>'Cover Sheet'!$D$3</f>
        <v>[insert all medical and adult-use license record numbers covered by this AFS]</v>
      </c>
      <c r="D78" s="88" t="str">
        <f>'Cover Sheet'!$A$6</f>
        <v>[insert name of firm]</v>
      </c>
      <c r="E78" s="88" t="str">
        <f>'Cover Sheet'!$B$6</f>
        <v>[insert CPA name]</v>
      </c>
      <c r="F78" s="88" t="str">
        <f>'Cover Sheet'!$B$8</f>
        <v>[insert CPA license number]</v>
      </c>
      <c r="G78" s="88" t="str">
        <f>'Cover Sheet'!$D$6</f>
        <v>[insert direct email address]</v>
      </c>
      <c r="H78" s="88" t="str">
        <f>'Cover Sheet'!$D$8</f>
        <v>[insert direct phone number]</v>
      </c>
      <c r="I78" s="88" t="str">
        <f>'Cover Sheet'!$D$10</f>
        <v>[insert firm mailing address]</v>
      </c>
      <c r="J78" s="88" t="str">
        <f>'Licensee Info'!$E$2</f>
        <v>Report not attested to correctly</v>
      </c>
      <c r="K78" s="91" t="s">
        <v>225</v>
      </c>
      <c r="L78" s="91">
        <v>1</v>
      </c>
      <c r="M78" s="91">
        <v>3</v>
      </c>
      <c r="N78" s="91">
        <v>1</v>
      </c>
      <c r="O78" s="91">
        <v>11</v>
      </c>
      <c r="P78" s="91"/>
      <c r="Q78" s="91"/>
      <c r="R78" s="91" t="str">
        <f>'R - Total (G, P)'!$B$49</f>
        <v>[insert license #]</v>
      </c>
      <c r="S78" s="91">
        <f>'R - Total (G, P)'!$B$50</f>
        <v>0</v>
      </c>
      <c r="T78" s="91">
        <f>'R - Total (G, P)'!$D$50</f>
        <v>0</v>
      </c>
      <c r="U78" s="91">
        <f>'R - Total (G, P)'!$H$50</f>
        <v>0</v>
      </c>
      <c r="V78" s="91" t="str">
        <v>Total</v>
      </c>
      <c r="W78" s="91">
        <v>0</v>
      </c>
      <c r="X78" s="91">
        <v>0</v>
      </c>
      <c r="Y78" s="91">
        <v>0</v>
      </c>
      <c r="Z78" s="91">
        <v>0</v>
      </c>
      <c r="AA78" s="91">
        <v>0</v>
      </c>
      <c r="AB78" s="91">
        <v>0</v>
      </c>
      <c r="AC78" s="91">
        <v>0</v>
      </c>
      <c r="AD78" s="91">
        <v>0</v>
      </c>
      <c r="AE78" s="91"/>
      <c r="AF78" s="91"/>
      <c r="AG78" s="91"/>
      <c r="AH78" s="91"/>
      <c r="AJ78" cm="1">
        <f t="array" ref="AJ78">IF(OR(COUNTIF(R78,$AZ$2:$AZ$19)),0,1)</f>
        <v>0</v>
      </c>
      <c r="AK78" cm="1">
        <f t="array" ref="AK78">IF(OR(COUNTIF(S78,$AZ$2:$AZ$19)),0,1)</f>
        <v>0</v>
      </c>
      <c r="AL78" cm="1">
        <f t="array" ref="AL78">IF(OR(COUNTIF(T78,$AZ$2:$AZ$19)),0,1)</f>
        <v>0</v>
      </c>
      <c r="AM78" cm="1">
        <f t="array" ref="AM78">IF(OR(COUNTIF(U78,$AZ$2:$AZ$19)),0,1)</f>
        <v>0</v>
      </c>
      <c r="AN78" cm="1">
        <f t="array" ref="AN78">IF(OR(COUNTIF(V78,$AZ$2:$AZ$19)),0,1)</f>
        <v>0</v>
      </c>
      <c r="AO78" cm="1">
        <f t="array" ref="AO78">IF(OR(COUNTIF(W78,$AZ$2:$AZ$19)),0,1)</f>
        <v>0</v>
      </c>
      <c r="AP78" cm="1">
        <f t="array" ref="AP78">IF(OR(COUNTIF(X78,$AZ$2:$AZ$19)),0,1)</f>
        <v>0</v>
      </c>
      <c r="AQ78" cm="1">
        <f t="array" ref="AQ78">IF(OR(COUNTIF(Y78,$AZ$2:$AZ$19)),0,1)</f>
        <v>0</v>
      </c>
      <c r="AR78" cm="1">
        <f t="array" ref="AR78">IF(OR(COUNTIF(Z78,$AZ$2:$AZ$19)),0,1)</f>
        <v>0</v>
      </c>
      <c r="AS78" cm="1">
        <f t="array" ref="AS78">IF(OR(COUNTIF(AA78,$AZ$2:$AZ$19)),0,1)</f>
        <v>0</v>
      </c>
      <c r="AT78" cm="1">
        <f t="array" ref="AT78">IF(OR(COUNTIF(AB78,$AZ$2:$AZ$19)),0,1)</f>
        <v>0</v>
      </c>
      <c r="AU78" cm="1">
        <f t="array" ref="AU78">IF(OR(COUNTIF(AC78,$AZ$2:$AZ$19)),0,1)</f>
        <v>0</v>
      </c>
      <c r="AV78" cm="1">
        <f t="array" ref="AV78">IF(OR(COUNTIF(AD78,$AZ$2:$AZ$19)),0,1)</f>
        <v>0</v>
      </c>
      <c r="AX78">
        <f t="shared" si="1"/>
        <v>0</v>
      </c>
    </row>
    <row r="79" spans="1:50" x14ac:dyDescent="0.3">
      <c r="A79" s="92" t="str" cm="1">
        <f t="array" ref="A79">IF(AX79&gt;0,'Licensee Info'!$A$2:$A$2,"#N/A")</f>
        <v>#N/A</v>
      </c>
      <c r="B79" s="88" t="str">
        <f>'Cover Sheet'!$A$3</f>
        <v>[insert AFS Reporting Period]</v>
      </c>
      <c r="C79" s="88" t="str">
        <f>'Cover Sheet'!$D$3</f>
        <v>[insert all medical and adult-use license record numbers covered by this AFS]</v>
      </c>
      <c r="D79" s="88" t="str">
        <f>'Cover Sheet'!$A$6</f>
        <v>[insert name of firm]</v>
      </c>
      <c r="E79" s="88" t="str">
        <f>'Cover Sheet'!$B$6</f>
        <v>[insert CPA name]</v>
      </c>
      <c r="F79" s="88" t="str">
        <f>'Cover Sheet'!$B$8</f>
        <v>[insert CPA license number]</v>
      </c>
      <c r="G79" s="88" t="str">
        <f>'Cover Sheet'!$D$6</f>
        <v>[insert direct email address]</v>
      </c>
      <c r="H79" s="88" t="str">
        <f>'Cover Sheet'!$D$8</f>
        <v>[insert direct phone number]</v>
      </c>
      <c r="I79" s="88" t="str">
        <f>'Cover Sheet'!$D$10</f>
        <v>[insert firm mailing address]</v>
      </c>
      <c r="J79" s="88" t="str">
        <f>'Licensee Info'!$E$2</f>
        <v>Report not attested to correctly</v>
      </c>
      <c r="K79" t="s">
        <v>225</v>
      </c>
      <c r="L79">
        <v>1</v>
      </c>
      <c r="M79">
        <v>3</v>
      </c>
      <c r="N79">
        <v>1</v>
      </c>
      <c r="O79">
        <v>12</v>
      </c>
      <c r="R79" t="str">
        <f>'R - Total (G, P)'!$B$49</f>
        <v>[insert license #]</v>
      </c>
      <c r="S79">
        <f>'R - Total (G, P)'!$B$50</f>
        <v>0</v>
      </c>
      <c r="T79">
        <f>'R - Total (G, P)'!$D$50</f>
        <v>0</v>
      </c>
      <c r="U79">
        <f>'R - Total (G, P)'!$H$50</f>
        <v>0</v>
      </c>
      <c r="V79">
        <v>0</v>
      </c>
      <c r="W79">
        <v>0</v>
      </c>
      <c r="X79">
        <v>0</v>
      </c>
      <c r="Y79">
        <v>0</v>
      </c>
      <c r="Z79">
        <v>0</v>
      </c>
      <c r="AA79">
        <v>0</v>
      </c>
      <c r="AB79">
        <v>0</v>
      </c>
      <c r="AC79">
        <v>0</v>
      </c>
      <c r="AD79">
        <v>0</v>
      </c>
      <c r="AJ79" cm="1">
        <f t="array" ref="AJ79">IF(OR(COUNTIF(R79,$AZ$2:$AZ$19)),0,1)</f>
        <v>0</v>
      </c>
      <c r="AK79" cm="1">
        <f t="array" ref="AK79">IF(OR(COUNTIF(S79,$AZ$2:$AZ$19)),0,1)</f>
        <v>0</v>
      </c>
      <c r="AL79" cm="1">
        <f t="array" ref="AL79">IF(OR(COUNTIF(T79,$AZ$2:$AZ$19)),0,1)</f>
        <v>0</v>
      </c>
      <c r="AM79" cm="1">
        <f t="array" ref="AM79">IF(OR(COUNTIF(U79,$AZ$2:$AZ$19)),0,1)</f>
        <v>0</v>
      </c>
      <c r="AN79" cm="1">
        <f t="array" ref="AN79">IF(OR(COUNTIF(V79,$AZ$2:$AZ$19)),0,1)</f>
        <v>0</v>
      </c>
      <c r="AO79" cm="1">
        <f t="array" ref="AO79">IF(OR(COUNTIF(W79,$AZ$2:$AZ$19)),0,1)</f>
        <v>0</v>
      </c>
      <c r="AP79" cm="1">
        <f t="array" ref="AP79">IF(OR(COUNTIF(X79,$AZ$2:$AZ$19)),0,1)</f>
        <v>0</v>
      </c>
      <c r="AQ79" cm="1">
        <f t="array" ref="AQ79">IF(OR(COUNTIF(Y79,$AZ$2:$AZ$19)),0,1)</f>
        <v>0</v>
      </c>
      <c r="AR79" cm="1">
        <f t="array" ref="AR79">IF(OR(COUNTIF(Z79,$AZ$2:$AZ$19)),0,1)</f>
        <v>0</v>
      </c>
      <c r="AS79" cm="1">
        <f t="array" ref="AS79">IF(OR(COUNTIF(AA79,$AZ$2:$AZ$19)),0,1)</f>
        <v>0</v>
      </c>
      <c r="AT79" cm="1">
        <f t="array" ref="AT79">IF(OR(COUNTIF(AB79,$AZ$2:$AZ$19)),0,1)</f>
        <v>0</v>
      </c>
      <c r="AU79" cm="1">
        <f t="array" ref="AU79">IF(OR(COUNTIF(AC79,$AZ$2:$AZ$19)),0,1)</f>
        <v>0</v>
      </c>
      <c r="AV79" cm="1">
        <f t="array" ref="AV79">IF(OR(COUNTIF(AD79,$AZ$2:$AZ$19)),0,1)</f>
        <v>0</v>
      </c>
      <c r="AX79">
        <f t="shared" si="1"/>
        <v>0</v>
      </c>
    </row>
    <row r="80" spans="1:50" x14ac:dyDescent="0.3">
      <c r="A80" s="88" t="str" cm="1">
        <f t="array" ref="A80">IF(AX80&gt;0,'Licensee Info'!$A$2:$A$2,"#N/A")</f>
        <v>#N/A</v>
      </c>
      <c r="B80" s="88" t="str">
        <f>'Cover Sheet'!$A$3</f>
        <v>[insert AFS Reporting Period]</v>
      </c>
      <c r="C80" s="88" t="str">
        <f>'Cover Sheet'!$D$3</f>
        <v>[insert all medical and adult-use license record numbers covered by this AFS]</v>
      </c>
      <c r="D80" s="88" t="str">
        <f>'Cover Sheet'!$A$6</f>
        <v>[insert name of firm]</v>
      </c>
      <c r="E80" s="88" t="str">
        <f>'Cover Sheet'!$B$6</f>
        <v>[insert CPA name]</v>
      </c>
      <c r="F80" s="88" t="str">
        <f>'Cover Sheet'!$B$8</f>
        <v>[insert CPA license number]</v>
      </c>
      <c r="G80" s="88" t="str">
        <f>'Cover Sheet'!$D$6</f>
        <v>[insert direct email address]</v>
      </c>
      <c r="H80" s="88" t="str">
        <f>'Cover Sheet'!$D$8</f>
        <v>[insert direct phone number]</v>
      </c>
      <c r="I80" s="88" t="str">
        <f>'Cover Sheet'!$D$10</f>
        <v>[insert firm mailing address]</v>
      </c>
      <c r="J80" s="88" t="str">
        <f>'Licensee Info'!$E$2</f>
        <v>Report not attested to correctly</v>
      </c>
      <c r="K80" s="91" t="s">
        <v>225</v>
      </c>
      <c r="L80" s="91">
        <v>1</v>
      </c>
      <c r="M80" s="91">
        <v>3</v>
      </c>
      <c r="N80" s="91">
        <v>1</v>
      </c>
      <c r="O80" s="91">
        <v>13</v>
      </c>
      <c r="P80" s="91"/>
      <c r="Q80" s="91"/>
      <c r="R80" s="91" t="str">
        <f>'R - Total (G, P)'!$B$49</f>
        <v>[insert license #]</v>
      </c>
      <c r="S80" s="91">
        <f>'R - Total (G, P)'!$B$50</f>
        <v>0</v>
      </c>
      <c r="T80" s="91">
        <f>'R - Total (G, P)'!$D$50</f>
        <v>0</v>
      </c>
      <c r="U80" s="91">
        <f>'R - Total (G, P)'!$H$50</f>
        <v>0</v>
      </c>
      <c r="V80" s="91">
        <v>0</v>
      </c>
      <c r="W80" s="91">
        <v>0</v>
      </c>
      <c r="X80" s="91">
        <v>0</v>
      </c>
      <c r="Y80" s="91">
        <v>0</v>
      </c>
      <c r="Z80" s="91">
        <v>0</v>
      </c>
      <c r="AA80" s="91">
        <v>0</v>
      </c>
      <c r="AB80" s="91">
        <v>0</v>
      </c>
      <c r="AC80" s="91">
        <v>0</v>
      </c>
      <c r="AD80" s="91">
        <v>0</v>
      </c>
      <c r="AE80" s="91"/>
      <c r="AF80" s="91"/>
      <c r="AG80" s="91"/>
      <c r="AH80" s="91"/>
      <c r="AJ80" cm="1">
        <f t="array" ref="AJ80">IF(OR(COUNTIF(R80,$AZ$2:$AZ$19)),0,1)</f>
        <v>0</v>
      </c>
      <c r="AK80" cm="1">
        <f t="array" ref="AK80">IF(OR(COUNTIF(S80,$AZ$2:$AZ$19)),0,1)</f>
        <v>0</v>
      </c>
      <c r="AL80" cm="1">
        <f t="array" ref="AL80">IF(OR(COUNTIF(T80,$AZ$2:$AZ$19)),0,1)</f>
        <v>0</v>
      </c>
      <c r="AM80" cm="1">
        <f t="array" ref="AM80">IF(OR(COUNTIF(U80,$AZ$2:$AZ$19)),0,1)</f>
        <v>0</v>
      </c>
      <c r="AN80" cm="1">
        <f t="array" ref="AN80">IF(OR(COUNTIF(V80,$AZ$2:$AZ$19)),0,1)</f>
        <v>0</v>
      </c>
      <c r="AO80" cm="1">
        <f t="array" ref="AO80">IF(OR(COUNTIF(W80,$AZ$2:$AZ$19)),0,1)</f>
        <v>0</v>
      </c>
      <c r="AP80" cm="1">
        <f t="array" ref="AP80">IF(OR(COUNTIF(X80,$AZ$2:$AZ$19)),0,1)</f>
        <v>0</v>
      </c>
      <c r="AQ80" cm="1">
        <f t="array" ref="AQ80">IF(OR(COUNTIF(Y80,$AZ$2:$AZ$19)),0,1)</f>
        <v>0</v>
      </c>
      <c r="AR80" cm="1">
        <f t="array" ref="AR80">IF(OR(COUNTIF(Z80,$AZ$2:$AZ$19)),0,1)</f>
        <v>0</v>
      </c>
      <c r="AS80" cm="1">
        <f t="array" ref="AS80">IF(OR(COUNTIF(AA80,$AZ$2:$AZ$19)),0,1)</f>
        <v>0</v>
      </c>
      <c r="AT80" cm="1">
        <f t="array" ref="AT80">IF(OR(COUNTIF(AB80,$AZ$2:$AZ$19)),0,1)</f>
        <v>0</v>
      </c>
      <c r="AU80" cm="1">
        <f t="array" ref="AU80">IF(OR(COUNTIF(AC80,$AZ$2:$AZ$19)),0,1)</f>
        <v>0</v>
      </c>
      <c r="AV80" cm="1">
        <f t="array" ref="AV80">IF(OR(COUNTIF(AD80,$AZ$2:$AZ$19)),0,1)</f>
        <v>0</v>
      </c>
      <c r="AX80">
        <f t="shared" si="1"/>
        <v>0</v>
      </c>
    </row>
    <row r="81" spans="1:50" x14ac:dyDescent="0.3">
      <c r="A81" s="92" t="str" cm="1">
        <f t="array" ref="A81">IF(AX81&gt;0,'Licensee Info'!$A$2:$A$2,"#N/A")</f>
        <v>#N/A</v>
      </c>
      <c r="B81" s="88" t="str">
        <f>'Cover Sheet'!$A$3</f>
        <v>[insert AFS Reporting Period]</v>
      </c>
      <c r="C81" s="88" t="str">
        <f>'Cover Sheet'!$D$3</f>
        <v>[insert all medical and adult-use license record numbers covered by this AFS]</v>
      </c>
      <c r="D81" s="88" t="str">
        <f>'Cover Sheet'!$A$6</f>
        <v>[insert name of firm]</v>
      </c>
      <c r="E81" s="88" t="str">
        <f>'Cover Sheet'!$B$6</f>
        <v>[insert CPA name]</v>
      </c>
      <c r="F81" s="88" t="str">
        <f>'Cover Sheet'!$B$8</f>
        <v>[insert CPA license number]</v>
      </c>
      <c r="G81" s="88" t="str">
        <f>'Cover Sheet'!$D$6</f>
        <v>[insert direct email address]</v>
      </c>
      <c r="H81" s="88" t="str">
        <f>'Cover Sheet'!$D$8</f>
        <v>[insert direct phone number]</v>
      </c>
      <c r="I81" s="88" t="str">
        <f>'Cover Sheet'!$D$10</f>
        <v>[insert firm mailing address]</v>
      </c>
      <c r="J81" s="88" t="str">
        <f>'Licensee Info'!$E$2</f>
        <v>Report not attested to correctly</v>
      </c>
      <c r="K81" t="s">
        <v>225</v>
      </c>
      <c r="L81">
        <v>1</v>
      </c>
      <c r="M81">
        <v>3</v>
      </c>
      <c r="N81">
        <v>1</v>
      </c>
      <c r="O81">
        <v>14</v>
      </c>
      <c r="R81" t="str">
        <f>'R - Total (G, P)'!$B$49</f>
        <v>[insert license #]</v>
      </c>
      <c r="S81">
        <f>'R - Total (G, P)'!$B$50</f>
        <v>0</v>
      </c>
      <c r="T81">
        <f>'R - Total (G, P)'!$D$50</f>
        <v>0</v>
      </c>
      <c r="U81">
        <f>'R - Total (G, P)'!$H$50</f>
        <v>0</v>
      </c>
      <c r="V81">
        <v>0</v>
      </c>
      <c r="W81">
        <v>0</v>
      </c>
      <c r="X81">
        <v>0</v>
      </c>
      <c r="Y81">
        <v>0</v>
      </c>
      <c r="Z81">
        <v>0</v>
      </c>
      <c r="AA81">
        <v>0</v>
      </c>
      <c r="AB81">
        <v>0</v>
      </c>
      <c r="AC81">
        <v>0</v>
      </c>
      <c r="AD81">
        <v>0</v>
      </c>
      <c r="AJ81" cm="1">
        <f t="array" ref="AJ81">IF(OR(COUNTIF(R81,$AZ$2:$AZ$19)),0,1)</f>
        <v>0</v>
      </c>
      <c r="AK81" cm="1">
        <f t="array" ref="AK81">IF(OR(COUNTIF(S81,$AZ$2:$AZ$19)),0,1)</f>
        <v>0</v>
      </c>
      <c r="AL81" cm="1">
        <f t="array" ref="AL81">IF(OR(COUNTIF(T81,$AZ$2:$AZ$19)),0,1)</f>
        <v>0</v>
      </c>
      <c r="AM81" cm="1">
        <f t="array" ref="AM81">IF(OR(COUNTIF(U81,$AZ$2:$AZ$19)),0,1)</f>
        <v>0</v>
      </c>
      <c r="AN81" cm="1">
        <f t="array" ref="AN81">IF(OR(COUNTIF(V81,$AZ$2:$AZ$19)),0,1)</f>
        <v>0</v>
      </c>
      <c r="AO81" cm="1">
        <f t="array" ref="AO81">IF(OR(COUNTIF(W81,$AZ$2:$AZ$19)),0,1)</f>
        <v>0</v>
      </c>
      <c r="AP81" cm="1">
        <f t="array" ref="AP81">IF(OR(COUNTIF(X81,$AZ$2:$AZ$19)),0,1)</f>
        <v>0</v>
      </c>
      <c r="AQ81" cm="1">
        <f t="array" ref="AQ81">IF(OR(COUNTIF(Y81,$AZ$2:$AZ$19)),0,1)</f>
        <v>0</v>
      </c>
      <c r="AR81" cm="1">
        <f t="array" ref="AR81">IF(OR(COUNTIF(Z81,$AZ$2:$AZ$19)),0,1)</f>
        <v>0</v>
      </c>
      <c r="AS81" cm="1">
        <f t="array" ref="AS81">IF(OR(COUNTIF(AA81,$AZ$2:$AZ$19)),0,1)</f>
        <v>0</v>
      </c>
      <c r="AT81" cm="1">
        <f t="array" ref="AT81">IF(OR(COUNTIF(AB81,$AZ$2:$AZ$19)),0,1)</f>
        <v>0</v>
      </c>
      <c r="AU81" cm="1">
        <f t="array" ref="AU81">IF(OR(COUNTIF(AC81,$AZ$2:$AZ$19)),0,1)</f>
        <v>0</v>
      </c>
      <c r="AV81" cm="1">
        <f t="array" ref="AV81">IF(OR(COUNTIF(AD81,$AZ$2:$AZ$19)),0,1)</f>
        <v>0</v>
      </c>
      <c r="AX81">
        <f t="shared" si="1"/>
        <v>0</v>
      </c>
    </row>
    <row r="82" spans="1:50" x14ac:dyDescent="0.3">
      <c r="A82" s="88" t="str" cm="1">
        <f t="array" ref="A82">IF(AX82&gt;0,'Licensee Info'!$A$2:$A$2,"#N/A")</f>
        <v>#N/A</v>
      </c>
      <c r="B82" s="88" t="str">
        <f>'Cover Sheet'!$A$3</f>
        <v>[insert AFS Reporting Period]</v>
      </c>
      <c r="C82" s="88" t="str">
        <f>'Cover Sheet'!$D$3</f>
        <v>[insert all medical and adult-use license record numbers covered by this AFS]</v>
      </c>
      <c r="D82" s="88" t="str">
        <f>'Cover Sheet'!$A$6</f>
        <v>[insert name of firm]</v>
      </c>
      <c r="E82" s="88" t="str">
        <f>'Cover Sheet'!$B$6</f>
        <v>[insert CPA name]</v>
      </c>
      <c r="F82" s="88" t="str">
        <f>'Cover Sheet'!$B$8</f>
        <v>[insert CPA license number]</v>
      </c>
      <c r="G82" s="88" t="str">
        <f>'Cover Sheet'!$D$6</f>
        <v>[insert direct email address]</v>
      </c>
      <c r="H82" s="88" t="str">
        <f>'Cover Sheet'!$D$8</f>
        <v>[insert direct phone number]</v>
      </c>
      <c r="I82" s="88" t="str">
        <f>'Cover Sheet'!$D$10</f>
        <v>[insert firm mailing address]</v>
      </c>
      <c r="J82" s="88" t="str">
        <f>'Licensee Info'!$E$2</f>
        <v>Report not attested to correctly</v>
      </c>
      <c r="K82" s="91" t="s">
        <v>225</v>
      </c>
      <c r="L82" s="91">
        <v>1</v>
      </c>
      <c r="M82" s="91">
        <v>3</v>
      </c>
      <c r="N82" s="91">
        <v>1</v>
      </c>
      <c r="O82" s="91">
        <v>15</v>
      </c>
      <c r="P82" s="91"/>
      <c r="Q82" s="91"/>
      <c r="R82" s="91" t="str">
        <f>'R - Total (G, P)'!$B$49</f>
        <v>[insert license #]</v>
      </c>
      <c r="S82" s="91">
        <f>'R - Total (G, P)'!$B$50</f>
        <v>0</v>
      </c>
      <c r="T82" s="91">
        <f>'R - Total (G, P)'!$D$50</f>
        <v>0</v>
      </c>
      <c r="U82" s="91">
        <f>'R - Total (G, P)'!$H$50</f>
        <v>0</v>
      </c>
      <c r="V82" s="91">
        <v>0</v>
      </c>
      <c r="W82" s="91">
        <v>0</v>
      </c>
      <c r="X82" s="91">
        <v>0</v>
      </c>
      <c r="Y82" s="91">
        <v>0</v>
      </c>
      <c r="Z82" s="91">
        <v>0</v>
      </c>
      <c r="AA82" s="91">
        <v>0</v>
      </c>
      <c r="AB82" s="91">
        <v>0</v>
      </c>
      <c r="AC82" s="91">
        <v>0</v>
      </c>
      <c r="AD82" s="91">
        <v>0</v>
      </c>
      <c r="AE82" s="91"/>
      <c r="AF82" s="91"/>
      <c r="AG82" s="91"/>
      <c r="AH82" s="91"/>
      <c r="AJ82" cm="1">
        <f t="array" ref="AJ82">IF(OR(COUNTIF(R82,$AZ$2:$AZ$19)),0,1)</f>
        <v>0</v>
      </c>
      <c r="AK82" cm="1">
        <f t="array" ref="AK82">IF(OR(COUNTIF(S82,$AZ$2:$AZ$19)),0,1)</f>
        <v>0</v>
      </c>
      <c r="AL82" cm="1">
        <f t="array" ref="AL82">IF(OR(COUNTIF(T82,$AZ$2:$AZ$19)),0,1)</f>
        <v>0</v>
      </c>
      <c r="AM82" cm="1">
        <f t="array" ref="AM82">IF(OR(COUNTIF(U82,$AZ$2:$AZ$19)),0,1)</f>
        <v>0</v>
      </c>
      <c r="AN82" cm="1">
        <f t="array" ref="AN82">IF(OR(COUNTIF(V82,$AZ$2:$AZ$19)),0,1)</f>
        <v>0</v>
      </c>
      <c r="AO82" cm="1">
        <f t="array" ref="AO82">IF(OR(COUNTIF(W82,$AZ$2:$AZ$19)),0,1)</f>
        <v>0</v>
      </c>
      <c r="AP82" cm="1">
        <f t="array" ref="AP82">IF(OR(COUNTIF(X82,$AZ$2:$AZ$19)),0,1)</f>
        <v>0</v>
      </c>
      <c r="AQ82" cm="1">
        <f t="array" ref="AQ82">IF(OR(COUNTIF(Y82,$AZ$2:$AZ$19)),0,1)</f>
        <v>0</v>
      </c>
      <c r="AR82" cm="1">
        <f t="array" ref="AR82">IF(OR(COUNTIF(Z82,$AZ$2:$AZ$19)),0,1)</f>
        <v>0</v>
      </c>
      <c r="AS82" cm="1">
        <f t="array" ref="AS82">IF(OR(COUNTIF(AA82,$AZ$2:$AZ$19)),0,1)</f>
        <v>0</v>
      </c>
      <c r="AT82" cm="1">
        <f t="array" ref="AT82">IF(OR(COUNTIF(AB82,$AZ$2:$AZ$19)),0,1)</f>
        <v>0</v>
      </c>
      <c r="AU82" cm="1">
        <f t="array" ref="AU82">IF(OR(COUNTIF(AC82,$AZ$2:$AZ$19)),0,1)</f>
        <v>0</v>
      </c>
      <c r="AV82" cm="1">
        <f t="array" ref="AV82">IF(OR(COUNTIF(AD82,$AZ$2:$AZ$19)),0,1)</f>
        <v>0</v>
      </c>
      <c r="AX82">
        <f t="shared" si="1"/>
        <v>0</v>
      </c>
    </row>
    <row r="83" spans="1:50" x14ac:dyDescent="0.3">
      <c r="A83" s="92" t="str" cm="1">
        <f t="array" ref="A83">IF(AX83&gt;0,'Licensee Info'!$A$2:$A$2,"#N/A")</f>
        <v>#N/A</v>
      </c>
      <c r="B83" s="88" t="str">
        <f>'Cover Sheet'!$A$3</f>
        <v>[insert AFS Reporting Period]</v>
      </c>
      <c r="C83" s="88" t="str">
        <f>'Cover Sheet'!$D$3</f>
        <v>[insert all medical and adult-use license record numbers covered by this AFS]</v>
      </c>
      <c r="D83" s="88" t="str">
        <f>'Cover Sheet'!$A$6</f>
        <v>[insert name of firm]</v>
      </c>
      <c r="E83" s="88" t="str">
        <f>'Cover Sheet'!$B$6</f>
        <v>[insert CPA name]</v>
      </c>
      <c r="F83" s="88" t="str">
        <f>'Cover Sheet'!$B$8</f>
        <v>[insert CPA license number]</v>
      </c>
      <c r="G83" s="88" t="str">
        <f>'Cover Sheet'!$D$6</f>
        <v>[insert direct email address]</v>
      </c>
      <c r="H83" s="88" t="str">
        <f>'Cover Sheet'!$D$8</f>
        <v>[insert direct phone number]</v>
      </c>
      <c r="I83" s="88" t="str">
        <f>'Cover Sheet'!$D$10</f>
        <v>[insert firm mailing address]</v>
      </c>
      <c r="J83" s="88" t="str">
        <f>'Licensee Info'!$E$2</f>
        <v>Report not attested to correctly</v>
      </c>
      <c r="K83" t="s">
        <v>225</v>
      </c>
      <c r="L83">
        <v>1</v>
      </c>
      <c r="M83" t="s">
        <v>285</v>
      </c>
      <c r="N83">
        <v>1</v>
      </c>
      <c r="O83">
        <v>1</v>
      </c>
      <c r="R83" cm="1">
        <f t="array" ref="R83:Y92">'R - Total (G, P)'!$A$65:$H$74</f>
        <v>0</v>
      </c>
      <c r="S83">
        <v>0</v>
      </c>
      <c r="T83">
        <v>0</v>
      </c>
      <c r="U83">
        <v>0</v>
      </c>
      <c r="V83">
        <v>0</v>
      </c>
      <c r="W83">
        <v>0</v>
      </c>
      <c r="X83">
        <v>0</v>
      </c>
      <c r="Y83">
        <v>0</v>
      </c>
      <c r="Z83">
        <v>0</v>
      </c>
      <c r="AA83">
        <v>0</v>
      </c>
      <c r="AB83">
        <v>0</v>
      </c>
      <c r="AC83">
        <v>0</v>
      </c>
      <c r="AD83">
        <v>0</v>
      </c>
      <c r="AJ83" cm="1">
        <f t="array" ref="AJ83">IF(OR(COUNTIF(R83,$AZ$2:$AZ$19)),0,1)</f>
        <v>0</v>
      </c>
      <c r="AK83" cm="1">
        <f t="array" ref="AK83">IF(OR(COUNTIF(S83,$AZ$2:$AZ$19)),0,1)</f>
        <v>0</v>
      </c>
      <c r="AL83" cm="1">
        <f t="array" ref="AL83">IF(OR(COUNTIF(T83,$AZ$2:$AZ$19)),0,1)</f>
        <v>0</v>
      </c>
      <c r="AM83" cm="1">
        <f t="array" ref="AM83">IF(OR(COUNTIF(U83,$AZ$2:$AZ$19)),0,1)</f>
        <v>0</v>
      </c>
      <c r="AN83" cm="1">
        <f t="array" ref="AN83">IF(OR(COUNTIF(V83,$AZ$2:$AZ$19)),0,1)</f>
        <v>0</v>
      </c>
      <c r="AO83" cm="1">
        <f t="array" ref="AO83">IF(OR(COUNTIF(W83,$AZ$2:$AZ$19)),0,1)</f>
        <v>0</v>
      </c>
      <c r="AP83" cm="1">
        <f t="array" ref="AP83">IF(OR(COUNTIF(X83,$AZ$2:$AZ$19)),0,1)</f>
        <v>0</v>
      </c>
      <c r="AQ83" cm="1">
        <f t="array" ref="AQ83">IF(OR(COUNTIF(Y83,$AZ$2:$AZ$19)),0,1)</f>
        <v>0</v>
      </c>
      <c r="AR83" cm="1">
        <f t="array" ref="AR83">IF(OR(COUNTIF(Z83,$AZ$2:$AZ$19)),0,1)</f>
        <v>0</v>
      </c>
      <c r="AS83" cm="1">
        <f t="array" ref="AS83">IF(OR(COUNTIF(AA83,$AZ$2:$AZ$19)),0,1)</f>
        <v>0</v>
      </c>
      <c r="AT83" cm="1">
        <f t="array" ref="AT83">IF(OR(COUNTIF(AB83,$AZ$2:$AZ$19)),0,1)</f>
        <v>0</v>
      </c>
      <c r="AU83" cm="1">
        <f t="array" ref="AU83">IF(OR(COUNTIF(AC83,$AZ$2:$AZ$19)),0,1)</f>
        <v>0</v>
      </c>
      <c r="AV83" cm="1">
        <f t="array" ref="AV83">IF(OR(COUNTIF(AD83,$AZ$2:$AZ$19)),0,1)</f>
        <v>0</v>
      </c>
      <c r="AX83">
        <f t="shared" si="1"/>
        <v>0</v>
      </c>
    </row>
    <row r="84" spans="1:50" x14ac:dyDescent="0.3">
      <c r="A84" s="88" t="str" cm="1">
        <f t="array" ref="A84">IF(AX84&gt;0,'Licensee Info'!$A$2:$A$2,"#N/A")</f>
        <v>#N/A</v>
      </c>
      <c r="B84" s="88" t="str">
        <f>'Cover Sheet'!$A$3</f>
        <v>[insert AFS Reporting Period]</v>
      </c>
      <c r="C84" s="88" t="str">
        <f>'Cover Sheet'!$D$3</f>
        <v>[insert all medical and adult-use license record numbers covered by this AFS]</v>
      </c>
      <c r="D84" s="88" t="str">
        <f>'Cover Sheet'!$A$6</f>
        <v>[insert name of firm]</v>
      </c>
      <c r="E84" s="88" t="str">
        <f>'Cover Sheet'!$B$6</f>
        <v>[insert CPA name]</v>
      </c>
      <c r="F84" s="88" t="str">
        <f>'Cover Sheet'!$B$8</f>
        <v>[insert CPA license number]</v>
      </c>
      <c r="G84" s="88" t="str">
        <f>'Cover Sheet'!$D$6</f>
        <v>[insert direct email address]</v>
      </c>
      <c r="H84" s="88" t="str">
        <f>'Cover Sheet'!$D$8</f>
        <v>[insert direct phone number]</v>
      </c>
      <c r="I84" s="88" t="str">
        <f>'Cover Sheet'!$D$10</f>
        <v>[insert firm mailing address]</v>
      </c>
      <c r="J84" s="88" t="str">
        <f>'Licensee Info'!$E$2</f>
        <v>Report not attested to correctly</v>
      </c>
      <c r="K84" s="91" t="s">
        <v>225</v>
      </c>
      <c r="L84" s="91">
        <v>1</v>
      </c>
      <c r="M84" s="91" t="s">
        <v>285</v>
      </c>
      <c r="N84" s="91">
        <v>1</v>
      </c>
      <c r="O84" s="91">
        <v>2</v>
      </c>
      <c r="P84" s="91"/>
      <c r="Q84" s="91"/>
      <c r="R84" s="91">
        <v>0</v>
      </c>
      <c r="S84" s="91">
        <v>0</v>
      </c>
      <c r="T84" s="91">
        <v>0</v>
      </c>
      <c r="U84" s="91">
        <v>0</v>
      </c>
      <c r="V84" s="91">
        <v>0</v>
      </c>
      <c r="W84" s="91">
        <v>0</v>
      </c>
      <c r="X84" s="91">
        <v>0</v>
      </c>
      <c r="Y84" s="91">
        <v>0</v>
      </c>
      <c r="Z84" s="91">
        <v>0</v>
      </c>
      <c r="AA84" s="91">
        <v>0</v>
      </c>
      <c r="AB84" s="91">
        <v>0</v>
      </c>
      <c r="AC84" s="91">
        <v>0</v>
      </c>
      <c r="AD84" s="91">
        <v>0</v>
      </c>
      <c r="AE84" s="91"/>
      <c r="AF84" s="91"/>
      <c r="AG84" s="91"/>
      <c r="AH84" s="91"/>
      <c r="AJ84" cm="1">
        <f t="array" ref="AJ84">IF(OR(COUNTIF(R84,$AZ$2:$AZ$19)),0,1)</f>
        <v>0</v>
      </c>
      <c r="AK84" cm="1">
        <f t="array" ref="AK84">IF(OR(COUNTIF(S84,$AZ$2:$AZ$19)),0,1)</f>
        <v>0</v>
      </c>
      <c r="AL84" cm="1">
        <f t="array" ref="AL84">IF(OR(COUNTIF(T84,$AZ$2:$AZ$19)),0,1)</f>
        <v>0</v>
      </c>
      <c r="AM84" cm="1">
        <f t="array" ref="AM84">IF(OR(COUNTIF(U84,$AZ$2:$AZ$19)),0,1)</f>
        <v>0</v>
      </c>
      <c r="AN84" cm="1">
        <f t="array" ref="AN84">IF(OR(COUNTIF(V84,$AZ$2:$AZ$19)),0,1)</f>
        <v>0</v>
      </c>
      <c r="AO84" cm="1">
        <f t="array" ref="AO84">IF(OR(COUNTIF(W84,$AZ$2:$AZ$19)),0,1)</f>
        <v>0</v>
      </c>
      <c r="AP84" cm="1">
        <f t="array" ref="AP84">IF(OR(COUNTIF(X84,$AZ$2:$AZ$19)),0,1)</f>
        <v>0</v>
      </c>
      <c r="AQ84" cm="1">
        <f t="array" ref="AQ84">IF(OR(COUNTIF(Y84,$AZ$2:$AZ$19)),0,1)</f>
        <v>0</v>
      </c>
      <c r="AR84" cm="1">
        <f t="array" ref="AR84">IF(OR(COUNTIF(Z84,$AZ$2:$AZ$19)),0,1)</f>
        <v>0</v>
      </c>
      <c r="AS84" cm="1">
        <f t="array" ref="AS84">IF(OR(COUNTIF(AA84,$AZ$2:$AZ$19)),0,1)</f>
        <v>0</v>
      </c>
      <c r="AT84" cm="1">
        <f t="array" ref="AT84">IF(OR(COUNTIF(AB84,$AZ$2:$AZ$19)),0,1)</f>
        <v>0</v>
      </c>
      <c r="AU84" cm="1">
        <f t="array" ref="AU84">IF(OR(COUNTIF(AC84,$AZ$2:$AZ$19)),0,1)</f>
        <v>0</v>
      </c>
      <c r="AV84" cm="1">
        <f t="array" ref="AV84">IF(OR(COUNTIF(AD84,$AZ$2:$AZ$19)),0,1)</f>
        <v>0</v>
      </c>
      <c r="AX84">
        <f t="shared" si="1"/>
        <v>0</v>
      </c>
    </row>
    <row r="85" spans="1:50" x14ac:dyDescent="0.3">
      <c r="A85" s="92" t="str" cm="1">
        <f t="array" ref="A85">IF(AX85&gt;0,'Licensee Info'!$A$2:$A$2,"#N/A")</f>
        <v>#N/A</v>
      </c>
      <c r="B85" s="88" t="str">
        <f>'Cover Sheet'!$A$3</f>
        <v>[insert AFS Reporting Period]</v>
      </c>
      <c r="C85" s="88" t="str">
        <f>'Cover Sheet'!$D$3</f>
        <v>[insert all medical and adult-use license record numbers covered by this AFS]</v>
      </c>
      <c r="D85" s="88" t="str">
        <f>'Cover Sheet'!$A$6</f>
        <v>[insert name of firm]</v>
      </c>
      <c r="E85" s="88" t="str">
        <f>'Cover Sheet'!$B$6</f>
        <v>[insert CPA name]</v>
      </c>
      <c r="F85" s="88" t="str">
        <f>'Cover Sheet'!$B$8</f>
        <v>[insert CPA license number]</v>
      </c>
      <c r="G85" s="88" t="str">
        <f>'Cover Sheet'!$D$6</f>
        <v>[insert direct email address]</v>
      </c>
      <c r="H85" s="88" t="str">
        <f>'Cover Sheet'!$D$8</f>
        <v>[insert direct phone number]</v>
      </c>
      <c r="I85" s="88" t="str">
        <f>'Cover Sheet'!$D$10</f>
        <v>[insert firm mailing address]</v>
      </c>
      <c r="J85" s="88" t="str">
        <f>'Licensee Info'!$E$2</f>
        <v>Report not attested to correctly</v>
      </c>
      <c r="K85" t="s">
        <v>225</v>
      </c>
      <c r="L85">
        <v>1</v>
      </c>
      <c r="M85" t="s">
        <v>285</v>
      </c>
      <c r="N85">
        <v>1</v>
      </c>
      <c r="O85">
        <v>3</v>
      </c>
      <c r="R85">
        <v>0</v>
      </c>
      <c r="S85">
        <v>0</v>
      </c>
      <c r="T85">
        <v>0</v>
      </c>
      <c r="U85">
        <v>0</v>
      </c>
      <c r="V85">
        <v>0</v>
      </c>
      <c r="W85">
        <v>0</v>
      </c>
      <c r="X85">
        <v>0</v>
      </c>
      <c r="Y85">
        <v>0</v>
      </c>
      <c r="Z85">
        <v>0</v>
      </c>
      <c r="AA85">
        <v>0</v>
      </c>
      <c r="AB85">
        <v>0</v>
      </c>
      <c r="AC85">
        <v>0</v>
      </c>
      <c r="AD85">
        <v>0</v>
      </c>
      <c r="AJ85" cm="1">
        <f t="array" ref="AJ85">IF(OR(COUNTIF(R85,$AZ$2:$AZ$19)),0,1)</f>
        <v>0</v>
      </c>
      <c r="AK85" cm="1">
        <f t="array" ref="AK85">IF(OR(COUNTIF(S85,$AZ$2:$AZ$19)),0,1)</f>
        <v>0</v>
      </c>
      <c r="AL85" cm="1">
        <f t="array" ref="AL85">IF(OR(COUNTIF(T85,$AZ$2:$AZ$19)),0,1)</f>
        <v>0</v>
      </c>
      <c r="AM85" cm="1">
        <f t="array" ref="AM85">IF(OR(COUNTIF(U85,$AZ$2:$AZ$19)),0,1)</f>
        <v>0</v>
      </c>
      <c r="AN85" cm="1">
        <f t="array" ref="AN85">IF(OR(COUNTIF(V85,$AZ$2:$AZ$19)),0,1)</f>
        <v>0</v>
      </c>
      <c r="AO85" cm="1">
        <f t="array" ref="AO85">IF(OR(COUNTIF(W85,$AZ$2:$AZ$19)),0,1)</f>
        <v>0</v>
      </c>
      <c r="AP85" cm="1">
        <f t="array" ref="AP85">IF(OR(COUNTIF(X85,$AZ$2:$AZ$19)),0,1)</f>
        <v>0</v>
      </c>
      <c r="AQ85" cm="1">
        <f t="array" ref="AQ85">IF(OR(COUNTIF(Y85,$AZ$2:$AZ$19)),0,1)</f>
        <v>0</v>
      </c>
      <c r="AR85" cm="1">
        <f t="array" ref="AR85">IF(OR(COUNTIF(Z85,$AZ$2:$AZ$19)),0,1)</f>
        <v>0</v>
      </c>
      <c r="AS85" cm="1">
        <f t="array" ref="AS85">IF(OR(COUNTIF(AA85,$AZ$2:$AZ$19)),0,1)</f>
        <v>0</v>
      </c>
      <c r="AT85" cm="1">
        <f t="array" ref="AT85">IF(OR(COUNTIF(AB85,$AZ$2:$AZ$19)),0,1)</f>
        <v>0</v>
      </c>
      <c r="AU85" cm="1">
        <f t="array" ref="AU85">IF(OR(COUNTIF(AC85,$AZ$2:$AZ$19)),0,1)</f>
        <v>0</v>
      </c>
      <c r="AV85" cm="1">
        <f t="array" ref="AV85">IF(OR(COUNTIF(AD85,$AZ$2:$AZ$19)),0,1)</f>
        <v>0</v>
      </c>
      <c r="AX85">
        <f t="shared" si="1"/>
        <v>0</v>
      </c>
    </row>
    <row r="86" spans="1:50" x14ac:dyDescent="0.3">
      <c r="A86" s="88" t="str" cm="1">
        <f t="array" ref="A86">IF(AX86&gt;0,'Licensee Info'!$A$2:$A$2,"#N/A")</f>
        <v>#N/A</v>
      </c>
      <c r="B86" s="88" t="str">
        <f>'Cover Sheet'!$A$3</f>
        <v>[insert AFS Reporting Period]</v>
      </c>
      <c r="C86" s="88" t="str">
        <f>'Cover Sheet'!$D$3</f>
        <v>[insert all medical and adult-use license record numbers covered by this AFS]</v>
      </c>
      <c r="D86" s="88" t="str">
        <f>'Cover Sheet'!$A$6</f>
        <v>[insert name of firm]</v>
      </c>
      <c r="E86" s="88" t="str">
        <f>'Cover Sheet'!$B$6</f>
        <v>[insert CPA name]</v>
      </c>
      <c r="F86" s="88" t="str">
        <f>'Cover Sheet'!$B$8</f>
        <v>[insert CPA license number]</v>
      </c>
      <c r="G86" s="88" t="str">
        <f>'Cover Sheet'!$D$6</f>
        <v>[insert direct email address]</v>
      </c>
      <c r="H86" s="88" t="str">
        <f>'Cover Sheet'!$D$8</f>
        <v>[insert direct phone number]</v>
      </c>
      <c r="I86" s="88" t="str">
        <f>'Cover Sheet'!$D$10</f>
        <v>[insert firm mailing address]</v>
      </c>
      <c r="J86" s="88" t="str">
        <f>'Licensee Info'!$E$2</f>
        <v>Report not attested to correctly</v>
      </c>
      <c r="K86" s="91" t="s">
        <v>225</v>
      </c>
      <c r="L86" s="91">
        <v>1</v>
      </c>
      <c r="M86" s="91" t="s">
        <v>285</v>
      </c>
      <c r="N86" s="91">
        <v>1</v>
      </c>
      <c r="O86" s="91">
        <v>4</v>
      </c>
      <c r="P86" s="91"/>
      <c r="Q86" s="91"/>
      <c r="R86" s="91">
        <v>0</v>
      </c>
      <c r="S86" s="91">
        <v>0</v>
      </c>
      <c r="T86" s="91">
        <v>0</v>
      </c>
      <c r="U86" s="91">
        <v>0</v>
      </c>
      <c r="V86" s="91">
        <v>0</v>
      </c>
      <c r="W86" s="91">
        <v>0</v>
      </c>
      <c r="X86" s="91">
        <v>0</v>
      </c>
      <c r="Y86" s="91">
        <v>0</v>
      </c>
      <c r="Z86" s="91">
        <v>0</v>
      </c>
      <c r="AA86" s="91">
        <v>0</v>
      </c>
      <c r="AB86" s="91">
        <v>0</v>
      </c>
      <c r="AC86" s="91">
        <v>0</v>
      </c>
      <c r="AD86" s="91">
        <v>0</v>
      </c>
      <c r="AE86" s="91"/>
      <c r="AF86" s="91"/>
      <c r="AG86" s="91"/>
      <c r="AH86" s="91"/>
      <c r="AJ86" cm="1">
        <f t="array" ref="AJ86">IF(OR(COUNTIF(R86,$AZ$2:$AZ$19)),0,1)</f>
        <v>0</v>
      </c>
      <c r="AK86" cm="1">
        <f t="array" ref="AK86">IF(OR(COUNTIF(S86,$AZ$2:$AZ$19)),0,1)</f>
        <v>0</v>
      </c>
      <c r="AL86" cm="1">
        <f t="array" ref="AL86">IF(OR(COUNTIF(T86,$AZ$2:$AZ$19)),0,1)</f>
        <v>0</v>
      </c>
      <c r="AM86" cm="1">
        <f t="array" ref="AM86">IF(OR(COUNTIF(U86,$AZ$2:$AZ$19)),0,1)</f>
        <v>0</v>
      </c>
      <c r="AN86" cm="1">
        <f t="array" ref="AN86">IF(OR(COUNTIF(V86,$AZ$2:$AZ$19)),0,1)</f>
        <v>0</v>
      </c>
      <c r="AO86" cm="1">
        <f t="array" ref="AO86">IF(OR(COUNTIF(W86,$AZ$2:$AZ$19)),0,1)</f>
        <v>0</v>
      </c>
      <c r="AP86" cm="1">
        <f t="array" ref="AP86">IF(OR(COUNTIF(X86,$AZ$2:$AZ$19)),0,1)</f>
        <v>0</v>
      </c>
      <c r="AQ86" cm="1">
        <f t="array" ref="AQ86">IF(OR(COUNTIF(Y86,$AZ$2:$AZ$19)),0,1)</f>
        <v>0</v>
      </c>
      <c r="AR86" cm="1">
        <f t="array" ref="AR86">IF(OR(COUNTIF(Z86,$AZ$2:$AZ$19)),0,1)</f>
        <v>0</v>
      </c>
      <c r="AS86" cm="1">
        <f t="array" ref="AS86">IF(OR(COUNTIF(AA86,$AZ$2:$AZ$19)),0,1)</f>
        <v>0</v>
      </c>
      <c r="AT86" cm="1">
        <f t="array" ref="AT86">IF(OR(COUNTIF(AB86,$AZ$2:$AZ$19)),0,1)</f>
        <v>0</v>
      </c>
      <c r="AU86" cm="1">
        <f t="array" ref="AU86">IF(OR(COUNTIF(AC86,$AZ$2:$AZ$19)),0,1)</f>
        <v>0</v>
      </c>
      <c r="AV86" cm="1">
        <f t="array" ref="AV86">IF(OR(COUNTIF(AD86,$AZ$2:$AZ$19)),0,1)</f>
        <v>0</v>
      </c>
      <c r="AX86">
        <f t="shared" si="1"/>
        <v>0</v>
      </c>
    </row>
    <row r="87" spans="1:50" x14ac:dyDescent="0.3">
      <c r="A87" s="92" t="str" cm="1">
        <f t="array" ref="A87">IF(AX87&gt;0,'Licensee Info'!$A$2:$A$2,"#N/A")</f>
        <v>#N/A</v>
      </c>
      <c r="B87" s="88" t="str">
        <f>'Cover Sheet'!$A$3</f>
        <v>[insert AFS Reporting Period]</v>
      </c>
      <c r="C87" s="88" t="str">
        <f>'Cover Sheet'!$D$3</f>
        <v>[insert all medical and adult-use license record numbers covered by this AFS]</v>
      </c>
      <c r="D87" s="88" t="str">
        <f>'Cover Sheet'!$A$6</f>
        <v>[insert name of firm]</v>
      </c>
      <c r="E87" s="88" t="str">
        <f>'Cover Sheet'!$B$6</f>
        <v>[insert CPA name]</v>
      </c>
      <c r="F87" s="88" t="str">
        <f>'Cover Sheet'!$B$8</f>
        <v>[insert CPA license number]</v>
      </c>
      <c r="G87" s="88" t="str">
        <f>'Cover Sheet'!$D$6</f>
        <v>[insert direct email address]</v>
      </c>
      <c r="H87" s="88" t="str">
        <f>'Cover Sheet'!$D$8</f>
        <v>[insert direct phone number]</v>
      </c>
      <c r="I87" s="88" t="str">
        <f>'Cover Sheet'!$D$10</f>
        <v>[insert firm mailing address]</v>
      </c>
      <c r="J87" s="88" t="str">
        <f>'Licensee Info'!$E$2</f>
        <v>Report not attested to correctly</v>
      </c>
      <c r="K87" t="s">
        <v>225</v>
      </c>
      <c r="L87">
        <v>1</v>
      </c>
      <c r="M87" t="s">
        <v>285</v>
      </c>
      <c r="N87">
        <v>1</v>
      </c>
      <c r="O87">
        <v>5</v>
      </c>
      <c r="R87">
        <v>0</v>
      </c>
      <c r="S87">
        <v>0</v>
      </c>
      <c r="T87">
        <v>0</v>
      </c>
      <c r="U87">
        <v>0</v>
      </c>
      <c r="V87">
        <v>0</v>
      </c>
      <c r="W87">
        <v>0</v>
      </c>
      <c r="X87">
        <v>0</v>
      </c>
      <c r="Y87">
        <v>0</v>
      </c>
      <c r="Z87">
        <v>0</v>
      </c>
      <c r="AA87">
        <v>0</v>
      </c>
      <c r="AB87">
        <v>0</v>
      </c>
      <c r="AC87">
        <v>0</v>
      </c>
      <c r="AD87">
        <v>0</v>
      </c>
      <c r="AJ87" cm="1">
        <f t="array" ref="AJ87">IF(OR(COUNTIF(R87,$AZ$2:$AZ$19)),0,1)</f>
        <v>0</v>
      </c>
      <c r="AK87" cm="1">
        <f t="array" ref="AK87">IF(OR(COUNTIF(S87,$AZ$2:$AZ$19)),0,1)</f>
        <v>0</v>
      </c>
      <c r="AL87" cm="1">
        <f t="array" ref="AL87">IF(OR(COUNTIF(T87,$AZ$2:$AZ$19)),0,1)</f>
        <v>0</v>
      </c>
      <c r="AM87" cm="1">
        <f t="array" ref="AM87">IF(OR(COUNTIF(U87,$AZ$2:$AZ$19)),0,1)</f>
        <v>0</v>
      </c>
      <c r="AN87" cm="1">
        <f t="array" ref="AN87">IF(OR(COUNTIF(V87,$AZ$2:$AZ$19)),0,1)</f>
        <v>0</v>
      </c>
      <c r="AO87" cm="1">
        <f t="array" ref="AO87">IF(OR(COUNTIF(W87,$AZ$2:$AZ$19)),0,1)</f>
        <v>0</v>
      </c>
      <c r="AP87" cm="1">
        <f t="array" ref="AP87">IF(OR(COUNTIF(X87,$AZ$2:$AZ$19)),0,1)</f>
        <v>0</v>
      </c>
      <c r="AQ87" cm="1">
        <f t="array" ref="AQ87">IF(OR(COUNTIF(Y87,$AZ$2:$AZ$19)),0,1)</f>
        <v>0</v>
      </c>
      <c r="AR87" cm="1">
        <f t="array" ref="AR87">IF(OR(COUNTIF(Z87,$AZ$2:$AZ$19)),0,1)</f>
        <v>0</v>
      </c>
      <c r="AS87" cm="1">
        <f t="array" ref="AS87">IF(OR(COUNTIF(AA87,$AZ$2:$AZ$19)),0,1)</f>
        <v>0</v>
      </c>
      <c r="AT87" cm="1">
        <f t="array" ref="AT87">IF(OR(COUNTIF(AB87,$AZ$2:$AZ$19)),0,1)</f>
        <v>0</v>
      </c>
      <c r="AU87" cm="1">
        <f t="array" ref="AU87">IF(OR(COUNTIF(AC87,$AZ$2:$AZ$19)),0,1)</f>
        <v>0</v>
      </c>
      <c r="AV87" cm="1">
        <f t="array" ref="AV87">IF(OR(COUNTIF(AD87,$AZ$2:$AZ$19)),0,1)</f>
        <v>0</v>
      </c>
      <c r="AX87">
        <f t="shared" si="1"/>
        <v>0</v>
      </c>
    </row>
    <row r="88" spans="1:50" x14ac:dyDescent="0.3">
      <c r="A88" s="88" t="str" cm="1">
        <f t="array" ref="A88">IF(AX88&gt;0,'Licensee Info'!$A$2:$A$2,"#N/A")</f>
        <v>#N/A</v>
      </c>
      <c r="B88" s="88" t="str">
        <f>'Cover Sheet'!$A$3</f>
        <v>[insert AFS Reporting Period]</v>
      </c>
      <c r="C88" s="88" t="str">
        <f>'Cover Sheet'!$D$3</f>
        <v>[insert all medical and adult-use license record numbers covered by this AFS]</v>
      </c>
      <c r="D88" s="88" t="str">
        <f>'Cover Sheet'!$A$6</f>
        <v>[insert name of firm]</v>
      </c>
      <c r="E88" s="88" t="str">
        <f>'Cover Sheet'!$B$6</f>
        <v>[insert CPA name]</v>
      </c>
      <c r="F88" s="88" t="str">
        <f>'Cover Sheet'!$B$8</f>
        <v>[insert CPA license number]</v>
      </c>
      <c r="G88" s="88" t="str">
        <f>'Cover Sheet'!$D$6</f>
        <v>[insert direct email address]</v>
      </c>
      <c r="H88" s="88" t="str">
        <f>'Cover Sheet'!$D$8</f>
        <v>[insert direct phone number]</v>
      </c>
      <c r="I88" s="88" t="str">
        <f>'Cover Sheet'!$D$10</f>
        <v>[insert firm mailing address]</v>
      </c>
      <c r="J88" s="88" t="str">
        <f>'Licensee Info'!$E$2</f>
        <v>Report not attested to correctly</v>
      </c>
      <c r="K88" s="91" t="s">
        <v>225</v>
      </c>
      <c r="L88" s="91">
        <v>1</v>
      </c>
      <c r="M88" s="91" t="s">
        <v>285</v>
      </c>
      <c r="N88" s="91">
        <v>1</v>
      </c>
      <c r="O88" s="91">
        <v>6</v>
      </c>
      <c r="P88" s="91"/>
      <c r="Q88" s="91"/>
      <c r="R88" s="91">
        <v>0</v>
      </c>
      <c r="S88" s="91">
        <v>0</v>
      </c>
      <c r="T88" s="91">
        <v>0</v>
      </c>
      <c r="U88" s="91">
        <v>0</v>
      </c>
      <c r="V88" s="91">
        <v>0</v>
      </c>
      <c r="W88" s="91">
        <v>0</v>
      </c>
      <c r="X88" s="91">
        <v>0</v>
      </c>
      <c r="Y88" s="91">
        <v>0</v>
      </c>
      <c r="Z88" s="91">
        <v>0</v>
      </c>
      <c r="AA88" s="91">
        <v>0</v>
      </c>
      <c r="AB88" s="91">
        <v>0</v>
      </c>
      <c r="AC88" s="91">
        <v>0</v>
      </c>
      <c r="AD88" s="91">
        <v>0</v>
      </c>
      <c r="AE88" s="91"/>
      <c r="AF88" s="91"/>
      <c r="AG88" s="91"/>
      <c r="AH88" s="91"/>
      <c r="AJ88" cm="1">
        <f t="array" ref="AJ88">IF(OR(COUNTIF(R88,$AZ$2:$AZ$19)),0,1)</f>
        <v>0</v>
      </c>
      <c r="AK88" cm="1">
        <f t="array" ref="AK88">IF(OR(COUNTIF(S88,$AZ$2:$AZ$19)),0,1)</f>
        <v>0</v>
      </c>
      <c r="AL88" cm="1">
        <f t="array" ref="AL88">IF(OR(COUNTIF(T88,$AZ$2:$AZ$19)),0,1)</f>
        <v>0</v>
      </c>
      <c r="AM88" cm="1">
        <f t="array" ref="AM88">IF(OR(COUNTIF(U88,$AZ$2:$AZ$19)),0,1)</f>
        <v>0</v>
      </c>
      <c r="AN88" cm="1">
        <f t="array" ref="AN88">IF(OR(COUNTIF(V88,$AZ$2:$AZ$19)),0,1)</f>
        <v>0</v>
      </c>
      <c r="AO88" cm="1">
        <f t="array" ref="AO88">IF(OR(COUNTIF(W88,$AZ$2:$AZ$19)),0,1)</f>
        <v>0</v>
      </c>
      <c r="AP88" cm="1">
        <f t="array" ref="AP88">IF(OR(COUNTIF(X88,$AZ$2:$AZ$19)),0,1)</f>
        <v>0</v>
      </c>
      <c r="AQ88" cm="1">
        <f t="array" ref="AQ88">IF(OR(COUNTIF(Y88,$AZ$2:$AZ$19)),0,1)</f>
        <v>0</v>
      </c>
      <c r="AR88" cm="1">
        <f t="array" ref="AR88">IF(OR(COUNTIF(Z88,$AZ$2:$AZ$19)),0,1)</f>
        <v>0</v>
      </c>
      <c r="AS88" cm="1">
        <f t="array" ref="AS88">IF(OR(COUNTIF(AA88,$AZ$2:$AZ$19)),0,1)</f>
        <v>0</v>
      </c>
      <c r="AT88" cm="1">
        <f t="array" ref="AT88">IF(OR(COUNTIF(AB88,$AZ$2:$AZ$19)),0,1)</f>
        <v>0</v>
      </c>
      <c r="AU88" cm="1">
        <f t="array" ref="AU88">IF(OR(COUNTIF(AC88,$AZ$2:$AZ$19)),0,1)</f>
        <v>0</v>
      </c>
      <c r="AV88" cm="1">
        <f t="array" ref="AV88">IF(OR(COUNTIF(AD88,$AZ$2:$AZ$19)),0,1)</f>
        <v>0</v>
      </c>
      <c r="AX88">
        <f t="shared" si="1"/>
        <v>0</v>
      </c>
    </row>
    <row r="89" spans="1:50" x14ac:dyDescent="0.3">
      <c r="A89" s="92" t="str" cm="1">
        <f t="array" ref="A89">IF(AX89&gt;0,'Licensee Info'!$A$2:$A$2,"#N/A")</f>
        <v>#N/A</v>
      </c>
      <c r="B89" s="88" t="str">
        <f>'Cover Sheet'!$A$3</f>
        <v>[insert AFS Reporting Period]</v>
      </c>
      <c r="C89" s="88" t="str">
        <f>'Cover Sheet'!$D$3</f>
        <v>[insert all medical and adult-use license record numbers covered by this AFS]</v>
      </c>
      <c r="D89" s="88" t="str">
        <f>'Cover Sheet'!$A$6</f>
        <v>[insert name of firm]</v>
      </c>
      <c r="E89" s="88" t="str">
        <f>'Cover Sheet'!$B$6</f>
        <v>[insert CPA name]</v>
      </c>
      <c r="F89" s="88" t="str">
        <f>'Cover Sheet'!$B$8</f>
        <v>[insert CPA license number]</v>
      </c>
      <c r="G89" s="88" t="str">
        <f>'Cover Sheet'!$D$6</f>
        <v>[insert direct email address]</v>
      </c>
      <c r="H89" s="88" t="str">
        <f>'Cover Sheet'!$D$8</f>
        <v>[insert direct phone number]</v>
      </c>
      <c r="I89" s="88" t="str">
        <f>'Cover Sheet'!$D$10</f>
        <v>[insert firm mailing address]</v>
      </c>
      <c r="J89" s="88" t="str">
        <f>'Licensee Info'!$E$2</f>
        <v>Report not attested to correctly</v>
      </c>
      <c r="K89" t="s">
        <v>225</v>
      </c>
      <c r="L89">
        <v>1</v>
      </c>
      <c r="M89" t="s">
        <v>285</v>
      </c>
      <c r="N89">
        <v>1</v>
      </c>
      <c r="O89">
        <v>7</v>
      </c>
      <c r="R89">
        <v>0</v>
      </c>
      <c r="S89">
        <v>0</v>
      </c>
      <c r="T89">
        <v>0</v>
      </c>
      <c r="U89">
        <v>0</v>
      </c>
      <c r="V89">
        <v>0</v>
      </c>
      <c r="W89">
        <v>0</v>
      </c>
      <c r="X89">
        <v>0</v>
      </c>
      <c r="Y89">
        <v>0</v>
      </c>
      <c r="Z89">
        <v>0</v>
      </c>
      <c r="AA89">
        <v>0</v>
      </c>
      <c r="AB89">
        <v>0</v>
      </c>
      <c r="AC89">
        <v>0</v>
      </c>
      <c r="AD89">
        <v>0</v>
      </c>
      <c r="AJ89" cm="1">
        <f t="array" ref="AJ89">IF(OR(COUNTIF(R89,$AZ$2:$AZ$19)),0,1)</f>
        <v>0</v>
      </c>
      <c r="AK89" cm="1">
        <f t="array" ref="AK89">IF(OR(COUNTIF(S89,$AZ$2:$AZ$19)),0,1)</f>
        <v>0</v>
      </c>
      <c r="AL89" cm="1">
        <f t="array" ref="AL89">IF(OR(COUNTIF(T89,$AZ$2:$AZ$19)),0,1)</f>
        <v>0</v>
      </c>
      <c r="AM89" cm="1">
        <f t="array" ref="AM89">IF(OR(COUNTIF(U89,$AZ$2:$AZ$19)),0,1)</f>
        <v>0</v>
      </c>
      <c r="AN89" cm="1">
        <f t="array" ref="AN89">IF(OR(COUNTIF(V89,$AZ$2:$AZ$19)),0,1)</f>
        <v>0</v>
      </c>
      <c r="AO89" cm="1">
        <f t="array" ref="AO89">IF(OR(COUNTIF(W89,$AZ$2:$AZ$19)),0,1)</f>
        <v>0</v>
      </c>
      <c r="AP89" cm="1">
        <f t="array" ref="AP89">IF(OR(COUNTIF(X89,$AZ$2:$AZ$19)),0,1)</f>
        <v>0</v>
      </c>
      <c r="AQ89" cm="1">
        <f t="array" ref="AQ89">IF(OR(COUNTIF(Y89,$AZ$2:$AZ$19)),0,1)</f>
        <v>0</v>
      </c>
      <c r="AR89" cm="1">
        <f t="array" ref="AR89">IF(OR(COUNTIF(Z89,$AZ$2:$AZ$19)),0,1)</f>
        <v>0</v>
      </c>
      <c r="AS89" cm="1">
        <f t="array" ref="AS89">IF(OR(COUNTIF(AA89,$AZ$2:$AZ$19)),0,1)</f>
        <v>0</v>
      </c>
      <c r="AT89" cm="1">
        <f t="array" ref="AT89">IF(OR(COUNTIF(AB89,$AZ$2:$AZ$19)),0,1)</f>
        <v>0</v>
      </c>
      <c r="AU89" cm="1">
        <f t="array" ref="AU89">IF(OR(COUNTIF(AC89,$AZ$2:$AZ$19)),0,1)</f>
        <v>0</v>
      </c>
      <c r="AV89" cm="1">
        <f t="array" ref="AV89">IF(OR(COUNTIF(AD89,$AZ$2:$AZ$19)),0,1)</f>
        <v>0</v>
      </c>
      <c r="AX89">
        <f t="shared" si="1"/>
        <v>0</v>
      </c>
    </row>
    <row r="90" spans="1:50" x14ac:dyDescent="0.3">
      <c r="A90" s="88" t="str" cm="1">
        <f t="array" ref="A90">IF(AX90&gt;0,'Licensee Info'!$A$2:$A$2,"#N/A")</f>
        <v>#N/A</v>
      </c>
      <c r="B90" s="88" t="str">
        <f>'Cover Sheet'!$A$3</f>
        <v>[insert AFS Reporting Period]</v>
      </c>
      <c r="C90" s="88" t="str">
        <f>'Cover Sheet'!$D$3</f>
        <v>[insert all medical and adult-use license record numbers covered by this AFS]</v>
      </c>
      <c r="D90" s="88" t="str">
        <f>'Cover Sheet'!$A$6</f>
        <v>[insert name of firm]</v>
      </c>
      <c r="E90" s="88" t="str">
        <f>'Cover Sheet'!$B$6</f>
        <v>[insert CPA name]</v>
      </c>
      <c r="F90" s="88" t="str">
        <f>'Cover Sheet'!$B$8</f>
        <v>[insert CPA license number]</v>
      </c>
      <c r="G90" s="88" t="str">
        <f>'Cover Sheet'!$D$6</f>
        <v>[insert direct email address]</v>
      </c>
      <c r="H90" s="88" t="str">
        <f>'Cover Sheet'!$D$8</f>
        <v>[insert direct phone number]</v>
      </c>
      <c r="I90" s="88" t="str">
        <f>'Cover Sheet'!$D$10</f>
        <v>[insert firm mailing address]</v>
      </c>
      <c r="J90" s="88" t="str">
        <f>'Licensee Info'!$E$2</f>
        <v>Report not attested to correctly</v>
      </c>
      <c r="K90" s="91" t="s">
        <v>225</v>
      </c>
      <c r="L90" s="91">
        <v>1</v>
      </c>
      <c r="M90" s="91" t="s">
        <v>285</v>
      </c>
      <c r="N90" s="91">
        <v>1</v>
      </c>
      <c r="O90" s="91">
        <v>8</v>
      </c>
      <c r="P90" s="91"/>
      <c r="Q90" s="91"/>
      <c r="R90" s="91">
        <v>0</v>
      </c>
      <c r="S90" s="91">
        <v>0</v>
      </c>
      <c r="T90" s="91">
        <v>0</v>
      </c>
      <c r="U90" s="91">
        <v>0</v>
      </c>
      <c r="V90" s="91">
        <v>0</v>
      </c>
      <c r="W90" s="91">
        <v>0</v>
      </c>
      <c r="X90" s="91">
        <v>0</v>
      </c>
      <c r="Y90" s="91">
        <v>0</v>
      </c>
      <c r="Z90" s="91">
        <v>0</v>
      </c>
      <c r="AA90" s="91">
        <v>0</v>
      </c>
      <c r="AB90" s="91">
        <v>0</v>
      </c>
      <c r="AC90" s="91">
        <v>0</v>
      </c>
      <c r="AD90" s="91">
        <v>0</v>
      </c>
      <c r="AE90" s="91"/>
      <c r="AF90" s="91"/>
      <c r="AG90" s="91"/>
      <c r="AH90" s="91"/>
      <c r="AJ90" cm="1">
        <f t="array" ref="AJ90">IF(OR(COUNTIF(R90,$AZ$2:$AZ$19)),0,1)</f>
        <v>0</v>
      </c>
      <c r="AK90" cm="1">
        <f t="array" ref="AK90">IF(OR(COUNTIF(S90,$AZ$2:$AZ$19)),0,1)</f>
        <v>0</v>
      </c>
      <c r="AL90" cm="1">
        <f t="array" ref="AL90">IF(OR(COUNTIF(T90,$AZ$2:$AZ$19)),0,1)</f>
        <v>0</v>
      </c>
      <c r="AM90" cm="1">
        <f t="array" ref="AM90">IF(OR(COUNTIF(U90,$AZ$2:$AZ$19)),0,1)</f>
        <v>0</v>
      </c>
      <c r="AN90" cm="1">
        <f t="array" ref="AN90">IF(OR(COUNTIF(V90,$AZ$2:$AZ$19)),0,1)</f>
        <v>0</v>
      </c>
      <c r="AO90" cm="1">
        <f t="array" ref="AO90">IF(OR(COUNTIF(W90,$AZ$2:$AZ$19)),0,1)</f>
        <v>0</v>
      </c>
      <c r="AP90" cm="1">
        <f t="array" ref="AP90">IF(OR(COUNTIF(X90,$AZ$2:$AZ$19)),0,1)</f>
        <v>0</v>
      </c>
      <c r="AQ90" cm="1">
        <f t="array" ref="AQ90">IF(OR(COUNTIF(Y90,$AZ$2:$AZ$19)),0,1)</f>
        <v>0</v>
      </c>
      <c r="AR90" cm="1">
        <f t="array" ref="AR90">IF(OR(COUNTIF(Z90,$AZ$2:$AZ$19)),0,1)</f>
        <v>0</v>
      </c>
      <c r="AS90" cm="1">
        <f t="array" ref="AS90">IF(OR(COUNTIF(AA90,$AZ$2:$AZ$19)),0,1)</f>
        <v>0</v>
      </c>
      <c r="AT90" cm="1">
        <f t="array" ref="AT90">IF(OR(COUNTIF(AB90,$AZ$2:$AZ$19)),0,1)</f>
        <v>0</v>
      </c>
      <c r="AU90" cm="1">
        <f t="array" ref="AU90">IF(OR(COUNTIF(AC90,$AZ$2:$AZ$19)),0,1)</f>
        <v>0</v>
      </c>
      <c r="AV90" cm="1">
        <f t="array" ref="AV90">IF(OR(COUNTIF(AD90,$AZ$2:$AZ$19)),0,1)</f>
        <v>0</v>
      </c>
      <c r="AX90">
        <f t="shared" si="1"/>
        <v>0</v>
      </c>
    </row>
    <row r="91" spans="1:50" x14ac:dyDescent="0.3">
      <c r="A91" s="92" t="str" cm="1">
        <f t="array" ref="A91">IF(AX91&gt;0,'Licensee Info'!$A$2:$A$2,"#N/A")</f>
        <v>#N/A</v>
      </c>
      <c r="B91" s="88" t="str">
        <f>'Cover Sheet'!$A$3</f>
        <v>[insert AFS Reporting Period]</v>
      </c>
      <c r="C91" s="88" t="str">
        <f>'Cover Sheet'!$D$3</f>
        <v>[insert all medical and adult-use license record numbers covered by this AFS]</v>
      </c>
      <c r="D91" s="88" t="str">
        <f>'Cover Sheet'!$A$6</f>
        <v>[insert name of firm]</v>
      </c>
      <c r="E91" s="88" t="str">
        <f>'Cover Sheet'!$B$6</f>
        <v>[insert CPA name]</v>
      </c>
      <c r="F91" s="88" t="str">
        <f>'Cover Sheet'!$B$8</f>
        <v>[insert CPA license number]</v>
      </c>
      <c r="G91" s="88" t="str">
        <f>'Cover Sheet'!$D$6</f>
        <v>[insert direct email address]</v>
      </c>
      <c r="H91" s="88" t="str">
        <f>'Cover Sheet'!$D$8</f>
        <v>[insert direct phone number]</v>
      </c>
      <c r="I91" s="88" t="str">
        <f>'Cover Sheet'!$D$10</f>
        <v>[insert firm mailing address]</v>
      </c>
      <c r="J91" s="88" t="str">
        <f>'Licensee Info'!$E$2</f>
        <v>Report not attested to correctly</v>
      </c>
      <c r="K91" t="s">
        <v>225</v>
      </c>
      <c r="L91">
        <v>1</v>
      </c>
      <c r="M91" t="s">
        <v>285</v>
      </c>
      <c r="N91">
        <v>1</v>
      </c>
      <c r="O91">
        <v>9</v>
      </c>
      <c r="R91">
        <v>0</v>
      </c>
      <c r="S91">
        <v>0</v>
      </c>
      <c r="T91">
        <v>0</v>
      </c>
      <c r="U91">
        <v>0</v>
      </c>
      <c r="V91">
        <v>0</v>
      </c>
      <c r="W91">
        <v>0</v>
      </c>
      <c r="X91">
        <v>0</v>
      </c>
      <c r="Y91">
        <v>0</v>
      </c>
      <c r="Z91">
        <v>0</v>
      </c>
      <c r="AA91">
        <v>0</v>
      </c>
      <c r="AB91">
        <v>0</v>
      </c>
      <c r="AC91">
        <v>0</v>
      </c>
      <c r="AD91">
        <v>0</v>
      </c>
      <c r="AJ91" cm="1">
        <f t="array" ref="AJ91">IF(OR(COUNTIF(R91,$AZ$2:$AZ$19)),0,1)</f>
        <v>0</v>
      </c>
      <c r="AK91" cm="1">
        <f t="array" ref="AK91">IF(OR(COUNTIF(S91,$AZ$2:$AZ$19)),0,1)</f>
        <v>0</v>
      </c>
      <c r="AL91" cm="1">
        <f t="array" ref="AL91">IF(OR(COUNTIF(T91,$AZ$2:$AZ$19)),0,1)</f>
        <v>0</v>
      </c>
      <c r="AM91" cm="1">
        <f t="array" ref="AM91">IF(OR(COUNTIF(U91,$AZ$2:$AZ$19)),0,1)</f>
        <v>0</v>
      </c>
      <c r="AN91" cm="1">
        <f t="array" ref="AN91">IF(OR(COUNTIF(V91,$AZ$2:$AZ$19)),0,1)</f>
        <v>0</v>
      </c>
      <c r="AO91" cm="1">
        <f t="array" ref="AO91">IF(OR(COUNTIF(W91,$AZ$2:$AZ$19)),0,1)</f>
        <v>0</v>
      </c>
      <c r="AP91" cm="1">
        <f t="array" ref="AP91">IF(OR(COUNTIF(X91,$AZ$2:$AZ$19)),0,1)</f>
        <v>0</v>
      </c>
      <c r="AQ91" cm="1">
        <f t="array" ref="AQ91">IF(OR(COUNTIF(Y91,$AZ$2:$AZ$19)),0,1)</f>
        <v>0</v>
      </c>
      <c r="AR91" cm="1">
        <f t="array" ref="AR91">IF(OR(COUNTIF(Z91,$AZ$2:$AZ$19)),0,1)</f>
        <v>0</v>
      </c>
      <c r="AS91" cm="1">
        <f t="array" ref="AS91">IF(OR(COUNTIF(AA91,$AZ$2:$AZ$19)),0,1)</f>
        <v>0</v>
      </c>
      <c r="AT91" cm="1">
        <f t="array" ref="AT91">IF(OR(COUNTIF(AB91,$AZ$2:$AZ$19)),0,1)</f>
        <v>0</v>
      </c>
      <c r="AU91" cm="1">
        <f t="array" ref="AU91">IF(OR(COUNTIF(AC91,$AZ$2:$AZ$19)),0,1)</f>
        <v>0</v>
      </c>
      <c r="AV91" cm="1">
        <f t="array" ref="AV91">IF(OR(COUNTIF(AD91,$AZ$2:$AZ$19)),0,1)</f>
        <v>0</v>
      </c>
      <c r="AX91">
        <f t="shared" si="1"/>
        <v>0</v>
      </c>
    </row>
    <row r="92" spans="1:50" x14ac:dyDescent="0.3">
      <c r="A92" s="88" t="str" cm="1">
        <f t="array" ref="A92">IF(AX92&gt;0,'Licensee Info'!$A$2:$A$2,"#N/A")</f>
        <v>#N/A</v>
      </c>
      <c r="B92" s="88" t="str">
        <f>'Cover Sheet'!$A$3</f>
        <v>[insert AFS Reporting Period]</v>
      </c>
      <c r="C92" s="88" t="str">
        <f>'Cover Sheet'!$D$3</f>
        <v>[insert all medical and adult-use license record numbers covered by this AFS]</v>
      </c>
      <c r="D92" s="88" t="str">
        <f>'Cover Sheet'!$A$6</f>
        <v>[insert name of firm]</v>
      </c>
      <c r="E92" s="88" t="str">
        <f>'Cover Sheet'!$B$6</f>
        <v>[insert CPA name]</v>
      </c>
      <c r="F92" s="88" t="str">
        <f>'Cover Sheet'!$B$8</f>
        <v>[insert CPA license number]</v>
      </c>
      <c r="G92" s="88" t="str">
        <f>'Cover Sheet'!$D$6</f>
        <v>[insert direct email address]</v>
      </c>
      <c r="H92" s="88" t="str">
        <f>'Cover Sheet'!$D$8</f>
        <v>[insert direct phone number]</v>
      </c>
      <c r="I92" s="88" t="str">
        <f>'Cover Sheet'!$D$10</f>
        <v>[insert firm mailing address]</v>
      </c>
      <c r="J92" s="88" t="str">
        <f>'Licensee Info'!$E$2</f>
        <v>Report not attested to correctly</v>
      </c>
      <c r="K92" s="91" t="s">
        <v>225</v>
      </c>
      <c r="L92" s="91">
        <v>1</v>
      </c>
      <c r="M92" s="91" t="s">
        <v>285</v>
      </c>
      <c r="N92" s="91">
        <v>1</v>
      </c>
      <c r="O92" s="91">
        <v>10</v>
      </c>
      <c r="P92" s="91"/>
      <c r="Q92" s="91"/>
      <c r="R92" s="91">
        <v>0</v>
      </c>
      <c r="S92" s="91">
        <v>0</v>
      </c>
      <c r="T92" s="91">
        <v>0</v>
      </c>
      <c r="U92" s="91">
        <v>0</v>
      </c>
      <c r="V92" s="91">
        <v>0</v>
      </c>
      <c r="W92" s="91">
        <v>0</v>
      </c>
      <c r="X92" s="91">
        <v>0</v>
      </c>
      <c r="Y92" s="91">
        <v>0</v>
      </c>
      <c r="Z92" s="91">
        <v>0</v>
      </c>
      <c r="AA92" s="91">
        <v>0</v>
      </c>
      <c r="AB92" s="91">
        <v>0</v>
      </c>
      <c r="AC92" s="91">
        <v>0</v>
      </c>
      <c r="AD92" s="91">
        <v>0</v>
      </c>
      <c r="AE92" s="91"/>
      <c r="AF92" s="91"/>
      <c r="AG92" s="91"/>
      <c r="AH92" s="91"/>
      <c r="AJ92" cm="1">
        <f t="array" ref="AJ92">IF(OR(COUNTIF(R92,$AZ$2:$AZ$19)),0,1)</f>
        <v>0</v>
      </c>
      <c r="AK92" cm="1">
        <f t="array" ref="AK92">IF(OR(COUNTIF(S92,$AZ$2:$AZ$19)),0,1)</f>
        <v>0</v>
      </c>
      <c r="AL92" cm="1">
        <f t="array" ref="AL92">IF(OR(COUNTIF(T92,$AZ$2:$AZ$19)),0,1)</f>
        <v>0</v>
      </c>
      <c r="AM92" cm="1">
        <f t="array" ref="AM92">IF(OR(COUNTIF(U92,$AZ$2:$AZ$19)),0,1)</f>
        <v>0</v>
      </c>
      <c r="AN92" cm="1">
        <f t="array" ref="AN92">IF(OR(COUNTIF(V92,$AZ$2:$AZ$19)),0,1)</f>
        <v>0</v>
      </c>
      <c r="AO92" cm="1">
        <f t="array" ref="AO92">IF(OR(COUNTIF(W92,$AZ$2:$AZ$19)),0,1)</f>
        <v>0</v>
      </c>
      <c r="AP92" cm="1">
        <f t="array" ref="AP92">IF(OR(COUNTIF(X92,$AZ$2:$AZ$19)),0,1)</f>
        <v>0</v>
      </c>
      <c r="AQ92" cm="1">
        <f t="array" ref="AQ92">IF(OR(COUNTIF(Y92,$AZ$2:$AZ$19)),0,1)</f>
        <v>0</v>
      </c>
      <c r="AR92" cm="1">
        <f t="array" ref="AR92">IF(OR(COUNTIF(Z92,$AZ$2:$AZ$19)),0,1)</f>
        <v>0</v>
      </c>
      <c r="AS92" cm="1">
        <f t="array" ref="AS92">IF(OR(COUNTIF(AA92,$AZ$2:$AZ$19)),0,1)</f>
        <v>0</v>
      </c>
      <c r="AT92" cm="1">
        <f t="array" ref="AT92">IF(OR(COUNTIF(AB92,$AZ$2:$AZ$19)),0,1)</f>
        <v>0</v>
      </c>
      <c r="AU92" cm="1">
        <f t="array" ref="AU92">IF(OR(COUNTIF(AC92,$AZ$2:$AZ$19)),0,1)</f>
        <v>0</v>
      </c>
      <c r="AV92" cm="1">
        <f t="array" ref="AV92">IF(OR(COUNTIF(AD92,$AZ$2:$AZ$19)),0,1)</f>
        <v>0</v>
      </c>
      <c r="AX92">
        <f t="shared" si="1"/>
        <v>0</v>
      </c>
    </row>
    <row r="93" spans="1:50" x14ac:dyDescent="0.3">
      <c r="A93" s="92" t="str" cm="1">
        <f t="array" ref="A93">IF(AX93&gt;0,'Licensee Info'!$A$2:$A$2,"#N/A")</f>
        <v>#N/A</v>
      </c>
      <c r="B93" s="88" t="str">
        <f>'Cover Sheet'!$A$3</f>
        <v>[insert AFS Reporting Period]</v>
      </c>
      <c r="C93" s="88" t="str">
        <f>'Cover Sheet'!$D$3</f>
        <v>[insert all medical and adult-use license record numbers covered by this AFS]</v>
      </c>
      <c r="D93" s="88" t="str">
        <f>'Cover Sheet'!$A$6</f>
        <v>[insert name of firm]</v>
      </c>
      <c r="E93" s="88" t="str">
        <f>'Cover Sheet'!$B$6</f>
        <v>[insert CPA name]</v>
      </c>
      <c r="F93" s="88" t="str">
        <f>'Cover Sheet'!$B$8</f>
        <v>[insert CPA license number]</v>
      </c>
      <c r="G93" s="88" t="str">
        <f>'Cover Sheet'!$D$6</f>
        <v>[insert direct email address]</v>
      </c>
      <c r="H93" s="88" t="str">
        <f>'Cover Sheet'!$D$8</f>
        <v>[insert direct phone number]</v>
      </c>
      <c r="I93" s="88" t="str">
        <f>'Cover Sheet'!$D$10</f>
        <v>[insert firm mailing address]</v>
      </c>
      <c r="J93" s="88" t="str">
        <f>'Licensee Info'!$E$2</f>
        <v>Report not attested to correctly</v>
      </c>
      <c r="K93" t="s">
        <v>225</v>
      </c>
      <c r="L93">
        <v>1</v>
      </c>
      <c r="M93" t="s">
        <v>285</v>
      </c>
      <c r="N93">
        <v>1</v>
      </c>
      <c r="O93">
        <v>11</v>
      </c>
      <c r="R93">
        <v>0</v>
      </c>
      <c r="S93">
        <v>0</v>
      </c>
      <c r="T93">
        <v>0</v>
      </c>
      <c r="U93">
        <v>0</v>
      </c>
      <c r="V93">
        <v>0</v>
      </c>
      <c r="W93">
        <v>0</v>
      </c>
      <c r="X93">
        <v>0</v>
      </c>
      <c r="Y93">
        <v>0</v>
      </c>
      <c r="Z93">
        <v>0</v>
      </c>
      <c r="AA93">
        <v>0</v>
      </c>
      <c r="AB93">
        <v>0</v>
      </c>
      <c r="AC93">
        <v>0</v>
      </c>
      <c r="AD93">
        <v>0</v>
      </c>
      <c r="AJ93" cm="1">
        <f t="array" ref="AJ93">IF(OR(COUNTIF(R93,$AZ$2:$AZ$19)),0,1)</f>
        <v>0</v>
      </c>
      <c r="AK93" cm="1">
        <f t="array" ref="AK93">IF(OR(COUNTIF(S93,$AZ$2:$AZ$19)),0,1)</f>
        <v>0</v>
      </c>
      <c r="AL93" cm="1">
        <f t="array" ref="AL93">IF(OR(COUNTIF(T93,$AZ$2:$AZ$19)),0,1)</f>
        <v>0</v>
      </c>
      <c r="AM93" cm="1">
        <f t="array" ref="AM93">IF(OR(COUNTIF(U93,$AZ$2:$AZ$19)),0,1)</f>
        <v>0</v>
      </c>
      <c r="AN93" cm="1">
        <f t="array" ref="AN93">IF(OR(COUNTIF(V93,$AZ$2:$AZ$19)),0,1)</f>
        <v>0</v>
      </c>
      <c r="AO93" cm="1">
        <f t="array" ref="AO93">IF(OR(COUNTIF(W93,$AZ$2:$AZ$19)),0,1)</f>
        <v>0</v>
      </c>
      <c r="AP93" cm="1">
        <f t="array" ref="AP93">IF(OR(COUNTIF(X93,$AZ$2:$AZ$19)),0,1)</f>
        <v>0</v>
      </c>
      <c r="AQ93" cm="1">
        <f t="array" ref="AQ93">IF(OR(COUNTIF(Y93,$AZ$2:$AZ$19)),0,1)</f>
        <v>0</v>
      </c>
      <c r="AR93" cm="1">
        <f t="array" ref="AR93">IF(OR(COUNTIF(Z93,$AZ$2:$AZ$19)),0,1)</f>
        <v>0</v>
      </c>
      <c r="AS93" cm="1">
        <f t="array" ref="AS93">IF(OR(COUNTIF(AA93,$AZ$2:$AZ$19)),0,1)</f>
        <v>0</v>
      </c>
      <c r="AT93" cm="1">
        <f t="array" ref="AT93">IF(OR(COUNTIF(AB93,$AZ$2:$AZ$19)),0,1)</f>
        <v>0</v>
      </c>
      <c r="AU93" cm="1">
        <f t="array" ref="AU93">IF(OR(COUNTIF(AC93,$AZ$2:$AZ$19)),0,1)</f>
        <v>0</v>
      </c>
      <c r="AV93" cm="1">
        <f t="array" ref="AV93">IF(OR(COUNTIF(AD93,$AZ$2:$AZ$19)),0,1)</f>
        <v>0</v>
      </c>
      <c r="AX93">
        <f t="shared" si="1"/>
        <v>0</v>
      </c>
    </row>
    <row r="94" spans="1:50" x14ac:dyDescent="0.3">
      <c r="A94" s="88" t="str" cm="1">
        <f t="array" ref="A94">IF(AX94&gt;0,'Licensee Info'!$A$2:$A$2,"#N/A")</f>
        <v>#N/A</v>
      </c>
      <c r="B94" s="88" t="str">
        <f>'Cover Sheet'!$A$3</f>
        <v>[insert AFS Reporting Period]</v>
      </c>
      <c r="C94" s="88" t="str">
        <f>'Cover Sheet'!$D$3</f>
        <v>[insert all medical and adult-use license record numbers covered by this AFS]</v>
      </c>
      <c r="D94" s="88" t="str">
        <f>'Cover Sheet'!$A$6</f>
        <v>[insert name of firm]</v>
      </c>
      <c r="E94" s="88" t="str">
        <f>'Cover Sheet'!$B$6</f>
        <v>[insert CPA name]</v>
      </c>
      <c r="F94" s="88" t="str">
        <f>'Cover Sheet'!$B$8</f>
        <v>[insert CPA license number]</v>
      </c>
      <c r="G94" s="88" t="str">
        <f>'Cover Sheet'!$D$6</f>
        <v>[insert direct email address]</v>
      </c>
      <c r="H94" s="88" t="str">
        <f>'Cover Sheet'!$D$8</f>
        <v>[insert direct phone number]</v>
      </c>
      <c r="I94" s="88" t="str">
        <f>'Cover Sheet'!$D$10</f>
        <v>[insert firm mailing address]</v>
      </c>
      <c r="J94" s="88" t="str">
        <f>'Licensee Info'!$E$2</f>
        <v>Report not attested to correctly</v>
      </c>
      <c r="K94" s="91" t="s">
        <v>225</v>
      </c>
      <c r="L94" s="91">
        <v>1</v>
      </c>
      <c r="M94" s="91" t="s">
        <v>285</v>
      </c>
      <c r="N94" s="91">
        <v>1</v>
      </c>
      <c r="O94" s="91">
        <v>12</v>
      </c>
      <c r="P94" s="91"/>
      <c r="Q94" s="91"/>
      <c r="R94" s="91">
        <v>0</v>
      </c>
      <c r="S94" s="91">
        <v>0</v>
      </c>
      <c r="T94" s="91">
        <v>0</v>
      </c>
      <c r="U94" s="91">
        <v>0</v>
      </c>
      <c r="V94" s="91">
        <v>0</v>
      </c>
      <c r="W94" s="91">
        <v>0</v>
      </c>
      <c r="X94" s="91">
        <v>0</v>
      </c>
      <c r="Y94" s="91">
        <v>0</v>
      </c>
      <c r="Z94" s="91">
        <v>0</v>
      </c>
      <c r="AA94" s="91">
        <v>0</v>
      </c>
      <c r="AB94" s="91">
        <v>0</v>
      </c>
      <c r="AC94" s="91">
        <v>0</v>
      </c>
      <c r="AD94" s="91">
        <v>0</v>
      </c>
      <c r="AE94" s="91"/>
      <c r="AF94" s="91"/>
      <c r="AG94" s="91"/>
      <c r="AH94" s="91"/>
      <c r="AJ94" cm="1">
        <f t="array" ref="AJ94">IF(OR(COUNTIF(R94,$AZ$2:$AZ$19)),0,1)</f>
        <v>0</v>
      </c>
      <c r="AK94" cm="1">
        <f t="array" ref="AK94">IF(OR(COUNTIF(S94,$AZ$2:$AZ$19)),0,1)</f>
        <v>0</v>
      </c>
      <c r="AL94" cm="1">
        <f t="array" ref="AL94">IF(OR(COUNTIF(T94,$AZ$2:$AZ$19)),0,1)</f>
        <v>0</v>
      </c>
      <c r="AM94" cm="1">
        <f t="array" ref="AM94">IF(OR(COUNTIF(U94,$AZ$2:$AZ$19)),0,1)</f>
        <v>0</v>
      </c>
      <c r="AN94" cm="1">
        <f t="array" ref="AN94">IF(OR(COUNTIF(V94,$AZ$2:$AZ$19)),0,1)</f>
        <v>0</v>
      </c>
      <c r="AO94" cm="1">
        <f t="array" ref="AO94">IF(OR(COUNTIF(W94,$AZ$2:$AZ$19)),0,1)</f>
        <v>0</v>
      </c>
      <c r="AP94" cm="1">
        <f t="array" ref="AP94">IF(OR(COUNTIF(X94,$AZ$2:$AZ$19)),0,1)</f>
        <v>0</v>
      </c>
      <c r="AQ94" cm="1">
        <f t="array" ref="AQ94">IF(OR(COUNTIF(Y94,$AZ$2:$AZ$19)),0,1)</f>
        <v>0</v>
      </c>
      <c r="AR94" cm="1">
        <f t="array" ref="AR94">IF(OR(COUNTIF(Z94,$AZ$2:$AZ$19)),0,1)</f>
        <v>0</v>
      </c>
      <c r="AS94" cm="1">
        <f t="array" ref="AS94">IF(OR(COUNTIF(AA94,$AZ$2:$AZ$19)),0,1)</f>
        <v>0</v>
      </c>
      <c r="AT94" cm="1">
        <f t="array" ref="AT94">IF(OR(COUNTIF(AB94,$AZ$2:$AZ$19)),0,1)</f>
        <v>0</v>
      </c>
      <c r="AU94" cm="1">
        <f t="array" ref="AU94">IF(OR(COUNTIF(AC94,$AZ$2:$AZ$19)),0,1)</f>
        <v>0</v>
      </c>
      <c r="AV94" cm="1">
        <f t="array" ref="AV94">IF(OR(COUNTIF(AD94,$AZ$2:$AZ$19)),0,1)</f>
        <v>0</v>
      </c>
      <c r="AX94">
        <f t="shared" si="1"/>
        <v>0</v>
      </c>
    </row>
    <row r="95" spans="1:50" x14ac:dyDescent="0.3">
      <c r="A95" s="92" t="str" cm="1">
        <f t="array" ref="A95">IF(AX95&gt;0,'Licensee Info'!$A$2:$A$2,"#N/A")</f>
        <v>#N/A</v>
      </c>
      <c r="B95" s="88" t="str">
        <f>'Cover Sheet'!$A$3</f>
        <v>[insert AFS Reporting Period]</v>
      </c>
      <c r="C95" s="88" t="str">
        <f>'Cover Sheet'!$D$3</f>
        <v>[insert all medical and adult-use license record numbers covered by this AFS]</v>
      </c>
      <c r="D95" s="88" t="str">
        <f>'Cover Sheet'!$A$6</f>
        <v>[insert name of firm]</v>
      </c>
      <c r="E95" s="88" t="str">
        <f>'Cover Sheet'!$B$6</f>
        <v>[insert CPA name]</v>
      </c>
      <c r="F95" s="88" t="str">
        <f>'Cover Sheet'!$B$8</f>
        <v>[insert CPA license number]</v>
      </c>
      <c r="G95" s="88" t="str">
        <f>'Cover Sheet'!$D$6</f>
        <v>[insert direct email address]</v>
      </c>
      <c r="H95" s="88" t="str">
        <f>'Cover Sheet'!$D$8</f>
        <v>[insert direct phone number]</v>
      </c>
      <c r="I95" s="88" t="str">
        <f>'Cover Sheet'!$D$10</f>
        <v>[insert firm mailing address]</v>
      </c>
      <c r="J95" s="88" t="str">
        <f>'Licensee Info'!$E$2</f>
        <v>Report not attested to correctly</v>
      </c>
      <c r="K95" t="s">
        <v>225</v>
      </c>
      <c r="L95">
        <v>1</v>
      </c>
      <c r="M95" t="s">
        <v>285</v>
      </c>
      <c r="N95">
        <v>1</v>
      </c>
      <c r="O95">
        <v>13</v>
      </c>
      <c r="R95">
        <v>0</v>
      </c>
      <c r="S95">
        <v>0</v>
      </c>
      <c r="T95">
        <v>0</v>
      </c>
      <c r="U95">
        <v>0</v>
      </c>
      <c r="V95">
        <v>0</v>
      </c>
      <c r="W95">
        <v>0</v>
      </c>
      <c r="X95">
        <v>0</v>
      </c>
      <c r="Y95">
        <v>0</v>
      </c>
      <c r="Z95">
        <v>0</v>
      </c>
      <c r="AA95">
        <v>0</v>
      </c>
      <c r="AB95">
        <v>0</v>
      </c>
      <c r="AC95">
        <v>0</v>
      </c>
      <c r="AD95">
        <v>0</v>
      </c>
      <c r="AJ95" cm="1">
        <f t="array" ref="AJ95">IF(OR(COUNTIF(R95,$AZ$2:$AZ$19)),0,1)</f>
        <v>0</v>
      </c>
      <c r="AK95" cm="1">
        <f t="array" ref="AK95">IF(OR(COUNTIF(S95,$AZ$2:$AZ$19)),0,1)</f>
        <v>0</v>
      </c>
      <c r="AL95" cm="1">
        <f t="array" ref="AL95">IF(OR(COUNTIF(T95,$AZ$2:$AZ$19)),0,1)</f>
        <v>0</v>
      </c>
      <c r="AM95" cm="1">
        <f t="array" ref="AM95">IF(OR(COUNTIF(U95,$AZ$2:$AZ$19)),0,1)</f>
        <v>0</v>
      </c>
      <c r="AN95" cm="1">
        <f t="array" ref="AN95">IF(OR(COUNTIF(V95,$AZ$2:$AZ$19)),0,1)</f>
        <v>0</v>
      </c>
      <c r="AO95" cm="1">
        <f t="array" ref="AO95">IF(OR(COUNTIF(W95,$AZ$2:$AZ$19)),0,1)</f>
        <v>0</v>
      </c>
      <c r="AP95" cm="1">
        <f t="array" ref="AP95">IF(OR(COUNTIF(X95,$AZ$2:$AZ$19)),0,1)</f>
        <v>0</v>
      </c>
      <c r="AQ95" cm="1">
        <f t="array" ref="AQ95">IF(OR(COUNTIF(Y95,$AZ$2:$AZ$19)),0,1)</f>
        <v>0</v>
      </c>
      <c r="AR95" cm="1">
        <f t="array" ref="AR95">IF(OR(COUNTIF(Z95,$AZ$2:$AZ$19)),0,1)</f>
        <v>0</v>
      </c>
      <c r="AS95" cm="1">
        <f t="array" ref="AS95">IF(OR(COUNTIF(AA95,$AZ$2:$AZ$19)),0,1)</f>
        <v>0</v>
      </c>
      <c r="AT95" cm="1">
        <f t="array" ref="AT95">IF(OR(COUNTIF(AB95,$AZ$2:$AZ$19)),0,1)</f>
        <v>0</v>
      </c>
      <c r="AU95" cm="1">
        <f t="array" ref="AU95">IF(OR(COUNTIF(AC95,$AZ$2:$AZ$19)),0,1)</f>
        <v>0</v>
      </c>
      <c r="AV95" cm="1">
        <f t="array" ref="AV95">IF(OR(COUNTIF(AD95,$AZ$2:$AZ$19)),0,1)</f>
        <v>0</v>
      </c>
      <c r="AX95">
        <f t="shared" si="1"/>
        <v>0</v>
      </c>
    </row>
    <row r="96" spans="1:50" x14ac:dyDescent="0.3">
      <c r="A96" s="88" t="str" cm="1">
        <f t="array" ref="A96">IF(AX96&gt;0,'Licensee Info'!$A$2:$A$2,"#N/A")</f>
        <v>#N/A</v>
      </c>
      <c r="B96" s="88" t="str">
        <f>'Cover Sheet'!$A$3</f>
        <v>[insert AFS Reporting Period]</v>
      </c>
      <c r="C96" s="88" t="str">
        <f>'Cover Sheet'!$D$3</f>
        <v>[insert all medical and adult-use license record numbers covered by this AFS]</v>
      </c>
      <c r="D96" s="88" t="str">
        <f>'Cover Sheet'!$A$6</f>
        <v>[insert name of firm]</v>
      </c>
      <c r="E96" s="88" t="str">
        <f>'Cover Sheet'!$B$6</f>
        <v>[insert CPA name]</v>
      </c>
      <c r="F96" s="88" t="str">
        <f>'Cover Sheet'!$B$8</f>
        <v>[insert CPA license number]</v>
      </c>
      <c r="G96" s="88" t="str">
        <f>'Cover Sheet'!$D$6</f>
        <v>[insert direct email address]</v>
      </c>
      <c r="H96" s="88" t="str">
        <f>'Cover Sheet'!$D$8</f>
        <v>[insert direct phone number]</v>
      </c>
      <c r="I96" s="88" t="str">
        <f>'Cover Sheet'!$D$10</f>
        <v>[insert firm mailing address]</v>
      </c>
      <c r="J96" s="88" t="str">
        <f>'Licensee Info'!$E$2</f>
        <v>Report not attested to correctly</v>
      </c>
      <c r="K96" s="91" t="s">
        <v>225</v>
      </c>
      <c r="L96" s="91">
        <v>1</v>
      </c>
      <c r="M96" s="91" t="s">
        <v>285</v>
      </c>
      <c r="N96" s="91">
        <v>1</v>
      </c>
      <c r="O96" s="91">
        <v>14</v>
      </c>
      <c r="P96" s="91"/>
      <c r="Q96" s="91"/>
      <c r="R96" s="91">
        <v>0</v>
      </c>
      <c r="S96" s="91">
        <v>0</v>
      </c>
      <c r="T96" s="91">
        <v>0</v>
      </c>
      <c r="U96" s="91">
        <v>0</v>
      </c>
      <c r="V96" s="91">
        <v>0</v>
      </c>
      <c r="W96" s="91">
        <v>0</v>
      </c>
      <c r="X96" s="91">
        <v>0</v>
      </c>
      <c r="Y96" s="91">
        <v>0</v>
      </c>
      <c r="Z96" s="91">
        <v>0</v>
      </c>
      <c r="AA96" s="91">
        <v>0</v>
      </c>
      <c r="AB96" s="91">
        <v>0</v>
      </c>
      <c r="AC96" s="91">
        <v>0</v>
      </c>
      <c r="AD96" s="91">
        <v>0</v>
      </c>
      <c r="AE96" s="91"/>
      <c r="AF96" s="91"/>
      <c r="AG96" s="91"/>
      <c r="AH96" s="91"/>
      <c r="AJ96" cm="1">
        <f t="array" ref="AJ96">IF(OR(COUNTIF(R96,$AZ$2:$AZ$19)),0,1)</f>
        <v>0</v>
      </c>
      <c r="AK96" cm="1">
        <f t="array" ref="AK96">IF(OR(COUNTIF(S96,$AZ$2:$AZ$19)),0,1)</f>
        <v>0</v>
      </c>
      <c r="AL96" cm="1">
        <f t="array" ref="AL96">IF(OR(COUNTIF(T96,$AZ$2:$AZ$19)),0,1)</f>
        <v>0</v>
      </c>
      <c r="AM96" cm="1">
        <f t="array" ref="AM96">IF(OR(COUNTIF(U96,$AZ$2:$AZ$19)),0,1)</f>
        <v>0</v>
      </c>
      <c r="AN96" cm="1">
        <f t="array" ref="AN96">IF(OR(COUNTIF(V96,$AZ$2:$AZ$19)),0,1)</f>
        <v>0</v>
      </c>
      <c r="AO96" cm="1">
        <f t="array" ref="AO96">IF(OR(COUNTIF(W96,$AZ$2:$AZ$19)),0,1)</f>
        <v>0</v>
      </c>
      <c r="AP96" cm="1">
        <f t="array" ref="AP96">IF(OR(COUNTIF(X96,$AZ$2:$AZ$19)),0,1)</f>
        <v>0</v>
      </c>
      <c r="AQ96" cm="1">
        <f t="array" ref="AQ96">IF(OR(COUNTIF(Y96,$AZ$2:$AZ$19)),0,1)</f>
        <v>0</v>
      </c>
      <c r="AR96" cm="1">
        <f t="array" ref="AR96">IF(OR(COUNTIF(Z96,$AZ$2:$AZ$19)),0,1)</f>
        <v>0</v>
      </c>
      <c r="AS96" cm="1">
        <f t="array" ref="AS96">IF(OR(COUNTIF(AA96,$AZ$2:$AZ$19)),0,1)</f>
        <v>0</v>
      </c>
      <c r="AT96" cm="1">
        <f t="array" ref="AT96">IF(OR(COUNTIF(AB96,$AZ$2:$AZ$19)),0,1)</f>
        <v>0</v>
      </c>
      <c r="AU96" cm="1">
        <f t="array" ref="AU96">IF(OR(COUNTIF(AC96,$AZ$2:$AZ$19)),0,1)</f>
        <v>0</v>
      </c>
      <c r="AV96" cm="1">
        <f t="array" ref="AV96">IF(OR(COUNTIF(AD96,$AZ$2:$AZ$19)),0,1)</f>
        <v>0</v>
      </c>
      <c r="AX96">
        <f t="shared" si="1"/>
        <v>0</v>
      </c>
    </row>
    <row r="97" spans="1:50" x14ac:dyDescent="0.3">
      <c r="A97" s="92" t="str" cm="1">
        <f t="array" ref="A97">IF(AX97&gt;0,'Licensee Info'!$A$2:$A$2,"#N/A")</f>
        <v>#N/A</v>
      </c>
      <c r="B97" s="88" t="str">
        <f>'Cover Sheet'!$A$3</f>
        <v>[insert AFS Reporting Period]</v>
      </c>
      <c r="C97" s="88" t="str">
        <f>'Cover Sheet'!$D$3</f>
        <v>[insert all medical and adult-use license record numbers covered by this AFS]</v>
      </c>
      <c r="D97" s="88" t="str">
        <f>'Cover Sheet'!$A$6</f>
        <v>[insert name of firm]</v>
      </c>
      <c r="E97" s="88" t="str">
        <f>'Cover Sheet'!$B$6</f>
        <v>[insert CPA name]</v>
      </c>
      <c r="F97" s="88" t="str">
        <f>'Cover Sheet'!$B$8</f>
        <v>[insert CPA license number]</v>
      </c>
      <c r="G97" s="88" t="str">
        <f>'Cover Sheet'!$D$6</f>
        <v>[insert direct email address]</v>
      </c>
      <c r="H97" s="88" t="str">
        <f>'Cover Sheet'!$D$8</f>
        <v>[insert direct phone number]</v>
      </c>
      <c r="I97" s="88" t="str">
        <f>'Cover Sheet'!$D$10</f>
        <v>[insert firm mailing address]</v>
      </c>
      <c r="J97" s="88" t="str">
        <f>'Licensee Info'!$E$2</f>
        <v>Report not attested to correctly</v>
      </c>
      <c r="K97" t="s">
        <v>225</v>
      </c>
      <c r="L97">
        <v>1</v>
      </c>
      <c r="M97" t="s">
        <v>285</v>
      </c>
      <c r="N97">
        <v>1</v>
      </c>
      <c r="O97">
        <v>15</v>
      </c>
      <c r="R97">
        <v>0</v>
      </c>
      <c r="S97">
        <v>0</v>
      </c>
      <c r="T97">
        <v>0</v>
      </c>
      <c r="U97">
        <v>0</v>
      </c>
      <c r="V97">
        <v>0</v>
      </c>
      <c r="W97">
        <v>0</v>
      </c>
      <c r="X97">
        <v>0</v>
      </c>
      <c r="Y97">
        <v>0</v>
      </c>
      <c r="Z97">
        <v>0</v>
      </c>
      <c r="AA97">
        <v>0</v>
      </c>
      <c r="AB97">
        <v>0</v>
      </c>
      <c r="AC97">
        <v>0</v>
      </c>
      <c r="AD97">
        <v>0</v>
      </c>
      <c r="AJ97" cm="1">
        <f t="array" ref="AJ97">IF(OR(COUNTIF(R97,$AZ$2:$AZ$19)),0,1)</f>
        <v>0</v>
      </c>
      <c r="AK97" cm="1">
        <f t="array" ref="AK97">IF(OR(COUNTIF(S97,$AZ$2:$AZ$19)),0,1)</f>
        <v>0</v>
      </c>
      <c r="AL97" cm="1">
        <f t="array" ref="AL97">IF(OR(COUNTIF(T97,$AZ$2:$AZ$19)),0,1)</f>
        <v>0</v>
      </c>
      <c r="AM97" cm="1">
        <f t="array" ref="AM97">IF(OR(COUNTIF(U97,$AZ$2:$AZ$19)),0,1)</f>
        <v>0</v>
      </c>
      <c r="AN97" cm="1">
        <f t="array" ref="AN97">IF(OR(COUNTIF(V97,$AZ$2:$AZ$19)),0,1)</f>
        <v>0</v>
      </c>
      <c r="AO97" cm="1">
        <f t="array" ref="AO97">IF(OR(COUNTIF(W97,$AZ$2:$AZ$19)),0,1)</f>
        <v>0</v>
      </c>
      <c r="AP97" cm="1">
        <f t="array" ref="AP97">IF(OR(COUNTIF(X97,$AZ$2:$AZ$19)),0,1)</f>
        <v>0</v>
      </c>
      <c r="AQ97" cm="1">
        <f t="array" ref="AQ97">IF(OR(COUNTIF(Y97,$AZ$2:$AZ$19)),0,1)</f>
        <v>0</v>
      </c>
      <c r="AR97" cm="1">
        <f t="array" ref="AR97">IF(OR(COUNTIF(Z97,$AZ$2:$AZ$19)),0,1)</f>
        <v>0</v>
      </c>
      <c r="AS97" cm="1">
        <f t="array" ref="AS97">IF(OR(COUNTIF(AA97,$AZ$2:$AZ$19)),0,1)</f>
        <v>0</v>
      </c>
      <c r="AT97" cm="1">
        <f t="array" ref="AT97">IF(OR(COUNTIF(AB97,$AZ$2:$AZ$19)),0,1)</f>
        <v>0</v>
      </c>
      <c r="AU97" cm="1">
        <f t="array" ref="AU97">IF(OR(COUNTIF(AC97,$AZ$2:$AZ$19)),0,1)</f>
        <v>0</v>
      </c>
      <c r="AV97" cm="1">
        <f t="array" ref="AV97">IF(OR(COUNTIF(AD97,$AZ$2:$AZ$19)),0,1)</f>
        <v>0</v>
      </c>
      <c r="AX97">
        <f t="shared" si="1"/>
        <v>0</v>
      </c>
    </row>
    <row r="98" spans="1:50" x14ac:dyDescent="0.3">
      <c r="A98" s="88" t="str" cm="1">
        <f t="array" ref="A98">IF(AX98&gt;0,'Licensee Info'!$A$2:$A$2,"#N/A")</f>
        <v>#N/A</v>
      </c>
      <c r="B98" s="88" t="str">
        <f>'Cover Sheet'!$A$3</f>
        <v>[insert AFS Reporting Period]</v>
      </c>
      <c r="C98" s="88" t="str">
        <f>'Cover Sheet'!$D$3</f>
        <v>[insert all medical and adult-use license record numbers covered by this AFS]</v>
      </c>
      <c r="D98" s="88" t="str">
        <f>'Cover Sheet'!$A$6</f>
        <v>[insert name of firm]</v>
      </c>
      <c r="E98" s="88" t="str">
        <f>'Cover Sheet'!$B$6</f>
        <v>[insert CPA name]</v>
      </c>
      <c r="F98" s="88" t="str">
        <f>'Cover Sheet'!$B$8</f>
        <v>[insert CPA license number]</v>
      </c>
      <c r="G98" s="88" t="str">
        <f>'Cover Sheet'!$D$6</f>
        <v>[insert direct email address]</v>
      </c>
      <c r="H98" s="88" t="str">
        <f>'Cover Sheet'!$D$8</f>
        <v>[insert direct phone number]</v>
      </c>
      <c r="I98" s="88" t="str">
        <f>'Cover Sheet'!$D$10</f>
        <v>[insert firm mailing address]</v>
      </c>
      <c r="J98" s="88" t="str">
        <f>'Licensee Info'!$E$2</f>
        <v>Report not attested to correctly</v>
      </c>
      <c r="K98" s="91" t="s">
        <v>225</v>
      </c>
      <c r="L98" s="91">
        <v>1</v>
      </c>
      <c r="M98" s="91">
        <v>3</v>
      </c>
      <c r="N98" s="91">
        <v>2</v>
      </c>
      <c r="O98" s="91">
        <v>1</v>
      </c>
      <c r="P98" s="91"/>
      <c r="Q98" s="91"/>
      <c r="R98" s="91" t="str">
        <f>'R - Total (G, P)'!$B$76</f>
        <v>[insert license #]</v>
      </c>
      <c r="S98" s="91">
        <f>'R - Total (G, P)'!$B$77</f>
        <v>0</v>
      </c>
      <c r="T98" s="91">
        <f>'R - Total (G, P)'!$D$77</f>
        <v>0</v>
      </c>
      <c r="U98" s="91">
        <f>'R - Total (G, P)'!$H$77</f>
        <v>0</v>
      </c>
      <c r="V98" s="91" cm="1">
        <f t="array" ref="V98:AC108">'R - Total (G, P)'!$A$79:$H$89</f>
        <v>0</v>
      </c>
      <c r="W98" s="91">
        <v>0</v>
      </c>
      <c r="X98" s="91">
        <v>0</v>
      </c>
      <c r="Y98" s="91">
        <v>0</v>
      </c>
      <c r="Z98" s="91">
        <v>0</v>
      </c>
      <c r="AA98" s="91">
        <v>0</v>
      </c>
      <c r="AB98" s="91">
        <v>0</v>
      </c>
      <c r="AC98" s="91">
        <v>0</v>
      </c>
      <c r="AD98" s="91">
        <v>0</v>
      </c>
      <c r="AE98" s="91"/>
      <c r="AF98" s="91"/>
      <c r="AG98" s="91"/>
      <c r="AH98" s="91"/>
      <c r="AJ98" cm="1">
        <f t="array" ref="AJ98">IF(OR(COUNTIF(R98,$AZ$2:$AZ$19)),0,1)</f>
        <v>0</v>
      </c>
      <c r="AK98" cm="1">
        <f t="array" ref="AK98">IF(OR(COUNTIF(S98,$AZ$2:$AZ$19)),0,1)</f>
        <v>0</v>
      </c>
      <c r="AL98" cm="1">
        <f t="array" ref="AL98">IF(OR(COUNTIF(T98,$AZ$2:$AZ$19)),0,1)</f>
        <v>0</v>
      </c>
      <c r="AM98" cm="1">
        <f t="array" ref="AM98">IF(OR(COUNTIF(U98,$AZ$2:$AZ$19)),0,1)</f>
        <v>0</v>
      </c>
      <c r="AN98" cm="1">
        <f t="array" ref="AN98">IF(OR(COUNTIF(V98,$AZ$2:$AZ$19)),0,1)</f>
        <v>0</v>
      </c>
      <c r="AO98" cm="1">
        <f t="array" ref="AO98">IF(OR(COUNTIF(W98,$AZ$2:$AZ$19)),0,1)</f>
        <v>0</v>
      </c>
      <c r="AP98" cm="1">
        <f t="array" ref="AP98">IF(OR(COUNTIF(X98,$AZ$2:$AZ$19)),0,1)</f>
        <v>0</v>
      </c>
      <c r="AQ98" cm="1">
        <f t="array" ref="AQ98">IF(OR(COUNTIF(Y98,$AZ$2:$AZ$19)),0,1)</f>
        <v>0</v>
      </c>
      <c r="AR98" cm="1">
        <f t="array" ref="AR98">IF(OR(COUNTIF(Z98,$AZ$2:$AZ$19)),0,1)</f>
        <v>0</v>
      </c>
      <c r="AS98" cm="1">
        <f t="array" ref="AS98">IF(OR(COUNTIF(AA98,$AZ$2:$AZ$19)),0,1)</f>
        <v>0</v>
      </c>
      <c r="AT98" cm="1">
        <f t="array" ref="AT98">IF(OR(COUNTIF(AB98,$AZ$2:$AZ$19)),0,1)</f>
        <v>0</v>
      </c>
      <c r="AU98" cm="1">
        <f t="array" ref="AU98">IF(OR(COUNTIF(AC98,$AZ$2:$AZ$19)),0,1)</f>
        <v>0</v>
      </c>
      <c r="AV98" cm="1">
        <f t="array" ref="AV98">IF(OR(COUNTIF(AD98,$AZ$2:$AZ$19)),0,1)</f>
        <v>0</v>
      </c>
      <c r="AX98">
        <f t="shared" si="1"/>
        <v>0</v>
      </c>
    </row>
    <row r="99" spans="1:50" x14ac:dyDescent="0.3">
      <c r="A99" s="92" t="str" cm="1">
        <f t="array" ref="A99">IF(AX99&gt;0,'Licensee Info'!$A$2:$A$2,"#N/A")</f>
        <v>#N/A</v>
      </c>
      <c r="B99" s="88" t="str">
        <f>'Cover Sheet'!$A$3</f>
        <v>[insert AFS Reporting Period]</v>
      </c>
      <c r="C99" s="88" t="str">
        <f>'Cover Sheet'!$D$3</f>
        <v>[insert all medical and adult-use license record numbers covered by this AFS]</v>
      </c>
      <c r="D99" s="88" t="str">
        <f>'Cover Sheet'!$A$6</f>
        <v>[insert name of firm]</v>
      </c>
      <c r="E99" s="88" t="str">
        <f>'Cover Sheet'!$B$6</f>
        <v>[insert CPA name]</v>
      </c>
      <c r="F99" s="88" t="str">
        <f>'Cover Sheet'!$B$8</f>
        <v>[insert CPA license number]</v>
      </c>
      <c r="G99" s="88" t="str">
        <f>'Cover Sheet'!$D$6</f>
        <v>[insert direct email address]</v>
      </c>
      <c r="H99" s="88" t="str">
        <f>'Cover Sheet'!$D$8</f>
        <v>[insert direct phone number]</v>
      </c>
      <c r="I99" s="88" t="str">
        <f>'Cover Sheet'!$D$10</f>
        <v>[insert firm mailing address]</v>
      </c>
      <c r="J99" s="88" t="str">
        <f>'Licensee Info'!$E$2</f>
        <v>Report not attested to correctly</v>
      </c>
      <c r="K99" t="s">
        <v>225</v>
      </c>
      <c r="L99">
        <v>1</v>
      </c>
      <c r="M99">
        <v>3</v>
      </c>
      <c r="N99">
        <v>2</v>
      </c>
      <c r="O99">
        <v>2</v>
      </c>
      <c r="R99" t="str">
        <f>'R - Total (G, P)'!$B$76</f>
        <v>[insert license #]</v>
      </c>
      <c r="S99">
        <f>'R - Total (G, P)'!$B$77</f>
        <v>0</v>
      </c>
      <c r="T99">
        <f>'R - Total (G, P)'!$D$77</f>
        <v>0</v>
      </c>
      <c r="U99">
        <f>'R - Total (G, P)'!$H$77</f>
        <v>0</v>
      </c>
      <c r="V99">
        <v>0</v>
      </c>
      <c r="W99">
        <v>0</v>
      </c>
      <c r="X99">
        <v>0</v>
      </c>
      <c r="Y99">
        <v>0</v>
      </c>
      <c r="Z99">
        <v>0</v>
      </c>
      <c r="AA99">
        <v>0</v>
      </c>
      <c r="AB99">
        <v>0</v>
      </c>
      <c r="AC99">
        <v>0</v>
      </c>
      <c r="AD99">
        <v>0</v>
      </c>
      <c r="AJ99" cm="1">
        <f t="array" ref="AJ99">IF(OR(COUNTIF(R99,$AZ$2:$AZ$19)),0,1)</f>
        <v>0</v>
      </c>
      <c r="AK99" cm="1">
        <f t="array" ref="AK99">IF(OR(COUNTIF(S99,$AZ$2:$AZ$19)),0,1)</f>
        <v>0</v>
      </c>
      <c r="AL99" cm="1">
        <f t="array" ref="AL99">IF(OR(COUNTIF(T99,$AZ$2:$AZ$19)),0,1)</f>
        <v>0</v>
      </c>
      <c r="AM99" cm="1">
        <f t="array" ref="AM99">IF(OR(COUNTIF(U99,$AZ$2:$AZ$19)),0,1)</f>
        <v>0</v>
      </c>
      <c r="AN99" cm="1">
        <f t="array" ref="AN99">IF(OR(COUNTIF(V99,$AZ$2:$AZ$19)),0,1)</f>
        <v>0</v>
      </c>
      <c r="AO99" cm="1">
        <f t="array" ref="AO99">IF(OR(COUNTIF(W99,$AZ$2:$AZ$19)),0,1)</f>
        <v>0</v>
      </c>
      <c r="AP99" cm="1">
        <f t="array" ref="AP99">IF(OR(COUNTIF(X99,$AZ$2:$AZ$19)),0,1)</f>
        <v>0</v>
      </c>
      <c r="AQ99" cm="1">
        <f t="array" ref="AQ99">IF(OR(COUNTIF(Y99,$AZ$2:$AZ$19)),0,1)</f>
        <v>0</v>
      </c>
      <c r="AR99" cm="1">
        <f t="array" ref="AR99">IF(OR(COUNTIF(Z99,$AZ$2:$AZ$19)),0,1)</f>
        <v>0</v>
      </c>
      <c r="AS99" cm="1">
        <f t="array" ref="AS99">IF(OR(COUNTIF(AA99,$AZ$2:$AZ$19)),0,1)</f>
        <v>0</v>
      </c>
      <c r="AT99" cm="1">
        <f t="array" ref="AT99">IF(OR(COUNTIF(AB99,$AZ$2:$AZ$19)),0,1)</f>
        <v>0</v>
      </c>
      <c r="AU99" cm="1">
        <f t="array" ref="AU99">IF(OR(COUNTIF(AC99,$AZ$2:$AZ$19)),0,1)</f>
        <v>0</v>
      </c>
      <c r="AV99" cm="1">
        <f t="array" ref="AV99">IF(OR(COUNTIF(AD99,$AZ$2:$AZ$19)),0,1)</f>
        <v>0</v>
      </c>
      <c r="AX99">
        <f t="shared" si="1"/>
        <v>0</v>
      </c>
    </row>
    <row r="100" spans="1:50" x14ac:dyDescent="0.3">
      <c r="A100" s="88" t="str" cm="1">
        <f t="array" ref="A100">IF(AX100&gt;0,'Licensee Info'!$A$2:$A$2,"#N/A")</f>
        <v>#N/A</v>
      </c>
      <c r="B100" s="88" t="str">
        <f>'Cover Sheet'!$A$3</f>
        <v>[insert AFS Reporting Period]</v>
      </c>
      <c r="C100" s="88" t="str">
        <f>'Cover Sheet'!$D$3</f>
        <v>[insert all medical and adult-use license record numbers covered by this AFS]</v>
      </c>
      <c r="D100" s="88" t="str">
        <f>'Cover Sheet'!$A$6</f>
        <v>[insert name of firm]</v>
      </c>
      <c r="E100" s="88" t="str">
        <f>'Cover Sheet'!$B$6</f>
        <v>[insert CPA name]</v>
      </c>
      <c r="F100" s="88" t="str">
        <f>'Cover Sheet'!$B$8</f>
        <v>[insert CPA license number]</v>
      </c>
      <c r="G100" s="88" t="str">
        <f>'Cover Sheet'!$D$6</f>
        <v>[insert direct email address]</v>
      </c>
      <c r="H100" s="88" t="str">
        <f>'Cover Sheet'!$D$8</f>
        <v>[insert direct phone number]</v>
      </c>
      <c r="I100" s="88" t="str">
        <f>'Cover Sheet'!$D$10</f>
        <v>[insert firm mailing address]</v>
      </c>
      <c r="J100" s="88" t="str">
        <f>'Licensee Info'!$E$2</f>
        <v>Report not attested to correctly</v>
      </c>
      <c r="K100" s="91" t="s">
        <v>225</v>
      </c>
      <c r="L100" s="91">
        <v>1</v>
      </c>
      <c r="M100" s="91">
        <v>3</v>
      </c>
      <c r="N100" s="91">
        <v>2</v>
      </c>
      <c r="O100" s="91">
        <v>3</v>
      </c>
      <c r="P100" s="91"/>
      <c r="Q100" s="91"/>
      <c r="R100" s="91" t="str">
        <f>'R - Total (G, P)'!$B$76</f>
        <v>[insert license #]</v>
      </c>
      <c r="S100" s="91">
        <f>'R - Total (G, P)'!$B$77</f>
        <v>0</v>
      </c>
      <c r="T100" s="91">
        <f>'R - Total (G, P)'!$D$77</f>
        <v>0</v>
      </c>
      <c r="U100" s="91">
        <f>'R - Total (G, P)'!$H$77</f>
        <v>0</v>
      </c>
      <c r="V100" s="91">
        <v>0</v>
      </c>
      <c r="W100" s="91">
        <v>0</v>
      </c>
      <c r="X100" s="91">
        <v>0</v>
      </c>
      <c r="Y100" s="91">
        <v>0</v>
      </c>
      <c r="Z100" s="91">
        <v>0</v>
      </c>
      <c r="AA100" s="91">
        <v>0</v>
      </c>
      <c r="AB100" s="91">
        <v>0</v>
      </c>
      <c r="AC100" s="91">
        <v>0</v>
      </c>
      <c r="AD100" s="91">
        <v>0</v>
      </c>
      <c r="AE100" s="91"/>
      <c r="AF100" s="91"/>
      <c r="AG100" s="91"/>
      <c r="AH100" s="91"/>
      <c r="AJ100" cm="1">
        <f t="array" ref="AJ100">IF(OR(COUNTIF(R100,$AZ$2:$AZ$19)),0,1)</f>
        <v>0</v>
      </c>
      <c r="AK100" cm="1">
        <f t="array" ref="AK100">IF(OR(COUNTIF(S100,$AZ$2:$AZ$19)),0,1)</f>
        <v>0</v>
      </c>
      <c r="AL100" cm="1">
        <f t="array" ref="AL100">IF(OR(COUNTIF(T100,$AZ$2:$AZ$19)),0,1)</f>
        <v>0</v>
      </c>
      <c r="AM100" cm="1">
        <f t="array" ref="AM100">IF(OR(COUNTIF(U100,$AZ$2:$AZ$19)),0,1)</f>
        <v>0</v>
      </c>
      <c r="AN100" cm="1">
        <f t="array" ref="AN100">IF(OR(COUNTIF(V100,$AZ$2:$AZ$19)),0,1)</f>
        <v>0</v>
      </c>
      <c r="AO100" cm="1">
        <f t="array" ref="AO100">IF(OR(COUNTIF(W100,$AZ$2:$AZ$19)),0,1)</f>
        <v>0</v>
      </c>
      <c r="AP100" cm="1">
        <f t="array" ref="AP100">IF(OR(COUNTIF(X100,$AZ$2:$AZ$19)),0,1)</f>
        <v>0</v>
      </c>
      <c r="AQ100" cm="1">
        <f t="array" ref="AQ100">IF(OR(COUNTIF(Y100,$AZ$2:$AZ$19)),0,1)</f>
        <v>0</v>
      </c>
      <c r="AR100" cm="1">
        <f t="array" ref="AR100">IF(OR(COUNTIF(Z100,$AZ$2:$AZ$19)),0,1)</f>
        <v>0</v>
      </c>
      <c r="AS100" cm="1">
        <f t="array" ref="AS100">IF(OR(COUNTIF(AA100,$AZ$2:$AZ$19)),0,1)</f>
        <v>0</v>
      </c>
      <c r="AT100" cm="1">
        <f t="array" ref="AT100">IF(OR(COUNTIF(AB100,$AZ$2:$AZ$19)),0,1)</f>
        <v>0</v>
      </c>
      <c r="AU100" cm="1">
        <f t="array" ref="AU100">IF(OR(COUNTIF(AC100,$AZ$2:$AZ$19)),0,1)</f>
        <v>0</v>
      </c>
      <c r="AV100" cm="1">
        <f t="array" ref="AV100">IF(OR(COUNTIF(AD100,$AZ$2:$AZ$19)),0,1)</f>
        <v>0</v>
      </c>
      <c r="AX100">
        <f t="shared" si="1"/>
        <v>0</v>
      </c>
    </row>
    <row r="101" spans="1:50" x14ac:dyDescent="0.3">
      <c r="A101" s="92" t="str" cm="1">
        <f t="array" ref="A101">IF(AX101&gt;0,'Licensee Info'!$A$2:$A$2,"#N/A")</f>
        <v>#N/A</v>
      </c>
      <c r="B101" s="88" t="str">
        <f>'Cover Sheet'!$A$3</f>
        <v>[insert AFS Reporting Period]</v>
      </c>
      <c r="C101" s="88" t="str">
        <f>'Cover Sheet'!$D$3</f>
        <v>[insert all medical and adult-use license record numbers covered by this AFS]</v>
      </c>
      <c r="D101" s="88" t="str">
        <f>'Cover Sheet'!$A$6</f>
        <v>[insert name of firm]</v>
      </c>
      <c r="E101" s="88" t="str">
        <f>'Cover Sheet'!$B$6</f>
        <v>[insert CPA name]</v>
      </c>
      <c r="F101" s="88" t="str">
        <f>'Cover Sheet'!$B$8</f>
        <v>[insert CPA license number]</v>
      </c>
      <c r="G101" s="88" t="str">
        <f>'Cover Sheet'!$D$6</f>
        <v>[insert direct email address]</v>
      </c>
      <c r="H101" s="88" t="str">
        <f>'Cover Sheet'!$D$8</f>
        <v>[insert direct phone number]</v>
      </c>
      <c r="I101" s="88" t="str">
        <f>'Cover Sheet'!$D$10</f>
        <v>[insert firm mailing address]</v>
      </c>
      <c r="J101" s="88" t="str">
        <f>'Licensee Info'!$E$2</f>
        <v>Report not attested to correctly</v>
      </c>
      <c r="K101" t="s">
        <v>225</v>
      </c>
      <c r="L101">
        <v>1</v>
      </c>
      <c r="M101">
        <v>3</v>
      </c>
      <c r="N101">
        <v>2</v>
      </c>
      <c r="O101">
        <v>4</v>
      </c>
      <c r="R101" t="str">
        <f>'R - Total (G, P)'!$B$76</f>
        <v>[insert license #]</v>
      </c>
      <c r="S101">
        <f>'R - Total (G, P)'!$B$77</f>
        <v>0</v>
      </c>
      <c r="T101">
        <f>'R - Total (G, P)'!$D$77</f>
        <v>0</v>
      </c>
      <c r="U101">
        <f>'R - Total (G, P)'!$H$77</f>
        <v>0</v>
      </c>
      <c r="V101">
        <v>0</v>
      </c>
      <c r="W101">
        <v>0</v>
      </c>
      <c r="X101">
        <v>0</v>
      </c>
      <c r="Y101">
        <v>0</v>
      </c>
      <c r="Z101">
        <v>0</v>
      </c>
      <c r="AA101">
        <v>0</v>
      </c>
      <c r="AB101">
        <v>0</v>
      </c>
      <c r="AC101">
        <v>0</v>
      </c>
      <c r="AD101">
        <v>0</v>
      </c>
      <c r="AJ101" cm="1">
        <f t="array" ref="AJ101">IF(OR(COUNTIF(R101,$AZ$2:$AZ$19)),0,1)</f>
        <v>0</v>
      </c>
      <c r="AK101" cm="1">
        <f t="array" ref="AK101">IF(OR(COUNTIF(S101,$AZ$2:$AZ$19)),0,1)</f>
        <v>0</v>
      </c>
      <c r="AL101" cm="1">
        <f t="array" ref="AL101">IF(OR(COUNTIF(T101,$AZ$2:$AZ$19)),0,1)</f>
        <v>0</v>
      </c>
      <c r="AM101" cm="1">
        <f t="array" ref="AM101">IF(OR(COUNTIF(U101,$AZ$2:$AZ$19)),0,1)</f>
        <v>0</v>
      </c>
      <c r="AN101" cm="1">
        <f t="array" ref="AN101">IF(OR(COUNTIF(V101,$AZ$2:$AZ$19)),0,1)</f>
        <v>0</v>
      </c>
      <c r="AO101" cm="1">
        <f t="array" ref="AO101">IF(OR(COUNTIF(W101,$AZ$2:$AZ$19)),0,1)</f>
        <v>0</v>
      </c>
      <c r="AP101" cm="1">
        <f t="array" ref="AP101">IF(OR(COUNTIF(X101,$AZ$2:$AZ$19)),0,1)</f>
        <v>0</v>
      </c>
      <c r="AQ101" cm="1">
        <f t="array" ref="AQ101">IF(OR(COUNTIF(Y101,$AZ$2:$AZ$19)),0,1)</f>
        <v>0</v>
      </c>
      <c r="AR101" cm="1">
        <f t="array" ref="AR101">IF(OR(COUNTIF(Z101,$AZ$2:$AZ$19)),0,1)</f>
        <v>0</v>
      </c>
      <c r="AS101" cm="1">
        <f t="array" ref="AS101">IF(OR(COUNTIF(AA101,$AZ$2:$AZ$19)),0,1)</f>
        <v>0</v>
      </c>
      <c r="AT101" cm="1">
        <f t="array" ref="AT101">IF(OR(COUNTIF(AB101,$AZ$2:$AZ$19)),0,1)</f>
        <v>0</v>
      </c>
      <c r="AU101" cm="1">
        <f t="array" ref="AU101">IF(OR(COUNTIF(AC101,$AZ$2:$AZ$19)),0,1)</f>
        <v>0</v>
      </c>
      <c r="AV101" cm="1">
        <f t="array" ref="AV101">IF(OR(COUNTIF(AD101,$AZ$2:$AZ$19)),0,1)</f>
        <v>0</v>
      </c>
      <c r="AX101">
        <f t="shared" si="1"/>
        <v>0</v>
      </c>
    </row>
    <row r="102" spans="1:50" x14ac:dyDescent="0.3">
      <c r="A102" s="88" t="str" cm="1">
        <f t="array" ref="A102">IF(AX102&gt;0,'Licensee Info'!$A$2:$A$2,"#N/A")</f>
        <v>#N/A</v>
      </c>
      <c r="B102" s="88" t="str">
        <f>'Cover Sheet'!$A$3</f>
        <v>[insert AFS Reporting Period]</v>
      </c>
      <c r="C102" s="88" t="str">
        <f>'Cover Sheet'!$D$3</f>
        <v>[insert all medical and adult-use license record numbers covered by this AFS]</v>
      </c>
      <c r="D102" s="88" t="str">
        <f>'Cover Sheet'!$A$6</f>
        <v>[insert name of firm]</v>
      </c>
      <c r="E102" s="88" t="str">
        <f>'Cover Sheet'!$B$6</f>
        <v>[insert CPA name]</v>
      </c>
      <c r="F102" s="88" t="str">
        <f>'Cover Sheet'!$B$8</f>
        <v>[insert CPA license number]</v>
      </c>
      <c r="G102" s="88" t="str">
        <f>'Cover Sheet'!$D$6</f>
        <v>[insert direct email address]</v>
      </c>
      <c r="H102" s="88" t="str">
        <f>'Cover Sheet'!$D$8</f>
        <v>[insert direct phone number]</v>
      </c>
      <c r="I102" s="88" t="str">
        <f>'Cover Sheet'!$D$10</f>
        <v>[insert firm mailing address]</v>
      </c>
      <c r="J102" s="88" t="str">
        <f>'Licensee Info'!$E$2</f>
        <v>Report not attested to correctly</v>
      </c>
      <c r="K102" s="91" t="s">
        <v>225</v>
      </c>
      <c r="L102" s="91">
        <v>1</v>
      </c>
      <c r="M102" s="91">
        <v>3</v>
      </c>
      <c r="N102" s="91">
        <v>2</v>
      </c>
      <c r="O102" s="91">
        <v>5</v>
      </c>
      <c r="P102" s="91"/>
      <c r="Q102" s="91"/>
      <c r="R102" s="91" t="str">
        <f>'R - Total (G, P)'!$B$76</f>
        <v>[insert license #]</v>
      </c>
      <c r="S102" s="91">
        <f>'R - Total (G, P)'!$B$77</f>
        <v>0</v>
      </c>
      <c r="T102" s="91">
        <f>'R - Total (G, P)'!$D$77</f>
        <v>0</v>
      </c>
      <c r="U102" s="91">
        <f>'R - Total (G, P)'!$H$77</f>
        <v>0</v>
      </c>
      <c r="V102" s="91">
        <v>0</v>
      </c>
      <c r="W102" s="91">
        <v>0</v>
      </c>
      <c r="X102" s="91">
        <v>0</v>
      </c>
      <c r="Y102" s="91">
        <v>0</v>
      </c>
      <c r="Z102" s="91">
        <v>0</v>
      </c>
      <c r="AA102" s="91">
        <v>0</v>
      </c>
      <c r="AB102" s="91">
        <v>0</v>
      </c>
      <c r="AC102" s="91">
        <v>0</v>
      </c>
      <c r="AD102" s="91">
        <v>0</v>
      </c>
      <c r="AE102" s="91"/>
      <c r="AF102" s="91"/>
      <c r="AG102" s="91"/>
      <c r="AH102" s="91"/>
      <c r="AJ102" cm="1">
        <f t="array" ref="AJ102">IF(OR(COUNTIF(R102,$AZ$2:$AZ$19)),0,1)</f>
        <v>0</v>
      </c>
      <c r="AK102" cm="1">
        <f t="array" ref="AK102">IF(OR(COUNTIF(S102,$AZ$2:$AZ$19)),0,1)</f>
        <v>0</v>
      </c>
      <c r="AL102" cm="1">
        <f t="array" ref="AL102">IF(OR(COUNTIF(T102,$AZ$2:$AZ$19)),0,1)</f>
        <v>0</v>
      </c>
      <c r="AM102" cm="1">
        <f t="array" ref="AM102">IF(OR(COUNTIF(U102,$AZ$2:$AZ$19)),0,1)</f>
        <v>0</v>
      </c>
      <c r="AN102" cm="1">
        <f t="array" ref="AN102">IF(OR(COUNTIF(V102,$AZ$2:$AZ$19)),0,1)</f>
        <v>0</v>
      </c>
      <c r="AO102" cm="1">
        <f t="array" ref="AO102">IF(OR(COUNTIF(W102,$AZ$2:$AZ$19)),0,1)</f>
        <v>0</v>
      </c>
      <c r="AP102" cm="1">
        <f t="array" ref="AP102">IF(OR(COUNTIF(X102,$AZ$2:$AZ$19)),0,1)</f>
        <v>0</v>
      </c>
      <c r="AQ102" cm="1">
        <f t="array" ref="AQ102">IF(OR(COUNTIF(Y102,$AZ$2:$AZ$19)),0,1)</f>
        <v>0</v>
      </c>
      <c r="AR102" cm="1">
        <f t="array" ref="AR102">IF(OR(COUNTIF(Z102,$AZ$2:$AZ$19)),0,1)</f>
        <v>0</v>
      </c>
      <c r="AS102" cm="1">
        <f t="array" ref="AS102">IF(OR(COUNTIF(AA102,$AZ$2:$AZ$19)),0,1)</f>
        <v>0</v>
      </c>
      <c r="AT102" cm="1">
        <f t="array" ref="AT102">IF(OR(COUNTIF(AB102,$AZ$2:$AZ$19)),0,1)</f>
        <v>0</v>
      </c>
      <c r="AU102" cm="1">
        <f t="array" ref="AU102">IF(OR(COUNTIF(AC102,$AZ$2:$AZ$19)),0,1)</f>
        <v>0</v>
      </c>
      <c r="AV102" cm="1">
        <f t="array" ref="AV102">IF(OR(COUNTIF(AD102,$AZ$2:$AZ$19)),0,1)</f>
        <v>0</v>
      </c>
      <c r="AX102">
        <f t="shared" si="1"/>
        <v>0</v>
      </c>
    </row>
    <row r="103" spans="1:50" x14ac:dyDescent="0.3">
      <c r="A103" s="92" t="str" cm="1">
        <f t="array" ref="A103">IF(AX103&gt;0,'Licensee Info'!$A$2:$A$2,"#N/A")</f>
        <v>#N/A</v>
      </c>
      <c r="B103" s="88" t="str">
        <f>'Cover Sheet'!$A$3</f>
        <v>[insert AFS Reporting Period]</v>
      </c>
      <c r="C103" s="88" t="str">
        <f>'Cover Sheet'!$D$3</f>
        <v>[insert all medical and adult-use license record numbers covered by this AFS]</v>
      </c>
      <c r="D103" s="88" t="str">
        <f>'Cover Sheet'!$A$6</f>
        <v>[insert name of firm]</v>
      </c>
      <c r="E103" s="88" t="str">
        <f>'Cover Sheet'!$B$6</f>
        <v>[insert CPA name]</v>
      </c>
      <c r="F103" s="88" t="str">
        <f>'Cover Sheet'!$B$8</f>
        <v>[insert CPA license number]</v>
      </c>
      <c r="G103" s="88" t="str">
        <f>'Cover Sheet'!$D$6</f>
        <v>[insert direct email address]</v>
      </c>
      <c r="H103" s="88" t="str">
        <f>'Cover Sheet'!$D$8</f>
        <v>[insert direct phone number]</v>
      </c>
      <c r="I103" s="88" t="str">
        <f>'Cover Sheet'!$D$10</f>
        <v>[insert firm mailing address]</v>
      </c>
      <c r="J103" s="88" t="str">
        <f>'Licensee Info'!$E$2</f>
        <v>Report not attested to correctly</v>
      </c>
      <c r="K103" t="s">
        <v>225</v>
      </c>
      <c r="L103">
        <v>1</v>
      </c>
      <c r="M103">
        <v>3</v>
      </c>
      <c r="N103">
        <v>2</v>
      </c>
      <c r="O103">
        <v>6</v>
      </c>
      <c r="R103" t="str">
        <f>'R - Total (G, P)'!$B$76</f>
        <v>[insert license #]</v>
      </c>
      <c r="S103">
        <f>'R - Total (G, P)'!$B$77</f>
        <v>0</v>
      </c>
      <c r="T103">
        <f>'R - Total (G, P)'!$D$77</f>
        <v>0</v>
      </c>
      <c r="U103">
        <f>'R - Total (G, P)'!$H$77</f>
        <v>0</v>
      </c>
      <c r="V103">
        <v>0</v>
      </c>
      <c r="W103">
        <v>0</v>
      </c>
      <c r="X103">
        <v>0</v>
      </c>
      <c r="Y103">
        <v>0</v>
      </c>
      <c r="Z103">
        <v>0</v>
      </c>
      <c r="AA103">
        <v>0</v>
      </c>
      <c r="AB103">
        <v>0</v>
      </c>
      <c r="AC103">
        <v>0</v>
      </c>
      <c r="AD103">
        <v>0</v>
      </c>
      <c r="AJ103" cm="1">
        <f t="array" ref="AJ103">IF(OR(COUNTIF(R103,$AZ$2:$AZ$19)),0,1)</f>
        <v>0</v>
      </c>
      <c r="AK103" cm="1">
        <f t="array" ref="AK103">IF(OR(COUNTIF(S103,$AZ$2:$AZ$19)),0,1)</f>
        <v>0</v>
      </c>
      <c r="AL103" cm="1">
        <f t="array" ref="AL103">IF(OR(COUNTIF(T103,$AZ$2:$AZ$19)),0,1)</f>
        <v>0</v>
      </c>
      <c r="AM103" cm="1">
        <f t="array" ref="AM103">IF(OR(COUNTIF(U103,$AZ$2:$AZ$19)),0,1)</f>
        <v>0</v>
      </c>
      <c r="AN103" cm="1">
        <f t="array" ref="AN103">IF(OR(COUNTIF(V103,$AZ$2:$AZ$19)),0,1)</f>
        <v>0</v>
      </c>
      <c r="AO103" cm="1">
        <f t="array" ref="AO103">IF(OR(COUNTIF(W103,$AZ$2:$AZ$19)),0,1)</f>
        <v>0</v>
      </c>
      <c r="AP103" cm="1">
        <f t="array" ref="AP103">IF(OR(COUNTIF(X103,$AZ$2:$AZ$19)),0,1)</f>
        <v>0</v>
      </c>
      <c r="AQ103" cm="1">
        <f t="array" ref="AQ103">IF(OR(COUNTIF(Y103,$AZ$2:$AZ$19)),0,1)</f>
        <v>0</v>
      </c>
      <c r="AR103" cm="1">
        <f t="array" ref="AR103">IF(OR(COUNTIF(Z103,$AZ$2:$AZ$19)),0,1)</f>
        <v>0</v>
      </c>
      <c r="AS103" cm="1">
        <f t="array" ref="AS103">IF(OR(COUNTIF(AA103,$AZ$2:$AZ$19)),0,1)</f>
        <v>0</v>
      </c>
      <c r="AT103" cm="1">
        <f t="array" ref="AT103">IF(OR(COUNTIF(AB103,$AZ$2:$AZ$19)),0,1)</f>
        <v>0</v>
      </c>
      <c r="AU103" cm="1">
        <f t="array" ref="AU103">IF(OR(COUNTIF(AC103,$AZ$2:$AZ$19)),0,1)</f>
        <v>0</v>
      </c>
      <c r="AV103" cm="1">
        <f t="array" ref="AV103">IF(OR(COUNTIF(AD103,$AZ$2:$AZ$19)),0,1)</f>
        <v>0</v>
      </c>
      <c r="AX103">
        <f t="shared" si="1"/>
        <v>0</v>
      </c>
    </row>
    <row r="104" spans="1:50" x14ac:dyDescent="0.3">
      <c r="A104" s="88" t="str" cm="1">
        <f t="array" ref="A104">IF(AX104&gt;0,'Licensee Info'!$A$2:$A$2,"#N/A")</f>
        <v>#N/A</v>
      </c>
      <c r="B104" s="88" t="str">
        <f>'Cover Sheet'!$A$3</f>
        <v>[insert AFS Reporting Period]</v>
      </c>
      <c r="C104" s="88" t="str">
        <f>'Cover Sheet'!$D$3</f>
        <v>[insert all medical and adult-use license record numbers covered by this AFS]</v>
      </c>
      <c r="D104" s="88" t="str">
        <f>'Cover Sheet'!$A$6</f>
        <v>[insert name of firm]</v>
      </c>
      <c r="E104" s="88" t="str">
        <f>'Cover Sheet'!$B$6</f>
        <v>[insert CPA name]</v>
      </c>
      <c r="F104" s="88" t="str">
        <f>'Cover Sheet'!$B$8</f>
        <v>[insert CPA license number]</v>
      </c>
      <c r="G104" s="88" t="str">
        <f>'Cover Sheet'!$D$6</f>
        <v>[insert direct email address]</v>
      </c>
      <c r="H104" s="88" t="str">
        <f>'Cover Sheet'!$D$8</f>
        <v>[insert direct phone number]</v>
      </c>
      <c r="I104" s="88" t="str">
        <f>'Cover Sheet'!$D$10</f>
        <v>[insert firm mailing address]</v>
      </c>
      <c r="J104" s="88" t="str">
        <f>'Licensee Info'!$E$2</f>
        <v>Report not attested to correctly</v>
      </c>
      <c r="K104" s="91" t="s">
        <v>225</v>
      </c>
      <c r="L104" s="91">
        <v>1</v>
      </c>
      <c r="M104" s="91">
        <v>3</v>
      </c>
      <c r="N104" s="91">
        <v>2</v>
      </c>
      <c r="O104" s="91">
        <v>7</v>
      </c>
      <c r="P104" s="91"/>
      <c r="Q104" s="91"/>
      <c r="R104" s="91" t="str">
        <f>'R - Total (G, P)'!$B$76</f>
        <v>[insert license #]</v>
      </c>
      <c r="S104" s="91">
        <f>'R - Total (G, P)'!$B$77</f>
        <v>0</v>
      </c>
      <c r="T104" s="91">
        <f>'R - Total (G, P)'!$D$77</f>
        <v>0</v>
      </c>
      <c r="U104" s="91">
        <f>'R - Total (G, P)'!$H$77</f>
        <v>0</v>
      </c>
      <c r="V104" s="91">
        <v>0</v>
      </c>
      <c r="W104" s="91">
        <v>0</v>
      </c>
      <c r="X104" s="91">
        <v>0</v>
      </c>
      <c r="Y104" s="91">
        <v>0</v>
      </c>
      <c r="Z104" s="91">
        <v>0</v>
      </c>
      <c r="AA104" s="91">
        <v>0</v>
      </c>
      <c r="AB104" s="91">
        <v>0</v>
      </c>
      <c r="AC104" s="91">
        <v>0</v>
      </c>
      <c r="AD104" s="91">
        <v>0</v>
      </c>
      <c r="AE104" s="91"/>
      <c r="AF104" s="91"/>
      <c r="AG104" s="91"/>
      <c r="AH104" s="91"/>
      <c r="AJ104" cm="1">
        <f t="array" ref="AJ104">IF(OR(COUNTIF(R104,$AZ$2:$AZ$19)),0,1)</f>
        <v>0</v>
      </c>
      <c r="AK104" cm="1">
        <f t="array" ref="AK104">IF(OR(COUNTIF(S104,$AZ$2:$AZ$19)),0,1)</f>
        <v>0</v>
      </c>
      <c r="AL104" cm="1">
        <f t="array" ref="AL104">IF(OR(COUNTIF(T104,$AZ$2:$AZ$19)),0,1)</f>
        <v>0</v>
      </c>
      <c r="AM104" cm="1">
        <f t="array" ref="AM104">IF(OR(COUNTIF(U104,$AZ$2:$AZ$19)),0,1)</f>
        <v>0</v>
      </c>
      <c r="AN104" cm="1">
        <f t="array" ref="AN104">IF(OR(COUNTIF(V104,$AZ$2:$AZ$19)),0,1)</f>
        <v>0</v>
      </c>
      <c r="AO104" cm="1">
        <f t="array" ref="AO104">IF(OR(COUNTIF(W104,$AZ$2:$AZ$19)),0,1)</f>
        <v>0</v>
      </c>
      <c r="AP104" cm="1">
        <f t="array" ref="AP104">IF(OR(COUNTIF(X104,$AZ$2:$AZ$19)),0,1)</f>
        <v>0</v>
      </c>
      <c r="AQ104" cm="1">
        <f t="array" ref="AQ104">IF(OR(COUNTIF(Y104,$AZ$2:$AZ$19)),0,1)</f>
        <v>0</v>
      </c>
      <c r="AR104" cm="1">
        <f t="array" ref="AR104">IF(OR(COUNTIF(Z104,$AZ$2:$AZ$19)),0,1)</f>
        <v>0</v>
      </c>
      <c r="AS104" cm="1">
        <f t="array" ref="AS104">IF(OR(COUNTIF(AA104,$AZ$2:$AZ$19)),0,1)</f>
        <v>0</v>
      </c>
      <c r="AT104" cm="1">
        <f t="array" ref="AT104">IF(OR(COUNTIF(AB104,$AZ$2:$AZ$19)),0,1)</f>
        <v>0</v>
      </c>
      <c r="AU104" cm="1">
        <f t="array" ref="AU104">IF(OR(COUNTIF(AC104,$AZ$2:$AZ$19)),0,1)</f>
        <v>0</v>
      </c>
      <c r="AV104" cm="1">
        <f t="array" ref="AV104">IF(OR(COUNTIF(AD104,$AZ$2:$AZ$19)),0,1)</f>
        <v>0</v>
      </c>
      <c r="AX104">
        <f t="shared" si="1"/>
        <v>0</v>
      </c>
    </row>
    <row r="105" spans="1:50" x14ac:dyDescent="0.3">
      <c r="A105" s="92" t="str" cm="1">
        <f t="array" ref="A105">IF(AX105&gt;0,'Licensee Info'!$A$2:$A$2,"#N/A")</f>
        <v>#N/A</v>
      </c>
      <c r="B105" s="88" t="str">
        <f>'Cover Sheet'!$A$3</f>
        <v>[insert AFS Reporting Period]</v>
      </c>
      <c r="C105" s="88" t="str">
        <f>'Cover Sheet'!$D$3</f>
        <v>[insert all medical and adult-use license record numbers covered by this AFS]</v>
      </c>
      <c r="D105" s="88" t="str">
        <f>'Cover Sheet'!$A$6</f>
        <v>[insert name of firm]</v>
      </c>
      <c r="E105" s="88" t="str">
        <f>'Cover Sheet'!$B$6</f>
        <v>[insert CPA name]</v>
      </c>
      <c r="F105" s="88" t="str">
        <f>'Cover Sheet'!$B$8</f>
        <v>[insert CPA license number]</v>
      </c>
      <c r="G105" s="88" t="str">
        <f>'Cover Sheet'!$D$6</f>
        <v>[insert direct email address]</v>
      </c>
      <c r="H105" s="88" t="str">
        <f>'Cover Sheet'!$D$8</f>
        <v>[insert direct phone number]</v>
      </c>
      <c r="I105" s="88" t="str">
        <f>'Cover Sheet'!$D$10</f>
        <v>[insert firm mailing address]</v>
      </c>
      <c r="J105" s="88" t="str">
        <f>'Licensee Info'!$E$2</f>
        <v>Report not attested to correctly</v>
      </c>
      <c r="K105" t="s">
        <v>225</v>
      </c>
      <c r="L105">
        <v>1</v>
      </c>
      <c r="M105">
        <v>3</v>
      </c>
      <c r="N105">
        <v>2</v>
      </c>
      <c r="O105">
        <v>8</v>
      </c>
      <c r="R105" t="str">
        <f>'R - Total (G, P)'!$B$76</f>
        <v>[insert license #]</v>
      </c>
      <c r="S105">
        <f>'R - Total (G, P)'!$B$77</f>
        <v>0</v>
      </c>
      <c r="T105">
        <f>'R - Total (G, P)'!$D$77</f>
        <v>0</v>
      </c>
      <c r="U105">
        <f>'R - Total (G, P)'!$H$77</f>
        <v>0</v>
      </c>
      <c r="V105">
        <v>0</v>
      </c>
      <c r="W105">
        <v>0</v>
      </c>
      <c r="X105">
        <v>0</v>
      </c>
      <c r="Y105">
        <v>0</v>
      </c>
      <c r="Z105">
        <v>0</v>
      </c>
      <c r="AA105">
        <v>0</v>
      </c>
      <c r="AB105">
        <v>0</v>
      </c>
      <c r="AC105">
        <v>0</v>
      </c>
      <c r="AD105">
        <v>0</v>
      </c>
      <c r="AJ105" cm="1">
        <f t="array" ref="AJ105">IF(OR(COUNTIF(R105,$AZ$2:$AZ$19)),0,1)</f>
        <v>0</v>
      </c>
      <c r="AK105" cm="1">
        <f t="array" ref="AK105">IF(OR(COUNTIF(S105,$AZ$2:$AZ$19)),0,1)</f>
        <v>0</v>
      </c>
      <c r="AL105" cm="1">
        <f t="array" ref="AL105">IF(OR(COUNTIF(T105,$AZ$2:$AZ$19)),0,1)</f>
        <v>0</v>
      </c>
      <c r="AM105" cm="1">
        <f t="array" ref="AM105">IF(OR(COUNTIF(U105,$AZ$2:$AZ$19)),0,1)</f>
        <v>0</v>
      </c>
      <c r="AN105" cm="1">
        <f t="array" ref="AN105">IF(OR(COUNTIF(V105,$AZ$2:$AZ$19)),0,1)</f>
        <v>0</v>
      </c>
      <c r="AO105" cm="1">
        <f t="array" ref="AO105">IF(OR(COUNTIF(W105,$AZ$2:$AZ$19)),0,1)</f>
        <v>0</v>
      </c>
      <c r="AP105" cm="1">
        <f t="array" ref="AP105">IF(OR(COUNTIF(X105,$AZ$2:$AZ$19)),0,1)</f>
        <v>0</v>
      </c>
      <c r="AQ105" cm="1">
        <f t="array" ref="AQ105">IF(OR(COUNTIF(Y105,$AZ$2:$AZ$19)),0,1)</f>
        <v>0</v>
      </c>
      <c r="AR105" cm="1">
        <f t="array" ref="AR105">IF(OR(COUNTIF(Z105,$AZ$2:$AZ$19)),0,1)</f>
        <v>0</v>
      </c>
      <c r="AS105" cm="1">
        <f t="array" ref="AS105">IF(OR(COUNTIF(AA105,$AZ$2:$AZ$19)),0,1)</f>
        <v>0</v>
      </c>
      <c r="AT105" cm="1">
        <f t="array" ref="AT105">IF(OR(COUNTIF(AB105,$AZ$2:$AZ$19)),0,1)</f>
        <v>0</v>
      </c>
      <c r="AU105" cm="1">
        <f t="array" ref="AU105">IF(OR(COUNTIF(AC105,$AZ$2:$AZ$19)),0,1)</f>
        <v>0</v>
      </c>
      <c r="AV105" cm="1">
        <f t="array" ref="AV105">IF(OR(COUNTIF(AD105,$AZ$2:$AZ$19)),0,1)</f>
        <v>0</v>
      </c>
      <c r="AX105">
        <f t="shared" si="1"/>
        <v>0</v>
      </c>
    </row>
    <row r="106" spans="1:50" x14ac:dyDescent="0.3">
      <c r="A106" s="88" t="str" cm="1">
        <f t="array" ref="A106">IF(AX106&gt;0,'Licensee Info'!$A$2:$A$2,"#N/A")</f>
        <v>#N/A</v>
      </c>
      <c r="B106" s="88" t="str">
        <f>'Cover Sheet'!$A$3</f>
        <v>[insert AFS Reporting Period]</v>
      </c>
      <c r="C106" s="88" t="str">
        <f>'Cover Sheet'!$D$3</f>
        <v>[insert all medical and adult-use license record numbers covered by this AFS]</v>
      </c>
      <c r="D106" s="88" t="str">
        <f>'Cover Sheet'!$A$6</f>
        <v>[insert name of firm]</v>
      </c>
      <c r="E106" s="88" t="str">
        <f>'Cover Sheet'!$B$6</f>
        <v>[insert CPA name]</v>
      </c>
      <c r="F106" s="88" t="str">
        <f>'Cover Sheet'!$B$8</f>
        <v>[insert CPA license number]</v>
      </c>
      <c r="G106" s="88" t="str">
        <f>'Cover Sheet'!$D$6</f>
        <v>[insert direct email address]</v>
      </c>
      <c r="H106" s="88" t="str">
        <f>'Cover Sheet'!$D$8</f>
        <v>[insert direct phone number]</v>
      </c>
      <c r="I106" s="88" t="str">
        <f>'Cover Sheet'!$D$10</f>
        <v>[insert firm mailing address]</v>
      </c>
      <c r="J106" s="88" t="str">
        <f>'Licensee Info'!$E$2</f>
        <v>Report not attested to correctly</v>
      </c>
      <c r="K106" s="91" t="s">
        <v>225</v>
      </c>
      <c r="L106" s="91">
        <v>1</v>
      </c>
      <c r="M106" s="91">
        <v>3</v>
      </c>
      <c r="N106" s="91">
        <v>2</v>
      </c>
      <c r="O106" s="91">
        <v>9</v>
      </c>
      <c r="P106" s="91"/>
      <c r="Q106" s="91"/>
      <c r="R106" s="91" t="str">
        <f>'R - Total (G, P)'!$B$76</f>
        <v>[insert license #]</v>
      </c>
      <c r="S106" s="91">
        <f>'R - Total (G, P)'!$B$77</f>
        <v>0</v>
      </c>
      <c r="T106" s="91">
        <f>'R - Total (G, P)'!$D$77</f>
        <v>0</v>
      </c>
      <c r="U106" s="91">
        <f>'R - Total (G, P)'!$H$77</f>
        <v>0</v>
      </c>
      <c r="V106" s="91">
        <v>0</v>
      </c>
      <c r="W106" s="91">
        <v>0</v>
      </c>
      <c r="X106" s="91">
        <v>0</v>
      </c>
      <c r="Y106" s="91">
        <v>0</v>
      </c>
      <c r="Z106" s="91">
        <v>0</v>
      </c>
      <c r="AA106" s="91">
        <v>0</v>
      </c>
      <c r="AB106" s="91">
        <v>0</v>
      </c>
      <c r="AC106" s="91">
        <v>0</v>
      </c>
      <c r="AD106" s="91">
        <v>0</v>
      </c>
      <c r="AE106" s="91"/>
      <c r="AF106" s="91"/>
      <c r="AG106" s="91"/>
      <c r="AH106" s="91"/>
      <c r="AJ106" cm="1">
        <f t="array" ref="AJ106">IF(OR(COUNTIF(R106,$AZ$2:$AZ$19)),0,1)</f>
        <v>0</v>
      </c>
      <c r="AK106" cm="1">
        <f t="array" ref="AK106">IF(OR(COUNTIF(S106,$AZ$2:$AZ$19)),0,1)</f>
        <v>0</v>
      </c>
      <c r="AL106" cm="1">
        <f t="array" ref="AL106">IF(OR(COUNTIF(T106,$AZ$2:$AZ$19)),0,1)</f>
        <v>0</v>
      </c>
      <c r="AM106" cm="1">
        <f t="array" ref="AM106">IF(OR(COUNTIF(U106,$AZ$2:$AZ$19)),0,1)</f>
        <v>0</v>
      </c>
      <c r="AN106" cm="1">
        <f t="array" ref="AN106">IF(OR(COUNTIF(V106,$AZ$2:$AZ$19)),0,1)</f>
        <v>0</v>
      </c>
      <c r="AO106" cm="1">
        <f t="array" ref="AO106">IF(OR(COUNTIF(W106,$AZ$2:$AZ$19)),0,1)</f>
        <v>0</v>
      </c>
      <c r="AP106" cm="1">
        <f t="array" ref="AP106">IF(OR(COUNTIF(X106,$AZ$2:$AZ$19)),0,1)</f>
        <v>0</v>
      </c>
      <c r="AQ106" cm="1">
        <f t="array" ref="AQ106">IF(OR(COUNTIF(Y106,$AZ$2:$AZ$19)),0,1)</f>
        <v>0</v>
      </c>
      <c r="AR106" cm="1">
        <f t="array" ref="AR106">IF(OR(COUNTIF(Z106,$AZ$2:$AZ$19)),0,1)</f>
        <v>0</v>
      </c>
      <c r="AS106" cm="1">
        <f t="array" ref="AS106">IF(OR(COUNTIF(AA106,$AZ$2:$AZ$19)),0,1)</f>
        <v>0</v>
      </c>
      <c r="AT106" cm="1">
        <f t="array" ref="AT106">IF(OR(COUNTIF(AB106,$AZ$2:$AZ$19)),0,1)</f>
        <v>0</v>
      </c>
      <c r="AU106" cm="1">
        <f t="array" ref="AU106">IF(OR(COUNTIF(AC106,$AZ$2:$AZ$19)),0,1)</f>
        <v>0</v>
      </c>
      <c r="AV106" cm="1">
        <f t="array" ref="AV106">IF(OR(COUNTIF(AD106,$AZ$2:$AZ$19)),0,1)</f>
        <v>0</v>
      </c>
      <c r="AX106">
        <f t="shared" si="1"/>
        <v>0</v>
      </c>
    </row>
    <row r="107" spans="1:50" x14ac:dyDescent="0.3">
      <c r="A107" s="92" t="str" cm="1">
        <f t="array" ref="A107">IF(AX107&gt;0,'Licensee Info'!$A$2:$A$2,"#N/A")</f>
        <v>#N/A</v>
      </c>
      <c r="B107" s="88" t="str">
        <f>'Cover Sheet'!$A$3</f>
        <v>[insert AFS Reporting Period]</v>
      </c>
      <c r="C107" s="88" t="str">
        <f>'Cover Sheet'!$D$3</f>
        <v>[insert all medical and adult-use license record numbers covered by this AFS]</v>
      </c>
      <c r="D107" s="88" t="str">
        <f>'Cover Sheet'!$A$6</f>
        <v>[insert name of firm]</v>
      </c>
      <c r="E107" s="88" t="str">
        <f>'Cover Sheet'!$B$6</f>
        <v>[insert CPA name]</v>
      </c>
      <c r="F107" s="88" t="str">
        <f>'Cover Sheet'!$B$8</f>
        <v>[insert CPA license number]</v>
      </c>
      <c r="G107" s="88" t="str">
        <f>'Cover Sheet'!$D$6</f>
        <v>[insert direct email address]</v>
      </c>
      <c r="H107" s="88" t="str">
        <f>'Cover Sheet'!$D$8</f>
        <v>[insert direct phone number]</v>
      </c>
      <c r="I107" s="88" t="str">
        <f>'Cover Sheet'!$D$10</f>
        <v>[insert firm mailing address]</v>
      </c>
      <c r="J107" s="88" t="str">
        <f>'Licensee Info'!$E$2</f>
        <v>Report not attested to correctly</v>
      </c>
      <c r="K107" t="s">
        <v>225</v>
      </c>
      <c r="L107">
        <v>1</v>
      </c>
      <c r="M107">
        <v>3</v>
      </c>
      <c r="N107">
        <v>2</v>
      </c>
      <c r="O107">
        <v>10</v>
      </c>
      <c r="R107" t="str">
        <f>'R - Total (G, P)'!$B$76</f>
        <v>[insert license #]</v>
      </c>
      <c r="S107">
        <f>'R - Total (G, P)'!$B$77</f>
        <v>0</v>
      </c>
      <c r="T107">
        <f>'R - Total (G, P)'!$D$77</f>
        <v>0</v>
      </c>
      <c r="U107">
        <f>'R - Total (G, P)'!$H$77</f>
        <v>0</v>
      </c>
      <c r="V107">
        <v>0</v>
      </c>
      <c r="W107">
        <v>0</v>
      </c>
      <c r="X107">
        <v>0</v>
      </c>
      <c r="Y107">
        <v>0</v>
      </c>
      <c r="Z107">
        <v>0</v>
      </c>
      <c r="AA107">
        <v>0</v>
      </c>
      <c r="AB107">
        <v>0</v>
      </c>
      <c r="AC107">
        <v>0</v>
      </c>
      <c r="AD107">
        <v>0</v>
      </c>
      <c r="AJ107" cm="1">
        <f t="array" ref="AJ107">IF(OR(COUNTIF(R107,$AZ$2:$AZ$19)),0,1)</f>
        <v>0</v>
      </c>
      <c r="AK107" cm="1">
        <f t="array" ref="AK107">IF(OR(COUNTIF(S107,$AZ$2:$AZ$19)),0,1)</f>
        <v>0</v>
      </c>
      <c r="AL107" cm="1">
        <f t="array" ref="AL107">IF(OR(COUNTIF(T107,$AZ$2:$AZ$19)),0,1)</f>
        <v>0</v>
      </c>
      <c r="AM107" cm="1">
        <f t="array" ref="AM107">IF(OR(COUNTIF(U107,$AZ$2:$AZ$19)),0,1)</f>
        <v>0</v>
      </c>
      <c r="AN107" cm="1">
        <f t="array" ref="AN107">IF(OR(COUNTIF(V107,$AZ$2:$AZ$19)),0,1)</f>
        <v>0</v>
      </c>
      <c r="AO107" cm="1">
        <f t="array" ref="AO107">IF(OR(COUNTIF(W107,$AZ$2:$AZ$19)),0,1)</f>
        <v>0</v>
      </c>
      <c r="AP107" cm="1">
        <f t="array" ref="AP107">IF(OR(COUNTIF(X107,$AZ$2:$AZ$19)),0,1)</f>
        <v>0</v>
      </c>
      <c r="AQ107" cm="1">
        <f t="array" ref="AQ107">IF(OR(COUNTIF(Y107,$AZ$2:$AZ$19)),0,1)</f>
        <v>0</v>
      </c>
      <c r="AR107" cm="1">
        <f t="array" ref="AR107">IF(OR(COUNTIF(Z107,$AZ$2:$AZ$19)),0,1)</f>
        <v>0</v>
      </c>
      <c r="AS107" cm="1">
        <f t="array" ref="AS107">IF(OR(COUNTIF(AA107,$AZ$2:$AZ$19)),0,1)</f>
        <v>0</v>
      </c>
      <c r="AT107" cm="1">
        <f t="array" ref="AT107">IF(OR(COUNTIF(AB107,$AZ$2:$AZ$19)),0,1)</f>
        <v>0</v>
      </c>
      <c r="AU107" cm="1">
        <f t="array" ref="AU107">IF(OR(COUNTIF(AC107,$AZ$2:$AZ$19)),0,1)</f>
        <v>0</v>
      </c>
      <c r="AV107" cm="1">
        <f t="array" ref="AV107">IF(OR(COUNTIF(AD107,$AZ$2:$AZ$19)),0,1)</f>
        <v>0</v>
      </c>
      <c r="AX107">
        <f t="shared" si="1"/>
        <v>0</v>
      </c>
    </row>
    <row r="108" spans="1:50" x14ac:dyDescent="0.3">
      <c r="A108" s="88" t="str" cm="1">
        <f t="array" ref="A108">IF(AX108&gt;0,'Licensee Info'!$A$2:$A$2,"#N/A")</f>
        <v>#N/A</v>
      </c>
      <c r="B108" s="88" t="str">
        <f>'Cover Sheet'!$A$3</f>
        <v>[insert AFS Reporting Period]</v>
      </c>
      <c r="C108" s="88" t="str">
        <f>'Cover Sheet'!$D$3</f>
        <v>[insert all medical and adult-use license record numbers covered by this AFS]</v>
      </c>
      <c r="D108" s="88" t="str">
        <f>'Cover Sheet'!$A$6</f>
        <v>[insert name of firm]</v>
      </c>
      <c r="E108" s="88" t="str">
        <f>'Cover Sheet'!$B$6</f>
        <v>[insert CPA name]</v>
      </c>
      <c r="F108" s="88" t="str">
        <f>'Cover Sheet'!$B$8</f>
        <v>[insert CPA license number]</v>
      </c>
      <c r="G108" s="88" t="str">
        <f>'Cover Sheet'!$D$6</f>
        <v>[insert direct email address]</v>
      </c>
      <c r="H108" s="88" t="str">
        <f>'Cover Sheet'!$D$8</f>
        <v>[insert direct phone number]</v>
      </c>
      <c r="I108" s="88" t="str">
        <f>'Cover Sheet'!$D$10</f>
        <v>[insert firm mailing address]</v>
      </c>
      <c r="J108" s="88" t="str">
        <f>'Licensee Info'!$E$2</f>
        <v>Report not attested to correctly</v>
      </c>
      <c r="K108" s="91" t="s">
        <v>225</v>
      </c>
      <c r="L108" s="91">
        <v>1</v>
      </c>
      <c r="M108" s="91">
        <v>3</v>
      </c>
      <c r="N108" s="91">
        <v>2</v>
      </c>
      <c r="O108" s="91">
        <v>11</v>
      </c>
      <c r="P108" s="91"/>
      <c r="Q108" s="91"/>
      <c r="R108" s="91" t="str">
        <f>'R - Total (G, P)'!$B$76</f>
        <v>[insert license #]</v>
      </c>
      <c r="S108" s="91">
        <f>'R - Total (G, P)'!$B$77</f>
        <v>0</v>
      </c>
      <c r="T108" s="91">
        <f>'R - Total (G, P)'!$D$77</f>
        <v>0</v>
      </c>
      <c r="U108" s="91">
        <f>'R - Total (G, P)'!$H$77</f>
        <v>0</v>
      </c>
      <c r="V108" s="91" t="str">
        <v>Total</v>
      </c>
      <c r="W108" s="91">
        <v>0</v>
      </c>
      <c r="X108" s="91">
        <v>0</v>
      </c>
      <c r="Y108" s="91">
        <v>0</v>
      </c>
      <c r="Z108" s="91">
        <v>0</v>
      </c>
      <c r="AA108" s="91">
        <v>0</v>
      </c>
      <c r="AB108" s="91">
        <v>0</v>
      </c>
      <c r="AC108" s="91">
        <v>0</v>
      </c>
      <c r="AD108" s="91">
        <v>0</v>
      </c>
      <c r="AE108" s="91"/>
      <c r="AF108" s="91"/>
      <c r="AG108" s="91"/>
      <c r="AH108" s="91"/>
      <c r="AJ108" cm="1">
        <f t="array" ref="AJ108">IF(OR(COUNTIF(R108,$AZ$2:$AZ$19)),0,1)</f>
        <v>0</v>
      </c>
      <c r="AK108" cm="1">
        <f t="array" ref="AK108">IF(OR(COUNTIF(S108,$AZ$2:$AZ$19)),0,1)</f>
        <v>0</v>
      </c>
      <c r="AL108" cm="1">
        <f t="array" ref="AL108">IF(OR(COUNTIF(T108,$AZ$2:$AZ$19)),0,1)</f>
        <v>0</v>
      </c>
      <c r="AM108" cm="1">
        <f t="array" ref="AM108">IF(OR(COUNTIF(U108,$AZ$2:$AZ$19)),0,1)</f>
        <v>0</v>
      </c>
      <c r="AN108" cm="1">
        <f t="array" ref="AN108">IF(OR(COUNTIF(V108,$AZ$2:$AZ$19)),0,1)</f>
        <v>0</v>
      </c>
      <c r="AO108" cm="1">
        <f t="array" ref="AO108">IF(OR(COUNTIF(W108,$AZ$2:$AZ$19)),0,1)</f>
        <v>0</v>
      </c>
      <c r="AP108" cm="1">
        <f t="array" ref="AP108">IF(OR(COUNTIF(X108,$AZ$2:$AZ$19)),0,1)</f>
        <v>0</v>
      </c>
      <c r="AQ108" cm="1">
        <f t="array" ref="AQ108">IF(OR(COUNTIF(Y108,$AZ$2:$AZ$19)),0,1)</f>
        <v>0</v>
      </c>
      <c r="AR108" cm="1">
        <f t="array" ref="AR108">IF(OR(COUNTIF(Z108,$AZ$2:$AZ$19)),0,1)</f>
        <v>0</v>
      </c>
      <c r="AS108" cm="1">
        <f t="array" ref="AS108">IF(OR(COUNTIF(AA108,$AZ$2:$AZ$19)),0,1)</f>
        <v>0</v>
      </c>
      <c r="AT108" cm="1">
        <f t="array" ref="AT108">IF(OR(COUNTIF(AB108,$AZ$2:$AZ$19)),0,1)</f>
        <v>0</v>
      </c>
      <c r="AU108" cm="1">
        <f t="array" ref="AU108">IF(OR(COUNTIF(AC108,$AZ$2:$AZ$19)),0,1)</f>
        <v>0</v>
      </c>
      <c r="AV108" cm="1">
        <f t="array" ref="AV108">IF(OR(COUNTIF(AD108,$AZ$2:$AZ$19)),0,1)</f>
        <v>0</v>
      </c>
      <c r="AX108">
        <f t="shared" si="1"/>
        <v>0</v>
      </c>
    </row>
    <row r="109" spans="1:50" x14ac:dyDescent="0.3">
      <c r="A109" s="92" t="str" cm="1">
        <f t="array" ref="A109">IF(AX109&gt;0,'Licensee Info'!$A$2:$A$2,"#N/A")</f>
        <v>#N/A</v>
      </c>
      <c r="B109" s="88" t="str">
        <f>'Cover Sheet'!$A$3</f>
        <v>[insert AFS Reporting Period]</v>
      </c>
      <c r="C109" s="88" t="str">
        <f>'Cover Sheet'!$D$3</f>
        <v>[insert all medical and adult-use license record numbers covered by this AFS]</v>
      </c>
      <c r="D109" s="88" t="str">
        <f>'Cover Sheet'!$A$6</f>
        <v>[insert name of firm]</v>
      </c>
      <c r="E109" s="88" t="str">
        <f>'Cover Sheet'!$B$6</f>
        <v>[insert CPA name]</v>
      </c>
      <c r="F109" s="88" t="str">
        <f>'Cover Sheet'!$B$8</f>
        <v>[insert CPA license number]</v>
      </c>
      <c r="G109" s="88" t="str">
        <f>'Cover Sheet'!$D$6</f>
        <v>[insert direct email address]</v>
      </c>
      <c r="H109" s="88" t="str">
        <f>'Cover Sheet'!$D$8</f>
        <v>[insert direct phone number]</v>
      </c>
      <c r="I109" s="88" t="str">
        <f>'Cover Sheet'!$D$10</f>
        <v>[insert firm mailing address]</v>
      </c>
      <c r="J109" s="88" t="str">
        <f>'Licensee Info'!$E$2</f>
        <v>Report not attested to correctly</v>
      </c>
      <c r="K109" t="s">
        <v>225</v>
      </c>
      <c r="L109">
        <v>1</v>
      </c>
      <c r="M109">
        <v>3</v>
      </c>
      <c r="N109">
        <v>2</v>
      </c>
      <c r="O109">
        <v>12</v>
      </c>
      <c r="R109" t="str">
        <f>'R - Total (G, P)'!$B$76</f>
        <v>[insert license #]</v>
      </c>
      <c r="S109">
        <f>'R - Total (G, P)'!$B$77</f>
        <v>0</v>
      </c>
      <c r="T109">
        <f>'R - Total (G, P)'!$D$77</f>
        <v>0</v>
      </c>
      <c r="U109">
        <f>'R - Total (G, P)'!$H$77</f>
        <v>0</v>
      </c>
      <c r="V109">
        <v>0</v>
      </c>
      <c r="W109">
        <v>0</v>
      </c>
      <c r="X109">
        <v>0</v>
      </c>
      <c r="Y109">
        <v>0</v>
      </c>
      <c r="Z109">
        <v>0</v>
      </c>
      <c r="AA109">
        <v>0</v>
      </c>
      <c r="AB109">
        <v>0</v>
      </c>
      <c r="AC109">
        <v>0</v>
      </c>
      <c r="AD109">
        <v>0</v>
      </c>
      <c r="AJ109" cm="1">
        <f t="array" ref="AJ109">IF(OR(COUNTIF(R109,$AZ$2:$AZ$19)),0,1)</f>
        <v>0</v>
      </c>
      <c r="AK109" cm="1">
        <f t="array" ref="AK109">IF(OR(COUNTIF(S109,$AZ$2:$AZ$19)),0,1)</f>
        <v>0</v>
      </c>
      <c r="AL109" cm="1">
        <f t="array" ref="AL109">IF(OR(COUNTIF(T109,$AZ$2:$AZ$19)),0,1)</f>
        <v>0</v>
      </c>
      <c r="AM109" cm="1">
        <f t="array" ref="AM109">IF(OR(COUNTIF(U109,$AZ$2:$AZ$19)),0,1)</f>
        <v>0</v>
      </c>
      <c r="AN109" cm="1">
        <f t="array" ref="AN109">IF(OR(COUNTIF(V109,$AZ$2:$AZ$19)),0,1)</f>
        <v>0</v>
      </c>
      <c r="AO109" cm="1">
        <f t="array" ref="AO109">IF(OR(COUNTIF(W109,$AZ$2:$AZ$19)),0,1)</f>
        <v>0</v>
      </c>
      <c r="AP109" cm="1">
        <f t="array" ref="AP109">IF(OR(COUNTIF(X109,$AZ$2:$AZ$19)),0,1)</f>
        <v>0</v>
      </c>
      <c r="AQ109" cm="1">
        <f t="array" ref="AQ109">IF(OR(COUNTIF(Y109,$AZ$2:$AZ$19)),0,1)</f>
        <v>0</v>
      </c>
      <c r="AR109" cm="1">
        <f t="array" ref="AR109">IF(OR(COUNTIF(Z109,$AZ$2:$AZ$19)),0,1)</f>
        <v>0</v>
      </c>
      <c r="AS109" cm="1">
        <f t="array" ref="AS109">IF(OR(COUNTIF(AA109,$AZ$2:$AZ$19)),0,1)</f>
        <v>0</v>
      </c>
      <c r="AT109" cm="1">
        <f t="array" ref="AT109">IF(OR(COUNTIF(AB109,$AZ$2:$AZ$19)),0,1)</f>
        <v>0</v>
      </c>
      <c r="AU109" cm="1">
        <f t="array" ref="AU109">IF(OR(COUNTIF(AC109,$AZ$2:$AZ$19)),0,1)</f>
        <v>0</v>
      </c>
      <c r="AV109" cm="1">
        <f t="array" ref="AV109">IF(OR(COUNTIF(AD109,$AZ$2:$AZ$19)),0,1)</f>
        <v>0</v>
      </c>
      <c r="AX109">
        <f t="shared" si="1"/>
        <v>0</v>
      </c>
    </row>
    <row r="110" spans="1:50" x14ac:dyDescent="0.3">
      <c r="A110" s="88" t="str" cm="1">
        <f t="array" ref="A110">IF(AX110&gt;0,'Licensee Info'!$A$2:$A$2,"#N/A")</f>
        <v>#N/A</v>
      </c>
      <c r="B110" s="88" t="str">
        <f>'Cover Sheet'!$A$3</f>
        <v>[insert AFS Reporting Period]</v>
      </c>
      <c r="C110" s="88" t="str">
        <f>'Cover Sheet'!$D$3</f>
        <v>[insert all medical and adult-use license record numbers covered by this AFS]</v>
      </c>
      <c r="D110" s="88" t="str">
        <f>'Cover Sheet'!$A$6</f>
        <v>[insert name of firm]</v>
      </c>
      <c r="E110" s="88" t="str">
        <f>'Cover Sheet'!$B$6</f>
        <v>[insert CPA name]</v>
      </c>
      <c r="F110" s="88" t="str">
        <f>'Cover Sheet'!$B$8</f>
        <v>[insert CPA license number]</v>
      </c>
      <c r="G110" s="88" t="str">
        <f>'Cover Sheet'!$D$6</f>
        <v>[insert direct email address]</v>
      </c>
      <c r="H110" s="88" t="str">
        <f>'Cover Sheet'!$D$8</f>
        <v>[insert direct phone number]</v>
      </c>
      <c r="I110" s="88" t="str">
        <f>'Cover Sheet'!$D$10</f>
        <v>[insert firm mailing address]</v>
      </c>
      <c r="J110" s="88" t="str">
        <f>'Licensee Info'!$E$2</f>
        <v>Report not attested to correctly</v>
      </c>
      <c r="K110" s="91" t="s">
        <v>225</v>
      </c>
      <c r="L110" s="91">
        <v>1</v>
      </c>
      <c r="M110" s="91">
        <v>3</v>
      </c>
      <c r="N110" s="91">
        <v>2</v>
      </c>
      <c r="O110" s="91">
        <v>13</v>
      </c>
      <c r="P110" s="91"/>
      <c r="Q110" s="91"/>
      <c r="R110" s="91" t="str">
        <f>'R - Total (G, P)'!$B$76</f>
        <v>[insert license #]</v>
      </c>
      <c r="S110" s="91">
        <f>'R - Total (G, P)'!$B$77</f>
        <v>0</v>
      </c>
      <c r="T110" s="91">
        <f>'R - Total (G, P)'!$D$77</f>
        <v>0</v>
      </c>
      <c r="U110" s="91">
        <f>'R - Total (G, P)'!$H$77</f>
        <v>0</v>
      </c>
      <c r="V110" s="91">
        <v>0</v>
      </c>
      <c r="W110" s="91">
        <v>0</v>
      </c>
      <c r="X110" s="91">
        <v>0</v>
      </c>
      <c r="Y110" s="91">
        <v>0</v>
      </c>
      <c r="Z110" s="91">
        <v>0</v>
      </c>
      <c r="AA110" s="91">
        <v>0</v>
      </c>
      <c r="AB110" s="91">
        <v>0</v>
      </c>
      <c r="AC110" s="91">
        <v>0</v>
      </c>
      <c r="AD110" s="91">
        <v>0</v>
      </c>
      <c r="AE110" s="91"/>
      <c r="AF110" s="91"/>
      <c r="AG110" s="91"/>
      <c r="AH110" s="91"/>
      <c r="AJ110" cm="1">
        <f t="array" ref="AJ110">IF(OR(COUNTIF(R110,$AZ$2:$AZ$19)),0,1)</f>
        <v>0</v>
      </c>
      <c r="AK110" cm="1">
        <f t="array" ref="AK110">IF(OR(COUNTIF(S110,$AZ$2:$AZ$19)),0,1)</f>
        <v>0</v>
      </c>
      <c r="AL110" cm="1">
        <f t="array" ref="AL110">IF(OR(COUNTIF(T110,$AZ$2:$AZ$19)),0,1)</f>
        <v>0</v>
      </c>
      <c r="AM110" cm="1">
        <f t="array" ref="AM110">IF(OR(COUNTIF(U110,$AZ$2:$AZ$19)),0,1)</f>
        <v>0</v>
      </c>
      <c r="AN110" cm="1">
        <f t="array" ref="AN110">IF(OR(COUNTIF(V110,$AZ$2:$AZ$19)),0,1)</f>
        <v>0</v>
      </c>
      <c r="AO110" cm="1">
        <f t="array" ref="AO110">IF(OR(COUNTIF(W110,$AZ$2:$AZ$19)),0,1)</f>
        <v>0</v>
      </c>
      <c r="AP110" cm="1">
        <f t="array" ref="AP110">IF(OR(COUNTIF(X110,$AZ$2:$AZ$19)),0,1)</f>
        <v>0</v>
      </c>
      <c r="AQ110" cm="1">
        <f t="array" ref="AQ110">IF(OR(COUNTIF(Y110,$AZ$2:$AZ$19)),0,1)</f>
        <v>0</v>
      </c>
      <c r="AR110" cm="1">
        <f t="array" ref="AR110">IF(OR(COUNTIF(Z110,$AZ$2:$AZ$19)),0,1)</f>
        <v>0</v>
      </c>
      <c r="AS110" cm="1">
        <f t="array" ref="AS110">IF(OR(COUNTIF(AA110,$AZ$2:$AZ$19)),0,1)</f>
        <v>0</v>
      </c>
      <c r="AT110" cm="1">
        <f t="array" ref="AT110">IF(OR(COUNTIF(AB110,$AZ$2:$AZ$19)),0,1)</f>
        <v>0</v>
      </c>
      <c r="AU110" cm="1">
        <f t="array" ref="AU110">IF(OR(COUNTIF(AC110,$AZ$2:$AZ$19)),0,1)</f>
        <v>0</v>
      </c>
      <c r="AV110" cm="1">
        <f t="array" ref="AV110">IF(OR(COUNTIF(AD110,$AZ$2:$AZ$19)),0,1)</f>
        <v>0</v>
      </c>
      <c r="AX110">
        <f t="shared" si="1"/>
        <v>0</v>
      </c>
    </row>
    <row r="111" spans="1:50" x14ac:dyDescent="0.3">
      <c r="A111" s="92" t="str" cm="1">
        <f t="array" ref="A111">IF(AX111&gt;0,'Licensee Info'!$A$2:$A$2,"#N/A")</f>
        <v>#N/A</v>
      </c>
      <c r="B111" s="88" t="str">
        <f>'Cover Sheet'!$A$3</f>
        <v>[insert AFS Reporting Period]</v>
      </c>
      <c r="C111" s="88" t="str">
        <f>'Cover Sheet'!$D$3</f>
        <v>[insert all medical and adult-use license record numbers covered by this AFS]</v>
      </c>
      <c r="D111" s="88" t="str">
        <f>'Cover Sheet'!$A$6</f>
        <v>[insert name of firm]</v>
      </c>
      <c r="E111" s="88" t="str">
        <f>'Cover Sheet'!$B$6</f>
        <v>[insert CPA name]</v>
      </c>
      <c r="F111" s="88" t="str">
        <f>'Cover Sheet'!$B$8</f>
        <v>[insert CPA license number]</v>
      </c>
      <c r="G111" s="88" t="str">
        <f>'Cover Sheet'!$D$6</f>
        <v>[insert direct email address]</v>
      </c>
      <c r="H111" s="88" t="str">
        <f>'Cover Sheet'!$D$8</f>
        <v>[insert direct phone number]</v>
      </c>
      <c r="I111" s="88" t="str">
        <f>'Cover Sheet'!$D$10</f>
        <v>[insert firm mailing address]</v>
      </c>
      <c r="J111" s="88" t="str">
        <f>'Licensee Info'!$E$2</f>
        <v>Report not attested to correctly</v>
      </c>
      <c r="K111" t="s">
        <v>225</v>
      </c>
      <c r="L111">
        <v>1</v>
      </c>
      <c r="M111">
        <v>3</v>
      </c>
      <c r="N111">
        <v>2</v>
      </c>
      <c r="O111">
        <v>14</v>
      </c>
      <c r="R111" t="str">
        <f>'R - Total (G, P)'!$B$76</f>
        <v>[insert license #]</v>
      </c>
      <c r="S111">
        <f>'R - Total (G, P)'!$B$77</f>
        <v>0</v>
      </c>
      <c r="T111">
        <f>'R - Total (G, P)'!$D$77</f>
        <v>0</v>
      </c>
      <c r="U111">
        <f>'R - Total (G, P)'!$H$77</f>
        <v>0</v>
      </c>
      <c r="V111">
        <v>0</v>
      </c>
      <c r="W111">
        <v>0</v>
      </c>
      <c r="X111">
        <v>0</v>
      </c>
      <c r="Y111">
        <v>0</v>
      </c>
      <c r="Z111">
        <v>0</v>
      </c>
      <c r="AA111">
        <v>0</v>
      </c>
      <c r="AB111">
        <v>0</v>
      </c>
      <c r="AC111">
        <v>0</v>
      </c>
      <c r="AD111">
        <v>0</v>
      </c>
      <c r="AJ111" cm="1">
        <f t="array" ref="AJ111">IF(OR(COUNTIF(R111,$AZ$2:$AZ$19)),0,1)</f>
        <v>0</v>
      </c>
      <c r="AK111" cm="1">
        <f t="array" ref="AK111">IF(OR(COUNTIF(S111,$AZ$2:$AZ$19)),0,1)</f>
        <v>0</v>
      </c>
      <c r="AL111" cm="1">
        <f t="array" ref="AL111">IF(OR(COUNTIF(T111,$AZ$2:$AZ$19)),0,1)</f>
        <v>0</v>
      </c>
      <c r="AM111" cm="1">
        <f t="array" ref="AM111">IF(OR(COUNTIF(U111,$AZ$2:$AZ$19)),0,1)</f>
        <v>0</v>
      </c>
      <c r="AN111" cm="1">
        <f t="array" ref="AN111">IF(OR(COUNTIF(V111,$AZ$2:$AZ$19)),0,1)</f>
        <v>0</v>
      </c>
      <c r="AO111" cm="1">
        <f t="array" ref="AO111">IF(OR(COUNTIF(W111,$AZ$2:$AZ$19)),0,1)</f>
        <v>0</v>
      </c>
      <c r="AP111" cm="1">
        <f t="array" ref="AP111">IF(OR(COUNTIF(X111,$AZ$2:$AZ$19)),0,1)</f>
        <v>0</v>
      </c>
      <c r="AQ111" cm="1">
        <f t="array" ref="AQ111">IF(OR(COUNTIF(Y111,$AZ$2:$AZ$19)),0,1)</f>
        <v>0</v>
      </c>
      <c r="AR111" cm="1">
        <f t="array" ref="AR111">IF(OR(COUNTIF(Z111,$AZ$2:$AZ$19)),0,1)</f>
        <v>0</v>
      </c>
      <c r="AS111" cm="1">
        <f t="array" ref="AS111">IF(OR(COUNTIF(AA111,$AZ$2:$AZ$19)),0,1)</f>
        <v>0</v>
      </c>
      <c r="AT111" cm="1">
        <f t="array" ref="AT111">IF(OR(COUNTIF(AB111,$AZ$2:$AZ$19)),0,1)</f>
        <v>0</v>
      </c>
      <c r="AU111" cm="1">
        <f t="array" ref="AU111">IF(OR(COUNTIF(AC111,$AZ$2:$AZ$19)),0,1)</f>
        <v>0</v>
      </c>
      <c r="AV111" cm="1">
        <f t="array" ref="AV111">IF(OR(COUNTIF(AD111,$AZ$2:$AZ$19)),0,1)</f>
        <v>0</v>
      </c>
      <c r="AX111">
        <f t="shared" si="1"/>
        <v>0</v>
      </c>
    </row>
    <row r="112" spans="1:50" x14ac:dyDescent="0.3">
      <c r="A112" s="88" t="str" cm="1">
        <f t="array" ref="A112">IF(AX112&gt;0,'Licensee Info'!$A$2:$A$2,"#N/A")</f>
        <v>#N/A</v>
      </c>
      <c r="B112" s="88" t="str">
        <f>'Cover Sheet'!$A$3</f>
        <v>[insert AFS Reporting Period]</v>
      </c>
      <c r="C112" s="88" t="str">
        <f>'Cover Sheet'!$D$3</f>
        <v>[insert all medical and adult-use license record numbers covered by this AFS]</v>
      </c>
      <c r="D112" s="88" t="str">
        <f>'Cover Sheet'!$A$6</f>
        <v>[insert name of firm]</v>
      </c>
      <c r="E112" s="88" t="str">
        <f>'Cover Sheet'!$B$6</f>
        <v>[insert CPA name]</v>
      </c>
      <c r="F112" s="88" t="str">
        <f>'Cover Sheet'!$B$8</f>
        <v>[insert CPA license number]</v>
      </c>
      <c r="G112" s="88" t="str">
        <f>'Cover Sheet'!$D$6</f>
        <v>[insert direct email address]</v>
      </c>
      <c r="H112" s="88" t="str">
        <f>'Cover Sheet'!$D$8</f>
        <v>[insert direct phone number]</v>
      </c>
      <c r="I112" s="88" t="str">
        <f>'Cover Sheet'!$D$10</f>
        <v>[insert firm mailing address]</v>
      </c>
      <c r="J112" s="88" t="str">
        <f>'Licensee Info'!$E$2</f>
        <v>Report not attested to correctly</v>
      </c>
      <c r="K112" s="91" t="s">
        <v>225</v>
      </c>
      <c r="L112" s="91">
        <v>1</v>
      </c>
      <c r="M112" s="91">
        <v>3</v>
      </c>
      <c r="N112" s="91">
        <v>2</v>
      </c>
      <c r="O112" s="91">
        <v>15</v>
      </c>
      <c r="P112" s="91"/>
      <c r="Q112" s="91"/>
      <c r="R112" s="91" t="str">
        <f>'R - Total (G, P)'!$B$76</f>
        <v>[insert license #]</v>
      </c>
      <c r="S112" s="91">
        <f>'R - Total (G, P)'!$B$77</f>
        <v>0</v>
      </c>
      <c r="T112" s="91">
        <f>'R - Total (G, P)'!$D$77</f>
        <v>0</v>
      </c>
      <c r="U112" s="91">
        <f>'R - Total (G, P)'!$H$77</f>
        <v>0</v>
      </c>
      <c r="V112" s="91">
        <v>0</v>
      </c>
      <c r="W112" s="91">
        <v>0</v>
      </c>
      <c r="X112" s="91">
        <v>0</v>
      </c>
      <c r="Y112" s="91">
        <v>0</v>
      </c>
      <c r="Z112" s="91">
        <v>0</v>
      </c>
      <c r="AA112" s="91">
        <v>0</v>
      </c>
      <c r="AB112" s="91">
        <v>0</v>
      </c>
      <c r="AC112" s="91">
        <v>0</v>
      </c>
      <c r="AD112" s="91">
        <v>0</v>
      </c>
      <c r="AE112" s="91"/>
      <c r="AF112" s="91"/>
      <c r="AG112" s="91"/>
      <c r="AH112" s="91"/>
      <c r="AJ112" cm="1">
        <f t="array" ref="AJ112">IF(OR(COUNTIF(R112,$AZ$2:$AZ$19)),0,1)</f>
        <v>0</v>
      </c>
      <c r="AK112" cm="1">
        <f t="array" ref="AK112">IF(OR(COUNTIF(S112,$AZ$2:$AZ$19)),0,1)</f>
        <v>0</v>
      </c>
      <c r="AL112" cm="1">
        <f t="array" ref="AL112">IF(OR(COUNTIF(T112,$AZ$2:$AZ$19)),0,1)</f>
        <v>0</v>
      </c>
      <c r="AM112" cm="1">
        <f t="array" ref="AM112">IF(OR(COUNTIF(U112,$AZ$2:$AZ$19)),0,1)</f>
        <v>0</v>
      </c>
      <c r="AN112" cm="1">
        <f t="array" ref="AN112">IF(OR(COUNTIF(V112,$AZ$2:$AZ$19)),0,1)</f>
        <v>0</v>
      </c>
      <c r="AO112" cm="1">
        <f t="array" ref="AO112">IF(OR(COUNTIF(W112,$AZ$2:$AZ$19)),0,1)</f>
        <v>0</v>
      </c>
      <c r="AP112" cm="1">
        <f t="array" ref="AP112">IF(OR(COUNTIF(X112,$AZ$2:$AZ$19)),0,1)</f>
        <v>0</v>
      </c>
      <c r="AQ112" cm="1">
        <f t="array" ref="AQ112">IF(OR(COUNTIF(Y112,$AZ$2:$AZ$19)),0,1)</f>
        <v>0</v>
      </c>
      <c r="AR112" cm="1">
        <f t="array" ref="AR112">IF(OR(COUNTIF(Z112,$AZ$2:$AZ$19)),0,1)</f>
        <v>0</v>
      </c>
      <c r="AS112" cm="1">
        <f t="array" ref="AS112">IF(OR(COUNTIF(AA112,$AZ$2:$AZ$19)),0,1)</f>
        <v>0</v>
      </c>
      <c r="AT112" cm="1">
        <f t="array" ref="AT112">IF(OR(COUNTIF(AB112,$AZ$2:$AZ$19)),0,1)</f>
        <v>0</v>
      </c>
      <c r="AU112" cm="1">
        <f t="array" ref="AU112">IF(OR(COUNTIF(AC112,$AZ$2:$AZ$19)),0,1)</f>
        <v>0</v>
      </c>
      <c r="AV112" cm="1">
        <f t="array" ref="AV112">IF(OR(COUNTIF(AD112,$AZ$2:$AZ$19)),0,1)</f>
        <v>0</v>
      </c>
      <c r="AX112">
        <f t="shared" si="1"/>
        <v>0</v>
      </c>
    </row>
    <row r="113" spans="1:50" x14ac:dyDescent="0.3">
      <c r="A113" s="92" t="str" cm="1">
        <f t="array" ref="A113">IF(AX113&gt;0,'Licensee Info'!$A$2:$A$2,"#N/A")</f>
        <v>#N/A</v>
      </c>
      <c r="B113" s="88" t="str">
        <f>'Cover Sheet'!$A$3</f>
        <v>[insert AFS Reporting Period]</v>
      </c>
      <c r="C113" s="88" t="str">
        <f>'Cover Sheet'!$D$3</f>
        <v>[insert all medical and adult-use license record numbers covered by this AFS]</v>
      </c>
      <c r="D113" s="88" t="str">
        <f>'Cover Sheet'!$A$6</f>
        <v>[insert name of firm]</v>
      </c>
      <c r="E113" s="88" t="str">
        <f>'Cover Sheet'!$B$6</f>
        <v>[insert CPA name]</v>
      </c>
      <c r="F113" s="88" t="str">
        <f>'Cover Sheet'!$B$8</f>
        <v>[insert CPA license number]</v>
      </c>
      <c r="G113" s="88" t="str">
        <f>'Cover Sheet'!$D$6</f>
        <v>[insert direct email address]</v>
      </c>
      <c r="H113" s="88" t="str">
        <f>'Cover Sheet'!$D$8</f>
        <v>[insert direct phone number]</v>
      </c>
      <c r="I113" s="88" t="str">
        <f>'Cover Sheet'!$D$10</f>
        <v>[insert firm mailing address]</v>
      </c>
      <c r="J113" s="88" t="str">
        <f>'Licensee Info'!$E$2</f>
        <v>Report not attested to correctly</v>
      </c>
      <c r="K113" t="s">
        <v>225</v>
      </c>
      <c r="L113">
        <v>1</v>
      </c>
      <c r="M113" t="s">
        <v>285</v>
      </c>
      <c r="N113">
        <v>2</v>
      </c>
      <c r="O113">
        <v>1</v>
      </c>
      <c r="R113" cm="1">
        <f t="array" ref="R113:Y122">'R - Total (G, P)'!$A$92:$H$101</f>
        <v>0</v>
      </c>
      <c r="S113">
        <v>0</v>
      </c>
      <c r="T113">
        <v>0</v>
      </c>
      <c r="U113">
        <v>0</v>
      </c>
      <c r="V113">
        <v>0</v>
      </c>
      <c r="W113">
        <v>0</v>
      </c>
      <c r="X113">
        <v>0</v>
      </c>
      <c r="Y113">
        <v>0</v>
      </c>
      <c r="Z113">
        <v>0</v>
      </c>
      <c r="AA113">
        <v>0</v>
      </c>
      <c r="AB113">
        <v>0</v>
      </c>
      <c r="AC113">
        <v>0</v>
      </c>
      <c r="AD113">
        <v>0</v>
      </c>
      <c r="AJ113" cm="1">
        <f t="array" ref="AJ113">IF(OR(COUNTIF(R113,$AZ$2:$AZ$19)),0,1)</f>
        <v>0</v>
      </c>
      <c r="AK113" cm="1">
        <f t="array" ref="AK113">IF(OR(COUNTIF(S113,$AZ$2:$AZ$19)),0,1)</f>
        <v>0</v>
      </c>
      <c r="AL113" cm="1">
        <f t="array" ref="AL113">IF(OR(COUNTIF(T113,$AZ$2:$AZ$19)),0,1)</f>
        <v>0</v>
      </c>
      <c r="AM113" cm="1">
        <f t="array" ref="AM113">IF(OR(COUNTIF(U113,$AZ$2:$AZ$19)),0,1)</f>
        <v>0</v>
      </c>
      <c r="AN113" cm="1">
        <f t="array" ref="AN113">IF(OR(COUNTIF(V113,$AZ$2:$AZ$19)),0,1)</f>
        <v>0</v>
      </c>
      <c r="AO113" cm="1">
        <f t="array" ref="AO113">IF(OR(COUNTIF(W113,$AZ$2:$AZ$19)),0,1)</f>
        <v>0</v>
      </c>
      <c r="AP113" cm="1">
        <f t="array" ref="AP113">IF(OR(COUNTIF(X113,$AZ$2:$AZ$19)),0,1)</f>
        <v>0</v>
      </c>
      <c r="AQ113" cm="1">
        <f t="array" ref="AQ113">IF(OR(COUNTIF(Y113,$AZ$2:$AZ$19)),0,1)</f>
        <v>0</v>
      </c>
      <c r="AR113" cm="1">
        <f t="array" ref="AR113">IF(OR(COUNTIF(Z113,$AZ$2:$AZ$19)),0,1)</f>
        <v>0</v>
      </c>
      <c r="AS113" cm="1">
        <f t="array" ref="AS113">IF(OR(COUNTIF(AA113,$AZ$2:$AZ$19)),0,1)</f>
        <v>0</v>
      </c>
      <c r="AT113" cm="1">
        <f t="array" ref="AT113">IF(OR(COUNTIF(AB113,$AZ$2:$AZ$19)),0,1)</f>
        <v>0</v>
      </c>
      <c r="AU113" cm="1">
        <f t="array" ref="AU113">IF(OR(COUNTIF(AC113,$AZ$2:$AZ$19)),0,1)</f>
        <v>0</v>
      </c>
      <c r="AV113" cm="1">
        <f t="array" ref="AV113">IF(OR(COUNTIF(AD113,$AZ$2:$AZ$19)),0,1)</f>
        <v>0</v>
      </c>
      <c r="AX113">
        <f t="shared" si="1"/>
        <v>0</v>
      </c>
    </row>
    <row r="114" spans="1:50" x14ac:dyDescent="0.3">
      <c r="A114" s="88" t="str" cm="1">
        <f t="array" ref="A114">IF(AX114&gt;0,'Licensee Info'!$A$2:$A$2,"#N/A")</f>
        <v>#N/A</v>
      </c>
      <c r="B114" s="88" t="str">
        <f>'Cover Sheet'!$A$3</f>
        <v>[insert AFS Reporting Period]</v>
      </c>
      <c r="C114" s="88" t="str">
        <f>'Cover Sheet'!$D$3</f>
        <v>[insert all medical and adult-use license record numbers covered by this AFS]</v>
      </c>
      <c r="D114" s="88" t="str">
        <f>'Cover Sheet'!$A$6</f>
        <v>[insert name of firm]</v>
      </c>
      <c r="E114" s="88" t="str">
        <f>'Cover Sheet'!$B$6</f>
        <v>[insert CPA name]</v>
      </c>
      <c r="F114" s="88" t="str">
        <f>'Cover Sheet'!$B$8</f>
        <v>[insert CPA license number]</v>
      </c>
      <c r="G114" s="88" t="str">
        <f>'Cover Sheet'!$D$6</f>
        <v>[insert direct email address]</v>
      </c>
      <c r="H114" s="88" t="str">
        <f>'Cover Sheet'!$D$8</f>
        <v>[insert direct phone number]</v>
      </c>
      <c r="I114" s="88" t="str">
        <f>'Cover Sheet'!$D$10</f>
        <v>[insert firm mailing address]</v>
      </c>
      <c r="J114" s="88" t="str">
        <f>'Licensee Info'!$E$2</f>
        <v>Report not attested to correctly</v>
      </c>
      <c r="K114" s="91" t="s">
        <v>225</v>
      </c>
      <c r="L114" s="91">
        <v>1</v>
      </c>
      <c r="M114" s="91" t="s">
        <v>285</v>
      </c>
      <c r="N114" s="91">
        <v>2</v>
      </c>
      <c r="O114" s="91">
        <v>2</v>
      </c>
      <c r="P114" s="91"/>
      <c r="Q114" s="91"/>
      <c r="R114" s="91">
        <v>0</v>
      </c>
      <c r="S114" s="91">
        <v>0</v>
      </c>
      <c r="T114" s="91">
        <v>0</v>
      </c>
      <c r="U114" s="91">
        <v>0</v>
      </c>
      <c r="V114" s="91">
        <v>0</v>
      </c>
      <c r="W114" s="91">
        <v>0</v>
      </c>
      <c r="X114" s="91">
        <v>0</v>
      </c>
      <c r="Y114" s="91">
        <v>0</v>
      </c>
      <c r="Z114" s="91">
        <v>0</v>
      </c>
      <c r="AA114" s="91">
        <v>0</v>
      </c>
      <c r="AB114" s="91">
        <v>0</v>
      </c>
      <c r="AC114" s="91">
        <v>0</v>
      </c>
      <c r="AD114" s="91">
        <v>0</v>
      </c>
      <c r="AE114" s="91"/>
      <c r="AF114" s="91"/>
      <c r="AG114" s="91"/>
      <c r="AH114" s="91"/>
      <c r="AJ114" cm="1">
        <f t="array" ref="AJ114">IF(OR(COUNTIF(R114,$AZ$2:$AZ$19)),0,1)</f>
        <v>0</v>
      </c>
      <c r="AK114" cm="1">
        <f t="array" ref="AK114">IF(OR(COUNTIF(S114,$AZ$2:$AZ$19)),0,1)</f>
        <v>0</v>
      </c>
      <c r="AL114" cm="1">
        <f t="array" ref="AL114">IF(OR(COUNTIF(T114,$AZ$2:$AZ$19)),0,1)</f>
        <v>0</v>
      </c>
      <c r="AM114" cm="1">
        <f t="array" ref="AM114">IF(OR(COUNTIF(U114,$AZ$2:$AZ$19)),0,1)</f>
        <v>0</v>
      </c>
      <c r="AN114" cm="1">
        <f t="array" ref="AN114">IF(OR(COUNTIF(V114,$AZ$2:$AZ$19)),0,1)</f>
        <v>0</v>
      </c>
      <c r="AO114" cm="1">
        <f t="array" ref="AO114">IF(OR(COUNTIF(W114,$AZ$2:$AZ$19)),0,1)</f>
        <v>0</v>
      </c>
      <c r="AP114" cm="1">
        <f t="array" ref="AP114">IF(OR(COUNTIF(X114,$AZ$2:$AZ$19)),0,1)</f>
        <v>0</v>
      </c>
      <c r="AQ114" cm="1">
        <f t="array" ref="AQ114">IF(OR(COUNTIF(Y114,$AZ$2:$AZ$19)),0,1)</f>
        <v>0</v>
      </c>
      <c r="AR114" cm="1">
        <f t="array" ref="AR114">IF(OR(COUNTIF(Z114,$AZ$2:$AZ$19)),0,1)</f>
        <v>0</v>
      </c>
      <c r="AS114" cm="1">
        <f t="array" ref="AS114">IF(OR(COUNTIF(AA114,$AZ$2:$AZ$19)),0,1)</f>
        <v>0</v>
      </c>
      <c r="AT114" cm="1">
        <f t="array" ref="AT114">IF(OR(COUNTIF(AB114,$AZ$2:$AZ$19)),0,1)</f>
        <v>0</v>
      </c>
      <c r="AU114" cm="1">
        <f t="array" ref="AU114">IF(OR(COUNTIF(AC114,$AZ$2:$AZ$19)),0,1)</f>
        <v>0</v>
      </c>
      <c r="AV114" cm="1">
        <f t="array" ref="AV114">IF(OR(COUNTIF(AD114,$AZ$2:$AZ$19)),0,1)</f>
        <v>0</v>
      </c>
      <c r="AX114">
        <f t="shared" si="1"/>
        <v>0</v>
      </c>
    </row>
    <row r="115" spans="1:50" x14ac:dyDescent="0.3">
      <c r="A115" s="92" t="str" cm="1">
        <f t="array" ref="A115">IF(AX115&gt;0,'Licensee Info'!$A$2:$A$2,"#N/A")</f>
        <v>#N/A</v>
      </c>
      <c r="B115" s="88" t="str">
        <f>'Cover Sheet'!$A$3</f>
        <v>[insert AFS Reporting Period]</v>
      </c>
      <c r="C115" s="88" t="str">
        <f>'Cover Sheet'!$D$3</f>
        <v>[insert all medical and adult-use license record numbers covered by this AFS]</v>
      </c>
      <c r="D115" s="88" t="str">
        <f>'Cover Sheet'!$A$6</f>
        <v>[insert name of firm]</v>
      </c>
      <c r="E115" s="88" t="str">
        <f>'Cover Sheet'!$B$6</f>
        <v>[insert CPA name]</v>
      </c>
      <c r="F115" s="88" t="str">
        <f>'Cover Sheet'!$B$8</f>
        <v>[insert CPA license number]</v>
      </c>
      <c r="G115" s="88" t="str">
        <f>'Cover Sheet'!$D$6</f>
        <v>[insert direct email address]</v>
      </c>
      <c r="H115" s="88" t="str">
        <f>'Cover Sheet'!$D$8</f>
        <v>[insert direct phone number]</v>
      </c>
      <c r="I115" s="88" t="str">
        <f>'Cover Sheet'!$D$10</f>
        <v>[insert firm mailing address]</v>
      </c>
      <c r="J115" s="88" t="str">
        <f>'Licensee Info'!$E$2</f>
        <v>Report not attested to correctly</v>
      </c>
      <c r="K115" t="s">
        <v>225</v>
      </c>
      <c r="L115">
        <v>1</v>
      </c>
      <c r="M115" t="s">
        <v>285</v>
      </c>
      <c r="N115">
        <v>2</v>
      </c>
      <c r="O115">
        <v>3</v>
      </c>
      <c r="R115">
        <v>0</v>
      </c>
      <c r="S115">
        <v>0</v>
      </c>
      <c r="T115">
        <v>0</v>
      </c>
      <c r="U115">
        <v>0</v>
      </c>
      <c r="V115">
        <v>0</v>
      </c>
      <c r="W115">
        <v>0</v>
      </c>
      <c r="X115">
        <v>0</v>
      </c>
      <c r="Y115">
        <v>0</v>
      </c>
      <c r="Z115">
        <v>0</v>
      </c>
      <c r="AA115">
        <v>0</v>
      </c>
      <c r="AB115">
        <v>0</v>
      </c>
      <c r="AC115">
        <v>0</v>
      </c>
      <c r="AD115">
        <v>0</v>
      </c>
      <c r="AJ115" cm="1">
        <f t="array" ref="AJ115">IF(OR(COUNTIF(R115,$AZ$2:$AZ$19)),0,1)</f>
        <v>0</v>
      </c>
      <c r="AK115" cm="1">
        <f t="array" ref="AK115">IF(OR(COUNTIF(S115,$AZ$2:$AZ$19)),0,1)</f>
        <v>0</v>
      </c>
      <c r="AL115" cm="1">
        <f t="array" ref="AL115">IF(OR(COUNTIF(T115,$AZ$2:$AZ$19)),0,1)</f>
        <v>0</v>
      </c>
      <c r="AM115" cm="1">
        <f t="array" ref="AM115">IF(OR(COUNTIF(U115,$AZ$2:$AZ$19)),0,1)</f>
        <v>0</v>
      </c>
      <c r="AN115" cm="1">
        <f t="array" ref="AN115">IF(OR(COUNTIF(V115,$AZ$2:$AZ$19)),0,1)</f>
        <v>0</v>
      </c>
      <c r="AO115" cm="1">
        <f t="array" ref="AO115">IF(OR(COUNTIF(W115,$AZ$2:$AZ$19)),0,1)</f>
        <v>0</v>
      </c>
      <c r="AP115" cm="1">
        <f t="array" ref="AP115">IF(OR(COUNTIF(X115,$AZ$2:$AZ$19)),0,1)</f>
        <v>0</v>
      </c>
      <c r="AQ115" cm="1">
        <f t="array" ref="AQ115">IF(OR(COUNTIF(Y115,$AZ$2:$AZ$19)),0,1)</f>
        <v>0</v>
      </c>
      <c r="AR115" cm="1">
        <f t="array" ref="AR115">IF(OR(COUNTIF(Z115,$AZ$2:$AZ$19)),0,1)</f>
        <v>0</v>
      </c>
      <c r="AS115" cm="1">
        <f t="array" ref="AS115">IF(OR(COUNTIF(AA115,$AZ$2:$AZ$19)),0,1)</f>
        <v>0</v>
      </c>
      <c r="AT115" cm="1">
        <f t="array" ref="AT115">IF(OR(COUNTIF(AB115,$AZ$2:$AZ$19)),0,1)</f>
        <v>0</v>
      </c>
      <c r="AU115" cm="1">
        <f t="array" ref="AU115">IF(OR(COUNTIF(AC115,$AZ$2:$AZ$19)),0,1)</f>
        <v>0</v>
      </c>
      <c r="AV115" cm="1">
        <f t="array" ref="AV115">IF(OR(COUNTIF(AD115,$AZ$2:$AZ$19)),0,1)</f>
        <v>0</v>
      </c>
      <c r="AX115">
        <f t="shared" si="1"/>
        <v>0</v>
      </c>
    </row>
    <row r="116" spans="1:50" x14ac:dyDescent="0.3">
      <c r="A116" s="88" t="str" cm="1">
        <f t="array" ref="A116">IF(AX116&gt;0,'Licensee Info'!$A$2:$A$2,"#N/A")</f>
        <v>#N/A</v>
      </c>
      <c r="B116" s="88" t="str">
        <f>'Cover Sheet'!$A$3</f>
        <v>[insert AFS Reporting Period]</v>
      </c>
      <c r="C116" s="88" t="str">
        <f>'Cover Sheet'!$D$3</f>
        <v>[insert all medical and adult-use license record numbers covered by this AFS]</v>
      </c>
      <c r="D116" s="88" t="str">
        <f>'Cover Sheet'!$A$6</f>
        <v>[insert name of firm]</v>
      </c>
      <c r="E116" s="88" t="str">
        <f>'Cover Sheet'!$B$6</f>
        <v>[insert CPA name]</v>
      </c>
      <c r="F116" s="88" t="str">
        <f>'Cover Sheet'!$B$8</f>
        <v>[insert CPA license number]</v>
      </c>
      <c r="G116" s="88" t="str">
        <f>'Cover Sheet'!$D$6</f>
        <v>[insert direct email address]</v>
      </c>
      <c r="H116" s="88" t="str">
        <f>'Cover Sheet'!$D$8</f>
        <v>[insert direct phone number]</v>
      </c>
      <c r="I116" s="88" t="str">
        <f>'Cover Sheet'!$D$10</f>
        <v>[insert firm mailing address]</v>
      </c>
      <c r="J116" s="88" t="str">
        <f>'Licensee Info'!$E$2</f>
        <v>Report not attested to correctly</v>
      </c>
      <c r="K116" s="91" t="s">
        <v>225</v>
      </c>
      <c r="L116" s="91">
        <v>1</v>
      </c>
      <c r="M116" s="91" t="s">
        <v>285</v>
      </c>
      <c r="N116" s="91">
        <v>2</v>
      </c>
      <c r="O116" s="91">
        <v>4</v>
      </c>
      <c r="P116" s="91"/>
      <c r="Q116" s="91"/>
      <c r="R116" s="91">
        <v>0</v>
      </c>
      <c r="S116" s="91">
        <v>0</v>
      </c>
      <c r="T116" s="91">
        <v>0</v>
      </c>
      <c r="U116" s="91">
        <v>0</v>
      </c>
      <c r="V116" s="91">
        <v>0</v>
      </c>
      <c r="W116" s="91">
        <v>0</v>
      </c>
      <c r="X116" s="91">
        <v>0</v>
      </c>
      <c r="Y116" s="91">
        <v>0</v>
      </c>
      <c r="Z116" s="91">
        <v>0</v>
      </c>
      <c r="AA116" s="91">
        <v>0</v>
      </c>
      <c r="AB116" s="91">
        <v>0</v>
      </c>
      <c r="AC116" s="91">
        <v>0</v>
      </c>
      <c r="AD116" s="91">
        <v>0</v>
      </c>
      <c r="AE116" s="91"/>
      <c r="AF116" s="91"/>
      <c r="AG116" s="91"/>
      <c r="AH116" s="91"/>
      <c r="AJ116" cm="1">
        <f t="array" ref="AJ116">IF(OR(COUNTIF(R116,$AZ$2:$AZ$19)),0,1)</f>
        <v>0</v>
      </c>
      <c r="AK116" cm="1">
        <f t="array" ref="AK116">IF(OR(COUNTIF(S116,$AZ$2:$AZ$19)),0,1)</f>
        <v>0</v>
      </c>
      <c r="AL116" cm="1">
        <f t="array" ref="AL116">IF(OR(COUNTIF(T116,$AZ$2:$AZ$19)),0,1)</f>
        <v>0</v>
      </c>
      <c r="AM116" cm="1">
        <f t="array" ref="AM116">IF(OR(COUNTIF(U116,$AZ$2:$AZ$19)),0,1)</f>
        <v>0</v>
      </c>
      <c r="AN116" cm="1">
        <f t="array" ref="AN116">IF(OR(COUNTIF(V116,$AZ$2:$AZ$19)),0,1)</f>
        <v>0</v>
      </c>
      <c r="AO116" cm="1">
        <f t="array" ref="AO116">IF(OR(COUNTIF(W116,$AZ$2:$AZ$19)),0,1)</f>
        <v>0</v>
      </c>
      <c r="AP116" cm="1">
        <f t="array" ref="AP116">IF(OR(COUNTIF(X116,$AZ$2:$AZ$19)),0,1)</f>
        <v>0</v>
      </c>
      <c r="AQ116" cm="1">
        <f t="array" ref="AQ116">IF(OR(COUNTIF(Y116,$AZ$2:$AZ$19)),0,1)</f>
        <v>0</v>
      </c>
      <c r="AR116" cm="1">
        <f t="array" ref="AR116">IF(OR(COUNTIF(Z116,$AZ$2:$AZ$19)),0,1)</f>
        <v>0</v>
      </c>
      <c r="AS116" cm="1">
        <f t="array" ref="AS116">IF(OR(COUNTIF(AA116,$AZ$2:$AZ$19)),0,1)</f>
        <v>0</v>
      </c>
      <c r="AT116" cm="1">
        <f t="array" ref="AT116">IF(OR(COUNTIF(AB116,$AZ$2:$AZ$19)),0,1)</f>
        <v>0</v>
      </c>
      <c r="AU116" cm="1">
        <f t="array" ref="AU116">IF(OR(COUNTIF(AC116,$AZ$2:$AZ$19)),0,1)</f>
        <v>0</v>
      </c>
      <c r="AV116" cm="1">
        <f t="array" ref="AV116">IF(OR(COUNTIF(AD116,$AZ$2:$AZ$19)),0,1)</f>
        <v>0</v>
      </c>
      <c r="AX116">
        <f t="shared" si="1"/>
        <v>0</v>
      </c>
    </row>
    <row r="117" spans="1:50" x14ac:dyDescent="0.3">
      <c r="A117" s="92" t="str" cm="1">
        <f t="array" ref="A117">IF(AX117&gt;0,'Licensee Info'!$A$2:$A$2,"#N/A")</f>
        <v>#N/A</v>
      </c>
      <c r="B117" s="88" t="str">
        <f>'Cover Sheet'!$A$3</f>
        <v>[insert AFS Reporting Period]</v>
      </c>
      <c r="C117" s="88" t="str">
        <f>'Cover Sheet'!$D$3</f>
        <v>[insert all medical and adult-use license record numbers covered by this AFS]</v>
      </c>
      <c r="D117" s="88" t="str">
        <f>'Cover Sheet'!$A$6</f>
        <v>[insert name of firm]</v>
      </c>
      <c r="E117" s="88" t="str">
        <f>'Cover Sheet'!$B$6</f>
        <v>[insert CPA name]</v>
      </c>
      <c r="F117" s="88" t="str">
        <f>'Cover Sheet'!$B$8</f>
        <v>[insert CPA license number]</v>
      </c>
      <c r="G117" s="88" t="str">
        <f>'Cover Sheet'!$D$6</f>
        <v>[insert direct email address]</v>
      </c>
      <c r="H117" s="88" t="str">
        <f>'Cover Sheet'!$D$8</f>
        <v>[insert direct phone number]</v>
      </c>
      <c r="I117" s="88" t="str">
        <f>'Cover Sheet'!$D$10</f>
        <v>[insert firm mailing address]</v>
      </c>
      <c r="J117" s="88" t="str">
        <f>'Licensee Info'!$E$2</f>
        <v>Report not attested to correctly</v>
      </c>
      <c r="K117" t="s">
        <v>225</v>
      </c>
      <c r="L117">
        <v>1</v>
      </c>
      <c r="M117" t="s">
        <v>285</v>
      </c>
      <c r="N117">
        <v>2</v>
      </c>
      <c r="O117">
        <v>5</v>
      </c>
      <c r="R117">
        <v>0</v>
      </c>
      <c r="S117">
        <v>0</v>
      </c>
      <c r="T117">
        <v>0</v>
      </c>
      <c r="U117">
        <v>0</v>
      </c>
      <c r="V117">
        <v>0</v>
      </c>
      <c r="W117">
        <v>0</v>
      </c>
      <c r="X117">
        <v>0</v>
      </c>
      <c r="Y117">
        <v>0</v>
      </c>
      <c r="Z117">
        <v>0</v>
      </c>
      <c r="AA117">
        <v>0</v>
      </c>
      <c r="AB117">
        <v>0</v>
      </c>
      <c r="AC117">
        <v>0</v>
      </c>
      <c r="AD117">
        <v>0</v>
      </c>
      <c r="AJ117" cm="1">
        <f t="array" ref="AJ117">IF(OR(COUNTIF(R117,$AZ$2:$AZ$19)),0,1)</f>
        <v>0</v>
      </c>
      <c r="AK117" cm="1">
        <f t="array" ref="AK117">IF(OR(COUNTIF(S117,$AZ$2:$AZ$19)),0,1)</f>
        <v>0</v>
      </c>
      <c r="AL117" cm="1">
        <f t="array" ref="AL117">IF(OR(COUNTIF(T117,$AZ$2:$AZ$19)),0,1)</f>
        <v>0</v>
      </c>
      <c r="AM117" cm="1">
        <f t="array" ref="AM117">IF(OR(COUNTIF(U117,$AZ$2:$AZ$19)),0,1)</f>
        <v>0</v>
      </c>
      <c r="AN117" cm="1">
        <f t="array" ref="AN117">IF(OR(COUNTIF(V117,$AZ$2:$AZ$19)),0,1)</f>
        <v>0</v>
      </c>
      <c r="AO117" cm="1">
        <f t="array" ref="AO117">IF(OR(COUNTIF(W117,$AZ$2:$AZ$19)),0,1)</f>
        <v>0</v>
      </c>
      <c r="AP117" cm="1">
        <f t="array" ref="AP117">IF(OR(COUNTIF(X117,$AZ$2:$AZ$19)),0,1)</f>
        <v>0</v>
      </c>
      <c r="AQ117" cm="1">
        <f t="array" ref="AQ117">IF(OR(COUNTIF(Y117,$AZ$2:$AZ$19)),0,1)</f>
        <v>0</v>
      </c>
      <c r="AR117" cm="1">
        <f t="array" ref="AR117">IF(OR(COUNTIF(Z117,$AZ$2:$AZ$19)),0,1)</f>
        <v>0</v>
      </c>
      <c r="AS117" cm="1">
        <f t="array" ref="AS117">IF(OR(COUNTIF(AA117,$AZ$2:$AZ$19)),0,1)</f>
        <v>0</v>
      </c>
      <c r="AT117" cm="1">
        <f t="array" ref="AT117">IF(OR(COUNTIF(AB117,$AZ$2:$AZ$19)),0,1)</f>
        <v>0</v>
      </c>
      <c r="AU117" cm="1">
        <f t="array" ref="AU117">IF(OR(COUNTIF(AC117,$AZ$2:$AZ$19)),0,1)</f>
        <v>0</v>
      </c>
      <c r="AV117" cm="1">
        <f t="array" ref="AV117">IF(OR(COUNTIF(AD117,$AZ$2:$AZ$19)),0,1)</f>
        <v>0</v>
      </c>
      <c r="AX117">
        <f t="shared" si="1"/>
        <v>0</v>
      </c>
    </row>
    <row r="118" spans="1:50" x14ac:dyDescent="0.3">
      <c r="A118" s="88" t="str" cm="1">
        <f t="array" ref="A118">IF(AX118&gt;0,'Licensee Info'!$A$2:$A$2,"#N/A")</f>
        <v>#N/A</v>
      </c>
      <c r="B118" s="88" t="str">
        <f>'Cover Sheet'!$A$3</f>
        <v>[insert AFS Reporting Period]</v>
      </c>
      <c r="C118" s="88" t="str">
        <f>'Cover Sheet'!$D$3</f>
        <v>[insert all medical and adult-use license record numbers covered by this AFS]</v>
      </c>
      <c r="D118" s="88" t="str">
        <f>'Cover Sheet'!$A$6</f>
        <v>[insert name of firm]</v>
      </c>
      <c r="E118" s="88" t="str">
        <f>'Cover Sheet'!$B$6</f>
        <v>[insert CPA name]</v>
      </c>
      <c r="F118" s="88" t="str">
        <f>'Cover Sheet'!$B$8</f>
        <v>[insert CPA license number]</v>
      </c>
      <c r="G118" s="88" t="str">
        <f>'Cover Sheet'!$D$6</f>
        <v>[insert direct email address]</v>
      </c>
      <c r="H118" s="88" t="str">
        <f>'Cover Sheet'!$D$8</f>
        <v>[insert direct phone number]</v>
      </c>
      <c r="I118" s="88" t="str">
        <f>'Cover Sheet'!$D$10</f>
        <v>[insert firm mailing address]</v>
      </c>
      <c r="J118" s="88" t="str">
        <f>'Licensee Info'!$E$2</f>
        <v>Report not attested to correctly</v>
      </c>
      <c r="K118" s="91" t="s">
        <v>225</v>
      </c>
      <c r="L118" s="91">
        <v>1</v>
      </c>
      <c r="M118" s="91" t="s">
        <v>285</v>
      </c>
      <c r="N118" s="91">
        <v>2</v>
      </c>
      <c r="O118" s="91">
        <v>6</v>
      </c>
      <c r="P118" s="91"/>
      <c r="Q118" s="91"/>
      <c r="R118" s="91">
        <v>0</v>
      </c>
      <c r="S118" s="91">
        <v>0</v>
      </c>
      <c r="T118" s="91">
        <v>0</v>
      </c>
      <c r="U118" s="91">
        <v>0</v>
      </c>
      <c r="V118" s="91">
        <v>0</v>
      </c>
      <c r="W118" s="91">
        <v>0</v>
      </c>
      <c r="X118" s="91">
        <v>0</v>
      </c>
      <c r="Y118" s="91">
        <v>0</v>
      </c>
      <c r="Z118" s="91">
        <v>0</v>
      </c>
      <c r="AA118" s="91">
        <v>0</v>
      </c>
      <c r="AB118" s="91">
        <v>0</v>
      </c>
      <c r="AC118" s="91">
        <v>0</v>
      </c>
      <c r="AD118" s="91">
        <v>0</v>
      </c>
      <c r="AE118" s="91"/>
      <c r="AF118" s="91"/>
      <c r="AG118" s="91"/>
      <c r="AH118" s="91"/>
      <c r="AJ118" cm="1">
        <f t="array" ref="AJ118">IF(OR(COUNTIF(R118,$AZ$2:$AZ$19)),0,1)</f>
        <v>0</v>
      </c>
      <c r="AK118" cm="1">
        <f t="array" ref="AK118">IF(OR(COUNTIF(S118,$AZ$2:$AZ$19)),0,1)</f>
        <v>0</v>
      </c>
      <c r="AL118" cm="1">
        <f t="array" ref="AL118">IF(OR(COUNTIF(T118,$AZ$2:$AZ$19)),0,1)</f>
        <v>0</v>
      </c>
      <c r="AM118" cm="1">
        <f t="array" ref="AM118">IF(OR(COUNTIF(U118,$AZ$2:$AZ$19)),0,1)</f>
        <v>0</v>
      </c>
      <c r="AN118" cm="1">
        <f t="array" ref="AN118">IF(OR(COUNTIF(V118,$AZ$2:$AZ$19)),0,1)</f>
        <v>0</v>
      </c>
      <c r="AO118" cm="1">
        <f t="array" ref="AO118">IF(OR(COUNTIF(W118,$AZ$2:$AZ$19)),0,1)</f>
        <v>0</v>
      </c>
      <c r="AP118" cm="1">
        <f t="array" ref="AP118">IF(OR(COUNTIF(X118,$AZ$2:$AZ$19)),0,1)</f>
        <v>0</v>
      </c>
      <c r="AQ118" cm="1">
        <f t="array" ref="AQ118">IF(OR(COUNTIF(Y118,$AZ$2:$AZ$19)),0,1)</f>
        <v>0</v>
      </c>
      <c r="AR118" cm="1">
        <f t="array" ref="AR118">IF(OR(COUNTIF(Z118,$AZ$2:$AZ$19)),0,1)</f>
        <v>0</v>
      </c>
      <c r="AS118" cm="1">
        <f t="array" ref="AS118">IF(OR(COUNTIF(AA118,$AZ$2:$AZ$19)),0,1)</f>
        <v>0</v>
      </c>
      <c r="AT118" cm="1">
        <f t="array" ref="AT118">IF(OR(COUNTIF(AB118,$AZ$2:$AZ$19)),0,1)</f>
        <v>0</v>
      </c>
      <c r="AU118" cm="1">
        <f t="array" ref="AU118">IF(OR(COUNTIF(AC118,$AZ$2:$AZ$19)),0,1)</f>
        <v>0</v>
      </c>
      <c r="AV118" cm="1">
        <f t="array" ref="AV118">IF(OR(COUNTIF(AD118,$AZ$2:$AZ$19)),0,1)</f>
        <v>0</v>
      </c>
      <c r="AX118">
        <f t="shared" si="1"/>
        <v>0</v>
      </c>
    </row>
    <row r="119" spans="1:50" x14ac:dyDescent="0.3">
      <c r="A119" s="92" t="str" cm="1">
        <f t="array" ref="A119">IF(AX119&gt;0,'Licensee Info'!$A$2:$A$2,"#N/A")</f>
        <v>#N/A</v>
      </c>
      <c r="B119" s="88" t="str">
        <f>'Cover Sheet'!$A$3</f>
        <v>[insert AFS Reporting Period]</v>
      </c>
      <c r="C119" s="88" t="str">
        <f>'Cover Sheet'!$D$3</f>
        <v>[insert all medical and adult-use license record numbers covered by this AFS]</v>
      </c>
      <c r="D119" s="88" t="str">
        <f>'Cover Sheet'!$A$6</f>
        <v>[insert name of firm]</v>
      </c>
      <c r="E119" s="88" t="str">
        <f>'Cover Sheet'!$B$6</f>
        <v>[insert CPA name]</v>
      </c>
      <c r="F119" s="88" t="str">
        <f>'Cover Sheet'!$B$8</f>
        <v>[insert CPA license number]</v>
      </c>
      <c r="G119" s="88" t="str">
        <f>'Cover Sheet'!$D$6</f>
        <v>[insert direct email address]</v>
      </c>
      <c r="H119" s="88" t="str">
        <f>'Cover Sheet'!$D$8</f>
        <v>[insert direct phone number]</v>
      </c>
      <c r="I119" s="88" t="str">
        <f>'Cover Sheet'!$D$10</f>
        <v>[insert firm mailing address]</v>
      </c>
      <c r="J119" s="88" t="str">
        <f>'Licensee Info'!$E$2</f>
        <v>Report not attested to correctly</v>
      </c>
      <c r="K119" t="s">
        <v>225</v>
      </c>
      <c r="L119">
        <v>1</v>
      </c>
      <c r="M119" t="s">
        <v>285</v>
      </c>
      <c r="N119">
        <v>2</v>
      </c>
      <c r="O119">
        <v>7</v>
      </c>
      <c r="R119">
        <v>0</v>
      </c>
      <c r="S119">
        <v>0</v>
      </c>
      <c r="T119">
        <v>0</v>
      </c>
      <c r="U119">
        <v>0</v>
      </c>
      <c r="V119">
        <v>0</v>
      </c>
      <c r="W119">
        <v>0</v>
      </c>
      <c r="X119">
        <v>0</v>
      </c>
      <c r="Y119">
        <v>0</v>
      </c>
      <c r="Z119">
        <v>0</v>
      </c>
      <c r="AA119">
        <v>0</v>
      </c>
      <c r="AB119">
        <v>0</v>
      </c>
      <c r="AC119">
        <v>0</v>
      </c>
      <c r="AD119">
        <v>0</v>
      </c>
      <c r="AJ119" cm="1">
        <f t="array" ref="AJ119">IF(OR(COUNTIF(R119,$AZ$2:$AZ$19)),0,1)</f>
        <v>0</v>
      </c>
      <c r="AK119" cm="1">
        <f t="array" ref="AK119">IF(OR(COUNTIF(S119,$AZ$2:$AZ$19)),0,1)</f>
        <v>0</v>
      </c>
      <c r="AL119" cm="1">
        <f t="array" ref="AL119">IF(OR(COUNTIF(T119,$AZ$2:$AZ$19)),0,1)</f>
        <v>0</v>
      </c>
      <c r="AM119" cm="1">
        <f t="array" ref="AM119">IF(OR(COUNTIF(U119,$AZ$2:$AZ$19)),0,1)</f>
        <v>0</v>
      </c>
      <c r="AN119" cm="1">
        <f t="array" ref="AN119">IF(OR(COUNTIF(V119,$AZ$2:$AZ$19)),0,1)</f>
        <v>0</v>
      </c>
      <c r="AO119" cm="1">
        <f t="array" ref="AO119">IF(OR(COUNTIF(W119,$AZ$2:$AZ$19)),0,1)</f>
        <v>0</v>
      </c>
      <c r="AP119" cm="1">
        <f t="array" ref="AP119">IF(OR(COUNTIF(X119,$AZ$2:$AZ$19)),0,1)</f>
        <v>0</v>
      </c>
      <c r="AQ119" cm="1">
        <f t="array" ref="AQ119">IF(OR(COUNTIF(Y119,$AZ$2:$AZ$19)),0,1)</f>
        <v>0</v>
      </c>
      <c r="AR119" cm="1">
        <f t="array" ref="AR119">IF(OR(COUNTIF(Z119,$AZ$2:$AZ$19)),0,1)</f>
        <v>0</v>
      </c>
      <c r="AS119" cm="1">
        <f t="array" ref="AS119">IF(OR(COUNTIF(AA119,$AZ$2:$AZ$19)),0,1)</f>
        <v>0</v>
      </c>
      <c r="AT119" cm="1">
        <f t="array" ref="AT119">IF(OR(COUNTIF(AB119,$AZ$2:$AZ$19)),0,1)</f>
        <v>0</v>
      </c>
      <c r="AU119" cm="1">
        <f t="array" ref="AU119">IF(OR(COUNTIF(AC119,$AZ$2:$AZ$19)),0,1)</f>
        <v>0</v>
      </c>
      <c r="AV119" cm="1">
        <f t="array" ref="AV119">IF(OR(COUNTIF(AD119,$AZ$2:$AZ$19)),0,1)</f>
        <v>0</v>
      </c>
      <c r="AX119">
        <f t="shared" si="1"/>
        <v>0</v>
      </c>
    </row>
    <row r="120" spans="1:50" x14ac:dyDescent="0.3">
      <c r="A120" s="88" t="str" cm="1">
        <f t="array" ref="A120">IF(AX120&gt;0,'Licensee Info'!$A$2:$A$2,"#N/A")</f>
        <v>#N/A</v>
      </c>
      <c r="B120" s="88" t="str">
        <f>'Cover Sheet'!$A$3</f>
        <v>[insert AFS Reporting Period]</v>
      </c>
      <c r="C120" s="88" t="str">
        <f>'Cover Sheet'!$D$3</f>
        <v>[insert all medical and adult-use license record numbers covered by this AFS]</v>
      </c>
      <c r="D120" s="88" t="str">
        <f>'Cover Sheet'!$A$6</f>
        <v>[insert name of firm]</v>
      </c>
      <c r="E120" s="88" t="str">
        <f>'Cover Sheet'!$B$6</f>
        <v>[insert CPA name]</v>
      </c>
      <c r="F120" s="88" t="str">
        <f>'Cover Sheet'!$B$8</f>
        <v>[insert CPA license number]</v>
      </c>
      <c r="G120" s="88" t="str">
        <f>'Cover Sheet'!$D$6</f>
        <v>[insert direct email address]</v>
      </c>
      <c r="H120" s="88" t="str">
        <f>'Cover Sheet'!$D$8</f>
        <v>[insert direct phone number]</v>
      </c>
      <c r="I120" s="88" t="str">
        <f>'Cover Sheet'!$D$10</f>
        <v>[insert firm mailing address]</v>
      </c>
      <c r="J120" s="88" t="str">
        <f>'Licensee Info'!$E$2</f>
        <v>Report not attested to correctly</v>
      </c>
      <c r="K120" s="91" t="s">
        <v>225</v>
      </c>
      <c r="L120" s="91">
        <v>1</v>
      </c>
      <c r="M120" s="91" t="s">
        <v>285</v>
      </c>
      <c r="N120" s="91">
        <v>2</v>
      </c>
      <c r="O120" s="91">
        <v>8</v>
      </c>
      <c r="P120" s="91"/>
      <c r="Q120" s="91"/>
      <c r="R120" s="91">
        <v>0</v>
      </c>
      <c r="S120" s="91">
        <v>0</v>
      </c>
      <c r="T120" s="91">
        <v>0</v>
      </c>
      <c r="U120" s="91">
        <v>0</v>
      </c>
      <c r="V120" s="91">
        <v>0</v>
      </c>
      <c r="W120" s="91">
        <v>0</v>
      </c>
      <c r="X120" s="91">
        <v>0</v>
      </c>
      <c r="Y120" s="91">
        <v>0</v>
      </c>
      <c r="Z120" s="91">
        <v>0</v>
      </c>
      <c r="AA120" s="91">
        <v>0</v>
      </c>
      <c r="AB120" s="91">
        <v>0</v>
      </c>
      <c r="AC120" s="91">
        <v>0</v>
      </c>
      <c r="AD120" s="91">
        <v>0</v>
      </c>
      <c r="AE120" s="91"/>
      <c r="AF120" s="91"/>
      <c r="AG120" s="91"/>
      <c r="AH120" s="91"/>
      <c r="AJ120" cm="1">
        <f t="array" ref="AJ120">IF(OR(COUNTIF(R120,$AZ$2:$AZ$19)),0,1)</f>
        <v>0</v>
      </c>
      <c r="AK120" cm="1">
        <f t="array" ref="AK120">IF(OR(COUNTIF(S120,$AZ$2:$AZ$19)),0,1)</f>
        <v>0</v>
      </c>
      <c r="AL120" cm="1">
        <f t="array" ref="AL120">IF(OR(COUNTIF(T120,$AZ$2:$AZ$19)),0,1)</f>
        <v>0</v>
      </c>
      <c r="AM120" cm="1">
        <f t="array" ref="AM120">IF(OR(COUNTIF(U120,$AZ$2:$AZ$19)),0,1)</f>
        <v>0</v>
      </c>
      <c r="AN120" cm="1">
        <f t="array" ref="AN120">IF(OR(COUNTIF(V120,$AZ$2:$AZ$19)),0,1)</f>
        <v>0</v>
      </c>
      <c r="AO120" cm="1">
        <f t="array" ref="AO120">IF(OR(COUNTIF(W120,$AZ$2:$AZ$19)),0,1)</f>
        <v>0</v>
      </c>
      <c r="AP120" cm="1">
        <f t="array" ref="AP120">IF(OR(COUNTIF(X120,$AZ$2:$AZ$19)),0,1)</f>
        <v>0</v>
      </c>
      <c r="AQ120" cm="1">
        <f t="array" ref="AQ120">IF(OR(COUNTIF(Y120,$AZ$2:$AZ$19)),0,1)</f>
        <v>0</v>
      </c>
      <c r="AR120" cm="1">
        <f t="array" ref="AR120">IF(OR(COUNTIF(Z120,$AZ$2:$AZ$19)),0,1)</f>
        <v>0</v>
      </c>
      <c r="AS120" cm="1">
        <f t="array" ref="AS120">IF(OR(COUNTIF(AA120,$AZ$2:$AZ$19)),0,1)</f>
        <v>0</v>
      </c>
      <c r="AT120" cm="1">
        <f t="array" ref="AT120">IF(OR(COUNTIF(AB120,$AZ$2:$AZ$19)),0,1)</f>
        <v>0</v>
      </c>
      <c r="AU120" cm="1">
        <f t="array" ref="AU120">IF(OR(COUNTIF(AC120,$AZ$2:$AZ$19)),0,1)</f>
        <v>0</v>
      </c>
      <c r="AV120" cm="1">
        <f t="array" ref="AV120">IF(OR(COUNTIF(AD120,$AZ$2:$AZ$19)),0,1)</f>
        <v>0</v>
      </c>
      <c r="AX120">
        <f t="shared" si="1"/>
        <v>0</v>
      </c>
    </row>
    <row r="121" spans="1:50" x14ac:dyDescent="0.3">
      <c r="A121" s="92" t="str" cm="1">
        <f t="array" ref="A121">IF(AX121&gt;0,'Licensee Info'!$A$2:$A$2,"#N/A")</f>
        <v>#N/A</v>
      </c>
      <c r="B121" s="88" t="str">
        <f>'Cover Sheet'!$A$3</f>
        <v>[insert AFS Reporting Period]</v>
      </c>
      <c r="C121" s="88" t="str">
        <f>'Cover Sheet'!$D$3</f>
        <v>[insert all medical and adult-use license record numbers covered by this AFS]</v>
      </c>
      <c r="D121" s="88" t="str">
        <f>'Cover Sheet'!$A$6</f>
        <v>[insert name of firm]</v>
      </c>
      <c r="E121" s="88" t="str">
        <f>'Cover Sheet'!$B$6</f>
        <v>[insert CPA name]</v>
      </c>
      <c r="F121" s="88" t="str">
        <f>'Cover Sheet'!$B$8</f>
        <v>[insert CPA license number]</v>
      </c>
      <c r="G121" s="88" t="str">
        <f>'Cover Sheet'!$D$6</f>
        <v>[insert direct email address]</v>
      </c>
      <c r="H121" s="88" t="str">
        <f>'Cover Sheet'!$D$8</f>
        <v>[insert direct phone number]</v>
      </c>
      <c r="I121" s="88" t="str">
        <f>'Cover Sheet'!$D$10</f>
        <v>[insert firm mailing address]</v>
      </c>
      <c r="J121" s="88" t="str">
        <f>'Licensee Info'!$E$2</f>
        <v>Report not attested to correctly</v>
      </c>
      <c r="K121" t="s">
        <v>225</v>
      </c>
      <c r="L121">
        <v>1</v>
      </c>
      <c r="M121" t="s">
        <v>285</v>
      </c>
      <c r="N121">
        <v>2</v>
      </c>
      <c r="O121">
        <v>9</v>
      </c>
      <c r="R121">
        <v>0</v>
      </c>
      <c r="S121">
        <v>0</v>
      </c>
      <c r="T121">
        <v>0</v>
      </c>
      <c r="U121">
        <v>0</v>
      </c>
      <c r="V121">
        <v>0</v>
      </c>
      <c r="W121">
        <v>0</v>
      </c>
      <c r="X121">
        <v>0</v>
      </c>
      <c r="Y121">
        <v>0</v>
      </c>
      <c r="Z121">
        <v>0</v>
      </c>
      <c r="AA121">
        <v>0</v>
      </c>
      <c r="AB121">
        <v>0</v>
      </c>
      <c r="AC121">
        <v>0</v>
      </c>
      <c r="AD121">
        <v>0</v>
      </c>
      <c r="AJ121" cm="1">
        <f t="array" ref="AJ121">IF(OR(COUNTIF(R121,$AZ$2:$AZ$19)),0,1)</f>
        <v>0</v>
      </c>
      <c r="AK121" cm="1">
        <f t="array" ref="AK121">IF(OR(COUNTIF(S121,$AZ$2:$AZ$19)),0,1)</f>
        <v>0</v>
      </c>
      <c r="AL121" cm="1">
        <f t="array" ref="AL121">IF(OR(COUNTIF(T121,$AZ$2:$AZ$19)),0,1)</f>
        <v>0</v>
      </c>
      <c r="AM121" cm="1">
        <f t="array" ref="AM121">IF(OR(COUNTIF(U121,$AZ$2:$AZ$19)),0,1)</f>
        <v>0</v>
      </c>
      <c r="AN121" cm="1">
        <f t="array" ref="AN121">IF(OR(COUNTIF(V121,$AZ$2:$AZ$19)),0,1)</f>
        <v>0</v>
      </c>
      <c r="AO121" cm="1">
        <f t="array" ref="AO121">IF(OR(COUNTIF(W121,$AZ$2:$AZ$19)),0,1)</f>
        <v>0</v>
      </c>
      <c r="AP121" cm="1">
        <f t="array" ref="AP121">IF(OR(COUNTIF(X121,$AZ$2:$AZ$19)),0,1)</f>
        <v>0</v>
      </c>
      <c r="AQ121" cm="1">
        <f t="array" ref="AQ121">IF(OR(COUNTIF(Y121,$AZ$2:$AZ$19)),0,1)</f>
        <v>0</v>
      </c>
      <c r="AR121" cm="1">
        <f t="array" ref="AR121">IF(OR(COUNTIF(Z121,$AZ$2:$AZ$19)),0,1)</f>
        <v>0</v>
      </c>
      <c r="AS121" cm="1">
        <f t="array" ref="AS121">IF(OR(COUNTIF(AA121,$AZ$2:$AZ$19)),0,1)</f>
        <v>0</v>
      </c>
      <c r="AT121" cm="1">
        <f t="array" ref="AT121">IF(OR(COUNTIF(AB121,$AZ$2:$AZ$19)),0,1)</f>
        <v>0</v>
      </c>
      <c r="AU121" cm="1">
        <f t="array" ref="AU121">IF(OR(COUNTIF(AC121,$AZ$2:$AZ$19)),0,1)</f>
        <v>0</v>
      </c>
      <c r="AV121" cm="1">
        <f t="array" ref="AV121">IF(OR(COUNTIF(AD121,$AZ$2:$AZ$19)),0,1)</f>
        <v>0</v>
      </c>
      <c r="AX121">
        <f t="shared" si="1"/>
        <v>0</v>
      </c>
    </row>
    <row r="122" spans="1:50" x14ac:dyDescent="0.3">
      <c r="A122" s="88" t="str" cm="1">
        <f t="array" ref="A122">IF(AX122&gt;0,'Licensee Info'!$A$2:$A$2,"#N/A")</f>
        <v>#N/A</v>
      </c>
      <c r="B122" s="88" t="str">
        <f>'Cover Sheet'!$A$3</f>
        <v>[insert AFS Reporting Period]</v>
      </c>
      <c r="C122" s="88" t="str">
        <f>'Cover Sheet'!$D$3</f>
        <v>[insert all medical and adult-use license record numbers covered by this AFS]</v>
      </c>
      <c r="D122" s="88" t="str">
        <f>'Cover Sheet'!$A$6</f>
        <v>[insert name of firm]</v>
      </c>
      <c r="E122" s="88" t="str">
        <f>'Cover Sheet'!$B$6</f>
        <v>[insert CPA name]</v>
      </c>
      <c r="F122" s="88" t="str">
        <f>'Cover Sheet'!$B$8</f>
        <v>[insert CPA license number]</v>
      </c>
      <c r="G122" s="88" t="str">
        <f>'Cover Sheet'!$D$6</f>
        <v>[insert direct email address]</v>
      </c>
      <c r="H122" s="88" t="str">
        <f>'Cover Sheet'!$D$8</f>
        <v>[insert direct phone number]</v>
      </c>
      <c r="I122" s="88" t="str">
        <f>'Cover Sheet'!$D$10</f>
        <v>[insert firm mailing address]</v>
      </c>
      <c r="J122" s="88" t="str">
        <f>'Licensee Info'!$E$2</f>
        <v>Report not attested to correctly</v>
      </c>
      <c r="K122" s="91" t="s">
        <v>225</v>
      </c>
      <c r="L122" s="91">
        <v>1</v>
      </c>
      <c r="M122" s="91" t="s">
        <v>285</v>
      </c>
      <c r="N122" s="91">
        <v>2</v>
      </c>
      <c r="O122" s="91">
        <v>10</v>
      </c>
      <c r="P122" s="91"/>
      <c r="Q122" s="91"/>
      <c r="R122" s="91">
        <v>0</v>
      </c>
      <c r="S122" s="91">
        <v>0</v>
      </c>
      <c r="T122" s="91">
        <v>0</v>
      </c>
      <c r="U122" s="91">
        <v>0</v>
      </c>
      <c r="V122" s="91">
        <v>0</v>
      </c>
      <c r="W122" s="91">
        <v>0</v>
      </c>
      <c r="X122" s="91">
        <v>0</v>
      </c>
      <c r="Y122" s="91">
        <v>0</v>
      </c>
      <c r="Z122" s="91">
        <v>0</v>
      </c>
      <c r="AA122" s="91">
        <v>0</v>
      </c>
      <c r="AB122" s="91">
        <v>0</v>
      </c>
      <c r="AC122" s="91">
        <v>0</v>
      </c>
      <c r="AD122" s="91">
        <v>0</v>
      </c>
      <c r="AE122" s="91"/>
      <c r="AF122" s="91"/>
      <c r="AG122" s="91"/>
      <c r="AH122" s="91"/>
      <c r="AJ122" cm="1">
        <f t="array" ref="AJ122">IF(OR(COUNTIF(R122,$AZ$2:$AZ$19)),0,1)</f>
        <v>0</v>
      </c>
      <c r="AK122" cm="1">
        <f t="array" ref="AK122">IF(OR(COUNTIF(S122,$AZ$2:$AZ$19)),0,1)</f>
        <v>0</v>
      </c>
      <c r="AL122" cm="1">
        <f t="array" ref="AL122">IF(OR(COUNTIF(T122,$AZ$2:$AZ$19)),0,1)</f>
        <v>0</v>
      </c>
      <c r="AM122" cm="1">
        <f t="array" ref="AM122">IF(OR(COUNTIF(U122,$AZ$2:$AZ$19)),0,1)</f>
        <v>0</v>
      </c>
      <c r="AN122" cm="1">
        <f t="array" ref="AN122">IF(OR(COUNTIF(V122,$AZ$2:$AZ$19)),0,1)</f>
        <v>0</v>
      </c>
      <c r="AO122" cm="1">
        <f t="array" ref="AO122">IF(OR(COUNTIF(W122,$AZ$2:$AZ$19)),0,1)</f>
        <v>0</v>
      </c>
      <c r="AP122" cm="1">
        <f t="array" ref="AP122">IF(OR(COUNTIF(X122,$AZ$2:$AZ$19)),0,1)</f>
        <v>0</v>
      </c>
      <c r="AQ122" cm="1">
        <f t="array" ref="AQ122">IF(OR(COUNTIF(Y122,$AZ$2:$AZ$19)),0,1)</f>
        <v>0</v>
      </c>
      <c r="AR122" cm="1">
        <f t="array" ref="AR122">IF(OR(COUNTIF(Z122,$AZ$2:$AZ$19)),0,1)</f>
        <v>0</v>
      </c>
      <c r="AS122" cm="1">
        <f t="array" ref="AS122">IF(OR(COUNTIF(AA122,$AZ$2:$AZ$19)),0,1)</f>
        <v>0</v>
      </c>
      <c r="AT122" cm="1">
        <f t="array" ref="AT122">IF(OR(COUNTIF(AB122,$AZ$2:$AZ$19)),0,1)</f>
        <v>0</v>
      </c>
      <c r="AU122" cm="1">
        <f t="array" ref="AU122">IF(OR(COUNTIF(AC122,$AZ$2:$AZ$19)),0,1)</f>
        <v>0</v>
      </c>
      <c r="AV122" cm="1">
        <f t="array" ref="AV122">IF(OR(COUNTIF(AD122,$AZ$2:$AZ$19)),0,1)</f>
        <v>0</v>
      </c>
      <c r="AX122">
        <f t="shared" si="1"/>
        <v>0</v>
      </c>
    </row>
    <row r="123" spans="1:50" x14ac:dyDescent="0.3">
      <c r="A123" s="92" t="str" cm="1">
        <f t="array" ref="A123">IF(AX123&gt;0,'Licensee Info'!$A$2:$A$2,"#N/A")</f>
        <v>#N/A</v>
      </c>
      <c r="B123" s="88" t="str">
        <f>'Cover Sheet'!$A$3</f>
        <v>[insert AFS Reporting Period]</v>
      </c>
      <c r="C123" s="88" t="str">
        <f>'Cover Sheet'!$D$3</f>
        <v>[insert all medical and adult-use license record numbers covered by this AFS]</v>
      </c>
      <c r="D123" s="88" t="str">
        <f>'Cover Sheet'!$A$6</f>
        <v>[insert name of firm]</v>
      </c>
      <c r="E123" s="88" t="str">
        <f>'Cover Sheet'!$B$6</f>
        <v>[insert CPA name]</v>
      </c>
      <c r="F123" s="88" t="str">
        <f>'Cover Sheet'!$B$8</f>
        <v>[insert CPA license number]</v>
      </c>
      <c r="G123" s="88" t="str">
        <f>'Cover Sheet'!$D$6</f>
        <v>[insert direct email address]</v>
      </c>
      <c r="H123" s="88" t="str">
        <f>'Cover Sheet'!$D$8</f>
        <v>[insert direct phone number]</v>
      </c>
      <c r="I123" s="88" t="str">
        <f>'Cover Sheet'!$D$10</f>
        <v>[insert firm mailing address]</v>
      </c>
      <c r="J123" s="88" t="str">
        <f>'Licensee Info'!$E$2</f>
        <v>Report not attested to correctly</v>
      </c>
      <c r="K123" t="s">
        <v>225</v>
      </c>
      <c r="L123">
        <v>1</v>
      </c>
      <c r="M123" t="s">
        <v>285</v>
      </c>
      <c r="N123">
        <v>2</v>
      </c>
      <c r="O123">
        <v>11</v>
      </c>
      <c r="R123">
        <v>0</v>
      </c>
      <c r="S123">
        <v>0</v>
      </c>
      <c r="T123">
        <v>0</v>
      </c>
      <c r="U123">
        <v>0</v>
      </c>
      <c r="V123">
        <v>0</v>
      </c>
      <c r="W123">
        <v>0</v>
      </c>
      <c r="X123">
        <v>0</v>
      </c>
      <c r="Y123">
        <v>0</v>
      </c>
      <c r="Z123">
        <v>0</v>
      </c>
      <c r="AA123">
        <v>0</v>
      </c>
      <c r="AB123">
        <v>0</v>
      </c>
      <c r="AC123">
        <v>0</v>
      </c>
      <c r="AD123">
        <v>0</v>
      </c>
      <c r="AJ123" cm="1">
        <f t="array" ref="AJ123">IF(OR(COUNTIF(R123,$AZ$2:$AZ$19)),0,1)</f>
        <v>0</v>
      </c>
      <c r="AK123" cm="1">
        <f t="array" ref="AK123">IF(OR(COUNTIF(S123,$AZ$2:$AZ$19)),0,1)</f>
        <v>0</v>
      </c>
      <c r="AL123" cm="1">
        <f t="array" ref="AL123">IF(OR(COUNTIF(T123,$AZ$2:$AZ$19)),0,1)</f>
        <v>0</v>
      </c>
      <c r="AM123" cm="1">
        <f t="array" ref="AM123">IF(OR(COUNTIF(U123,$AZ$2:$AZ$19)),0,1)</f>
        <v>0</v>
      </c>
      <c r="AN123" cm="1">
        <f t="array" ref="AN123">IF(OR(COUNTIF(V123,$AZ$2:$AZ$19)),0,1)</f>
        <v>0</v>
      </c>
      <c r="AO123" cm="1">
        <f t="array" ref="AO123">IF(OR(COUNTIF(W123,$AZ$2:$AZ$19)),0,1)</f>
        <v>0</v>
      </c>
      <c r="AP123" cm="1">
        <f t="array" ref="AP123">IF(OR(COUNTIF(X123,$AZ$2:$AZ$19)),0,1)</f>
        <v>0</v>
      </c>
      <c r="AQ123" cm="1">
        <f t="array" ref="AQ123">IF(OR(COUNTIF(Y123,$AZ$2:$AZ$19)),0,1)</f>
        <v>0</v>
      </c>
      <c r="AR123" cm="1">
        <f t="array" ref="AR123">IF(OR(COUNTIF(Z123,$AZ$2:$AZ$19)),0,1)</f>
        <v>0</v>
      </c>
      <c r="AS123" cm="1">
        <f t="array" ref="AS123">IF(OR(COUNTIF(AA123,$AZ$2:$AZ$19)),0,1)</f>
        <v>0</v>
      </c>
      <c r="AT123" cm="1">
        <f t="array" ref="AT123">IF(OR(COUNTIF(AB123,$AZ$2:$AZ$19)),0,1)</f>
        <v>0</v>
      </c>
      <c r="AU123" cm="1">
        <f t="array" ref="AU123">IF(OR(COUNTIF(AC123,$AZ$2:$AZ$19)),0,1)</f>
        <v>0</v>
      </c>
      <c r="AV123" cm="1">
        <f t="array" ref="AV123">IF(OR(COUNTIF(AD123,$AZ$2:$AZ$19)),0,1)</f>
        <v>0</v>
      </c>
      <c r="AX123">
        <f t="shared" si="1"/>
        <v>0</v>
      </c>
    </row>
    <row r="124" spans="1:50" x14ac:dyDescent="0.3">
      <c r="A124" s="88" t="str" cm="1">
        <f t="array" ref="A124">IF(AX124&gt;0,'Licensee Info'!$A$2:$A$2,"#N/A")</f>
        <v>#N/A</v>
      </c>
      <c r="B124" s="88" t="str">
        <f>'Cover Sheet'!$A$3</f>
        <v>[insert AFS Reporting Period]</v>
      </c>
      <c r="C124" s="88" t="str">
        <f>'Cover Sheet'!$D$3</f>
        <v>[insert all medical and adult-use license record numbers covered by this AFS]</v>
      </c>
      <c r="D124" s="88" t="str">
        <f>'Cover Sheet'!$A$6</f>
        <v>[insert name of firm]</v>
      </c>
      <c r="E124" s="88" t="str">
        <f>'Cover Sheet'!$B$6</f>
        <v>[insert CPA name]</v>
      </c>
      <c r="F124" s="88" t="str">
        <f>'Cover Sheet'!$B$8</f>
        <v>[insert CPA license number]</v>
      </c>
      <c r="G124" s="88" t="str">
        <f>'Cover Sheet'!$D$6</f>
        <v>[insert direct email address]</v>
      </c>
      <c r="H124" s="88" t="str">
        <f>'Cover Sheet'!$D$8</f>
        <v>[insert direct phone number]</v>
      </c>
      <c r="I124" s="88" t="str">
        <f>'Cover Sheet'!$D$10</f>
        <v>[insert firm mailing address]</v>
      </c>
      <c r="J124" s="88" t="str">
        <f>'Licensee Info'!$E$2</f>
        <v>Report not attested to correctly</v>
      </c>
      <c r="K124" s="91" t="s">
        <v>225</v>
      </c>
      <c r="L124" s="91">
        <v>1</v>
      </c>
      <c r="M124" s="91" t="s">
        <v>285</v>
      </c>
      <c r="N124" s="91">
        <v>2</v>
      </c>
      <c r="O124" s="91">
        <v>12</v>
      </c>
      <c r="P124" s="91"/>
      <c r="Q124" s="91"/>
      <c r="R124" s="91">
        <v>0</v>
      </c>
      <c r="S124" s="91">
        <v>0</v>
      </c>
      <c r="T124" s="91">
        <v>0</v>
      </c>
      <c r="U124" s="91">
        <v>0</v>
      </c>
      <c r="V124" s="91">
        <v>0</v>
      </c>
      <c r="W124" s="91">
        <v>0</v>
      </c>
      <c r="X124" s="91">
        <v>0</v>
      </c>
      <c r="Y124" s="91">
        <v>0</v>
      </c>
      <c r="Z124" s="91">
        <v>0</v>
      </c>
      <c r="AA124" s="91">
        <v>0</v>
      </c>
      <c r="AB124" s="91">
        <v>0</v>
      </c>
      <c r="AC124" s="91">
        <v>0</v>
      </c>
      <c r="AD124" s="91">
        <v>0</v>
      </c>
      <c r="AE124" s="91"/>
      <c r="AF124" s="91"/>
      <c r="AG124" s="91"/>
      <c r="AH124" s="91"/>
      <c r="AJ124" cm="1">
        <f t="array" ref="AJ124">IF(OR(COUNTIF(R124,$AZ$2:$AZ$19)),0,1)</f>
        <v>0</v>
      </c>
      <c r="AK124" cm="1">
        <f t="array" ref="AK124">IF(OR(COUNTIF(S124,$AZ$2:$AZ$19)),0,1)</f>
        <v>0</v>
      </c>
      <c r="AL124" cm="1">
        <f t="array" ref="AL124">IF(OR(COUNTIF(T124,$AZ$2:$AZ$19)),0,1)</f>
        <v>0</v>
      </c>
      <c r="AM124" cm="1">
        <f t="array" ref="AM124">IF(OR(COUNTIF(U124,$AZ$2:$AZ$19)),0,1)</f>
        <v>0</v>
      </c>
      <c r="AN124" cm="1">
        <f t="array" ref="AN124">IF(OR(COUNTIF(V124,$AZ$2:$AZ$19)),0,1)</f>
        <v>0</v>
      </c>
      <c r="AO124" cm="1">
        <f t="array" ref="AO124">IF(OR(COUNTIF(W124,$AZ$2:$AZ$19)),0,1)</f>
        <v>0</v>
      </c>
      <c r="AP124" cm="1">
        <f t="array" ref="AP124">IF(OR(COUNTIF(X124,$AZ$2:$AZ$19)),0,1)</f>
        <v>0</v>
      </c>
      <c r="AQ124" cm="1">
        <f t="array" ref="AQ124">IF(OR(COUNTIF(Y124,$AZ$2:$AZ$19)),0,1)</f>
        <v>0</v>
      </c>
      <c r="AR124" cm="1">
        <f t="array" ref="AR124">IF(OR(COUNTIF(Z124,$AZ$2:$AZ$19)),0,1)</f>
        <v>0</v>
      </c>
      <c r="AS124" cm="1">
        <f t="array" ref="AS124">IF(OR(COUNTIF(AA124,$AZ$2:$AZ$19)),0,1)</f>
        <v>0</v>
      </c>
      <c r="AT124" cm="1">
        <f t="array" ref="AT124">IF(OR(COUNTIF(AB124,$AZ$2:$AZ$19)),0,1)</f>
        <v>0</v>
      </c>
      <c r="AU124" cm="1">
        <f t="array" ref="AU124">IF(OR(COUNTIF(AC124,$AZ$2:$AZ$19)),0,1)</f>
        <v>0</v>
      </c>
      <c r="AV124" cm="1">
        <f t="array" ref="AV124">IF(OR(COUNTIF(AD124,$AZ$2:$AZ$19)),0,1)</f>
        <v>0</v>
      </c>
      <c r="AX124">
        <f t="shared" si="1"/>
        <v>0</v>
      </c>
    </row>
    <row r="125" spans="1:50" x14ac:dyDescent="0.3">
      <c r="A125" s="92" t="str" cm="1">
        <f t="array" ref="A125">IF(AX125&gt;0,'Licensee Info'!$A$2:$A$2,"#N/A")</f>
        <v>#N/A</v>
      </c>
      <c r="B125" s="88" t="str">
        <f>'Cover Sheet'!$A$3</f>
        <v>[insert AFS Reporting Period]</v>
      </c>
      <c r="C125" s="88" t="str">
        <f>'Cover Sheet'!$D$3</f>
        <v>[insert all medical and adult-use license record numbers covered by this AFS]</v>
      </c>
      <c r="D125" s="88" t="str">
        <f>'Cover Sheet'!$A$6</f>
        <v>[insert name of firm]</v>
      </c>
      <c r="E125" s="88" t="str">
        <f>'Cover Sheet'!$B$6</f>
        <v>[insert CPA name]</v>
      </c>
      <c r="F125" s="88" t="str">
        <f>'Cover Sheet'!$B$8</f>
        <v>[insert CPA license number]</v>
      </c>
      <c r="G125" s="88" t="str">
        <f>'Cover Sheet'!$D$6</f>
        <v>[insert direct email address]</v>
      </c>
      <c r="H125" s="88" t="str">
        <f>'Cover Sheet'!$D$8</f>
        <v>[insert direct phone number]</v>
      </c>
      <c r="I125" s="88" t="str">
        <f>'Cover Sheet'!$D$10</f>
        <v>[insert firm mailing address]</v>
      </c>
      <c r="J125" s="88" t="str">
        <f>'Licensee Info'!$E$2</f>
        <v>Report not attested to correctly</v>
      </c>
      <c r="K125" t="s">
        <v>225</v>
      </c>
      <c r="L125">
        <v>1</v>
      </c>
      <c r="M125" t="s">
        <v>285</v>
      </c>
      <c r="N125">
        <v>2</v>
      </c>
      <c r="O125">
        <v>13</v>
      </c>
      <c r="R125">
        <v>0</v>
      </c>
      <c r="S125">
        <v>0</v>
      </c>
      <c r="T125">
        <v>0</v>
      </c>
      <c r="U125">
        <v>0</v>
      </c>
      <c r="V125">
        <v>0</v>
      </c>
      <c r="W125">
        <v>0</v>
      </c>
      <c r="X125">
        <v>0</v>
      </c>
      <c r="Y125">
        <v>0</v>
      </c>
      <c r="Z125">
        <v>0</v>
      </c>
      <c r="AA125">
        <v>0</v>
      </c>
      <c r="AB125">
        <v>0</v>
      </c>
      <c r="AC125">
        <v>0</v>
      </c>
      <c r="AD125">
        <v>0</v>
      </c>
      <c r="AJ125" cm="1">
        <f t="array" ref="AJ125">IF(OR(COUNTIF(R125,$AZ$2:$AZ$19)),0,1)</f>
        <v>0</v>
      </c>
      <c r="AK125" cm="1">
        <f t="array" ref="AK125">IF(OR(COUNTIF(S125,$AZ$2:$AZ$19)),0,1)</f>
        <v>0</v>
      </c>
      <c r="AL125" cm="1">
        <f t="array" ref="AL125">IF(OR(COUNTIF(T125,$AZ$2:$AZ$19)),0,1)</f>
        <v>0</v>
      </c>
      <c r="AM125" cm="1">
        <f t="array" ref="AM125">IF(OR(COUNTIF(U125,$AZ$2:$AZ$19)),0,1)</f>
        <v>0</v>
      </c>
      <c r="AN125" cm="1">
        <f t="array" ref="AN125">IF(OR(COUNTIF(V125,$AZ$2:$AZ$19)),0,1)</f>
        <v>0</v>
      </c>
      <c r="AO125" cm="1">
        <f t="array" ref="AO125">IF(OR(COUNTIF(W125,$AZ$2:$AZ$19)),0,1)</f>
        <v>0</v>
      </c>
      <c r="AP125" cm="1">
        <f t="array" ref="AP125">IF(OR(COUNTIF(X125,$AZ$2:$AZ$19)),0,1)</f>
        <v>0</v>
      </c>
      <c r="AQ125" cm="1">
        <f t="array" ref="AQ125">IF(OR(COUNTIF(Y125,$AZ$2:$AZ$19)),0,1)</f>
        <v>0</v>
      </c>
      <c r="AR125" cm="1">
        <f t="array" ref="AR125">IF(OR(COUNTIF(Z125,$AZ$2:$AZ$19)),0,1)</f>
        <v>0</v>
      </c>
      <c r="AS125" cm="1">
        <f t="array" ref="AS125">IF(OR(COUNTIF(AA125,$AZ$2:$AZ$19)),0,1)</f>
        <v>0</v>
      </c>
      <c r="AT125" cm="1">
        <f t="array" ref="AT125">IF(OR(COUNTIF(AB125,$AZ$2:$AZ$19)),0,1)</f>
        <v>0</v>
      </c>
      <c r="AU125" cm="1">
        <f t="array" ref="AU125">IF(OR(COUNTIF(AC125,$AZ$2:$AZ$19)),0,1)</f>
        <v>0</v>
      </c>
      <c r="AV125" cm="1">
        <f t="array" ref="AV125">IF(OR(COUNTIF(AD125,$AZ$2:$AZ$19)),0,1)</f>
        <v>0</v>
      </c>
      <c r="AX125">
        <f t="shared" si="1"/>
        <v>0</v>
      </c>
    </row>
    <row r="126" spans="1:50" x14ac:dyDescent="0.3">
      <c r="A126" s="88" t="str" cm="1">
        <f t="array" ref="A126">IF(AX126&gt;0,'Licensee Info'!$A$2:$A$2,"#N/A")</f>
        <v>#N/A</v>
      </c>
      <c r="B126" s="88" t="str">
        <f>'Cover Sheet'!$A$3</f>
        <v>[insert AFS Reporting Period]</v>
      </c>
      <c r="C126" s="88" t="str">
        <f>'Cover Sheet'!$D$3</f>
        <v>[insert all medical and adult-use license record numbers covered by this AFS]</v>
      </c>
      <c r="D126" s="88" t="str">
        <f>'Cover Sheet'!$A$6</f>
        <v>[insert name of firm]</v>
      </c>
      <c r="E126" s="88" t="str">
        <f>'Cover Sheet'!$B$6</f>
        <v>[insert CPA name]</v>
      </c>
      <c r="F126" s="88" t="str">
        <f>'Cover Sheet'!$B$8</f>
        <v>[insert CPA license number]</v>
      </c>
      <c r="G126" s="88" t="str">
        <f>'Cover Sheet'!$D$6</f>
        <v>[insert direct email address]</v>
      </c>
      <c r="H126" s="88" t="str">
        <f>'Cover Sheet'!$D$8</f>
        <v>[insert direct phone number]</v>
      </c>
      <c r="I126" s="88" t="str">
        <f>'Cover Sheet'!$D$10</f>
        <v>[insert firm mailing address]</v>
      </c>
      <c r="J126" s="88" t="str">
        <f>'Licensee Info'!$E$2</f>
        <v>Report not attested to correctly</v>
      </c>
      <c r="K126" s="91" t="s">
        <v>225</v>
      </c>
      <c r="L126" s="91">
        <v>1</v>
      </c>
      <c r="M126" s="91" t="s">
        <v>285</v>
      </c>
      <c r="N126" s="91">
        <v>2</v>
      </c>
      <c r="O126" s="91">
        <v>14</v>
      </c>
      <c r="P126" s="91"/>
      <c r="Q126" s="91"/>
      <c r="R126" s="91">
        <v>0</v>
      </c>
      <c r="S126" s="91">
        <v>0</v>
      </c>
      <c r="T126" s="91">
        <v>0</v>
      </c>
      <c r="U126" s="91">
        <v>0</v>
      </c>
      <c r="V126" s="91">
        <v>0</v>
      </c>
      <c r="W126" s="91">
        <v>0</v>
      </c>
      <c r="X126" s="91">
        <v>0</v>
      </c>
      <c r="Y126" s="91">
        <v>0</v>
      </c>
      <c r="Z126" s="91">
        <v>0</v>
      </c>
      <c r="AA126" s="91">
        <v>0</v>
      </c>
      <c r="AB126" s="91">
        <v>0</v>
      </c>
      <c r="AC126" s="91">
        <v>0</v>
      </c>
      <c r="AD126" s="91">
        <v>0</v>
      </c>
      <c r="AE126" s="91"/>
      <c r="AF126" s="91"/>
      <c r="AG126" s="91"/>
      <c r="AH126" s="91"/>
      <c r="AJ126" cm="1">
        <f t="array" ref="AJ126">IF(OR(COUNTIF(R126,$AZ$2:$AZ$19)),0,1)</f>
        <v>0</v>
      </c>
      <c r="AK126" cm="1">
        <f t="array" ref="AK126">IF(OR(COUNTIF(S126,$AZ$2:$AZ$19)),0,1)</f>
        <v>0</v>
      </c>
      <c r="AL126" cm="1">
        <f t="array" ref="AL126">IF(OR(COUNTIF(T126,$AZ$2:$AZ$19)),0,1)</f>
        <v>0</v>
      </c>
      <c r="AM126" cm="1">
        <f t="array" ref="AM126">IF(OR(COUNTIF(U126,$AZ$2:$AZ$19)),0,1)</f>
        <v>0</v>
      </c>
      <c r="AN126" cm="1">
        <f t="array" ref="AN126">IF(OR(COUNTIF(V126,$AZ$2:$AZ$19)),0,1)</f>
        <v>0</v>
      </c>
      <c r="AO126" cm="1">
        <f t="array" ref="AO126">IF(OR(COUNTIF(W126,$AZ$2:$AZ$19)),0,1)</f>
        <v>0</v>
      </c>
      <c r="AP126" cm="1">
        <f t="array" ref="AP126">IF(OR(COUNTIF(X126,$AZ$2:$AZ$19)),0,1)</f>
        <v>0</v>
      </c>
      <c r="AQ126" cm="1">
        <f t="array" ref="AQ126">IF(OR(COUNTIF(Y126,$AZ$2:$AZ$19)),0,1)</f>
        <v>0</v>
      </c>
      <c r="AR126" cm="1">
        <f t="array" ref="AR126">IF(OR(COUNTIF(Z126,$AZ$2:$AZ$19)),0,1)</f>
        <v>0</v>
      </c>
      <c r="AS126" cm="1">
        <f t="array" ref="AS126">IF(OR(COUNTIF(AA126,$AZ$2:$AZ$19)),0,1)</f>
        <v>0</v>
      </c>
      <c r="AT126" cm="1">
        <f t="array" ref="AT126">IF(OR(COUNTIF(AB126,$AZ$2:$AZ$19)),0,1)</f>
        <v>0</v>
      </c>
      <c r="AU126" cm="1">
        <f t="array" ref="AU126">IF(OR(COUNTIF(AC126,$AZ$2:$AZ$19)),0,1)</f>
        <v>0</v>
      </c>
      <c r="AV126" cm="1">
        <f t="array" ref="AV126">IF(OR(COUNTIF(AD126,$AZ$2:$AZ$19)),0,1)</f>
        <v>0</v>
      </c>
      <c r="AX126">
        <f t="shared" si="1"/>
        <v>0</v>
      </c>
    </row>
    <row r="127" spans="1:50" x14ac:dyDescent="0.3">
      <c r="A127" s="92" t="str" cm="1">
        <f t="array" ref="A127">IF(AX127&gt;0,'Licensee Info'!$A$2:$A$2,"#N/A")</f>
        <v>#N/A</v>
      </c>
      <c r="B127" s="88" t="str">
        <f>'Cover Sheet'!$A$3</f>
        <v>[insert AFS Reporting Period]</v>
      </c>
      <c r="C127" s="88" t="str">
        <f>'Cover Sheet'!$D$3</f>
        <v>[insert all medical and adult-use license record numbers covered by this AFS]</v>
      </c>
      <c r="D127" s="88" t="str">
        <f>'Cover Sheet'!$A$6</f>
        <v>[insert name of firm]</v>
      </c>
      <c r="E127" s="88" t="str">
        <f>'Cover Sheet'!$B$6</f>
        <v>[insert CPA name]</v>
      </c>
      <c r="F127" s="88" t="str">
        <f>'Cover Sheet'!$B$8</f>
        <v>[insert CPA license number]</v>
      </c>
      <c r="G127" s="88" t="str">
        <f>'Cover Sheet'!$D$6</f>
        <v>[insert direct email address]</v>
      </c>
      <c r="H127" s="88" t="str">
        <f>'Cover Sheet'!$D$8</f>
        <v>[insert direct phone number]</v>
      </c>
      <c r="I127" s="88" t="str">
        <f>'Cover Sheet'!$D$10</f>
        <v>[insert firm mailing address]</v>
      </c>
      <c r="J127" s="88" t="str">
        <f>'Licensee Info'!$E$2</f>
        <v>Report not attested to correctly</v>
      </c>
      <c r="K127" t="s">
        <v>225</v>
      </c>
      <c r="L127">
        <v>1</v>
      </c>
      <c r="M127" t="s">
        <v>285</v>
      </c>
      <c r="N127">
        <v>2</v>
      </c>
      <c r="O127">
        <v>15</v>
      </c>
      <c r="R127">
        <v>0</v>
      </c>
      <c r="S127">
        <v>0</v>
      </c>
      <c r="T127">
        <v>0</v>
      </c>
      <c r="U127">
        <v>0</v>
      </c>
      <c r="V127">
        <v>0</v>
      </c>
      <c r="W127">
        <v>0</v>
      </c>
      <c r="X127">
        <v>0</v>
      </c>
      <c r="Y127">
        <v>0</v>
      </c>
      <c r="Z127">
        <v>0</v>
      </c>
      <c r="AA127">
        <v>0</v>
      </c>
      <c r="AB127">
        <v>0</v>
      </c>
      <c r="AC127">
        <v>0</v>
      </c>
      <c r="AD127">
        <v>0</v>
      </c>
      <c r="AJ127" cm="1">
        <f t="array" ref="AJ127">IF(OR(COUNTIF(R127,$AZ$2:$AZ$19)),0,1)</f>
        <v>0</v>
      </c>
      <c r="AK127" cm="1">
        <f t="array" ref="AK127">IF(OR(COUNTIF(S127,$AZ$2:$AZ$19)),0,1)</f>
        <v>0</v>
      </c>
      <c r="AL127" cm="1">
        <f t="array" ref="AL127">IF(OR(COUNTIF(T127,$AZ$2:$AZ$19)),0,1)</f>
        <v>0</v>
      </c>
      <c r="AM127" cm="1">
        <f t="array" ref="AM127">IF(OR(COUNTIF(U127,$AZ$2:$AZ$19)),0,1)</f>
        <v>0</v>
      </c>
      <c r="AN127" cm="1">
        <f t="array" ref="AN127">IF(OR(COUNTIF(V127,$AZ$2:$AZ$19)),0,1)</f>
        <v>0</v>
      </c>
      <c r="AO127" cm="1">
        <f t="array" ref="AO127">IF(OR(COUNTIF(W127,$AZ$2:$AZ$19)),0,1)</f>
        <v>0</v>
      </c>
      <c r="AP127" cm="1">
        <f t="array" ref="AP127">IF(OR(COUNTIF(X127,$AZ$2:$AZ$19)),0,1)</f>
        <v>0</v>
      </c>
      <c r="AQ127" cm="1">
        <f t="array" ref="AQ127">IF(OR(COUNTIF(Y127,$AZ$2:$AZ$19)),0,1)</f>
        <v>0</v>
      </c>
      <c r="AR127" cm="1">
        <f t="array" ref="AR127">IF(OR(COUNTIF(Z127,$AZ$2:$AZ$19)),0,1)</f>
        <v>0</v>
      </c>
      <c r="AS127" cm="1">
        <f t="array" ref="AS127">IF(OR(COUNTIF(AA127,$AZ$2:$AZ$19)),0,1)</f>
        <v>0</v>
      </c>
      <c r="AT127" cm="1">
        <f t="array" ref="AT127">IF(OR(COUNTIF(AB127,$AZ$2:$AZ$19)),0,1)</f>
        <v>0</v>
      </c>
      <c r="AU127" cm="1">
        <f t="array" ref="AU127">IF(OR(COUNTIF(AC127,$AZ$2:$AZ$19)),0,1)</f>
        <v>0</v>
      </c>
      <c r="AV127" cm="1">
        <f t="array" ref="AV127">IF(OR(COUNTIF(AD127,$AZ$2:$AZ$19)),0,1)</f>
        <v>0</v>
      </c>
      <c r="AX127">
        <f t="shared" si="1"/>
        <v>0</v>
      </c>
    </row>
    <row r="128" spans="1:50" x14ac:dyDescent="0.3">
      <c r="A128" s="88" t="str" cm="1">
        <f t="array" ref="A128">IF(AX128&gt;0,'Licensee Info'!$A$2:$A$2,"#N/A")</f>
        <v>#N/A</v>
      </c>
      <c r="B128" s="88" t="str">
        <f>'Cover Sheet'!$A$3</f>
        <v>[insert AFS Reporting Period]</v>
      </c>
      <c r="C128" s="88" t="str">
        <f>'Cover Sheet'!$D$3</f>
        <v>[insert all medical and adult-use license record numbers covered by this AFS]</v>
      </c>
      <c r="D128" s="88" t="str">
        <f>'Cover Sheet'!$A$6</f>
        <v>[insert name of firm]</v>
      </c>
      <c r="E128" s="88" t="str">
        <f>'Cover Sheet'!$B$6</f>
        <v>[insert CPA name]</v>
      </c>
      <c r="F128" s="88" t="str">
        <f>'Cover Sheet'!$B$8</f>
        <v>[insert CPA license number]</v>
      </c>
      <c r="G128" s="88" t="str">
        <f>'Cover Sheet'!$D$6</f>
        <v>[insert direct email address]</v>
      </c>
      <c r="H128" s="88" t="str">
        <f>'Cover Sheet'!$D$8</f>
        <v>[insert direct phone number]</v>
      </c>
      <c r="I128" s="88" t="str">
        <f>'Cover Sheet'!$D$10</f>
        <v>[insert firm mailing address]</v>
      </c>
      <c r="J128" s="88" t="str">
        <f>'Licensee Info'!$E$2</f>
        <v>Report not attested to correctly</v>
      </c>
      <c r="K128" s="91" t="s">
        <v>225</v>
      </c>
      <c r="L128" s="91">
        <v>1</v>
      </c>
      <c r="M128" s="91">
        <v>3</v>
      </c>
      <c r="N128" s="91">
        <v>3</v>
      </c>
      <c r="O128" s="91">
        <v>1</v>
      </c>
      <c r="P128" s="91"/>
      <c r="Q128" s="91"/>
      <c r="R128" s="91" t="str">
        <f>'R - Total (G, P)'!$B$103</f>
        <v>[insert license #]</v>
      </c>
      <c r="S128" s="91">
        <f>'R - Total (G, P)'!$B$104</f>
        <v>0</v>
      </c>
      <c r="T128" s="91">
        <f>'R - Total (G, P)'!$D$104</f>
        <v>0</v>
      </c>
      <c r="U128" s="91">
        <f>'R - Total (G, P)'!$H$104</f>
        <v>0</v>
      </c>
      <c r="V128" s="91" cm="1">
        <f t="array" ref="V128:AC138">'R - Total (G, P)'!$A$106:$H$116</f>
        <v>0</v>
      </c>
      <c r="W128" s="91">
        <v>0</v>
      </c>
      <c r="X128" s="91">
        <v>0</v>
      </c>
      <c r="Y128" s="91">
        <v>0</v>
      </c>
      <c r="Z128" s="91">
        <v>0</v>
      </c>
      <c r="AA128" s="91">
        <v>0</v>
      </c>
      <c r="AB128" s="91">
        <v>0</v>
      </c>
      <c r="AC128" s="91">
        <v>0</v>
      </c>
      <c r="AD128" s="91">
        <v>0</v>
      </c>
      <c r="AE128" s="91"/>
      <c r="AF128" s="91"/>
      <c r="AG128" s="91"/>
      <c r="AH128" s="91"/>
      <c r="AJ128" cm="1">
        <f t="array" ref="AJ128">IF(OR(COUNTIF(R128,$AZ$2:$AZ$19)),0,1)</f>
        <v>0</v>
      </c>
      <c r="AK128" cm="1">
        <f t="array" ref="AK128">IF(OR(COUNTIF(S128,$AZ$2:$AZ$19)),0,1)</f>
        <v>0</v>
      </c>
      <c r="AL128" cm="1">
        <f t="array" ref="AL128">IF(OR(COUNTIF(T128,$AZ$2:$AZ$19)),0,1)</f>
        <v>0</v>
      </c>
      <c r="AM128" cm="1">
        <f t="array" ref="AM128">IF(OR(COUNTIF(U128,$AZ$2:$AZ$19)),0,1)</f>
        <v>0</v>
      </c>
      <c r="AN128" cm="1">
        <f t="array" ref="AN128">IF(OR(COUNTIF(V128,$AZ$2:$AZ$19)),0,1)</f>
        <v>0</v>
      </c>
      <c r="AO128" cm="1">
        <f t="array" ref="AO128">IF(OR(COUNTIF(W128,$AZ$2:$AZ$19)),0,1)</f>
        <v>0</v>
      </c>
      <c r="AP128" cm="1">
        <f t="array" ref="AP128">IF(OR(COUNTIF(X128,$AZ$2:$AZ$19)),0,1)</f>
        <v>0</v>
      </c>
      <c r="AQ128" cm="1">
        <f t="array" ref="AQ128">IF(OR(COUNTIF(Y128,$AZ$2:$AZ$19)),0,1)</f>
        <v>0</v>
      </c>
      <c r="AR128" cm="1">
        <f t="array" ref="AR128">IF(OR(COUNTIF(Z128,$AZ$2:$AZ$19)),0,1)</f>
        <v>0</v>
      </c>
      <c r="AS128" cm="1">
        <f t="array" ref="AS128">IF(OR(COUNTIF(AA128,$AZ$2:$AZ$19)),0,1)</f>
        <v>0</v>
      </c>
      <c r="AT128" cm="1">
        <f t="array" ref="AT128">IF(OR(COUNTIF(AB128,$AZ$2:$AZ$19)),0,1)</f>
        <v>0</v>
      </c>
      <c r="AU128" cm="1">
        <f t="array" ref="AU128">IF(OR(COUNTIF(AC128,$AZ$2:$AZ$19)),0,1)</f>
        <v>0</v>
      </c>
      <c r="AV128" cm="1">
        <f t="array" ref="AV128">IF(OR(COUNTIF(AD128,$AZ$2:$AZ$19)),0,1)</f>
        <v>0</v>
      </c>
      <c r="AX128">
        <f t="shared" si="1"/>
        <v>0</v>
      </c>
    </row>
    <row r="129" spans="1:50" x14ac:dyDescent="0.3">
      <c r="A129" s="92" t="str" cm="1">
        <f t="array" ref="A129">IF(AX129&gt;0,'Licensee Info'!$A$2:$A$2,"#N/A")</f>
        <v>#N/A</v>
      </c>
      <c r="B129" s="88" t="str">
        <f>'Cover Sheet'!$A$3</f>
        <v>[insert AFS Reporting Period]</v>
      </c>
      <c r="C129" s="88" t="str">
        <f>'Cover Sheet'!$D$3</f>
        <v>[insert all medical and adult-use license record numbers covered by this AFS]</v>
      </c>
      <c r="D129" s="88" t="str">
        <f>'Cover Sheet'!$A$6</f>
        <v>[insert name of firm]</v>
      </c>
      <c r="E129" s="88" t="str">
        <f>'Cover Sheet'!$B$6</f>
        <v>[insert CPA name]</v>
      </c>
      <c r="F129" s="88" t="str">
        <f>'Cover Sheet'!$B$8</f>
        <v>[insert CPA license number]</v>
      </c>
      <c r="G129" s="88" t="str">
        <f>'Cover Sheet'!$D$6</f>
        <v>[insert direct email address]</v>
      </c>
      <c r="H129" s="88" t="str">
        <f>'Cover Sheet'!$D$8</f>
        <v>[insert direct phone number]</v>
      </c>
      <c r="I129" s="88" t="str">
        <f>'Cover Sheet'!$D$10</f>
        <v>[insert firm mailing address]</v>
      </c>
      <c r="J129" s="88" t="str">
        <f>'Licensee Info'!$E$2</f>
        <v>Report not attested to correctly</v>
      </c>
      <c r="K129" t="s">
        <v>225</v>
      </c>
      <c r="L129">
        <v>1</v>
      </c>
      <c r="M129">
        <v>3</v>
      </c>
      <c r="N129">
        <v>3</v>
      </c>
      <c r="O129">
        <v>2</v>
      </c>
      <c r="R129" t="str">
        <f>'R - Total (G, P)'!$B$103</f>
        <v>[insert license #]</v>
      </c>
      <c r="S129">
        <f>'R - Total (G, P)'!$B$104</f>
        <v>0</v>
      </c>
      <c r="T129">
        <f>'R - Total (G, P)'!$D$104</f>
        <v>0</v>
      </c>
      <c r="U129">
        <f>'R - Total (G, P)'!$H$104</f>
        <v>0</v>
      </c>
      <c r="V129">
        <v>0</v>
      </c>
      <c r="W129">
        <v>0</v>
      </c>
      <c r="X129">
        <v>0</v>
      </c>
      <c r="Y129">
        <v>0</v>
      </c>
      <c r="Z129">
        <v>0</v>
      </c>
      <c r="AA129">
        <v>0</v>
      </c>
      <c r="AB129">
        <v>0</v>
      </c>
      <c r="AC129">
        <v>0</v>
      </c>
      <c r="AD129">
        <v>0</v>
      </c>
      <c r="AJ129" cm="1">
        <f t="array" ref="AJ129">IF(OR(COUNTIF(R129,$AZ$2:$AZ$19)),0,1)</f>
        <v>0</v>
      </c>
      <c r="AK129" cm="1">
        <f t="array" ref="AK129">IF(OR(COUNTIF(S129,$AZ$2:$AZ$19)),0,1)</f>
        <v>0</v>
      </c>
      <c r="AL129" cm="1">
        <f t="array" ref="AL129">IF(OR(COUNTIF(T129,$AZ$2:$AZ$19)),0,1)</f>
        <v>0</v>
      </c>
      <c r="AM129" cm="1">
        <f t="array" ref="AM129">IF(OR(COUNTIF(U129,$AZ$2:$AZ$19)),0,1)</f>
        <v>0</v>
      </c>
      <c r="AN129" cm="1">
        <f t="array" ref="AN129">IF(OR(COUNTIF(V129,$AZ$2:$AZ$19)),0,1)</f>
        <v>0</v>
      </c>
      <c r="AO129" cm="1">
        <f t="array" ref="AO129">IF(OR(COUNTIF(W129,$AZ$2:$AZ$19)),0,1)</f>
        <v>0</v>
      </c>
      <c r="AP129" cm="1">
        <f t="array" ref="AP129">IF(OR(COUNTIF(X129,$AZ$2:$AZ$19)),0,1)</f>
        <v>0</v>
      </c>
      <c r="AQ129" cm="1">
        <f t="array" ref="AQ129">IF(OR(COUNTIF(Y129,$AZ$2:$AZ$19)),0,1)</f>
        <v>0</v>
      </c>
      <c r="AR129" cm="1">
        <f t="array" ref="AR129">IF(OR(COUNTIF(Z129,$AZ$2:$AZ$19)),0,1)</f>
        <v>0</v>
      </c>
      <c r="AS129" cm="1">
        <f t="array" ref="AS129">IF(OR(COUNTIF(AA129,$AZ$2:$AZ$19)),0,1)</f>
        <v>0</v>
      </c>
      <c r="AT129" cm="1">
        <f t="array" ref="AT129">IF(OR(COUNTIF(AB129,$AZ$2:$AZ$19)),0,1)</f>
        <v>0</v>
      </c>
      <c r="AU129" cm="1">
        <f t="array" ref="AU129">IF(OR(COUNTIF(AC129,$AZ$2:$AZ$19)),0,1)</f>
        <v>0</v>
      </c>
      <c r="AV129" cm="1">
        <f t="array" ref="AV129">IF(OR(COUNTIF(AD129,$AZ$2:$AZ$19)),0,1)</f>
        <v>0</v>
      </c>
      <c r="AX129">
        <f t="shared" si="1"/>
        <v>0</v>
      </c>
    </row>
    <row r="130" spans="1:50" x14ac:dyDescent="0.3">
      <c r="A130" s="88" t="str" cm="1">
        <f t="array" ref="A130">IF(AX130&gt;0,'Licensee Info'!$A$2:$A$2,"#N/A")</f>
        <v>#N/A</v>
      </c>
      <c r="B130" s="88" t="str">
        <f>'Cover Sheet'!$A$3</f>
        <v>[insert AFS Reporting Period]</v>
      </c>
      <c r="C130" s="88" t="str">
        <f>'Cover Sheet'!$D$3</f>
        <v>[insert all medical and adult-use license record numbers covered by this AFS]</v>
      </c>
      <c r="D130" s="88" t="str">
        <f>'Cover Sheet'!$A$6</f>
        <v>[insert name of firm]</v>
      </c>
      <c r="E130" s="88" t="str">
        <f>'Cover Sheet'!$B$6</f>
        <v>[insert CPA name]</v>
      </c>
      <c r="F130" s="88" t="str">
        <f>'Cover Sheet'!$B$8</f>
        <v>[insert CPA license number]</v>
      </c>
      <c r="G130" s="88" t="str">
        <f>'Cover Sheet'!$D$6</f>
        <v>[insert direct email address]</v>
      </c>
      <c r="H130" s="88" t="str">
        <f>'Cover Sheet'!$D$8</f>
        <v>[insert direct phone number]</v>
      </c>
      <c r="I130" s="88" t="str">
        <f>'Cover Sheet'!$D$10</f>
        <v>[insert firm mailing address]</v>
      </c>
      <c r="J130" s="88" t="str">
        <f>'Licensee Info'!$E$2</f>
        <v>Report not attested to correctly</v>
      </c>
      <c r="K130" s="91" t="s">
        <v>225</v>
      </c>
      <c r="L130" s="91">
        <v>1</v>
      </c>
      <c r="M130" s="91">
        <v>3</v>
      </c>
      <c r="N130" s="91">
        <v>3</v>
      </c>
      <c r="O130" s="91">
        <v>3</v>
      </c>
      <c r="P130" s="91"/>
      <c r="Q130" s="91"/>
      <c r="R130" s="91" t="str">
        <f>'R - Total (G, P)'!$B$103</f>
        <v>[insert license #]</v>
      </c>
      <c r="S130" s="91">
        <f>'R - Total (G, P)'!$B$104</f>
        <v>0</v>
      </c>
      <c r="T130" s="91">
        <f>'R - Total (G, P)'!$D$104</f>
        <v>0</v>
      </c>
      <c r="U130" s="91">
        <f>'R - Total (G, P)'!$H$104</f>
        <v>0</v>
      </c>
      <c r="V130" s="91">
        <v>0</v>
      </c>
      <c r="W130" s="91">
        <v>0</v>
      </c>
      <c r="X130" s="91">
        <v>0</v>
      </c>
      <c r="Y130" s="91">
        <v>0</v>
      </c>
      <c r="Z130" s="91">
        <v>0</v>
      </c>
      <c r="AA130" s="91">
        <v>0</v>
      </c>
      <c r="AB130" s="91">
        <v>0</v>
      </c>
      <c r="AC130" s="91">
        <v>0</v>
      </c>
      <c r="AD130" s="91">
        <v>0</v>
      </c>
      <c r="AE130" s="91"/>
      <c r="AF130" s="91"/>
      <c r="AG130" s="91"/>
      <c r="AH130" s="91"/>
      <c r="AJ130" cm="1">
        <f t="array" ref="AJ130">IF(OR(COUNTIF(R130,$AZ$2:$AZ$19)),0,1)</f>
        <v>0</v>
      </c>
      <c r="AK130" cm="1">
        <f t="array" ref="AK130">IF(OR(COUNTIF(S130,$AZ$2:$AZ$19)),0,1)</f>
        <v>0</v>
      </c>
      <c r="AL130" cm="1">
        <f t="array" ref="AL130">IF(OR(COUNTIF(T130,$AZ$2:$AZ$19)),0,1)</f>
        <v>0</v>
      </c>
      <c r="AM130" cm="1">
        <f t="array" ref="AM130">IF(OR(COUNTIF(U130,$AZ$2:$AZ$19)),0,1)</f>
        <v>0</v>
      </c>
      <c r="AN130" cm="1">
        <f t="array" ref="AN130">IF(OR(COUNTIF(V130,$AZ$2:$AZ$19)),0,1)</f>
        <v>0</v>
      </c>
      <c r="AO130" cm="1">
        <f t="array" ref="AO130">IF(OR(COUNTIF(W130,$AZ$2:$AZ$19)),0,1)</f>
        <v>0</v>
      </c>
      <c r="AP130" cm="1">
        <f t="array" ref="AP130">IF(OR(COUNTIF(X130,$AZ$2:$AZ$19)),0,1)</f>
        <v>0</v>
      </c>
      <c r="AQ130" cm="1">
        <f t="array" ref="AQ130">IF(OR(COUNTIF(Y130,$AZ$2:$AZ$19)),0,1)</f>
        <v>0</v>
      </c>
      <c r="AR130" cm="1">
        <f t="array" ref="AR130">IF(OR(COUNTIF(Z130,$AZ$2:$AZ$19)),0,1)</f>
        <v>0</v>
      </c>
      <c r="AS130" cm="1">
        <f t="array" ref="AS130">IF(OR(COUNTIF(AA130,$AZ$2:$AZ$19)),0,1)</f>
        <v>0</v>
      </c>
      <c r="AT130" cm="1">
        <f t="array" ref="AT130">IF(OR(COUNTIF(AB130,$AZ$2:$AZ$19)),0,1)</f>
        <v>0</v>
      </c>
      <c r="AU130" cm="1">
        <f t="array" ref="AU130">IF(OR(COUNTIF(AC130,$AZ$2:$AZ$19)),0,1)</f>
        <v>0</v>
      </c>
      <c r="AV130" cm="1">
        <f t="array" ref="AV130">IF(OR(COUNTIF(AD130,$AZ$2:$AZ$19)),0,1)</f>
        <v>0</v>
      </c>
      <c r="AX130">
        <f t="shared" si="1"/>
        <v>0</v>
      </c>
    </row>
    <row r="131" spans="1:50" x14ac:dyDescent="0.3">
      <c r="A131" s="92" t="str" cm="1">
        <f t="array" ref="A131">IF(AX131&gt;0,'Licensee Info'!$A$2:$A$2,"#N/A")</f>
        <v>#N/A</v>
      </c>
      <c r="B131" s="88" t="str">
        <f>'Cover Sheet'!$A$3</f>
        <v>[insert AFS Reporting Period]</v>
      </c>
      <c r="C131" s="88" t="str">
        <f>'Cover Sheet'!$D$3</f>
        <v>[insert all medical and adult-use license record numbers covered by this AFS]</v>
      </c>
      <c r="D131" s="88" t="str">
        <f>'Cover Sheet'!$A$6</f>
        <v>[insert name of firm]</v>
      </c>
      <c r="E131" s="88" t="str">
        <f>'Cover Sheet'!$B$6</f>
        <v>[insert CPA name]</v>
      </c>
      <c r="F131" s="88" t="str">
        <f>'Cover Sheet'!$B$8</f>
        <v>[insert CPA license number]</v>
      </c>
      <c r="G131" s="88" t="str">
        <f>'Cover Sheet'!$D$6</f>
        <v>[insert direct email address]</v>
      </c>
      <c r="H131" s="88" t="str">
        <f>'Cover Sheet'!$D$8</f>
        <v>[insert direct phone number]</v>
      </c>
      <c r="I131" s="88" t="str">
        <f>'Cover Sheet'!$D$10</f>
        <v>[insert firm mailing address]</v>
      </c>
      <c r="J131" s="88" t="str">
        <f>'Licensee Info'!$E$2</f>
        <v>Report not attested to correctly</v>
      </c>
      <c r="K131" t="s">
        <v>225</v>
      </c>
      <c r="L131">
        <v>1</v>
      </c>
      <c r="M131">
        <v>3</v>
      </c>
      <c r="N131">
        <v>3</v>
      </c>
      <c r="O131">
        <v>4</v>
      </c>
      <c r="R131" t="str">
        <f>'R - Total (G, P)'!$B$103</f>
        <v>[insert license #]</v>
      </c>
      <c r="S131">
        <f>'R - Total (G, P)'!$B$104</f>
        <v>0</v>
      </c>
      <c r="T131">
        <f>'R - Total (G, P)'!$D$104</f>
        <v>0</v>
      </c>
      <c r="U131">
        <f>'R - Total (G, P)'!$H$104</f>
        <v>0</v>
      </c>
      <c r="V131">
        <v>0</v>
      </c>
      <c r="W131">
        <v>0</v>
      </c>
      <c r="X131">
        <v>0</v>
      </c>
      <c r="Y131">
        <v>0</v>
      </c>
      <c r="Z131">
        <v>0</v>
      </c>
      <c r="AA131">
        <v>0</v>
      </c>
      <c r="AB131">
        <v>0</v>
      </c>
      <c r="AC131">
        <v>0</v>
      </c>
      <c r="AD131">
        <v>0</v>
      </c>
      <c r="AJ131" cm="1">
        <f t="array" ref="AJ131">IF(OR(COUNTIF(R131,$AZ$2:$AZ$19)),0,1)</f>
        <v>0</v>
      </c>
      <c r="AK131" cm="1">
        <f t="array" ref="AK131">IF(OR(COUNTIF(S131,$AZ$2:$AZ$19)),0,1)</f>
        <v>0</v>
      </c>
      <c r="AL131" cm="1">
        <f t="array" ref="AL131">IF(OR(COUNTIF(T131,$AZ$2:$AZ$19)),0,1)</f>
        <v>0</v>
      </c>
      <c r="AM131" cm="1">
        <f t="array" ref="AM131">IF(OR(COUNTIF(U131,$AZ$2:$AZ$19)),0,1)</f>
        <v>0</v>
      </c>
      <c r="AN131" cm="1">
        <f t="array" ref="AN131">IF(OR(COUNTIF(V131,$AZ$2:$AZ$19)),0,1)</f>
        <v>0</v>
      </c>
      <c r="AO131" cm="1">
        <f t="array" ref="AO131">IF(OR(COUNTIF(W131,$AZ$2:$AZ$19)),0,1)</f>
        <v>0</v>
      </c>
      <c r="AP131" cm="1">
        <f t="array" ref="AP131">IF(OR(COUNTIF(X131,$AZ$2:$AZ$19)),0,1)</f>
        <v>0</v>
      </c>
      <c r="AQ131" cm="1">
        <f t="array" ref="AQ131">IF(OR(COUNTIF(Y131,$AZ$2:$AZ$19)),0,1)</f>
        <v>0</v>
      </c>
      <c r="AR131" cm="1">
        <f t="array" ref="AR131">IF(OR(COUNTIF(Z131,$AZ$2:$AZ$19)),0,1)</f>
        <v>0</v>
      </c>
      <c r="AS131" cm="1">
        <f t="array" ref="AS131">IF(OR(COUNTIF(AA131,$AZ$2:$AZ$19)),0,1)</f>
        <v>0</v>
      </c>
      <c r="AT131" cm="1">
        <f t="array" ref="AT131">IF(OR(COUNTIF(AB131,$AZ$2:$AZ$19)),0,1)</f>
        <v>0</v>
      </c>
      <c r="AU131" cm="1">
        <f t="array" ref="AU131">IF(OR(COUNTIF(AC131,$AZ$2:$AZ$19)),0,1)</f>
        <v>0</v>
      </c>
      <c r="AV131" cm="1">
        <f t="array" ref="AV131">IF(OR(COUNTIF(AD131,$AZ$2:$AZ$19)),0,1)</f>
        <v>0</v>
      </c>
      <c r="AX131">
        <f t="shared" ref="AX131:AX194" si="2">SUM(AJ131:AV131)</f>
        <v>0</v>
      </c>
    </row>
    <row r="132" spans="1:50" x14ac:dyDescent="0.3">
      <c r="A132" s="88" t="str" cm="1">
        <f t="array" ref="A132">IF(AX132&gt;0,'Licensee Info'!$A$2:$A$2,"#N/A")</f>
        <v>#N/A</v>
      </c>
      <c r="B132" s="88" t="str">
        <f>'Cover Sheet'!$A$3</f>
        <v>[insert AFS Reporting Period]</v>
      </c>
      <c r="C132" s="88" t="str">
        <f>'Cover Sheet'!$D$3</f>
        <v>[insert all medical and adult-use license record numbers covered by this AFS]</v>
      </c>
      <c r="D132" s="88" t="str">
        <f>'Cover Sheet'!$A$6</f>
        <v>[insert name of firm]</v>
      </c>
      <c r="E132" s="88" t="str">
        <f>'Cover Sheet'!$B$6</f>
        <v>[insert CPA name]</v>
      </c>
      <c r="F132" s="88" t="str">
        <f>'Cover Sheet'!$B$8</f>
        <v>[insert CPA license number]</v>
      </c>
      <c r="G132" s="88" t="str">
        <f>'Cover Sheet'!$D$6</f>
        <v>[insert direct email address]</v>
      </c>
      <c r="H132" s="88" t="str">
        <f>'Cover Sheet'!$D$8</f>
        <v>[insert direct phone number]</v>
      </c>
      <c r="I132" s="88" t="str">
        <f>'Cover Sheet'!$D$10</f>
        <v>[insert firm mailing address]</v>
      </c>
      <c r="J132" s="88" t="str">
        <f>'Licensee Info'!$E$2</f>
        <v>Report not attested to correctly</v>
      </c>
      <c r="K132" s="91" t="s">
        <v>225</v>
      </c>
      <c r="L132" s="91">
        <v>1</v>
      </c>
      <c r="M132" s="91">
        <v>3</v>
      </c>
      <c r="N132" s="91">
        <v>3</v>
      </c>
      <c r="O132" s="91">
        <v>5</v>
      </c>
      <c r="P132" s="91"/>
      <c r="Q132" s="91"/>
      <c r="R132" s="91" t="str">
        <f>'R - Total (G, P)'!$B$103</f>
        <v>[insert license #]</v>
      </c>
      <c r="S132" s="91">
        <f>'R - Total (G, P)'!$B$104</f>
        <v>0</v>
      </c>
      <c r="T132" s="91">
        <f>'R - Total (G, P)'!$D$104</f>
        <v>0</v>
      </c>
      <c r="U132" s="91">
        <f>'R - Total (G, P)'!$H$104</f>
        <v>0</v>
      </c>
      <c r="V132" s="91">
        <v>0</v>
      </c>
      <c r="W132" s="91">
        <v>0</v>
      </c>
      <c r="X132" s="91">
        <v>0</v>
      </c>
      <c r="Y132" s="91">
        <v>0</v>
      </c>
      <c r="Z132" s="91">
        <v>0</v>
      </c>
      <c r="AA132" s="91">
        <v>0</v>
      </c>
      <c r="AB132" s="91">
        <v>0</v>
      </c>
      <c r="AC132" s="91">
        <v>0</v>
      </c>
      <c r="AD132" s="91">
        <v>0</v>
      </c>
      <c r="AE132" s="91"/>
      <c r="AF132" s="91"/>
      <c r="AG132" s="91"/>
      <c r="AH132" s="91"/>
      <c r="AJ132" cm="1">
        <f t="array" ref="AJ132">IF(OR(COUNTIF(R132,$AZ$2:$AZ$19)),0,1)</f>
        <v>0</v>
      </c>
      <c r="AK132" cm="1">
        <f t="array" ref="AK132">IF(OR(COUNTIF(S132,$AZ$2:$AZ$19)),0,1)</f>
        <v>0</v>
      </c>
      <c r="AL132" cm="1">
        <f t="array" ref="AL132">IF(OR(COUNTIF(T132,$AZ$2:$AZ$19)),0,1)</f>
        <v>0</v>
      </c>
      <c r="AM132" cm="1">
        <f t="array" ref="AM132">IF(OR(COUNTIF(U132,$AZ$2:$AZ$19)),0,1)</f>
        <v>0</v>
      </c>
      <c r="AN132" cm="1">
        <f t="array" ref="AN132">IF(OR(COUNTIF(V132,$AZ$2:$AZ$19)),0,1)</f>
        <v>0</v>
      </c>
      <c r="AO132" cm="1">
        <f t="array" ref="AO132">IF(OR(COUNTIF(W132,$AZ$2:$AZ$19)),0,1)</f>
        <v>0</v>
      </c>
      <c r="AP132" cm="1">
        <f t="array" ref="AP132">IF(OR(COUNTIF(X132,$AZ$2:$AZ$19)),0,1)</f>
        <v>0</v>
      </c>
      <c r="AQ132" cm="1">
        <f t="array" ref="AQ132">IF(OR(COUNTIF(Y132,$AZ$2:$AZ$19)),0,1)</f>
        <v>0</v>
      </c>
      <c r="AR132" cm="1">
        <f t="array" ref="AR132">IF(OR(COUNTIF(Z132,$AZ$2:$AZ$19)),0,1)</f>
        <v>0</v>
      </c>
      <c r="AS132" cm="1">
        <f t="array" ref="AS132">IF(OR(COUNTIF(AA132,$AZ$2:$AZ$19)),0,1)</f>
        <v>0</v>
      </c>
      <c r="AT132" cm="1">
        <f t="array" ref="AT132">IF(OR(COUNTIF(AB132,$AZ$2:$AZ$19)),0,1)</f>
        <v>0</v>
      </c>
      <c r="AU132" cm="1">
        <f t="array" ref="AU132">IF(OR(COUNTIF(AC132,$AZ$2:$AZ$19)),0,1)</f>
        <v>0</v>
      </c>
      <c r="AV132" cm="1">
        <f t="array" ref="AV132">IF(OR(COUNTIF(AD132,$AZ$2:$AZ$19)),0,1)</f>
        <v>0</v>
      </c>
      <c r="AX132">
        <f t="shared" si="2"/>
        <v>0</v>
      </c>
    </row>
    <row r="133" spans="1:50" x14ac:dyDescent="0.3">
      <c r="A133" s="92" t="str" cm="1">
        <f t="array" ref="A133">IF(AX133&gt;0,'Licensee Info'!$A$2:$A$2,"#N/A")</f>
        <v>#N/A</v>
      </c>
      <c r="B133" s="88" t="str">
        <f>'Cover Sheet'!$A$3</f>
        <v>[insert AFS Reporting Period]</v>
      </c>
      <c r="C133" s="88" t="str">
        <f>'Cover Sheet'!$D$3</f>
        <v>[insert all medical and adult-use license record numbers covered by this AFS]</v>
      </c>
      <c r="D133" s="88" t="str">
        <f>'Cover Sheet'!$A$6</f>
        <v>[insert name of firm]</v>
      </c>
      <c r="E133" s="88" t="str">
        <f>'Cover Sheet'!$B$6</f>
        <v>[insert CPA name]</v>
      </c>
      <c r="F133" s="88" t="str">
        <f>'Cover Sheet'!$B$8</f>
        <v>[insert CPA license number]</v>
      </c>
      <c r="G133" s="88" t="str">
        <f>'Cover Sheet'!$D$6</f>
        <v>[insert direct email address]</v>
      </c>
      <c r="H133" s="88" t="str">
        <f>'Cover Sheet'!$D$8</f>
        <v>[insert direct phone number]</v>
      </c>
      <c r="I133" s="88" t="str">
        <f>'Cover Sheet'!$D$10</f>
        <v>[insert firm mailing address]</v>
      </c>
      <c r="J133" s="88" t="str">
        <f>'Licensee Info'!$E$2</f>
        <v>Report not attested to correctly</v>
      </c>
      <c r="K133" t="s">
        <v>225</v>
      </c>
      <c r="L133">
        <v>1</v>
      </c>
      <c r="M133">
        <v>3</v>
      </c>
      <c r="N133">
        <v>3</v>
      </c>
      <c r="O133">
        <v>6</v>
      </c>
      <c r="R133" t="str">
        <f>'R - Total (G, P)'!$B$103</f>
        <v>[insert license #]</v>
      </c>
      <c r="S133">
        <f>'R - Total (G, P)'!$B$104</f>
        <v>0</v>
      </c>
      <c r="T133">
        <f>'R - Total (G, P)'!$D$104</f>
        <v>0</v>
      </c>
      <c r="U133">
        <f>'R - Total (G, P)'!$H$104</f>
        <v>0</v>
      </c>
      <c r="V133">
        <v>0</v>
      </c>
      <c r="W133">
        <v>0</v>
      </c>
      <c r="X133">
        <v>0</v>
      </c>
      <c r="Y133">
        <v>0</v>
      </c>
      <c r="Z133">
        <v>0</v>
      </c>
      <c r="AA133">
        <v>0</v>
      </c>
      <c r="AB133">
        <v>0</v>
      </c>
      <c r="AC133">
        <v>0</v>
      </c>
      <c r="AD133">
        <v>0</v>
      </c>
      <c r="AJ133" cm="1">
        <f t="array" ref="AJ133">IF(OR(COUNTIF(R133,$AZ$2:$AZ$19)),0,1)</f>
        <v>0</v>
      </c>
      <c r="AK133" cm="1">
        <f t="array" ref="AK133">IF(OR(COUNTIF(S133,$AZ$2:$AZ$19)),0,1)</f>
        <v>0</v>
      </c>
      <c r="AL133" cm="1">
        <f t="array" ref="AL133">IF(OR(COUNTIF(T133,$AZ$2:$AZ$19)),0,1)</f>
        <v>0</v>
      </c>
      <c r="AM133" cm="1">
        <f t="array" ref="AM133">IF(OR(COUNTIF(U133,$AZ$2:$AZ$19)),0,1)</f>
        <v>0</v>
      </c>
      <c r="AN133" cm="1">
        <f t="array" ref="AN133">IF(OR(COUNTIF(V133,$AZ$2:$AZ$19)),0,1)</f>
        <v>0</v>
      </c>
      <c r="AO133" cm="1">
        <f t="array" ref="AO133">IF(OR(COUNTIF(W133,$AZ$2:$AZ$19)),0,1)</f>
        <v>0</v>
      </c>
      <c r="AP133" cm="1">
        <f t="array" ref="AP133">IF(OR(COUNTIF(X133,$AZ$2:$AZ$19)),0,1)</f>
        <v>0</v>
      </c>
      <c r="AQ133" cm="1">
        <f t="array" ref="AQ133">IF(OR(COUNTIF(Y133,$AZ$2:$AZ$19)),0,1)</f>
        <v>0</v>
      </c>
      <c r="AR133" cm="1">
        <f t="array" ref="AR133">IF(OR(COUNTIF(Z133,$AZ$2:$AZ$19)),0,1)</f>
        <v>0</v>
      </c>
      <c r="AS133" cm="1">
        <f t="array" ref="AS133">IF(OR(COUNTIF(AA133,$AZ$2:$AZ$19)),0,1)</f>
        <v>0</v>
      </c>
      <c r="AT133" cm="1">
        <f t="array" ref="AT133">IF(OR(COUNTIF(AB133,$AZ$2:$AZ$19)),0,1)</f>
        <v>0</v>
      </c>
      <c r="AU133" cm="1">
        <f t="array" ref="AU133">IF(OR(COUNTIF(AC133,$AZ$2:$AZ$19)),0,1)</f>
        <v>0</v>
      </c>
      <c r="AV133" cm="1">
        <f t="array" ref="AV133">IF(OR(COUNTIF(AD133,$AZ$2:$AZ$19)),0,1)</f>
        <v>0</v>
      </c>
      <c r="AX133">
        <f t="shared" si="2"/>
        <v>0</v>
      </c>
    </row>
    <row r="134" spans="1:50" x14ac:dyDescent="0.3">
      <c r="A134" s="88" t="str" cm="1">
        <f t="array" ref="A134">IF(AX134&gt;0,'Licensee Info'!$A$2:$A$2,"#N/A")</f>
        <v>#N/A</v>
      </c>
      <c r="B134" s="88" t="str">
        <f>'Cover Sheet'!$A$3</f>
        <v>[insert AFS Reporting Period]</v>
      </c>
      <c r="C134" s="88" t="str">
        <f>'Cover Sheet'!$D$3</f>
        <v>[insert all medical and adult-use license record numbers covered by this AFS]</v>
      </c>
      <c r="D134" s="88" t="str">
        <f>'Cover Sheet'!$A$6</f>
        <v>[insert name of firm]</v>
      </c>
      <c r="E134" s="88" t="str">
        <f>'Cover Sheet'!$B$6</f>
        <v>[insert CPA name]</v>
      </c>
      <c r="F134" s="88" t="str">
        <f>'Cover Sheet'!$B$8</f>
        <v>[insert CPA license number]</v>
      </c>
      <c r="G134" s="88" t="str">
        <f>'Cover Sheet'!$D$6</f>
        <v>[insert direct email address]</v>
      </c>
      <c r="H134" s="88" t="str">
        <f>'Cover Sheet'!$D$8</f>
        <v>[insert direct phone number]</v>
      </c>
      <c r="I134" s="88" t="str">
        <f>'Cover Sheet'!$D$10</f>
        <v>[insert firm mailing address]</v>
      </c>
      <c r="J134" s="88" t="str">
        <f>'Licensee Info'!$E$2</f>
        <v>Report not attested to correctly</v>
      </c>
      <c r="K134" s="91" t="s">
        <v>225</v>
      </c>
      <c r="L134" s="91">
        <v>1</v>
      </c>
      <c r="M134" s="91">
        <v>3</v>
      </c>
      <c r="N134" s="91">
        <v>3</v>
      </c>
      <c r="O134" s="91">
        <v>7</v>
      </c>
      <c r="P134" s="91"/>
      <c r="Q134" s="91"/>
      <c r="R134" s="91" t="str">
        <f>'R - Total (G, P)'!$B$103</f>
        <v>[insert license #]</v>
      </c>
      <c r="S134" s="91">
        <f>'R - Total (G, P)'!$B$104</f>
        <v>0</v>
      </c>
      <c r="T134" s="91">
        <f>'R - Total (G, P)'!$D$104</f>
        <v>0</v>
      </c>
      <c r="U134" s="91">
        <f>'R - Total (G, P)'!$H$104</f>
        <v>0</v>
      </c>
      <c r="V134" s="91">
        <v>0</v>
      </c>
      <c r="W134" s="91">
        <v>0</v>
      </c>
      <c r="X134" s="91">
        <v>0</v>
      </c>
      <c r="Y134" s="91">
        <v>0</v>
      </c>
      <c r="Z134" s="91">
        <v>0</v>
      </c>
      <c r="AA134" s="91">
        <v>0</v>
      </c>
      <c r="AB134" s="91">
        <v>0</v>
      </c>
      <c r="AC134" s="91">
        <v>0</v>
      </c>
      <c r="AD134" s="91">
        <v>0</v>
      </c>
      <c r="AE134" s="91"/>
      <c r="AF134" s="91"/>
      <c r="AG134" s="91"/>
      <c r="AH134" s="91"/>
      <c r="AJ134" cm="1">
        <f t="array" ref="AJ134">IF(OR(COUNTIF(R134,$AZ$2:$AZ$19)),0,1)</f>
        <v>0</v>
      </c>
      <c r="AK134" cm="1">
        <f t="array" ref="AK134">IF(OR(COUNTIF(S134,$AZ$2:$AZ$19)),0,1)</f>
        <v>0</v>
      </c>
      <c r="AL134" cm="1">
        <f t="array" ref="AL134">IF(OR(COUNTIF(T134,$AZ$2:$AZ$19)),0,1)</f>
        <v>0</v>
      </c>
      <c r="AM134" cm="1">
        <f t="array" ref="AM134">IF(OR(COUNTIF(U134,$AZ$2:$AZ$19)),0,1)</f>
        <v>0</v>
      </c>
      <c r="AN134" cm="1">
        <f t="array" ref="AN134">IF(OR(COUNTIF(V134,$AZ$2:$AZ$19)),0,1)</f>
        <v>0</v>
      </c>
      <c r="AO134" cm="1">
        <f t="array" ref="AO134">IF(OR(COUNTIF(W134,$AZ$2:$AZ$19)),0,1)</f>
        <v>0</v>
      </c>
      <c r="AP134" cm="1">
        <f t="array" ref="AP134">IF(OR(COUNTIF(X134,$AZ$2:$AZ$19)),0,1)</f>
        <v>0</v>
      </c>
      <c r="AQ134" cm="1">
        <f t="array" ref="AQ134">IF(OR(COUNTIF(Y134,$AZ$2:$AZ$19)),0,1)</f>
        <v>0</v>
      </c>
      <c r="AR134" cm="1">
        <f t="array" ref="AR134">IF(OR(COUNTIF(Z134,$AZ$2:$AZ$19)),0,1)</f>
        <v>0</v>
      </c>
      <c r="AS134" cm="1">
        <f t="array" ref="AS134">IF(OR(COUNTIF(AA134,$AZ$2:$AZ$19)),0,1)</f>
        <v>0</v>
      </c>
      <c r="AT134" cm="1">
        <f t="array" ref="AT134">IF(OR(COUNTIF(AB134,$AZ$2:$AZ$19)),0,1)</f>
        <v>0</v>
      </c>
      <c r="AU134" cm="1">
        <f t="array" ref="AU134">IF(OR(COUNTIF(AC134,$AZ$2:$AZ$19)),0,1)</f>
        <v>0</v>
      </c>
      <c r="AV134" cm="1">
        <f t="array" ref="AV134">IF(OR(COUNTIF(AD134,$AZ$2:$AZ$19)),0,1)</f>
        <v>0</v>
      </c>
      <c r="AX134">
        <f t="shared" si="2"/>
        <v>0</v>
      </c>
    </row>
    <row r="135" spans="1:50" x14ac:dyDescent="0.3">
      <c r="A135" s="92" t="str" cm="1">
        <f t="array" ref="A135">IF(AX135&gt;0,'Licensee Info'!$A$2:$A$2,"#N/A")</f>
        <v>#N/A</v>
      </c>
      <c r="B135" s="88" t="str">
        <f>'Cover Sheet'!$A$3</f>
        <v>[insert AFS Reporting Period]</v>
      </c>
      <c r="C135" s="88" t="str">
        <f>'Cover Sheet'!$D$3</f>
        <v>[insert all medical and adult-use license record numbers covered by this AFS]</v>
      </c>
      <c r="D135" s="88" t="str">
        <f>'Cover Sheet'!$A$6</f>
        <v>[insert name of firm]</v>
      </c>
      <c r="E135" s="88" t="str">
        <f>'Cover Sheet'!$B$6</f>
        <v>[insert CPA name]</v>
      </c>
      <c r="F135" s="88" t="str">
        <f>'Cover Sheet'!$B$8</f>
        <v>[insert CPA license number]</v>
      </c>
      <c r="G135" s="88" t="str">
        <f>'Cover Sheet'!$D$6</f>
        <v>[insert direct email address]</v>
      </c>
      <c r="H135" s="88" t="str">
        <f>'Cover Sheet'!$D$8</f>
        <v>[insert direct phone number]</v>
      </c>
      <c r="I135" s="88" t="str">
        <f>'Cover Sheet'!$D$10</f>
        <v>[insert firm mailing address]</v>
      </c>
      <c r="J135" s="88" t="str">
        <f>'Licensee Info'!$E$2</f>
        <v>Report not attested to correctly</v>
      </c>
      <c r="K135" t="s">
        <v>225</v>
      </c>
      <c r="L135">
        <v>1</v>
      </c>
      <c r="M135">
        <v>3</v>
      </c>
      <c r="N135">
        <v>3</v>
      </c>
      <c r="O135">
        <v>8</v>
      </c>
      <c r="R135" t="str">
        <f>'R - Total (G, P)'!$B$103</f>
        <v>[insert license #]</v>
      </c>
      <c r="S135">
        <f>'R - Total (G, P)'!$B$104</f>
        <v>0</v>
      </c>
      <c r="T135">
        <f>'R - Total (G, P)'!$D$104</f>
        <v>0</v>
      </c>
      <c r="U135">
        <f>'R - Total (G, P)'!$H$104</f>
        <v>0</v>
      </c>
      <c r="V135">
        <v>0</v>
      </c>
      <c r="W135">
        <v>0</v>
      </c>
      <c r="X135">
        <v>0</v>
      </c>
      <c r="Y135">
        <v>0</v>
      </c>
      <c r="Z135">
        <v>0</v>
      </c>
      <c r="AA135">
        <v>0</v>
      </c>
      <c r="AB135">
        <v>0</v>
      </c>
      <c r="AC135">
        <v>0</v>
      </c>
      <c r="AD135">
        <v>0</v>
      </c>
      <c r="AJ135" cm="1">
        <f t="array" ref="AJ135">IF(OR(COUNTIF(R135,$AZ$2:$AZ$19)),0,1)</f>
        <v>0</v>
      </c>
      <c r="AK135" cm="1">
        <f t="array" ref="AK135">IF(OR(COUNTIF(S135,$AZ$2:$AZ$19)),0,1)</f>
        <v>0</v>
      </c>
      <c r="AL135" cm="1">
        <f t="array" ref="AL135">IF(OR(COUNTIF(T135,$AZ$2:$AZ$19)),0,1)</f>
        <v>0</v>
      </c>
      <c r="AM135" cm="1">
        <f t="array" ref="AM135">IF(OR(COUNTIF(U135,$AZ$2:$AZ$19)),0,1)</f>
        <v>0</v>
      </c>
      <c r="AN135" cm="1">
        <f t="array" ref="AN135">IF(OR(COUNTIF(V135,$AZ$2:$AZ$19)),0,1)</f>
        <v>0</v>
      </c>
      <c r="AO135" cm="1">
        <f t="array" ref="AO135">IF(OR(COUNTIF(W135,$AZ$2:$AZ$19)),0,1)</f>
        <v>0</v>
      </c>
      <c r="AP135" cm="1">
        <f t="array" ref="AP135">IF(OR(COUNTIF(X135,$AZ$2:$AZ$19)),0,1)</f>
        <v>0</v>
      </c>
      <c r="AQ135" cm="1">
        <f t="array" ref="AQ135">IF(OR(COUNTIF(Y135,$AZ$2:$AZ$19)),0,1)</f>
        <v>0</v>
      </c>
      <c r="AR135" cm="1">
        <f t="array" ref="AR135">IF(OR(COUNTIF(Z135,$AZ$2:$AZ$19)),0,1)</f>
        <v>0</v>
      </c>
      <c r="AS135" cm="1">
        <f t="array" ref="AS135">IF(OR(COUNTIF(AA135,$AZ$2:$AZ$19)),0,1)</f>
        <v>0</v>
      </c>
      <c r="AT135" cm="1">
        <f t="array" ref="AT135">IF(OR(COUNTIF(AB135,$AZ$2:$AZ$19)),0,1)</f>
        <v>0</v>
      </c>
      <c r="AU135" cm="1">
        <f t="array" ref="AU135">IF(OR(COUNTIF(AC135,$AZ$2:$AZ$19)),0,1)</f>
        <v>0</v>
      </c>
      <c r="AV135" cm="1">
        <f t="array" ref="AV135">IF(OR(COUNTIF(AD135,$AZ$2:$AZ$19)),0,1)</f>
        <v>0</v>
      </c>
      <c r="AX135">
        <f t="shared" si="2"/>
        <v>0</v>
      </c>
    </row>
    <row r="136" spans="1:50" x14ac:dyDescent="0.3">
      <c r="A136" s="88" t="str" cm="1">
        <f t="array" ref="A136">IF(AX136&gt;0,'Licensee Info'!$A$2:$A$2,"#N/A")</f>
        <v>#N/A</v>
      </c>
      <c r="B136" s="88" t="str">
        <f>'Cover Sheet'!$A$3</f>
        <v>[insert AFS Reporting Period]</v>
      </c>
      <c r="C136" s="88" t="str">
        <f>'Cover Sheet'!$D$3</f>
        <v>[insert all medical and adult-use license record numbers covered by this AFS]</v>
      </c>
      <c r="D136" s="88" t="str">
        <f>'Cover Sheet'!$A$6</f>
        <v>[insert name of firm]</v>
      </c>
      <c r="E136" s="88" t="str">
        <f>'Cover Sheet'!$B$6</f>
        <v>[insert CPA name]</v>
      </c>
      <c r="F136" s="88" t="str">
        <f>'Cover Sheet'!$B$8</f>
        <v>[insert CPA license number]</v>
      </c>
      <c r="G136" s="88" t="str">
        <f>'Cover Sheet'!$D$6</f>
        <v>[insert direct email address]</v>
      </c>
      <c r="H136" s="88" t="str">
        <f>'Cover Sheet'!$D$8</f>
        <v>[insert direct phone number]</v>
      </c>
      <c r="I136" s="88" t="str">
        <f>'Cover Sheet'!$D$10</f>
        <v>[insert firm mailing address]</v>
      </c>
      <c r="J136" s="88" t="str">
        <f>'Licensee Info'!$E$2</f>
        <v>Report not attested to correctly</v>
      </c>
      <c r="K136" s="91" t="s">
        <v>225</v>
      </c>
      <c r="L136" s="91">
        <v>1</v>
      </c>
      <c r="M136" s="91">
        <v>3</v>
      </c>
      <c r="N136" s="91">
        <v>3</v>
      </c>
      <c r="O136" s="91">
        <v>9</v>
      </c>
      <c r="P136" s="91"/>
      <c r="Q136" s="91"/>
      <c r="R136" s="91" t="str">
        <f>'R - Total (G, P)'!$B$103</f>
        <v>[insert license #]</v>
      </c>
      <c r="S136" s="91">
        <f>'R - Total (G, P)'!$B$104</f>
        <v>0</v>
      </c>
      <c r="T136" s="91">
        <f>'R - Total (G, P)'!$D$104</f>
        <v>0</v>
      </c>
      <c r="U136" s="91">
        <f>'R - Total (G, P)'!$H$104</f>
        <v>0</v>
      </c>
      <c r="V136" s="91">
        <v>0</v>
      </c>
      <c r="W136" s="91">
        <v>0</v>
      </c>
      <c r="X136" s="91">
        <v>0</v>
      </c>
      <c r="Y136" s="91">
        <v>0</v>
      </c>
      <c r="Z136" s="91">
        <v>0</v>
      </c>
      <c r="AA136" s="91">
        <v>0</v>
      </c>
      <c r="AB136" s="91">
        <v>0</v>
      </c>
      <c r="AC136" s="91">
        <v>0</v>
      </c>
      <c r="AD136" s="91">
        <v>0</v>
      </c>
      <c r="AE136" s="91"/>
      <c r="AF136" s="91"/>
      <c r="AG136" s="91"/>
      <c r="AH136" s="91"/>
      <c r="AJ136" cm="1">
        <f t="array" ref="AJ136">IF(OR(COUNTIF(R136,$AZ$2:$AZ$19)),0,1)</f>
        <v>0</v>
      </c>
      <c r="AK136" cm="1">
        <f t="array" ref="AK136">IF(OR(COUNTIF(S136,$AZ$2:$AZ$19)),0,1)</f>
        <v>0</v>
      </c>
      <c r="AL136" cm="1">
        <f t="array" ref="AL136">IF(OR(COUNTIF(T136,$AZ$2:$AZ$19)),0,1)</f>
        <v>0</v>
      </c>
      <c r="AM136" cm="1">
        <f t="array" ref="AM136">IF(OR(COUNTIF(U136,$AZ$2:$AZ$19)),0,1)</f>
        <v>0</v>
      </c>
      <c r="AN136" cm="1">
        <f t="array" ref="AN136">IF(OR(COUNTIF(V136,$AZ$2:$AZ$19)),0,1)</f>
        <v>0</v>
      </c>
      <c r="AO136" cm="1">
        <f t="array" ref="AO136">IF(OR(COUNTIF(W136,$AZ$2:$AZ$19)),0,1)</f>
        <v>0</v>
      </c>
      <c r="AP136" cm="1">
        <f t="array" ref="AP136">IF(OR(COUNTIF(X136,$AZ$2:$AZ$19)),0,1)</f>
        <v>0</v>
      </c>
      <c r="AQ136" cm="1">
        <f t="array" ref="AQ136">IF(OR(COUNTIF(Y136,$AZ$2:$AZ$19)),0,1)</f>
        <v>0</v>
      </c>
      <c r="AR136" cm="1">
        <f t="array" ref="AR136">IF(OR(COUNTIF(Z136,$AZ$2:$AZ$19)),0,1)</f>
        <v>0</v>
      </c>
      <c r="AS136" cm="1">
        <f t="array" ref="AS136">IF(OR(COUNTIF(AA136,$AZ$2:$AZ$19)),0,1)</f>
        <v>0</v>
      </c>
      <c r="AT136" cm="1">
        <f t="array" ref="AT136">IF(OR(COUNTIF(AB136,$AZ$2:$AZ$19)),0,1)</f>
        <v>0</v>
      </c>
      <c r="AU136" cm="1">
        <f t="array" ref="AU136">IF(OR(COUNTIF(AC136,$AZ$2:$AZ$19)),0,1)</f>
        <v>0</v>
      </c>
      <c r="AV136" cm="1">
        <f t="array" ref="AV136">IF(OR(COUNTIF(AD136,$AZ$2:$AZ$19)),0,1)</f>
        <v>0</v>
      </c>
      <c r="AX136">
        <f t="shared" si="2"/>
        <v>0</v>
      </c>
    </row>
    <row r="137" spans="1:50" x14ac:dyDescent="0.3">
      <c r="A137" s="92" t="str" cm="1">
        <f t="array" ref="A137">IF(AX137&gt;0,'Licensee Info'!$A$2:$A$2,"#N/A")</f>
        <v>#N/A</v>
      </c>
      <c r="B137" s="88" t="str">
        <f>'Cover Sheet'!$A$3</f>
        <v>[insert AFS Reporting Period]</v>
      </c>
      <c r="C137" s="88" t="str">
        <f>'Cover Sheet'!$D$3</f>
        <v>[insert all medical and adult-use license record numbers covered by this AFS]</v>
      </c>
      <c r="D137" s="88" t="str">
        <f>'Cover Sheet'!$A$6</f>
        <v>[insert name of firm]</v>
      </c>
      <c r="E137" s="88" t="str">
        <f>'Cover Sheet'!$B$6</f>
        <v>[insert CPA name]</v>
      </c>
      <c r="F137" s="88" t="str">
        <f>'Cover Sheet'!$B$8</f>
        <v>[insert CPA license number]</v>
      </c>
      <c r="G137" s="88" t="str">
        <f>'Cover Sheet'!$D$6</f>
        <v>[insert direct email address]</v>
      </c>
      <c r="H137" s="88" t="str">
        <f>'Cover Sheet'!$D$8</f>
        <v>[insert direct phone number]</v>
      </c>
      <c r="I137" s="88" t="str">
        <f>'Cover Sheet'!$D$10</f>
        <v>[insert firm mailing address]</v>
      </c>
      <c r="J137" s="88" t="str">
        <f>'Licensee Info'!$E$2</f>
        <v>Report not attested to correctly</v>
      </c>
      <c r="K137" t="s">
        <v>225</v>
      </c>
      <c r="L137">
        <v>1</v>
      </c>
      <c r="M137">
        <v>3</v>
      </c>
      <c r="N137">
        <v>3</v>
      </c>
      <c r="O137">
        <v>10</v>
      </c>
      <c r="R137" t="str">
        <f>'R - Total (G, P)'!$B$103</f>
        <v>[insert license #]</v>
      </c>
      <c r="S137">
        <f>'R - Total (G, P)'!$B$104</f>
        <v>0</v>
      </c>
      <c r="T137">
        <f>'R - Total (G, P)'!$D$104</f>
        <v>0</v>
      </c>
      <c r="U137">
        <f>'R - Total (G, P)'!$H$104</f>
        <v>0</v>
      </c>
      <c r="V137">
        <v>0</v>
      </c>
      <c r="W137">
        <v>0</v>
      </c>
      <c r="X137">
        <v>0</v>
      </c>
      <c r="Y137">
        <v>0</v>
      </c>
      <c r="Z137">
        <v>0</v>
      </c>
      <c r="AA137">
        <v>0</v>
      </c>
      <c r="AB137">
        <v>0</v>
      </c>
      <c r="AC137">
        <v>0</v>
      </c>
      <c r="AD137">
        <v>0</v>
      </c>
      <c r="AJ137" cm="1">
        <f t="array" ref="AJ137">IF(OR(COUNTIF(R137,$AZ$2:$AZ$19)),0,1)</f>
        <v>0</v>
      </c>
      <c r="AK137" cm="1">
        <f t="array" ref="AK137">IF(OR(COUNTIF(S137,$AZ$2:$AZ$19)),0,1)</f>
        <v>0</v>
      </c>
      <c r="AL137" cm="1">
        <f t="array" ref="AL137">IF(OR(COUNTIF(T137,$AZ$2:$AZ$19)),0,1)</f>
        <v>0</v>
      </c>
      <c r="AM137" cm="1">
        <f t="array" ref="AM137">IF(OR(COUNTIF(U137,$AZ$2:$AZ$19)),0,1)</f>
        <v>0</v>
      </c>
      <c r="AN137" cm="1">
        <f t="array" ref="AN137">IF(OR(COUNTIF(V137,$AZ$2:$AZ$19)),0,1)</f>
        <v>0</v>
      </c>
      <c r="AO137" cm="1">
        <f t="array" ref="AO137">IF(OR(COUNTIF(W137,$AZ$2:$AZ$19)),0,1)</f>
        <v>0</v>
      </c>
      <c r="AP137" cm="1">
        <f t="array" ref="AP137">IF(OR(COUNTIF(X137,$AZ$2:$AZ$19)),0,1)</f>
        <v>0</v>
      </c>
      <c r="AQ137" cm="1">
        <f t="array" ref="AQ137">IF(OR(COUNTIF(Y137,$AZ$2:$AZ$19)),0,1)</f>
        <v>0</v>
      </c>
      <c r="AR137" cm="1">
        <f t="array" ref="AR137">IF(OR(COUNTIF(Z137,$AZ$2:$AZ$19)),0,1)</f>
        <v>0</v>
      </c>
      <c r="AS137" cm="1">
        <f t="array" ref="AS137">IF(OR(COUNTIF(AA137,$AZ$2:$AZ$19)),0,1)</f>
        <v>0</v>
      </c>
      <c r="AT137" cm="1">
        <f t="array" ref="AT137">IF(OR(COUNTIF(AB137,$AZ$2:$AZ$19)),0,1)</f>
        <v>0</v>
      </c>
      <c r="AU137" cm="1">
        <f t="array" ref="AU137">IF(OR(COUNTIF(AC137,$AZ$2:$AZ$19)),0,1)</f>
        <v>0</v>
      </c>
      <c r="AV137" cm="1">
        <f t="array" ref="AV137">IF(OR(COUNTIF(AD137,$AZ$2:$AZ$19)),0,1)</f>
        <v>0</v>
      </c>
      <c r="AX137">
        <f t="shared" si="2"/>
        <v>0</v>
      </c>
    </row>
    <row r="138" spans="1:50" x14ac:dyDescent="0.3">
      <c r="A138" s="88" t="str" cm="1">
        <f t="array" ref="A138">IF(AX138&gt;0,'Licensee Info'!$A$2:$A$2,"#N/A")</f>
        <v>#N/A</v>
      </c>
      <c r="B138" s="88" t="str">
        <f>'Cover Sheet'!$A$3</f>
        <v>[insert AFS Reporting Period]</v>
      </c>
      <c r="C138" s="88" t="str">
        <f>'Cover Sheet'!$D$3</f>
        <v>[insert all medical and adult-use license record numbers covered by this AFS]</v>
      </c>
      <c r="D138" s="88" t="str">
        <f>'Cover Sheet'!$A$6</f>
        <v>[insert name of firm]</v>
      </c>
      <c r="E138" s="88" t="str">
        <f>'Cover Sheet'!$B$6</f>
        <v>[insert CPA name]</v>
      </c>
      <c r="F138" s="88" t="str">
        <f>'Cover Sheet'!$B$8</f>
        <v>[insert CPA license number]</v>
      </c>
      <c r="G138" s="88" t="str">
        <f>'Cover Sheet'!$D$6</f>
        <v>[insert direct email address]</v>
      </c>
      <c r="H138" s="88" t="str">
        <f>'Cover Sheet'!$D$8</f>
        <v>[insert direct phone number]</v>
      </c>
      <c r="I138" s="88" t="str">
        <f>'Cover Sheet'!$D$10</f>
        <v>[insert firm mailing address]</v>
      </c>
      <c r="J138" s="88" t="str">
        <f>'Licensee Info'!$E$2</f>
        <v>Report not attested to correctly</v>
      </c>
      <c r="K138" s="91" t="s">
        <v>225</v>
      </c>
      <c r="L138" s="91">
        <v>1</v>
      </c>
      <c r="M138" s="91">
        <v>3</v>
      </c>
      <c r="N138" s="91">
        <v>3</v>
      </c>
      <c r="O138" s="91">
        <v>11</v>
      </c>
      <c r="P138" s="91"/>
      <c r="Q138" s="91"/>
      <c r="R138" s="91" t="str">
        <f>'R - Total (G, P)'!$B$103</f>
        <v>[insert license #]</v>
      </c>
      <c r="S138" s="91">
        <f>'R - Total (G, P)'!$B$104</f>
        <v>0</v>
      </c>
      <c r="T138" s="91">
        <f>'R - Total (G, P)'!$D$104</f>
        <v>0</v>
      </c>
      <c r="U138" s="91">
        <f>'R - Total (G, P)'!$H$104</f>
        <v>0</v>
      </c>
      <c r="V138" s="91" t="str">
        <v>Total</v>
      </c>
      <c r="W138" s="91">
        <v>0</v>
      </c>
      <c r="X138" s="91">
        <v>0</v>
      </c>
      <c r="Y138" s="91">
        <v>0</v>
      </c>
      <c r="Z138" s="91">
        <v>0</v>
      </c>
      <c r="AA138" s="91">
        <v>0</v>
      </c>
      <c r="AB138" s="91">
        <v>0</v>
      </c>
      <c r="AC138" s="91">
        <v>0</v>
      </c>
      <c r="AD138" s="91">
        <v>0</v>
      </c>
      <c r="AE138" s="91"/>
      <c r="AF138" s="91"/>
      <c r="AG138" s="91"/>
      <c r="AH138" s="91"/>
      <c r="AJ138" cm="1">
        <f t="array" ref="AJ138">IF(OR(COUNTIF(R138,$AZ$2:$AZ$19)),0,1)</f>
        <v>0</v>
      </c>
      <c r="AK138" cm="1">
        <f t="array" ref="AK138">IF(OR(COUNTIF(S138,$AZ$2:$AZ$19)),0,1)</f>
        <v>0</v>
      </c>
      <c r="AL138" cm="1">
        <f t="array" ref="AL138">IF(OR(COUNTIF(T138,$AZ$2:$AZ$19)),0,1)</f>
        <v>0</v>
      </c>
      <c r="AM138" cm="1">
        <f t="array" ref="AM138">IF(OR(COUNTIF(U138,$AZ$2:$AZ$19)),0,1)</f>
        <v>0</v>
      </c>
      <c r="AN138" cm="1">
        <f t="array" ref="AN138">IF(OR(COUNTIF(V138,$AZ$2:$AZ$19)),0,1)</f>
        <v>0</v>
      </c>
      <c r="AO138" cm="1">
        <f t="array" ref="AO138">IF(OR(COUNTIF(W138,$AZ$2:$AZ$19)),0,1)</f>
        <v>0</v>
      </c>
      <c r="AP138" cm="1">
        <f t="array" ref="AP138">IF(OR(COUNTIF(X138,$AZ$2:$AZ$19)),0,1)</f>
        <v>0</v>
      </c>
      <c r="AQ138" cm="1">
        <f t="array" ref="AQ138">IF(OR(COUNTIF(Y138,$AZ$2:$AZ$19)),0,1)</f>
        <v>0</v>
      </c>
      <c r="AR138" cm="1">
        <f t="array" ref="AR138">IF(OR(COUNTIF(Z138,$AZ$2:$AZ$19)),0,1)</f>
        <v>0</v>
      </c>
      <c r="AS138" cm="1">
        <f t="array" ref="AS138">IF(OR(COUNTIF(AA138,$AZ$2:$AZ$19)),0,1)</f>
        <v>0</v>
      </c>
      <c r="AT138" cm="1">
        <f t="array" ref="AT138">IF(OR(COUNTIF(AB138,$AZ$2:$AZ$19)),0,1)</f>
        <v>0</v>
      </c>
      <c r="AU138" cm="1">
        <f t="array" ref="AU138">IF(OR(COUNTIF(AC138,$AZ$2:$AZ$19)),0,1)</f>
        <v>0</v>
      </c>
      <c r="AV138" cm="1">
        <f t="array" ref="AV138">IF(OR(COUNTIF(AD138,$AZ$2:$AZ$19)),0,1)</f>
        <v>0</v>
      </c>
      <c r="AX138">
        <f t="shared" si="2"/>
        <v>0</v>
      </c>
    </row>
    <row r="139" spans="1:50" x14ac:dyDescent="0.3">
      <c r="A139" s="92" t="str" cm="1">
        <f t="array" ref="A139">IF(AX139&gt;0,'Licensee Info'!$A$2:$A$2,"#N/A")</f>
        <v>#N/A</v>
      </c>
      <c r="B139" s="88" t="str">
        <f>'Cover Sheet'!$A$3</f>
        <v>[insert AFS Reporting Period]</v>
      </c>
      <c r="C139" s="88" t="str">
        <f>'Cover Sheet'!$D$3</f>
        <v>[insert all medical and adult-use license record numbers covered by this AFS]</v>
      </c>
      <c r="D139" s="88" t="str">
        <f>'Cover Sheet'!$A$6</f>
        <v>[insert name of firm]</v>
      </c>
      <c r="E139" s="88" t="str">
        <f>'Cover Sheet'!$B$6</f>
        <v>[insert CPA name]</v>
      </c>
      <c r="F139" s="88" t="str">
        <f>'Cover Sheet'!$B$8</f>
        <v>[insert CPA license number]</v>
      </c>
      <c r="G139" s="88" t="str">
        <f>'Cover Sheet'!$D$6</f>
        <v>[insert direct email address]</v>
      </c>
      <c r="H139" s="88" t="str">
        <f>'Cover Sheet'!$D$8</f>
        <v>[insert direct phone number]</v>
      </c>
      <c r="I139" s="88" t="str">
        <f>'Cover Sheet'!$D$10</f>
        <v>[insert firm mailing address]</v>
      </c>
      <c r="J139" s="88" t="str">
        <f>'Licensee Info'!$E$2</f>
        <v>Report not attested to correctly</v>
      </c>
      <c r="K139" t="s">
        <v>225</v>
      </c>
      <c r="L139">
        <v>1</v>
      </c>
      <c r="M139">
        <v>3</v>
      </c>
      <c r="N139">
        <v>3</v>
      </c>
      <c r="O139">
        <v>12</v>
      </c>
      <c r="R139" t="str">
        <f>'R - Total (G, P)'!$B$103</f>
        <v>[insert license #]</v>
      </c>
      <c r="S139">
        <f>'R - Total (G, P)'!$B$104</f>
        <v>0</v>
      </c>
      <c r="T139">
        <f>'R - Total (G, P)'!$D$104</f>
        <v>0</v>
      </c>
      <c r="U139">
        <f>'R - Total (G, P)'!$H$104</f>
        <v>0</v>
      </c>
      <c r="V139">
        <v>0</v>
      </c>
      <c r="W139">
        <v>0</v>
      </c>
      <c r="X139">
        <v>0</v>
      </c>
      <c r="Y139">
        <v>0</v>
      </c>
      <c r="Z139">
        <v>0</v>
      </c>
      <c r="AA139">
        <v>0</v>
      </c>
      <c r="AB139">
        <v>0</v>
      </c>
      <c r="AC139">
        <v>0</v>
      </c>
      <c r="AD139">
        <v>0</v>
      </c>
      <c r="AJ139" cm="1">
        <f t="array" ref="AJ139">IF(OR(COUNTIF(R139,$AZ$2:$AZ$19)),0,1)</f>
        <v>0</v>
      </c>
      <c r="AK139" cm="1">
        <f t="array" ref="AK139">IF(OR(COUNTIF(S139,$AZ$2:$AZ$19)),0,1)</f>
        <v>0</v>
      </c>
      <c r="AL139" cm="1">
        <f t="array" ref="AL139">IF(OR(COUNTIF(T139,$AZ$2:$AZ$19)),0,1)</f>
        <v>0</v>
      </c>
      <c r="AM139" cm="1">
        <f t="array" ref="AM139">IF(OR(COUNTIF(U139,$AZ$2:$AZ$19)),0,1)</f>
        <v>0</v>
      </c>
      <c r="AN139" cm="1">
        <f t="array" ref="AN139">IF(OR(COUNTIF(V139,$AZ$2:$AZ$19)),0,1)</f>
        <v>0</v>
      </c>
      <c r="AO139" cm="1">
        <f t="array" ref="AO139">IF(OR(COUNTIF(W139,$AZ$2:$AZ$19)),0,1)</f>
        <v>0</v>
      </c>
      <c r="AP139" cm="1">
        <f t="array" ref="AP139">IF(OR(COUNTIF(X139,$AZ$2:$AZ$19)),0,1)</f>
        <v>0</v>
      </c>
      <c r="AQ139" cm="1">
        <f t="array" ref="AQ139">IF(OR(COUNTIF(Y139,$AZ$2:$AZ$19)),0,1)</f>
        <v>0</v>
      </c>
      <c r="AR139" cm="1">
        <f t="array" ref="AR139">IF(OR(COUNTIF(Z139,$AZ$2:$AZ$19)),0,1)</f>
        <v>0</v>
      </c>
      <c r="AS139" cm="1">
        <f t="array" ref="AS139">IF(OR(COUNTIF(AA139,$AZ$2:$AZ$19)),0,1)</f>
        <v>0</v>
      </c>
      <c r="AT139" cm="1">
        <f t="array" ref="AT139">IF(OR(COUNTIF(AB139,$AZ$2:$AZ$19)),0,1)</f>
        <v>0</v>
      </c>
      <c r="AU139" cm="1">
        <f t="array" ref="AU139">IF(OR(COUNTIF(AC139,$AZ$2:$AZ$19)),0,1)</f>
        <v>0</v>
      </c>
      <c r="AV139" cm="1">
        <f t="array" ref="AV139">IF(OR(COUNTIF(AD139,$AZ$2:$AZ$19)),0,1)</f>
        <v>0</v>
      </c>
      <c r="AX139">
        <f t="shared" si="2"/>
        <v>0</v>
      </c>
    </row>
    <row r="140" spans="1:50" x14ac:dyDescent="0.3">
      <c r="A140" s="88" t="str" cm="1">
        <f t="array" ref="A140">IF(AX140&gt;0,'Licensee Info'!$A$2:$A$2,"#N/A")</f>
        <v>#N/A</v>
      </c>
      <c r="B140" s="88" t="str">
        <f>'Cover Sheet'!$A$3</f>
        <v>[insert AFS Reporting Period]</v>
      </c>
      <c r="C140" s="88" t="str">
        <f>'Cover Sheet'!$D$3</f>
        <v>[insert all medical and adult-use license record numbers covered by this AFS]</v>
      </c>
      <c r="D140" s="88" t="str">
        <f>'Cover Sheet'!$A$6</f>
        <v>[insert name of firm]</v>
      </c>
      <c r="E140" s="88" t="str">
        <f>'Cover Sheet'!$B$6</f>
        <v>[insert CPA name]</v>
      </c>
      <c r="F140" s="88" t="str">
        <f>'Cover Sheet'!$B$8</f>
        <v>[insert CPA license number]</v>
      </c>
      <c r="G140" s="88" t="str">
        <f>'Cover Sheet'!$D$6</f>
        <v>[insert direct email address]</v>
      </c>
      <c r="H140" s="88" t="str">
        <f>'Cover Sheet'!$D$8</f>
        <v>[insert direct phone number]</v>
      </c>
      <c r="I140" s="88" t="str">
        <f>'Cover Sheet'!$D$10</f>
        <v>[insert firm mailing address]</v>
      </c>
      <c r="J140" s="88" t="str">
        <f>'Licensee Info'!$E$2</f>
        <v>Report not attested to correctly</v>
      </c>
      <c r="K140" s="91" t="s">
        <v>225</v>
      </c>
      <c r="L140" s="91">
        <v>1</v>
      </c>
      <c r="M140" s="91">
        <v>3</v>
      </c>
      <c r="N140" s="91">
        <v>3</v>
      </c>
      <c r="O140" s="91">
        <v>13</v>
      </c>
      <c r="P140" s="91"/>
      <c r="Q140" s="91"/>
      <c r="R140" s="91" t="str">
        <f>'R - Total (G, P)'!$B$103</f>
        <v>[insert license #]</v>
      </c>
      <c r="S140" s="91">
        <f>'R - Total (G, P)'!$B$104</f>
        <v>0</v>
      </c>
      <c r="T140" s="91">
        <f>'R - Total (G, P)'!$D$104</f>
        <v>0</v>
      </c>
      <c r="U140" s="91">
        <f>'R - Total (G, P)'!$H$104</f>
        <v>0</v>
      </c>
      <c r="V140" s="91">
        <v>0</v>
      </c>
      <c r="W140" s="91">
        <v>0</v>
      </c>
      <c r="X140" s="91">
        <v>0</v>
      </c>
      <c r="Y140" s="91">
        <v>0</v>
      </c>
      <c r="Z140" s="91">
        <v>0</v>
      </c>
      <c r="AA140" s="91">
        <v>0</v>
      </c>
      <c r="AB140" s="91">
        <v>0</v>
      </c>
      <c r="AC140" s="91">
        <v>0</v>
      </c>
      <c r="AD140" s="91">
        <v>0</v>
      </c>
      <c r="AE140" s="91"/>
      <c r="AF140" s="91"/>
      <c r="AG140" s="91"/>
      <c r="AH140" s="91"/>
      <c r="AJ140" cm="1">
        <f t="array" ref="AJ140">IF(OR(COUNTIF(R140,$AZ$2:$AZ$19)),0,1)</f>
        <v>0</v>
      </c>
      <c r="AK140" cm="1">
        <f t="array" ref="AK140">IF(OR(COUNTIF(S140,$AZ$2:$AZ$19)),0,1)</f>
        <v>0</v>
      </c>
      <c r="AL140" cm="1">
        <f t="array" ref="AL140">IF(OR(COUNTIF(T140,$AZ$2:$AZ$19)),0,1)</f>
        <v>0</v>
      </c>
      <c r="AM140" cm="1">
        <f t="array" ref="AM140">IF(OR(COUNTIF(U140,$AZ$2:$AZ$19)),0,1)</f>
        <v>0</v>
      </c>
      <c r="AN140" cm="1">
        <f t="array" ref="AN140">IF(OR(COUNTIF(V140,$AZ$2:$AZ$19)),0,1)</f>
        <v>0</v>
      </c>
      <c r="AO140" cm="1">
        <f t="array" ref="AO140">IF(OR(COUNTIF(W140,$AZ$2:$AZ$19)),0,1)</f>
        <v>0</v>
      </c>
      <c r="AP140" cm="1">
        <f t="array" ref="AP140">IF(OR(COUNTIF(X140,$AZ$2:$AZ$19)),0,1)</f>
        <v>0</v>
      </c>
      <c r="AQ140" cm="1">
        <f t="array" ref="AQ140">IF(OR(COUNTIF(Y140,$AZ$2:$AZ$19)),0,1)</f>
        <v>0</v>
      </c>
      <c r="AR140" cm="1">
        <f t="array" ref="AR140">IF(OR(COUNTIF(Z140,$AZ$2:$AZ$19)),0,1)</f>
        <v>0</v>
      </c>
      <c r="AS140" cm="1">
        <f t="array" ref="AS140">IF(OR(COUNTIF(AA140,$AZ$2:$AZ$19)),0,1)</f>
        <v>0</v>
      </c>
      <c r="AT140" cm="1">
        <f t="array" ref="AT140">IF(OR(COUNTIF(AB140,$AZ$2:$AZ$19)),0,1)</f>
        <v>0</v>
      </c>
      <c r="AU140" cm="1">
        <f t="array" ref="AU140">IF(OR(COUNTIF(AC140,$AZ$2:$AZ$19)),0,1)</f>
        <v>0</v>
      </c>
      <c r="AV140" cm="1">
        <f t="array" ref="AV140">IF(OR(COUNTIF(AD140,$AZ$2:$AZ$19)),0,1)</f>
        <v>0</v>
      </c>
      <c r="AX140">
        <f t="shared" si="2"/>
        <v>0</v>
      </c>
    </row>
    <row r="141" spans="1:50" x14ac:dyDescent="0.3">
      <c r="A141" s="92" t="str" cm="1">
        <f t="array" ref="A141">IF(AX141&gt;0,'Licensee Info'!$A$2:$A$2,"#N/A")</f>
        <v>#N/A</v>
      </c>
      <c r="B141" s="88" t="str">
        <f>'Cover Sheet'!$A$3</f>
        <v>[insert AFS Reporting Period]</v>
      </c>
      <c r="C141" s="88" t="str">
        <f>'Cover Sheet'!$D$3</f>
        <v>[insert all medical and adult-use license record numbers covered by this AFS]</v>
      </c>
      <c r="D141" s="88" t="str">
        <f>'Cover Sheet'!$A$6</f>
        <v>[insert name of firm]</v>
      </c>
      <c r="E141" s="88" t="str">
        <f>'Cover Sheet'!$B$6</f>
        <v>[insert CPA name]</v>
      </c>
      <c r="F141" s="88" t="str">
        <f>'Cover Sheet'!$B$8</f>
        <v>[insert CPA license number]</v>
      </c>
      <c r="G141" s="88" t="str">
        <f>'Cover Sheet'!$D$6</f>
        <v>[insert direct email address]</v>
      </c>
      <c r="H141" s="88" t="str">
        <f>'Cover Sheet'!$D$8</f>
        <v>[insert direct phone number]</v>
      </c>
      <c r="I141" s="88" t="str">
        <f>'Cover Sheet'!$D$10</f>
        <v>[insert firm mailing address]</v>
      </c>
      <c r="J141" s="88" t="str">
        <f>'Licensee Info'!$E$2</f>
        <v>Report not attested to correctly</v>
      </c>
      <c r="K141" t="s">
        <v>225</v>
      </c>
      <c r="L141">
        <v>1</v>
      </c>
      <c r="M141">
        <v>3</v>
      </c>
      <c r="N141">
        <v>3</v>
      </c>
      <c r="O141">
        <v>14</v>
      </c>
      <c r="R141" t="str">
        <f>'R - Total (G, P)'!$B$103</f>
        <v>[insert license #]</v>
      </c>
      <c r="S141">
        <f>'R - Total (G, P)'!$B$104</f>
        <v>0</v>
      </c>
      <c r="T141">
        <f>'R - Total (G, P)'!$D$104</f>
        <v>0</v>
      </c>
      <c r="U141">
        <f>'R - Total (G, P)'!$H$104</f>
        <v>0</v>
      </c>
      <c r="V141">
        <v>0</v>
      </c>
      <c r="W141">
        <v>0</v>
      </c>
      <c r="X141">
        <v>0</v>
      </c>
      <c r="Y141">
        <v>0</v>
      </c>
      <c r="Z141">
        <v>0</v>
      </c>
      <c r="AA141">
        <v>0</v>
      </c>
      <c r="AB141">
        <v>0</v>
      </c>
      <c r="AC141">
        <v>0</v>
      </c>
      <c r="AD141">
        <v>0</v>
      </c>
      <c r="AJ141" cm="1">
        <f t="array" ref="AJ141">IF(OR(COUNTIF(R141,$AZ$2:$AZ$19)),0,1)</f>
        <v>0</v>
      </c>
      <c r="AK141" cm="1">
        <f t="array" ref="AK141">IF(OR(COUNTIF(S141,$AZ$2:$AZ$19)),0,1)</f>
        <v>0</v>
      </c>
      <c r="AL141" cm="1">
        <f t="array" ref="AL141">IF(OR(COUNTIF(T141,$AZ$2:$AZ$19)),0,1)</f>
        <v>0</v>
      </c>
      <c r="AM141" cm="1">
        <f t="array" ref="AM141">IF(OR(COUNTIF(U141,$AZ$2:$AZ$19)),0,1)</f>
        <v>0</v>
      </c>
      <c r="AN141" cm="1">
        <f t="array" ref="AN141">IF(OR(COUNTIF(V141,$AZ$2:$AZ$19)),0,1)</f>
        <v>0</v>
      </c>
      <c r="AO141" cm="1">
        <f t="array" ref="AO141">IF(OR(COUNTIF(W141,$AZ$2:$AZ$19)),0,1)</f>
        <v>0</v>
      </c>
      <c r="AP141" cm="1">
        <f t="array" ref="AP141">IF(OR(COUNTIF(X141,$AZ$2:$AZ$19)),0,1)</f>
        <v>0</v>
      </c>
      <c r="AQ141" cm="1">
        <f t="array" ref="AQ141">IF(OR(COUNTIF(Y141,$AZ$2:$AZ$19)),0,1)</f>
        <v>0</v>
      </c>
      <c r="AR141" cm="1">
        <f t="array" ref="AR141">IF(OR(COUNTIF(Z141,$AZ$2:$AZ$19)),0,1)</f>
        <v>0</v>
      </c>
      <c r="AS141" cm="1">
        <f t="array" ref="AS141">IF(OR(COUNTIF(AA141,$AZ$2:$AZ$19)),0,1)</f>
        <v>0</v>
      </c>
      <c r="AT141" cm="1">
        <f t="array" ref="AT141">IF(OR(COUNTIF(AB141,$AZ$2:$AZ$19)),0,1)</f>
        <v>0</v>
      </c>
      <c r="AU141" cm="1">
        <f t="array" ref="AU141">IF(OR(COUNTIF(AC141,$AZ$2:$AZ$19)),0,1)</f>
        <v>0</v>
      </c>
      <c r="AV141" cm="1">
        <f t="array" ref="AV141">IF(OR(COUNTIF(AD141,$AZ$2:$AZ$19)),0,1)</f>
        <v>0</v>
      </c>
      <c r="AX141">
        <f t="shared" si="2"/>
        <v>0</v>
      </c>
    </row>
    <row r="142" spans="1:50" x14ac:dyDescent="0.3">
      <c r="A142" s="88" t="str" cm="1">
        <f t="array" ref="A142">IF(AX142&gt;0,'Licensee Info'!$A$2:$A$2,"#N/A")</f>
        <v>#N/A</v>
      </c>
      <c r="B142" s="88" t="str">
        <f>'Cover Sheet'!$A$3</f>
        <v>[insert AFS Reporting Period]</v>
      </c>
      <c r="C142" s="88" t="str">
        <f>'Cover Sheet'!$D$3</f>
        <v>[insert all medical and adult-use license record numbers covered by this AFS]</v>
      </c>
      <c r="D142" s="88" t="str">
        <f>'Cover Sheet'!$A$6</f>
        <v>[insert name of firm]</v>
      </c>
      <c r="E142" s="88" t="str">
        <f>'Cover Sheet'!$B$6</f>
        <v>[insert CPA name]</v>
      </c>
      <c r="F142" s="88" t="str">
        <f>'Cover Sheet'!$B$8</f>
        <v>[insert CPA license number]</v>
      </c>
      <c r="G142" s="88" t="str">
        <f>'Cover Sheet'!$D$6</f>
        <v>[insert direct email address]</v>
      </c>
      <c r="H142" s="88" t="str">
        <f>'Cover Sheet'!$D$8</f>
        <v>[insert direct phone number]</v>
      </c>
      <c r="I142" s="88" t="str">
        <f>'Cover Sheet'!$D$10</f>
        <v>[insert firm mailing address]</v>
      </c>
      <c r="J142" s="88" t="str">
        <f>'Licensee Info'!$E$2</f>
        <v>Report not attested to correctly</v>
      </c>
      <c r="K142" s="91" t="s">
        <v>225</v>
      </c>
      <c r="L142" s="91">
        <v>1</v>
      </c>
      <c r="M142" s="91">
        <v>3</v>
      </c>
      <c r="N142" s="91">
        <v>3</v>
      </c>
      <c r="O142" s="91">
        <v>15</v>
      </c>
      <c r="P142" s="91"/>
      <c r="Q142" s="91"/>
      <c r="R142" s="91" t="str">
        <f>'R - Total (G, P)'!$B$103</f>
        <v>[insert license #]</v>
      </c>
      <c r="S142" s="91">
        <f>'R - Total (G, P)'!$B$104</f>
        <v>0</v>
      </c>
      <c r="T142" s="91">
        <f>'R - Total (G, P)'!$D$104</f>
        <v>0</v>
      </c>
      <c r="U142" s="91">
        <f>'R - Total (G, P)'!$H$104</f>
        <v>0</v>
      </c>
      <c r="V142" s="91">
        <v>0</v>
      </c>
      <c r="W142" s="91">
        <v>0</v>
      </c>
      <c r="X142" s="91">
        <v>0</v>
      </c>
      <c r="Y142" s="91">
        <v>0</v>
      </c>
      <c r="Z142" s="91">
        <v>0</v>
      </c>
      <c r="AA142" s="91">
        <v>0</v>
      </c>
      <c r="AB142" s="91">
        <v>0</v>
      </c>
      <c r="AC142" s="91">
        <v>0</v>
      </c>
      <c r="AD142" s="91">
        <v>0</v>
      </c>
      <c r="AE142" s="91"/>
      <c r="AF142" s="91"/>
      <c r="AG142" s="91"/>
      <c r="AH142" s="91"/>
      <c r="AJ142" cm="1">
        <f t="array" ref="AJ142">IF(OR(COUNTIF(R142,$AZ$2:$AZ$19)),0,1)</f>
        <v>0</v>
      </c>
      <c r="AK142" cm="1">
        <f t="array" ref="AK142">IF(OR(COUNTIF(S142,$AZ$2:$AZ$19)),0,1)</f>
        <v>0</v>
      </c>
      <c r="AL142" cm="1">
        <f t="array" ref="AL142">IF(OR(COUNTIF(T142,$AZ$2:$AZ$19)),0,1)</f>
        <v>0</v>
      </c>
      <c r="AM142" cm="1">
        <f t="array" ref="AM142">IF(OR(COUNTIF(U142,$AZ$2:$AZ$19)),0,1)</f>
        <v>0</v>
      </c>
      <c r="AN142" cm="1">
        <f t="array" ref="AN142">IF(OR(COUNTIF(V142,$AZ$2:$AZ$19)),0,1)</f>
        <v>0</v>
      </c>
      <c r="AO142" cm="1">
        <f t="array" ref="AO142">IF(OR(COUNTIF(W142,$AZ$2:$AZ$19)),0,1)</f>
        <v>0</v>
      </c>
      <c r="AP142" cm="1">
        <f t="array" ref="AP142">IF(OR(COUNTIF(X142,$AZ$2:$AZ$19)),0,1)</f>
        <v>0</v>
      </c>
      <c r="AQ142" cm="1">
        <f t="array" ref="AQ142">IF(OR(COUNTIF(Y142,$AZ$2:$AZ$19)),0,1)</f>
        <v>0</v>
      </c>
      <c r="AR142" cm="1">
        <f t="array" ref="AR142">IF(OR(COUNTIF(Z142,$AZ$2:$AZ$19)),0,1)</f>
        <v>0</v>
      </c>
      <c r="AS142" cm="1">
        <f t="array" ref="AS142">IF(OR(COUNTIF(AA142,$AZ$2:$AZ$19)),0,1)</f>
        <v>0</v>
      </c>
      <c r="AT142" cm="1">
        <f t="array" ref="AT142">IF(OR(COUNTIF(AB142,$AZ$2:$AZ$19)),0,1)</f>
        <v>0</v>
      </c>
      <c r="AU142" cm="1">
        <f t="array" ref="AU142">IF(OR(COUNTIF(AC142,$AZ$2:$AZ$19)),0,1)</f>
        <v>0</v>
      </c>
      <c r="AV142" cm="1">
        <f t="array" ref="AV142">IF(OR(COUNTIF(AD142,$AZ$2:$AZ$19)),0,1)</f>
        <v>0</v>
      </c>
      <c r="AX142">
        <f t="shared" si="2"/>
        <v>0</v>
      </c>
    </row>
    <row r="143" spans="1:50" x14ac:dyDescent="0.3">
      <c r="A143" s="92" t="str" cm="1">
        <f t="array" ref="A143">IF(AX143&gt;0,'Licensee Info'!$A$2:$A$2,"#N/A")</f>
        <v>#N/A</v>
      </c>
      <c r="B143" s="88" t="str">
        <f>'Cover Sheet'!$A$3</f>
        <v>[insert AFS Reporting Period]</v>
      </c>
      <c r="C143" s="88" t="str">
        <f>'Cover Sheet'!$D$3</f>
        <v>[insert all medical and adult-use license record numbers covered by this AFS]</v>
      </c>
      <c r="D143" s="88" t="str">
        <f>'Cover Sheet'!$A$6</f>
        <v>[insert name of firm]</v>
      </c>
      <c r="E143" s="88" t="str">
        <f>'Cover Sheet'!$B$6</f>
        <v>[insert CPA name]</v>
      </c>
      <c r="F143" s="88" t="str">
        <f>'Cover Sheet'!$B$8</f>
        <v>[insert CPA license number]</v>
      </c>
      <c r="G143" s="88" t="str">
        <f>'Cover Sheet'!$D$6</f>
        <v>[insert direct email address]</v>
      </c>
      <c r="H143" s="88" t="str">
        <f>'Cover Sheet'!$D$8</f>
        <v>[insert direct phone number]</v>
      </c>
      <c r="I143" s="88" t="str">
        <f>'Cover Sheet'!$D$10</f>
        <v>[insert firm mailing address]</v>
      </c>
      <c r="J143" s="88" t="str">
        <f>'Licensee Info'!$E$2</f>
        <v>Report not attested to correctly</v>
      </c>
      <c r="K143" t="s">
        <v>225</v>
      </c>
      <c r="L143">
        <v>1</v>
      </c>
      <c r="M143" t="s">
        <v>285</v>
      </c>
      <c r="N143">
        <v>3</v>
      </c>
      <c r="O143">
        <v>1</v>
      </c>
      <c r="R143" cm="1">
        <f t="array" ref="R143:Y152">'R - Total (G, P)'!$A$119:$H$128</f>
        <v>0</v>
      </c>
      <c r="S143">
        <v>0</v>
      </c>
      <c r="T143">
        <v>0</v>
      </c>
      <c r="U143">
        <v>0</v>
      </c>
      <c r="V143">
        <v>0</v>
      </c>
      <c r="W143">
        <v>0</v>
      </c>
      <c r="X143">
        <v>0</v>
      </c>
      <c r="Y143">
        <v>0</v>
      </c>
      <c r="Z143">
        <v>0</v>
      </c>
      <c r="AA143">
        <v>0</v>
      </c>
      <c r="AB143">
        <v>0</v>
      </c>
      <c r="AC143">
        <v>0</v>
      </c>
      <c r="AD143">
        <v>0</v>
      </c>
      <c r="AJ143" cm="1">
        <f t="array" ref="AJ143">IF(OR(COUNTIF(R143,$AZ$2:$AZ$19)),0,1)</f>
        <v>0</v>
      </c>
      <c r="AK143" cm="1">
        <f t="array" ref="AK143">IF(OR(COUNTIF(S143,$AZ$2:$AZ$19)),0,1)</f>
        <v>0</v>
      </c>
      <c r="AL143" cm="1">
        <f t="array" ref="AL143">IF(OR(COUNTIF(T143,$AZ$2:$AZ$19)),0,1)</f>
        <v>0</v>
      </c>
      <c r="AM143" cm="1">
        <f t="array" ref="AM143">IF(OR(COUNTIF(U143,$AZ$2:$AZ$19)),0,1)</f>
        <v>0</v>
      </c>
      <c r="AN143" cm="1">
        <f t="array" ref="AN143">IF(OR(COUNTIF(V143,$AZ$2:$AZ$19)),0,1)</f>
        <v>0</v>
      </c>
      <c r="AO143" cm="1">
        <f t="array" ref="AO143">IF(OR(COUNTIF(W143,$AZ$2:$AZ$19)),0,1)</f>
        <v>0</v>
      </c>
      <c r="AP143" cm="1">
        <f t="array" ref="AP143">IF(OR(COUNTIF(X143,$AZ$2:$AZ$19)),0,1)</f>
        <v>0</v>
      </c>
      <c r="AQ143" cm="1">
        <f t="array" ref="AQ143">IF(OR(COUNTIF(Y143,$AZ$2:$AZ$19)),0,1)</f>
        <v>0</v>
      </c>
      <c r="AR143" cm="1">
        <f t="array" ref="AR143">IF(OR(COUNTIF(Z143,$AZ$2:$AZ$19)),0,1)</f>
        <v>0</v>
      </c>
      <c r="AS143" cm="1">
        <f t="array" ref="AS143">IF(OR(COUNTIF(AA143,$AZ$2:$AZ$19)),0,1)</f>
        <v>0</v>
      </c>
      <c r="AT143" cm="1">
        <f t="array" ref="AT143">IF(OR(COUNTIF(AB143,$AZ$2:$AZ$19)),0,1)</f>
        <v>0</v>
      </c>
      <c r="AU143" cm="1">
        <f t="array" ref="AU143">IF(OR(COUNTIF(AC143,$AZ$2:$AZ$19)),0,1)</f>
        <v>0</v>
      </c>
      <c r="AV143" cm="1">
        <f t="array" ref="AV143">IF(OR(COUNTIF(AD143,$AZ$2:$AZ$19)),0,1)</f>
        <v>0</v>
      </c>
      <c r="AX143">
        <f t="shared" si="2"/>
        <v>0</v>
      </c>
    </row>
    <row r="144" spans="1:50" x14ac:dyDescent="0.3">
      <c r="A144" s="88" t="str" cm="1">
        <f t="array" ref="A144">IF(AX144&gt;0,'Licensee Info'!$A$2:$A$2,"#N/A")</f>
        <v>#N/A</v>
      </c>
      <c r="B144" s="88" t="str">
        <f>'Cover Sheet'!$A$3</f>
        <v>[insert AFS Reporting Period]</v>
      </c>
      <c r="C144" s="88" t="str">
        <f>'Cover Sheet'!$D$3</f>
        <v>[insert all medical and adult-use license record numbers covered by this AFS]</v>
      </c>
      <c r="D144" s="88" t="str">
        <f>'Cover Sheet'!$A$6</f>
        <v>[insert name of firm]</v>
      </c>
      <c r="E144" s="88" t="str">
        <f>'Cover Sheet'!$B$6</f>
        <v>[insert CPA name]</v>
      </c>
      <c r="F144" s="88" t="str">
        <f>'Cover Sheet'!$B$8</f>
        <v>[insert CPA license number]</v>
      </c>
      <c r="G144" s="88" t="str">
        <f>'Cover Sheet'!$D$6</f>
        <v>[insert direct email address]</v>
      </c>
      <c r="H144" s="88" t="str">
        <f>'Cover Sheet'!$D$8</f>
        <v>[insert direct phone number]</v>
      </c>
      <c r="I144" s="88" t="str">
        <f>'Cover Sheet'!$D$10</f>
        <v>[insert firm mailing address]</v>
      </c>
      <c r="J144" s="88" t="str">
        <f>'Licensee Info'!$E$2</f>
        <v>Report not attested to correctly</v>
      </c>
      <c r="K144" s="91" t="s">
        <v>225</v>
      </c>
      <c r="L144" s="91">
        <v>1</v>
      </c>
      <c r="M144" s="91" t="s">
        <v>285</v>
      </c>
      <c r="N144" s="91">
        <v>3</v>
      </c>
      <c r="O144" s="91">
        <v>2</v>
      </c>
      <c r="P144" s="91"/>
      <c r="Q144" s="91"/>
      <c r="R144" s="91">
        <v>0</v>
      </c>
      <c r="S144" s="91">
        <v>0</v>
      </c>
      <c r="T144" s="91">
        <v>0</v>
      </c>
      <c r="U144" s="91">
        <v>0</v>
      </c>
      <c r="V144" s="91">
        <v>0</v>
      </c>
      <c r="W144" s="91">
        <v>0</v>
      </c>
      <c r="X144" s="91">
        <v>0</v>
      </c>
      <c r="Y144" s="91">
        <v>0</v>
      </c>
      <c r="Z144" s="91">
        <v>0</v>
      </c>
      <c r="AA144" s="91">
        <v>0</v>
      </c>
      <c r="AB144" s="91">
        <v>0</v>
      </c>
      <c r="AC144" s="91">
        <v>0</v>
      </c>
      <c r="AD144" s="91">
        <v>0</v>
      </c>
      <c r="AE144" s="91"/>
      <c r="AF144" s="91"/>
      <c r="AG144" s="91"/>
      <c r="AH144" s="91"/>
      <c r="AJ144" cm="1">
        <f t="array" ref="AJ144">IF(OR(COUNTIF(R144,$AZ$2:$AZ$19)),0,1)</f>
        <v>0</v>
      </c>
      <c r="AK144" cm="1">
        <f t="array" ref="AK144">IF(OR(COUNTIF(S144,$AZ$2:$AZ$19)),0,1)</f>
        <v>0</v>
      </c>
      <c r="AL144" cm="1">
        <f t="array" ref="AL144">IF(OR(COUNTIF(T144,$AZ$2:$AZ$19)),0,1)</f>
        <v>0</v>
      </c>
      <c r="AM144" cm="1">
        <f t="array" ref="AM144">IF(OR(COUNTIF(U144,$AZ$2:$AZ$19)),0,1)</f>
        <v>0</v>
      </c>
      <c r="AN144" cm="1">
        <f t="array" ref="AN144">IF(OR(COUNTIF(V144,$AZ$2:$AZ$19)),0,1)</f>
        <v>0</v>
      </c>
      <c r="AO144" cm="1">
        <f t="array" ref="AO144">IF(OR(COUNTIF(W144,$AZ$2:$AZ$19)),0,1)</f>
        <v>0</v>
      </c>
      <c r="AP144" cm="1">
        <f t="array" ref="AP144">IF(OR(COUNTIF(X144,$AZ$2:$AZ$19)),0,1)</f>
        <v>0</v>
      </c>
      <c r="AQ144" cm="1">
        <f t="array" ref="AQ144">IF(OR(COUNTIF(Y144,$AZ$2:$AZ$19)),0,1)</f>
        <v>0</v>
      </c>
      <c r="AR144" cm="1">
        <f t="array" ref="AR144">IF(OR(COUNTIF(Z144,$AZ$2:$AZ$19)),0,1)</f>
        <v>0</v>
      </c>
      <c r="AS144" cm="1">
        <f t="array" ref="AS144">IF(OR(COUNTIF(AA144,$AZ$2:$AZ$19)),0,1)</f>
        <v>0</v>
      </c>
      <c r="AT144" cm="1">
        <f t="array" ref="AT144">IF(OR(COUNTIF(AB144,$AZ$2:$AZ$19)),0,1)</f>
        <v>0</v>
      </c>
      <c r="AU144" cm="1">
        <f t="array" ref="AU144">IF(OR(COUNTIF(AC144,$AZ$2:$AZ$19)),0,1)</f>
        <v>0</v>
      </c>
      <c r="AV144" cm="1">
        <f t="array" ref="AV144">IF(OR(COUNTIF(AD144,$AZ$2:$AZ$19)),0,1)</f>
        <v>0</v>
      </c>
      <c r="AX144">
        <f t="shared" si="2"/>
        <v>0</v>
      </c>
    </row>
    <row r="145" spans="1:50" x14ac:dyDescent="0.3">
      <c r="A145" s="92" t="str" cm="1">
        <f t="array" ref="A145">IF(AX145&gt;0,'Licensee Info'!$A$2:$A$2,"#N/A")</f>
        <v>#N/A</v>
      </c>
      <c r="B145" s="88" t="str">
        <f>'Cover Sheet'!$A$3</f>
        <v>[insert AFS Reporting Period]</v>
      </c>
      <c r="C145" s="88" t="str">
        <f>'Cover Sheet'!$D$3</f>
        <v>[insert all medical and adult-use license record numbers covered by this AFS]</v>
      </c>
      <c r="D145" s="88" t="str">
        <f>'Cover Sheet'!$A$6</f>
        <v>[insert name of firm]</v>
      </c>
      <c r="E145" s="88" t="str">
        <f>'Cover Sheet'!$B$6</f>
        <v>[insert CPA name]</v>
      </c>
      <c r="F145" s="88" t="str">
        <f>'Cover Sheet'!$B$8</f>
        <v>[insert CPA license number]</v>
      </c>
      <c r="G145" s="88" t="str">
        <f>'Cover Sheet'!$D$6</f>
        <v>[insert direct email address]</v>
      </c>
      <c r="H145" s="88" t="str">
        <f>'Cover Sheet'!$D$8</f>
        <v>[insert direct phone number]</v>
      </c>
      <c r="I145" s="88" t="str">
        <f>'Cover Sheet'!$D$10</f>
        <v>[insert firm mailing address]</v>
      </c>
      <c r="J145" s="88" t="str">
        <f>'Licensee Info'!$E$2</f>
        <v>Report not attested to correctly</v>
      </c>
      <c r="K145" t="s">
        <v>225</v>
      </c>
      <c r="L145">
        <v>1</v>
      </c>
      <c r="M145" t="s">
        <v>285</v>
      </c>
      <c r="N145">
        <v>3</v>
      </c>
      <c r="O145">
        <v>3</v>
      </c>
      <c r="R145">
        <v>0</v>
      </c>
      <c r="S145">
        <v>0</v>
      </c>
      <c r="T145">
        <v>0</v>
      </c>
      <c r="U145">
        <v>0</v>
      </c>
      <c r="V145">
        <v>0</v>
      </c>
      <c r="W145">
        <v>0</v>
      </c>
      <c r="X145">
        <v>0</v>
      </c>
      <c r="Y145">
        <v>0</v>
      </c>
      <c r="Z145">
        <v>0</v>
      </c>
      <c r="AA145">
        <v>0</v>
      </c>
      <c r="AB145">
        <v>0</v>
      </c>
      <c r="AC145">
        <v>0</v>
      </c>
      <c r="AD145">
        <v>0</v>
      </c>
      <c r="AJ145" cm="1">
        <f t="array" ref="AJ145">IF(OR(COUNTIF(R145,$AZ$2:$AZ$19)),0,1)</f>
        <v>0</v>
      </c>
      <c r="AK145" cm="1">
        <f t="array" ref="AK145">IF(OR(COUNTIF(S145,$AZ$2:$AZ$19)),0,1)</f>
        <v>0</v>
      </c>
      <c r="AL145" cm="1">
        <f t="array" ref="AL145">IF(OR(COUNTIF(T145,$AZ$2:$AZ$19)),0,1)</f>
        <v>0</v>
      </c>
      <c r="AM145" cm="1">
        <f t="array" ref="AM145">IF(OR(COUNTIF(U145,$AZ$2:$AZ$19)),0,1)</f>
        <v>0</v>
      </c>
      <c r="AN145" cm="1">
        <f t="array" ref="AN145">IF(OR(COUNTIF(V145,$AZ$2:$AZ$19)),0,1)</f>
        <v>0</v>
      </c>
      <c r="AO145" cm="1">
        <f t="array" ref="AO145">IF(OR(COUNTIF(W145,$AZ$2:$AZ$19)),0,1)</f>
        <v>0</v>
      </c>
      <c r="AP145" cm="1">
        <f t="array" ref="AP145">IF(OR(COUNTIF(X145,$AZ$2:$AZ$19)),0,1)</f>
        <v>0</v>
      </c>
      <c r="AQ145" cm="1">
        <f t="array" ref="AQ145">IF(OR(COUNTIF(Y145,$AZ$2:$AZ$19)),0,1)</f>
        <v>0</v>
      </c>
      <c r="AR145" cm="1">
        <f t="array" ref="AR145">IF(OR(COUNTIF(Z145,$AZ$2:$AZ$19)),0,1)</f>
        <v>0</v>
      </c>
      <c r="AS145" cm="1">
        <f t="array" ref="AS145">IF(OR(COUNTIF(AA145,$AZ$2:$AZ$19)),0,1)</f>
        <v>0</v>
      </c>
      <c r="AT145" cm="1">
        <f t="array" ref="AT145">IF(OR(COUNTIF(AB145,$AZ$2:$AZ$19)),0,1)</f>
        <v>0</v>
      </c>
      <c r="AU145" cm="1">
        <f t="array" ref="AU145">IF(OR(COUNTIF(AC145,$AZ$2:$AZ$19)),0,1)</f>
        <v>0</v>
      </c>
      <c r="AV145" cm="1">
        <f t="array" ref="AV145">IF(OR(COUNTIF(AD145,$AZ$2:$AZ$19)),0,1)</f>
        <v>0</v>
      </c>
      <c r="AX145">
        <f t="shared" si="2"/>
        <v>0</v>
      </c>
    </row>
    <row r="146" spans="1:50" x14ac:dyDescent="0.3">
      <c r="A146" s="88" t="str" cm="1">
        <f t="array" ref="A146">IF(AX146&gt;0,'Licensee Info'!$A$2:$A$2,"#N/A")</f>
        <v>#N/A</v>
      </c>
      <c r="B146" s="88" t="str">
        <f>'Cover Sheet'!$A$3</f>
        <v>[insert AFS Reporting Period]</v>
      </c>
      <c r="C146" s="88" t="str">
        <f>'Cover Sheet'!$D$3</f>
        <v>[insert all medical and adult-use license record numbers covered by this AFS]</v>
      </c>
      <c r="D146" s="88" t="str">
        <f>'Cover Sheet'!$A$6</f>
        <v>[insert name of firm]</v>
      </c>
      <c r="E146" s="88" t="str">
        <f>'Cover Sheet'!$B$6</f>
        <v>[insert CPA name]</v>
      </c>
      <c r="F146" s="88" t="str">
        <f>'Cover Sheet'!$B$8</f>
        <v>[insert CPA license number]</v>
      </c>
      <c r="G146" s="88" t="str">
        <f>'Cover Sheet'!$D$6</f>
        <v>[insert direct email address]</v>
      </c>
      <c r="H146" s="88" t="str">
        <f>'Cover Sheet'!$D$8</f>
        <v>[insert direct phone number]</v>
      </c>
      <c r="I146" s="88" t="str">
        <f>'Cover Sheet'!$D$10</f>
        <v>[insert firm mailing address]</v>
      </c>
      <c r="J146" s="88" t="str">
        <f>'Licensee Info'!$E$2</f>
        <v>Report not attested to correctly</v>
      </c>
      <c r="K146" s="91" t="s">
        <v>225</v>
      </c>
      <c r="L146" s="91">
        <v>1</v>
      </c>
      <c r="M146" s="91" t="s">
        <v>285</v>
      </c>
      <c r="N146" s="91">
        <v>3</v>
      </c>
      <c r="O146" s="91">
        <v>4</v>
      </c>
      <c r="P146" s="91"/>
      <c r="Q146" s="91"/>
      <c r="R146" s="91">
        <v>0</v>
      </c>
      <c r="S146" s="91">
        <v>0</v>
      </c>
      <c r="T146" s="91">
        <v>0</v>
      </c>
      <c r="U146" s="91">
        <v>0</v>
      </c>
      <c r="V146" s="91">
        <v>0</v>
      </c>
      <c r="W146" s="91">
        <v>0</v>
      </c>
      <c r="X146" s="91">
        <v>0</v>
      </c>
      <c r="Y146" s="91">
        <v>0</v>
      </c>
      <c r="Z146" s="91">
        <v>0</v>
      </c>
      <c r="AA146" s="91">
        <v>0</v>
      </c>
      <c r="AB146" s="91">
        <v>0</v>
      </c>
      <c r="AC146" s="91">
        <v>0</v>
      </c>
      <c r="AD146" s="91">
        <v>0</v>
      </c>
      <c r="AE146" s="91"/>
      <c r="AF146" s="91"/>
      <c r="AG146" s="91"/>
      <c r="AH146" s="91"/>
      <c r="AJ146" cm="1">
        <f t="array" ref="AJ146">IF(OR(COUNTIF(R146,$AZ$2:$AZ$19)),0,1)</f>
        <v>0</v>
      </c>
      <c r="AK146" cm="1">
        <f t="array" ref="AK146">IF(OR(COUNTIF(S146,$AZ$2:$AZ$19)),0,1)</f>
        <v>0</v>
      </c>
      <c r="AL146" cm="1">
        <f t="array" ref="AL146">IF(OR(COUNTIF(T146,$AZ$2:$AZ$19)),0,1)</f>
        <v>0</v>
      </c>
      <c r="AM146" cm="1">
        <f t="array" ref="AM146">IF(OR(COUNTIF(U146,$AZ$2:$AZ$19)),0,1)</f>
        <v>0</v>
      </c>
      <c r="AN146" cm="1">
        <f t="array" ref="AN146">IF(OR(COUNTIF(V146,$AZ$2:$AZ$19)),0,1)</f>
        <v>0</v>
      </c>
      <c r="AO146" cm="1">
        <f t="array" ref="AO146">IF(OR(COUNTIF(W146,$AZ$2:$AZ$19)),0,1)</f>
        <v>0</v>
      </c>
      <c r="AP146" cm="1">
        <f t="array" ref="AP146">IF(OR(COUNTIF(X146,$AZ$2:$AZ$19)),0,1)</f>
        <v>0</v>
      </c>
      <c r="AQ146" cm="1">
        <f t="array" ref="AQ146">IF(OR(COUNTIF(Y146,$AZ$2:$AZ$19)),0,1)</f>
        <v>0</v>
      </c>
      <c r="AR146" cm="1">
        <f t="array" ref="AR146">IF(OR(COUNTIF(Z146,$AZ$2:$AZ$19)),0,1)</f>
        <v>0</v>
      </c>
      <c r="AS146" cm="1">
        <f t="array" ref="AS146">IF(OR(COUNTIF(AA146,$AZ$2:$AZ$19)),0,1)</f>
        <v>0</v>
      </c>
      <c r="AT146" cm="1">
        <f t="array" ref="AT146">IF(OR(COUNTIF(AB146,$AZ$2:$AZ$19)),0,1)</f>
        <v>0</v>
      </c>
      <c r="AU146" cm="1">
        <f t="array" ref="AU146">IF(OR(COUNTIF(AC146,$AZ$2:$AZ$19)),0,1)</f>
        <v>0</v>
      </c>
      <c r="AV146" cm="1">
        <f t="array" ref="AV146">IF(OR(COUNTIF(AD146,$AZ$2:$AZ$19)),0,1)</f>
        <v>0</v>
      </c>
      <c r="AX146">
        <f t="shared" si="2"/>
        <v>0</v>
      </c>
    </row>
    <row r="147" spans="1:50" x14ac:dyDescent="0.3">
      <c r="A147" s="92" t="str" cm="1">
        <f t="array" ref="A147">IF(AX147&gt;0,'Licensee Info'!$A$2:$A$2,"#N/A")</f>
        <v>#N/A</v>
      </c>
      <c r="B147" s="88" t="str">
        <f>'Cover Sheet'!$A$3</f>
        <v>[insert AFS Reporting Period]</v>
      </c>
      <c r="C147" s="88" t="str">
        <f>'Cover Sheet'!$D$3</f>
        <v>[insert all medical and adult-use license record numbers covered by this AFS]</v>
      </c>
      <c r="D147" s="88" t="str">
        <f>'Cover Sheet'!$A$6</f>
        <v>[insert name of firm]</v>
      </c>
      <c r="E147" s="88" t="str">
        <f>'Cover Sheet'!$B$6</f>
        <v>[insert CPA name]</v>
      </c>
      <c r="F147" s="88" t="str">
        <f>'Cover Sheet'!$B$8</f>
        <v>[insert CPA license number]</v>
      </c>
      <c r="G147" s="88" t="str">
        <f>'Cover Sheet'!$D$6</f>
        <v>[insert direct email address]</v>
      </c>
      <c r="H147" s="88" t="str">
        <f>'Cover Sheet'!$D$8</f>
        <v>[insert direct phone number]</v>
      </c>
      <c r="I147" s="88" t="str">
        <f>'Cover Sheet'!$D$10</f>
        <v>[insert firm mailing address]</v>
      </c>
      <c r="J147" s="88" t="str">
        <f>'Licensee Info'!$E$2</f>
        <v>Report not attested to correctly</v>
      </c>
      <c r="K147" t="s">
        <v>225</v>
      </c>
      <c r="L147">
        <v>1</v>
      </c>
      <c r="M147" t="s">
        <v>285</v>
      </c>
      <c r="N147">
        <v>3</v>
      </c>
      <c r="O147">
        <v>5</v>
      </c>
      <c r="R147">
        <v>0</v>
      </c>
      <c r="S147">
        <v>0</v>
      </c>
      <c r="T147">
        <v>0</v>
      </c>
      <c r="U147">
        <v>0</v>
      </c>
      <c r="V147">
        <v>0</v>
      </c>
      <c r="W147">
        <v>0</v>
      </c>
      <c r="X147">
        <v>0</v>
      </c>
      <c r="Y147">
        <v>0</v>
      </c>
      <c r="Z147">
        <v>0</v>
      </c>
      <c r="AA147">
        <v>0</v>
      </c>
      <c r="AB147">
        <v>0</v>
      </c>
      <c r="AC147">
        <v>0</v>
      </c>
      <c r="AD147">
        <v>0</v>
      </c>
      <c r="AJ147" cm="1">
        <f t="array" ref="AJ147">IF(OR(COUNTIF(R147,$AZ$2:$AZ$19)),0,1)</f>
        <v>0</v>
      </c>
      <c r="AK147" cm="1">
        <f t="array" ref="AK147">IF(OR(COUNTIF(S147,$AZ$2:$AZ$19)),0,1)</f>
        <v>0</v>
      </c>
      <c r="AL147" cm="1">
        <f t="array" ref="AL147">IF(OR(COUNTIF(T147,$AZ$2:$AZ$19)),0,1)</f>
        <v>0</v>
      </c>
      <c r="AM147" cm="1">
        <f t="array" ref="AM147">IF(OR(COUNTIF(U147,$AZ$2:$AZ$19)),0,1)</f>
        <v>0</v>
      </c>
      <c r="AN147" cm="1">
        <f t="array" ref="AN147">IF(OR(COUNTIF(V147,$AZ$2:$AZ$19)),0,1)</f>
        <v>0</v>
      </c>
      <c r="AO147" cm="1">
        <f t="array" ref="AO147">IF(OR(COUNTIF(W147,$AZ$2:$AZ$19)),0,1)</f>
        <v>0</v>
      </c>
      <c r="AP147" cm="1">
        <f t="array" ref="AP147">IF(OR(COUNTIF(X147,$AZ$2:$AZ$19)),0,1)</f>
        <v>0</v>
      </c>
      <c r="AQ147" cm="1">
        <f t="array" ref="AQ147">IF(OR(COUNTIF(Y147,$AZ$2:$AZ$19)),0,1)</f>
        <v>0</v>
      </c>
      <c r="AR147" cm="1">
        <f t="array" ref="AR147">IF(OR(COUNTIF(Z147,$AZ$2:$AZ$19)),0,1)</f>
        <v>0</v>
      </c>
      <c r="AS147" cm="1">
        <f t="array" ref="AS147">IF(OR(COUNTIF(AA147,$AZ$2:$AZ$19)),0,1)</f>
        <v>0</v>
      </c>
      <c r="AT147" cm="1">
        <f t="array" ref="AT147">IF(OR(COUNTIF(AB147,$AZ$2:$AZ$19)),0,1)</f>
        <v>0</v>
      </c>
      <c r="AU147" cm="1">
        <f t="array" ref="AU147">IF(OR(COUNTIF(AC147,$AZ$2:$AZ$19)),0,1)</f>
        <v>0</v>
      </c>
      <c r="AV147" cm="1">
        <f t="array" ref="AV147">IF(OR(COUNTIF(AD147,$AZ$2:$AZ$19)),0,1)</f>
        <v>0</v>
      </c>
      <c r="AX147">
        <f t="shared" si="2"/>
        <v>0</v>
      </c>
    </row>
    <row r="148" spans="1:50" x14ac:dyDescent="0.3">
      <c r="A148" s="88" t="str" cm="1">
        <f t="array" ref="A148">IF(AX148&gt;0,'Licensee Info'!$A$2:$A$2,"#N/A")</f>
        <v>#N/A</v>
      </c>
      <c r="B148" s="88" t="str">
        <f>'Cover Sheet'!$A$3</f>
        <v>[insert AFS Reporting Period]</v>
      </c>
      <c r="C148" s="88" t="str">
        <f>'Cover Sheet'!$D$3</f>
        <v>[insert all medical and adult-use license record numbers covered by this AFS]</v>
      </c>
      <c r="D148" s="88" t="str">
        <f>'Cover Sheet'!$A$6</f>
        <v>[insert name of firm]</v>
      </c>
      <c r="E148" s="88" t="str">
        <f>'Cover Sheet'!$B$6</f>
        <v>[insert CPA name]</v>
      </c>
      <c r="F148" s="88" t="str">
        <f>'Cover Sheet'!$B$8</f>
        <v>[insert CPA license number]</v>
      </c>
      <c r="G148" s="88" t="str">
        <f>'Cover Sheet'!$D$6</f>
        <v>[insert direct email address]</v>
      </c>
      <c r="H148" s="88" t="str">
        <f>'Cover Sheet'!$D$8</f>
        <v>[insert direct phone number]</v>
      </c>
      <c r="I148" s="88" t="str">
        <f>'Cover Sheet'!$D$10</f>
        <v>[insert firm mailing address]</v>
      </c>
      <c r="J148" s="88" t="str">
        <f>'Licensee Info'!$E$2</f>
        <v>Report not attested to correctly</v>
      </c>
      <c r="K148" s="91" t="s">
        <v>225</v>
      </c>
      <c r="L148" s="91">
        <v>1</v>
      </c>
      <c r="M148" s="91" t="s">
        <v>285</v>
      </c>
      <c r="N148" s="91">
        <v>3</v>
      </c>
      <c r="O148" s="91">
        <v>6</v>
      </c>
      <c r="P148" s="91"/>
      <c r="Q148" s="91"/>
      <c r="R148" s="91">
        <v>0</v>
      </c>
      <c r="S148" s="91">
        <v>0</v>
      </c>
      <c r="T148" s="91">
        <v>0</v>
      </c>
      <c r="U148" s="91">
        <v>0</v>
      </c>
      <c r="V148" s="91">
        <v>0</v>
      </c>
      <c r="W148" s="91">
        <v>0</v>
      </c>
      <c r="X148" s="91">
        <v>0</v>
      </c>
      <c r="Y148" s="91">
        <v>0</v>
      </c>
      <c r="Z148" s="91">
        <v>0</v>
      </c>
      <c r="AA148" s="91">
        <v>0</v>
      </c>
      <c r="AB148" s="91">
        <v>0</v>
      </c>
      <c r="AC148" s="91">
        <v>0</v>
      </c>
      <c r="AD148" s="91">
        <v>0</v>
      </c>
      <c r="AE148" s="91"/>
      <c r="AF148" s="91"/>
      <c r="AG148" s="91"/>
      <c r="AH148" s="91"/>
      <c r="AJ148" cm="1">
        <f t="array" ref="AJ148">IF(OR(COUNTIF(R148,$AZ$2:$AZ$19)),0,1)</f>
        <v>0</v>
      </c>
      <c r="AK148" cm="1">
        <f t="array" ref="AK148">IF(OR(COUNTIF(S148,$AZ$2:$AZ$19)),0,1)</f>
        <v>0</v>
      </c>
      <c r="AL148" cm="1">
        <f t="array" ref="AL148">IF(OR(COUNTIF(T148,$AZ$2:$AZ$19)),0,1)</f>
        <v>0</v>
      </c>
      <c r="AM148" cm="1">
        <f t="array" ref="AM148">IF(OR(COUNTIF(U148,$AZ$2:$AZ$19)),0,1)</f>
        <v>0</v>
      </c>
      <c r="AN148" cm="1">
        <f t="array" ref="AN148">IF(OR(COUNTIF(V148,$AZ$2:$AZ$19)),0,1)</f>
        <v>0</v>
      </c>
      <c r="AO148" cm="1">
        <f t="array" ref="AO148">IF(OR(COUNTIF(W148,$AZ$2:$AZ$19)),0,1)</f>
        <v>0</v>
      </c>
      <c r="AP148" cm="1">
        <f t="array" ref="AP148">IF(OR(COUNTIF(X148,$AZ$2:$AZ$19)),0,1)</f>
        <v>0</v>
      </c>
      <c r="AQ148" cm="1">
        <f t="array" ref="AQ148">IF(OR(COUNTIF(Y148,$AZ$2:$AZ$19)),0,1)</f>
        <v>0</v>
      </c>
      <c r="AR148" cm="1">
        <f t="array" ref="AR148">IF(OR(COUNTIF(Z148,$AZ$2:$AZ$19)),0,1)</f>
        <v>0</v>
      </c>
      <c r="AS148" cm="1">
        <f t="array" ref="AS148">IF(OR(COUNTIF(AA148,$AZ$2:$AZ$19)),0,1)</f>
        <v>0</v>
      </c>
      <c r="AT148" cm="1">
        <f t="array" ref="AT148">IF(OR(COUNTIF(AB148,$AZ$2:$AZ$19)),0,1)</f>
        <v>0</v>
      </c>
      <c r="AU148" cm="1">
        <f t="array" ref="AU148">IF(OR(COUNTIF(AC148,$AZ$2:$AZ$19)),0,1)</f>
        <v>0</v>
      </c>
      <c r="AV148" cm="1">
        <f t="array" ref="AV148">IF(OR(COUNTIF(AD148,$AZ$2:$AZ$19)),0,1)</f>
        <v>0</v>
      </c>
      <c r="AX148">
        <f t="shared" si="2"/>
        <v>0</v>
      </c>
    </row>
    <row r="149" spans="1:50" x14ac:dyDescent="0.3">
      <c r="A149" s="92" t="str" cm="1">
        <f t="array" ref="A149">IF(AX149&gt;0,'Licensee Info'!$A$2:$A$2,"#N/A")</f>
        <v>#N/A</v>
      </c>
      <c r="B149" s="88" t="str">
        <f>'Cover Sheet'!$A$3</f>
        <v>[insert AFS Reporting Period]</v>
      </c>
      <c r="C149" s="88" t="str">
        <f>'Cover Sheet'!$D$3</f>
        <v>[insert all medical and adult-use license record numbers covered by this AFS]</v>
      </c>
      <c r="D149" s="88" t="str">
        <f>'Cover Sheet'!$A$6</f>
        <v>[insert name of firm]</v>
      </c>
      <c r="E149" s="88" t="str">
        <f>'Cover Sheet'!$B$6</f>
        <v>[insert CPA name]</v>
      </c>
      <c r="F149" s="88" t="str">
        <f>'Cover Sheet'!$B$8</f>
        <v>[insert CPA license number]</v>
      </c>
      <c r="G149" s="88" t="str">
        <f>'Cover Sheet'!$D$6</f>
        <v>[insert direct email address]</v>
      </c>
      <c r="H149" s="88" t="str">
        <f>'Cover Sheet'!$D$8</f>
        <v>[insert direct phone number]</v>
      </c>
      <c r="I149" s="88" t="str">
        <f>'Cover Sheet'!$D$10</f>
        <v>[insert firm mailing address]</v>
      </c>
      <c r="J149" s="88" t="str">
        <f>'Licensee Info'!$E$2</f>
        <v>Report not attested to correctly</v>
      </c>
      <c r="K149" t="s">
        <v>225</v>
      </c>
      <c r="L149">
        <v>1</v>
      </c>
      <c r="M149" t="s">
        <v>285</v>
      </c>
      <c r="N149">
        <v>3</v>
      </c>
      <c r="O149">
        <v>7</v>
      </c>
      <c r="R149">
        <v>0</v>
      </c>
      <c r="S149">
        <v>0</v>
      </c>
      <c r="T149">
        <v>0</v>
      </c>
      <c r="U149">
        <v>0</v>
      </c>
      <c r="V149">
        <v>0</v>
      </c>
      <c r="W149">
        <v>0</v>
      </c>
      <c r="X149">
        <v>0</v>
      </c>
      <c r="Y149">
        <v>0</v>
      </c>
      <c r="Z149">
        <v>0</v>
      </c>
      <c r="AA149">
        <v>0</v>
      </c>
      <c r="AB149">
        <v>0</v>
      </c>
      <c r="AC149">
        <v>0</v>
      </c>
      <c r="AD149">
        <v>0</v>
      </c>
      <c r="AJ149" cm="1">
        <f t="array" ref="AJ149">IF(OR(COUNTIF(R149,$AZ$2:$AZ$19)),0,1)</f>
        <v>0</v>
      </c>
      <c r="AK149" cm="1">
        <f t="array" ref="AK149">IF(OR(COUNTIF(S149,$AZ$2:$AZ$19)),0,1)</f>
        <v>0</v>
      </c>
      <c r="AL149" cm="1">
        <f t="array" ref="AL149">IF(OR(COUNTIF(T149,$AZ$2:$AZ$19)),0,1)</f>
        <v>0</v>
      </c>
      <c r="AM149" cm="1">
        <f t="array" ref="AM149">IF(OR(COUNTIF(U149,$AZ$2:$AZ$19)),0,1)</f>
        <v>0</v>
      </c>
      <c r="AN149" cm="1">
        <f t="array" ref="AN149">IF(OR(COUNTIF(V149,$AZ$2:$AZ$19)),0,1)</f>
        <v>0</v>
      </c>
      <c r="AO149" cm="1">
        <f t="array" ref="AO149">IF(OR(COUNTIF(W149,$AZ$2:$AZ$19)),0,1)</f>
        <v>0</v>
      </c>
      <c r="AP149" cm="1">
        <f t="array" ref="AP149">IF(OR(COUNTIF(X149,$AZ$2:$AZ$19)),0,1)</f>
        <v>0</v>
      </c>
      <c r="AQ149" cm="1">
        <f t="array" ref="AQ149">IF(OR(COUNTIF(Y149,$AZ$2:$AZ$19)),0,1)</f>
        <v>0</v>
      </c>
      <c r="AR149" cm="1">
        <f t="array" ref="AR149">IF(OR(COUNTIF(Z149,$AZ$2:$AZ$19)),0,1)</f>
        <v>0</v>
      </c>
      <c r="AS149" cm="1">
        <f t="array" ref="AS149">IF(OR(COUNTIF(AA149,$AZ$2:$AZ$19)),0,1)</f>
        <v>0</v>
      </c>
      <c r="AT149" cm="1">
        <f t="array" ref="AT149">IF(OR(COUNTIF(AB149,$AZ$2:$AZ$19)),0,1)</f>
        <v>0</v>
      </c>
      <c r="AU149" cm="1">
        <f t="array" ref="AU149">IF(OR(COUNTIF(AC149,$AZ$2:$AZ$19)),0,1)</f>
        <v>0</v>
      </c>
      <c r="AV149" cm="1">
        <f t="array" ref="AV149">IF(OR(COUNTIF(AD149,$AZ$2:$AZ$19)),0,1)</f>
        <v>0</v>
      </c>
      <c r="AX149">
        <f t="shared" si="2"/>
        <v>0</v>
      </c>
    </row>
    <row r="150" spans="1:50" x14ac:dyDescent="0.3">
      <c r="A150" s="88" t="str" cm="1">
        <f t="array" ref="A150">IF(AX150&gt;0,'Licensee Info'!$A$2:$A$2,"#N/A")</f>
        <v>#N/A</v>
      </c>
      <c r="B150" s="88" t="str">
        <f>'Cover Sheet'!$A$3</f>
        <v>[insert AFS Reporting Period]</v>
      </c>
      <c r="C150" s="88" t="str">
        <f>'Cover Sheet'!$D$3</f>
        <v>[insert all medical and adult-use license record numbers covered by this AFS]</v>
      </c>
      <c r="D150" s="88" t="str">
        <f>'Cover Sheet'!$A$6</f>
        <v>[insert name of firm]</v>
      </c>
      <c r="E150" s="88" t="str">
        <f>'Cover Sheet'!$B$6</f>
        <v>[insert CPA name]</v>
      </c>
      <c r="F150" s="88" t="str">
        <f>'Cover Sheet'!$B$8</f>
        <v>[insert CPA license number]</v>
      </c>
      <c r="G150" s="88" t="str">
        <f>'Cover Sheet'!$D$6</f>
        <v>[insert direct email address]</v>
      </c>
      <c r="H150" s="88" t="str">
        <f>'Cover Sheet'!$D$8</f>
        <v>[insert direct phone number]</v>
      </c>
      <c r="I150" s="88" t="str">
        <f>'Cover Sheet'!$D$10</f>
        <v>[insert firm mailing address]</v>
      </c>
      <c r="J150" s="88" t="str">
        <f>'Licensee Info'!$E$2</f>
        <v>Report not attested to correctly</v>
      </c>
      <c r="K150" s="91" t="s">
        <v>225</v>
      </c>
      <c r="L150" s="91">
        <v>1</v>
      </c>
      <c r="M150" s="91" t="s">
        <v>285</v>
      </c>
      <c r="N150" s="91">
        <v>3</v>
      </c>
      <c r="O150" s="91">
        <v>8</v>
      </c>
      <c r="P150" s="91"/>
      <c r="Q150" s="91"/>
      <c r="R150" s="91">
        <v>0</v>
      </c>
      <c r="S150" s="91">
        <v>0</v>
      </c>
      <c r="T150" s="91">
        <v>0</v>
      </c>
      <c r="U150" s="91">
        <v>0</v>
      </c>
      <c r="V150" s="91">
        <v>0</v>
      </c>
      <c r="W150" s="91">
        <v>0</v>
      </c>
      <c r="X150" s="91">
        <v>0</v>
      </c>
      <c r="Y150" s="91">
        <v>0</v>
      </c>
      <c r="Z150" s="91">
        <v>0</v>
      </c>
      <c r="AA150" s="91">
        <v>0</v>
      </c>
      <c r="AB150" s="91">
        <v>0</v>
      </c>
      <c r="AC150" s="91">
        <v>0</v>
      </c>
      <c r="AD150" s="91">
        <v>0</v>
      </c>
      <c r="AE150" s="91"/>
      <c r="AF150" s="91"/>
      <c r="AG150" s="91"/>
      <c r="AH150" s="91"/>
      <c r="AJ150" cm="1">
        <f t="array" ref="AJ150">IF(OR(COUNTIF(R150,$AZ$2:$AZ$19)),0,1)</f>
        <v>0</v>
      </c>
      <c r="AK150" cm="1">
        <f t="array" ref="AK150">IF(OR(COUNTIF(S150,$AZ$2:$AZ$19)),0,1)</f>
        <v>0</v>
      </c>
      <c r="AL150" cm="1">
        <f t="array" ref="AL150">IF(OR(COUNTIF(T150,$AZ$2:$AZ$19)),0,1)</f>
        <v>0</v>
      </c>
      <c r="AM150" cm="1">
        <f t="array" ref="AM150">IF(OR(COUNTIF(U150,$AZ$2:$AZ$19)),0,1)</f>
        <v>0</v>
      </c>
      <c r="AN150" cm="1">
        <f t="array" ref="AN150">IF(OR(COUNTIF(V150,$AZ$2:$AZ$19)),0,1)</f>
        <v>0</v>
      </c>
      <c r="AO150" cm="1">
        <f t="array" ref="AO150">IF(OR(COUNTIF(W150,$AZ$2:$AZ$19)),0,1)</f>
        <v>0</v>
      </c>
      <c r="AP150" cm="1">
        <f t="array" ref="AP150">IF(OR(COUNTIF(X150,$AZ$2:$AZ$19)),0,1)</f>
        <v>0</v>
      </c>
      <c r="AQ150" cm="1">
        <f t="array" ref="AQ150">IF(OR(COUNTIF(Y150,$AZ$2:$AZ$19)),0,1)</f>
        <v>0</v>
      </c>
      <c r="AR150" cm="1">
        <f t="array" ref="AR150">IF(OR(COUNTIF(Z150,$AZ$2:$AZ$19)),0,1)</f>
        <v>0</v>
      </c>
      <c r="AS150" cm="1">
        <f t="array" ref="AS150">IF(OR(COUNTIF(AA150,$AZ$2:$AZ$19)),0,1)</f>
        <v>0</v>
      </c>
      <c r="AT150" cm="1">
        <f t="array" ref="AT150">IF(OR(COUNTIF(AB150,$AZ$2:$AZ$19)),0,1)</f>
        <v>0</v>
      </c>
      <c r="AU150" cm="1">
        <f t="array" ref="AU150">IF(OR(COUNTIF(AC150,$AZ$2:$AZ$19)),0,1)</f>
        <v>0</v>
      </c>
      <c r="AV150" cm="1">
        <f t="array" ref="AV150">IF(OR(COUNTIF(AD150,$AZ$2:$AZ$19)),0,1)</f>
        <v>0</v>
      </c>
      <c r="AX150">
        <f t="shared" si="2"/>
        <v>0</v>
      </c>
    </row>
    <row r="151" spans="1:50" x14ac:dyDescent="0.3">
      <c r="A151" s="92" t="str" cm="1">
        <f t="array" ref="A151">IF(AX151&gt;0,'Licensee Info'!$A$2:$A$2,"#N/A")</f>
        <v>#N/A</v>
      </c>
      <c r="B151" s="88" t="str">
        <f>'Cover Sheet'!$A$3</f>
        <v>[insert AFS Reporting Period]</v>
      </c>
      <c r="C151" s="88" t="str">
        <f>'Cover Sheet'!$D$3</f>
        <v>[insert all medical and adult-use license record numbers covered by this AFS]</v>
      </c>
      <c r="D151" s="88" t="str">
        <f>'Cover Sheet'!$A$6</f>
        <v>[insert name of firm]</v>
      </c>
      <c r="E151" s="88" t="str">
        <f>'Cover Sheet'!$B$6</f>
        <v>[insert CPA name]</v>
      </c>
      <c r="F151" s="88" t="str">
        <f>'Cover Sheet'!$B$8</f>
        <v>[insert CPA license number]</v>
      </c>
      <c r="G151" s="88" t="str">
        <f>'Cover Sheet'!$D$6</f>
        <v>[insert direct email address]</v>
      </c>
      <c r="H151" s="88" t="str">
        <f>'Cover Sheet'!$D$8</f>
        <v>[insert direct phone number]</v>
      </c>
      <c r="I151" s="88" t="str">
        <f>'Cover Sheet'!$D$10</f>
        <v>[insert firm mailing address]</v>
      </c>
      <c r="J151" s="88" t="str">
        <f>'Licensee Info'!$E$2</f>
        <v>Report not attested to correctly</v>
      </c>
      <c r="K151" t="s">
        <v>225</v>
      </c>
      <c r="L151">
        <v>1</v>
      </c>
      <c r="M151" t="s">
        <v>285</v>
      </c>
      <c r="N151">
        <v>3</v>
      </c>
      <c r="O151">
        <v>9</v>
      </c>
      <c r="R151">
        <v>0</v>
      </c>
      <c r="S151">
        <v>0</v>
      </c>
      <c r="T151">
        <v>0</v>
      </c>
      <c r="U151">
        <v>0</v>
      </c>
      <c r="V151">
        <v>0</v>
      </c>
      <c r="W151">
        <v>0</v>
      </c>
      <c r="X151">
        <v>0</v>
      </c>
      <c r="Y151">
        <v>0</v>
      </c>
      <c r="Z151">
        <v>0</v>
      </c>
      <c r="AA151">
        <v>0</v>
      </c>
      <c r="AB151">
        <v>0</v>
      </c>
      <c r="AC151">
        <v>0</v>
      </c>
      <c r="AD151">
        <v>0</v>
      </c>
      <c r="AJ151" cm="1">
        <f t="array" ref="AJ151">IF(OR(COUNTIF(R151,$AZ$2:$AZ$19)),0,1)</f>
        <v>0</v>
      </c>
      <c r="AK151" cm="1">
        <f t="array" ref="AK151">IF(OR(COUNTIF(S151,$AZ$2:$AZ$19)),0,1)</f>
        <v>0</v>
      </c>
      <c r="AL151" cm="1">
        <f t="array" ref="AL151">IF(OR(COUNTIF(T151,$AZ$2:$AZ$19)),0,1)</f>
        <v>0</v>
      </c>
      <c r="AM151" cm="1">
        <f t="array" ref="AM151">IF(OR(COUNTIF(U151,$AZ$2:$AZ$19)),0,1)</f>
        <v>0</v>
      </c>
      <c r="AN151" cm="1">
        <f t="array" ref="AN151">IF(OR(COUNTIF(V151,$AZ$2:$AZ$19)),0,1)</f>
        <v>0</v>
      </c>
      <c r="AO151" cm="1">
        <f t="array" ref="AO151">IF(OR(COUNTIF(W151,$AZ$2:$AZ$19)),0,1)</f>
        <v>0</v>
      </c>
      <c r="AP151" cm="1">
        <f t="array" ref="AP151">IF(OR(COUNTIF(X151,$AZ$2:$AZ$19)),0,1)</f>
        <v>0</v>
      </c>
      <c r="AQ151" cm="1">
        <f t="array" ref="AQ151">IF(OR(COUNTIF(Y151,$AZ$2:$AZ$19)),0,1)</f>
        <v>0</v>
      </c>
      <c r="AR151" cm="1">
        <f t="array" ref="AR151">IF(OR(COUNTIF(Z151,$AZ$2:$AZ$19)),0,1)</f>
        <v>0</v>
      </c>
      <c r="AS151" cm="1">
        <f t="array" ref="AS151">IF(OR(COUNTIF(AA151,$AZ$2:$AZ$19)),0,1)</f>
        <v>0</v>
      </c>
      <c r="AT151" cm="1">
        <f t="array" ref="AT151">IF(OR(COUNTIF(AB151,$AZ$2:$AZ$19)),0,1)</f>
        <v>0</v>
      </c>
      <c r="AU151" cm="1">
        <f t="array" ref="AU151">IF(OR(COUNTIF(AC151,$AZ$2:$AZ$19)),0,1)</f>
        <v>0</v>
      </c>
      <c r="AV151" cm="1">
        <f t="array" ref="AV151">IF(OR(COUNTIF(AD151,$AZ$2:$AZ$19)),0,1)</f>
        <v>0</v>
      </c>
      <c r="AX151">
        <f t="shared" si="2"/>
        <v>0</v>
      </c>
    </row>
    <row r="152" spans="1:50" x14ac:dyDescent="0.3">
      <c r="A152" s="88" t="str" cm="1">
        <f t="array" ref="A152">IF(AX152&gt;0,'Licensee Info'!$A$2:$A$2,"#N/A")</f>
        <v>#N/A</v>
      </c>
      <c r="B152" s="88" t="str">
        <f>'Cover Sheet'!$A$3</f>
        <v>[insert AFS Reporting Period]</v>
      </c>
      <c r="C152" s="88" t="str">
        <f>'Cover Sheet'!$D$3</f>
        <v>[insert all medical and adult-use license record numbers covered by this AFS]</v>
      </c>
      <c r="D152" s="88" t="str">
        <f>'Cover Sheet'!$A$6</f>
        <v>[insert name of firm]</v>
      </c>
      <c r="E152" s="88" t="str">
        <f>'Cover Sheet'!$B$6</f>
        <v>[insert CPA name]</v>
      </c>
      <c r="F152" s="88" t="str">
        <f>'Cover Sheet'!$B$8</f>
        <v>[insert CPA license number]</v>
      </c>
      <c r="G152" s="88" t="str">
        <f>'Cover Sheet'!$D$6</f>
        <v>[insert direct email address]</v>
      </c>
      <c r="H152" s="88" t="str">
        <f>'Cover Sheet'!$D$8</f>
        <v>[insert direct phone number]</v>
      </c>
      <c r="I152" s="88" t="str">
        <f>'Cover Sheet'!$D$10</f>
        <v>[insert firm mailing address]</v>
      </c>
      <c r="J152" s="88" t="str">
        <f>'Licensee Info'!$E$2</f>
        <v>Report not attested to correctly</v>
      </c>
      <c r="K152" s="91" t="s">
        <v>225</v>
      </c>
      <c r="L152" s="91">
        <v>1</v>
      </c>
      <c r="M152" s="91" t="s">
        <v>285</v>
      </c>
      <c r="N152" s="91">
        <v>3</v>
      </c>
      <c r="O152" s="91">
        <v>10</v>
      </c>
      <c r="P152" s="91"/>
      <c r="Q152" s="91"/>
      <c r="R152" s="91">
        <v>0</v>
      </c>
      <c r="S152" s="91">
        <v>0</v>
      </c>
      <c r="T152" s="91">
        <v>0</v>
      </c>
      <c r="U152" s="91">
        <v>0</v>
      </c>
      <c r="V152" s="91">
        <v>0</v>
      </c>
      <c r="W152" s="91">
        <v>0</v>
      </c>
      <c r="X152" s="91">
        <v>0</v>
      </c>
      <c r="Y152" s="91">
        <v>0</v>
      </c>
      <c r="Z152" s="91">
        <v>0</v>
      </c>
      <c r="AA152" s="91">
        <v>0</v>
      </c>
      <c r="AB152" s="91">
        <v>0</v>
      </c>
      <c r="AC152" s="91">
        <v>0</v>
      </c>
      <c r="AD152" s="91">
        <v>0</v>
      </c>
      <c r="AE152" s="91"/>
      <c r="AF152" s="91"/>
      <c r="AG152" s="91"/>
      <c r="AH152" s="91"/>
      <c r="AJ152" cm="1">
        <f t="array" ref="AJ152">IF(OR(COUNTIF(R152,$AZ$2:$AZ$19)),0,1)</f>
        <v>0</v>
      </c>
      <c r="AK152" cm="1">
        <f t="array" ref="AK152">IF(OR(COUNTIF(S152,$AZ$2:$AZ$19)),0,1)</f>
        <v>0</v>
      </c>
      <c r="AL152" cm="1">
        <f t="array" ref="AL152">IF(OR(COUNTIF(T152,$AZ$2:$AZ$19)),0,1)</f>
        <v>0</v>
      </c>
      <c r="AM152" cm="1">
        <f t="array" ref="AM152">IF(OR(COUNTIF(U152,$AZ$2:$AZ$19)),0,1)</f>
        <v>0</v>
      </c>
      <c r="AN152" cm="1">
        <f t="array" ref="AN152">IF(OR(COUNTIF(V152,$AZ$2:$AZ$19)),0,1)</f>
        <v>0</v>
      </c>
      <c r="AO152" cm="1">
        <f t="array" ref="AO152">IF(OR(COUNTIF(W152,$AZ$2:$AZ$19)),0,1)</f>
        <v>0</v>
      </c>
      <c r="AP152" cm="1">
        <f t="array" ref="AP152">IF(OR(COUNTIF(X152,$AZ$2:$AZ$19)),0,1)</f>
        <v>0</v>
      </c>
      <c r="AQ152" cm="1">
        <f t="array" ref="AQ152">IF(OR(COUNTIF(Y152,$AZ$2:$AZ$19)),0,1)</f>
        <v>0</v>
      </c>
      <c r="AR152" cm="1">
        <f t="array" ref="AR152">IF(OR(COUNTIF(Z152,$AZ$2:$AZ$19)),0,1)</f>
        <v>0</v>
      </c>
      <c r="AS152" cm="1">
        <f t="array" ref="AS152">IF(OR(COUNTIF(AA152,$AZ$2:$AZ$19)),0,1)</f>
        <v>0</v>
      </c>
      <c r="AT152" cm="1">
        <f t="array" ref="AT152">IF(OR(COUNTIF(AB152,$AZ$2:$AZ$19)),0,1)</f>
        <v>0</v>
      </c>
      <c r="AU152" cm="1">
        <f t="array" ref="AU152">IF(OR(COUNTIF(AC152,$AZ$2:$AZ$19)),0,1)</f>
        <v>0</v>
      </c>
      <c r="AV152" cm="1">
        <f t="array" ref="AV152">IF(OR(COUNTIF(AD152,$AZ$2:$AZ$19)),0,1)</f>
        <v>0</v>
      </c>
      <c r="AX152">
        <f t="shared" si="2"/>
        <v>0</v>
      </c>
    </row>
    <row r="153" spans="1:50" x14ac:dyDescent="0.3">
      <c r="A153" s="92" t="str" cm="1">
        <f t="array" ref="A153">IF(AX153&gt;0,'Licensee Info'!$A$2:$A$2,"#N/A")</f>
        <v>#N/A</v>
      </c>
      <c r="B153" s="88" t="str">
        <f>'Cover Sheet'!$A$3</f>
        <v>[insert AFS Reporting Period]</v>
      </c>
      <c r="C153" s="88" t="str">
        <f>'Cover Sheet'!$D$3</f>
        <v>[insert all medical and adult-use license record numbers covered by this AFS]</v>
      </c>
      <c r="D153" s="88" t="str">
        <f>'Cover Sheet'!$A$6</f>
        <v>[insert name of firm]</v>
      </c>
      <c r="E153" s="88" t="str">
        <f>'Cover Sheet'!$B$6</f>
        <v>[insert CPA name]</v>
      </c>
      <c r="F153" s="88" t="str">
        <f>'Cover Sheet'!$B$8</f>
        <v>[insert CPA license number]</v>
      </c>
      <c r="G153" s="88" t="str">
        <f>'Cover Sheet'!$D$6</f>
        <v>[insert direct email address]</v>
      </c>
      <c r="H153" s="88" t="str">
        <f>'Cover Sheet'!$D$8</f>
        <v>[insert direct phone number]</v>
      </c>
      <c r="I153" s="88" t="str">
        <f>'Cover Sheet'!$D$10</f>
        <v>[insert firm mailing address]</v>
      </c>
      <c r="J153" s="88" t="str">
        <f>'Licensee Info'!$E$2</f>
        <v>Report not attested to correctly</v>
      </c>
      <c r="K153" t="s">
        <v>225</v>
      </c>
      <c r="L153">
        <v>1</v>
      </c>
      <c r="M153" t="s">
        <v>285</v>
      </c>
      <c r="N153">
        <v>3</v>
      </c>
      <c r="O153">
        <v>11</v>
      </c>
      <c r="R153">
        <v>0</v>
      </c>
      <c r="S153">
        <v>0</v>
      </c>
      <c r="T153">
        <v>0</v>
      </c>
      <c r="U153">
        <v>0</v>
      </c>
      <c r="V153">
        <v>0</v>
      </c>
      <c r="W153">
        <v>0</v>
      </c>
      <c r="X153">
        <v>0</v>
      </c>
      <c r="Y153">
        <v>0</v>
      </c>
      <c r="Z153">
        <v>0</v>
      </c>
      <c r="AA153">
        <v>0</v>
      </c>
      <c r="AB153">
        <v>0</v>
      </c>
      <c r="AC153">
        <v>0</v>
      </c>
      <c r="AD153">
        <v>0</v>
      </c>
      <c r="AJ153" cm="1">
        <f t="array" ref="AJ153">IF(OR(COUNTIF(R153,$AZ$2:$AZ$19)),0,1)</f>
        <v>0</v>
      </c>
      <c r="AK153" cm="1">
        <f t="array" ref="AK153">IF(OR(COUNTIF(S153,$AZ$2:$AZ$19)),0,1)</f>
        <v>0</v>
      </c>
      <c r="AL153" cm="1">
        <f t="array" ref="AL153">IF(OR(COUNTIF(T153,$AZ$2:$AZ$19)),0,1)</f>
        <v>0</v>
      </c>
      <c r="AM153" cm="1">
        <f t="array" ref="AM153">IF(OR(COUNTIF(U153,$AZ$2:$AZ$19)),0,1)</f>
        <v>0</v>
      </c>
      <c r="AN153" cm="1">
        <f t="array" ref="AN153">IF(OR(COUNTIF(V153,$AZ$2:$AZ$19)),0,1)</f>
        <v>0</v>
      </c>
      <c r="AO153" cm="1">
        <f t="array" ref="AO153">IF(OR(COUNTIF(W153,$AZ$2:$AZ$19)),0,1)</f>
        <v>0</v>
      </c>
      <c r="AP153" cm="1">
        <f t="array" ref="AP153">IF(OR(COUNTIF(X153,$AZ$2:$AZ$19)),0,1)</f>
        <v>0</v>
      </c>
      <c r="AQ153" cm="1">
        <f t="array" ref="AQ153">IF(OR(COUNTIF(Y153,$AZ$2:$AZ$19)),0,1)</f>
        <v>0</v>
      </c>
      <c r="AR153" cm="1">
        <f t="array" ref="AR153">IF(OR(COUNTIF(Z153,$AZ$2:$AZ$19)),0,1)</f>
        <v>0</v>
      </c>
      <c r="AS153" cm="1">
        <f t="array" ref="AS153">IF(OR(COUNTIF(AA153,$AZ$2:$AZ$19)),0,1)</f>
        <v>0</v>
      </c>
      <c r="AT153" cm="1">
        <f t="array" ref="AT153">IF(OR(COUNTIF(AB153,$AZ$2:$AZ$19)),0,1)</f>
        <v>0</v>
      </c>
      <c r="AU153" cm="1">
        <f t="array" ref="AU153">IF(OR(COUNTIF(AC153,$AZ$2:$AZ$19)),0,1)</f>
        <v>0</v>
      </c>
      <c r="AV153" cm="1">
        <f t="array" ref="AV153">IF(OR(COUNTIF(AD153,$AZ$2:$AZ$19)),0,1)</f>
        <v>0</v>
      </c>
      <c r="AX153">
        <f t="shared" si="2"/>
        <v>0</v>
      </c>
    </row>
    <row r="154" spans="1:50" x14ac:dyDescent="0.3">
      <c r="A154" s="88" t="str" cm="1">
        <f t="array" ref="A154">IF(AX154&gt;0,'Licensee Info'!$A$2:$A$2,"#N/A")</f>
        <v>#N/A</v>
      </c>
      <c r="B154" s="88" t="str">
        <f>'Cover Sheet'!$A$3</f>
        <v>[insert AFS Reporting Period]</v>
      </c>
      <c r="C154" s="88" t="str">
        <f>'Cover Sheet'!$D$3</f>
        <v>[insert all medical and adult-use license record numbers covered by this AFS]</v>
      </c>
      <c r="D154" s="88" t="str">
        <f>'Cover Sheet'!$A$6</f>
        <v>[insert name of firm]</v>
      </c>
      <c r="E154" s="88" t="str">
        <f>'Cover Sheet'!$B$6</f>
        <v>[insert CPA name]</v>
      </c>
      <c r="F154" s="88" t="str">
        <f>'Cover Sheet'!$B$8</f>
        <v>[insert CPA license number]</v>
      </c>
      <c r="G154" s="88" t="str">
        <f>'Cover Sheet'!$D$6</f>
        <v>[insert direct email address]</v>
      </c>
      <c r="H154" s="88" t="str">
        <f>'Cover Sheet'!$D$8</f>
        <v>[insert direct phone number]</v>
      </c>
      <c r="I154" s="88" t="str">
        <f>'Cover Sheet'!$D$10</f>
        <v>[insert firm mailing address]</v>
      </c>
      <c r="J154" s="88" t="str">
        <f>'Licensee Info'!$E$2</f>
        <v>Report not attested to correctly</v>
      </c>
      <c r="K154" s="91" t="s">
        <v>225</v>
      </c>
      <c r="L154" s="91">
        <v>1</v>
      </c>
      <c r="M154" s="91" t="s">
        <v>285</v>
      </c>
      <c r="N154" s="91">
        <v>3</v>
      </c>
      <c r="O154" s="91">
        <v>12</v>
      </c>
      <c r="P154" s="91"/>
      <c r="Q154" s="91"/>
      <c r="R154" s="91">
        <v>0</v>
      </c>
      <c r="S154" s="91">
        <v>0</v>
      </c>
      <c r="T154" s="91">
        <v>0</v>
      </c>
      <c r="U154" s="91">
        <v>0</v>
      </c>
      <c r="V154" s="91">
        <v>0</v>
      </c>
      <c r="W154" s="91">
        <v>0</v>
      </c>
      <c r="X154" s="91">
        <v>0</v>
      </c>
      <c r="Y154" s="91">
        <v>0</v>
      </c>
      <c r="Z154" s="91">
        <v>0</v>
      </c>
      <c r="AA154" s="91">
        <v>0</v>
      </c>
      <c r="AB154" s="91">
        <v>0</v>
      </c>
      <c r="AC154" s="91">
        <v>0</v>
      </c>
      <c r="AD154" s="91">
        <v>0</v>
      </c>
      <c r="AE154" s="91"/>
      <c r="AF154" s="91"/>
      <c r="AG154" s="91"/>
      <c r="AH154" s="91"/>
      <c r="AJ154" cm="1">
        <f t="array" ref="AJ154">IF(OR(COUNTIF(R154,$AZ$2:$AZ$19)),0,1)</f>
        <v>0</v>
      </c>
      <c r="AK154" cm="1">
        <f t="array" ref="AK154">IF(OR(COUNTIF(S154,$AZ$2:$AZ$19)),0,1)</f>
        <v>0</v>
      </c>
      <c r="AL154" cm="1">
        <f t="array" ref="AL154">IF(OR(COUNTIF(T154,$AZ$2:$AZ$19)),0,1)</f>
        <v>0</v>
      </c>
      <c r="AM154" cm="1">
        <f t="array" ref="AM154">IF(OR(COUNTIF(U154,$AZ$2:$AZ$19)),0,1)</f>
        <v>0</v>
      </c>
      <c r="AN154" cm="1">
        <f t="array" ref="AN154">IF(OR(COUNTIF(V154,$AZ$2:$AZ$19)),0,1)</f>
        <v>0</v>
      </c>
      <c r="AO154" cm="1">
        <f t="array" ref="AO154">IF(OR(COUNTIF(W154,$AZ$2:$AZ$19)),0,1)</f>
        <v>0</v>
      </c>
      <c r="AP154" cm="1">
        <f t="array" ref="AP154">IF(OR(COUNTIF(X154,$AZ$2:$AZ$19)),0,1)</f>
        <v>0</v>
      </c>
      <c r="AQ154" cm="1">
        <f t="array" ref="AQ154">IF(OR(COUNTIF(Y154,$AZ$2:$AZ$19)),0,1)</f>
        <v>0</v>
      </c>
      <c r="AR154" cm="1">
        <f t="array" ref="AR154">IF(OR(COUNTIF(Z154,$AZ$2:$AZ$19)),0,1)</f>
        <v>0</v>
      </c>
      <c r="AS154" cm="1">
        <f t="array" ref="AS154">IF(OR(COUNTIF(AA154,$AZ$2:$AZ$19)),0,1)</f>
        <v>0</v>
      </c>
      <c r="AT154" cm="1">
        <f t="array" ref="AT154">IF(OR(COUNTIF(AB154,$AZ$2:$AZ$19)),0,1)</f>
        <v>0</v>
      </c>
      <c r="AU154" cm="1">
        <f t="array" ref="AU154">IF(OR(COUNTIF(AC154,$AZ$2:$AZ$19)),0,1)</f>
        <v>0</v>
      </c>
      <c r="AV154" cm="1">
        <f t="array" ref="AV154">IF(OR(COUNTIF(AD154,$AZ$2:$AZ$19)),0,1)</f>
        <v>0</v>
      </c>
      <c r="AX154">
        <f t="shared" si="2"/>
        <v>0</v>
      </c>
    </row>
    <row r="155" spans="1:50" x14ac:dyDescent="0.3">
      <c r="A155" s="92" t="str" cm="1">
        <f t="array" ref="A155">IF(AX155&gt;0,'Licensee Info'!$A$2:$A$2,"#N/A")</f>
        <v>#N/A</v>
      </c>
      <c r="B155" s="88" t="str">
        <f>'Cover Sheet'!$A$3</f>
        <v>[insert AFS Reporting Period]</v>
      </c>
      <c r="C155" s="88" t="str">
        <f>'Cover Sheet'!$D$3</f>
        <v>[insert all medical and adult-use license record numbers covered by this AFS]</v>
      </c>
      <c r="D155" s="88" t="str">
        <f>'Cover Sheet'!$A$6</f>
        <v>[insert name of firm]</v>
      </c>
      <c r="E155" s="88" t="str">
        <f>'Cover Sheet'!$B$6</f>
        <v>[insert CPA name]</v>
      </c>
      <c r="F155" s="88" t="str">
        <f>'Cover Sheet'!$B$8</f>
        <v>[insert CPA license number]</v>
      </c>
      <c r="G155" s="88" t="str">
        <f>'Cover Sheet'!$D$6</f>
        <v>[insert direct email address]</v>
      </c>
      <c r="H155" s="88" t="str">
        <f>'Cover Sheet'!$D$8</f>
        <v>[insert direct phone number]</v>
      </c>
      <c r="I155" s="88" t="str">
        <f>'Cover Sheet'!$D$10</f>
        <v>[insert firm mailing address]</v>
      </c>
      <c r="J155" s="88" t="str">
        <f>'Licensee Info'!$E$2</f>
        <v>Report not attested to correctly</v>
      </c>
      <c r="K155" t="s">
        <v>225</v>
      </c>
      <c r="L155">
        <v>1</v>
      </c>
      <c r="M155" t="s">
        <v>285</v>
      </c>
      <c r="N155">
        <v>3</v>
      </c>
      <c r="O155">
        <v>13</v>
      </c>
      <c r="R155">
        <v>0</v>
      </c>
      <c r="S155">
        <v>0</v>
      </c>
      <c r="T155">
        <v>0</v>
      </c>
      <c r="U155">
        <v>0</v>
      </c>
      <c r="V155">
        <v>0</v>
      </c>
      <c r="W155">
        <v>0</v>
      </c>
      <c r="X155">
        <v>0</v>
      </c>
      <c r="Y155">
        <v>0</v>
      </c>
      <c r="Z155">
        <v>0</v>
      </c>
      <c r="AA155">
        <v>0</v>
      </c>
      <c r="AB155">
        <v>0</v>
      </c>
      <c r="AC155">
        <v>0</v>
      </c>
      <c r="AD155">
        <v>0</v>
      </c>
      <c r="AJ155" cm="1">
        <f t="array" ref="AJ155">IF(OR(COUNTIF(R155,$AZ$2:$AZ$19)),0,1)</f>
        <v>0</v>
      </c>
      <c r="AK155" cm="1">
        <f t="array" ref="AK155">IF(OR(COUNTIF(S155,$AZ$2:$AZ$19)),0,1)</f>
        <v>0</v>
      </c>
      <c r="AL155" cm="1">
        <f t="array" ref="AL155">IF(OR(COUNTIF(T155,$AZ$2:$AZ$19)),0,1)</f>
        <v>0</v>
      </c>
      <c r="AM155" cm="1">
        <f t="array" ref="AM155">IF(OR(COUNTIF(U155,$AZ$2:$AZ$19)),0,1)</f>
        <v>0</v>
      </c>
      <c r="AN155" cm="1">
        <f t="array" ref="AN155">IF(OR(COUNTIF(V155,$AZ$2:$AZ$19)),0,1)</f>
        <v>0</v>
      </c>
      <c r="AO155" cm="1">
        <f t="array" ref="AO155">IF(OR(COUNTIF(W155,$AZ$2:$AZ$19)),0,1)</f>
        <v>0</v>
      </c>
      <c r="AP155" cm="1">
        <f t="array" ref="AP155">IF(OR(COUNTIF(X155,$AZ$2:$AZ$19)),0,1)</f>
        <v>0</v>
      </c>
      <c r="AQ155" cm="1">
        <f t="array" ref="AQ155">IF(OR(COUNTIF(Y155,$AZ$2:$AZ$19)),0,1)</f>
        <v>0</v>
      </c>
      <c r="AR155" cm="1">
        <f t="array" ref="AR155">IF(OR(COUNTIF(Z155,$AZ$2:$AZ$19)),0,1)</f>
        <v>0</v>
      </c>
      <c r="AS155" cm="1">
        <f t="array" ref="AS155">IF(OR(COUNTIF(AA155,$AZ$2:$AZ$19)),0,1)</f>
        <v>0</v>
      </c>
      <c r="AT155" cm="1">
        <f t="array" ref="AT155">IF(OR(COUNTIF(AB155,$AZ$2:$AZ$19)),0,1)</f>
        <v>0</v>
      </c>
      <c r="AU155" cm="1">
        <f t="array" ref="AU155">IF(OR(COUNTIF(AC155,$AZ$2:$AZ$19)),0,1)</f>
        <v>0</v>
      </c>
      <c r="AV155" cm="1">
        <f t="array" ref="AV155">IF(OR(COUNTIF(AD155,$AZ$2:$AZ$19)),0,1)</f>
        <v>0</v>
      </c>
      <c r="AX155">
        <f t="shared" si="2"/>
        <v>0</v>
      </c>
    </row>
    <row r="156" spans="1:50" x14ac:dyDescent="0.3">
      <c r="A156" s="88" t="str" cm="1">
        <f t="array" ref="A156">IF(AX156&gt;0,'Licensee Info'!$A$2:$A$2,"#N/A")</f>
        <v>#N/A</v>
      </c>
      <c r="B156" s="88" t="str">
        <f>'Cover Sheet'!$A$3</f>
        <v>[insert AFS Reporting Period]</v>
      </c>
      <c r="C156" s="88" t="str">
        <f>'Cover Sheet'!$D$3</f>
        <v>[insert all medical and adult-use license record numbers covered by this AFS]</v>
      </c>
      <c r="D156" s="88" t="str">
        <f>'Cover Sheet'!$A$6</f>
        <v>[insert name of firm]</v>
      </c>
      <c r="E156" s="88" t="str">
        <f>'Cover Sheet'!$B$6</f>
        <v>[insert CPA name]</v>
      </c>
      <c r="F156" s="88" t="str">
        <f>'Cover Sheet'!$B$8</f>
        <v>[insert CPA license number]</v>
      </c>
      <c r="G156" s="88" t="str">
        <f>'Cover Sheet'!$D$6</f>
        <v>[insert direct email address]</v>
      </c>
      <c r="H156" s="88" t="str">
        <f>'Cover Sheet'!$D$8</f>
        <v>[insert direct phone number]</v>
      </c>
      <c r="I156" s="88" t="str">
        <f>'Cover Sheet'!$D$10</f>
        <v>[insert firm mailing address]</v>
      </c>
      <c r="J156" s="88" t="str">
        <f>'Licensee Info'!$E$2</f>
        <v>Report not attested to correctly</v>
      </c>
      <c r="K156" s="91" t="s">
        <v>225</v>
      </c>
      <c r="L156" s="91">
        <v>1</v>
      </c>
      <c r="M156" s="91" t="s">
        <v>285</v>
      </c>
      <c r="N156" s="91">
        <v>3</v>
      </c>
      <c r="O156" s="91">
        <v>14</v>
      </c>
      <c r="P156" s="91"/>
      <c r="Q156" s="91"/>
      <c r="R156" s="91">
        <v>0</v>
      </c>
      <c r="S156" s="91">
        <v>0</v>
      </c>
      <c r="T156" s="91">
        <v>0</v>
      </c>
      <c r="U156" s="91">
        <v>0</v>
      </c>
      <c r="V156" s="91">
        <v>0</v>
      </c>
      <c r="W156" s="91">
        <v>0</v>
      </c>
      <c r="X156" s="91">
        <v>0</v>
      </c>
      <c r="Y156" s="91">
        <v>0</v>
      </c>
      <c r="Z156" s="91">
        <v>0</v>
      </c>
      <c r="AA156" s="91">
        <v>0</v>
      </c>
      <c r="AB156" s="91">
        <v>0</v>
      </c>
      <c r="AC156" s="91">
        <v>0</v>
      </c>
      <c r="AD156" s="91">
        <v>0</v>
      </c>
      <c r="AE156" s="91"/>
      <c r="AF156" s="91"/>
      <c r="AG156" s="91"/>
      <c r="AH156" s="91"/>
      <c r="AJ156" cm="1">
        <f t="array" ref="AJ156">IF(OR(COUNTIF(R156,$AZ$2:$AZ$19)),0,1)</f>
        <v>0</v>
      </c>
      <c r="AK156" cm="1">
        <f t="array" ref="AK156">IF(OR(COUNTIF(S156,$AZ$2:$AZ$19)),0,1)</f>
        <v>0</v>
      </c>
      <c r="AL156" cm="1">
        <f t="array" ref="AL156">IF(OR(COUNTIF(T156,$AZ$2:$AZ$19)),0,1)</f>
        <v>0</v>
      </c>
      <c r="AM156" cm="1">
        <f t="array" ref="AM156">IF(OR(COUNTIF(U156,$AZ$2:$AZ$19)),0,1)</f>
        <v>0</v>
      </c>
      <c r="AN156" cm="1">
        <f t="array" ref="AN156">IF(OR(COUNTIF(V156,$AZ$2:$AZ$19)),0,1)</f>
        <v>0</v>
      </c>
      <c r="AO156" cm="1">
        <f t="array" ref="AO156">IF(OR(COUNTIF(W156,$AZ$2:$AZ$19)),0,1)</f>
        <v>0</v>
      </c>
      <c r="AP156" cm="1">
        <f t="array" ref="AP156">IF(OR(COUNTIF(X156,$AZ$2:$AZ$19)),0,1)</f>
        <v>0</v>
      </c>
      <c r="AQ156" cm="1">
        <f t="array" ref="AQ156">IF(OR(COUNTIF(Y156,$AZ$2:$AZ$19)),0,1)</f>
        <v>0</v>
      </c>
      <c r="AR156" cm="1">
        <f t="array" ref="AR156">IF(OR(COUNTIF(Z156,$AZ$2:$AZ$19)),0,1)</f>
        <v>0</v>
      </c>
      <c r="AS156" cm="1">
        <f t="array" ref="AS156">IF(OR(COUNTIF(AA156,$AZ$2:$AZ$19)),0,1)</f>
        <v>0</v>
      </c>
      <c r="AT156" cm="1">
        <f t="array" ref="AT156">IF(OR(COUNTIF(AB156,$AZ$2:$AZ$19)),0,1)</f>
        <v>0</v>
      </c>
      <c r="AU156" cm="1">
        <f t="array" ref="AU156">IF(OR(COUNTIF(AC156,$AZ$2:$AZ$19)),0,1)</f>
        <v>0</v>
      </c>
      <c r="AV156" cm="1">
        <f t="array" ref="AV156">IF(OR(COUNTIF(AD156,$AZ$2:$AZ$19)),0,1)</f>
        <v>0</v>
      </c>
      <c r="AX156">
        <f t="shared" si="2"/>
        <v>0</v>
      </c>
    </row>
    <row r="157" spans="1:50" x14ac:dyDescent="0.3">
      <c r="A157" s="92" t="str" cm="1">
        <f t="array" ref="A157">IF(AX157&gt;0,'Licensee Info'!$A$2:$A$2,"#N/A")</f>
        <v>#N/A</v>
      </c>
      <c r="B157" s="88" t="str">
        <f>'Cover Sheet'!$A$3</f>
        <v>[insert AFS Reporting Period]</v>
      </c>
      <c r="C157" s="88" t="str">
        <f>'Cover Sheet'!$D$3</f>
        <v>[insert all medical and adult-use license record numbers covered by this AFS]</v>
      </c>
      <c r="D157" s="88" t="str">
        <f>'Cover Sheet'!$A$6</f>
        <v>[insert name of firm]</v>
      </c>
      <c r="E157" s="88" t="str">
        <f>'Cover Sheet'!$B$6</f>
        <v>[insert CPA name]</v>
      </c>
      <c r="F157" s="88" t="str">
        <f>'Cover Sheet'!$B$8</f>
        <v>[insert CPA license number]</v>
      </c>
      <c r="G157" s="88" t="str">
        <f>'Cover Sheet'!$D$6</f>
        <v>[insert direct email address]</v>
      </c>
      <c r="H157" s="88" t="str">
        <f>'Cover Sheet'!$D$8</f>
        <v>[insert direct phone number]</v>
      </c>
      <c r="I157" s="88" t="str">
        <f>'Cover Sheet'!$D$10</f>
        <v>[insert firm mailing address]</v>
      </c>
      <c r="J157" s="88" t="str">
        <f>'Licensee Info'!$E$2</f>
        <v>Report not attested to correctly</v>
      </c>
      <c r="K157" t="s">
        <v>225</v>
      </c>
      <c r="L157">
        <v>1</v>
      </c>
      <c r="M157" t="s">
        <v>285</v>
      </c>
      <c r="N157">
        <v>3</v>
      </c>
      <c r="O157">
        <v>15</v>
      </c>
      <c r="R157">
        <v>0</v>
      </c>
      <c r="S157">
        <v>0</v>
      </c>
      <c r="T157">
        <v>0</v>
      </c>
      <c r="U157">
        <v>0</v>
      </c>
      <c r="V157">
        <v>0</v>
      </c>
      <c r="W157">
        <v>0</v>
      </c>
      <c r="X157">
        <v>0</v>
      </c>
      <c r="Y157">
        <v>0</v>
      </c>
      <c r="Z157">
        <v>0</v>
      </c>
      <c r="AA157">
        <v>0</v>
      </c>
      <c r="AB157">
        <v>0</v>
      </c>
      <c r="AC157">
        <v>0</v>
      </c>
      <c r="AD157">
        <v>0</v>
      </c>
      <c r="AJ157" cm="1">
        <f t="array" ref="AJ157">IF(OR(COUNTIF(R157,$AZ$2:$AZ$19)),0,1)</f>
        <v>0</v>
      </c>
      <c r="AK157" cm="1">
        <f t="array" ref="AK157">IF(OR(COUNTIF(S157,$AZ$2:$AZ$19)),0,1)</f>
        <v>0</v>
      </c>
      <c r="AL157" cm="1">
        <f t="array" ref="AL157">IF(OR(COUNTIF(T157,$AZ$2:$AZ$19)),0,1)</f>
        <v>0</v>
      </c>
      <c r="AM157" cm="1">
        <f t="array" ref="AM157">IF(OR(COUNTIF(U157,$AZ$2:$AZ$19)),0,1)</f>
        <v>0</v>
      </c>
      <c r="AN157" cm="1">
        <f t="array" ref="AN157">IF(OR(COUNTIF(V157,$AZ$2:$AZ$19)),0,1)</f>
        <v>0</v>
      </c>
      <c r="AO157" cm="1">
        <f t="array" ref="AO157">IF(OR(COUNTIF(W157,$AZ$2:$AZ$19)),0,1)</f>
        <v>0</v>
      </c>
      <c r="AP157" cm="1">
        <f t="array" ref="AP157">IF(OR(COUNTIF(X157,$AZ$2:$AZ$19)),0,1)</f>
        <v>0</v>
      </c>
      <c r="AQ157" cm="1">
        <f t="array" ref="AQ157">IF(OR(COUNTIF(Y157,$AZ$2:$AZ$19)),0,1)</f>
        <v>0</v>
      </c>
      <c r="AR157" cm="1">
        <f t="array" ref="AR157">IF(OR(COUNTIF(Z157,$AZ$2:$AZ$19)),0,1)</f>
        <v>0</v>
      </c>
      <c r="AS157" cm="1">
        <f t="array" ref="AS157">IF(OR(COUNTIF(AA157,$AZ$2:$AZ$19)),0,1)</f>
        <v>0</v>
      </c>
      <c r="AT157" cm="1">
        <f t="array" ref="AT157">IF(OR(COUNTIF(AB157,$AZ$2:$AZ$19)),0,1)</f>
        <v>0</v>
      </c>
      <c r="AU157" cm="1">
        <f t="array" ref="AU157">IF(OR(COUNTIF(AC157,$AZ$2:$AZ$19)),0,1)</f>
        <v>0</v>
      </c>
      <c r="AV157" cm="1">
        <f t="array" ref="AV157">IF(OR(COUNTIF(AD157,$AZ$2:$AZ$19)),0,1)</f>
        <v>0</v>
      </c>
      <c r="AX157">
        <f t="shared" si="2"/>
        <v>0</v>
      </c>
    </row>
    <row r="158" spans="1:50" x14ac:dyDescent="0.3">
      <c r="A158" s="88" t="str" cm="1">
        <f t="array" ref="A158">IF(AX158&gt;0,'Licensee Info'!$A$2:$A$2,"#N/A")</f>
        <v>#N/A</v>
      </c>
      <c r="B158" s="88" t="str">
        <f>'Cover Sheet'!$A$3</f>
        <v>[insert AFS Reporting Period]</v>
      </c>
      <c r="C158" s="88" t="str">
        <f>'Cover Sheet'!$D$3</f>
        <v>[insert all medical and adult-use license record numbers covered by this AFS]</v>
      </c>
      <c r="D158" s="88" t="str">
        <f>'Cover Sheet'!$A$6</f>
        <v>[insert name of firm]</v>
      </c>
      <c r="E158" s="88" t="str">
        <f>'Cover Sheet'!$B$6</f>
        <v>[insert CPA name]</v>
      </c>
      <c r="F158" s="88" t="str">
        <f>'Cover Sheet'!$B$8</f>
        <v>[insert CPA license number]</v>
      </c>
      <c r="G158" s="88" t="str">
        <f>'Cover Sheet'!$D$6</f>
        <v>[insert direct email address]</v>
      </c>
      <c r="H158" s="88" t="str">
        <f>'Cover Sheet'!$D$8</f>
        <v>[insert direct phone number]</v>
      </c>
      <c r="I158" s="88" t="str">
        <f>'Cover Sheet'!$D$10</f>
        <v>[insert firm mailing address]</v>
      </c>
      <c r="J158" s="88" t="str">
        <f>'Licensee Info'!$E$2</f>
        <v>Report not attested to correctly</v>
      </c>
      <c r="K158" s="91" t="s">
        <v>225</v>
      </c>
      <c r="L158" s="91">
        <v>1</v>
      </c>
      <c r="M158" s="91">
        <v>3</v>
      </c>
      <c r="N158" s="91">
        <v>4</v>
      </c>
      <c r="O158" s="91">
        <v>1</v>
      </c>
      <c r="P158" s="91"/>
      <c r="Q158" s="91"/>
      <c r="R158" s="91" t="str">
        <f>'R - Total (G, P)'!$B$130</f>
        <v>[insert license #]</v>
      </c>
      <c r="S158" s="91">
        <f>'R - Total (G, P)'!$B$131</f>
        <v>0</v>
      </c>
      <c r="T158" s="91">
        <f>'R - Total (G, P)'!$D$131</f>
        <v>0</v>
      </c>
      <c r="U158" s="91">
        <f>'R - Total (G, P)'!$H$131</f>
        <v>0</v>
      </c>
      <c r="V158" s="91" cm="1">
        <f t="array" ref="V158:AC168">'R - Total (G, P)'!$A$133:$H$143</f>
        <v>0</v>
      </c>
      <c r="W158" s="91">
        <v>0</v>
      </c>
      <c r="X158" s="91">
        <v>0</v>
      </c>
      <c r="Y158" s="91">
        <v>0</v>
      </c>
      <c r="Z158" s="91">
        <v>0</v>
      </c>
      <c r="AA158" s="91">
        <v>0</v>
      </c>
      <c r="AB158" s="91">
        <v>0</v>
      </c>
      <c r="AC158" s="91">
        <v>0</v>
      </c>
      <c r="AD158" s="91">
        <v>0</v>
      </c>
      <c r="AE158" s="91"/>
      <c r="AF158" s="91"/>
      <c r="AG158" s="91"/>
      <c r="AH158" s="91"/>
      <c r="AJ158" cm="1">
        <f t="array" ref="AJ158">IF(OR(COUNTIF(R158,$AZ$2:$AZ$19)),0,1)</f>
        <v>0</v>
      </c>
      <c r="AK158" cm="1">
        <f t="array" ref="AK158">IF(OR(COUNTIF(S158,$AZ$2:$AZ$19)),0,1)</f>
        <v>0</v>
      </c>
      <c r="AL158" cm="1">
        <f t="array" ref="AL158">IF(OR(COUNTIF(T158,$AZ$2:$AZ$19)),0,1)</f>
        <v>0</v>
      </c>
      <c r="AM158" cm="1">
        <f t="array" ref="AM158">IF(OR(COUNTIF(U158,$AZ$2:$AZ$19)),0,1)</f>
        <v>0</v>
      </c>
      <c r="AN158" cm="1">
        <f t="array" ref="AN158">IF(OR(COUNTIF(V158,$AZ$2:$AZ$19)),0,1)</f>
        <v>0</v>
      </c>
      <c r="AO158" cm="1">
        <f t="array" ref="AO158">IF(OR(COUNTIF(W158,$AZ$2:$AZ$19)),0,1)</f>
        <v>0</v>
      </c>
      <c r="AP158" cm="1">
        <f t="array" ref="AP158">IF(OR(COUNTIF(X158,$AZ$2:$AZ$19)),0,1)</f>
        <v>0</v>
      </c>
      <c r="AQ158" cm="1">
        <f t="array" ref="AQ158">IF(OR(COUNTIF(Y158,$AZ$2:$AZ$19)),0,1)</f>
        <v>0</v>
      </c>
      <c r="AR158" cm="1">
        <f t="array" ref="AR158">IF(OR(COUNTIF(Z158,$AZ$2:$AZ$19)),0,1)</f>
        <v>0</v>
      </c>
      <c r="AS158" cm="1">
        <f t="array" ref="AS158">IF(OR(COUNTIF(AA158,$AZ$2:$AZ$19)),0,1)</f>
        <v>0</v>
      </c>
      <c r="AT158" cm="1">
        <f t="array" ref="AT158">IF(OR(COUNTIF(AB158,$AZ$2:$AZ$19)),0,1)</f>
        <v>0</v>
      </c>
      <c r="AU158" cm="1">
        <f t="array" ref="AU158">IF(OR(COUNTIF(AC158,$AZ$2:$AZ$19)),0,1)</f>
        <v>0</v>
      </c>
      <c r="AV158" cm="1">
        <f t="array" ref="AV158">IF(OR(COUNTIF(AD158,$AZ$2:$AZ$19)),0,1)</f>
        <v>0</v>
      </c>
      <c r="AX158">
        <f t="shared" si="2"/>
        <v>0</v>
      </c>
    </row>
    <row r="159" spans="1:50" x14ac:dyDescent="0.3">
      <c r="A159" s="92" t="str" cm="1">
        <f t="array" ref="A159">IF(AX159&gt;0,'Licensee Info'!$A$2:$A$2,"#N/A")</f>
        <v>#N/A</v>
      </c>
      <c r="B159" s="88" t="str">
        <f>'Cover Sheet'!$A$3</f>
        <v>[insert AFS Reporting Period]</v>
      </c>
      <c r="C159" s="88" t="str">
        <f>'Cover Sheet'!$D$3</f>
        <v>[insert all medical and adult-use license record numbers covered by this AFS]</v>
      </c>
      <c r="D159" s="88" t="str">
        <f>'Cover Sheet'!$A$6</f>
        <v>[insert name of firm]</v>
      </c>
      <c r="E159" s="88" t="str">
        <f>'Cover Sheet'!$B$6</f>
        <v>[insert CPA name]</v>
      </c>
      <c r="F159" s="88" t="str">
        <f>'Cover Sheet'!$B$8</f>
        <v>[insert CPA license number]</v>
      </c>
      <c r="G159" s="88" t="str">
        <f>'Cover Sheet'!$D$6</f>
        <v>[insert direct email address]</v>
      </c>
      <c r="H159" s="88" t="str">
        <f>'Cover Sheet'!$D$8</f>
        <v>[insert direct phone number]</v>
      </c>
      <c r="I159" s="88" t="str">
        <f>'Cover Sheet'!$D$10</f>
        <v>[insert firm mailing address]</v>
      </c>
      <c r="J159" s="88" t="str">
        <f>'Licensee Info'!$E$2</f>
        <v>Report not attested to correctly</v>
      </c>
      <c r="K159" t="s">
        <v>225</v>
      </c>
      <c r="L159">
        <v>1</v>
      </c>
      <c r="M159">
        <v>3</v>
      </c>
      <c r="N159">
        <v>4</v>
      </c>
      <c r="O159">
        <v>2</v>
      </c>
      <c r="R159" t="str">
        <f>'R - Total (G, P)'!$B$130</f>
        <v>[insert license #]</v>
      </c>
      <c r="S159">
        <f>'R - Total (G, P)'!$B$131</f>
        <v>0</v>
      </c>
      <c r="T159">
        <f>'R - Total (G, P)'!$D$131</f>
        <v>0</v>
      </c>
      <c r="U159">
        <f>'R - Total (G, P)'!$H$131</f>
        <v>0</v>
      </c>
      <c r="V159">
        <v>0</v>
      </c>
      <c r="W159">
        <v>0</v>
      </c>
      <c r="X159">
        <v>0</v>
      </c>
      <c r="Y159">
        <v>0</v>
      </c>
      <c r="Z159">
        <v>0</v>
      </c>
      <c r="AA159">
        <v>0</v>
      </c>
      <c r="AB159">
        <v>0</v>
      </c>
      <c r="AC159">
        <v>0</v>
      </c>
      <c r="AD159">
        <v>0</v>
      </c>
      <c r="AJ159" cm="1">
        <f t="array" ref="AJ159">IF(OR(COUNTIF(R159,$AZ$2:$AZ$19)),0,1)</f>
        <v>0</v>
      </c>
      <c r="AK159" cm="1">
        <f t="array" ref="AK159">IF(OR(COUNTIF(S159,$AZ$2:$AZ$19)),0,1)</f>
        <v>0</v>
      </c>
      <c r="AL159" cm="1">
        <f t="array" ref="AL159">IF(OR(COUNTIF(T159,$AZ$2:$AZ$19)),0,1)</f>
        <v>0</v>
      </c>
      <c r="AM159" cm="1">
        <f t="array" ref="AM159">IF(OR(COUNTIF(U159,$AZ$2:$AZ$19)),0,1)</f>
        <v>0</v>
      </c>
      <c r="AN159" cm="1">
        <f t="array" ref="AN159">IF(OR(COUNTIF(V159,$AZ$2:$AZ$19)),0,1)</f>
        <v>0</v>
      </c>
      <c r="AO159" cm="1">
        <f t="array" ref="AO159">IF(OR(COUNTIF(W159,$AZ$2:$AZ$19)),0,1)</f>
        <v>0</v>
      </c>
      <c r="AP159" cm="1">
        <f t="array" ref="AP159">IF(OR(COUNTIF(X159,$AZ$2:$AZ$19)),0,1)</f>
        <v>0</v>
      </c>
      <c r="AQ159" cm="1">
        <f t="array" ref="AQ159">IF(OR(COUNTIF(Y159,$AZ$2:$AZ$19)),0,1)</f>
        <v>0</v>
      </c>
      <c r="AR159" cm="1">
        <f t="array" ref="AR159">IF(OR(COUNTIF(Z159,$AZ$2:$AZ$19)),0,1)</f>
        <v>0</v>
      </c>
      <c r="AS159" cm="1">
        <f t="array" ref="AS159">IF(OR(COUNTIF(AA159,$AZ$2:$AZ$19)),0,1)</f>
        <v>0</v>
      </c>
      <c r="AT159" cm="1">
        <f t="array" ref="AT159">IF(OR(COUNTIF(AB159,$AZ$2:$AZ$19)),0,1)</f>
        <v>0</v>
      </c>
      <c r="AU159" cm="1">
        <f t="array" ref="AU159">IF(OR(COUNTIF(AC159,$AZ$2:$AZ$19)),0,1)</f>
        <v>0</v>
      </c>
      <c r="AV159" cm="1">
        <f t="array" ref="AV159">IF(OR(COUNTIF(AD159,$AZ$2:$AZ$19)),0,1)</f>
        <v>0</v>
      </c>
      <c r="AX159">
        <f t="shared" si="2"/>
        <v>0</v>
      </c>
    </row>
    <row r="160" spans="1:50" x14ac:dyDescent="0.3">
      <c r="A160" s="88" t="str" cm="1">
        <f t="array" ref="A160">IF(AX160&gt;0,'Licensee Info'!$A$2:$A$2,"#N/A")</f>
        <v>#N/A</v>
      </c>
      <c r="B160" s="88" t="str">
        <f>'Cover Sheet'!$A$3</f>
        <v>[insert AFS Reporting Period]</v>
      </c>
      <c r="C160" s="88" t="str">
        <f>'Cover Sheet'!$D$3</f>
        <v>[insert all medical and adult-use license record numbers covered by this AFS]</v>
      </c>
      <c r="D160" s="88" t="str">
        <f>'Cover Sheet'!$A$6</f>
        <v>[insert name of firm]</v>
      </c>
      <c r="E160" s="88" t="str">
        <f>'Cover Sheet'!$B$6</f>
        <v>[insert CPA name]</v>
      </c>
      <c r="F160" s="88" t="str">
        <f>'Cover Sheet'!$B$8</f>
        <v>[insert CPA license number]</v>
      </c>
      <c r="G160" s="88" t="str">
        <f>'Cover Sheet'!$D$6</f>
        <v>[insert direct email address]</v>
      </c>
      <c r="H160" s="88" t="str">
        <f>'Cover Sheet'!$D$8</f>
        <v>[insert direct phone number]</v>
      </c>
      <c r="I160" s="88" t="str">
        <f>'Cover Sheet'!$D$10</f>
        <v>[insert firm mailing address]</v>
      </c>
      <c r="J160" s="88" t="str">
        <f>'Licensee Info'!$E$2</f>
        <v>Report not attested to correctly</v>
      </c>
      <c r="K160" s="91" t="s">
        <v>225</v>
      </c>
      <c r="L160" s="91">
        <v>1</v>
      </c>
      <c r="M160" s="91">
        <v>3</v>
      </c>
      <c r="N160" s="91">
        <v>4</v>
      </c>
      <c r="O160" s="91">
        <v>3</v>
      </c>
      <c r="P160" s="91"/>
      <c r="Q160" s="91"/>
      <c r="R160" s="91" t="str">
        <f>'R - Total (G, P)'!$B$130</f>
        <v>[insert license #]</v>
      </c>
      <c r="S160" s="91">
        <f>'R - Total (G, P)'!$B$131</f>
        <v>0</v>
      </c>
      <c r="T160" s="91">
        <f>'R - Total (G, P)'!$D$131</f>
        <v>0</v>
      </c>
      <c r="U160" s="91">
        <f>'R - Total (G, P)'!$H$131</f>
        <v>0</v>
      </c>
      <c r="V160" s="91">
        <v>0</v>
      </c>
      <c r="W160" s="91">
        <v>0</v>
      </c>
      <c r="X160" s="91">
        <v>0</v>
      </c>
      <c r="Y160" s="91">
        <v>0</v>
      </c>
      <c r="Z160" s="91">
        <v>0</v>
      </c>
      <c r="AA160" s="91">
        <v>0</v>
      </c>
      <c r="AB160" s="91">
        <v>0</v>
      </c>
      <c r="AC160" s="91">
        <v>0</v>
      </c>
      <c r="AD160" s="91">
        <v>0</v>
      </c>
      <c r="AE160" s="91"/>
      <c r="AF160" s="91"/>
      <c r="AG160" s="91"/>
      <c r="AH160" s="91"/>
      <c r="AJ160" cm="1">
        <f t="array" ref="AJ160">IF(OR(COUNTIF(R160,$AZ$2:$AZ$19)),0,1)</f>
        <v>0</v>
      </c>
      <c r="AK160" cm="1">
        <f t="array" ref="AK160">IF(OR(COUNTIF(S160,$AZ$2:$AZ$19)),0,1)</f>
        <v>0</v>
      </c>
      <c r="AL160" cm="1">
        <f t="array" ref="AL160">IF(OR(COUNTIF(T160,$AZ$2:$AZ$19)),0,1)</f>
        <v>0</v>
      </c>
      <c r="AM160" cm="1">
        <f t="array" ref="AM160">IF(OR(COUNTIF(U160,$AZ$2:$AZ$19)),0,1)</f>
        <v>0</v>
      </c>
      <c r="AN160" cm="1">
        <f t="array" ref="AN160">IF(OR(COUNTIF(V160,$AZ$2:$AZ$19)),0,1)</f>
        <v>0</v>
      </c>
      <c r="AO160" cm="1">
        <f t="array" ref="AO160">IF(OR(COUNTIF(W160,$AZ$2:$AZ$19)),0,1)</f>
        <v>0</v>
      </c>
      <c r="AP160" cm="1">
        <f t="array" ref="AP160">IF(OR(COUNTIF(X160,$AZ$2:$AZ$19)),0,1)</f>
        <v>0</v>
      </c>
      <c r="AQ160" cm="1">
        <f t="array" ref="AQ160">IF(OR(COUNTIF(Y160,$AZ$2:$AZ$19)),0,1)</f>
        <v>0</v>
      </c>
      <c r="AR160" cm="1">
        <f t="array" ref="AR160">IF(OR(COUNTIF(Z160,$AZ$2:$AZ$19)),0,1)</f>
        <v>0</v>
      </c>
      <c r="AS160" cm="1">
        <f t="array" ref="AS160">IF(OR(COUNTIF(AA160,$AZ$2:$AZ$19)),0,1)</f>
        <v>0</v>
      </c>
      <c r="AT160" cm="1">
        <f t="array" ref="AT160">IF(OR(COUNTIF(AB160,$AZ$2:$AZ$19)),0,1)</f>
        <v>0</v>
      </c>
      <c r="AU160" cm="1">
        <f t="array" ref="AU160">IF(OR(COUNTIF(AC160,$AZ$2:$AZ$19)),0,1)</f>
        <v>0</v>
      </c>
      <c r="AV160" cm="1">
        <f t="array" ref="AV160">IF(OR(COUNTIF(AD160,$AZ$2:$AZ$19)),0,1)</f>
        <v>0</v>
      </c>
      <c r="AX160">
        <f t="shared" si="2"/>
        <v>0</v>
      </c>
    </row>
    <row r="161" spans="1:50" x14ac:dyDescent="0.3">
      <c r="A161" s="92" t="str" cm="1">
        <f t="array" ref="A161">IF(AX161&gt;0,'Licensee Info'!$A$2:$A$2,"#N/A")</f>
        <v>#N/A</v>
      </c>
      <c r="B161" s="88" t="str">
        <f>'Cover Sheet'!$A$3</f>
        <v>[insert AFS Reporting Period]</v>
      </c>
      <c r="C161" s="88" t="str">
        <f>'Cover Sheet'!$D$3</f>
        <v>[insert all medical and adult-use license record numbers covered by this AFS]</v>
      </c>
      <c r="D161" s="88" t="str">
        <f>'Cover Sheet'!$A$6</f>
        <v>[insert name of firm]</v>
      </c>
      <c r="E161" s="88" t="str">
        <f>'Cover Sheet'!$B$6</f>
        <v>[insert CPA name]</v>
      </c>
      <c r="F161" s="88" t="str">
        <f>'Cover Sheet'!$B$8</f>
        <v>[insert CPA license number]</v>
      </c>
      <c r="G161" s="88" t="str">
        <f>'Cover Sheet'!$D$6</f>
        <v>[insert direct email address]</v>
      </c>
      <c r="H161" s="88" t="str">
        <f>'Cover Sheet'!$D$8</f>
        <v>[insert direct phone number]</v>
      </c>
      <c r="I161" s="88" t="str">
        <f>'Cover Sheet'!$D$10</f>
        <v>[insert firm mailing address]</v>
      </c>
      <c r="J161" s="88" t="str">
        <f>'Licensee Info'!$E$2</f>
        <v>Report not attested to correctly</v>
      </c>
      <c r="K161" t="s">
        <v>225</v>
      </c>
      <c r="L161">
        <v>1</v>
      </c>
      <c r="M161">
        <v>3</v>
      </c>
      <c r="N161">
        <v>4</v>
      </c>
      <c r="O161">
        <v>4</v>
      </c>
      <c r="R161" t="str">
        <f>'R - Total (G, P)'!$B$130</f>
        <v>[insert license #]</v>
      </c>
      <c r="S161">
        <f>'R - Total (G, P)'!$B$131</f>
        <v>0</v>
      </c>
      <c r="T161">
        <f>'R - Total (G, P)'!$D$131</f>
        <v>0</v>
      </c>
      <c r="U161">
        <f>'R - Total (G, P)'!$H$131</f>
        <v>0</v>
      </c>
      <c r="V161">
        <v>0</v>
      </c>
      <c r="W161">
        <v>0</v>
      </c>
      <c r="X161">
        <v>0</v>
      </c>
      <c r="Y161">
        <v>0</v>
      </c>
      <c r="Z161">
        <v>0</v>
      </c>
      <c r="AA161">
        <v>0</v>
      </c>
      <c r="AB161">
        <v>0</v>
      </c>
      <c r="AC161">
        <v>0</v>
      </c>
      <c r="AD161">
        <v>0</v>
      </c>
      <c r="AJ161" cm="1">
        <f t="array" ref="AJ161">IF(OR(COUNTIF(R161,$AZ$2:$AZ$19)),0,1)</f>
        <v>0</v>
      </c>
      <c r="AK161" cm="1">
        <f t="array" ref="AK161">IF(OR(COUNTIF(S161,$AZ$2:$AZ$19)),0,1)</f>
        <v>0</v>
      </c>
      <c r="AL161" cm="1">
        <f t="array" ref="AL161">IF(OR(COUNTIF(T161,$AZ$2:$AZ$19)),0,1)</f>
        <v>0</v>
      </c>
      <c r="AM161" cm="1">
        <f t="array" ref="AM161">IF(OR(COUNTIF(U161,$AZ$2:$AZ$19)),0,1)</f>
        <v>0</v>
      </c>
      <c r="AN161" cm="1">
        <f t="array" ref="AN161">IF(OR(COUNTIF(V161,$AZ$2:$AZ$19)),0,1)</f>
        <v>0</v>
      </c>
      <c r="AO161" cm="1">
        <f t="array" ref="AO161">IF(OR(COUNTIF(W161,$AZ$2:$AZ$19)),0,1)</f>
        <v>0</v>
      </c>
      <c r="AP161" cm="1">
        <f t="array" ref="AP161">IF(OR(COUNTIF(X161,$AZ$2:$AZ$19)),0,1)</f>
        <v>0</v>
      </c>
      <c r="AQ161" cm="1">
        <f t="array" ref="AQ161">IF(OR(COUNTIF(Y161,$AZ$2:$AZ$19)),0,1)</f>
        <v>0</v>
      </c>
      <c r="AR161" cm="1">
        <f t="array" ref="AR161">IF(OR(COUNTIF(Z161,$AZ$2:$AZ$19)),0,1)</f>
        <v>0</v>
      </c>
      <c r="AS161" cm="1">
        <f t="array" ref="AS161">IF(OR(COUNTIF(AA161,$AZ$2:$AZ$19)),0,1)</f>
        <v>0</v>
      </c>
      <c r="AT161" cm="1">
        <f t="array" ref="AT161">IF(OR(COUNTIF(AB161,$AZ$2:$AZ$19)),0,1)</f>
        <v>0</v>
      </c>
      <c r="AU161" cm="1">
        <f t="array" ref="AU161">IF(OR(COUNTIF(AC161,$AZ$2:$AZ$19)),0,1)</f>
        <v>0</v>
      </c>
      <c r="AV161" cm="1">
        <f t="array" ref="AV161">IF(OR(COUNTIF(AD161,$AZ$2:$AZ$19)),0,1)</f>
        <v>0</v>
      </c>
      <c r="AX161">
        <f t="shared" si="2"/>
        <v>0</v>
      </c>
    </row>
    <row r="162" spans="1:50" x14ac:dyDescent="0.3">
      <c r="A162" s="88" t="str" cm="1">
        <f t="array" ref="A162">IF(AX162&gt;0,'Licensee Info'!$A$2:$A$2,"#N/A")</f>
        <v>#N/A</v>
      </c>
      <c r="B162" s="88" t="str">
        <f>'Cover Sheet'!$A$3</f>
        <v>[insert AFS Reporting Period]</v>
      </c>
      <c r="C162" s="88" t="str">
        <f>'Cover Sheet'!$D$3</f>
        <v>[insert all medical and adult-use license record numbers covered by this AFS]</v>
      </c>
      <c r="D162" s="88" t="str">
        <f>'Cover Sheet'!$A$6</f>
        <v>[insert name of firm]</v>
      </c>
      <c r="E162" s="88" t="str">
        <f>'Cover Sheet'!$B$6</f>
        <v>[insert CPA name]</v>
      </c>
      <c r="F162" s="88" t="str">
        <f>'Cover Sheet'!$B$8</f>
        <v>[insert CPA license number]</v>
      </c>
      <c r="G162" s="88" t="str">
        <f>'Cover Sheet'!$D$6</f>
        <v>[insert direct email address]</v>
      </c>
      <c r="H162" s="88" t="str">
        <f>'Cover Sheet'!$D$8</f>
        <v>[insert direct phone number]</v>
      </c>
      <c r="I162" s="88" t="str">
        <f>'Cover Sheet'!$D$10</f>
        <v>[insert firm mailing address]</v>
      </c>
      <c r="J162" s="88" t="str">
        <f>'Licensee Info'!$E$2</f>
        <v>Report not attested to correctly</v>
      </c>
      <c r="K162" s="91" t="s">
        <v>225</v>
      </c>
      <c r="L162" s="91">
        <v>1</v>
      </c>
      <c r="M162" s="91">
        <v>3</v>
      </c>
      <c r="N162" s="91">
        <v>4</v>
      </c>
      <c r="O162" s="91">
        <v>5</v>
      </c>
      <c r="P162" s="91"/>
      <c r="Q162" s="91"/>
      <c r="R162" s="91" t="str">
        <f>'R - Total (G, P)'!$B$130</f>
        <v>[insert license #]</v>
      </c>
      <c r="S162" s="91">
        <f>'R - Total (G, P)'!$B$131</f>
        <v>0</v>
      </c>
      <c r="T162" s="91">
        <f>'R - Total (G, P)'!$D$131</f>
        <v>0</v>
      </c>
      <c r="U162" s="91">
        <f>'R - Total (G, P)'!$H$131</f>
        <v>0</v>
      </c>
      <c r="V162" s="91">
        <v>0</v>
      </c>
      <c r="W162" s="91">
        <v>0</v>
      </c>
      <c r="X162" s="91">
        <v>0</v>
      </c>
      <c r="Y162" s="91">
        <v>0</v>
      </c>
      <c r="Z162" s="91">
        <v>0</v>
      </c>
      <c r="AA162" s="91">
        <v>0</v>
      </c>
      <c r="AB162" s="91">
        <v>0</v>
      </c>
      <c r="AC162" s="91">
        <v>0</v>
      </c>
      <c r="AD162" s="91">
        <v>0</v>
      </c>
      <c r="AE162" s="91"/>
      <c r="AF162" s="91"/>
      <c r="AG162" s="91"/>
      <c r="AH162" s="91"/>
      <c r="AJ162" cm="1">
        <f t="array" ref="AJ162">IF(OR(COUNTIF(R162,$AZ$2:$AZ$19)),0,1)</f>
        <v>0</v>
      </c>
      <c r="AK162" cm="1">
        <f t="array" ref="AK162">IF(OR(COUNTIF(S162,$AZ$2:$AZ$19)),0,1)</f>
        <v>0</v>
      </c>
      <c r="AL162" cm="1">
        <f t="array" ref="AL162">IF(OR(COUNTIF(T162,$AZ$2:$AZ$19)),0,1)</f>
        <v>0</v>
      </c>
      <c r="AM162" cm="1">
        <f t="array" ref="AM162">IF(OR(COUNTIF(U162,$AZ$2:$AZ$19)),0,1)</f>
        <v>0</v>
      </c>
      <c r="AN162" cm="1">
        <f t="array" ref="AN162">IF(OR(COUNTIF(V162,$AZ$2:$AZ$19)),0,1)</f>
        <v>0</v>
      </c>
      <c r="AO162" cm="1">
        <f t="array" ref="AO162">IF(OR(COUNTIF(W162,$AZ$2:$AZ$19)),0,1)</f>
        <v>0</v>
      </c>
      <c r="AP162" cm="1">
        <f t="array" ref="AP162">IF(OR(COUNTIF(X162,$AZ$2:$AZ$19)),0,1)</f>
        <v>0</v>
      </c>
      <c r="AQ162" cm="1">
        <f t="array" ref="AQ162">IF(OR(COUNTIF(Y162,$AZ$2:$AZ$19)),0,1)</f>
        <v>0</v>
      </c>
      <c r="AR162" cm="1">
        <f t="array" ref="AR162">IF(OR(COUNTIF(Z162,$AZ$2:$AZ$19)),0,1)</f>
        <v>0</v>
      </c>
      <c r="AS162" cm="1">
        <f t="array" ref="AS162">IF(OR(COUNTIF(AA162,$AZ$2:$AZ$19)),0,1)</f>
        <v>0</v>
      </c>
      <c r="AT162" cm="1">
        <f t="array" ref="AT162">IF(OR(COUNTIF(AB162,$AZ$2:$AZ$19)),0,1)</f>
        <v>0</v>
      </c>
      <c r="AU162" cm="1">
        <f t="array" ref="AU162">IF(OR(COUNTIF(AC162,$AZ$2:$AZ$19)),0,1)</f>
        <v>0</v>
      </c>
      <c r="AV162" cm="1">
        <f t="array" ref="AV162">IF(OR(COUNTIF(AD162,$AZ$2:$AZ$19)),0,1)</f>
        <v>0</v>
      </c>
      <c r="AX162">
        <f t="shared" si="2"/>
        <v>0</v>
      </c>
    </row>
    <row r="163" spans="1:50" x14ac:dyDescent="0.3">
      <c r="A163" s="92" t="str" cm="1">
        <f t="array" ref="A163">IF(AX163&gt;0,'Licensee Info'!$A$2:$A$2,"#N/A")</f>
        <v>#N/A</v>
      </c>
      <c r="B163" s="88" t="str">
        <f>'Cover Sheet'!$A$3</f>
        <v>[insert AFS Reporting Period]</v>
      </c>
      <c r="C163" s="88" t="str">
        <f>'Cover Sheet'!$D$3</f>
        <v>[insert all medical and adult-use license record numbers covered by this AFS]</v>
      </c>
      <c r="D163" s="88" t="str">
        <f>'Cover Sheet'!$A$6</f>
        <v>[insert name of firm]</v>
      </c>
      <c r="E163" s="88" t="str">
        <f>'Cover Sheet'!$B$6</f>
        <v>[insert CPA name]</v>
      </c>
      <c r="F163" s="88" t="str">
        <f>'Cover Sheet'!$B$8</f>
        <v>[insert CPA license number]</v>
      </c>
      <c r="G163" s="88" t="str">
        <f>'Cover Sheet'!$D$6</f>
        <v>[insert direct email address]</v>
      </c>
      <c r="H163" s="88" t="str">
        <f>'Cover Sheet'!$D$8</f>
        <v>[insert direct phone number]</v>
      </c>
      <c r="I163" s="88" t="str">
        <f>'Cover Sheet'!$D$10</f>
        <v>[insert firm mailing address]</v>
      </c>
      <c r="J163" s="88" t="str">
        <f>'Licensee Info'!$E$2</f>
        <v>Report not attested to correctly</v>
      </c>
      <c r="K163" t="s">
        <v>225</v>
      </c>
      <c r="L163">
        <v>1</v>
      </c>
      <c r="M163">
        <v>3</v>
      </c>
      <c r="N163">
        <v>4</v>
      </c>
      <c r="O163">
        <v>6</v>
      </c>
      <c r="R163" t="str">
        <f>'R - Total (G, P)'!$B$130</f>
        <v>[insert license #]</v>
      </c>
      <c r="S163">
        <f>'R - Total (G, P)'!$B$131</f>
        <v>0</v>
      </c>
      <c r="T163">
        <f>'R - Total (G, P)'!$D$131</f>
        <v>0</v>
      </c>
      <c r="U163">
        <f>'R - Total (G, P)'!$H$131</f>
        <v>0</v>
      </c>
      <c r="V163">
        <v>0</v>
      </c>
      <c r="W163">
        <v>0</v>
      </c>
      <c r="X163">
        <v>0</v>
      </c>
      <c r="Y163">
        <v>0</v>
      </c>
      <c r="Z163">
        <v>0</v>
      </c>
      <c r="AA163">
        <v>0</v>
      </c>
      <c r="AB163">
        <v>0</v>
      </c>
      <c r="AC163">
        <v>0</v>
      </c>
      <c r="AD163">
        <v>0</v>
      </c>
      <c r="AJ163" cm="1">
        <f t="array" ref="AJ163">IF(OR(COUNTIF(R163,$AZ$2:$AZ$19)),0,1)</f>
        <v>0</v>
      </c>
      <c r="AK163" cm="1">
        <f t="array" ref="AK163">IF(OR(COUNTIF(S163,$AZ$2:$AZ$19)),0,1)</f>
        <v>0</v>
      </c>
      <c r="AL163" cm="1">
        <f t="array" ref="AL163">IF(OR(COUNTIF(T163,$AZ$2:$AZ$19)),0,1)</f>
        <v>0</v>
      </c>
      <c r="AM163" cm="1">
        <f t="array" ref="AM163">IF(OR(COUNTIF(U163,$AZ$2:$AZ$19)),0,1)</f>
        <v>0</v>
      </c>
      <c r="AN163" cm="1">
        <f t="array" ref="AN163">IF(OR(COUNTIF(V163,$AZ$2:$AZ$19)),0,1)</f>
        <v>0</v>
      </c>
      <c r="AO163" cm="1">
        <f t="array" ref="AO163">IF(OR(COUNTIF(W163,$AZ$2:$AZ$19)),0,1)</f>
        <v>0</v>
      </c>
      <c r="AP163" cm="1">
        <f t="array" ref="AP163">IF(OR(COUNTIF(X163,$AZ$2:$AZ$19)),0,1)</f>
        <v>0</v>
      </c>
      <c r="AQ163" cm="1">
        <f t="array" ref="AQ163">IF(OR(COUNTIF(Y163,$AZ$2:$AZ$19)),0,1)</f>
        <v>0</v>
      </c>
      <c r="AR163" cm="1">
        <f t="array" ref="AR163">IF(OR(COUNTIF(Z163,$AZ$2:$AZ$19)),0,1)</f>
        <v>0</v>
      </c>
      <c r="AS163" cm="1">
        <f t="array" ref="AS163">IF(OR(COUNTIF(AA163,$AZ$2:$AZ$19)),0,1)</f>
        <v>0</v>
      </c>
      <c r="AT163" cm="1">
        <f t="array" ref="AT163">IF(OR(COUNTIF(AB163,$AZ$2:$AZ$19)),0,1)</f>
        <v>0</v>
      </c>
      <c r="AU163" cm="1">
        <f t="array" ref="AU163">IF(OR(COUNTIF(AC163,$AZ$2:$AZ$19)),0,1)</f>
        <v>0</v>
      </c>
      <c r="AV163" cm="1">
        <f t="array" ref="AV163">IF(OR(COUNTIF(AD163,$AZ$2:$AZ$19)),0,1)</f>
        <v>0</v>
      </c>
      <c r="AX163">
        <f t="shared" si="2"/>
        <v>0</v>
      </c>
    </row>
    <row r="164" spans="1:50" x14ac:dyDescent="0.3">
      <c r="A164" s="88" t="str" cm="1">
        <f t="array" ref="A164">IF(AX164&gt;0,'Licensee Info'!$A$2:$A$2,"#N/A")</f>
        <v>#N/A</v>
      </c>
      <c r="B164" s="88" t="str">
        <f>'Cover Sheet'!$A$3</f>
        <v>[insert AFS Reporting Period]</v>
      </c>
      <c r="C164" s="88" t="str">
        <f>'Cover Sheet'!$D$3</f>
        <v>[insert all medical and adult-use license record numbers covered by this AFS]</v>
      </c>
      <c r="D164" s="88" t="str">
        <f>'Cover Sheet'!$A$6</f>
        <v>[insert name of firm]</v>
      </c>
      <c r="E164" s="88" t="str">
        <f>'Cover Sheet'!$B$6</f>
        <v>[insert CPA name]</v>
      </c>
      <c r="F164" s="88" t="str">
        <f>'Cover Sheet'!$B$8</f>
        <v>[insert CPA license number]</v>
      </c>
      <c r="G164" s="88" t="str">
        <f>'Cover Sheet'!$D$6</f>
        <v>[insert direct email address]</v>
      </c>
      <c r="H164" s="88" t="str">
        <f>'Cover Sheet'!$D$8</f>
        <v>[insert direct phone number]</v>
      </c>
      <c r="I164" s="88" t="str">
        <f>'Cover Sheet'!$D$10</f>
        <v>[insert firm mailing address]</v>
      </c>
      <c r="J164" s="88" t="str">
        <f>'Licensee Info'!$E$2</f>
        <v>Report not attested to correctly</v>
      </c>
      <c r="K164" s="91" t="s">
        <v>225</v>
      </c>
      <c r="L164" s="91">
        <v>1</v>
      </c>
      <c r="M164" s="91">
        <v>3</v>
      </c>
      <c r="N164" s="91">
        <v>4</v>
      </c>
      <c r="O164" s="91">
        <v>7</v>
      </c>
      <c r="P164" s="91"/>
      <c r="Q164" s="91"/>
      <c r="R164" s="91" t="str">
        <f>'R - Total (G, P)'!$B$130</f>
        <v>[insert license #]</v>
      </c>
      <c r="S164" s="91">
        <f>'R - Total (G, P)'!$B$131</f>
        <v>0</v>
      </c>
      <c r="T164" s="91">
        <f>'R - Total (G, P)'!$D$131</f>
        <v>0</v>
      </c>
      <c r="U164" s="91">
        <f>'R - Total (G, P)'!$H$131</f>
        <v>0</v>
      </c>
      <c r="V164" s="91">
        <v>0</v>
      </c>
      <c r="W164" s="91">
        <v>0</v>
      </c>
      <c r="X164" s="91">
        <v>0</v>
      </c>
      <c r="Y164" s="91">
        <v>0</v>
      </c>
      <c r="Z164" s="91">
        <v>0</v>
      </c>
      <c r="AA164" s="91">
        <v>0</v>
      </c>
      <c r="AB164" s="91">
        <v>0</v>
      </c>
      <c r="AC164" s="91">
        <v>0</v>
      </c>
      <c r="AD164" s="91">
        <v>0</v>
      </c>
      <c r="AE164" s="91"/>
      <c r="AF164" s="91"/>
      <c r="AG164" s="91"/>
      <c r="AH164" s="91"/>
      <c r="AJ164" cm="1">
        <f t="array" ref="AJ164">IF(OR(COUNTIF(R164,$AZ$2:$AZ$19)),0,1)</f>
        <v>0</v>
      </c>
      <c r="AK164" cm="1">
        <f t="array" ref="AK164">IF(OR(COUNTIF(S164,$AZ$2:$AZ$19)),0,1)</f>
        <v>0</v>
      </c>
      <c r="AL164" cm="1">
        <f t="array" ref="AL164">IF(OR(COUNTIF(T164,$AZ$2:$AZ$19)),0,1)</f>
        <v>0</v>
      </c>
      <c r="AM164" cm="1">
        <f t="array" ref="AM164">IF(OR(COUNTIF(U164,$AZ$2:$AZ$19)),0,1)</f>
        <v>0</v>
      </c>
      <c r="AN164" cm="1">
        <f t="array" ref="AN164">IF(OR(COUNTIF(V164,$AZ$2:$AZ$19)),0,1)</f>
        <v>0</v>
      </c>
      <c r="AO164" cm="1">
        <f t="array" ref="AO164">IF(OR(COUNTIF(W164,$AZ$2:$AZ$19)),0,1)</f>
        <v>0</v>
      </c>
      <c r="AP164" cm="1">
        <f t="array" ref="AP164">IF(OR(COUNTIF(X164,$AZ$2:$AZ$19)),0,1)</f>
        <v>0</v>
      </c>
      <c r="AQ164" cm="1">
        <f t="array" ref="AQ164">IF(OR(COUNTIF(Y164,$AZ$2:$AZ$19)),0,1)</f>
        <v>0</v>
      </c>
      <c r="AR164" cm="1">
        <f t="array" ref="AR164">IF(OR(COUNTIF(Z164,$AZ$2:$AZ$19)),0,1)</f>
        <v>0</v>
      </c>
      <c r="AS164" cm="1">
        <f t="array" ref="AS164">IF(OR(COUNTIF(AA164,$AZ$2:$AZ$19)),0,1)</f>
        <v>0</v>
      </c>
      <c r="AT164" cm="1">
        <f t="array" ref="AT164">IF(OR(COUNTIF(AB164,$AZ$2:$AZ$19)),0,1)</f>
        <v>0</v>
      </c>
      <c r="AU164" cm="1">
        <f t="array" ref="AU164">IF(OR(COUNTIF(AC164,$AZ$2:$AZ$19)),0,1)</f>
        <v>0</v>
      </c>
      <c r="AV164" cm="1">
        <f t="array" ref="AV164">IF(OR(COUNTIF(AD164,$AZ$2:$AZ$19)),0,1)</f>
        <v>0</v>
      </c>
      <c r="AX164">
        <f t="shared" si="2"/>
        <v>0</v>
      </c>
    </row>
    <row r="165" spans="1:50" x14ac:dyDescent="0.3">
      <c r="A165" s="92" t="str" cm="1">
        <f t="array" ref="A165">IF(AX165&gt;0,'Licensee Info'!$A$2:$A$2,"#N/A")</f>
        <v>#N/A</v>
      </c>
      <c r="B165" s="88" t="str">
        <f>'Cover Sheet'!$A$3</f>
        <v>[insert AFS Reporting Period]</v>
      </c>
      <c r="C165" s="88" t="str">
        <f>'Cover Sheet'!$D$3</f>
        <v>[insert all medical and adult-use license record numbers covered by this AFS]</v>
      </c>
      <c r="D165" s="88" t="str">
        <f>'Cover Sheet'!$A$6</f>
        <v>[insert name of firm]</v>
      </c>
      <c r="E165" s="88" t="str">
        <f>'Cover Sheet'!$B$6</f>
        <v>[insert CPA name]</v>
      </c>
      <c r="F165" s="88" t="str">
        <f>'Cover Sheet'!$B$8</f>
        <v>[insert CPA license number]</v>
      </c>
      <c r="G165" s="88" t="str">
        <f>'Cover Sheet'!$D$6</f>
        <v>[insert direct email address]</v>
      </c>
      <c r="H165" s="88" t="str">
        <f>'Cover Sheet'!$D$8</f>
        <v>[insert direct phone number]</v>
      </c>
      <c r="I165" s="88" t="str">
        <f>'Cover Sheet'!$D$10</f>
        <v>[insert firm mailing address]</v>
      </c>
      <c r="J165" s="88" t="str">
        <f>'Licensee Info'!$E$2</f>
        <v>Report not attested to correctly</v>
      </c>
      <c r="K165" t="s">
        <v>225</v>
      </c>
      <c r="L165">
        <v>1</v>
      </c>
      <c r="M165">
        <v>3</v>
      </c>
      <c r="N165">
        <v>4</v>
      </c>
      <c r="O165">
        <v>8</v>
      </c>
      <c r="R165" t="str">
        <f>'R - Total (G, P)'!$B$130</f>
        <v>[insert license #]</v>
      </c>
      <c r="S165">
        <f>'R - Total (G, P)'!$B$131</f>
        <v>0</v>
      </c>
      <c r="T165">
        <f>'R - Total (G, P)'!$D$131</f>
        <v>0</v>
      </c>
      <c r="U165">
        <f>'R - Total (G, P)'!$H$131</f>
        <v>0</v>
      </c>
      <c r="V165">
        <v>0</v>
      </c>
      <c r="W165">
        <v>0</v>
      </c>
      <c r="X165">
        <v>0</v>
      </c>
      <c r="Y165">
        <v>0</v>
      </c>
      <c r="Z165">
        <v>0</v>
      </c>
      <c r="AA165">
        <v>0</v>
      </c>
      <c r="AB165">
        <v>0</v>
      </c>
      <c r="AC165">
        <v>0</v>
      </c>
      <c r="AD165">
        <v>0</v>
      </c>
      <c r="AJ165" cm="1">
        <f t="array" ref="AJ165">IF(OR(COUNTIF(R165,$AZ$2:$AZ$19)),0,1)</f>
        <v>0</v>
      </c>
      <c r="AK165" cm="1">
        <f t="array" ref="AK165">IF(OR(COUNTIF(S165,$AZ$2:$AZ$19)),0,1)</f>
        <v>0</v>
      </c>
      <c r="AL165" cm="1">
        <f t="array" ref="AL165">IF(OR(COUNTIF(T165,$AZ$2:$AZ$19)),0,1)</f>
        <v>0</v>
      </c>
      <c r="AM165" cm="1">
        <f t="array" ref="AM165">IF(OR(COUNTIF(U165,$AZ$2:$AZ$19)),0,1)</f>
        <v>0</v>
      </c>
      <c r="AN165" cm="1">
        <f t="array" ref="AN165">IF(OR(COUNTIF(V165,$AZ$2:$AZ$19)),0,1)</f>
        <v>0</v>
      </c>
      <c r="AO165" cm="1">
        <f t="array" ref="AO165">IF(OR(COUNTIF(W165,$AZ$2:$AZ$19)),0,1)</f>
        <v>0</v>
      </c>
      <c r="AP165" cm="1">
        <f t="array" ref="AP165">IF(OR(COUNTIF(X165,$AZ$2:$AZ$19)),0,1)</f>
        <v>0</v>
      </c>
      <c r="AQ165" cm="1">
        <f t="array" ref="AQ165">IF(OR(COUNTIF(Y165,$AZ$2:$AZ$19)),0,1)</f>
        <v>0</v>
      </c>
      <c r="AR165" cm="1">
        <f t="array" ref="AR165">IF(OR(COUNTIF(Z165,$AZ$2:$AZ$19)),0,1)</f>
        <v>0</v>
      </c>
      <c r="AS165" cm="1">
        <f t="array" ref="AS165">IF(OR(COUNTIF(AA165,$AZ$2:$AZ$19)),0,1)</f>
        <v>0</v>
      </c>
      <c r="AT165" cm="1">
        <f t="array" ref="AT165">IF(OR(COUNTIF(AB165,$AZ$2:$AZ$19)),0,1)</f>
        <v>0</v>
      </c>
      <c r="AU165" cm="1">
        <f t="array" ref="AU165">IF(OR(COUNTIF(AC165,$AZ$2:$AZ$19)),0,1)</f>
        <v>0</v>
      </c>
      <c r="AV165" cm="1">
        <f t="array" ref="AV165">IF(OR(COUNTIF(AD165,$AZ$2:$AZ$19)),0,1)</f>
        <v>0</v>
      </c>
      <c r="AX165">
        <f t="shared" si="2"/>
        <v>0</v>
      </c>
    </row>
    <row r="166" spans="1:50" x14ac:dyDescent="0.3">
      <c r="A166" s="88" t="str" cm="1">
        <f t="array" ref="A166">IF(AX166&gt;0,'Licensee Info'!$A$2:$A$2,"#N/A")</f>
        <v>#N/A</v>
      </c>
      <c r="B166" s="88" t="str">
        <f>'Cover Sheet'!$A$3</f>
        <v>[insert AFS Reporting Period]</v>
      </c>
      <c r="C166" s="88" t="str">
        <f>'Cover Sheet'!$D$3</f>
        <v>[insert all medical and adult-use license record numbers covered by this AFS]</v>
      </c>
      <c r="D166" s="88" t="str">
        <f>'Cover Sheet'!$A$6</f>
        <v>[insert name of firm]</v>
      </c>
      <c r="E166" s="88" t="str">
        <f>'Cover Sheet'!$B$6</f>
        <v>[insert CPA name]</v>
      </c>
      <c r="F166" s="88" t="str">
        <f>'Cover Sheet'!$B$8</f>
        <v>[insert CPA license number]</v>
      </c>
      <c r="G166" s="88" t="str">
        <f>'Cover Sheet'!$D$6</f>
        <v>[insert direct email address]</v>
      </c>
      <c r="H166" s="88" t="str">
        <f>'Cover Sheet'!$D$8</f>
        <v>[insert direct phone number]</v>
      </c>
      <c r="I166" s="88" t="str">
        <f>'Cover Sheet'!$D$10</f>
        <v>[insert firm mailing address]</v>
      </c>
      <c r="J166" s="88" t="str">
        <f>'Licensee Info'!$E$2</f>
        <v>Report not attested to correctly</v>
      </c>
      <c r="K166" s="91" t="s">
        <v>225</v>
      </c>
      <c r="L166" s="91">
        <v>1</v>
      </c>
      <c r="M166" s="91">
        <v>3</v>
      </c>
      <c r="N166" s="91">
        <v>4</v>
      </c>
      <c r="O166" s="91">
        <v>9</v>
      </c>
      <c r="P166" s="91"/>
      <c r="Q166" s="91"/>
      <c r="R166" s="91" t="str">
        <f>'R - Total (G, P)'!$B$130</f>
        <v>[insert license #]</v>
      </c>
      <c r="S166" s="91">
        <f>'R - Total (G, P)'!$B$131</f>
        <v>0</v>
      </c>
      <c r="T166" s="91">
        <f>'R - Total (G, P)'!$D$131</f>
        <v>0</v>
      </c>
      <c r="U166" s="91">
        <f>'R - Total (G, P)'!$H$131</f>
        <v>0</v>
      </c>
      <c r="V166" s="91">
        <v>0</v>
      </c>
      <c r="W166" s="91">
        <v>0</v>
      </c>
      <c r="X166" s="91">
        <v>0</v>
      </c>
      <c r="Y166" s="91">
        <v>0</v>
      </c>
      <c r="Z166" s="91">
        <v>0</v>
      </c>
      <c r="AA166" s="91">
        <v>0</v>
      </c>
      <c r="AB166" s="91">
        <v>0</v>
      </c>
      <c r="AC166" s="91">
        <v>0</v>
      </c>
      <c r="AD166" s="91">
        <v>0</v>
      </c>
      <c r="AE166" s="91"/>
      <c r="AF166" s="91"/>
      <c r="AG166" s="91"/>
      <c r="AH166" s="91"/>
      <c r="AJ166" cm="1">
        <f t="array" ref="AJ166">IF(OR(COUNTIF(R166,$AZ$2:$AZ$19)),0,1)</f>
        <v>0</v>
      </c>
      <c r="AK166" cm="1">
        <f t="array" ref="AK166">IF(OR(COUNTIF(S166,$AZ$2:$AZ$19)),0,1)</f>
        <v>0</v>
      </c>
      <c r="AL166" cm="1">
        <f t="array" ref="AL166">IF(OR(COUNTIF(T166,$AZ$2:$AZ$19)),0,1)</f>
        <v>0</v>
      </c>
      <c r="AM166" cm="1">
        <f t="array" ref="AM166">IF(OR(COUNTIF(U166,$AZ$2:$AZ$19)),0,1)</f>
        <v>0</v>
      </c>
      <c r="AN166" cm="1">
        <f t="array" ref="AN166">IF(OR(COUNTIF(V166,$AZ$2:$AZ$19)),0,1)</f>
        <v>0</v>
      </c>
      <c r="AO166" cm="1">
        <f t="array" ref="AO166">IF(OR(COUNTIF(W166,$AZ$2:$AZ$19)),0,1)</f>
        <v>0</v>
      </c>
      <c r="AP166" cm="1">
        <f t="array" ref="AP166">IF(OR(COUNTIF(X166,$AZ$2:$AZ$19)),0,1)</f>
        <v>0</v>
      </c>
      <c r="AQ166" cm="1">
        <f t="array" ref="AQ166">IF(OR(COUNTIF(Y166,$AZ$2:$AZ$19)),0,1)</f>
        <v>0</v>
      </c>
      <c r="AR166" cm="1">
        <f t="array" ref="AR166">IF(OR(COUNTIF(Z166,$AZ$2:$AZ$19)),0,1)</f>
        <v>0</v>
      </c>
      <c r="AS166" cm="1">
        <f t="array" ref="AS166">IF(OR(COUNTIF(AA166,$AZ$2:$AZ$19)),0,1)</f>
        <v>0</v>
      </c>
      <c r="AT166" cm="1">
        <f t="array" ref="AT166">IF(OR(COUNTIF(AB166,$AZ$2:$AZ$19)),0,1)</f>
        <v>0</v>
      </c>
      <c r="AU166" cm="1">
        <f t="array" ref="AU166">IF(OR(COUNTIF(AC166,$AZ$2:$AZ$19)),0,1)</f>
        <v>0</v>
      </c>
      <c r="AV166" cm="1">
        <f t="array" ref="AV166">IF(OR(COUNTIF(AD166,$AZ$2:$AZ$19)),0,1)</f>
        <v>0</v>
      </c>
      <c r="AX166">
        <f t="shared" si="2"/>
        <v>0</v>
      </c>
    </row>
    <row r="167" spans="1:50" x14ac:dyDescent="0.3">
      <c r="A167" s="92" t="str" cm="1">
        <f t="array" ref="A167">IF(AX167&gt;0,'Licensee Info'!$A$2:$A$2,"#N/A")</f>
        <v>#N/A</v>
      </c>
      <c r="B167" s="88" t="str">
        <f>'Cover Sheet'!$A$3</f>
        <v>[insert AFS Reporting Period]</v>
      </c>
      <c r="C167" s="88" t="str">
        <f>'Cover Sheet'!$D$3</f>
        <v>[insert all medical and adult-use license record numbers covered by this AFS]</v>
      </c>
      <c r="D167" s="88" t="str">
        <f>'Cover Sheet'!$A$6</f>
        <v>[insert name of firm]</v>
      </c>
      <c r="E167" s="88" t="str">
        <f>'Cover Sheet'!$B$6</f>
        <v>[insert CPA name]</v>
      </c>
      <c r="F167" s="88" t="str">
        <f>'Cover Sheet'!$B$8</f>
        <v>[insert CPA license number]</v>
      </c>
      <c r="G167" s="88" t="str">
        <f>'Cover Sheet'!$D$6</f>
        <v>[insert direct email address]</v>
      </c>
      <c r="H167" s="88" t="str">
        <f>'Cover Sheet'!$D$8</f>
        <v>[insert direct phone number]</v>
      </c>
      <c r="I167" s="88" t="str">
        <f>'Cover Sheet'!$D$10</f>
        <v>[insert firm mailing address]</v>
      </c>
      <c r="J167" s="88" t="str">
        <f>'Licensee Info'!$E$2</f>
        <v>Report not attested to correctly</v>
      </c>
      <c r="K167" t="s">
        <v>225</v>
      </c>
      <c r="L167">
        <v>1</v>
      </c>
      <c r="M167">
        <v>3</v>
      </c>
      <c r="N167">
        <v>4</v>
      </c>
      <c r="O167">
        <v>10</v>
      </c>
      <c r="R167" t="str">
        <f>'R - Total (G, P)'!$B$130</f>
        <v>[insert license #]</v>
      </c>
      <c r="S167">
        <f>'R - Total (G, P)'!$B$131</f>
        <v>0</v>
      </c>
      <c r="T167">
        <f>'R - Total (G, P)'!$D$131</f>
        <v>0</v>
      </c>
      <c r="U167">
        <f>'R - Total (G, P)'!$H$131</f>
        <v>0</v>
      </c>
      <c r="V167">
        <v>0</v>
      </c>
      <c r="W167">
        <v>0</v>
      </c>
      <c r="X167">
        <v>0</v>
      </c>
      <c r="Y167">
        <v>0</v>
      </c>
      <c r="Z167">
        <v>0</v>
      </c>
      <c r="AA167">
        <v>0</v>
      </c>
      <c r="AB167">
        <v>0</v>
      </c>
      <c r="AC167">
        <v>0</v>
      </c>
      <c r="AD167">
        <v>0</v>
      </c>
      <c r="AJ167" cm="1">
        <f t="array" ref="AJ167">IF(OR(COUNTIF(R167,$AZ$2:$AZ$19)),0,1)</f>
        <v>0</v>
      </c>
      <c r="AK167" cm="1">
        <f t="array" ref="AK167">IF(OR(COUNTIF(S167,$AZ$2:$AZ$19)),0,1)</f>
        <v>0</v>
      </c>
      <c r="AL167" cm="1">
        <f t="array" ref="AL167">IF(OR(COUNTIF(T167,$AZ$2:$AZ$19)),0,1)</f>
        <v>0</v>
      </c>
      <c r="AM167" cm="1">
        <f t="array" ref="AM167">IF(OR(COUNTIF(U167,$AZ$2:$AZ$19)),0,1)</f>
        <v>0</v>
      </c>
      <c r="AN167" cm="1">
        <f t="array" ref="AN167">IF(OR(COUNTIF(V167,$AZ$2:$AZ$19)),0,1)</f>
        <v>0</v>
      </c>
      <c r="AO167" cm="1">
        <f t="array" ref="AO167">IF(OR(COUNTIF(W167,$AZ$2:$AZ$19)),0,1)</f>
        <v>0</v>
      </c>
      <c r="AP167" cm="1">
        <f t="array" ref="AP167">IF(OR(COUNTIF(X167,$AZ$2:$AZ$19)),0,1)</f>
        <v>0</v>
      </c>
      <c r="AQ167" cm="1">
        <f t="array" ref="AQ167">IF(OR(COUNTIF(Y167,$AZ$2:$AZ$19)),0,1)</f>
        <v>0</v>
      </c>
      <c r="AR167" cm="1">
        <f t="array" ref="AR167">IF(OR(COUNTIF(Z167,$AZ$2:$AZ$19)),0,1)</f>
        <v>0</v>
      </c>
      <c r="AS167" cm="1">
        <f t="array" ref="AS167">IF(OR(COUNTIF(AA167,$AZ$2:$AZ$19)),0,1)</f>
        <v>0</v>
      </c>
      <c r="AT167" cm="1">
        <f t="array" ref="AT167">IF(OR(COUNTIF(AB167,$AZ$2:$AZ$19)),0,1)</f>
        <v>0</v>
      </c>
      <c r="AU167" cm="1">
        <f t="array" ref="AU167">IF(OR(COUNTIF(AC167,$AZ$2:$AZ$19)),0,1)</f>
        <v>0</v>
      </c>
      <c r="AV167" cm="1">
        <f t="array" ref="AV167">IF(OR(COUNTIF(AD167,$AZ$2:$AZ$19)),0,1)</f>
        <v>0</v>
      </c>
      <c r="AX167">
        <f t="shared" si="2"/>
        <v>0</v>
      </c>
    </row>
    <row r="168" spans="1:50" x14ac:dyDescent="0.3">
      <c r="A168" s="88" t="str" cm="1">
        <f t="array" ref="A168">IF(AX168&gt;0,'Licensee Info'!$A$2:$A$2,"#N/A")</f>
        <v>#N/A</v>
      </c>
      <c r="B168" s="88" t="str">
        <f>'Cover Sheet'!$A$3</f>
        <v>[insert AFS Reporting Period]</v>
      </c>
      <c r="C168" s="88" t="str">
        <f>'Cover Sheet'!$D$3</f>
        <v>[insert all medical and adult-use license record numbers covered by this AFS]</v>
      </c>
      <c r="D168" s="88" t="str">
        <f>'Cover Sheet'!$A$6</f>
        <v>[insert name of firm]</v>
      </c>
      <c r="E168" s="88" t="str">
        <f>'Cover Sheet'!$B$6</f>
        <v>[insert CPA name]</v>
      </c>
      <c r="F168" s="88" t="str">
        <f>'Cover Sheet'!$B$8</f>
        <v>[insert CPA license number]</v>
      </c>
      <c r="G168" s="88" t="str">
        <f>'Cover Sheet'!$D$6</f>
        <v>[insert direct email address]</v>
      </c>
      <c r="H168" s="88" t="str">
        <f>'Cover Sheet'!$D$8</f>
        <v>[insert direct phone number]</v>
      </c>
      <c r="I168" s="88" t="str">
        <f>'Cover Sheet'!$D$10</f>
        <v>[insert firm mailing address]</v>
      </c>
      <c r="J168" s="88" t="str">
        <f>'Licensee Info'!$E$2</f>
        <v>Report not attested to correctly</v>
      </c>
      <c r="K168" s="91" t="s">
        <v>225</v>
      </c>
      <c r="L168" s="91">
        <v>1</v>
      </c>
      <c r="M168" s="91">
        <v>3</v>
      </c>
      <c r="N168" s="91">
        <v>4</v>
      </c>
      <c r="O168" s="91">
        <v>11</v>
      </c>
      <c r="P168" s="91"/>
      <c r="Q168" s="91"/>
      <c r="R168" s="91" t="str">
        <f>'R - Total (G, P)'!$B$130</f>
        <v>[insert license #]</v>
      </c>
      <c r="S168" s="91">
        <f>'R - Total (G, P)'!$B$131</f>
        <v>0</v>
      </c>
      <c r="T168" s="91">
        <f>'R - Total (G, P)'!$D$131</f>
        <v>0</v>
      </c>
      <c r="U168" s="91">
        <f>'R - Total (G, P)'!$H$131</f>
        <v>0</v>
      </c>
      <c r="V168" s="91" t="str">
        <v>Total</v>
      </c>
      <c r="W168" s="91">
        <v>0</v>
      </c>
      <c r="X168" s="91">
        <v>0</v>
      </c>
      <c r="Y168" s="91">
        <v>0</v>
      </c>
      <c r="Z168" s="91">
        <v>0</v>
      </c>
      <c r="AA168" s="91">
        <v>0</v>
      </c>
      <c r="AB168" s="91">
        <v>0</v>
      </c>
      <c r="AC168" s="91">
        <v>0</v>
      </c>
      <c r="AD168" s="91">
        <v>0</v>
      </c>
      <c r="AE168" s="91"/>
      <c r="AF168" s="91"/>
      <c r="AG168" s="91"/>
      <c r="AH168" s="91"/>
      <c r="AJ168" cm="1">
        <f t="array" ref="AJ168">IF(OR(COUNTIF(R168,$AZ$2:$AZ$19)),0,1)</f>
        <v>0</v>
      </c>
      <c r="AK168" cm="1">
        <f t="array" ref="AK168">IF(OR(COUNTIF(S168,$AZ$2:$AZ$19)),0,1)</f>
        <v>0</v>
      </c>
      <c r="AL168" cm="1">
        <f t="array" ref="AL168">IF(OR(COUNTIF(T168,$AZ$2:$AZ$19)),0,1)</f>
        <v>0</v>
      </c>
      <c r="AM168" cm="1">
        <f t="array" ref="AM168">IF(OR(COUNTIF(U168,$AZ$2:$AZ$19)),0,1)</f>
        <v>0</v>
      </c>
      <c r="AN168" cm="1">
        <f t="array" ref="AN168">IF(OR(COUNTIF(V168,$AZ$2:$AZ$19)),0,1)</f>
        <v>0</v>
      </c>
      <c r="AO168" cm="1">
        <f t="array" ref="AO168">IF(OR(COUNTIF(W168,$AZ$2:$AZ$19)),0,1)</f>
        <v>0</v>
      </c>
      <c r="AP168" cm="1">
        <f t="array" ref="AP168">IF(OR(COUNTIF(X168,$AZ$2:$AZ$19)),0,1)</f>
        <v>0</v>
      </c>
      <c r="AQ168" cm="1">
        <f t="array" ref="AQ168">IF(OR(COUNTIF(Y168,$AZ$2:$AZ$19)),0,1)</f>
        <v>0</v>
      </c>
      <c r="AR168" cm="1">
        <f t="array" ref="AR168">IF(OR(COUNTIF(Z168,$AZ$2:$AZ$19)),0,1)</f>
        <v>0</v>
      </c>
      <c r="AS168" cm="1">
        <f t="array" ref="AS168">IF(OR(COUNTIF(AA168,$AZ$2:$AZ$19)),0,1)</f>
        <v>0</v>
      </c>
      <c r="AT168" cm="1">
        <f t="array" ref="AT168">IF(OR(COUNTIF(AB168,$AZ$2:$AZ$19)),0,1)</f>
        <v>0</v>
      </c>
      <c r="AU168" cm="1">
        <f t="array" ref="AU168">IF(OR(COUNTIF(AC168,$AZ$2:$AZ$19)),0,1)</f>
        <v>0</v>
      </c>
      <c r="AV168" cm="1">
        <f t="array" ref="AV168">IF(OR(COUNTIF(AD168,$AZ$2:$AZ$19)),0,1)</f>
        <v>0</v>
      </c>
      <c r="AX168">
        <f t="shared" si="2"/>
        <v>0</v>
      </c>
    </row>
    <row r="169" spans="1:50" x14ac:dyDescent="0.3">
      <c r="A169" s="92" t="str" cm="1">
        <f t="array" ref="A169">IF(AX169&gt;0,'Licensee Info'!$A$2:$A$2,"#N/A")</f>
        <v>#N/A</v>
      </c>
      <c r="B169" s="88" t="str">
        <f>'Cover Sheet'!$A$3</f>
        <v>[insert AFS Reporting Period]</v>
      </c>
      <c r="C169" s="88" t="str">
        <f>'Cover Sheet'!$D$3</f>
        <v>[insert all medical and adult-use license record numbers covered by this AFS]</v>
      </c>
      <c r="D169" s="88" t="str">
        <f>'Cover Sheet'!$A$6</f>
        <v>[insert name of firm]</v>
      </c>
      <c r="E169" s="88" t="str">
        <f>'Cover Sheet'!$B$6</f>
        <v>[insert CPA name]</v>
      </c>
      <c r="F169" s="88" t="str">
        <f>'Cover Sheet'!$B$8</f>
        <v>[insert CPA license number]</v>
      </c>
      <c r="G169" s="88" t="str">
        <f>'Cover Sheet'!$D$6</f>
        <v>[insert direct email address]</v>
      </c>
      <c r="H169" s="88" t="str">
        <f>'Cover Sheet'!$D$8</f>
        <v>[insert direct phone number]</v>
      </c>
      <c r="I169" s="88" t="str">
        <f>'Cover Sheet'!$D$10</f>
        <v>[insert firm mailing address]</v>
      </c>
      <c r="J169" s="88" t="str">
        <f>'Licensee Info'!$E$2</f>
        <v>Report not attested to correctly</v>
      </c>
      <c r="K169" t="s">
        <v>225</v>
      </c>
      <c r="L169">
        <v>1</v>
      </c>
      <c r="M169">
        <v>3</v>
      </c>
      <c r="N169">
        <v>4</v>
      </c>
      <c r="O169">
        <v>12</v>
      </c>
      <c r="R169" t="str">
        <f>'R - Total (G, P)'!$B$130</f>
        <v>[insert license #]</v>
      </c>
      <c r="S169">
        <f>'R - Total (G, P)'!$B$131</f>
        <v>0</v>
      </c>
      <c r="T169">
        <f>'R - Total (G, P)'!$D$131</f>
        <v>0</v>
      </c>
      <c r="U169">
        <f>'R - Total (G, P)'!$H$131</f>
        <v>0</v>
      </c>
      <c r="V169">
        <v>0</v>
      </c>
      <c r="W169">
        <v>0</v>
      </c>
      <c r="X169">
        <v>0</v>
      </c>
      <c r="Y169">
        <v>0</v>
      </c>
      <c r="Z169">
        <v>0</v>
      </c>
      <c r="AA169">
        <v>0</v>
      </c>
      <c r="AB169">
        <v>0</v>
      </c>
      <c r="AC169">
        <v>0</v>
      </c>
      <c r="AD169">
        <v>0</v>
      </c>
      <c r="AJ169" cm="1">
        <f t="array" ref="AJ169">IF(OR(COUNTIF(R169,$AZ$2:$AZ$19)),0,1)</f>
        <v>0</v>
      </c>
      <c r="AK169" cm="1">
        <f t="array" ref="AK169">IF(OR(COUNTIF(S169,$AZ$2:$AZ$19)),0,1)</f>
        <v>0</v>
      </c>
      <c r="AL169" cm="1">
        <f t="array" ref="AL169">IF(OR(COUNTIF(T169,$AZ$2:$AZ$19)),0,1)</f>
        <v>0</v>
      </c>
      <c r="AM169" cm="1">
        <f t="array" ref="AM169">IF(OR(COUNTIF(U169,$AZ$2:$AZ$19)),0,1)</f>
        <v>0</v>
      </c>
      <c r="AN169" cm="1">
        <f t="array" ref="AN169">IF(OR(COUNTIF(V169,$AZ$2:$AZ$19)),0,1)</f>
        <v>0</v>
      </c>
      <c r="AO169" cm="1">
        <f t="array" ref="AO169">IF(OR(COUNTIF(W169,$AZ$2:$AZ$19)),0,1)</f>
        <v>0</v>
      </c>
      <c r="AP169" cm="1">
        <f t="array" ref="AP169">IF(OR(COUNTIF(X169,$AZ$2:$AZ$19)),0,1)</f>
        <v>0</v>
      </c>
      <c r="AQ169" cm="1">
        <f t="array" ref="AQ169">IF(OR(COUNTIF(Y169,$AZ$2:$AZ$19)),0,1)</f>
        <v>0</v>
      </c>
      <c r="AR169" cm="1">
        <f t="array" ref="AR169">IF(OR(COUNTIF(Z169,$AZ$2:$AZ$19)),0,1)</f>
        <v>0</v>
      </c>
      <c r="AS169" cm="1">
        <f t="array" ref="AS169">IF(OR(COUNTIF(AA169,$AZ$2:$AZ$19)),0,1)</f>
        <v>0</v>
      </c>
      <c r="AT169" cm="1">
        <f t="array" ref="AT169">IF(OR(COUNTIF(AB169,$AZ$2:$AZ$19)),0,1)</f>
        <v>0</v>
      </c>
      <c r="AU169" cm="1">
        <f t="array" ref="AU169">IF(OR(COUNTIF(AC169,$AZ$2:$AZ$19)),0,1)</f>
        <v>0</v>
      </c>
      <c r="AV169" cm="1">
        <f t="array" ref="AV169">IF(OR(COUNTIF(AD169,$AZ$2:$AZ$19)),0,1)</f>
        <v>0</v>
      </c>
      <c r="AX169">
        <f t="shared" si="2"/>
        <v>0</v>
      </c>
    </row>
    <row r="170" spans="1:50" x14ac:dyDescent="0.3">
      <c r="A170" s="88" t="str" cm="1">
        <f t="array" ref="A170">IF(AX170&gt;0,'Licensee Info'!$A$2:$A$2,"#N/A")</f>
        <v>#N/A</v>
      </c>
      <c r="B170" s="88" t="str">
        <f>'Cover Sheet'!$A$3</f>
        <v>[insert AFS Reporting Period]</v>
      </c>
      <c r="C170" s="88" t="str">
        <f>'Cover Sheet'!$D$3</f>
        <v>[insert all medical and adult-use license record numbers covered by this AFS]</v>
      </c>
      <c r="D170" s="88" t="str">
        <f>'Cover Sheet'!$A$6</f>
        <v>[insert name of firm]</v>
      </c>
      <c r="E170" s="88" t="str">
        <f>'Cover Sheet'!$B$6</f>
        <v>[insert CPA name]</v>
      </c>
      <c r="F170" s="88" t="str">
        <f>'Cover Sheet'!$B$8</f>
        <v>[insert CPA license number]</v>
      </c>
      <c r="G170" s="88" t="str">
        <f>'Cover Sheet'!$D$6</f>
        <v>[insert direct email address]</v>
      </c>
      <c r="H170" s="88" t="str">
        <f>'Cover Sheet'!$D$8</f>
        <v>[insert direct phone number]</v>
      </c>
      <c r="I170" s="88" t="str">
        <f>'Cover Sheet'!$D$10</f>
        <v>[insert firm mailing address]</v>
      </c>
      <c r="J170" s="88" t="str">
        <f>'Licensee Info'!$E$2</f>
        <v>Report not attested to correctly</v>
      </c>
      <c r="K170" s="91" t="s">
        <v>225</v>
      </c>
      <c r="L170" s="91">
        <v>1</v>
      </c>
      <c r="M170" s="91">
        <v>3</v>
      </c>
      <c r="N170" s="91">
        <v>4</v>
      </c>
      <c r="O170" s="91">
        <v>13</v>
      </c>
      <c r="P170" s="91"/>
      <c r="Q170" s="91"/>
      <c r="R170" s="91" t="str">
        <f>'R - Total (G, P)'!$B$130</f>
        <v>[insert license #]</v>
      </c>
      <c r="S170" s="91">
        <f>'R - Total (G, P)'!$B$131</f>
        <v>0</v>
      </c>
      <c r="T170" s="91">
        <f>'R - Total (G, P)'!$D$131</f>
        <v>0</v>
      </c>
      <c r="U170" s="91">
        <f>'R - Total (G, P)'!$H$131</f>
        <v>0</v>
      </c>
      <c r="V170" s="91">
        <v>0</v>
      </c>
      <c r="W170" s="91">
        <v>0</v>
      </c>
      <c r="X170" s="91">
        <v>0</v>
      </c>
      <c r="Y170" s="91">
        <v>0</v>
      </c>
      <c r="Z170" s="91">
        <v>0</v>
      </c>
      <c r="AA170" s="91">
        <v>0</v>
      </c>
      <c r="AB170" s="91">
        <v>0</v>
      </c>
      <c r="AC170" s="91">
        <v>0</v>
      </c>
      <c r="AD170" s="91">
        <v>0</v>
      </c>
      <c r="AE170" s="91"/>
      <c r="AF170" s="91"/>
      <c r="AG170" s="91"/>
      <c r="AH170" s="91"/>
      <c r="AJ170" cm="1">
        <f t="array" ref="AJ170">IF(OR(COUNTIF(R170,$AZ$2:$AZ$19)),0,1)</f>
        <v>0</v>
      </c>
      <c r="AK170" cm="1">
        <f t="array" ref="AK170">IF(OR(COUNTIF(S170,$AZ$2:$AZ$19)),0,1)</f>
        <v>0</v>
      </c>
      <c r="AL170" cm="1">
        <f t="array" ref="AL170">IF(OR(COUNTIF(T170,$AZ$2:$AZ$19)),0,1)</f>
        <v>0</v>
      </c>
      <c r="AM170" cm="1">
        <f t="array" ref="AM170">IF(OR(COUNTIF(U170,$AZ$2:$AZ$19)),0,1)</f>
        <v>0</v>
      </c>
      <c r="AN170" cm="1">
        <f t="array" ref="AN170">IF(OR(COUNTIF(V170,$AZ$2:$AZ$19)),0,1)</f>
        <v>0</v>
      </c>
      <c r="AO170" cm="1">
        <f t="array" ref="AO170">IF(OR(COUNTIF(W170,$AZ$2:$AZ$19)),0,1)</f>
        <v>0</v>
      </c>
      <c r="AP170" cm="1">
        <f t="array" ref="AP170">IF(OR(COUNTIF(X170,$AZ$2:$AZ$19)),0,1)</f>
        <v>0</v>
      </c>
      <c r="AQ170" cm="1">
        <f t="array" ref="AQ170">IF(OR(COUNTIF(Y170,$AZ$2:$AZ$19)),0,1)</f>
        <v>0</v>
      </c>
      <c r="AR170" cm="1">
        <f t="array" ref="AR170">IF(OR(COUNTIF(Z170,$AZ$2:$AZ$19)),0,1)</f>
        <v>0</v>
      </c>
      <c r="AS170" cm="1">
        <f t="array" ref="AS170">IF(OR(COUNTIF(AA170,$AZ$2:$AZ$19)),0,1)</f>
        <v>0</v>
      </c>
      <c r="AT170" cm="1">
        <f t="array" ref="AT170">IF(OR(COUNTIF(AB170,$AZ$2:$AZ$19)),0,1)</f>
        <v>0</v>
      </c>
      <c r="AU170" cm="1">
        <f t="array" ref="AU170">IF(OR(COUNTIF(AC170,$AZ$2:$AZ$19)),0,1)</f>
        <v>0</v>
      </c>
      <c r="AV170" cm="1">
        <f t="array" ref="AV170">IF(OR(COUNTIF(AD170,$AZ$2:$AZ$19)),0,1)</f>
        <v>0</v>
      </c>
      <c r="AX170">
        <f t="shared" si="2"/>
        <v>0</v>
      </c>
    </row>
    <row r="171" spans="1:50" x14ac:dyDescent="0.3">
      <c r="A171" s="92" t="str" cm="1">
        <f t="array" ref="A171">IF(AX171&gt;0,'Licensee Info'!$A$2:$A$2,"#N/A")</f>
        <v>#N/A</v>
      </c>
      <c r="B171" s="88" t="str">
        <f>'Cover Sheet'!$A$3</f>
        <v>[insert AFS Reporting Period]</v>
      </c>
      <c r="C171" s="88" t="str">
        <f>'Cover Sheet'!$D$3</f>
        <v>[insert all medical and adult-use license record numbers covered by this AFS]</v>
      </c>
      <c r="D171" s="88" t="str">
        <f>'Cover Sheet'!$A$6</f>
        <v>[insert name of firm]</v>
      </c>
      <c r="E171" s="88" t="str">
        <f>'Cover Sheet'!$B$6</f>
        <v>[insert CPA name]</v>
      </c>
      <c r="F171" s="88" t="str">
        <f>'Cover Sheet'!$B$8</f>
        <v>[insert CPA license number]</v>
      </c>
      <c r="G171" s="88" t="str">
        <f>'Cover Sheet'!$D$6</f>
        <v>[insert direct email address]</v>
      </c>
      <c r="H171" s="88" t="str">
        <f>'Cover Sheet'!$D$8</f>
        <v>[insert direct phone number]</v>
      </c>
      <c r="I171" s="88" t="str">
        <f>'Cover Sheet'!$D$10</f>
        <v>[insert firm mailing address]</v>
      </c>
      <c r="J171" s="88" t="str">
        <f>'Licensee Info'!$E$2</f>
        <v>Report not attested to correctly</v>
      </c>
      <c r="K171" t="s">
        <v>225</v>
      </c>
      <c r="L171">
        <v>1</v>
      </c>
      <c r="M171">
        <v>3</v>
      </c>
      <c r="N171">
        <v>4</v>
      </c>
      <c r="O171">
        <v>14</v>
      </c>
      <c r="R171" t="str">
        <f>'R - Total (G, P)'!$B$130</f>
        <v>[insert license #]</v>
      </c>
      <c r="S171">
        <f>'R - Total (G, P)'!$B$131</f>
        <v>0</v>
      </c>
      <c r="T171">
        <f>'R - Total (G, P)'!$D$131</f>
        <v>0</v>
      </c>
      <c r="U171">
        <f>'R - Total (G, P)'!$H$131</f>
        <v>0</v>
      </c>
      <c r="V171">
        <v>0</v>
      </c>
      <c r="W171">
        <v>0</v>
      </c>
      <c r="X171">
        <v>0</v>
      </c>
      <c r="Y171">
        <v>0</v>
      </c>
      <c r="Z171">
        <v>0</v>
      </c>
      <c r="AA171">
        <v>0</v>
      </c>
      <c r="AB171">
        <v>0</v>
      </c>
      <c r="AC171">
        <v>0</v>
      </c>
      <c r="AD171">
        <v>0</v>
      </c>
      <c r="AJ171" cm="1">
        <f t="array" ref="AJ171">IF(OR(COUNTIF(R171,$AZ$2:$AZ$19)),0,1)</f>
        <v>0</v>
      </c>
      <c r="AK171" cm="1">
        <f t="array" ref="AK171">IF(OR(COUNTIF(S171,$AZ$2:$AZ$19)),0,1)</f>
        <v>0</v>
      </c>
      <c r="AL171" cm="1">
        <f t="array" ref="AL171">IF(OR(COUNTIF(T171,$AZ$2:$AZ$19)),0,1)</f>
        <v>0</v>
      </c>
      <c r="AM171" cm="1">
        <f t="array" ref="AM171">IF(OR(COUNTIF(U171,$AZ$2:$AZ$19)),0,1)</f>
        <v>0</v>
      </c>
      <c r="AN171" cm="1">
        <f t="array" ref="AN171">IF(OR(COUNTIF(V171,$AZ$2:$AZ$19)),0,1)</f>
        <v>0</v>
      </c>
      <c r="AO171" cm="1">
        <f t="array" ref="AO171">IF(OR(COUNTIF(W171,$AZ$2:$AZ$19)),0,1)</f>
        <v>0</v>
      </c>
      <c r="AP171" cm="1">
        <f t="array" ref="AP171">IF(OR(COUNTIF(X171,$AZ$2:$AZ$19)),0,1)</f>
        <v>0</v>
      </c>
      <c r="AQ171" cm="1">
        <f t="array" ref="AQ171">IF(OR(COUNTIF(Y171,$AZ$2:$AZ$19)),0,1)</f>
        <v>0</v>
      </c>
      <c r="AR171" cm="1">
        <f t="array" ref="AR171">IF(OR(COUNTIF(Z171,$AZ$2:$AZ$19)),0,1)</f>
        <v>0</v>
      </c>
      <c r="AS171" cm="1">
        <f t="array" ref="AS171">IF(OR(COUNTIF(AA171,$AZ$2:$AZ$19)),0,1)</f>
        <v>0</v>
      </c>
      <c r="AT171" cm="1">
        <f t="array" ref="AT171">IF(OR(COUNTIF(AB171,$AZ$2:$AZ$19)),0,1)</f>
        <v>0</v>
      </c>
      <c r="AU171" cm="1">
        <f t="array" ref="AU171">IF(OR(COUNTIF(AC171,$AZ$2:$AZ$19)),0,1)</f>
        <v>0</v>
      </c>
      <c r="AV171" cm="1">
        <f t="array" ref="AV171">IF(OR(COUNTIF(AD171,$AZ$2:$AZ$19)),0,1)</f>
        <v>0</v>
      </c>
      <c r="AX171">
        <f t="shared" si="2"/>
        <v>0</v>
      </c>
    </row>
    <row r="172" spans="1:50" x14ac:dyDescent="0.3">
      <c r="A172" s="88" t="str" cm="1">
        <f t="array" ref="A172">IF(AX172&gt;0,'Licensee Info'!$A$2:$A$2,"#N/A")</f>
        <v>#N/A</v>
      </c>
      <c r="B172" s="88" t="str">
        <f>'Cover Sheet'!$A$3</f>
        <v>[insert AFS Reporting Period]</v>
      </c>
      <c r="C172" s="88" t="str">
        <f>'Cover Sheet'!$D$3</f>
        <v>[insert all medical and adult-use license record numbers covered by this AFS]</v>
      </c>
      <c r="D172" s="88" t="str">
        <f>'Cover Sheet'!$A$6</f>
        <v>[insert name of firm]</v>
      </c>
      <c r="E172" s="88" t="str">
        <f>'Cover Sheet'!$B$6</f>
        <v>[insert CPA name]</v>
      </c>
      <c r="F172" s="88" t="str">
        <f>'Cover Sheet'!$B$8</f>
        <v>[insert CPA license number]</v>
      </c>
      <c r="G172" s="88" t="str">
        <f>'Cover Sheet'!$D$6</f>
        <v>[insert direct email address]</v>
      </c>
      <c r="H172" s="88" t="str">
        <f>'Cover Sheet'!$D$8</f>
        <v>[insert direct phone number]</v>
      </c>
      <c r="I172" s="88" t="str">
        <f>'Cover Sheet'!$D$10</f>
        <v>[insert firm mailing address]</v>
      </c>
      <c r="J172" s="88" t="str">
        <f>'Licensee Info'!$E$2</f>
        <v>Report not attested to correctly</v>
      </c>
      <c r="K172" s="91" t="s">
        <v>225</v>
      </c>
      <c r="L172" s="91">
        <v>1</v>
      </c>
      <c r="M172" s="91">
        <v>3</v>
      </c>
      <c r="N172" s="91">
        <v>4</v>
      </c>
      <c r="O172" s="91">
        <v>15</v>
      </c>
      <c r="P172" s="91"/>
      <c r="Q172" s="91"/>
      <c r="R172" s="91" t="str">
        <f>'R - Total (G, P)'!$B$130</f>
        <v>[insert license #]</v>
      </c>
      <c r="S172" s="91">
        <f>'R - Total (G, P)'!$B$131</f>
        <v>0</v>
      </c>
      <c r="T172" s="91">
        <f>'R - Total (G, P)'!$D$131</f>
        <v>0</v>
      </c>
      <c r="U172" s="91">
        <f>'R - Total (G, P)'!$H$131</f>
        <v>0</v>
      </c>
      <c r="V172" s="91">
        <v>0</v>
      </c>
      <c r="W172" s="91">
        <v>0</v>
      </c>
      <c r="X172" s="91">
        <v>0</v>
      </c>
      <c r="Y172" s="91">
        <v>0</v>
      </c>
      <c r="Z172" s="91">
        <v>0</v>
      </c>
      <c r="AA172" s="91">
        <v>0</v>
      </c>
      <c r="AB172" s="91">
        <v>0</v>
      </c>
      <c r="AC172" s="91">
        <v>0</v>
      </c>
      <c r="AD172" s="91">
        <v>0</v>
      </c>
      <c r="AE172" s="91"/>
      <c r="AF172" s="91"/>
      <c r="AG172" s="91"/>
      <c r="AH172" s="91"/>
      <c r="AJ172" cm="1">
        <f t="array" ref="AJ172">IF(OR(COUNTIF(R172,$AZ$2:$AZ$19)),0,1)</f>
        <v>0</v>
      </c>
      <c r="AK172" cm="1">
        <f t="array" ref="AK172">IF(OR(COUNTIF(S172,$AZ$2:$AZ$19)),0,1)</f>
        <v>0</v>
      </c>
      <c r="AL172" cm="1">
        <f t="array" ref="AL172">IF(OR(COUNTIF(T172,$AZ$2:$AZ$19)),0,1)</f>
        <v>0</v>
      </c>
      <c r="AM172" cm="1">
        <f t="array" ref="AM172">IF(OR(COUNTIF(U172,$AZ$2:$AZ$19)),0,1)</f>
        <v>0</v>
      </c>
      <c r="AN172" cm="1">
        <f t="array" ref="AN172">IF(OR(COUNTIF(V172,$AZ$2:$AZ$19)),0,1)</f>
        <v>0</v>
      </c>
      <c r="AO172" cm="1">
        <f t="array" ref="AO172">IF(OR(COUNTIF(W172,$AZ$2:$AZ$19)),0,1)</f>
        <v>0</v>
      </c>
      <c r="AP172" cm="1">
        <f t="array" ref="AP172">IF(OR(COUNTIF(X172,$AZ$2:$AZ$19)),0,1)</f>
        <v>0</v>
      </c>
      <c r="AQ172" cm="1">
        <f t="array" ref="AQ172">IF(OR(COUNTIF(Y172,$AZ$2:$AZ$19)),0,1)</f>
        <v>0</v>
      </c>
      <c r="AR172" cm="1">
        <f t="array" ref="AR172">IF(OR(COUNTIF(Z172,$AZ$2:$AZ$19)),0,1)</f>
        <v>0</v>
      </c>
      <c r="AS172" cm="1">
        <f t="array" ref="AS172">IF(OR(COUNTIF(AA172,$AZ$2:$AZ$19)),0,1)</f>
        <v>0</v>
      </c>
      <c r="AT172" cm="1">
        <f t="array" ref="AT172">IF(OR(COUNTIF(AB172,$AZ$2:$AZ$19)),0,1)</f>
        <v>0</v>
      </c>
      <c r="AU172" cm="1">
        <f t="array" ref="AU172">IF(OR(COUNTIF(AC172,$AZ$2:$AZ$19)),0,1)</f>
        <v>0</v>
      </c>
      <c r="AV172" cm="1">
        <f t="array" ref="AV172">IF(OR(COUNTIF(AD172,$AZ$2:$AZ$19)),0,1)</f>
        <v>0</v>
      </c>
      <c r="AX172">
        <f t="shared" si="2"/>
        <v>0</v>
      </c>
    </row>
    <row r="173" spans="1:50" x14ac:dyDescent="0.3">
      <c r="A173" s="92" t="str" cm="1">
        <f t="array" ref="A173">IF(AX173&gt;0,'Licensee Info'!$A$2:$A$2,"#N/A")</f>
        <v>#N/A</v>
      </c>
      <c r="B173" s="88" t="str">
        <f>'Cover Sheet'!$A$3</f>
        <v>[insert AFS Reporting Period]</v>
      </c>
      <c r="C173" s="88" t="str">
        <f>'Cover Sheet'!$D$3</f>
        <v>[insert all medical and adult-use license record numbers covered by this AFS]</v>
      </c>
      <c r="D173" s="88" t="str">
        <f>'Cover Sheet'!$A$6</f>
        <v>[insert name of firm]</v>
      </c>
      <c r="E173" s="88" t="str">
        <f>'Cover Sheet'!$B$6</f>
        <v>[insert CPA name]</v>
      </c>
      <c r="F173" s="88" t="str">
        <f>'Cover Sheet'!$B$8</f>
        <v>[insert CPA license number]</v>
      </c>
      <c r="G173" s="88" t="str">
        <f>'Cover Sheet'!$D$6</f>
        <v>[insert direct email address]</v>
      </c>
      <c r="H173" s="88" t="str">
        <f>'Cover Sheet'!$D$8</f>
        <v>[insert direct phone number]</v>
      </c>
      <c r="I173" s="88" t="str">
        <f>'Cover Sheet'!$D$10</f>
        <v>[insert firm mailing address]</v>
      </c>
      <c r="J173" s="88" t="str">
        <f>'Licensee Info'!$E$2</f>
        <v>Report not attested to correctly</v>
      </c>
      <c r="K173" t="s">
        <v>225</v>
      </c>
      <c r="L173">
        <v>1</v>
      </c>
      <c r="M173" t="s">
        <v>285</v>
      </c>
      <c r="N173">
        <v>4</v>
      </c>
      <c r="O173">
        <v>1</v>
      </c>
      <c r="R173" cm="1">
        <f t="array" ref="R173:Y182">'R - Total (G, P)'!$A$146:$H$155</f>
        <v>0</v>
      </c>
      <c r="S173">
        <v>0</v>
      </c>
      <c r="T173">
        <v>0</v>
      </c>
      <c r="U173">
        <v>0</v>
      </c>
      <c r="V173">
        <v>0</v>
      </c>
      <c r="W173">
        <v>0</v>
      </c>
      <c r="X173">
        <v>0</v>
      </c>
      <c r="Y173">
        <v>0</v>
      </c>
      <c r="Z173">
        <v>0</v>
      </c>
      <c r="AA173">
        <v>0</v>
      </c>
      <c r="AB173">
        <v>0</v>
      </c>
      <c r="AC173">
        <v>0</v>
      </c>
      <c r="AD173">
        <v>0</v>
      </c>
      <c r="AJ173" cm="1">
        <f t="array" ref="AJ173">IF(OR(COUNTIF(R173,$AZ$2:$AZ$19)),0,1)</f>
        <v>0</v>
      </c>
      <c r="AK173" cm="1">
        <f t="array" ref="AK173">IF(OR(COUNTIF(S173,$AZ$2:$AZ$19)),0,1)</f>
        <v>0</v>
      </c>
      <c r="AL173" cm="1">
        <f t="array" ref="AL173">IF(OR(COUNTIF(T173,$AZ$2:$AZ$19)),0,1)</f>
        <v>0</v>
      </c>
      <c r="AM173" cm="1">
        <f t="array" ref="AM173">IF(OR(COUNTIF(U173,$AZ$2:$AZ$19)),0,1)</f>
        <v>0</v>
      </c>
      <c r="AN173" cm="1">
        <f t="array" ref="AN173">IF(OR(COUNTIF(V173,$AZ$2:$AZ$19)),0,1)</f>
        <v>0</v>
      </c>
      <c r="AO173" cm="1">
        <f t="array" ref="AO173">IF(OR(COUNTIF(W173,$AZ$2:$AZ$19)),0,1)</f>
        <v>0</v>
      </c>
      <c r="AP173" cm="1">
        <f t="array" ref="AP173">IF(OR(COUNTIF(X173,$AZ$2:$AZ$19)),0,1)</f>
        <v>0</v>
      </c>
      <c r="AQ173" cm="1">
        <f t="array" ref="AQ173">IF(OR(COUNTIF(Y173,$AZ$2:$AZ$19)),0,1)</f>
        <v>0</v>
      </c>
      <c r="AR173" cm="1">
        <f t="array" ref="AR173">IF(OR(COUNTIF(Z173,$AZ$2:$AZ$19)),0,1)</f>
        <v>0</v>
      </c>
      <c r="AS173" cm="1">
        <f t="array" ref="AS173">IF(OR(COUNTIF(AA173,$AZ$2:$AZ$19)),0,1)</f>
        <v>0</v>
      </c>
      <c r="AT173" cm="1">
        <f t="array" ref="AT173">IF(OR(COUNTIF(AB173,$AZ$2:$AZ$19)),0,1)</f>
        <v>0</v>
      </c>
      <c r="AU173" cm="1">
        <f t="array" ref="AU173">IF(OR(COUNTIF(AC173,$AZ$2:$AZ$19)),0,1)</f>
        <v>0</v>
      </c>
      <c r="AV173" cm="1">
        <f t="array" ref="AV173">IF(OR(COUNTIF(AD173,$AZ$2:$AZ$19)),0,1)</f>
        <v>0</v>
      </c>
      <c r="AX173">
        <f t="shared" si="2"/>
        <v>0</v>
      </c>
    </row>
    <row r="174" spans="1:50" x14ac:dyDescent="0.3">
      <c r="A174" s="88" t="str" cm="1">
        <f t="array" ref="A174">IF(AX174&gt;0,'Licensee Info'!$A$2:$A$2,"#N/A")</f>
        <v>#N/A</v>
      </c>
      <c r="B174" s="88" t="str">
        <f>'Cover Sheet'!$A$3</f>
        <v>[insert AFS Reporting Period]</v>
      </c>
      <c r="C174" s="88" t="str">
        <f>'Cover Sheet'!$D$3</f>
        <v>[insert all medical and adult-use license record numbers covered by this AFS]</v>
      </c>
      <c r="D174" s="88" t="str">
        <f>'Cover Sheet'!$A$6</f>
        <v>[insert name of firm]</v>
      </c>
      <c r="E174" s="88" t="str">
        <f>'Cover Sheet'!$B$6</f>
        <v>[insert CPA name]</v>
      </c>
      <c r="F174" s="88" t="str">
        <f>'Cover Sheet'!$B$8</f>
        <v>[insert CPA license number]</v>
      </c>
      <c r="G174" s="88" t="str">
        <f>'Cover Sheet'!$D$6</f>
        <v>[insert direct email address]</v>
      </c>
      <c r="H174" s="88" t="str">
        <f>'Cover Sheet'!$D$8</f>
        <v>[insert direct phone number]</v>
      </c>
      <c r="I174" s="88" t="str">
        <f>'Cover Sheet'!$D$10</f>
        <v>[insert firm mailing address]</v>
      </c>
      <c r="J174" s="88" t="str">
        <f>'Licensee Info'!$E$2</f>
        <v>Report not attested to correctly</v>
      </c>
      <c r="K174" s="91" t="s">
        <v>225</v>
      </c>
      <c r="L174" s="91">
        <v>1</v>
      </c>
      <c r="M174" s="91" t="s">
        <v>285</v>
      </c>
      <c r="N174" s="91">
        <v>4</v>
      </c>
      <c r="O174" s="91">
        <v>2</v>
      </c>
      <c r="P174" s="91"/>
      <c r="Q174" s="91"/>
      <c r="R174" s="91">
        <v>0</v>
      </c>
      <c r="S174" s="91">
        <v>0</v>
      </c>
      <c r="T174" s="91">
        <v>0</v>
      </c>
      <c r="U174" s="91">
        <v>0</v>
      </c>
      <c r="V174" s="91">
        <v>0</v>
      </c>
      <c r="W174" s="91">
        <v>0</v>
      </c>
      <c r="X174" s="91">
        <v>0</v>
      </c>
      <c r="Y174" s="91">
        <v>0</v>
      </c>
      <c r="Z174" s="91">
        <v>0</v>
      </c>
      <c r="AA174" s="91">
        <v>0</v>
      </c>
      <c r="AB174" s="91">
        <v>0</v>
      </c>
      <c r="AC174" s="91">
        <v>0</v>
      </c>
      <c r="AD174" s="91">
        <v>0</v>
      </c>
      <c r="AE174" s="91"/>
      <c r="AF174" s="91"/>
      <c r="AG174" s="91"/>
      <c r="AH174" s="91"/>
      <c r="AJ174" cm="1">
        <f t="array" ref="AJ174">IF(OR(COUNTIF(R174,$AZ$2:$AZ$19)),0,1)</f>
        <v>0</v>
      </c>
      <c r="AK174" cm="1">
        <f t="array" ref="AK174">IF(OR(COUNTIF(S174,$AZ$2:$AZ$19)),0,1)</f>
        <v>0</v>
      </c>
      <c r="AL174" cm="1">
        <f t="array" ref="AL174">IF(OR(COUNTIF(T174,$AZ$2:$AZ$19)),0,1)</f>
        <v>0</v>
      </c>
      <c r="AM174" cm="1">
        <f t="array" ref="AM174">IF(OR(COUNTIF(U174,$AZ$2:$AZ$19)),0,1)</f>
        <v>0</v>
      </c>
      <c r="AN174" cm="1">
        <f t="array" ref="AN174">IF(OR(COUNTIF(V174,$AZ$2:$AZ$19)),0,1)</f>
        <v>0</v>
      </c>
      <c r="AO174" cm="1">
        <f t="array" ref="AO174">IF(OR(COUNTIF(W174,$AZ$2:$AZ$19)),0,1)</f>
        <v>0</v>
      </c>
      <c r="AP174" cm="1">
        <f t="array" ref="AP174">IF(OR(COUNTIF(X174,$AZ$2:$AZ$19)),0,1)</f>
        <v>0</v>
      </c>
      <c r="AQ174" cm="1">
        <f t="array" ref="AQ174">IF(OR(COUNTIF(Y174,$AZ$2:$AZ$19)),0,1)</f>
        <v>0</v>
      </c>
      <c r="AR174" cm="1">
        <f t="array" ref="AR174">IF(OR(COUNTIF(Z174,$AZ$2:$AZ$19)),0,1)</f>
        <v>0</v>
      </c>
      <c r="AS174" cm="1">
        <f t="array" ref="AS174">IF(OR(COUNTIF(AA174,$AZ$2:$AZ$19)),0,1)</f>
        <v>0</v>
      </c>
      <c r="AT174" cm="1">
        <f t="array" ref="AT174">IF(OR(COUNTIF(AB174,$AZ$2:$AZ$19)),0,1)</f>
        <v>0</v>
      </c>
      <c r="AU174" cm="1">
        <f t="array" ref="AU174">IF(OR(COUNTIF(AC174,$AZ$2:$AZ$19)),0,1)</f>
        <v>0</v>
      </c>
      <c r="AV174" cm="1">
        <f t="array" ref="AV174">IF(OR(COUNTIF(AD174,$AZ$2:$AZ$19)),0,1)</f>
        <v>0</v>
      </c>
      <c r="AX174">
        <f t="shared" si="2"/>
        <v>0</v>
      </c>
    </row>
    <row r="175" spans="1:50" x14ac:dyDescent="0.3">
      <c r="A175" s="92" t="str" cm="1">
        <f t="array" ref="A175">IF(AX175&gt;0,'Licensee Info'!$A$2:$A$2,"#N/A")</f>
        <v>#N/A</v>
      </c>
      <c r="B175" s="88" t="str">
        <f>'Cover Sheet'!$A$3</f>
        <v>[insert AFS Reporting Period]</v>
      </c>
      <c r="C175" s="88" t="str">
        <f>'Cover Sheet'!$D$3</f>
        <v>[insert all medical and adult-use license record numbers covered by this AFS]</v>
      </c>
      <c r="D175" s="88" t="str">
        <f>'Cover Sheet'!$A$6</f>
        <v>[insert name of firm]</v>
      </c>
      <c r="E175" s="88" t="str">
        <f>'Cover Sheet'!$B$6</f>
        <v>[insert CPA name]</v>
      </c>
      <c r="F175" s="88" t="str">
        <f>'Cover Sheet'!$B$8</f>
        <v>[insert CPA license number]</v>
      </c>
      <c r="G175" s="88" t="str">
        <f>'Cover Sheet'!$D$6</f>
        <v>[insert direct email address]</v>
      </c>
      <c r="H175" s="88" t="str">
        <f>'Cover Sheet'!$D$8</f>
        <v>[insert direct phone number]</v>
      </c>
      <c r="I175" s="88" t="str">
        <f>'Cover Sheet'!$D$10</f>
        <v>[insert firm mailing address]</v>
      </c>
      <c r="J175" s="88" t="str">
        <f>'Licensee Info'!$E$2</f>
        <v>Report not attested to correctly</v>
      </c>
      <c r="K175" t="s">
        <v>225</v>
      </c>
      <c r="L175">
        <v>1</v>
      </c>
      <c r="M175" t="s">
        <v>285</v>
      </c>
      <c r="N175">
        <v>4</v>
      </c>
      <c r="O175">
        <v>3</v>
      </c>
      <c r="R175">
        <v>0</v>
      </c>
      <c r="S175">
        <v>0</v>
      </c>
      <c r="T175">
        <v>0</v>
      </c>
      <c r="U175">
        <v>0</v>
      </c>
      <c r="V175">
        <v>0</v>
      </c>
      <c r="W175">
        <v>0</v>
      </c>
      <c r="X175">
        <v>0</v>
      </c>
      <c r="Y175">
        <v>0</v>
      </c>
      <c r="Z175">
        <v>0</v>
      </c>
      <c r="AA175">
        <v>0</v>
      </c>
      <c r="AB175">
        <v>0</v>
      </c>
      <c r="AC175">
        <v>0</v>
      </c>
      <c r="AD175">
        <v>0</v>
      </c>
      <c r="AJ175" cm="1">
        <f t="array" ref="AJ175">IF(OR(COUNTIF(R175,$AZ$2:$AZ$19)),0,1)</f>
        <v>0</v>
      </c>
      <c r="AK175" cm="1">
        <f t="array" ref="AK175">IF(OR(COUNTIF(S175,$AZ$2:$AZ$19)),0,1)</f>
        <v>0</v>
      </c>
      <c r="AL175" cm="1">
        <f t="array" ref="AL175">IF(OR(COUNTIF(T175,$AZ$2:$AZ$19)),0,1)</f>
        <v>0</v>
      </c>
      <c r="AM175" cm="1">
        <f t="array" ref="AM175">IF(OR(COUNTIF(U175,$AZ$2:$AZ$19)),0,1)</f>
        <v>0</v>
      </c>
      <c r="AN175" cm="1">
        <f t="array" ref="AN175">IF(OR(COUNTIF(V175,$AZ$2:$AZ$19)),0,1)</f>
        <v>0</v>
      </c>
      <c r="AO175" cm="1">
        <f t="array" ref="AO175">IF(OR(COUNTIF(W175,$AZ$2:$AZ$19)),0,1)</f>
        <v>0</v>
      </c>
      <c r="AP175" cm="1">
        <f t="array" ref="AP175">IF(OR(COUNTIF(X175,$AZ$2:$AZ$19)),0,1)</f>
        <v>0</v>
      </c>
      <c r="AQ175" cm="1">
        <f t="array" ref="AQ175">IF(OR(COUNTIF(Y175,$AZ$2:$AZ$19)),0,1)</f>
        <v>0</v>
      </c>
      <c r="AR175" cm="1">
        <f t="array" ref="AR175">IF(OR(COUNTIF(Z175,$AZ$2:$AZ$19)),0,1)</f>
        <v>0</v>
      </c>
      <c r="AS175" cm="1">
        <f t="array" ref="AS175">IF(OR(COUNTIF(AA175,$AZ$2:$AZ$19)),0,1)</f>
        <v>0</v>
      </c>
      <c r="AT175" cm="1">
        <f t="array" ref="AT175">IF(OR(COUNTIF(AB175,$AZ$2:$AZ$19)),0,1)</f>
        <v>0</v>
      </c>
      <c r="AU175" cm="1">
        <f t="array" ref="AU175">IF(OR(COUNTIF(AC175,$AZ$2:$AZ$19)),0,1)</f>
        <v>0</v>
      </c>
      <c r="AV175" cm="1">
        <f t="array" ref="AV175">IF(OR(COUNTIF(AD175,$AZ$2:$AZ$19)),0,1)</f>
        <v>0</v>
      </c>
      <c r="AX175">
        <f t="shared" si="2"/>
        <v>0</v>
      </c>
    </row>
    <row r="176" spans="1:50" x14ac:dyDescent="0.3">
      <c r="A176" s="88" t="str" cm="1">
        <f t="array" ref="A176">IF(AX176&gt;0,'Licensee Info'!$A$2:$A$2,"#N/A")</f>
        <v>#N/A</v>
      </c>
      <c r="B176" s="88" t="str">
        <f>'Cover Sheet'!$A$3</f>
        <v>[insert AFS Reporting Period]</v>
      </c>
      <c r="C176" s="88" t="str">
        <f>'Cover Sheet'!$D$3</f>
        <v>[insert all medical and adult-use license record numbers covered by this AFS]</v>
      </c>
      <c r="D176" s="88" t="str">
        <f>'Cover Sheet'!$A$6</f>
        <v>[insert name of firm]</v>
      </c>
      <c r="E176" s="88" t="str">
        <f>'Cover Sheet'!$B$6</f>
        <v>[insert CPA name]</v>
      </c>
      <c r="F176" s="88" t="str">
        <f>'Cover Sheet'!$B$8</f>
        <v>[insert CPA license number]</v>
      </c>
      <c r="G176" s="88" t="str">
        <f>'Cover Sheet'!$D$6</f>
        <v>[insert direct email address]</v>
      </c>
      <c r="H176" s="88" t="str">
        <f>'Cover Sheet'!$D$8</f>
        <v>[insert direct phone number]</v>
      </c>
      <c r="I176" s="88" t="str">
        <f>'Cover Sheet'!$D$10</f>
        <v>[insert firm mailing address]</v>
      </c>
      <c r="J176" s="88" t="str">
        <f>'Licensee Info'!$E$2</f>
        <v>Report not attested to correctly</v>
      </c>
      <c r="K176" s="91" t="s">
        <v>225</v>
      </c>
      <c r="L176" s="91">
        <v>1</v>
      </c>
      <c r="M176" s="91" t="s">
        <v>285</v>
      </c>
      <c r="N176" s="91">
        <v>4</v>
      </c>
      <c r="O176" s="91">
        <v>4</v>
      </c>
      <c r="P176" s="91"/>
      <c r="Q176" s="91"/>
      <c r="R176" s="91">
        <v>0</v>
      </c>
      <c r="S176" s="91">
        <v>0</v>
      </c>
      <c r="T176" s="91">
        <v>0</v>
      </c>
      <c r="U176" s="91">
        <v>0</v>
      </c>
      <c r="V176" s="91">
        <v>0</v>
      </c>
      <c r="W176" s="91">
        <v>0</v>
      </c>
      <c r="X176" s="91">
        <v>0</v>
      </c>
      <c r="Y176" s="91">
        <v>0</v>
      </c>
      <c r="Z176" s="91">
        <v>0</v>
      </c>
      <c r="AA176" s="91">
        <v>0</v>
      </c>
      <c r="AB176" s="91">
        <v>0</v>
      </c>
      <c r="AC176" s="91">
        <v>0</v>
      </c>
      <c r="AD176" s="91">
        <v>0</v>
      </c>
      <c r="AE176" s="91"/>
      <c r="AF176" s="91"/>
      <c r="AG176" s="91"/>
      <c r="AH176" s="91"/>
      <c r="AJ176" cm="1">
        <f t="array" ref="AJ176">IF(OR(COUNTIF(R176,$AZ$2:$AZ$19)),0,1)</f>
        <v>0</v>
      </c>
      <c r="AK176" cm="1">
        <f t="array" ref="AK176">IF(OR(COUNTIF(S176,$AZ$2:$AZ$19)),0,1)</f>
        <v>0</v>
      </c>
      <c r="AL176" cm="1">
        <f t="array" ref="AL176">IF(OR(COUNTIF(T176,$AZ$2:$AZ$19)),0,1)</f>
        <v>0</v>
      </c>
      <c r="AM176" cm="1">
        <f t="array" ref="AM176">IF(OR(COUNTIF(U176,$AZ$2:$AZ$19)),0,1)</f>
        <v>0</v>
      </c>
      <c r="AN176" cm="1">
        <f t="array" ref="AN176">IF(OR(COUNTIF(V176,$AZ$2:$AZ$19)),0,1)</f>
        <v>0</v>
      </c>
      <c r="AO176" cm="1">
        <f t="array" ref="AO176">IF(OR(COUNTIF(W176,$AZ$2:$AZ$19)),0,1)</f>
        <v>0</v>
      </c>
      <c r="AP176" cm="1">
        <f t="array" ref="AP176">IF(OR(COUNTIF(X176,$AZ$2:$AZ$19)),0,1)</f>
        <v>0</v>
      </c>
      <c r="AQ176" cm="1">
        <f t="array" ref="AQ176">IF(OR(COUNTIF(Y176,$AZ$2:$AZ$19)),0,1)</f>
        <v>0</v>
      </c>
      <c r="AR176" cm="1">
        <f t="array" ref="AR176">IF(OR(COUNTIF(Z176,$AZ$2:$AZ$19)),0,1)</f>
        <v>0</v>
      </c>
      <c r="AS176" cm="1">
        <f t="array" ref="AS176">IF(OR(COUNTIF(AA176,$AZ$2:$AZ$19)),0,1)</f>
        <v>0</v>
      </c>
      <c r="AT176" cm="1">
        <f t="array" ref="AT176">IF(OR(COUNTIF(AB176,$AZ$2:$AZ$19)),0,1)</f>
        <v>0</v>
      </c>
      <c r="AU176" cm="1">
        <f t="array" ref="AU176">IF(OR(COUNTIF(AC176,$AZ$2:$AZ$19)),0,1)</f>
        <v>0</v>
      </c>
      <c r="AV176" cm="1">
        <f t="array" ref="AV176">IF(OR(COUNTIF(AD176,$AZ$2:$AZ$19)),0,1)</f>
        <v>0</v>
      </c>
      <c r="AX176">
        <f t="shared" si="2"/>
        <v>0</v>
      </c>
    </row>
    <row r="177" spans="1:50" x14ac:dyDescent="0.3">
      <c r="A177" s="92" t="str" cm="1">
        <f t="array" ref="A177">IF(AX177&gt;0,'Licensee Info'!$A$2:$A$2,"#N/A")</f>
        <v>#N/A</v>
      </c>
      <c r="B177" s="88" t="str">
        <f>'Cover Sheet'!$A$3</f>
        <v>[insert AFS Reporting Period]</v>
      </c>
      <c r="C177" s="88" t="str">
        <f>'Cover Sheet'!$D$3</f>
        <v>[insert all medical and adult-use license record numbers covered by this AFS]</v>
      </c>
      <c r="D177" s="88" t="str">
        <f>'Cover Sheet'!$A$6</f>
        <v>[insert name of firm]</v>
      </c>
      <c r="E177" s="88" t="str">
        <f>'Cover Sheet'!$B$6</f>
        <v>[insert CPA name]</v>
      </c>
      <c r="F177" s="88" t="str">
        <f>'Cover Sheet'!$B$8</f>
        <v>[insert CPA license number]</v>
      </c>
      <c r="G177" s="88" t="str">
        <f>'Cover Sheet'!$D$6</f>
        <v>[insert direct email address]</v>
      </c>
      <c r="H177" s="88" t="str">
        <f>'Cover Sheet'!$D$8</f>
        <v>[insert direct phone number]</v>
      </c>
      <c r="I177" s="88" t="str">
        <f>'Cover Sheet'!$D$10</f>
        <v>[insert firm mailing address]</v>
      </c>
      <c r="J177" s="88" t="str">
        <f>'Licensee Info'!$E$2</f>
        <v>Report not attested to correctly</v>
      </c>
      <c r="K177" t="s">
        <v>225</v>
      </c>
      <c r="L177">
        <v>1</v>
      </c>
      <c r="M177" t="s">
        <v>285</v>
      </c>
      <c r="N177">
        <v>4</v>
      </c>
      <c r="O177">
        <v>5</v>
      </c>
      <c r="R177">
        <v>0</v>
      </c>
      <c r="S177">
        <v>0</v>
      </c>
      <c r="T177">
        <v>0</v>
      </c>
      <c r="U177">
        <v>0</v>
      </c>
      <c r="V177">
        <v>0</v>
      </c>
      <c r="W177">
        <v>0</v>
      </c>
      <c r="X177">
        <v>0</v>
      </c>
      <c r="Y177">
        <v>0</v>
      </c>
      <c r="Z177">
        <v>0</v>
      </c>
      <c r="AA177">
        <v>0</v>
      </c>
      <c r="AB177">
        <v>0</v>
      </c>
      <c r="AC177">
        <v>0</v>
      </c>
      <c r="AD177">
        <v>0</v>
      </c>
      <c r="AJ177" cm="1">
        <f t="array" ref="AJ177">IF(OR(COUNTIF(R177,$AZ$2:$AZ$19)),0,1)</f>
        <v>0</v>
      </c>
      <c r="AK177" cm="1">
        <f t="array" ref="AK177">IF(OR(COUNTIF(S177,$AZ$2:$AZ$19)),0,1)</f>
        <v>0</v>
      </c>
      <c r="AL177" cm="1">
        <f t="array" ref="AL177">IF(OR(COUNTIF(T177,$AZ$2:$AZ$19)),0,1)</f>
        <v>0</v>
      </c>
      <c r="AM177" cm="1">
        <f t="array" ref="AM177">IF(OR(COUNTIF(U177,$AZ$2:$AZ$19)),0,1)</f>
        <v>0</v>
      </c>
      <c r="AN177" cm="1">
        <f t="array" ref="AN177">IF(OR(COUNTIF(V177,$AZ$2:$AZ$19)),0,1)</f>
        <v>0</v>
      </c>
      <c r="AO177" cm="1">
        <f t="array" ref="AO177">IF(OR(COUNTIF(W177,$AZ$2:$AZ$19)),0,1)</f>
        <v>0</v>
      </c>
      <c r="AP177" cm="1">
        <f t="array" ref="AP177">IF(OR(COUNTIF(X177,$AZ$2:$AZ$19)),0,1)</f>
        <v>0</v>
      </c>
      <c r="AQ177" cm="1">
        <f t="array" ref="AQ177">IF(OR(COUNTIF(Y177,$AZ$2:$AZ$19)),0,1)</f>
        <v>0</v>
      </c>
      <c r="AR177" cm="1">
        <f t="array" ref="AR177">IF(OR(COUNTIF(Z177,$AZ$2:$AZ$19)),0,1)</f>
        <v>0</v>
      </c>
      <c r="AS177" cm="1">
        <f t="array" ref="AS177">IF(OR(COUNTIF(AA177,$AZ$2:$AZ$19)),0,1)</f>
        <v>0</v>
      </c>
      <c r="AT177" cm="1">
        <f t="array" ref="AT177">IF(OR(COUNTIF(AB177,$AZ$2:$AZ$19)),0,1)</f>
        <v>0</v>
      </c>
      <c r="AU177" cm="1">
        <f t="array" ref="AU177">IF(OR(COUNTIF(AC177,$AZ$2:$AZ$19)),0,1)</f>
        <v>0</v>
      </c>
      <c r="AV177" cm="1">
        <f t="array" ref="AV177">IF(OR(COUNTIF(AD177,$AZ$2:$AZ$19)),0,1)</f>
        <v>0</v>
      </c>
      <c r="AX177">
        <f t="shared" si="2"/>
        <v>0</v>
      </c>
    </row>
    <row r="178" spans="1:50" x14ac:dyDescent="0.3">
      <c r="A178" s="88" t="str" cm="1">
        <f t="array" ref="A178">IF(AX178&gt;0,'Licensee Info'!$A$2:$A$2,"#N/A")</f>
        <v>#N/A</v>
      </c>
      <c r="B178" s="88" t="str">
        <f>'Cover Sheet'!$A$3</f>
        <v>[insert AFS Reporting Period]</v>
      </c>
      <c r="C178" s="88" t="str">
        <f>'Cover Sheet'!$D$3</f>
        <v>[insert all medical and adult-use license record numbers covered by this AFS]</v>
      </c>
      <c r="D178" s="88" t="str">
        <f>'Cover Sheet'!$A$6</f>
        <v>[insert name of firm]</v>
      </c>
      <c r="E178" s="88" t="str">
        <f>'Cover Sheet'!$B$6</f>
        <v>[insert CPA name]</v>
      </c>
      <c r="F178" s="88" t="str">
        <f>'Cover Sheet'!$B$8</f>
        <v>[insert CPA license number]</v>
      </c>
      <c r="G178" s="88" t="str">
        <f>'Cover Sheet'!$D$6</f>
        <v>[insert direct email address]</v>
      </c>
      <c r="H178" s="88" t="str">
        <f>'Cover Sheet'!$D$8</f>
        <v>[insert direct phone number]</v>
      </c>
      <c r="I178" s="88" t="str">
        <f>'Cover Sheet'!$D$10</f>
        <v>[insert firm mailing address]</v>
      </c>
      <c r="J178" s="88" t="str">
        <f>'Licensee Info'!$E$2</f>
        <v>Report not attested to correctly</v>
      </c>
      <c r="K178" s="91" t="s">
        <v>225</v>
      </c>
      <c r="L178" s="91">
        <v>1</v>
      </c>
      <c r="M178" s="91" t="s">
        <v>285</v>
      </c>
      <c r="N178" s="91">
        <v>4</v>
      </c>
      <c r="O178" s="91">
        <v>6</v>
      </c>
      <c r="P178" s="91"/>
      <c r="Q178" s="91"/>
      <c r="R178" s="91">
        <v>0</v>
      </c>
      <c r="S178" s="91">
        <v>0</v>
      </c>
      <c r="T178" s="91">
        <v>0</v>
      </c>
      <c r="U178" s="91">
        <v>0</v>
      </c>
      <c r="V178" s="91">
        <v>0</v>
      </c>
      <c r="W178" s="91">
        <v>0</v>
      </c>
      <c r="X178" s="91">
        <v>0</v>
      </c>
      <c r="Y178" s="91">
        <v>0</v>
      </c>
      <c r="Z178" s="91">
        <v>0</v>
      </c>
      <c r="AA178" s="91">
        <v>0</v>
      </c>
      <c r="AB178" s="91">
        <v>0</v>
      </c>
      <c r="AC178" s="91">
        <v>0</v>
      </c>
      <c r="AD178" s="91">
        <v>0</v>
      </c>
      <c r="AE178" s="91"/>
      <c r="AF178" s="91"/>
      <c r="AG178" s="91"/>
      <c r="AH178" s="91"/>
      <c r="AJ178" cm="1">
        <f t="array" ref="AJ178">IF(OR(COUNTIF(R178,$AZ$2:$AZ$19)),0,1)</f>
        <v>0</v>
      </c>
      <c r="AK178" cm="1">
        <f t="array" ref="AK178">IF(OR(COUNTIF(S178,$AZ$2:$AZ$19)),0,1)</f>
        <v>0</v>
      </c>
      <c r="AL178" cm="1">
        <f t="array" ref="AL178">IF(OR(COUNTIF(T178,$AZ$2:$AZ$19)),0,1)</f>
        <v>0</v>
      </c>
      <c r="AM178" cm="1">
        <f t="array" ref="AM178">IF(OR(COUNTIF(U178,$AZ$2:$AZ$19)),0,1)</f>
        <v>0</v>
      </c>
      <c r="AN178" cm="1">
        <f t="array" ref="AN178">IF(OR(COUNTIF(V178,$AZ$2:$AZ$19)),0,1)</f>
        <v>0</v>
      </c>
      <c r="AO178" cm="1">
        <f t="array" ref="AO178">IF(OR(COUNTIF(W178,$AZ$2:$AZ$19)),0,1)</f>
        <v>0</v>
      </c>
      <c r="AP178" cm="1">
        <f t="array" ref="AP178">IF(OR(COUNTIF(X178,$AZ$2:$AZ$19)),0,1)</f>
        <v>0</v>
      </c>
      <c r="AQ178" cm="1">
        <f t="array" ref="AQ178">IF(OR(COUNTIF(Y178,$AZ$2:$AZ$19)),0,1)</f>
        <v>0</v>
      </c>
      <c r="AR178" cm="1">
        <f t="array" ref="AR178">IF(OR(COUNTIF(Z178,$AZ$2:$AZ$19)),0,1)</f>
        <v>0</v>
      </c>
      <c r="AS178" cm="1">
        <f t="array" ref="AS178">IF(OR(COUNTIF(AA178,$AZ$2:$AZ$19)),0,1)</f>
        <v>0</v>
      </c>
      <c r="AT178" cm="1">
        <f t="array" ref="AT178">IF(OR(COUNTIF(AB178,$AZ$2:$AZ$19)),0,1)</f>
        <v>0</v>
      </c>
      <c r="AU178" cm="1">
        <f t="array" ref="AU178">IF(OR(COUNTIF(AC178,$AZ$2:$AZ$19)),0,1)</f>
        <v>0</v>
      </c>
      <c r="AV178" cm="1">
        <f t="array" ref="AV178">IF(OR(COUNTIF(AD178,$AZ$2:$AZ$19)),0,1)</f>
        <v>0</v>
      </c>
      <c r="AX178">
        <f t="shared" si="2"/>
        <v>0</v>
      </c>
    </row>
    <row r="179" spans="1:50" x14ac:dyDescent="0.3">
      <c r="A179" s="92" t="str" cm="1">
        <f t="array" ref="A179">IF(AX179&gt;0,'Licensee Info'!$A$2:$A$2,"#N/A")</f>
        <v>#N/A</v>
      </c>
      <c r="B179" s="88" t="str">
        <f>'Cover Sheet'!$A$3</f>
        <v>[insert AFS Reporting Period]</v>
      </c>
      <c r="C179" s="88" t="str">
        <f>'Cover Sheet'!$D$3</f>
        <v>[insert all medical and adult-use license record numbers covered by this AFS]</v>
      </c>
      <c r="D179" s="88" t="str">
        <f>'Cover Sheet'!$A$6</f>
        <v>[insert name of firm]</v>
      </c>
      <c r="E179" s="88" t="str">
        <f>'Cover Sheet'!$B$6</f>
        <v>[insert CPA name]</v>
      </c>
      <c r="F179" s="88" t="str">
        <f>'Cover Sheet'!$B$8</f>
        <v>[insert CPA license number]</v>
      </c>
      <c r="G179" s="88" t="str">
        <f>'Cover Sheet'!$D$6</f>
        <v>[insert direct email address]</v>
      </c>
      <c r="H179" s="88" t="str">
        <f>'Cover Sheet'!$D$8</f>
        <v>[insert direct phone number]</v>
      </c>
      <c r="I179" s="88" t="str">
        <f>'Cover Sheet'!$D$10</f>
        <v>[insert firm mailing address]</v>
      </c>
      <c r="J179" s="88" t="str">
        <f>'Licensee Info'!$E$2</f>
        <v>Report not attested to correctly</v>
      </c>
      <c r="K179" t="s">
        <v>225</v>
      </c>
      <c r="L179">
        <v>1</v>
      </c>
      <c r="M179" t="s">
        <v>285</v>
      </c>
      <c r="N179">
        <v>4</v>
      </c>
      <c r="O179">
        <v>7</v>
      </c>
      <c r="R179">
        <v>0</v>
      </c>
      <c r="S179">
        <v>0</v>
      </c>
      <c r="T179">
        <v>0</v>
      </c>
      <c r="U179">
        <v>0</v>
      </c>
      <c r="V179">
        <v>0</v>
      </c>
      <c r="W179">
        <v>0</v>
      </c>
      <c r="X179">
        <v>0</v>
      </c>
      <c r="Y179">
        <v>0</v>
      </c>
      <c r="Z179">
        <v>0</v>
      </c>
      <c r="AA179">
        <v>0</v>
      </c>
      <c r="AB179">
        <v>0</v>
      </c>
      <c r="AC179">
        <v>0</v>
      </c>
      <c r="AD179">
        <v>0</v>
      </c>
      <c r="AJ179" cm="1">
        <f t="array" ref="AJ179">IF(OR(COUNTIF(R179,$AZ$2:$AZ$19)),0,1)</f>
        <v>0</v>
      </c>
      <c r="AK179" cm="1">
        <f t="array" ref="AK179">IF(OR(COUNTIF(S179,$AZ$2:$AZ$19)),0,1)</f>
        <v>0</v>
      </c>
      <c r="AL179" cm="1">
        <f t="array" ref="AL179">IF(OR(COUNTIF(T179,$AZ$2:$AZ$19)),0,1)</f>
        <v>0</v>
      </c>
      <c r="AM179" cm="1">
        <f t="array" ref="AM179">IF(OR(COUNTIF(U179,$AZ$2:$AZ$19)),0,1)</f>
        <v>0</v>
      </c>
      <c r="AN179" cm="1">
        <f t="array" ref="AN179">IF(OR(COUNTIF(V179,$AZ$2:$AZ$19)),0,1)</f>
        <v>0</v>
      </c>
      <c r="AO179" cm="1">
        <f t="array" ref="AO179">IF(OR(COUNTIF(W179,$AZ$2:$AZ$19)),0,1)</f>
        <v>0</v>
      </c>
      <c r="AP179" cm="1">
        <f t="array" ref="AP179">IF(OR(COUNTIF(X179,$AZ$2:$AZ$19)),0,1)</f>
        <v>0</v>
      </c>
      <c r="AQ179" cm="1">
        <f t="array" ref="AQ179">IF(OR(COUNTIF(Y179,$AZ$2:$AZ$19)),0,1)</f>
        <v>0</v>
      </c>
      <c r="AR179" cm="1">
        <f t="array" ref="AR179">IF(OR(COUNTIF(Z179,$AZ$2:$AZ$19)),0,1)</f>
        <v>0</v>
      </c>
      <c r="AS179" cm="1">
        <f t="array" ref="AS179">IF(OR(COUNTIF(AA179,$AZ$2:$AZ$19)),0,1)</f>
        <v>0</v>
      </c>
      <c r="AT179" cm="1">
        <f t="array" ref="AT179">IF(OR(COUNTIF(AB179,$AZ$2:$AZ$19)),0,1)</f>
        <v>0</v>
      </c>
      <c r="AU179" cm="1">
        <f t="array" ref="AU179">IF(OR(COUNTIF(AC179,$AZ$2:$AZ$19)),0,1)</f>
        <v>0</v>
      </c>
      <c r="AV179" cm="1">
        <f t="array" ref="AV179">IF(OR(COUNTIF(AD179,$AZ$2:$AZ$19)),0,1)</f>
        <v>0</v>
      </c>
      <c r="AX179">
        <f t="shared" si="2"/>
        <v>0</v>
      </c>
    </row>
    <row r="180" spans="1:50" x14ac:dyDescent="0.3">
      <c r="A180" s="88" t="str" cm="1">
        <f t="array" ref="A180">IF(AX180&gt;0,'Licensee Info'!$A$2:$A$2,"#N/A")</f>
        <v>#N/A</v>
      </c>
      <c r="B180" s="88" t="str">
        <f>'Cover Sheet'!$A$3</f>
        <v>[insert AFS Reporting Period]</v>
      </c>
      <c r="C180" s="88" t="str">
        <f>'Cover Sheet'!$D$3</f>
        <v>[insert all medical and adult-use license record numbers covered by this AFS]</v>
      </c>
      <c r="D180" s="88" t="str">
        <f>'Cover Sheet'!$A$6</f>
        <v>[insert name of firm]</v>
      </c>
      <c r="E180" s="88" t="str">
        <f>'Cover Sheet'!$B$6</f>
        <v>[insert CPA name]</v>
      </c>
      <c r="F180" s="88" t="str">
        <f>'Cover Sheet'!$B$8</f>
        <v>[insert CPA license number]</v>
      </c>
      <c r="G180" s="88" t="str">
        <f>'Cover Sheet'!$D$6</f>
        <v>[insert direct email address]</v>
      </c>
      <c r="H180" s="88" t="str">
        <f>'Cover Sheet'!$D$8</f>
        <v>[insert direct phone number]</v>
      </c>
      <c r="I180" s="88" t="str">
        <f>'Cover Sheet'!$D$10</f>
        <v>[insert firm mailing address]</v>
      </c>
      <c r="J180" s="88" t="str">
        <f>'Licensee Info'!$E$2</f>
        <v>Report not attested to correctly</v>
      </c>
      <c r="K180" s="91" t="s">
        <v>225</v>
      </c>
      <c r="L180" s="91">
        <v>1</v>
      </c>
      <c r="M180" s="91" t="s">
        <v>285</v>
      </c>
      <c r="N180" s="91">
        <v>4</v>
      </c>
      <c r="O180" s="91">
        <v>8</v>
      </c>
      <c r="P180" s="91"/>
      <c r="Q180" s="91"/>
      <c r="R180" s="91">
        <v>0</v>
      </c>
      <c r="S180" s="91">
        <v>0</v>
      </c>
      <c r="T180" s="91">
        <v>0</v>
      </c>
      <c r="U180" s="91">
        <v>0</v>
      </c>
      <c r="V180" s="91">
        <v>0</v>
      </c>
      <c r="W180" s="91">
        <v>0</v>
      </c>
      <c r="X180" s="91">
        <v>0</v>
      </c>
      <c r="Y180" s="91">
        <v>0</v>
      </c>
      <c r="Z180" s="91">
        <v>0</v>
      </c>
      <c r="AA180" s="91">
        <v>0</v>
      </c>
      <c r="AB180" s="91">
        <v>0</v>
      </c>
      <c r="AC180" s="91">
        <v>0</v>
      </c>
      <c r="AD180" s="91">
        <v>0</v>
      </c>
      <c r="AE180" s="91"/>
      <c r="AF180" s="91"/>
      <c r="AG180" s="91"/>
      <c r="AH180" s="91"/>
      <c r="AJ180" cm="1">
        <f t="array" ref="AJ180">IF(OR(COUNTIF(R180,$AZ$2:$AZ$19)),0,1)</f>
        <v>0</v>
      </c>
      <c r="AK180" cm="1">
        <f t="array" ref="AK180">IF(OR(COUNTIF(S180,$AZ$2:$AZ$19)),0,1)</f>
        <v>0</v>
      </c>
      <c r="AL180" cm="1">
        <f t="array" ref="AL180">IF(OR(COUNTIF(T180,$AZ$2:$AZ$19)),0,1)</f>
        <v>0</v>
      </c>
      <c r="AM180" cm="1">
        <f t="array" ref="AM180">IF(OR(COUNTIF(U180,$AZ$2:$AZ$19)),0,1)</f>
        <v>0</v>
      </c>
      <c r="AN180" cm="1">
        <f t="array" ref="AN180">IF(OR(COUNTIF(V180,$AZ$2:$AZ$19)),0,1)</f>
        <v>0</v>
      </c>
      <c r="AO180" cm="1">
        <f t="array" ref="AO180">IF(OR(COUNTIF(W180,$AZ$2:$AZ$19)),0,1)</f>
        <v>0</v>
      </c>
      <c r="AP180" cm="1">
        <f t="array" ref="AP180">IF(OR(COUNTIF(X180,$AZ$2:$AZ$19)),0,1)</f>
        <v>0</v>
      </c>
      <c r="AQ180" cm="1">
        <f t="array" ref="AQ180">IF(OR(COUNTIF(Y180,$AZ$2:$AZ$19)),0,1)</f>
        <v>0</v>
      </c>
      <c r="AR180" cm="1">
        <f t="array" ref="AR180">IF(OR(COUNTIF(Z180,$AZ$2:$AZ$19)),0,1)</f>
        <v>0</v>
      </c>
      <c r="AS180" cm="1">
        <f t="array" ref="AS180">IF(OR(COUNTIF(AA180,$AZ$2:$AZ$19)),0,1)</f>
        <v>0</v>
      </c>
      <c r="AT180" cm="1">
        <f t="array" ref="AT180">IF(OR(COUNTIF(AB180,$AZ$2:$AZ$19)),0,1)</f>
        <v>0</v>
      </c>
      <c r="AU180" cm="1">
        <f t="array" ref="AU180">IF(OR(COUNTIF(AC180,$AZ$2:$AZ$19)),0,1)</f>
        <v>0</v>
      </c>
      <c r="AV180" cm="1">
        <f t="array" ref="AV180">IF(OR(COUNTIF(AD180,$AZ$2:$AZ$19)),0,1)</f>
        <v>0</v>
      </c>
      <c r="AX180">
        <f t="shared" si="2"/>
        <v>0</v>
      </c>
    </row>
    <row r="181" spans="1:50" x14ac:dyDescent="0.3">
      <c r="A181" s="92" t="str" cm="1">
        <f t="array" ref="A181">IF(AX181&gt;0,'Licensee Info'!$A$2:$A$2,"#N/A")</f>
        <v>#N/A</v>
      </c>
      <c r="B181" s="88" t="str">
        <f>'Cover Sheet'!$A$3</f>
        <v>[insert AFS Reporting Period]</v>
      </c>
      <c r="C181" s="88" t="str">
        <f>'Cover Sheet'!$D$3</f>
        <v>[insert all medical and adult-use license record numbers covered by this AFS]</v>
      </c>
      <c r="D181" s="88" t="str">
        <f>'Cover Sheet'!$A$6</f>
        <v>[insert name of firm]</v>
      </c>
      <c r="E181" s="88" t="str">
        <f>'Cover Sheet'!$B$6</f>
        <v>[insert CPA name]</v>
      </c>
      <c r="F181" s="88" t="str">
        <f>'Cover Sheet'!$B$8</f>
        <v>[insert CPA license number]</v>
      </c>
      <c r="G181" s="88" t="str">
        <f>'Cover Sheet'!$D$6</f>
        <v>[insert direct email address]</v>
      </c>
      <c r="H181" s="88" t="str">
        <f>'Cover Sheet'!$D$8</f>
        <v>[insert direct phone number]</v>
      </c>
      <c r="I181" s="88" t="str">
        <f>'Cover Sheet'!$D$10</f>
        <v>[insert firm mailing address]</v>
      </c>
      <c r="J181" s="88" t="str">
        <f>'Licensee Info'!$E$2</f>
        <v>Report not attested to correctly</v>
      </c>
      <c r="K181" t="s">
        <v>225</v>
      </c>
      <c r="L181">
        <v>1</v>
      </c>
      <c r="M181" t="s">
        <v>285</v>
      </c>
      <c r="N181">
        <v>4</v>
      </c>
      <c r="O181">
        <v>9</v>
      </c>
      <c r="R181">
        <v>0</v>
      </c>
      <c r="S181">
        <v>0</v>
      </c>
      <c r="T181">
        <v>0</v>
      </c>
      <c r="U181">
        <v>0</v>
      </c>
      <c r="V181">
        <v>0</v>
      </c>
      <c r="W181">
        <v>0</v>
      </c>
      <c r="X181">
        <v>0</v>
      </c>
      <c r="Y181">
        <v>0</v>
      </c>
      <c r="Z181">
        <v>0</v>
      </c>
      <c r="AA181">
        <v>0</v>
      </c>
      <c r="AB181">
        <v>0</v>
      </c>
      <c r="AC181">
        <v>0</v>
      </c>
      <c r="AD181">
        <v>0</v>
      </c>
      <c r="AJ181" cm="1">
        <f t="array" ref="AJ181">IF(OR(COUNTIF(R181,$AZ$2:$AZ$19)),0,1)</f>
        <v>0</v>
      </c>
      <c r="AK181" cm="1">
        <f t="array" ref="AK181">IF(OR(COUNTIF(S181,$AZ$2:$AZ$19)),0,1)</f>
        <v>0</v>
      </c>
      <c r="AL181" cm="1">
        <f t="array" ref="AL181">IF(OR(COUNTIF(T181,$AZ$2:$AZ$19)),0,1)</f>
        <v>0</v>
      </c>
      <c r="AM181" cm="1">
        <f t="array" ref="AM181">IF(OR(COUNTIF(U181,$AZ$2:$AZ$19)),0,1)</f>
        <v>0</v>
      </c>
      <c r="AN181" cm="1">
        <f t="array" ref="AN181">IF(OR(COUNTIF(V181,$AZ$2:$AZ$19)),0,1)</f>
        <v>0</v>
      </c>
      <c r="AO181" cm="1">
        <f t="array" ref="AO181">IF(OR(COUNTIF(W181,$AZ$2:$AZ$19)),0,1)</f>
        <v>0</v>
      </c>
      <c r="AP181" cm="1">
        <f t="array" ref="AP181">IF(OR(COUNTIF(X181,$AZ$2:$AZ$19)),0,1)</f>
        <v>0</v>
      </c>
      <c r="AQ181" cm="1">
        <f t="array" ref="AQ181">IF(OR(COUNTIF(Y181,$AZ$2:$AZ$19)),0,1)</f>
        <v>0</v>
      </c>
      <c r="AR181" cm="1">
        <f t="array" ref="AR181">IF(OR(COUNTIF(Z181,$AZ$2:$AZ$19)),0,1)</f>
        <v>0</v>
      </c>
      <c r="AS181" cm="1">
        <f t="array" ref="AS181">IF(OR(COUNTIF(AA181,$AZ$2:$AZ$19)),0,1)</f>
        <v>0</v>
      </c>
      <c r="AT181" cm="1">
        <f t="array" ref="AT181">IF(OR(COUNTIF(AB181,$AZ$2:$AZ$19)),0,1)</f>
        <v>0</v>
      </c>
      <c r="AU181" cm="1">
        <f t="array" ref="AU181">IF(OR(COUNTIF(AC181,$AZ$2:$AZ$19)),0,1)</f>
        <v>0</v>
      </c>
      <c r="AV181" cm="1">
        <f t="array" ref="AV181">IF(OR(COUNTIF(AD181,$AZ$2:$AZ$19)),0,1)</f>
        <v>0</v>
      </c>
      <c r="AX181">
        <f t="shared" si="2"/>
        <v>0</v>
      </c>
    </row>
    <row r="182" spans="1:50" x14ac:dyDescent="0.3">
      <c r="A182" s="88" t="str" cm="1">
        <f t="array" ref="A182">IF(AX182&gt;0,'Licensee Info'!$A$2:$A$2,"#N/A")</f>
        <v>#N/A</v>
      </c>
      <c r="B182" s="88" t="str">
        <f>'Cover Sheet'!$A$3</f>
        <v>[insert AFS Reporting Period]</v>
      </c>
      <c r="C182" s="88" t="str">
        <f>'Cover Sheet'!$D$3</f>
        <v>[insert all medical and adult-use license record numbers covered by this AFS]</v>
      </c>
      <c r="D182" s="88" t="str">
        <f>'Cover Sheet'!$A$6</f>
        <v>[insert name of firm]</v>
      </c>
      <c r="E182" s="88" t="str">
        <f>'Cover Sheet'!$B$6</f>
        <v>[insert CPA name]</v>
      </c>
      <c r="F182" s="88" t="str">
        <f>'Cover Sheet'!$B$8</f>
        <v>[insert CPA license number]</v>
      </c>
      <c r="G182" s="88" t="str">
        <f>'Cover Sheet'!$D$6</f>
        <v>[insert direct email address]</v>
      </c>
      <c r="H182" s="88" t="str">
        <f>'Cover Sheet'!$D$8</f>
        <v>[insert direct phone number]</v>
      </c>
      <c r="I182" s="88" t="str">
        <f>'Cover Sheet'!$D$10</f>
        <v>[insert firm mailing address]</v>
      </c>
      <c r="J182" s="88" t="str">
        <f>'Licensee Info'!$E$2</f>
        <v>Report not attested to correctly</v>
      </c>
      <c r="K182" s="91" t="s">
        <v>225</v>
      </c>
      <c r="L182" s="91">
        <v>1</v>
      </c>
      <c r="M182" s="91" t="s">
        <v>285</v>
      </c>
      <c r="N182" s="91">
        <v>4</v>
      </c>
      <c r="O182" s="91">
        <v>10</v>
      </c>
      <c r="P182" s="91"/>
      <c r="Q182" s="91"/>
      <c r="R182" s="91">
        <v>0</v>
      </c>
      <c r="S182" s="91">
        <v>0</v>
      </c>
      <c r="T182" s="91">
        <v>0</v>
      </c>
      <c r="U182" s="91">
        <v>0</v>
      </c>
      <c r="V182" s="91">
        <v>0</v>
      </c>
      <c r="W182" s="91">
        <v>0</v>
      </c>
      <c r="X182" s="91">
        <v>0</v>
      </c>
      <c r="Y182" s="91">
        <v>0</v>
      </c>
      <c r="Z182" s="91">
        <v>0</v>
      </c>
      <c r="AA182" s="91">
        <v>0</v>
      </c>
      <c r="AB182" s="91">
        <v>0</v>
      </c>
      <c r="AC182" s="91">
        <v>0</v>
      </c>
      <c r="AD182" s="91">
        <v>0</v>
      </c>
      <c r="AE182" s="91"/>
      <c r="AF182" s="91"/>
      <c r="AG182" s="91"/>
      <c r="AH182" s="91"/>
      <c r="AJ182" cm="1">
        <f t="array" ref="AJ182">IF(OR(COUNTIF(R182,$AZ$2:$AZ$19)),0,1)</f>
        <v>0</v>
      </c>
      <c r="AK182" cm="1">
        <f t="array" ref="AK182">IF(OR(COUNTIF(S182,$AZ$2:$AZ$19)),0,1)</f>
        <v>0</v>
      </c>
      <c r="AL182" cm="1">
        <f t="array" ref="AL182">IF(OR(COUNTIF(T182,$AZ$2:$AZ$19)),0,1)</f>
        <v>0</v>
      </c>
      <c r="AM182" cm="1">
        <f t="array" ref="AM182">IF(OR(COUNTIF(U182,$AZ$2:$AZ$19)),0,1)</f>
        <v>0</v>
      </c>
      <c r="AN182" cm="1">
        <f t="array" ref="AN182">IF(OR(COUNTIF(V182,$AZ$2:$AZ$19)),0,1)</f>
        <v>0</v>
      </c>
      <c r="AO182" cm="1">
        <f t="array" ref="AO182">IF(OR(COUNTIF(W182,$AZ$2:$AZ$19)),0,1)</f>
        <v>0</v>
      </c>
      <c r="AP182" cm="1">
        <f t="array" ref="AP182">IF(OR(COUNTIF(X182,$AZ$2:$AZ$19)),0,1)</f>
        <v>0</v>
      </c>
      <c r="AQ182" cm="1">
        <f t="array" ref="AQ182">IF(OR(COUNTIF(Y182,$AZ$2:$AZ$19)),0,1)</f>
        <v>0</v>
      </c>
      <c r="AR182" cm="1">
        <f t="array" ref="AR182">IF(OR(COUNTIF(Z182,$AZ$2:$AZ$19)),0,1)</f>
        <v>0</v>
      </c>
      <c r="AS182" cm="1">
        <f t="array" ref="AS182">IF(OR(COUNTIF(AA182,$AZ$2:$AZ$19)),0,1)</f>
        <v>0</v>
      </c>
      <c r="AT182" cm="1">
        <f t="array" ref="AT182">IF(OR(COUNTIF(AB182,$AZ$2:$AZ$19)),0,1)</f>
        <v>0</v>
      </c>
      <c r="AU182" cm="1">
        <f t="array" ref="AU182">IF(OR(COUNTIF(AC182,$AZ$2:$AZ$19)),0,1)</f>
        <v>0</v>
      </c>
      <c r="AV182" cm="1">
        <f t="array" ref="AV182">IF(OR(COUNTIF(AD182,$AZ$2:$AZ$19)),0,1)</f>
        <v>0</v>
      </c>
      <c r="AX182">
        <f t="shared" si="2"/>
        <v>0</v>
      </c>
    </row>
    <row r="183" spans="1:50" x14ac:dyDescent="0.3">
      <c r="A183" s="92" t="str" cm="1">
        <f t="array" ref="A183">IF(AX183&gt;0,'Licensee Info'!$A$2:$A$2,"#N/A")</f>
        <v>#N/A</v>
      </c>
      <c r="B183" s="88" t="str">
        <f>'Cover Sheet'!$A$3</f>
        <v>[insert AFS Reporting Period]</v>
      </c>
      <c r="C183" s="88" t="str">
        <f>'Cover Sheet'!$D$3</f>
        <v>[insert all medical and adult-use license record numbers covered by this AFS]</v>
      </c>
      <c r="D183" s="88" t="str">
        <f>'Cover Sheet'!$A$6</f>
        <v>[insert name of firm]</v>
      </c>
      <c r="E183" s="88" t="str">
        <f>'Cover Sheet'!$B$6</f>
        <v>[insert CPA name]</v>
      </c>
      <c r="F183" s="88" t="str">
        <f>'Cover Sheet'!$B$8</f>
        <v>[insert CPA license number]</v>
      </c>
      <c r="G183" s="88" t="str">
        <f>'Cover Sheet'!$D$6</f>
        <v>[insert direct email address]</v>
      </c>
      <c r="H183" s="88" t="str">
        <f>'Cover Sheet'!$D$8</f>
        <v>[insert direct phone number]</v>
      </c>
      <c r="I183" s="88" t="str">
        <f>'Cover Sheet'!$D$10</f>
        <v>[insert firm mailing address]</v>
      </c>
      <c r="J183" s="88" t="str">
        <f>'Licensee Info'!$E$2</f>
        <v>Report not attested to correctly</v>
      </c>
      <c r="K183" t="s">
        <v>225</v>
      </c>
      <c r="L183">
        <v>1</v>
      </c>
      <c r="M183" t="s">
        <v>285</v>
      </c>
      <c r="N183">
        <v>4</v>
      </c>
      <c r="O183">
        <v>11</v>
      </c>
      <c r="R183">
        <v>0</v>
      </c>
      <c r="S183">
        <v>0</v>
      </c>
      <c r="T183">
        <v>0</v>
      </c>
      <c r="U183">
        <v>0</v>
      </c>
      <c r="V183">
        <v>0</v>
      </c>
      <c r="W183">
        <v>0</v>
      </c>
      <c r="X183">
        <v>0</v>
      </c>
      <c r="Y183">
        <v>0</v>
      </c>
      <c r="Z183">
        <v>0</v>
      </c>
      <c r="AA183">
        <v>0</v>
      </c>
      <c r="AB183">
        <v>0</v>
      </c>
      <c r="AC183">
        <v>0</v>
      </c>
      <c r="AD183">
        <v>0</v>
      </c>
      <c r="AJ183" cm="1">
        <f t="array" ref="AJ183">IF(OR(COUNTIF(R183,$AZ$2:$AZ$19)),0,1)</f>
        <v>0</v>
      </c>
      <c r="AK183" cm="1">
        <f t="array" ref="AK183">IF(OR(COUNTIF(S183,$AZ$2:$AZ$19)),0,1)</f>
        <v>0</v>
      </c>
      <c r="AL183" cm="1">
        <f t="array" ref="AL183">IF(OR(COUNTIF(T183,$AZ$2:$AZ$19)),0,1)</f>
        <v>0</v>
      </c>
      <c r="AM183" cm="1">
        <f t="array" ref="AM183">IF(OR(COUNTIF(U183,$AZ$2:$AZ$19)),0,1)</f>
        <v>0</v>
      </c>
      <c r="AN183" cm="1">
        <f t="array" ref="AN183">IF(OR(COUNTIF(V183,$AZ$2:$AZ$19)),0,1)</f>
        <v>0</v>
      </c>
      <c r="AO183" cm="1">
        <f t="array" ref="AO183">IF(OR(COUNTIF(W183,$AZ$2:$AZ$19)),0,1)</f>
        <v>0</v>
      </c>
      <c r="AP183" cm="1">
        <f t="array" ref="AP183">IF(OR(COUNTIF(X183,$AZ$2:$AZ$19)),0,1)</f>
        <v>0</v>
      </c>
      <c r="AQ183" cm="1">
        <f t="array" ref="AQ183">IF(OR(COUNTIF(Y183,$AZ$2:$AZ$19)),0,1)</f>
        <v>0</v>
      </c>
      <c r="AR183" cm="1">
        <f t="array" ref="AR183">IF(OR(COUNTIF(Z183,$AZ$2:$AZ$19)),0,1)</f>
        <v>0</v>
      </c>
      <c r="AS183" cm="1">
        <f t="array" ref="AS183">IF(OR(COUNTIF(AA183,$AZ$2:$AZ$19)),0,1)</f>
        <v>0</v>
      </c>
      <c r="AT183" cm="1">
        <f t="array" ref="AT183">IF(OR(COUNTIF(AB183,$AZ$2:$AZ$19)),0,1)</f>
        <v>0</v>
      </c>
      <c r="AU183" cm="1">
        <f t="array" ref="AU183">IF(OR(COUNTIF(AC183,$AZ$2:$AZ$19)),0,1)</f>
        <v>0</v>
      </c>
      <c r="AV183" cm="1">
        <f t="array" ref="AV183">IF(OR(COUNTIF(AD183,$AZ$2:$AZ$19)),0,1)</f>
        <v>0</v>
      </c>
      <c r="AX183">
        <f t="shared" si="2"/>
        <v>0</v>
      </c>
    </row>
    <row r="184" spans="1:50" x14ac:dyDescent="0.3">
      <c r="A184" s="88" t="str" cm="1">
        <f t="array" ref="A184">IF(AX184&gt;0,'Licensee Info'!$A$2:$A$2,"#N/A")</f>
        <v>#N/A</v>
      </c>
      <c r="B184" s="88" t="str">
        <f>'Cover Sheet'!$A$3</f>
        <v>[insert AFS Reporting Period]</v>
      </c>
      <c r="C184" s="88" t="str">
        <f>'Cover Sheet'!$D$3</f>
        <v>[insert all medical and adult-use license record numbers covered by this AFS]</v>
      </c>
      <c r="D184" s="88" t="str">
        <f>'Cover Sheet'!$A$6</f>
        <v>[insert name of firm]</v>
      </c>
      <c r="E184" s="88" t="str">
        <f>'Cover Sheet'!$B$6</f>
        <v>[insert CPA name]</v>
      </c>
      <c r="F184" s="88" t="str">
        <f>'Cover Sheet'!$B$8</f>
        <v>[insert CPA license number]</v>
      </c>
      <c r="G184" s="88" t="str">
        <f>'Cover Sheet'!$D$6</f>
        <v>[insert direct email address]</v>
      </c>
      <c r="H184" s="88" t="str">
        <f>'Cover Sheet'!$D$8</f>
        <v>[insert direct phone number]</v>
      </c>
      <c r="I184" s="88" t="str">
        <f>'Cover Sheet'!$D$10</f>
        <v>[insert firm mailing address]</v>
      </c>
      <c r="J184" s="88" t="str">
        <f>'Licensee Info'!$E$2</f>
        <v>Report not attested to correctly</v>
      </c>
      <c r="K184" s="91" t="s">
        <v>225</v>
      </c>
      <c r="L184" s="91">
        <v>1</v>
      </c>
      <c r="M184" s="91" t="s">
        <v>285</v>
      </c>
      <c r="N184" s="91">
        <v>4</v>
      </c>
      <c r="O184" s="91">
        <v>12</v>
      </c>
      <c r="P184" s="91"/>
      <c r="Q184" s="91"/>
      <c r="R184" s="91">
        <v>0</v>
      </c>
      <c r="S184" s="91">
        <v>0</v>
      </c>
      <c r="T184" s="91">
        <v>0</v>
      </c>
      <c r="U184" s="91">
        <v>0</v>
      </c>
      <c r="V184" s="91">
        <v>0</v>
      </c>
      <c r="W184" s="91">
        <v>0</v>
      </c>
      <c r="X184" s="91">
        <v>0</v>
      </c>
      <c r="Y184" s="91">
        <v>0</v>
      </c>
      <c r="Z184" s="91">
        <v>0</v>
      </c>
      <c r="AA184" s="91">
        <v>0</v>
      </c>
      <c r="AB184" s="91">
        <v>0</v>
      </c>
      <c r="AC184" s="91">
        <v>0</v>
      </c>
      <c r="AD184" s="91">
        <v>0</v>
      </c>
      <c r="AE184" s="91"/>
      <c r="AF184" s="91"/>
      <c r="AG184" s="91"/>
      <c r="AH184" s="91"/>
      <c r="AJ184" cm="1">
        <f t="array" ref="AJ184">IF(OR(COUNTIF(R184,$AZ$2:$AZ$19)),0,1)</f>
        <v>0</v>
      </c>
      <c r="AK184" cm="1">
        <f t="array" ref="AK184">IF(OR(COUNTIF(S184,$AZ$2:$AZ$19)),0,1)</f>
        <v>0</v>
      </c>
      <c r="AL184" cm="1">
        <f t="array" ref="AL184">IF(OR(COUNTIF(T184,$AZ$2:$AZ$19)),0,1)</f>
        <v>0</v>
      </c>
      <c r="AM184" cm="1">
        <f t="array" ref="AM184">IF(OR(COUNTIF(U184,$AZ$2:$AZ$19)),0,1)</f>
        <v>0</v>
      </c>
      <c r="AN184" cm="1">
        <f t="array" ref="AN184">IF(OR(COUNTIF(V184,$AZ$2:$AZ$19)),0,1)</f>
        <v>0</v>
      </c>
      <c r="AO184" cm="1">
        <f t="array" ref="AO184">IF(OR(COUNTIF(W184,$AZ$2:$AZ$19)),0,1)</f>
        <v>0</v>
      </c>
      <c r="AP184" cm="1">
        <f t="array" ref="AP184">IF(OR(COUNTIF(X184,$AZ$2:$AZ$19)),0,1)</f>
        <v>0</v>
      </c>
      <c r="AQ184" cm="1">
        <f t="array" ref="AQ184">IF(OR(COUNTIF(Y184,$AZ$2:$AZ$19)),0,1)</f>
        <v>0</v>
      </c>
      <c r="AR184" cm="1">
        <f t="array" ref="AR184">IF(OR(COUNTIF(Z184,$AZ$2:$AZ$19)),0,1)</f>
        <v>0</v>
      </c>
      <c r="AS184" cm="1">
        <f t="array" ref="AS184">IF(OR(COUNTIF(AA184,$AZ$2:$AZ$19)),0,1)</f>
        <v>0</v>
      </c>
      <c r="AT184" cm="1">
        <f t="array" ref="AT184">IF(OR(COUNTIF(AB184,$AZ$2:$AZ$19)),0,1)</f>
        <v>0</v>
      </c>
      <c r="AU184" cm="1">
        <f t="array" ref="AU184">IF(OR(COUNTIF(AC184,$AZ$2:$AZ$19)),0,1)</f>
        <v>0</v>
      </c>
      <c r="AV184" cm="1">
        <f t="array" ref="AV184">IF(OR(COUNTIF(AD184,$AZ$2:$AZ$19)),0,1)</f>
        <v>0</v>
      </c>
      <c r="AX184">
        <f t="shared" si="2"/>
        <v>0</v>
      </c>
    </row>
    <row r="185" spans="1:50" x14ac:dyDescent="0.3">
      <c r="A185" s="92" t="str" cm="1">
        <f t="array" ref="A185">IF(AX185&gt;0,'Licensee Info'!$A$2:$A$2,"#N/A")</f>
        <v>#N/A</v>
      </c>
      <c r="B185" s="88" t="str">
        <f>'Cover Sheet'!$A$3</f>
        <v>[insert AFS Reporting Period]</v>
      </c>
      <c r="C185" s="88" t="str">
        <f>'Cover Sheet'!$D$3</f>
        <v>[insert all medical and adult-use license record numbers covered by this AFS]</v>
      </c>
      <c r="D185" s="88" t="str">
        <f>'Cover Sheet'!$A$6</f>
        <v>[insert name of firm]</v>
      </c>
      <c r="E185" s="88" t="str">
        <f>'Cover Sheet'!$B$6</f>
        <v>[insert CPA name]</v>
      </c>
      <c r="F185" s="88" t="str">
        <f>'Cover Sheet'!$B$8</f>
        <v>[insert CPA license number]</v>
      </c>
      <c r="G185" s="88" t="str">
        <f>'Cover Sheet'!$D$6</f>
        <v>[insert direct email address]</v>
      </c>
      <c r="H185" s="88" t="str">
        <f>'Cover Sheet'!$D$8</f>
        <v>[insert direct phone number]</v>
      </c>
      <c r="I185" s="88" t="str">
        <f>'Cover Sheet'!$D$10</f>
        <v>[insert firm mailing address]</v>
      </c>
      <c r="J185" s="88" t="str">
        <f>'Licensee Info'!$E$2</f>
        <v>Report not attested to correctly</v>
      </c>
      <c r="K185" t="s">
        <v>225</v>
      </c>
      <c r="L185">
        <v>1</v>
      </c>
      <c r="M185" t="s">
        <v>285</v>
      </c>
      <c r="N185">
        <v>4</v>
      </c>
      <c r="O185">
        <v>13</v>
      </c>
      <c r="R185">
        <v>0</v>
      </c>
      <c r="S185">
        <v>0</v>
      </c>
      <c r="T185">
        <v>0</v>
      </c>
      <c r="U185">
        <v>0</v>
      </c>
      <c r="V185">
        <v>0</v>
      </c>
      <c r="W185">
        <v>0</v>
      </c>
      <c r="X185">
        <v>0</v>
      </c>
      <c r="Y185">
        <v>0</v>
      </c>
      <c r="Z185">
        <v>0</v>
      </c>
      <c r="AA185">
        <v>0</v>
      </c>
      <c r="AB185">
        <v>0</v>
      </c>
      <c r="AC185">
        <v>0</v>
      </c>
      <c r="AD185">
        <v>0</v>
      </c>
      <c r="AJ185" cm="1">
        <f t="array" ref="AJ185">IF(OR(COUNTIF(R185,$AZ$2:$AZ$19)),0,1)</f>
        <v>0</v>
      </c>
      <c r="AK185" cm="1">
        <f t="array" ref="AK185">IF(OR(COUNTIF(S185,$AZ$2:$AZ$19)),0,1)</f>
        <v>0</v>
      </c>
      <c r="AL185" cm="1">
        <f t="array" ref="AL185">IF(OR(COUNTIF(T185,$AZ$2:$AZ$19)),0,1)</f>
        <v>0</v>
      </c>
      <c r="AM185" cm="1">
        <f t="array" ref="AM185">IF(OR(COUNTIF(U185,$AZ$2:$AZ$19)),0,1)</f>
        <v>0</v>
      </c>
      <c r="AN185" cm="1">
        <f t="array" ref="AN185">IF(OR(COUNTIF(V185,$AZ$2:$AZ$19)),0,1)</f>
        <v>0</v>
      </c>
      <c r="AO185" cm="1">
        <f t="array" ref="AO185">IF(OR(COUNTIF(W185,$AZ$2:$AZ$19)),0,1)</f>
        <v>0</v>
      </c>
      <c r="AP185" cm="1">
        <f t="array" ref="AP185">IF(OR(COUNTIF(X185,$AZ$2:$AZ$19)),0,1)</f>
        <v>0</v>
      </c>
      <c r="AQ185" cm="1">
        <f t="array" ref="AQ185">IF(OR(COUNTIF(Y185,$AZ$2:$AZ$19)),0,1)</f>
        <v>0</v>
      </c>
      <c r="AR185" cm="1">
        <f t="array" ref="AR185">IF(OR(COUNTIF(Z185,$AZ$2:$AZ$19)),0,1)</f>
        <v>0</v>
      </c>
      <c r="AS185" cm="1">
        <f t="array" ref="AS185">IF(OR(COUNTIF(AA185,$AZ$2:$AZ$19)),0,1)</f>
        <v>0</v>
      </c>
      <c r="AT185" cm="1">
        <f t="array" ref="AT185">IF(OR(COUNTIF(AB185,$AZ$2:$AZ$19)),0,1)</f>
        <v>0</v>
      </c>
      <c r="AU185" cm="1">
        <f t="array" ref="AU185">IF(OR(COUNTIF(AC185,$AZ$2:$AZ$19)),0,1)</f>
        <v>0</v>
      </c>
      <c r="AV185" cm="1">
        <f t="array" ref="AV185">IF(OR(COUNTIF(AD185,$AZ$2:$AZ$19)),0,1)</f>
        <v>0</v>
      </c>
      <c r="AX185">
        <f t="shared" si="2"/>
        <v>0</v>
      </c>
    </row>
    <row r="186" spans="1:50" x14ac:dyDescent="0.3">
      <c r="A186" s="88" t="str" cm="1">
        <f t="array" ref="A186">IF(AX186&gt;0,'Licensee Info'!$A$2:$A$2,"#N/A")</f>
        <v>#N/A</v>
      </c>
      <c r="B186" s="88" t="str">
        <f>'Cover Sheet'!$A$3</f>
        <v>[insert AFS Reporting Period]</v>
      </c>
      <c r="C186" s="88" t="str">
        <f>'Cover Sheet'!$D$3</f>
        <v>[insert all medical and adult-use license record numbers covered by this AFS]</v>
      </c>
      <c r="D186" s="88" t="str">
        <f>'Cover Sheet'!$A$6</f>
        <v>[insert name of firm]</v>
      </c>
      <c r="E186" s="88" t="str">
        <f>'Cover Sheet'!$B$6</f>
        <v>[insert CPA name]</v>
      </c>
      <c r="F186" s="88" t="str">
        <f>'Cover Sheet'!$B$8</f>
        <v>[insert CPA license number]</v>
      </c>
      <c r="G186" s="88" t="str">
        <f>'Cover Sheet'!$D$6</f>
        <v>[insert direct email address]</v>
      </c>
      <c r="H186" s="88" t="str">
        <f>'Cover Sheet'!$D$8</f>
        <v>[insert direct phone number]</v>
      </c>
      <c r="I186" s="88" t="str">
        <f>'Cover Sheet'!$D$10</f>
        <v>[insert firm mailing address]</v>
      </c>
      <c r="J186" s="88" t="str">
        <f>'Licensee Info'!$E$2</f>
        <v>Report not attested to correctly</v>
      </c>
      <c r="K186" s="91" t="s">
        <v>225</v>
      </c>
      <c r="L186" s="91">
        <v>1</v>
      </c>
      <c r="M186" s="91" t="s">
        <v>285</v>
      </c>
      <c r="N186" s="91">
        <v>4</v>
      </c>
      <c r="O186" s="91">
        <v>14</v>
      </c>
      <c r="P186" s="91"/>
      <c r="Q186" s="91"/>
      <c r="R186" s="91">
        <v>0</v>
      </c>
      <c r="S186" s="91">
        <v>0</v>
      </c>
      <c r="T186" s="91">
        <v>0</v>
      </c>
      <c r="U186" s="91">
        <v>0</v>
      </c>
      <c r="V186" s="91">
        <v>0</v>
      </c>
      <c r="W186" s="91">
        <v>0</v>
      </c>
      <c r="X186" s="91">
        <v>0</v>
      </c>
      <c r="Y186" s="91">
        <v>0</v>
      </c>
      <c r="Z186" s="91">
        <v>0</v>
      </c>
      <c r="AA186" s="91">
        <v>0</v>
      </c>
      <c r="AB186" s="91">
        <v>0</v>
      </c>
      <c r="AC186" s="91">
        <v>0</v>
      </c>
      <c r="AD186" s="91">
        <v>0</v>
      </c>
      <c r="AE186" s="91"/>
      <c r="AF186" s="91"/>
      <c r="AG186" s="91"/>
      <c r="AH186" s="91"/>
      <c r="AJ186" cm="1">
        <f t="array" ref="AJ186">IF(OR(COUNTIF(R186,$AZ$2:$AZ$19)),0,1)</f>
        <v>0</v>
      </c>
      <c r="AK186" cm="1">
        <f t="array" ref="AK186">IF(OR(COUNTIF(S186,$AZ$2:$AZ$19)),0,1)</f>
        <v>0</v>
      </c>
      <c r="AL186" cm="1">
        <f t="array" ref="AL186">IF(OR(COUNTIF(T186,$AZ$2:$AZ$19)),0,1)</f>
        <v>0</v>
      </c>
      <c r="AM186" cm="1">
        <f t="array" ref="AM186">IF(OR(COUNTIF(U186,$AZ$2:$AZ$19)),0,1)</f>
        <v>0</v>
      </c>
      <c r="AN186" cm="1">
        <f t="array" ref="AN186">IF(OR(COUNTIF(V186,$AZ$2:$AZ$19)),0,1)</f>
        <v>0</v>
      </c>
      <c r="AO186" cm="1">
        <f t="array" ref="AO186">IF(OR(COUNTIF(W186,$AZ$2:$AZ$19)),0,1)</f>
        <v>0</v>
      </c>
      <c r="AP186" cm="1">
        <f t="array" ref="AP186">IF(OR(COUNTIF(X186,$AZ$2:$AZ$19)),0,1)</f>
        <v>0</v>
      </c>
      <c r="AQ186" cm="1">
        <f t="array" ref="AQ186">IF(OR(COUNTIF(Y186,$AZ$2:$AZ$19)),0,1)</f>
        <v>0</v>
      </c>
      <c r="AR186" cm="1">
        <f t="array" ref="AR186">IF(OR(COUNTIF(Z186,$AZ$2:$AZ$19)),0,1)</f>
        <v>0</v>
      </c>
      <c r="AS186" cm="1">
        <f t="array" ref="AS186">IF(OR(COUNTIF(AA186,$AZ$2:$AZ$19)),0,1)</f>
        <v>0</v>
      </c>
      <c r="AT186" cm="1">
        <f t="array" ref="AT186">IF(OR(COUNTIF(AB186,$AZ$2:$AZ$19)),0,1)</f>
        <v>0</v>
      </c>
      <c r="AU186" cm="1">
        <f t="array" ref="AU186">IF(OR(COUNTIF(AC186,$AZ$2:$AZ$19)),0,1)</f>
        <v>0</v>
      </c>
      <c r="AV186" cm="1">
        <f t="array" ref="AV186">IF(OR(COUNTIF(AD186,$AZ$2:$AZ$19)),0,1)</f>
        <v>0</v>
      </c>
      <c r="AX186">
        <f t="shared" si="2"/>
        <v>0</v>
      </c>
    </row>
    <row r="187" spans="1:50" x14ac:dyDescent="0.3">
      <c r="A187" s="92" t="str" cm="1">
        <f t="array" ref="A187">IF(AX187&gt;0,'Licensee Info'!$A$2:$A$2,"#N/A")</f>
        <v>#N/A</v>
      </c>
      <c r="B187" s="88" t="str">
        <f>'Cover Sheet'!$A$3</f>
        <v>[insert AFS Reporting Period]</v>
      </c>
      <c r="C187" s="88" t="str">
        <f>'Cover Sheet'!$D$3</f>
        <v>[insert all medical and adult-use license record numbers covered by this AFS]</v>
      </c>
      <c r="D187" s="88" t="str">
        <f>'Cover Sheet'!$A$6</f>
        <v>[insert name of firm]</v>
      </c>
      <c r="E187" s="88" t="str">
        <f>'Cover Sheet'!$B$6</f>
        <v>[insert CPA name]</v>
      </c>
      <c r="F187" s="88" t="str">
        <f>'Cover Sheet'!$B$8</f>
        <v>[insert CPA license number]</v>
      </c>
      <c r="G187" s="88" t="str">
        <f>'Cover Sheet'!$D$6</f>
        <v>[insert direct email address]</v>
      </c>
      <c r="H187" s="88" t="str">
        <f>'Cover Sheet'!$D$8</f>
        <v>[insert direct phone number]</v>
      </c>
      <c r="I187" s="88" t="str">
        <f>'Cover Sheet'!$D$10</f>
        <v>[insert firm mailing address]</v>
      </c>
      <c r="J187" s="88" t="str">
        <f>'Licensee Info'!$E$2</f>
        <v>Report not attested to correctly</v>
      </c>
      <c r="K187" t="s">
        <v>225</v>
      </c>
      <c r="L187">
        <v>1</v>
      </c>
      <c r="M187" t="s">
        <v>285</v>
      </c>
      <c r="N187">
        <v>4</v>
      </c>
      <c r="O187">
        <v>15</v>
      </c>
      <c r="R187">
        <v>0</v>
      </c>
      <c r="S187">
        <v>0</v>
      </c>
      <c r="T187">
        <v>0</v>
      </c>
      <c r="U187">
        <v>0</v>
      </c>
      <c r="V187">
        <v>0</v>
      </c>
      <c r="W187">
        <v>0</v>
      </c>
      <c r="X187">
        <v>0</v>
      </c>
      <c r="Y187">
        <v>0</v>
      </c>
      <c r="Z187">
        <v>0</v>
      </c>
      <c r="AA187">
        <v>0</v>
      </c>
      <c r="AB187">
        <v>0</v>
      </c>
      <c r="AC187">
        <v>0</v>
      </c>
      <c r="AD187">
        <v>0</v>
      </c>
      <c r="AJ187" cm="1">
        <f t="array" ref="AJ187">IF(OR(COUNTIF(R187,$AZ$2:$AZ$19)),0,1)</f>
        <v>0</v>
      </c>
      <c r="AK187" cm="1">
        <f t="array" ref="AK187">IF(OR(COUNTIF(S187,$AZ$2:$AZ$19)),0,1)</f>
        <v>0</v>
      </c>
      <c r="AL187" cm="1">
        <f t="array" ref="AL187">IF(OR(COUNTIF(T187,$AZ$2:$AZ$19)),0,1)</f>
        <v>0</v>
      </c>
      <c r="AM187" cm="1">
        <f t="array" ref="AM187">IF(OR(COUNTIF(U187,$AZ$2:$AZ$19)),0,1)</f>
        <v>0</v>
      </c>
      <c r="AN187" cm="1">
        <f t="array" ref="AN187">IF(OR(COUNTIF(V187,$AZ$2:$AZ$19)),0,1)</f>
        <v>0</v>
      </c>
      <c r="AO187" cm="1">
        <f t="array" ref="AO187">IF(OR(COUNTIF(W187,$AZ$2:$AZ$19)),0,1)</f>
        <v>0</v>
      </c>
      <c r="AP187" cm="1">
        <f t="array" ref="AP187">IF(OR(COUNTIF(X187,$AZ$2:$AZ$19)),0,1)</f>
        <v>0</v>
      </c>
      <c r="AQ187" cm="1">
        <f t="array" ref="AQ187">IF(OR(COUNTIF(Y187,$AZ$2:$AZ$19)),0,1)</f>
        <v>0</v>
      </c>
      <c r="AR187" cm="1">
        <f t="array" ref="AR187">IF(OR(COUNTIF(Z187,$AZ$2:$AZ$19)),0,1)</f>
        <v>0</v>
      </c>
      <c r="AS187" cm="1">
        <f t="array" ref="AS187">IF(OR(COUNTIF(AA187,$AZ$2:$AZ$19)),0,1)</f>
        <v>0</v>
      </c>
      <c r="AT187" cm="1">
        <f t="array" ref="AT187">IF(OR(COUNTIF(AB187,$AZ$2:$AZ$19)),0,1)</f>
        <v>0</v>
      </c>
      <c r="AU187" cm="1">
        <f t="array" ref="AU187">IF(OR(COUNTIF(AC187,$AZ$2:$AZ$19)),0,1)</f>
        <v>0</v>
      </c>
      <c r="AV187" cm="1">
        <f t="array" ref="AV187">IF(OR(COUNTIF(AD187,$AZ$2:$AZ$19)),0,1)</f>
        <v>0</v>
      </c>
      <c r="AX187">
        <f t="shared" si="2"/>
        <v>0</v>
      </c>
    </row>
    <row r="188" spans="1:50" x14ac:dyDescent="0.3">
      <c r="A188" s="88" t="str" cm="1">
        <f t="array" ref="A188">IF(AX188&gt;0,'Licensee Info'!$A$2:$A$2,"#N/A")</f>
        <v>#N/A</v>
      </c>
      <c r="B188" s="88" t="str">
        <f>'Cover Sheet'!$A$3</f>
        <v>[insert AFS Reporting Period]</v>
      </c>
      <c r="C188" s="88" t="str">
        <f>'Cover Sheet'!$D$3</f>
        <v>[insert all medical and adult-use license record numbers covered by this AFS]</v>
      </c>
      <c r="D188" s="88" t="str">
        <f>'Cover Sheet'!$A$6</f>
        <v>[insert name of firm]</v>
      </c>
      <c r="E188" s="88" t="str">
        <f>'Cover Sheet'!$B$6</f>
        <v>[insert CPA name]</v>
      </c>
      <c r="F188" s="88" t="str">
        <f>'Cover Sheet'!$B$8</f>
        <v>[insert CPA license number]</v>
      </c>
      <c r="G188" s="88" t="str">
        <f>'Cover Sheet'!$D$6</f>
        <v>[insert direct email address]</v>
      </c>
      <c r="H188" s="88" t="str">
        <f>'Cover Sheet'!$D$8</f>
        <v>[insert direct phone number]</v>
      </c>
      <c r="I188" s="88" t="str">
        <f>'Cover Sheet'!$D$10</f>
        <v>[insert firm mailing address]</v>
      </c>
      <c r="J188" s="88" t="str">
        <f>'Licensee Info'!$E$2</f>
        <v>Report not attested to correctly</v>
      </c>
      <c r="K188" s="91" t="s">
        <v>225</v>
      </c>
      <c r="L188" s="91">
        <v>1</v>
      </c>
      <c r="M188" s="91">
        <v>3</v>
      </c>
      <c r="N188" s="91">
        <v>5</v>
      </c>
      <c r="O188" s="91">
        <v>1</v>
      </c>
      <c r="P188" s="91"/>
      <c r="Q188" s="91"/>
      <c r="R188" s="91" t="str">
        <f>'R - Total (G, P)'!$B$157</f>
        <v>[insert license #]</v>
      </c>
      <c r="S188" s="91">
        <f>'R - Total (G, P)'!$B$158</f>
        <v>0</v>
      </c>
      <c r="T188" s="91">
        <f>'R - Total (G, P)'!$D$158</f>
        <v>0</v>
      </c>
      <c r="U188" s="91">
        <f>'R - Total (G, P)'!$H$158</f>
        <v>0</v>
      </c>
      <c r="V188" s="91" cm="1">
        <f t="array" ref="V188:AC198">'R - Total (G, P)'!$A$160:$H$170</f>
        <v>0</v>
      </c>
      <c r="W188" s="91">
        <v>0</v>
      </c>
      <c r="X188" s="91">
        <v>0</v>
      </c>
      <c r="Y188" s="91">
        <v>0</v>
      </c>
      <c r="Z188" s="91">
        <v>0</v>
      </c>
      <c r="AA188" s="91">
        <v>0</v>
      </c>
      <c r="AB188" s="91">
        <v>0</v>
      </c>
      <c r="AC188" s="91">
        <v>0</v>
      </c>
      <c r="AD188" s="91">
        <v>0</v>
      </c>
      <c r="AE188" s="91"/>
      <c r="AF188" s="91"/>
      <c r="AG188" s="91"/>
      <c r="AH188" s="91"/>
      <c r="AJ188" cm="1">
        <f t="array" ref="AJ188">IF(OR(COUNTIF(R188,$AZ$2:$AZ$19)),0,1)</f>
        <v>0</v>
      </c>
      <c r="AK188" cm="1">
        <f t="array" ref="AK188">IF(OR(COUNTIF(S188,$AZ$2:$AZ$19)),0,1)</f>
        <v>0</v>
      </c>
      <c r="AL188" cm="1">
        <f t="array" ref="AL188">IF(OR(COUNTIF(T188,$AZ$2:$AZ$19)),0,1)</f>
        <v>0</v>
      </c>
      <c r="AM188" cm="1">
        <f t="array" ref="AM188">IF(OR(COUNTIF(U188,$AZ$2:$AZ$19)),0,1)</f>
        <v>0</v>
      </c>
      <c r="AN188" cm="1">
        <f t="array" ref="AN188">IF(OR(COUNTIF(V188,$AZ$2:$AZ$19)),0,1)</f>
        <v>0</v>
      </c>
      <c r="AO188" cm="1">
        <f t="array" ref="AO188">IF(OR(COUNTIF(W188,$AZ$2:$AZ$19)),0,1)</f>
        <v>0</v>
      </c>
      <c r="AP188" cm="1">
        <f t="array" ref="AP188">IF(OR(COUNTIF(X188,$AZ$2:$AZ$19)),0,1)</f>
        <v>0</v>
      </c>
      <c r="AQ188" cm="1">
        <f t="array" ref="AQ188">IF(OR(COUNTIF(Y188,$AZ$2:$AZ$19)),0,1)</f>
        <v>0</v>
      </c>
      <c r="AR188" cm="1">
        <f t="array" ref="AR188">IF(OR(COUNTIF(Z188,$AZ$2:$AZ$19)),0,1)</f>
        <v>0</v>
      </c>
      <c r="AS188" cm="1">
        <f t="array" ref="AS188">IF(OR(COUNTIF(AA188,$AZ$2:$AZ$19)),0,1)</f>
        <v>0</v>
      </c>
      <c r="AT188" cm="1">
        <f t="array" ref="AT188">IF(OR(COUNTIF(AB188,$AZ$2:$AZ$19)),0,1)</f>
        <v>0</v>
      </c>
      <c r="AU188" cm="1">
        <f t="array" ref="AU188">IF(OR(COUNTIF(AC188,$AZ$2:$AZ$19)),0,1)</f>
        <v>0</v>
      </c>
      <c r="AV188" cm="1">
        <f t="array" ref="AV188">IF(OR(COUNTIF(AD188,$AZ$2:$AZ$19)),0,1)</f>
        <v>0</v>
      </c>
      <c r="AX188">
        <f t="shared" si="2"/>
        <v>0</v>
      </c>
    </row>
    <row r="189" spans="1:50" x14ac:dyDescent="0.3">
      <c r="A189" s="92" t="str" cm="1">
        <f t="array" ref="A189">IF(AX189&gt;0,'Licensee Info'!$A$2:$A$2,"#N/A")</f>
        <v>#N/A</v>
      </c>
      <c r="B189" s="88" t="str">
        <f>'Cover Sheet'!$A$3</f>
        <v>[insert AFS Reporting Period]</v>
      </c>
      <c r="C189" s="88" t="str">
        <f>'Cover Sheet'!$D$3</f>
        <v>[insert all medical and adult-use license record numbers covered by this AFS]</v>
      </c>
      <c r="D189" s="88" t="str">
        <f>'Cover Sheet'!$A$6</f>
        <v>[insert name of firm]</v>
      </c>
      <c r="E189" s="88" t="str">
        <f>'Cover Sheet'!$B$6</f>
        <v>[insert CPA name]</v>
      </c>
      <c r="F189" s="88" t="str">
        <f>'Cover Sheet'!$B$8</f>
        <v>[insert CPA license number]</v>
      </c>
      <c r="G189" s="88" t="str">
        <f>'Cover Sheet'!$D$6</f>
        <v>[insert direct email address]</v>
      </c>
      <c r="H189" s="88" t="str">
        <f>'Cover Sheet'!$D$8</f>
        <v>[insert direct phone number]</v>
      </c>
      <c r="I189" s="88" t="str">
        <f>'Cover Sheet'!$D$10</f>
        <v>[insert firm mailing address]</v>
      </c>
      <c r="J189" s="88" t="str">
        <f>'Licensee Info'!$E$2</f>
        <v>Report not attested to correctly</v>
      </c>
      <c r="K189" t="s">
        <v>225</v>
      </c>
      <c r="L189">
        <v>1</v>
      </c>
      <c r="M189">
        <v>3</v>
      </c>
      <c r="N189">
        <v>5</v>
      </c>
      <c r="O189">
        <v>2</v>
      </c>
      <c r="R189" t="str">
        <f>'R - Total (G, P)'!$B$157</f>
        <v>[insert license #]</v>
      </c>
      <c r="S189">
        <f>'R - Total (G, P)'!$B$158</f>
        <v>0</v>
      </c>
      <c r="T189">
        <f>'R - Total (G, P)'!$D$158</f>
        <v>0</v>
      </c>
      <c r="U189">
        <f>'R - Total (G, P)'!$H$158</f>
        <v>0</v>
      </c>
      <c r="V189">
        <v>0</v>
      </c>
      <c r="W189">
        <v>0</v>
      </c>
      <c r="X189">
        <v>0</v>
      </c>
      <c r="Y189">
        <v>0</v>
      </c>
      <c r="Z189">
        <v>0</v>
      </c>
      <c r="AA189">
        <v>0</v>
      </c>
      <c r="AB189">
        <v>0</v>
      </c>
      <c r="AC189">
        <v>0</v>
      </c>
      <c r="AD189">
        <v>0</v>
      </c>
      <c r="AJ189" cm="1">
        <f t="array" ref="AJ189">IF(OR(COUNTIF(R189,$AZ$2:$AZ$19)),0,1)</f>
        <v>0</v>
      </c>
      <c r="AK189" cm="1">
        <f t="array" ref="AK189">IF(OR(COUNTIF(S189,$AZ$2:$AZ$19)),0,1)</f>
        <v>0</v>
      </c>
      <c r="AL189" cm="1">
        <f t="array" ref="AL189">IF(OR(COUNTIF(T189,$AZ$2:$AZ$19)),0,1)</f>
        <v>0</v>
      </c>
      <c r="AM189" cm="1">
        <f t="array" ref="AM189">IF(OR(COUNTIF(U189,$AZ$2:$AZ$19)),0,1)</f>
        <v>0</v>
      </c>
      <c r="AN189" cm="1">
        <f t="array" ref="AN189">IF(OR(COUNTIF(V189,$AZ$2:$AZ$19)),0,1)</f>
        <v>0</v>
      </c>
      <c r="AO189" cm="1">
        <f t="array" ref="AO189">IF(OR(COUNTIF(W189,$AZ$2:$AZ$19)),0,1)</f>
        <v>0</v>
      </c>
      <c r="AP189" cm="1">
        <f t="array" ref="AP189">IF(OR(COUNTIF(X189,$AZ$2:$AZ$19)),0,1)</f>
        <v>0</v>
      </c>
      <c r="AQ189" cm="1">
        <f t="array" ref="AQ189">IF(OR(COUNTIF(Y189,$AZ$2:$AZ$19)),0,1)</f>
        <v>0</v>
      </c>
      <c r="AR189" cm="1">
        <f t="array" ref="AR189">IF(OR(COUNTIF(Z189,$AZ$2:$AZ$19)),0,1)</f>
        <v>0</v>
      </c>
      <c r="AS189" cm="1">
        <f t="array" ref="AS189">IF(OR(COUNTIF(AA189,$AZ$2:$AZ$19)),0,1)</f>
        <v>0</v>
      </c>
      <c r="AT189" cm="1">
        <f t="array" ref="AT189">IF(OR(COUNTIF(AB189,$AZ$2:$AZ$19)),0,1)</f>
        <v>0</v>
      </c>
      <c r="AU189" cm="1">
        <f t="array" ref="AU189">IF(OR(COUNTIF(AC189,$AZ$2:$AZ$19)),0,1)</f>
        <v>0</v>
      </c>
      <c r="AV189" cm="1">
        <f t="array" ref="AV189">IF(OR(COUNTIF(AD189,$AZ$2:$AZ$19)),0,1)</f>
        <v>0</v>
      </c>
      <c r="AX189">
        <f t="shared" si="2"/>
        <v>0</v>
      </c>
    </row>
    <row r="190" spans="1:50" x14ac:dyDescent="0.3">
      <c r="A190" s="88" t="str" cm="1">
        <f t="array" ref="A190">IF(AX190&gt;0,'Licensee Info'!$A$2:$A$2,"#N/A")</f>
        <v>#N/A</v>
      </c>
      <c r="B190" s="88" t="str">
        <f>'Cover Sheet'!$A$3</f>
        <v>[insert AFS Reporting Period]</v>
      </c>
      <c r="C190" s="88" t="str">
        <f>'Cover Sheet'!$D$3</f>
        <v>[insert all medical and adult-use license record numbers covered by this AFS]</v>
      </c>
      <c r="D190" s="88" t="str">
        <f>'Cover Sheet'!$A$6</f>
        <v>[insert name of firm]</v>
      </c>
      <c r="E190" s="88" t="str">
        <f>'Cover Sheet'!$B$6</f>
        <v>[insert CPA name]</v>
      </c>
      <c r="F190" s="88" t="str">
        <f>'Cover Sheet'!$B$8</f>
        <v>[insert CPA license number]</v>
      </c>
      <c r="G190" s="88" t="str">
        <f>'Cover Sheet'!$D$6</f>
        <v>[insert direct email address]</v>
      </c>
      <c r="H190" s="88" t="str">
        <f>'Cover Sheet'!$D$8</f>
        <v>[insert direct phone number]</v>
      </c>
      <c r="I190" s="88" t="str">
        <f>'Cover Sheet'!$D$10</f>
        <v>[insert firm mailing address]</v>
      </c>
      <c r="J190" s="88" t="str">
        <f>'Licensee Info'!$E$2</f>
        <v>Report not attested to correctly</v>
      </c>
      <c r="K190" s="91" t="s">
        <v>225</v>
      </c>
      <c r="L190" s="91">
        <v>1</v>
      </c>
      <c r="M190" s="91">
        <v>3</v>
      </c>
      <c r="N190" s="91">
        <v>5</v>
      </c>
      <c r="O190" s="91">
        <v>3</v>
      </c>
      <c r="P190" s="91"/>
      <c r="Q190" s="91"/>
      <c r="R190" s="91" t="str">
        <f>'R - Total (G, P)'!$B$157</f>
        <v>[insert license #]</v>
      </c>
      <c r="S190" s="91">
        <f>'R - Total (G, P)'!$B$158</f>
        <v>0</v>
      </c>
      <c r="T190" s="91">
        <f>'R - Total (G, P)'!$D$158</f>
        <v>0</v>
      </c>
      <c r="U190" s="91">
        <f>'R - Total (G, P)'!$H$158</f>
        <v>0</v>
      </c>
      <c r="V190" s="91">
        <v>0</v>
      </c>
      <c r="W190" s="91">
        <v>0</v>
      </c>
      <c r="X190" s="91">
        <v>0</v>
      </c>
      <c r="Y190" s="91">
        <v>0</v>
      </c>
      <c r="Z190" s="91">
        <v>0</v>
      </c>
      <c r="AA190" s="91">
        <v>0</v>
      </c>
      <c r="AB190" s="91">
        <v>0</v>
      </c>
      <c r="AC190" s="91">
        <v>0</v>
      </c>
      <c r="AD190" s="91">
        <v>0</v>
      </c>
      <c r="AE190" s="91"/>
      <c r="AF190" s="91"/>
      <c r="AG190" s="91"/>
      <c r="AH190" s="91"/>
      <c r="AJ190" cm="1">
        <f t="array" ref="AJ190">IF(OR(COUNTIF(R190,$AZ$2:$AZ$19)),0,1)</f>
        <v>0</v>
      </c>
      <c r="AK190" cm="1">
        <f t="array" ref="AK190">IF(OR(COUNTIF(S190,$AZ$2:$AZ$19)),0,1)</f>
        <v>0</v>
      </c>
      <c r="AL190" cm="1">
        <f t="array" ref="AL190">IF(OR(COUNTIF(T190,$AZ$2:$AZ$19)),0,1)</f>
        <v>0</v>
      </c>
      <c r="AM190" cm="1">
        <f t="array" ref="AM190">IF(OR(COUNTIF(U190,$AZ$2:$AZ$19)),0,1)</f>
        <v>0</v>
      </c>
      <c r="AN190" cm="1">
        <f t="array" ref="AN190">IF(OR(COUNTIF(V190,$AZ$2:$AZ$19)),0,1)</f>
        <v>0</v>
      </c>
      <c r="AO190" cm="1">
        <f t="array" ref="AO190">IF(OR(COUNTIF(W190,$AZ$2:$AZ$19)),0,1)</f>
        <v>0</v>
      </c>
      <c r="AP190" cm="1">
        <f t="array" ref="AP190">IF(OR(COUNTIF(X190,$AZ$2:$AZ$19)),0,1)</f>
        <v>0</v>
      </c>
      <c r="AQ190" cm="1">
        <f t="array" ref="AQ190">IF(OR(COUNTIF(Y190,$AZ$2:$AZ$19)),0,1)</f>
        <v>0</v>
      </c>
      <c r="AR190" cm="1">
        <f t="array" ref="AR190">IF(OR(COUNTIF(Z190,$AZ$2:$AZ$19)),0,1)</f>
        <v>0</v>
      </c>
      <c r="AS190" cm="1">
        <f t="array" ref="AS190">IF(OR(COUNTIF(AA190,$AZ$2:$AZ$19)),0,1)</f>
        <v>0</v>
      </c>
      <c r="AT190" cm="1">
        <f t="array" ref="AT190">IF(OR(COUNTIF(AB190,$AZ$2:$AZ$19)),0,1)</f>
        <v>0</v>
      </c>
      <c r="AU190" cm="1">
        <f t="array" ref="AU190">IF(OR(COUNTIF(AC190,$AZ$2:$AZ$19)),0,1)</f>
        <v>0</v>
      </c>
      <c r="AV190" cm="1">
        <f t="array" ref="AV190">IF(OR(COUNTIF(AD190,$AZ$2:$AZ$19)),0,1)</f>
        <v>0</v>
      </c>
      <c r="AX190">
        <f t="shared" si="2"/>
        <v>0</v>
      </c>
    </row>
    <row r="191" spans="1:50" x14ac:dyDescent="0.3">
      <c r="A191" s="92" t="str" cm="1">
        <f t="array" ref="A191">IF(AX191&gt;0,'Licensee Info'!$A$2:$A$2,"#N/A")</f>
        <v>#N/A</v>
      </c>
      <c r="B191" s="88" t="str">
        <f>'Cover Sheet'!$A$3</f>
        <v>[insert AFS Reporting Period]</v>
      </c>
      <c r="C191" s="88" t="str">
        <f>'Cover Sheet'!$D$3</f>
        <v>[insert all medical and adult-use license record numbers covered by this AFS]</v>
      </c>
      <c r="D191" s="88" t="str">
        <f>'Cover Sheet'!$A$6</f>
        <v>[insert name of firm]</v>
      </c>
      <c r="E191" s="88" t="str">
        <f>'Cover Sheet'!$B$6</f>
        <v>[insert CPA name]</v>
      </c>
      <c r="F191" s="88" t="str">
        <f>'Cover Sheet'!$B$8</f>
        <v>[insert CPA license number]</v>
      </c>
      <c r="G191" s="88" t="str">
        <f>'Cover Sheet'!$D$6</f>
        <v>[insert direct email address]</v>
      </c>
      <c r="H191" s="88" t="str">
        <f>'Cover Sheet'!$D$8</f>
        <v>[insert direct phone number]</v>
      </c>
      <c r="I191" s="88" t="str">
        <f>'Cover Sheet'!$D$10</f>
        <v>[insert firm mailing address]</v>
      </c>
      <c r="J191" s="88" t="str">
        <f>'Licensee Info'!$E$2</f>
        <v>Report not attested to correctly</v>
      </c>
      <c r="K191" t="s">
        <v>225</v>
      </c>
      <c r="L191">
        <v>1</v>
      </c>
      <c r="M191">
        <v>3</v>
      </c>
      <c r="N191">
        <v>5</v>
      </c>
      <c r="O191">
        <v>4</v>
      </c>
      <c r="R191" t="str">
        <f>'R - Total (G, P)'!$B$157</f>
        <v>[insert license #]</v>
      </c>
      <c r="S191">
        <f>'R - Total (G, P)'!$B$158</f>
        <v>0</v>
      </c>
      <c r="T191">
        <f>'R - Total (G, P)'!$D$158</f>
        <v>0</v>
      </c>
      <c r="U191">
        <f>'R - Total (G, P)'!$H$158</f>
        <v>0</v>
      </c>
      <c r="V191">
        <v>0</v>
      </c>
      <c r="W191">
        <v>0</v>
      </c>
      <c r="X191">
        <v>0</v>
      </c>
      <c r="Y191">
        <v>0</v>
      </c>
      <c r="Z191">
        <v>0</v>
      </c>
      <c r="AA191">
        <v>0</v>
      </c>
      <c r="AB191">
        <v>0</v>
      </c>
      <c r="AC191">
        <v>0</v>
      </c>
      <c r="AD191">
        <v>0</v>
      </c>
      <c r="AJ191" cm="1">
        <f t="array" ref="AJ191">IF(OR(COUNTIF(R191,$AZ$2:$AZ$19)),0,1)</f>
        <v>0</v>
      </c>
      <c r="AK191" cm="1">
        <f t="array" ref="AK191">IF(OR(COUNTIF(S191,$AZ$2:$AZ$19)),0,1)</f>
        <v>0</v>
      </c>
      <c r="AL191" cm="1">
        <f t="array" ref="AL191">IF(OR(COUNTIF(T191,$AZ$2:$AZ$19)),0,1)</f>
        <v>0</v>
      </c>
      <c r="AM191" cm="1">
        <f t="array" ref="AM191">IF(OR(COUNTIF(U191,$AZ$2:$AZ$19)),0,1)</f>
        <v>0</v>
      </c>
      <c r="AN191" cm="1">
        <f t="array" ref="AN191">IF(OR(COUNTIF(V191,$AZ$2:$AZ$19)),0,1)</f>
        <v>0</v>
      </c>
      <c r="AO191" cm="1">
        <f t="array" ref="AO191">IF(OR(COUNTIF(W191,$AZ$2:$AZ$19)),0,1)</f>
        <v>0</v>
      </c>
      <c r="AP191" cm="1">
        <f t="array" ref="AP191">IF(OR(COUNTIF(X191,$AZ$2:$AZ$19)),0,1)</f>
        <v>0</v>
      </c>
      <c r="AQ191" cm="1">
        <f t="array" ref="AQ191">IF(OR(COUNTIF(Y191,$AZ$2:$AZ$19)),0,1)</f>
        <v>0</v>
      </c>
      <c r="AR191" cm="1">
        <f t="array" ref="AR191">IF(OR(COUNTIF(Z191,$AZ$2:$AZ$19)),0,1)</f>
        <v>0</v>
      </c>
      <c r="AS191" cm="1">
        <f t="array" ref="AS191">IF(OR(COUNTIF(AA191,$AZ$2:$AZ$19)),0,1)</f>
        <v>0</v>
      </c>
      <c r="AT191" cm="1">
        <f t="array" ref="AT191">IF(OR(COUNTIF(AB191,$AZ$2:$AZ$19)),0,1)</f>
        <v>0</v>
      </c>
      <c r="AU191" cm="1">
        <f t="array" ref="AU191">IF(OR(COUNTIF(AC191,$AZ$2:$AZ$19)),0,1)</f>
        <v>0</v>
      </c>
      <c r="AV191" cm="1">
        <f t="array" ref="AV191">IF(OR(COUNTIF(AD191,$AZ$2:$AZ$19)),0,1)</f>
        <v>0</v>
      </c>
      <c r="AX191">
        <f t="shared" si="2"/>
        <v>0</v>
      </c>
    </row>
    <row r="192" spans="1:50" x14ac:dyDescent="0.3">
      <c r="A192" s="88" t="str" cm="1">
        <f t="array" ref="A192">IF(AX192&gt;0,'Licensee Info'!$A$2:$A$2,"#N/A")</f>
        <v>#N/A</v>
      </c>
      <c r="B192" s="88" t="str">
        <f>'Cover Sheet'!$A$3</f>
        <v>[insert AFS Reporting Period]</v>
      </c>
      <c r="C192" s="88" t="str">
        <f>'Cover Sheet'!$D$3</f>
        <v>[insert all medical and adult-use license record numbers covered by this AFS]</v>
      </c>
      <c r="D192" s="88" t="str">
        <f>'Cover Sheet'!$A$6</f>
        <v>[insert name of firm]</v>
      </c>
      <c r="E192" s="88" t="str">
        <f>'Cover Sheet'!$B$6</f>
        <v>[insert CPA name]</v>
      </c>
      <c r="F192" s="88" t="str">
        <f>'Cover Sheet'!$B$8</f>
        <v>[insert CPA license number]</v>
      </c>
      <c r="G192" s="88" t="str">
        <f>'Cover Sheet'!$D$6</f>
        <v>[insert direct email address]</v>
      </c>
      <c r="H192" s="88" t="str">
        <f>'Cover Sheet'!$D$8</f>
        <v>[insert direct phone number]</v>
      </c>
      <c r="I192" s="88" t="str">
        <f>'Cover Sheet'!$D$10</f>
        <v>[insert firm mailing address]</v>
      </c>
      <c r="J192" s="88" t="str">
        <f>'Licensee Info'!$E$2</f>
        <v>Report not attested to correctly</v>
      </c>
      <c r="K192" s="91" t="s">
        <v>225</v>
      </c>
      <c r="L192" s="91">
        <v>1</v>
      </c>
      <c r="M192" s="91">
        <v>3</v>
      </c>
      <c r="N192" s="91">
        <v>5</v>
      </c>
      <c r="O192" s="91">
        <v>5</v>
      </c>
      <c r="P192" s="91"/>
      <c r="Q192" s="91"/>
      <c r="R192" s="91" t="str">
        <f>'R - Total (G, P)'!$B$157</f>
        <v>[insert license #]</v>
      </c>
      <c r="S192" s="91">
        <f>'R - Total (G, P)'!$B$158</f>
        <v>0</v>
      </c>
      <c r="T192" s="91">
        <f>'R - Total (G, P)'!$D$158</f>
        <v>0</v>
      </c>
      <c r="U192" s="91">
        <f>'R - Total (G, P)'!$H$158</f>
        <v>0</v>
      </c>
      <c r="V192" s="91">
        <v>0</v>
      </c>
      <c r="W192" s="91">
        <v>0</v>
      </c>
      <c r="X192" s="91">
        <v>0</v>
      </c>
      <c r="Y192" s="91">
        <v>0</v>
      </c>
      <c r="Z192" s="91">
        <v>0</v>
      </c>
      <c r="AA192" s="91">
        <v>0</v>
      </c>
      <c r="AB192" s="91">
        <v>0</v>
      </c>
      <c r="AC192" s="91">
        <v>0</v>
      </c>
      <c r="AD192" s="91">
        <v>0</v>
      </c>
      <c r="AE192" s="91"/>
      <c r="AF192" s="91"/>
      <c r="AG192" s="91"/>
      <c r="AH192" s="91"/>
      <c r="AJ192" cm="1">
        <f t="array" ref="AJ192">IF(OR(COUNTIF(R192,$AZ$2:$AZ$19)),0,1)</f>
        <v>0</v>
      </c>
      <c r="AK192" cm="1">
        <f t="array" ref="AK192">IF(OR(COUNTIF(S192,$AZ$2:$AZ$19)),0,1)</f>
        <v>0</v>
      </c>
      <c r="AL192" cm="1">
        <f t="array" ref="AL192">IF(OR(COUNTIF(T192,$AZ$2:$AZ$19)),0,1)</f>
        <v>0</v>
      </c>
      <c r="AM192" cm="1">
        <f t="array" ref="AM192">IF(OR(COUNTIF(U192,$AZ$2:$AZ$19)),0,1)</f>
        <v>0</v>
      </c>
      <c r="AN192" cm="1">
        <f t="array" ref="AN192">IF(OR(COUNTIF(V192,$AZ$2:$AZ$19)),0,1)</f>
        <v>0</v>
      </c>
      <c r="AO192" cm="1">
        <f t="array" ref="AO192">IF(OR(COUNTIF(W192,$AZ$2:$AZ$19)),0,1)</f>
        <v>0</v>
      </c>
      <c r="AP192" cm="1">
        <f t="array" ref="AP192">IF(OR(COUNTIF(X192,$AZ$2:$AZ$19)),0,1)</f>
        <v>0</v>
      </c>
      <c r="AQ192" cm="1">
        <f t="array" ref="AQ192">IF(OR(COUNTIF(Y192,$AZ$2:$AZ$19)),0,1)</f>
        <v>0</v>
      </c>
      <c r="AR192" cm="1">
        <f t="array" ref="AR192">IF(OR(COUNTIF(Z192,$AZ$2:$AZ$19)),0,1)</f>
        <v>0</v>
      </c>
      <c r="AS192" cm="1">
        <f t="array" ref="AS192">IF(OR(COUNTIF(AA192,$AZ$2:$AZ$19)),0,1)</f>
        <v>0</v>
      </c>
      <c r="AT192" cm="1">
        <f t="array" ref="AT192">IF(OR(COUNTIF(AB192,$AZ$2:$AZ$19)),0,1)</f>
        <v>0</v>
      </c>
      <c r="AU192" cm="1">
        <f t="array" ref="AU192">IF(OR(COUNTIF(AC192,$AZ$2:$AZ$19)),0,1)</f>
        <v>0</v>
      </c>
      <c r="AV192" cm="1">
        <f t="array" ref="AV192">IF(OR(COUNTIF(AD192,$AZ$2:$AZ$19)),0,1)</f>
        <v>0</v>
      </c>
      <c r="AX192">
        <f t="shared" si="2"/>
        <v>0</v>
      </c>
    </row>
    <row r="193" spans="1:50" x14ac:dyDescent="0.3">
      <c r="A193" s="92" t="str" cm="1">
        <f t="array" ref="A193">IF(AX193&gt;0,'Licensee Info'!$A$2:$A$2,"#N/A")</f>
        <v>#N/A</v>
      </c>
      <c r="B193" s="88" t="str">
        <f>'Cover Sheet'!$A$3</f>
        <v>[insert AFS Reporting Period]</v>
      </c>
      <c r="C193" s="88" t="str">
        <f>'Cover Sheet'!$D$3</f>
        <v>[insert all medical and adult-use license record numbers covered by this AFS]</v>
      </c>
      <c r="D193" s="88" t="str">
        <f>'Cover Sheet'!$A$6</f>
        <v>[insert name of firm]</v>
      </c>
      <c r="E193" s="88" t="str">
        <f>'Cover Sheet'!$B$6</f>
        <v>[insert CPA name]</v>
      </c>
      <c r="F193" s="88" t="str">
        <f>'Cover Sheet'!$B$8</f>
        <v>[insert CPA license number]</v>
      </c>
      <c r="G193" s="88" t="str">
        <f>'Cover Sheet'!$D$6</f>
        <v>[insert direct email address]</v>
      </c>
      <c r="H193" s="88" t="str">
        <f>'Cover Sheet'!$D$8</f>
        <v>[insert direct phone number]</v>
      </c>
      <c r="I193" s="88" t="str">
        <f>'Cover Sheet'!$D$10</f>
        <v>[insert firm mailing address]</v>
      </c>
      <c r="J193" s="88" t="str">
        <f>'Licensee Info'!$E$2</f>
        <v>Report not attested to correctly</v>
      </c>
      <c r="K193" t="s">
        <v>225</v>
      </c>
      <c r="L193">
        <v>1</v>
      </c>
      <c r="M193">
        <v>3</v>
      </c>
      <c r="N193">
        <v>5</v>
      </c>
      <c r="O193">
        <v>6</v>
      </c>
      <c r="R193" t="str">
        <f>'R - Total (G, P)'!$B$157</f>
        <v>[insert license #]</v>
      </c>
      <c r="S193">
        <f>'R - Total (G, P)'!$B$158</f>
        <v>0</v>
      </c>
      <c r="T193">
        <f>'R - Total (G, P)'!$D$158</f>
        <v>0</v>
      </c>
      <c r="U193">
        <f>'R - Total (G, P)'!$H$158</f>
        <v>0</v>
      </c>
      <c r="V193">
        <v>0</v>
      </c>
      <c r="W193">
        <v>0</v>
      </c>
      <c r="X193">
        <v>0</v>
      </c>
      <c r="Y193">
        <v>0</v>
      </c>
      <c r="Z193">
        <v>0</v>
      </c>
      <c r="AA193">
        <v>0</v>
      </c>
      <c r="AB193">
        <v>0</v>
      </c>
      <c r="AC193">
        <v>0</v>
      </c>
      <c r="AD193">
        <v>0</v>
      </c>
      <c r="AJ193" cm="1">
        <f t="array" ref="AJ193">IF(OR(COUNTIF(R193,$AZ$2:$AZ$19)),0,1)</f>
        <v>0</v>
      </c>
      <c r="AK193" cm="1">
        <f t="array" ref="AK193">IF(OR(COUNTIF(S193,$AZ$2:$AZ$19)),0,1)</f>
        <v>0</v>
      </c>
      <c r="AL193" cm="1">
        <f t="array" ref="AL193">IF(OR(COUNTIF(T193,$AZ$2:$AZ$19)),0,1)</f>
        <v>0</v>
      </c>
      <c r="AM193" cm="1">
        <f t="array" ref="AM193">IF(OR(COUNTIF(U193,$AZ$2:$AZ$19)),0,1)</f>
        <v>0</v>
      </c>
      <c r="AN193" cm="1">
        <f t="array" ref="AN193">IF(OR(COUNTIF(V193,$AZ$2:$AZ$19)),0,1)</f>
        <v>0</v>
      </c>
      <c r="AO193" cm="1">
        <f t="array" ref="AO193">IF(OR(COUNTIF(W193,$AZ$2:$AZ$19)),0,1)</f>
        <v>0</v>
      </c>
      <c r="AP193" cm="1">
        <f t="array" ref="AP193">IF(OR(COUNTIF(X193,$AZ$2:$AZ$19)),0,1)</f>
        <v>0</v>
      </c>
      <c r="AQ193" cm="1">
        <f t="array" ref="AQ193">IF(OR(COUNTIF(Y193,$AZ$2:$AZ$19)),0,1)</f>
        <v>0</v>
      </c>
      <c r="AR193" cm="1">
        <f t="array" ref="AR193">IF(OR(COUNTIF(Z193,$AZ$2:$AZ$19)),0,1)</f>
        <v>0</v>
      </c>
      <c r="AS193" cm="1">
        <f t="array" ref="AS193">IF(OR(COUNTIF(AA193,$AZ$2:$AZ$19)),0,1)</f>
        <v>0</v>
      </c>
      <c r="AT193" cm="1">
        <f t="array" ref="AT193">IF(OR(COUNTIF(AB193,$AZ$2:$AZ$19)),0,1)</f>
        <v>0</v>
      </c>
      <c r="AU193" cm="1">
        <f t="array" ref="AU193">IF(OR(COUNTIF(AC193,$AZ$2:$AZ$19)),0,1)</f>
        <v>0</v>
      </c>
      <c r="AV193" cm="1">
        <f t="array" ref="AV193">IF(OR(COUNTIF(AD193,$AZ$2:$AZ$19)),0,1)</f>
        <v>0</v>
      </c>
      <c r="AX193">
        <f t="shared" si="2"/>
        <v>0</v>
      </c>
    </row>
    <row r="194" spans="1:50" x14ac:dyDescent="0.3">
      <c r="A194" s="88" t="str" cm="1">
        <f t="array" ref="A194">IF(AX194&gt;0,'Licensee Info'!$A$2:$A$2,"#N/A")</f>
        <v>#N/A</v>
      </c>
      <c r="B194" s="88" t="str">
        <f>'Cover Sheet'!$A$3</f>
        <v>[insert AFS Reporting Period]</v>
      </c>
      <c r="C194" s="88" t="str">
        <f>'Cover Sheet'!$D$3</f>
        <v>[insert all medical and adult-use license record numbers covered by this AFS]</v>
      </c>
      <c r="D194" s="88" t="str">
        <f>'Cover Sheet'!$A$6</f>
        <v>[insert name of firm]</v>
      </c>
      <c r="E194" s="88" t="str">
        <f>'Cover Sheet'!$B$6</f>
        <v>[insert CPA name]</v>
      </c>
      <c r="F194" s="88" t="str">
        <f>'Cover Sheet'!$B$8</f>
        <v>[insert CPA license number]</v>
      </c>
      <c r="G194" s="88" t="str">
        <f>'Cover Sheet'!$D$6</f>
        <v>[insert direct email address]</v>
      </c>
      <c r="H194" s="88" t="str">
        <f>'Cover Sheet'!$D$8</f>
        <v>[insert direct phone number]</v>
      </c>
      <c r="I194" s="88" t="str">
        <f>'Cover Sheet'!$D$10</f>
        <v>[insert firm mailing address]</v>
      </c>
      <c r="J194" s="88" t="str">
        <f>'Licensee Info'!$E$2</f>
        <v>Report not attested to correctly</v>
      </c>
      <c r="K194" s="91" t="s">
        <v>225</v>
      </c>
      <c r="L194" s="91">
        <v>1</v>
      </c>
      <c r="M194" s="91">
        <v>3</v>
      </c>
      <c r="N194" s="91">
        <v>5</v>
      </c>
      <c r="O194" s="91">
        <v>7</v>
      </c>
      <c r="P194" s="91"/>
      <c r="Q194" s="91"/>
      <c r="R194" s="91" t="str">
        <f>'R - Total (G, P)'!$B$157</f>
        <v>[insert license #]</v>
      </c>
      <c r="S194" s="91">
        <f>'R - Total (G, P)'!$B$158</f>
        <v>0</v>
      </c>
      <c r="T194" s="91">
        <f>'R - Total (G, P)'!$D$158</f>
        <v>0</v>
      </c>
      <c r="U194" s="91">
        <f>'R - Total (G, P)'!$H$158</f>
        <v>0</v>
      </c>
      <c r="V194" s="91">
        <v>0</v>
      </c>
      <c r="W194" s="91">
        <v>0</v>
      </c>
      <c r="X194" s="91">
        <v>0</v>
      </c>
      <c r="Y194" s="91">
        <v>0</v>
      </c>
      <c r="Z194" s="91">
        <v>0</v>
      </c>
      <c r="AA194" s="91">
        <v>0</v>
      </c>
      <c r="AB194" s="91">
        <v>0</v>
      </c>
      <c r="AC194" s="91">
        <v>0</v>
      </c>
      <c r="AD194" s="91">
        <v>0</v>
      </c>
      <c r="AE194" s="91"/>
      <c r="AF194" s="91"/>
      <c r="AG194" s="91"/>
      <c r="AH194" s="91"/>
      <c r="AJ194" cm="1">
        <f t="array" ref="AJ194">IF(OR(COUNTIF(R194,$AZ$2:$AZ$19)),0,1)</f>
        <v>0</v>
      </c>
      <c r="AK194" cm="1">
        <f t="array" ref="AK194">IF(OR(COUNTIF(S194,$AZ$2:$AZ$19)),0,1)</f>
        <v>0</v>
      </c>
      <c r="AL194" cm="1">
        <f t="array" ref="AL194">IF(OR(COUNTIF(T194,$AZ$2:$AZ$19)),0,1)</f>
        <v>0</v>
      </c>
      <c r="AM194" cm="1">
        <f t="array" ref="AM194">IF(OR(COUNTIF(U194,$AZ$2:$AZ$19)),0,1)</f>
        <v>0</v>
      </c>
      <c r="AN194" cm="1">
        <f t="array" ref="AN194">IF(OR(COUNTIF(V194,$AZ$2:$AZ$19)),0,1)</f>
        <v>0</v>
      </c>
      <c r="AO194" cm="1">
        <f t="array" ref="AO194">IF(OR(COUNTIF(W194,$AZ$2:$AZ$19)),0,1)</f>
        <v>0</v>
      </c>
      <c r="AP194" cm="1">
        <f t="array" ref="AP194">IF(OR(COUNTIF(X194,$AZ$2:$AZ$19)),0,1)</f>
        <v>0</v>
      </c>
      <c r="AQ194" cm="1">
        <f t="array" ref="AQ194">IF(OR(COUNTIF(Y194,$AZ$2:$AZ$19)),0,1)</f>
        <v>0</v>
      </c>
      <c r="AR194" cm="1">
        <f t="array" ref="AR194">IF(OR(COUNTIF(Z194,$AZ$2:$AZ$19)),0,1)</f>
        <v>0</v>
      </c>
      <c r="AS194" cm="1">
        <f t="array" ref="AS194">IF(OR(COUNTIF(AA194,$AZ$2:$AZ$19)),0,1)</f>
        <v>0</v>
      </c>
      <c r="AT194" cm="1">
        <f t="array" ref="AT194">IF(OR(COUNTIF(AB194,$AZ$2:$AZ$19)),0,1)</f>
        <v>0</v>
      </c>
      <c r="AU194" cm="1">
        <f t="array" ref="AU194">IF(OR(COUNTIF(AC194,$AZ$2:$AZ$19)),0,1)</f>
        <v>0</v>
      </c>
      <c r="AV194" cm="1">
        <f t="array" ref="AV194">IF(OR(COUNTIF(AD194,$AZ$2:$AZ$19)),0,1)</f>
        <v>0</v>
      </c>
      <c r="AX194">
        <f t="shared" si="2"/>
        <v>0</v>
      </c>
    </row>
    <row r="195" spans="1:50" x14ac:dyDescent="0.3">
      <c r="A195" s="92" t="str" cm="1">
        <f t="array" ref="A195">IF(AX195&gt;0,'Licensee Info'!$A$2:$A$2,"#N/A")</f>
        <v>#N/A</v>
      </c>
      <c r="B195" s="88" t="str">
        <f>'Cover Sheet'!$A$3</f>
        <v>[insert AFS Reporting Period]</v>
      </c>
      <c r="C195" s="88" t="str">
        <f>'Cover Sheet'!$D$3</f>
        <v>[insert all medical and adult-use license record numbers covered by this AFS]</v>
      </c>
      <c r="D195" s="88" t="str">
        <f>'Cover Sheet'!$A$6</f>
        <v>[insert name of firm]</v>
      </c>
      <c r="E195" s="88" t="str">
        <f>'Cover Sheet'!$B$6</f>
        <v>[insert CPA name]</v>
      </c>
      <c r="F195" s="88" t="str">
        <f>'Cover Sheet'!$B$8</f>
        <v>[insert CPA license number]</v>
      </c>
      <c r="G195" s="88" t="str">
        <f>'Cover Sheet'!$D$6</f>
        <v>[insert direct email address]</v>
      </c>
      <c r="H195" s="88" t="str">
        <f>'Cover Sheet'!$D$8</f>
        <v>[insert direct phone number]</v>
      </c>
      <c r="I195" s="88" t="str">
        <f>'Cover Sheet'!$D$10</f>
        <v>[insert firm mailing address]</v>
      </c>
      <c r="J195" s="88" t="str">
        <f>'Licensee Info'!$E$2</f>
        <v>Report not attested to correctly</v>
      </c>
      <c r="K195" t="s">
        <v>225</v>
      </c>
      <c r="L195">
        <v>1</v>
      </c>
      <c r="M195">
        <v>3</v>
      </c>
      <c r="N195">
        <v>5</v>
      </c>
      <c r="O195">
        <v>8</v>
      </c>
      <c r="R195" t="str">
        <f>'R - Total (G, P)'!$B$157</f>
        <v>[insert license #]</v>
      </c>
      <c r="S195">
        <f>'R - Total (G, P)'!$B$158</f>
        <v>0</v>
      </c>
      <c r="T195">
        <f>'R - Total (G, P)'!$D$158</f>
        <v>0</v>
      </c>
      <c r="U195">
        <f>'R - Total (G, P)'!$H$158</f>
        <v>0</v>
      </c>
      <c r="V195">
        <v>0</v>
      </c>
      <c r="W195">
        <v>0</v>
      </c>
      <c r="X195">
        <v>0</v>
      </c>
      <c r="Y195">
        <v>0</v>
      </c>
      <c r="Z195">
        <v>0</v>
      </c>
      <c r="AA195">
        <v>0</v>
      </c>
      <c r="AB195">
        <v>0</v>
      </c>
      <c r="AC195">
        <v>0</v>
      </c>
      <c r="AD195">
        <v>0</v>
      </c>
      <c r="AJ195" cm="1">
        <f t="array" ref="AJ195">IF(OR(COUNTIF(R195,$AZ$2:$AZ$19)),0,1)</f>
        <v>0</v>
      </c>
      <c r="AK195" cm="1">
        <f t="array" ref="AK195">IF(OR(COUNTIF(S195,$AZ$2:$AZ$19)),0,1)</f>
        <v>0</v>
      </c>
      <c r="AL195" cm="1">
        <f t="array" ref="AL195">IF(OR(COUNTIF(T195,$AZ$2:$AZ$19)),0,1)</f>
        <v>0</v>
      </c>
      <c r="AM195" cm="1">
        <f t="array" ref="AM195">IF(OR(COUNTIF(U195,$AZ$2:$AZ$19)),0,1)</f>
        <v>0</v>
      </c>
      <c r="AN195" cm="1">
        <f t="array" ref="AN195">IF(OR(COUNTIF(V195,$AZ$2:$AZ$19)),0,1)</f>
        <v>0</v>
      </c>
      <c r="AO195" cm="1">
        <f t="array" ref="AO195">IF(OR(COUNTIF(W195,$AZ$2:$AZ$19)),0,1)</f>
        <v>0</v>
      </c>
      <c r="AP195" cm="1">
        <f t="array" ref="AP195">IF(OR(COUNTIF(X195,$AZ$2:$AZ$19)),0,1)</f>
        <v>0</v>
      </c>
      <c r="AQ195" cm="1">
        <f t="array" ref="AQ195">IF(OR(COUNTIF(Y195,$AZ$2:$AZ$19)),0,1)</f>
        <v>0</v>
      </c>
      <c r="AR195" cm="1">
        <f t="array" ref="AR195">IF(OR(COUNTIF(Z195,$AZ$2:$AZ$19)),0,1)</f>
        <v>0</v>
      </c>
      <c r="AS195" cm="1">
        <f t="array" ref="AS195">IF(OR(COUNTIF(AA195,$AZ$2:$AZ$19)),0,1)</f>
        <v>0</v>
      </c>
      <c r="AT195" cm="1">
        <f t="array" ref="AT195">IF(OR(COUNTIF(AB195,$AZ$2:$AZ$19)),0,1)</f>
        <v>0</v>
      </c>
      <c r="AU195" cm="1">
        <f t="array" ref="AU195">IF(OR(COUNTIF(AC195,$AZ$2:$AZ$19)),0,1)</f>
        <v>0</v>
      </c>
      <c r="AV195" cm="1">
        <f t="array" ref="AV195">IF(OR(COUNTIF(AD195,$AZ$2:$AZ$19)),0,1)</f>
        <v>0</v>
      </c>
      <c r="AX195">
        <f t="shared" ref="AX195:AX258" si="3">SUM(AJ195:AV195)</f>
        <v>0</v>
      </c>
    </row>
    <row r="196" spans="1:50" x14ac:dyDescent="0.3">
      <c r="A196" s="88" t="str" cm="1">
        <f t="array" ref="A196">IF(AX196&gt;0,'Licensee Info'!$A$2:$A$2,"#N/A")</f>
        <v>#N/A</v>
      </c>
      <c r="B196" s="88" t="str">
        <f>'Cover Sheet'!$A$3</f>
        <v>[insert AFS Reporting Period]</v>
      </c>
      <c r="C196" s="88" t="str">
        <f>'Cover Sheet'!$D$3</f>
        <v>[insert all medical and adult-use license record numbers covered by this AFS]</v>
      </c>
      <c r="D196" s="88" t="str">
        <f>'Cover Sheet'!$A$6</f>
        <v>[insert name of firm]</v>
      </c>
      <c r="E196" s="88" t="str">
        <f>'Cover Sheet'!$B$6</f>
        <v>[insert CPA name]</v>
      </c>
      <c r="F196" s="88" t="str">
        <f>'Cover Sheet'!$B$8</f>
        <v>[insert CPA license number]</v>
      </c>
      <c r="G196" s="88" t="str">
        <f>'Cover Sheet'!$D$6</f>
        <v>[insert direct email address]</v>
      </c>
      <c r="H196" s="88" t="str">
        <f>'Cover Sheet'!$D$8</f>
        <v>[insert direct phone number]</v>
      </c>
      <c r="I196" s="88" t="str">
        <f>'Cover Sheet'!$D$10</f>
        <v>[insert firm mailing address]</v>
      </c>
      <c r="J196" s="88" t="str">
        <f>'Licensee Info'!$E$2</f>
        <v>Report not attested to correctly</v>
      </c>
      <c r="K196" s="91" t="s">
        <v>225</v>
      </c>
      <c r="L196" s="91">
        <v>1</v>
      </c>
      <c r="M196" s="91">
        <v>3</v>
      </c>
      <c r="N196" s="91">
        <v>5</v>
      </c>
      <c r="O196" s="91">
        <v>9</v>
      </c>
      <c r="P196" s="91"/>
      <c r="Q196" s="91"/>
      <c r="R196" s="91" t="str">
        <f>'R - Total (G, P)'!$B$157</f>
        <v>[insert license #]</v>
      </c>
      <c r="S196" s="91">
        <f>'R - Total (G, P)'!$B$158</f>
        <v>0</v>
      </c>
      <c r="T196" s="91">
        <f>'R - Total (G, P)'!$D$158</f>
        <v>0</v>
      </c>
      <c r="U196" s="91">
        <f>'R - Total (G, P)'!$H$158</f>
        <v>0</v>
      </c>
      <c r="V196" s="91">
        <v>0</v>
      </c>
      <c r="W196" s="91">
        <v>0</v>
      </c>
      <c r="X196" s="91">
        <v>0</v>
      </c>
      <c r="Y196" s="91">
        <v>0</v>
      </c>
      <c r="Z196" s="91">
        <v>0</v>
      </c>
      <c r="AA196" s="91">
        <v>0</v>
      </c>
      <c r="AB196" s="91">
        <v>0</v>
      </c>
      <c r="AC196" s="91">
        <v>0</v>
      </c>
      <c r="AD196" s="91">
        <v>0</v>
      </c>
      <c r="AE196" s="91"/>
      <c r="AF196" s="91"/>
      <c r="AG196" s="91"/>
      <c r="AH196" s="91"/>
      <c r="AJ196" cm="1">
        <f t="array" ref="AJ196">IF(OR(COUNTIF(R196,$AZ$2:$AZ$19)),0,1)</f>
        <v>0</v>
      </c>
      <c r="AK196" cm="1">
        <f t="array" ref="AK196">IF(OR(COUNTIF(S196,$AZ$2:$AZ$19)),0,1)</f>
        <v>0</v>
      </c>
      <c r="AL196" cm="1">
        <f t="array" ref="AL196">IF(OR(COUNTIF(T196,$AZ$2:$AZ$19)),0,1)</f>
        <v>0</v>
      </c>
      <c r="AM196" cm="1">
        <f t="array" ref="AM196">IF(OR(COUNTIF(U196,$AZ$2:$AZ$19)),0,1)</f>
        <v>0</v>
      </c>
      <c r="AN196" cm="1">
        <f t="array" ref="AN196">IF(OR(COUNTIF(V196,$AZ$2:$AZ$19)),0,1)</f>
        <v>0</v>
      </c>
      <c r="AO196" cm="1">
        <f t="array" ref="AO196">IF(OR(COUNTIF(W196,$AZ$2:$AZ$19)),0,1)</f>
        <v>0</v>
      </c>
      <c r="AP196" cm="1">
        <f t="array" ref="AP196">IF(OR(COUNTIF(X196,$AZ$2:$AZ$19)),0,1)</f>
        <v>0</v>
      </c>
      <c r="AQ196" cm="1">
        <f t="array" ref="AQ196">IF(OR(COUNTIF(Y196,$AZ$2:$AZ$19)),0,1)</f>
        <v>0</v>
      </c>
      <c r="AR196" cm="1">
        <f t="array" ref="AR196">IF(OR(COUNTIF(Z196,$AZ$2:$AZ$19)),0,1)</f>
        <v>0</v>
      </c>
      <c r="AS196" cm="1">
        <f t="array" ref="AS196">IF(OR(COUNTIF(AA196,$AZ$2:$AZ$19)),0,1)</f>
        <v>0</v>
      </c>
      <c r="AT196" cm="1">
        <f t="array" ref="AT196">IF(OR(COUNTIF(AB196,$AZ$2:$AZ$19)),0,1)</f>
        <v>0</v>
      </c>
      <c r="AU196" cm="1">
        <f t="array" ref="AU196">IF(OR(COUNTIF(AC196,$AZ$2:$AZ$19)),0,1)</f>
        <v>0</v>
      </c>
      <c r="AV196" cm="1">
        <f t="array" ref="AV196">IF(OR(COUNTIF(AD196,$AZ$2:$AZ$19)),0,1)</f>
        <v>0</v>
      </c>
      <c r="AX196">
        <f t="shared" si="3"/>
        <v>0</v>
      </c>
    </row>
    <row r="197" spans="1:50" x14ac:dyDescent="0.3">
      <c r="A197" s="92" t="str" cm="1">
        <f t="array" ref="A197">IF(AX197&gt;0,'Licensee Info'!$A$2:$A$2,"#N/A")</f>
        <v>#N/A</v>
      </c>
      <c r="B197" s="88" t="str">
        <f>'Cover Sheet'!$A$3</f>
        <v>[insert AFS Reporting Period]</v>
      </c>
      <c r="C197" s="88" t="str">
        <f>'Cover Sheet'!$D$3</f>
        <v>[insert all medical and adult-use license record numbers covered by this AFS]</v>
      </c>
      <c r="D197" s="88" t="str">
        <f>'Cover Sheet'!$A$6</f>
        <v>[insert name of firm]</v>
      </c>
      <c r="E197" s="88" t="str">
        <f>'Cover Sheet'!$B$6</f>
        <v>[insert CPA name]</v>
      </c>
      <c r="F197" s="88" t="str">
        <f>'Cover Sheet'!$B$8</f>
        <v>[insert CPA license number]</v>
      </c>
      <c r="G197" s="88" t="str">
        <f>'Cover Sheet'!$D$6</f>
        <v>[insert direct email address]</v>
      </c>
      <c r="H197" s="88" t="str">
        <f>'Cover Sheet'!$D$8</f>
        <v>[insert direct phone number]</v>
      </c>
      <c r="I197" s="88" t="str">
        <f>'Cover Sheet'!$D$10</f>
        <v>[insert firm mailing address]</v>
      </c>
      <c r="J197" s="88" t="str">
        <f>'Licensee Info'!$E$2</f>
        <v>Report not attested to correctly</v>
      </c>
      <c r="K197" t="s">
        <v>225</v>
      </c>
      <c r="L197">
        <v>1</v>
      </c>
      <c r="M197">
        <v>3</v>
      </c>
      <c r="N197">
        <v>5</v>
      </c>
      <c r="O197">
        <v>10</v>
      </c>
      <c r="R197" t="str">
        <f>'R - Total (G, P)'!$B$157</f>
        <v>[insert license #]</v>
      </c>
      <c r="S197">
        <f>'R - Total (G, P)'!$B$158</f>
        <v>0</v>
      </c>
      <c r="T197">
        <f>'R - Total (G, P)'!$D$158</f>
        <v>0</v>
      </c>
      <c r="U197">
        <f>'R - Total (G, P)'!$H$158</f>
        <v>0</v>
      </c>
      <c r="V197">
        <v>0</v>
      </c>
      <c r="W197">
        <v>0</v>
      </c>
      <c r="X197">
        <v>0</v>
      </c>
      <c r="Y197">
        <v>0</v>
      </c>
      <c r="Z197">
        <v>0</v>
      </c>
      <c r="AA197">
        <v>0</v>
      </c>
      <c r="AB197">
        <v>0</v>
      </c>
      <c r="AC197">
        <v>0</v>
      </c>
      <c r="AD197">
        <v>0</v>
      </c>
      <c r="AJ197" cm="1">
        <f t="array" ref="AJ197">IF(OR(COUNTIF(R197,$AZ$2:$AZ$19)),0,1)</f>
        <v>0</v>
      </c>
      <c r="AK197" cm="1">
        <f t="array" ref="AK197">IF(OR(COUNTIF(S197,$AZ$2:$AZ$19)),0,1)</f>
        <v>0</v>
      </c>
      <c r="AL197" cm="1">
        <f t="array" ref="AL197">IF(OR(COUNTIF(T197,$AZ$2:$AZ$19)),0,1)</f>
        <v>0</v>
      </c>
      <c r="AM197" cm="1">
        <f t="array" ref="AM197">IF(OR(COUNTIF(U197,$AZ$2:$AZ$19)),0,1)</f>
        <v>0</v>
      </c>
      <c r="AN197" cm="1">
        <f t="array" ref="AN197">IF(OR(COUNTIF(V197,$AZ$2:$AZ$19)),0,1)</f>
        <v>0</v>
      </c>
      <c r="AO197" cm="1">
        <f t="array" ref="AO197">IF(OR(COUNTIF(W197,$AZ$2:$AZ$19)),0,1)</f>
        <v>0</v>
      </c>
      <c r="AP197" cm="1">
        <f t="array" ref="AP197">IF(OR(COUNTIF(X197,$AZ$2:$AZ$19)),0,1)</f>
        <v>0</v>
      </c>
      <c r="AQ197" cm="1">
        <f t="array" ref="AQ197">IF(OR(COUNTIF(Y197,$AZ$2:$AZ$19)),0,1)</f>
        <v>0</v>
      </c>
      <c r="AR197" cm="1">
        <f t="array" ref="AR197">IF(OR(COUNTIF(Z197,$AZ$2:$AZ$19)),0,1)</f>
        <v>0</v>
      </c>
      <c r="AS197" cm="1">
        <f t="array" ref="AS197">IF(OR(COUNTIF(AA197,$AZ$2:$AZ$19)),0,1)</f>
        <v>0</v>
      </c>
      <c r="AT197" cm="1">
        <f t="array" ref="AT197">IF(OR(COUNTIF(AB197,$AZ$2:$AZ$19)),0,1)</f>
        <v>0</v>
      </c>
      <c r="AU197" cm="1">
        <f t="array" ref="AU197">IF(OR(COUNTIF(AC197,$AZ$2:$AZ$19)),0,1)</f>
        <v>0</v>
      </c>
      <c r="AV197" cm="1">
        <f t="array" ref="AV197">IF(OR(COUNTIF(AD197,$AZ$2:$AZ$19)),0,1)</f>
        <v>0</v>
      </c>
      <c r="AX197">
        <f t="shared" si="3"/>
        <v>0</v>
      </c>
    </row>
    <row r="198" spans="1:50" x14ac:dyDescent="0.3">
      <c r="A198" s="88" t="str" cm="1">
        <f t="array" ref="A198">IF(AX198&gt;0,'Licensee Info'!$A$2:$A$2,"#N/A")</f>
        <v>#N/A</v>
      </c>
      <c r="B198" s="88" t="str">
        <f>'Cover Sheet'!$A$3</f>
        <v>[insert AFS Reporting Period]</v>
      </c>
      <c r="C198" s="88" t="str">
        <f>'Cover Sheet'!$D$3</f>
        <v>[insert all medical and adult-use license record numbers covered by this AFS]</v>
      </c>
      <c r="D198" s="88" t="str">
        <f>'Cover Sheet'!$A$6</f>
        <v>[insert name of firm]</v>
      </c>
      <c r="E198" s="88" t="str">
        <f>'Cover Sheet'!$B$6</f>
        <v>[insert CPA name]</v>
      </c>
      <c r="F198" s="88" t="str">
        <f>'Cover Sheet'!$B$8</f>
        <v>[insert CPA license number]</v>
      </c>
      <c r="G198" s="88" t="str">
        <f>'Cover Sheet'!$D$6</f>
        <v>[insert direct email address]</v>
      </c>
      <c r="H198" s="88" t="str">
        <f>'Cover Sheet'!$D$8</f>
        <v>[insert direct phone number]</v>
      </c>
      <c r="I198" s="88" t="str">
        <f>'Cover Sheet'!$D$10</f>
        <v>[insert firm mailing address]</v>
      </c>
      <c r="J198" s="88" t="str">
        <f>'Licensee Info'!$E$2</f>
        <v>Report not attested to correctly</v>
      </c>
      <c r="K198" s="91" t="s">
        <v>225</v>
      </c>
      <c r="L198" s="91">
        <v>1</v>
      </c>
      <c r="M198" s="91">
        <v>3</v>
      </c>
      <c r="N198" s="91">
        <v>5</v>
      </c>
      <c r="O198" s="91">
        <v>11</v>
      </c>
      <c r="P198" s="91"/>
      <c r="Q198" s="91"/>
      <c r="R198" s="91" t="str">
        <f>'R - Total (G, P)'!$B$157</f>
        <v>[insert license #]</v>
      </c>
      <c r="S198" s="91">
        <f>'R - Total (G, P)'!$B$158</f>
        <v>0</v>
      </c>
      <c r="T198" s="91">
        <f>'R - Total (G, P)'!$D$158</f>
        <v>0</v>
      </c>
      <c r="U198" s="91">
        <f>'R - Total (G, P)'!$H$158</f>
        <v>0</v>
      </c>
      <c r="V198" s="91" t="str">
        <v>Total</v>
      </c>
      <c r="W198" s="91">
        <v>0</v>
      </c>
      <c r="X198" s="91">
        <v>0</v>
      </c>
      <c r="Y198" s="91">
        <v>0</v>
      </c>
      <c r="Z198" s="91">
        <v>0</v>
      </c>
      <c r="AA198" s="91">
        <v>0</v>
      </c>
      <c r="AB198" s="91">
        <v>0</v>
      </c>
      <c r="AC198" s="91">
        <v>0</v>
      </c>
      <c r="AD198" s="91">
        <v>0</v>
      </c>
      <c r="AE198" s="91"/>
      <c r="AF198" s="91"/>
      <c r="AG198" s="91"/>
      <c r="AH198" s="91"/>
      <c r="AJ198" cm="1">
        <f t="array" ref="AJ198">IF(OR(COUNTIF(R198,$AZ$2:$AZ$19)),0,1)</f>
        <v>0</v>
      </c>
      <c r="AK198" cm="1">
        <f t="array" ref="AK198">IF(OR(COUNTIF(S198,$AZ$2:$AZ$19)),0,1)</f>
        <v>0</v>
      </c>
      <c r="AL198" cm="1">
        <f t="array" ref="AL198">IF(OR(COUNTIF(T198,$AZ$2:$AZ$19)),0,1)</f>
        <v>0</v>
      </c>
      <c r="AM198" cm="1">
        <f t="array" ref="AM198">IF(OR(COUNTIF(U198,$AZ$2:$AZ$19)),0,1)</f>
        <v>0</v>
      </c>
      <c r="AN198" cm="1">
        <f t="array" ref="AN198">IF(OR(COUNTIF(V198,$AZ$2:$AZ$19)),0,1)</f>
        <v>0</v>
      </c>
      <c r="AO198" cm="1">
        <f t="array" ref="AO198">IF(OR(COUNTIF(W198,$AZ$2:$AZ$19)),0,1)</f>
        <v>0</v>
      </c>
      <c r="AP198" cm="1">
        <f t="array" ref="AP198">IF(OR(COUNTIF(X198,$AZ$2:$AZ$19)),0,1)</f>
        <v>0</v>
      </c>
      <c r="AQ198" cm="1">
        <f t="array" ref="AQ198">IF(OR(COUNTIF(Y198,$AZ$2:$AZ$19)),0,1)</f>
        <v>0</v>
      </c>
      <c r="AR198" cm="1">
        <f t="array" ref="AR198">IF(OR(COUNTIF(Z198,$AZ$2:$AZ$19)),0,1)</f>
        <v>0</v>
      </c>
      <c r="AS198" cm="1">
        <f t="array" ref="AS198">IF(OR(COUNTIF(AA198,$AZ$2:$AZ$19)),0,1)</f>
        <v>0</v>
      </c>
      <c r="AT198" cm="1">
        <f t="array" ref="AT198">IF(OR(COUNTIF(AB198,$AZ$2:$AZ$19)),0,1)</f>
        <v>0</v>
      </c>
      <c r="AU198" cm="1">
        <f t="array" ref="AU198">IF(OR(COUNTIF(AC198,$AZ$2:$AZ$19)),0,1)</f>
        <v>0</v>
      </c>
      <c r="AV198" cm="1">
        <f t="array" ref="AV198">IF(OR(COUNTIF(AD198,$AZ$2:$AZ$19)),0,1)</f>
        <v>0</v>
      </c>
      <c r="AX198">
        <f t="shared" si="3"/>
        <v>0</v>
      </c>
    </row>
    <row r="199" spans="1:50" x14ac:dyDescent="0.3">
      <c r="A199" s="92" t="str" cm="1">
        <f t="array" ref="A199">IF(AX199&gt;0,'Licensee Info'!$A$2:$A$2,"#N/A")</f>
        <v>#N/A</v>
      </c>
      <c r="B199" s="88" t="str">
        <f>'Cover Sheet'!$A$3</f>
        <v>[insert AFS Reporting Period]</v>
      </c>
      <c r="C199" s="88" t="str">
        <f>'Cover Sheet'!$D$3</f>
        <v>[insert all medical and adult-use license record numbers covered by this AFS]</v>
      </c>
      <c r="D199" s="88" t="str">
        <f>'Cover Sheet'!$A$6</f>
        <v>[insert name of firm]</v>
      </c>
      <c r="E199" s="88" t="str">
        <f>'Cover Sheet'!$B$6</f>
        <v>[insert CPA name]</v>
      </c>
      <c r="F199" s="88" t="str">
        <f>'Cover Sheet'!$B$8</f>
        <v>[insert CPA license number]</v>
      </c>
      <c r="G199" s="88" t="str">
        <f>'Cover Sheet'!$D$6</f>
        <v>[insert direct email address]</v>
      </c>
      <c r="H199" s="88" t="str">
        <f>'Cover Sheet'!$D$8</f>
        <v>[insert direct phone number]</v>
      </c>
      <c r="I199" s="88" t="str">
        <f>'Cover Sheet'!$D$10</f>
        <v>[insert firm mailing address]</v>
      </c>
      <c r="J199" s="88" t="str">
        <f>'Licensee Info'!$E$2</f>
        <v>Report not attested to correctly</v>
      </c>
      <c r="K199" t="s">
        <v>225</v>
      </c>
      <c r="L199">
        <v>1</v>
      </c>
      <c r="M199">
        <v>3</v>
      </c>
      <c r="N199">
        <v>5</v>
      </c>
      <c r="O199">
        <v>12</v>
      </c>
      <c r="R199" t="str">
        <f>'R - Total (G, P)'!$B$157</f>
        <v>[insert license #]</v>
      </c>
      <c r="S199">
        <f>'R - Total (G, P)'!$B$158</f>
        <v>0</v>
      </c>
      <c r="T199">
        <f>'R - Total (G, P)'!$D$158</f>
        <v>0</v>
      </c>
      <c r="U199">
        <f>'R - Total (G, P)'!$H$158</f>
        <v>0</v>
      </c>
      <c r="V199">
        <v>0</v>
      </c>
      <c r="W199">
        <v>0</v>
      </c>
      <c r="X199">
        <v>0</v>
      </c>
      <c r="Y199">
        <v>0</v>
      </c>
      <c r="Z199">
        <v>0</v>
      </c>
      <c r="AA199">
        <v>0</v>
      </c>
      <c r="AB199">
        <v>0</v>
      </c>
      <c r="AC199">
        <v>0</v>
      </c>
      <c r="AD199">
        <v>0</v>
      </c>
      <c r="AJ199" cm="1">
        <f t="array" ref="AJ199">IF(OR(COUNTIF(R199,$AZ$2:$AZ$19)),0,1)</f>
        <v>0</v>
      </c>
      <c r="AK199" cm="1">
        <f t="array" ref="AK199">IF(OR(COUNTIF(S199,$AZ$2:$AZ$19)),0,1)</f>
        <v>0</v>
      </c>
      <c r="AL199" cm="1">
        <f t="array" ref="AL199">IF(OR(COUNTIF(T199,$AZ$2:$AZ$19)),0,1)</f>
        <v>0</v>
      </c>
      <c r="AM199" cm="1">
        <f t="array" ref="AM199">IF(OR(COUNTIF(U199,$AZ$2:$AZ$19)),0,1)</f>
        <v>0</v>
      </c>
      <c r="AN199" cm="1">
        <f t="array" ref="AN199">IF(OR(COUNTIF(V199,$AZ$2:$AZ$19)),0,1)</f>
        <v>0</v>
      </c>
      <c r="AO199" cm="1">
        <f t="array" ref="AO199">IF(OR(COUNTIF(W199,$AZ$2:$AZ$19)),0,1)</f>
        <v>0</v>
      </c>
      <c r="AP199" cm="1">
        <f t="array" ref="AP199">IF(OR(COUNTIF(X199,$AZ$2:$AZ$19)),0,1)</f>
        <v>0</v>
      </c>
      <c r="AQ199" cm="1">
        <f t="array" ref="AQ199">IF(OR(COUNTIF(Y199,$AZ$2:$AZ$19)),0,1)</f>
        <v>0</v>
      </c>
      <c r="AR199" cm="1">
        <f t="array" ref="AR199">IF(OR(COUNTIF(Z199,$AZ$2:$AZ$19)),0,1)</f>
        <v>0</v>
      </c>
      <c r="AS199" cm="1">
        <f t="array" ref="AS199">IF(OR(COUNTIF(AA199,$AZ$2:$AZ$19)),0,1)</f>
        <v>0</v>
      </c>
      <c r="AT199" cm="1">
        <f t="array" ref="AT199">IF(OR(COUNTIF(AB199,$AZ$2:$AZ$19)),0,1)</f>
        <v>0</v>
      </c>
      <c r="AU199" cm="1">
        <f t="array" ref="AU199">IF(OR(COUNTIF(AC199,$AZ$2:$AZ$19)),0,1)</f>
        <v>0</v>
      </c>
      <c r="AV199" cm="1">
        <f t="array" ref="AV199">IF(OR(COUNTIF(AD199,$AZ$2:$AZ$19)),0,1)</f>
        <v>0</v>
      </c>
      <c r="AX199">
        <f t="shared" si="3"/>
        <v>0</v>
      </c>
    </row>
    <row r="200" spans="1:50" x14ac:dyDescent="0.3">
      <c r="A200" s="88" t="str" cm="1">
        <f t="array" ref="A200">IF(AX200&gt;0,'Licensee Info'!$A$2:$A$2,"#N/A")</f>
        <v>#N/A</v>
      </c>
      <c r="B200" s="88" t="str">
        <f>'Cover Sheet'!$A$3</f>
        <v>[insert AFS Reporting Period]</v>
      </c>
      <c r="C200" s="88" t="str">
        <f>'Cover Sheet'!$D$3</f>
        <v>[insert all medical and adult-use license record numbers covered by this AFS]</v>
      </c>
      <c r="D200" s="88" t="str">
        <f>'Cover Sheet'!$A$6</f>
        <v>[insert name of firm]</v>
      </c>
      <c r="E200" s="88" t="str">
        <f>'Cover Sheet'!$B$6</f>
        <v>[insert CPA name]</v>
      </c>
      <c r="F200" s="88" t="str">
        <f>'Cover Sheet'!$B$8</f>
        <v>[insert CPA license number]</v>
      </c>
      <c r="G200" s="88" t="str">
        <f>'Cover Sheet'!$D$6</f>
        <v>[insert direct email address]</v>
      </c>
      <c r="H200" s="88" t="str">
        <f>'Cover Sheet'!$D$8</f>
        <v>[insert direct phone number]</v>
      </c>
      <c r="I200" s="88" t="str">
        <f>'Cover Sheet'!$D$10</f>
        <v>[insert firm mailing address]</v>
      </c>
      <c r="J200" s="88" t="str">
        <f>'Licensee Info'!$E$2</f>
        <v>Report not attested to correctly</v>
      </c>
      <c r="K200" s="91" t="s">
        <v>225</v>
      </c>
      <c r="L200" s="91">
        <v>1</v>
      </c>
      <c r="M200" s="91">
        <v>3</v>
      </c>
      <c r="N200" s="91">
        <v>5</v>
      </c>
      <c r="O200" s="91">
        <v>13</v>
      </c>
      <c r="P200" s="91"/>
      <c r="Q200" s="91"/>
      <c r="R200" s="91" t="str">
        <f>'R - Total (G, P)'!$B$157</f>
        <v>[insert license #]</v>
      </c>
      <c r="S200" s="91">
        <f>'R - Total (G, P)'!$B$158</f>
        <v>0</v>
      </c>
      <c r="T200" s="91">
        <f>'R - Total (G, P)'!$D$158</f>
        <v>0</v>
      </c>
      <c r="U200" s="91">
        <f>'R - Total (G, P)'!$H$158</f>
        <v>0</v>
      </c>
      <c r="V200" s="91">
        <v>0</v>
      </c>
      <c r="W200" s="91">
        <v>0</v>
      </c>
      <c r="X200" s="91">
        <v>0</v>
      </c>
      <c r="Y200" s="91">
        <v>0</v>
      </c>
      <c r="Z200" s="91">
        <v>0</v>
      </c>
      <c r="AA200" s="91">
        <v>0</v>
      </c>
      <c r="AB200" s="91">
        <v>0</v>
      </c>
      <c r="AC200" s="91">
        <v>0</v>
      </c>
      <c r="AD200" s="91">
        <v>0</v>
      </c>
      <c r="AE200" s="91"/>
      <c r="AF200" s="91"/>
      <c r="AG200" s="91"/>
      <c r="AH200" s="91"/>
      <c r="AJ200" cm="1">
        <f t="array" ref="AJ200">IF(OR(COUNTIF(R200,$AZ$2:$AZ$19)),0,1)</f>
        <v>0</v>
      </c>
      <c r="AK200" cm="1">
        <f t="array" ref="AK200">IF(OR(COUNTIF(S200,$AZ$2:$AZ$19)),0,1)</f>
        <v>0</v>
      </c>
      <c r="AL200" cm="1">
        <f t="array" ref="AL200">IF(OR(COUNTIF(T200,$AZ$2:$AZ$19)),0,1)</f>
        <v>0</v>
      </c>
      <c r="AM200" cm="1">
        <f t="array" ref="AM200">IF(OR(COUNTIF(U200,$AZ$2:$AZ$19)),0,1)</f>
        <v>0</v>
      </c>
      <c r="AN200" cm="1">
        <f t="array" ref="AN200">IF(OR(COUNTIF(V200,$AZ$2:$AZ$19)),0,1)</f>
        <v>0</v>
      </c>
      <c r="AO200" cm="1">
        <f t="array" ref="AO200">IF(OR(COUNTIF(W200,$AZ$2:$AZ$19)),0,1)</f>
        <v>0</v>
      </c>
      <c r="AP200" cm="1">
        <f t="array" ref="AP200">IF(OR(COUNTIF(X200,$AZ$2:$AZ$19)),0,1)</f>
        <v>0</v>
      </c>
      <c r="AQ200" cm="1">
        <f t="array" ref="AQ200">IF(OR(COUNTIF(Y200,$AZ$2:$AZ$19)),0,1)</f>
        <v>0</v>
      </c>
      <c r="AR200" cm="1">
        <f t="array" ref="AR200">IF(OR(COUNTIF(Z200,$AZ$2:$AZ$19)),0,1)</f>
        <v>0</v>
      </c>
      <c r="AS200" cm="1">
        <f t="array" ref="AS200">IF(OR(COUNTIF(AA200,$AZ$2:$AZ$19)),0,1)</f>
        <v>0</v>
      </c>
      <c r="AT200" cm="1">
        <f t="array" ref="AT200">IF(OR(COUNTIF(AB200,$AZ$2:$AZ$19)),0,1)</f>
        <v>0</v>
      </c>
      <c r="AU200" cm="1">
        <f t="array" ref="AU200">IF(OR(COUNTIF(AC200,$AZ$2:$AZ$19)),0,1)</f>
        <v>0</v>
      </c>
      <c r="AV200" cm="1">
        <f t="array" ref="AV200">IF(OR(COUNTIF(AD200,$AZ$2:$AZ$19)),0,1)</f>
        <v>0</v>
      </c>
      <c r="AX200">
        <f t="shared" si="3"/>
        <v>0</v>
      </c>
    </row>
    <row r="201" spans="1:50" x14ac:dyDescent="0.3">
      <c r="A201" s="92" t="str" cm="1">
        <f t="array" ref="A201">IF(AX201&gt;0,'Licensee Info'!$A$2:$A$2,"#N/A")</f>
        <v>#N/A</v>
      </c>
      <c r="B201" s="88" t="str">
        <f>'Cover Sheet'!$A$3</f>
        <v>[insert AFS Reporting Period]</v>
      </c>
      <c r="C201" s="88" t="str">
        <f>'Cover Sheet'!$D$3</f>
        <v>[insert all medical and adult-use license record numbers covered by this AFS]</v>
      </c>
      <c r="D201" s="88" t="str">
        <f>'Cover Sheet'!$A$6</f>
        <v>[insert name of firm]</v>
      </c>
      <c r="E201" s="88" t="str">
        <f>'Cover Sheet'!$B$6</f>
        <v>[insert CPA name]</v>
      </c>
      <c r="F201" s="88" t="str">
        <f>'Cover Sheet'!$B$8</f>
        <v>[insert CPA license number]</v>
      </c>
      <c r="G201" s="88" t="str">
        <f>'Cover Sheet'!$D$6</f>
        <v>[insert direct email address]</v>
      </c>
      <c r="H201" s="88" t="str">
        <f>'Cover Sheet'!$D$8</f>
        <v>[insert direct phone number]</v>
      </c>
      <c r="I201" s="88" t="str">
        <f>'Cover Sheet'!$D$10</f>
        <v>[insert firm mailing address]</v>
      </c>
      <c r="J201" s="88" t="str">
        <f>'Licensee Info'!$E$2</f>
        <v>Report not attested to correctly</v>
      </c>
      <c r="K201" t="s">
        <v>225</v>
      </c>
      <c r="L201">
        <v>1</v>
      </c>
      <c r="M201">
        <v>3</v>
      </c>
      <c r="N201">
        <v>5</v>
      </c>
      <c r="O201">
        <v>14</v>
      </c>
      <c r="R201" t="str">
        <f>'R - Total (G, P)'!$B$157</f>
        <v>[insert license #]</v>
      </c>
      <c r="S201">
        <f>'R - Total (G, P)'!$B$158</f>
        <v>0</v>
      </c>
      <c r="T201">
        <f>'R - Total (G, P)'!$D$158</f>
        <v>0</v>
      </c>
      <c r="U201">
        <f>'R - Total (G, P)'!$H$158</f>
        <v>0</v>
      </c>
      <c r="V201">
        <v>0</v>
      </c>
      <c r="W201">
        <v>0</v>
      </c>
      <c r="X201">
        <v>0</v>
      </c>
      <c r="Y201">
        <v>0</v>
      </c>
      <c r="Z201">
        <v>0</v>
      </c>
      <c r="AA201">
        <v>0</v>
      </c>
      <c r="AB201">
        <v>0</v>
      </c>
      <c r="AC201">
        <v>0</v>
      </c>
      <c r="AD201">
        <v>0</v>
      </c>
      <c r="AJ201" cm="1">
        <f t="array" ref="AJ201">IF(OR(COUNTIF(R201,$AZ$2:$AZ$19)),0,1)</f>
        <v>0</v>
      </c>
      <c r="AK201" cm="1">
        <f t="array" ref="AK201">IF(OR(COUNTIF(S201,$AZ$2:$AZ$19)),0,1)</f>
        <v>0</v>
      </c>
      <c r="AL201" cm="1">
        <f t="array" ref="AL201">IF(OR(COUNTIF(T201,$AZ$2:$AZ$19)),0,1)</f>
        <v>0</v>
      </c>
      <c r="AM201" cm="1">
        <f t="array" ref="AM201">IF(OR(COUNTIF(U201,$AZ$2:$AZ$19)),0,1)</f>
        <v>0</v>
      </c>
      <c r="AN201" cm="1">
        <f t="array" ref="AN201">IF(OR(COUNTIF(V201,$AZ$2:$AZ$19)),0,1)</f>
        <v>0</v>
      </c>
      <c r="AO201" cm="1">
        <f t="array" ref="AO201">IF(OR(COUNTIF(W201,$AZ$2:$AZ$19)),0,1)</f>
        <v>0</v>
      </c>
      <c r="AP201" cm="1">
        <f t="array" ref="AP201">IF(OR(COUNTIF(X201,$AZ$2:$AZ$19)),0,1)</f>
        <v>0</v>
      </c>
      <c r="AQ201" cm="1">
        <f t="array" ref="AQ201">IF(OR(COUNTIF(Y201,$AZ$2:$AZ$19)),0,1)</f>
        <v>0</v>
      </c>
      <c r="AR201" cm="1">
        <f t="array" ref="AR201">IF(OR(COUNTIF(Z201,$AZ$2:$AZ$19)),0,1)</f>
        <v>0</v>
      </c>
      <c r="AS201" cm="1">
        <f t="array" ref="AS201">IF(OR(COUNTIF(AA201,$AZ$2:$AZ$19)),0,1)</f>
        <v>0</v>
      </c>
      <c r="AT201" cm="1">
        <f t="array" ref="AT201">IF(OR(COUNTIF(AB201,$AZ$2:$AZ$19)),0,1)</f>
        <v>0</v>
      </c>
      <c r="AU201" cm="1">
        <f t="array" ref="AU201">IF(OR(COUNTIF(AC201,$AZ$2:$AZ$19)),0,1)</f>
        <v>0</v>
      </c>
      <c r="AV201" cm="1">
        <f t="array" ref="AV201">IF(OR(COUNTIF(AD201,$AZ$2:$AZ$19)),0,1)</f>
        <v>0</v>
      </c>
      <c r="AX201">
        <f t="shared" si="3"/>
        <v>0</v>
      </c>
    </row>
    <row r="202" spans="1:50" x14ac:dyDescent="0.3">
      <c r="A202" s="88" t="str" cm="1">
        <f t="array" ref="A202">IF(AX202&gt;0,'Licensee Info'!$A$2:$A$2,"#N/A")</f>
        <v>#N/A</v>
      </c>
      <c r="B202" s="88" t="str">
        <f>'Cover Sheet'!$A$3</f>
        <v>[insert AFS Reporting Period]</v>
      </c>
      <c r="C202" s="88" t="str">
        <f>'Cover Sheet'!$D$3</f>
        <v>[insert all medical and adult-use license record numbers covered by this AFS]</v>
      </c>
      <c r="D202" s="88" t="str">
        <f>'Cover Sheet'!$A$6</f>
        <v>[insert name of firm]</v>
      </c>
      <c r="E202" s="88" t="str">
        <f>'Cover Sheet'!$B$6</f>
        <v>[insert CPA name]</v>
      </c>
      <c r="F202" s="88" t="str">
        <f>'Cover Sheet'!$B$8</f>
        <v>[insert CPA license number]</v>
      </c>
      <c r="G202" s="88" t="str">
        <f>'Cover Sheet'!$D$6</f>
        <v>[insert direct email address]</v>
      </c>
      <c r="H202" s="88" t="str">
        <f>'Cover Sheet'!$D$8</f>
        <v>[insert direct phone number]</v>
      </c>
      <c r="I202" s="88" t="str">
        <f>'Cover Sheet'!$D$10</f>
        <v>[insert firm mailing address]</v>
      </c>
      <c r="J202" s="88" t="str">
        <f>'Licensee Info'!$E$2</f>
        <v>Report not attested to correctly</v>
      </c>
      <c r="K202" s="91" t="s">
        <v>225</v>
      </c>
      <c r="L202" s="91">
        <v>1</v>
      </c>
      <c r="M202" s="91">
        <v>3</v>
      </c>
      <c r="N202" s="91">
        <v>5</v>
      </c>
      <c r="O202" s="91">
        <v>15</v>
      </c>
      <c r="P202" s="91"/>
      <c r="Q202" s="91"/>
      <c r="R202" s="91" t="str">
        <f>'R - Total (G, P)'!$B$157</f>
        <v>[insert license #]</v>
      </c>
      <c r="S202" s="91">
        <f>'R - Total (G, P)'!$B$158</f>
        <v>0</v>
      </c>
      <c r="T202" s="91">
        <f>'R - Total (G, P)'!$D$158</f>
        <v>0</v>
      </c>
      <c r="U202" s="91">
        <f>'R - Total (G, P)'!$H$158</f>
        <v>0</v>
      </c>
      <c r="V202" s="91">
        <v>0</v>
      </c>
      <c r="W202" s="91">
        <v>0</v>
      </c>
      <c r="X202" s="91">
        <v>0</v>
      </c>
      <c r="Y202" s="91">
        <v>0</v>
      </c>
      <c r="Z202" s="91">
        <v>0</v>
      </c>
      <c r="AA202" s="91">
        <v>0</v>
      </c>
      <c r="AB202" s="91">
        <v>0</v>
      </c>
      <c r="AC202" s="91">
        <v>0</v>
      </c>
      <c r="AD202" s="91">
        <v>0</v>
      </c>
      <c r="AE202" s="91"/>
      <c r="AF202" s="91"/>
      <c r="AG202" s="91"/>
      <c r="AH202" s="91"/>
      <c r="AJ202" cm="1">
        <f t="array" ref="AJ202">IF(OR(COUNTIF(R202,$AZ$2:$AZ$19)),0,1)</f>
        <v>0</v>
      </c>
      <c r="AK202" cm="1">
        <f t="array" ref="AK202">IF(OR(COUNTIF(S202,$AZ$2:$AZ$19)),0,1)</f>
        <v>0</v>
      </c>
      <c r="AL202" cm="1">
        <f t="array" ref="AL202">IF(OR(COUNTIF(T202,$AZ$2:$AZ$19)),0,1)</f>
        <v>0</v>
      </c>
      <c r="AM202" cm="1">
        <f t="array" ref="AM202">IF(OR(COUNTIF(U202,$AZ$2:$AZ$19)),0,1)</f>
        <v>0</v>
      </c>
      <c r="AN202" cm="1">
        <f t="array" ref="AN202">IF(OR(COUNTIF(V202,$AZ$2:$AZ$19)),0,1)</f>
        <v>0</v>
      </c>
      <c r="AO202" cm="1">
        <f t="array" ref="AO202">IF(OR(COUNTIF(W202,$AZ$2:$AZ$19)),0,1)</f>
        <v>0</v>
      </c>
      <c r="AP202" cm="1">
        <f t="array" ref="AP202">IF(OR(COUNTIF(X202,$AZ$2:$AZ$19)),0,1)</f>
        <v>0</v>
      </c>
      <c r="AQ202" cm="1">
        <f t="array" ref="AQ202">IF(OR(COUNTIF(Y202,$AZ$2:$AZ$19)),0,1)</f>
        <v>0</v>
      </c>
      <c r="AR202" cm="1">
        <f t="array" ref="AR202">IF(OR(COUNTIF(Z202,$AZ$2:$AZ$19)),0,1)</f>
        <v>0</v>
      </c>
      <c r="AS202" cm="1">
        <f t="array" ref="AS202">IF(OR(COUNTIF(AA202,$AZ$2:$AZ$19)),0,1)</f>
        <v>0</v>
      </c>
      <c r="AT202" cm="1">
        <f t="array" ref="AT202">IF(OR(COUNTIF(AB202,$AZ$2:$AZ$19)),0,1)</f>
        <v>0</v>
      </c>
      <c r="AU202" cm="1">
        <f t="array" ref="AU202">IF(OR(COUNTIF(AC202,$AZ$2:$AZ$19)),0,1)</f>
        <v>0</v>
      </c>
      <c r="AV202" cm="1">
        <f t="array" ref="AV202">IF(OR(COUNTIF(AD202,$AZ$2:$AZ$19)),0,1)</f>
        <v>0</v>
      </c>
      <c r="AX202">
        <f t="shared" si="3"/>
        <v>0</v>
      </c>
    </row>
    <row r="203" spans="1:50" x14ac:dyDescent="0.3">
      <c r="A203" s="92" t="str" cm="1">
        <f t="array" ref="A203">IF(AX203&gt;0,'Licensee Info'!$A$2:$A$2,"#N/A")</f>
        <v>#N/A</v>
      </c>
      <c r="B203" s="88" t="str">
        <f>'Cover Sheet'!$A$3</f>
        <v>[insert AFS Reporting Period]</v>
      </c>
      <c r="C203" s="88" t="str">
        <f>'Cover Sheet'!$D$3</f>
        <v>[insert all medical and adult-use license record numbers covered by this AFS]</v>
      </c>
      <c r="D203" s="88" t="str">
        <f>'Cover Sheet'!$A$6</f>
        <v>[insert name of firm]</v>
      </c>
      <c r="E203" s="88" t="str">
        <f>'Cover Sheet'!$B$6</f>
        <v>[insert CPA name]</v>
      </c>
      <c r="F203" s="88" t="str">
        <f>'Cover Sheet'!$B$8</f>
        <v>[insert CPA license number]</v>
      </c>
      <c r="G203" s="88" t="str">
        <f>'Cover Sheet'!$D$6</f>
        <v>[insert direct email address]</v>
      </c>
      <c r="H203" s="88" t="str">
        <f>'Cover Sheet'!$D$8</f>
        <v>[insert direct phone number]</v>
      </c>
      <c r="I203" s="88" t="str">
        <f>'Cover Sheet'!$D$10</f>
        <v>[insert firm mailing address]</v>
      </c>
      <c r="J203" s="88" t="str">
        <f>'Licensee Info'!$E$2</f>
        <v>Report not attested to correctly</v>
      </c>
      <c r="K203" t="s">
        <v>225</v>
      </c>
      <c r="L203">
        <v>1</v>
      </c>
      <c r="M203" t="s">
        <v>285</v>
      </c>
      <c r="N203">
        <v>5</v>
      </c>
      <c r="O203">
        <v>1</v>
      </c>
      <c r="R203" cm="1">
        <f t="array" ref="R203:Y212">'R - Total (G, P)'!$A$173:$H$182</f>
        <v>0</v>
      </c>
      <c r="S203">
        <v>0</v>
      </c>
      <c r="T203">
        <v>0</v>
      </c>
      <c r="U203">
        <v>0</v>
      </c>
      <c r="V203">
        <v>0</v>
      </c>
      <c r="W203">
        <v>0</v>
      </c>
      <c r="X203">
        <v>0</v>
      </c>
      <c r="Y203">
        <v>0</v>
      </c>
      <c r="Z203">
        <v>0</v>
      </c>
      <c r="AA203">
        <v>0</v>
      </c>
      <c r="AB203">
        <v>0</v>
      </c>
      <c r="AC203">
        <v>0</v>
      </c>
      <c r="AD203">
        <v>0</v>
      </c>
      <c r="AJ203" cm="1">
        <f t="array" ref="AJ203">IF(OR(COUNTIF(R203,$AZ$2:$AZ$19)),0,1)</f>
        <v>0</v>
      </c>
      <c r="AK203" cm="1">
        <f t="array" ref="AK203">IF(OR(COUNTIF(S203,$AZ$2:$AZ$19)),0,1)</f>
        <v>0</v>
      </c>
      <c r="AL203" cm="1">
        <f t="array" ref="AL203">IF(OR(COUNTIF(T203,$AZ$2:$AZ$19)),0,1)</f>
        <v>0</v>
      </c>
      <c r="AM203" cm="1">
        <f t="array" ref="AM203">IF(OR(COUNTIF(U203,$AZ$2:$AZ$19)),0,1)</f>
        <v>0</v>
      </c>
      <c r="AN203" cm="1">
        <f t="array" ref="AN203">IF(OR(COUNTIF(V203,$AZ$2:$AZ$19)),0,1)</f>
        <v>0</v>
      </c>
      <c r="AO203" cm="1">
        <f t="array" ref="AO203">IF(OR(COUNTIF(W203,$AZ$2:$AZ$19)),0,1)</f>
        <v>0</v>
      </c>
      <c r="AP203" cm="1">
        <f t="array" ref="AP203">IF(OR(COUNTIF(X203,$AZ$2:$AZ$19)),0,1)</f>
        <v>0</v>
      </c>
      <c r="AQ203" cm="1">
        <f t="array" ref="AQ203">IF(OR(COUNTIF(Y203,$AZ$2:$AZ$19)),0,1)</f>
        <v>0</v>
      </c>
      <c r="AR203" cm="1">
        <f t="array" ref="AR203">IF(OR(COUNTIF(Z203,$AZ$2:$AZ$19)),0,1)</f>
        <v>0</v>
      </c>
      <c r="AS203" cm="1">
        <f t="array" ref="AS203">IF(OR(COUNTIF(AA203,$AZ$2:$AZ$19)),0,1)</f>
        <v>0</v>
      </c>
      <c r="AT203" cm="1">
        <f t="array" ref="AT203">IF(OR(COUNTIF(AB203,$AZ$2:$AZ$19)),0,1)</f>
        <v>0</v>
      </c>
      <c r="AU203" cm="1">
        <f t="array" ref="AU203">IF(OR(COUNTIF(AC203,$AZ$2:$AZ$19)),0,1)</f>
        <v>0</v>
      </c>
      <c r="AV203" cm="1">
        <f t="array" ref="AV203">IF(OR(COUNTIF(AD203,$AZ$2:$AZ$19)),0,1)</f>
        <v>0</v>
      </c>
      <c r="AX203">
        <f t="shared" si="3"/>
        <v>0</v>
      </c>
    </row>
    <row r="204" spans="1:50" x14ac:dyDescent="0.3">
      <c r="A204" s="88" t="str" cm="1">
        <f t="array" ref="A204">IF(AX204&gt;0,'Licensee Info'!$A$2:$A$2,"#N/A")</f>
        <v>#N/A</v>
      </c>
      <c r="B204" s="88" t="str">
        <f>'Cover Sheet'!$A$3</f>
        <v>[insert AFS Reporting Period]</v>
      </c>
      <c r="C204" s="88" t="str">
        <f>'Cover Sheet'!$D$3</f>
        <v>[insert all medical and adult-use license record numbers covered by this AFS]</v>
      </c>
      <c r="D204" s="88" t="str">
        <f>'Cover Sheet'!$A$6</f>
        <v>[insert name of firm]</v>
      </c>
      <c r="E204" s="88" t="str">
        <f>'Cover Sheet'!$B$6</f>
        <v>[insert CPA name]</v>
      </c>
      <c r="F204" s="88" t="str">
        <f>'Cover Sheet'!$B$8</f>
        <v>[insert CPA license number]</v>
      </c>
      <c r="G204" s="88" t="str">
        <f>'Cover Sheet'!$D$6</f>
        <v>[insert direct email address]</v>
      </c>
      <c r="H204" s="88" t="str">
        <f>'Cover Sheet'!$D$8</f>
        <v>[insert direct phone number]</v>
      </c>
      <c r="I204" s="88" t="str">
        <f>'Cover Sheet'!$D$10</f>
        <v>[insert firm mailing address]</v>
      </c>
      <c r="J204" s="88" t="str">
        <f>'Licensee Info'!$E$2</f>
        <v>Report not attested to correctly</v>
      </c>
      <c r="K204" s="91" t="s">
        <v>225</v>
      </c>
      <c r="L204" s="91">
        <v>1</v>
      </c>
      <c r="M204" s="91" t="s">
        <v>285</v>
      </c>
      <c r="N204" s="91">
        <v>5</v>
      </c>
      <c r="O204" s="91">
        <v>2</v>
      </c>
      <c r="P204" s="91"/>
      <c r="Q204" s="91"/>
      <c r="R204" s="91">
        <v>0</v>
      </c>
      <c r="S204" s="91">
        <v>0</v>
      </c>
      <c r="T204" s="91">
        <v>0</v>
      </c>
      <c r="U204" s="91">
        <v>0</v>
      </c>
      <c r="V204" s="91">
        <v>0</v>
      </c>
      <c r="W204" s="91">
        <v>0</v>
      </c>
      <c r="X204" s="91">
        <v>0</v>
      </c>
      <c r="Y204" s="91">
        <v>0</v>
      </c>
      <c r="Z204" s="91">
        <v>0</v>
      </c>
      <c r="AA204" s="91">
        <v>0</v>
      </c>
      <c r="AB204" s="91">
        <v>0</v>
      </c>
      <c r="AC204" s="91">
        <v>0</v>
      </c>
      <c r="AD204" s="91">
        <v>0</v>
      </c>
      <c r="AE204" s="91"/>
      <c r="AF204" s="91"/>
      <c r="AG204" s="91"/>
      <c r="AH204" s="91"/>
      <c r="AJ204" cm="1">
        <f t="array" ref="AJ204">IF(OR(COUNTIF(R204,$AZ$2:$AZ$19)),0,1)</f>
        <v>0</v>
      </c>
      <c r="AK204" cm="1">
        <f t="array" ref="AK204">IF(OR(COUNTIF(S204,$AZ$2:$AZ$19)),0,1)</f>
        <v>0</v>
      </c>
      <c r="AL204" cm="1">
        <f t="array" ref="AL204">IF(OR(COUNTIF(T204,$AZ$2:$AZ$19)),0,1)</f>
        <v>0</v>
      </c>
      <c r="AM204" cm="1">
        <f t="array" ref="AM204">IF(OR(COUNTIF(U204,$AZ$2:$AZ$19)),0,1)</f>
        <v>0</v>
      </c>
      <c r="AN204" cm="1">
        <f t="array" ref="AN204">IF(OR(COUNTIF(V204,$AZ$2:$AZ$19)),0,1)</f>
        <v>0</v>
      </c>
      <c r="AO204" cm="1">
        <f t="array" ref="AO204">IF(OR(COUNTIF(W204,$AZ$2:$AZ$19)),0,1)</f>
        <v>0</v>
      </c>
      <c r="AP204" cm="1">
        <f t="array" ref="AP204">IF(OR(COUNTIF(X204,$AZ$2:$AZ$19)),0,1)</f>
        <v>0</v>
      </c>
      <c r="AQ204" cm="1">
        <f t="array" ref="AQ204">IF(OR(COUNTIF(Y204,$AZ$2:$AZ$19)),0,1)</f>
        <v>0</v>
      </c>
      <c r="AR204" cm="1">
        <f t="array" ref="AR204">IF(OR(COUNTIF(Z204,$AZ$2:$AZ$19)),0,1)</f>
        <v>0</v>
      </c>
      <c r="AS204" cm="1">
        <f t="array" ref="AS204">IF(OR(COUNTIF(AA204,$AZ$2:$AZ$19)),0,1)</f>
        <v>0</v>
      </c>
      <c r="AT204" cm="1">
        <f t="array" ref="AT204">IF(OR(COUNTIF(AB204,$AZ$2:$AZ$19)),0,1)</f>
        <v>0</v>
      </c>
      <c r="AU204" cm="1">
        <f t="array" ref="AU204">IF(OR(COUNTIF(AC204,$AZ$2:$AZ$19)),0,1)</f>
        <v>0</v>
      </c>
      <c r="AV204" cm="1">
        <f t="array" ref="AV204">IF(OR(COUNTIF(AD204,$AZ$2:$AZ$19)),0,1)</f>
        <v>0</v>
      </c>
      <c r="AX204">
        <f t="shared" si="3"/>
        <v>0</v>
      </c>
    </row>
    <row r="205" spans="1:50" x14ac:dyDescent="0.3">
      <c r="A205" s="92" t="str" cm="1">
        <f t="array" ref="A205">IF(AX205&gt;0,'Licensee Info'!$A$2:$A$2,"#N/A")</f>
        <v>#N/A</v>
      </c>
      <c r="B205" s="88" t="str">
        <f>'Cover Sheet'!$A$3</f>
        <v>[insert AFS Reporting Period]</v>
      </c>
      <c r="C205" s="88" t="str">
        <f>'Cover Sheet'!$D$3</f>
        <v>[insert all medical and adult-use license record numbers covered by this AFS]</v>
      </c>
      <c r="D205" s="88" t="str">
        <f>'Cover Sheet'!$A$6</f>
        <v>[insert name of firm]</v>
      </c>
      <c r="E205" s="88" t="str">
        <f>'Cover Sheet'!$B$6</f>
        <v>[insert CPA name]</v>
      </c>
      <c r="F205" s="88" t="str">
        <f>'Cover Sheet'!$B$8</f>
        <v>[insert CPA license number]</v>
      </c>
      <c r="G205" s="88" t="str">
        <f>'Cover Sheet'!$D$6</f>
        <v>[insert direct email address]</v>
      </c>
      <c r="H205" s="88" t="str">
        <f>'Cover Sheet'!$D$8</f>
        <v>[insert direct phone number]</v>
      </c>
      <c r="I205" s="88" t="str">
        <f>'Cover Sheet'!$D$10</f>
        <v>[insert firm mailing address]</v>
      </c>
      <c r="J205" s="88" t="str">
        <f>'Licensee Info'!$E$2</f>
        <v>Report not attested to correctly</v>
      </c>
      <c r="K205" t="s">
        <v>225</v>
      </c>
      <c r="L205">
        <v>1</v>
      </c>
      <c r="M205" t="s">
        <v>285</v>
      </c>
      <c r="N205">
        <v>5</v>
      </c>
      <c r="O205">
        <v>3</v>
      </c>
      <c r="R205">
        <v>0</v>
      </c>
      <c r="S205">
        <v>0</v>
      </c>
      <c r="T205">
        <v>0</v>
      </c>
      <c r="U205">
        <v>0</v>
      </c>
      <c r="V205">
        <v>0</v>
      </c>
      <c r="W205">
        <v>0</v>
      </c>
      <c r="X205">
        <v>0</v>
      </c>
      <c r="Y205">
        <v>0</v>
      </c>
      <c r="Z205">
        <v>0</v>
      </c>
      <c r="AA205">
        <v>0</v>
      </c>
      <c r="AB205">
        <v>0</v>
      </c>
      <c r="AC205">
        <v>0</v>
      </c>
      <c r="AD205">
        <v>0</v>
      </c>
      <c r="AJ205" cm="1">
        <f t="array" ref="AJ205">IF(OR(COUNTIF(R205,$AZ$2:$AZ$19)),0,1)</f>
        <v>0</v>
      </c>
      <c r="AK205" cm="1">
        <f t="array" ref="AK205">IF(OR(COUNTIF(S205,$AZ$2:$AZ$19)),0,1)</f>
        <v>0</v>
      </c>
      <c r="AL205" cm="1">
        <f t="array" ref="AL205">IF(OR(COUNTIF(T205,$AZ$2:$AZ$19)),0,1)</f>
        <v>0</v>
      </c>
      <c r="AM205" cm="1">
        <f t="array" ref="AM205">IF(OR(COUNTIF(U205,$AZ$2:$AZ$19)),0,1)</f>
        <v>0</v>
      </c>
      <c r="AN205" cm="1">
        <f t="array" ref="AN205">IF(OR(COUNTIF(V205,$AZ$2:$AZ$19)),0,1)</f>
        <v>0</v>
      </c>
      <c r="AO205" cm="1">
        <f t="array" ref="AO205">IF(OR(COUNTIF(W205,$AZ$2:$AZ$19)),0,1)</f>
        <v>0</v>
      </c>
      <c r="AP205" cm="1">
        <f t="array" ref="AP205">IF(OR(COUNTIF(X205,$AZ$2:$AZ$19)),0,1)</f>
        <v>0</v>
      </c>
      <c r="AQ205" cm="1">
        <f t="array" ref="AQ205">IF(OR(COUNTIF(Y205,$AZ$2:$AZ$19)),0,1)</f>
        <v>0</v>
      </c>
      <c r="AR205" cm="1">
        <f t="array" ref="AR205">IF(OR(COUNTIF(Z205,$AZ$2:$AZ$19)),0,1)</f>
        <v>0</v>
      </c>
      <c r="AS205" cm="1">
        <f t="array" ref="AS205">IF(OR(COUNTIF(AA205,$AZ$2:$AZ$19)),0,1)</f>
        <v>0</v>
      </c>
      <c r="AT205" cm="1">
        <f t="array" ref="AT205">IF(OR(COUNTIF(AB205,$AZ$2:$AZ$19)),0,1)</f>
        <v>0</v>
      </c>
      <c r="AU205" cm="1">
        <f t="array" ref="AU205">IF(OR(COUNTIF(AC205,$AZ$2:$AZ$19)),0,1)</f>
        <v>0</v>
      </c>
      <c r="AV205" cm="1">
        <f t="array" ref="AV205">IF(OR(COUNTIF(AD205,$AZ$2:$AZ$19)),0,1)</f>
        <v>0</v>
      </c>
      <c r="AX205">
        <f t="shared" si="3"/>
        <v>0</v>
      </c>
    </row>
    <row r="206" spans="1:50" x14ac:dyDescent="0.3">
      <c r="A206" s="88" t="str" cm="1">
        <f t="array" ref="A206">IF(AX206&gt;0,'Licensee Info'!$A$2:$A$2,"#N/A")</f>
        <v>#N/A</v>
      </c>
      <c r="B206" s="88" t="str">
        <f>'Cover Sheet'!$A$3</f>
        <v>[insert AFS Reporting Period]</v>
      </c>
      <c r="C206" s="88" t="str">
        <f>'Cover Sheet'!$D$3</f>
        <v>[insert all medical and adult-use license record numbers covered by this AFS]</v>
      </c>
      <c r="D206" s="88" t="str">
        <f>'Cover Sheet'!$A$6</f>
        <v>[insert name of firm]</v>
      </c>
      <c r="E206" s="88" t="str">
        <f>'Cover Sheet'!$B$6</f>
        <v>[insert CPA name]</v>
      </c>
      <c r="F206" s="88" t="str">
        <f>'Cover Sheet'!$B$8</f>
        <v>[insert CPA license number]</v>
      </c>
      <c r="G206" s="88" t="str">
        <f>'Cover Sheet'!$D$6</f>
        <v>[insert direct email address]</v>
      </c>
      <c r="H206" s="88" t="str">
        <f>'Cover Sheet'!$D$8</f>
        <v>[insert direct phone number]</v>
      </c>
      <c r="I206" s="88" t="str">
        <f>'Cover Sheet'!$D$10</f>
        <v>[insert firm mailing address]</v>
      </c>
      <c r="J206" s="88" t="str">
        <f>'Licensee Info'!$E$2</f>
        <v>Report not attested to correctly</v>
      </c>
      <c r="K206" s="91" t="s">
        <v>225</v>
      </c>
      <c r="L206" s="91">
        <v>1</v>
      </c>
      <c r="M206" s="91" t="s">
        <v>285</v>
      </c>
      <c r="N206" s="91">
        <v>5</v>
      </c>
      <c r="O206" s="91">
        <v>4</v>
      </c>
      <c r="P206" s="91"/>
      <c r="Q206" s="91"/>
      <c r="R206" s="91">
        <v>0</v>
      </c>
      <c r="S206" s="91">
        <v>0</v>
      </c>
      <c r="T206" s="91">
        <v>0</v>
      </c>
      <c r="U206" s="91">
        <v>0</v>
      </c>
      <c r="V206" s="91">
        <v>0</v>
      </c>
      <c r="W206" s="91">
        <v>0</v>
      </c>
      <c r="X206" s="91">
        <v>0</v>
      </c>
      <c r="Y206" s="91">
        <v>0</v>
      </c>
      <c r="Z206" s="91">
        <v>0</v>
      </c>
      <c r="AA206" s="91">
        <v>0</v>
      </c>
      <c r="AB206" s="91">
        <v>0</v>
      </c>
      <c r="AC206" s="91">
        <v>0</v>
      </c>
      <c r="AD206" s="91">
        <v>0</v>
      </c>
      <c r="AE206" s="91"/>
      <c r="AF206" s="91"/>
      <c r="AG206" s="91"/>
      <c r="AH206" s="91"/>
      <c r="AJ206" cm="1">
        <f t="array" ref="AJ206">IF(OR(COUNTIF(R206,$AZ$2:$AZ$19)),0,1)</f>
        <v>0</v>
      </c>
      <c r="AK206" cm="1">
        <f t="array" ref="AK206">IF(OR(COUNTIF(S206,$AZ$2:$AZ$19)),0,1)</f>
        <v>0</v>
      </c>
      <c r="AL206" cm="1">
        <f t="array" ref="AL206">IF(OR(COUNTIF(T206,$AZ$2:$AZ$19)),0,1)</f>
        <v>0</v>
      </c>
      <c r="AM206" cm="1">
        <f t="array" ref="AM206">IF(OR(COUNTIF(U206,$AZ$2:$AZ$19)),0,1)</f>
        <v>0</v>
      </c>
      <c r="AN206" cm="1">
        <f t="array" ref="AN206">IF(OR(COUNTIF(V206,$AZ$2:$AZ$19)),0,1)</f>
        <v>0</v>
      </c>
      <c r="AO206" cm="1">
        <f t="array" ref="AO206">IF(OR(COUNTIF(W206,$AZ$2:$AZ$19)),0,1)</f>
        <v>0</v>
      </c>
      <c r="AP206" cm="1">
        <f t="array" ref="AP206">IF(OR(COUNTIF(X206,$AZ$2:$AZ$19)),0,1)</f>
        <v>0</v>
      </c>
      <c r="AQ206" cm="1">
        <f t="array" ref="AQ206">IF(OR(COUNTIF(Y206,$AZ$2:$AZ$19)),0,1)</f>
        <v>0</v>
      </c>
      <c r="AR206" cm="1">
        <f t="array" ref="AR206">IF(OR(COUNTIF(Z206,$AZ$2:$AZ$19)),0,1)</f>
        <v>0</v>
      </c>
      <c r="AS206" cm="1">
        <f t="array" ref="AS206">IF(OR(COUNTIF(AA206,$AZ$2:$AZ$19)),0,1)</f>
        <v>0</v>
      </c>
      <c r="AT206" cm="1">
        <f t="array" ref="AT206">IF(OR(COUNTIF(AB206,$AZ$2:$AZ$19)),0,1)</f>
        <v>0</v>
      </c>
      <c r="AU206" cm="1">
        <f t="array" ref="AU206">IF(OR(COUNTIF(AC206,$AZ$2:$AZ$19)),0,1)</f>
        <v>0</v>
      </c>
      <c r="AV206" cm="1">
        <f t="array" ref="AV206">IF(OR(COUNTIF(AD206,$AZ$2:$AZ$19)),0,1)</f>
        <v>0</v>
      </c>
      <c r="AX206">
        <f t="shared" si="3"/>
        <v>0</v>
      </c>
    </row>
    <row r="207" spans="1:50" x14ac:dyDescent="0.3">
      <c r="A207" s="92" t="str" cm="1">
        <f t="array" ref="A207">IF(AX207&gt;0,'Licensee Info'!$A$2:$A$2,"#N/A")</f>
        <v>#N/A</v>
      </c>
      <c r="B207" s="88" t="str">
        <f>'Cover Sheet'!$A$3</f>
        <v>[insert AFS Reporting Period]</v>
      </c>
      <c r="C207" s="88" t="str">
        <f>'Cover Sheet'!$D$3</f>
        <v>[insert all medical and adult-use license record numbers covered by this AFS]</v>
      </c>
      <c r="D207" s="88" t="str">
        <f>'Cover Sheet'!$A$6</f>
        <v>[insert name of firm]</v>
      </c>
      <c r="E207" s="88" t="str">
        <f>'Cover Sheet'!$B$6</f>
        <v>[insert CPA name]</v>
      </c>
      <c r="F207" s="88" t="str">
        <f>'Cover Sheet'!$B$8</f>
        <v>[insert CPA license number]</v>
      </c>
      <c r="G207" s="88" t="str">
        <f>'Cover Sheet'!$D$6</f>
        <v>[insert direct email address]</v>
      </c>
      <c r="H207" s="88" t="str">
        <f>'Cover Sheet'!$D$8</f>
        <v>[insert direct phone number]</v>
      </c>
      <c r="I207" s="88" t="str">
        <f>'Cover Sheet'!$D$10</f>
        <v>[insert firm mailing address]</v>
      </c>
      <c r="J207" s="88" t="str">
        <f>'Licensee Info'!$E$2</f>
        <v>Report not attested to correctly</v>
      </c>
      <c r="K207" t="s">
        <v>225</v>
      </c>
      <c r="L207">
        <v>1</v>
      </c>
      <c r="M207" t="s">
        <v>285</v>
      </c>
      <c r="N207">
        <v>5</v>
      </c>
      <c r="O207">
        <v>5</v>
      </c>
      <c r="R207">
        <v>0</v>
      </c>
      <c r="S207">
        <v>0</v>
      </c>
      <c r="T207">
        <v>0</v>
      </c>
      <c r="U207">
        <v>0</v>
      </c>
      <c r="V207">
        <v>0</v>
      </c>
      <c r="W207">
        <v>0</v>
      </c>
      <c r="X207">
        <v>0</v>
      </c>
      <c r="Y207">
        <v>0</v>
      </c>
      <c r="Z207">
        <v>0</v>
      </c>
      <c r="AA207">
        <v>0</v>
      </c>
      <c r="AB207">
        <v>0</v>
      </c>
      <c r="AC207">
        <v>0</v>
      </c>
      <c r="AD207">
        <v>0</v>
      </c>
      <c r="AJ207" cm="1">
        <f t="array" ref="AJ207">IF(OR(COUNTIF(R207,$AZ$2:$AZ$19)),0,1)</f>
        <v>0</v>
      </c>
      <c r="AK207" cm="1">
        <f t="array" ref="AK207">IF(OR(COUNTIF(S207,$AZ$2:$AZ$19)),0,1)</f>
        <v>0</v>
      </c>
      <c r="AL207" cm="1">
        <f t="array" ref="AL207">IF(OR(COUNTIF(T207,$AZ$2:$AZ$19)),0,1)</f>
        <v>0</v>
      </c>
      <c r="AM207" cm="1">
        <f t="array" ref="AM207">IF(OR(COUNTIF(U207,$AZ$2:$AZ$19)),0,1)</f>
        <v>0</v>
      </c>
      <c r="AN207" cm="1">
        <f t="array" ref="AN207">IF(OR(COUNTIF(V207,$AZ$2:$AZ$19)),0,1)</f>
        <v>0</v>
      </c>
      <c r="AO207" cm="1">
        <f t="array" ref="AO207">IF(OR(COUNTIF(W207,$AZ$2:$AZ$19)),0,1)</f>
        <v>0</v>
      </c>
      <c r="AP207" cm="1">
        <f t="array" ref="AP207">IF(OR(COUNTIF(X207,$AZ$2:$AZ$19)),0,1)</f>
        <v>0</v>
      </c>
      <c r="AQ207" cm="1">
        <f t="array" ref="AQ207">IF(OR(COUNTIF(Y207,$AZ$2:$AZ$19)),0,1)</f>
        <v>0</v>
      </c>
      <c r="AR207" cm="1">
        <f t="array" ref="AR207">IF(OR(COUNTIF(Z207,$AZ$2:$AZ$19)),0,1)</f>
        <v>0</v>
      </c>
      <c r="AS207" cm="1">
        <f t="array" ref="AS207">IF(OR(COUNTIF(AA207,$AZ$2:$AZ$19)),0,1)</f>
        <v>0</v>
      </c>
      <c r="AT207" cm="1">
        <f t="array" ref="AT207">IF(OR(COUNTIF(AB207,$AZ$2:$AZ$19)),0,1)</f>
        <v>0</v>
      </c>
      <c r="AU207" cm="1">
        <f t="array" ref="AU207">IF(OR(COUNTIF(AC207,$AZ$2:$AZ$19)),0,1)</f>
        <v>0</v>
      </c>
      <c r="AV207" cm="1">
        <f t="array" ref="AV207">IF(OR(COUNTIF(AD207,$AZ$2:$AZ$19)),0,1)</f>
        <v>0</v>
      </c>
      <c r="AX207">
        <f t="shared" si="3"/>
        <v>0</v>
      </c>
    </row>
    <row r="208" spans="1:50" x14ac:dyDescent="0.3">
      <c r="A208" s="88" t="str" cm="1">
        <f t="array" ref="A208">IF(AX208&gt;0,'Licensee Info'!$A$2:$A$2,"#N/A")</f>
        <v>#N/A</v>
      </c>
      <c r="B208" s="88" t="str">
        <f>'Cover Sheet'!$A$3</f>
        <v>[insert AFS Reporting Period]</v>
      </c>
      <c r="C208" s="88" t="str">
        <f>'Cover Sheet'!$D$3</f>
        <v>[insert all medical and adult-use license record numbers covered by this AFS]</v>
      </c>
      <c r="D208" s="88" t="str">
        <f>'Cover Sheet'!$A$6</f>
        <v>[insert name of firm]</v>
      </c>
      <c r="E208" s="88" t="str">
        <f>'Cover Sheet'!$B$6</f>
        <v>[insert CPA name]</v>
      </c>
      <c r="F208" s="88" t="str">
        <f>'Cover Sheet'!$B$8</f>
        <v>[insert CPA license number]</v>
      </c>
      <c r="G208" s="88" t="str">
        <f>'Cover Sheet'!$D$6</f>
        <v>[insert direct email address]</v>
      </c>
      <c r="H208" s="88" t="str">
        <f>'Cover Sheet'!$D$8</f>
        <v>[insert direct phone number]</v>
      </c>
      <c r="I208" s="88" t="str">
        <f>'Cover Sheet'!$D$10</f>
        <v>[insert firm mailing address]</v>
      </c>
      <c r="J208" s="88" t="str">
        <f>'Licensee Info'!$E$2</f>
        <v>Report not attested to correctly</v>
      </c>
      <c r="K208" s="91" t="s">
        <v>225</v>
      </c>
      <c r="L208" s="91">
        <v>1</v>
      </c>
      <c r="M208" s="91" t="s">
        <v>285</v>
      </c>
      <c r="N208" s="91">
        <v>5</v>
      </c>
      <c r="O208" s="91">
        <v>6</v>
      </c>
      <c r="P208" s="91"/>
      <c r="Q208" s="91"/>
      <c r="R208" s="91">
        <v>0</v>
      </c>
      <c r="S208" s="91">
        <v>0</v>
      </c>
      <c r="T208" s="91">
        <v>0</v>
      </c>
      <c r="U208" s="91">
        <v>0</v>
      </c>
      <c r="V208" s="91">
        <v>0</v>
      </c>
      <c r="W208" s="91">
        <v>0</v>
      </c>
      <c r="X208" s="91">
        <v>0</v>
      </c>
      <c r="Y208" s="91">
        <v>0</v>
      </c>
      <c r="Z208" s="91">
        <v>0</v>
      </c>
      <c r="AA208" s="91">
        <v>0</v>
      </c>
      <c r="AB208" s="91">
        <v>0</v>
      </c>
      <c r="AC208" s="91">
        <v>0</v>
      </c>
      <c r="AD208" s="91">
        <v>0</v>
      </c>
      <c r="AE208" s="91"/>
      <c r="AF208" s="91"/>
      <c r="AG208" s="91"/>
      <c r="AH208" s="91"/>
      <c r="AJ208" cm="1">
        <f t="array" ref="AJ208">IF(OR(COUNTIF(R208,$AZ$2:$AZ$19)),0,1)</f>
        <v>0</v>
      </c>
      <c r="AK208" cm="1">
        <f t="array" ref="AK208">IF(OR(COUNTIF(S208,$AZ$2:$AZ$19)),0,1)</f>
        <v>0</v>
      </c>
      <c r="AL208" cm="1">
        <f t="array" ref="AL208">IF(OR(COUNTIF(T208,$AZ$2:$AZ$19)),0,1)</f>
        <v>0</v>
      </c>
      <c r="AM208" cm="1">
        <f t="array" ref="AM208">IF(OR(COUNTIF(U208,$AZ$2:$AZ$19)),0,1)</f>
        <v>0</v>
      </c>
      <c r="AN208" cm="1">
        <f t="array" ref="AN208">IF(OR(COUNTIF(V208,$AZ$2:$AZ$19)),0,1)</f>
        <v>0</v>
      </c>
      <c r="AO208" cm="1">
        <f t="array" ref="AO208">IF(OR(COUNTIF(W208,$AZ$2:$AZ$19)),0,1)</f>
        <v>0</v>
      </c>
      <c r="AP208" cm="1">
        <f t="array" ref="AP208">IF(OR(COUNTIF(X208,$AZ$2:$AZ$19)),0,1)</f>
        <v>0</v>
      </c>
      <c r="AQ208" cm="1">
        <f t="array" ref="AQ208">IF(OR(COUNTIF(Y208,$AZ$2:$AZ$19)),0,1)</f>
        <v>0</v>
      </c>
      <c r="AR208" cm="1">
        <f t="array" ref="AR208">IF(OR(COUNTIF(Z208,$AZ$2:$AZ$19)),0,1)</f>
        <v>0</v>
      </c>
      <c r="AS208" cm="1">
        <f t="array" ref="AS208">IF(OR(COUNTIF(AA208,$AZ$2:$AZ$19)),0,1)</f>
        <v>0</v>
      </c>
      <c r="AT208" cm="1">
        <f t="array" ref="AT208">IF(OR(COUNTIF(AB208,$AZ$2:$AZ$19)),0,1)</f>
        <v>0</v>
      </c>
      <c r="AU208" cm="1">
        <f t="array" ref="AU208">IF(OR(COUNTIF(AC208,$AZ$2:$AZ$19)),0,1)</f>
        <v>0</v>
      </c>
      <c r="AV208" cm="1">
        <f t="array" ref="AV208">IF(OR(COUNTIF(AD208,$AZ$2:$AZ$19)),0,1)</f>
        <v>0</v>
      </c>
      <c r="AX208">
        <f t="shared" si="3"/>
        <v>0</v>
      </c>
    </row>
    <row r="209" spans="1:50" x14ac:dyDescent="0.3">
      <c r="A209" s="92" t="str" cm="1">
        <f t="array" ref="A209">IF(AX209&gt;0,'Licensee Info'!$A$2:$A$2,"#N/A")</f>
        <v>#N/A</v>
      </c>
      <c r="B209" s="88" t="str">
        <f>'Cover Sheet'!$A$3</f>
        <v>[insert AFS Reporting Period]</v>
      </c>
      <c r="C209" s="88" t="str">
        <f>'Cover Sheet'!$D$3</f>
        <v>[insert all medical and adult-use license record numbers covered by this AFS]</v>
      </c>
      <c r="D209" s="88" t="str">
        <f>'Cover Sheet'!$A$6</f>
        <v>[insert name of firm]</v>
      </c>
      <c r="E209" s="88" t="str">
        <f>'Cover Sheet'!$B$6</f>
        <v>[insert CPA name]</v>
      </c>
      <c r="F209" s="88" t="str">
        <f>'Cover Sheet'!$B$8</f>
        <v>[insert CPA license number]</v>
      </c>
      <c r="G209" s="88" t="str">
        <f>'Cover Sheet'!$D$6</f>
        <v>[insert direct email address]</v>
      </c>
      <c r="H209" s="88" t="str">
        <f>'Cover Sheet'!$D$8</f>
        <v>[insert direct phone number]</v>
      </c>
      <c r="I209" s="88" t="str">
        <f>'Cover Sheet'!$D$10</f>
        <v>[insert firm mailing address]</v>
      </c>
      <c r="J209" s="88" t="str">
        <f>'Licensee Info'!$E$2</f>
        <v>Report not attested to correctly</v>
      </c>
      <c r="K209" t="s">
        <v>225</v>
      </c>
      <c r="L209">
        <v>1</v>
      </c>
      <c r="M209" t="s">
        <v>285</v>
      </c>
      <c r="N209">
        <v>5</v>
      </c>
      <c r="O209">
        <v>7</v>
      </c>
      <c r="R209">
        <v>0</v>
      </c>
      <c r="S209">
        <v>0</v>
      </c>
      <c r="T209">
        <v>0</v>
      </c>
      <c r="U209">
        <v>0</v>
      </c>
      <c r="V209">
        <v>0</v>
      </c>
      <c r="W209">
        <v>0</v>
      </c>
      <c r="X209">
        <v>0</v>
      </c>
      <c r="Y209">
        <v>0</v>
      </c>
      <c r="Z209">
        <v>0</v>
      </c>
      <c r="AA209">
        <v>0</v>
      </c>
      <c r="AB209">
        <v>0</v>
      </c>
      <c r="AC209">
        <v>0</v>
      </c>
      <c r="AD209">
        <v>0</v>
      </c>
      <c r="AJ209" cm="1">
        <f t="array" ref="AJ209">IF(OR(COUNTIF(R209,$AZ$2:$AZ$19)),0,1)</f>
        <v>0</v>
      </c>
      <c r="AK209" cm="1">
        <f t="array" ref="AK209">IF(OR(COUNTIF(S209,$AZ$2:$AZ$19)),0,1)</f>
        <v>0</v>
      </c>
      <c r="AL209" cm="1">
        <f t="array" ref="AL209">IF(OR(COUNTIF(T209,$AZ$2:$AZ$19)),0,1)</f>
        <v>0</v>
      </c>
      <c r="AM209" cm="1">
        <f t="array" ref="AM209">IF(OR(COUNTIF(U209,$AZ$2:$AZ$19)),0,1)</f>
        <v>0</v>
      </c>
      <c r="AN209" cm="1">
        <f t="array" ref="AN209">IF(OR(COUNTIF(V209,$AZ$2:$AZ$19)),0,1)</f>
        <v>0</v>
      </c>
      <c r="AO209" cm="1">
        <f t="array" ref="AO209">IF(OR(COUNTIF(W209,$AZ$2:$AZ$19)),0,1)</f>
        <v>0</v>
      </c>
      <c r="AP209" cm="1">
        <f t="array" ref="AP209">IF(OR(COUNTIF(X209,$AZ$2:$AZ$19)),0,1)</f>
        <v>0</v>
      </c>
      <c r="AQ209" cm="1">
        <f t="array" ref="AQ209">IF(OR(COUNTIF(Y209,$AZ$2:$AZ$19)),0,1)</f>
        <v>0</v>
      </c>
      <c r="AR209" cm="1">
        <f t="array" ref="AR209">IF(OR(COUNTIF(Z209,$AZ$2:$AZ$19)),0,1)</f>
        <v>0</v>
      </c>
      <c r="AS209" cm="1">
        <f t="array" ref="AS209">IF(OR(COUNTIF(AA209,$AZ$2:$AZ$19)),0,1)</f>
        <v>0</v>
      </c>
      <c r="AT209" cm="1">
        <f t="array" ref="AT209">IF(OR(COUNTIF(AB209,$AZ$2:$AZ$19)),0,1)</f>
        <v>0</v>
      </c>
      <c r="AU209" cm="1">
        <f t="array" ref="AU209">IF(OR(COUNTIF(AC209,$AZ$2:$AZ$19)),0,1)</f>
        <v>0</v>
      </c>
      <c r="AV209" cm="1">
        <f t="array" ref="AV209">IF(OR(COUNTIF(AD209,$AZ$2:$AZ$19)),0,1)</f>
        <v>0</v>
      </c>
      <c r="AX209">
        <f t="shared" si="3"/>
        <v>0</v>
      </c>
    </row>
    <row r="210" spans="1:50" x14ac:dyDescent="0.3">
      <c r="A210" s="88" t="str" cm="1">
        <f t="array" ref="A210">IF(AX210&gt;0,'Licensee Info'!$A$2:$A$2,"#N/A")</f>
        <v>#N/A</v>
      </c>
      <c r="B210" s="88" t="str">
        <f>'Cover Sheet'!$A$3</f>
        <v>[insert AFS Reporting Period]</v>
      </c>
      <c r="C210" s="88" t="str">
        <f>'Cover Sheet'!$D$3</f>
        <v>[insert all medical and adult-use license record numbers covered by this AFS]</v>
      </c>
      <c r="D210" s="88" t="str">
        <f>'Cover Sheet'!$A$6</f>
        <v>[insert name of firm]</v>
      </c>
      <c r="E210" s="88" t="str">
        <f>'Cover Sheet'!$B$6</f>
        <v>[insert CPA name]</v>
      </c>
      <c r="F210" s="88" t="str">
        <f>'Cover Sheet'!$B$8</f>
        <v>[insert CPA license number]</v>
      </c>
      <c r="G210" s="88" t="str">
        <f>'Cover Sheet'!$D$6</f>
        <v>[insert direct email address]</v>
      </c>
      <c r="H210" s="88" t="str">
        <f>'Cover Sheet'!$D$8</f>
        <v>[insert direct phone number]</v>
      </c>
      <c r="I210" s="88" t="str">
        <f>'Cover Sheet'!$D$10</f>
        <v>[insert firm mailing address]</v>
      </c>
      <c r="J210" s="88" t="str">
        <f>'Licensee Info'!$E$2</f>
        <v>Report not attested to correctly</v>
      </c>
      <c r="K210" s="91" t="s">
        <v>225</v>
      </c>
      <c r="L210" s="91">
        <v>1</v>
      </c>
      <c r="M210" s="91" t="s">
        <v>285</v>
      </c>
      <c r="N210" s="91">
        <v>5</v>
      </c>
      <c r="O210" s="91">
        <v>8</v>
      </c>
      <c r="P210" s="91"/>
      <c r="Q210" s="91"/>
      <c r="R210" s="91">
        <v>0</v>
      </c>
      <c r="S210" s="91">
        <v>0</v>
      </c>
      <c r="T210" s="91">
        <v>0</v>
      </c>
      <c r="U210" s="91">
        <v>0</v>
      </c>
      <c r="V210" s="91">
        <v>0</v>
      </c>
      <c r="W210" s="91">
        <v>0</v>
      </c>
      <c r="X210" s="91">
        <v>0</v>
      </c>
      <c r="Y210" s="91">
        <v>0</v>
      </c>
      <c r="Z210" s="91">
        <v>0</v>
      </c>
      <c r="AA210" s="91">
        <v>0</v>
      </c>
      <c r="AB210" s="91">
        <v>0</v>
      </c>
      <c r="AC210" s="91">
        <v>0</v>
      </c>
      <c r="AD210" s="91">
        <v>0</v>
      </c>
      <c r="AE210" s="91"/>
      <c r="AF210" s="91"/>
      <c r="AG210" s="91"/>
      <c r="AH210" s="91"/>
      <c r="AJ210" cm="1">
        <f t="array" ref="AJ210">IF(OR(COUNTIF(R210,$AZ$2:$AZ$19)),0,1)</f>
        <v>0</v>
      </c>
      <c r="AK210" cm="1">
        <f t="array" ref="AK210">IF(OR(COUNTIF(S210,$AZ$2:$AZ$19)),0,1)</f>
        <v>0</v>
      </c>
      <c r="AL210" cm="1">
        <f t="array" ref="AL210">IF(OR(COUNTIF(T210,$AZ$2:$AZ$19)),0,1)</f>
        <v>0</v>
      </c>
      <c r="AM210" cm="1">
        <f t="array" ref="AM210">IF(OR(COUNTIF(U210,$AZ$2:$AZ$19)),0,1)</f>
        <v>0</v>
      </c>
      <c r="AN210" cm="1">
        <f t="array" ref="AN210">IF(OR(COUNTIF(V210,$AZ$2:$AZ$19)),0,1)</f>
        <v>0</v>
      </c>
      <c r="AO210" cm="1">
        <f t="array" ref="AO210">IF(OR(COUNTIF(W210,$AZ$2:$AZ$19)),0,1)</f>
        <v>0</v>
      </c>
      <c r="AP210" cm="1">
        <f t="array" ref="AP210">IF(OR(COUNTIF(X210,$AZ$2:$AZ$19)),0,1)</f>
        <v>0</v>
      </c>
      <c r="AQ210" cm="1">
        <f t="array" ref="AQ210">IF(OR(COUNTIF(Y210,$AZ$2:$AZ$19)),0,1)</f>
        <v>0</v>
      </c>
      <c r="AR210" cm="1">
        <f t="array" ref="AR210">IF(OR(COUNTIF(Z210,$AZ$2:$AZ$19)),0,1)</f>
        <v>0</v>
      </c>
      <c r="AS210" cm="1">
        <f t="array" ref="AS210">IF(OR(COUNTIF(AA210,$AZ$2:$AZ$19)),0,1)</f>
        <v>0</v>
      </c>
      <c r="AT210" cm="1">
        <f t="array" ref="AT210">IF(OR(COUNTIF(AB210,$AZ$2:$AZ$19)),0,1)</f>
        <v>0</v>
      </c>
      <c r="AU210" cm="1">
        <f t="array" ref="AU210">IF(OR(COUNTIF(AC210,$AZ$2:$AZ$19)),0,1)</f>
        <v>0</v>
      </c>
      <c r="AV210" cm="1">
        <f t="array" ref="AV210">IF(OR(COUNTIF(AD210,$AZ$2:$AZ$19)),0,1)</f>
        <v>0</v>
      </c>
      <c r="AX210">
        <f t="shared" si="3"/>
        <v>0</v>
      </c>
    </row>
    <row r="211" spans="1:50" x14ac:dyDescent="0.3">
      <c r="A211" s="92" t="str" cm="1">
        <f t="array" ref="A211">IF(AX211&gt;0,'Licensee Info'!$A$2:$A$2,"#N/A")</f>
        <v>#N/A</v>
      </c>
      <c r="B211" s="88" t="str">
        <f>'Cover Sheet'!$A$3</f>
        <v>[insert AFS Reporting Period]</v>
      </c>
      <c r="C211" s="88" t="str">
        <f>'Cover Sheet'!$D$3</f>
        <v>[insert all medical and adult-use license record numbers covered by this AFS]</v>
      </c>
      <c r="D211" s="88" t="str">
        <f>'Cover Sheet'!$A$6</f>
        <v>[insert name of firm]</v>
      </c>
      <c r="E211" s="88" t="str">
        <f>'Cover Sheet'!$B$6</f>
        <v>[insert CPA name]</v>
      </c>
      <c r="F211" s="88" t="str">
        <f>'Cover Sheet'!$B$8</f>
        <v>[insert CPA license number]</v>
      </c>
      <c r="G211" s="88" t="str">
        <f>'Cover Sheet'!$D$6</f>
        <v>[insert direct email address]</v>
      </c>
      <c r="H211" s="88" t="str">
        <f>'Cover Sheet'!$D$8</f>
        <v>[insert direct phone number]</v>
      </c>
      <c r="I211" s="88" t="str">
        <f>'Cover Sheet'!$D$10</f>
        <v>[insert firm mailing address]</v>
      </c>
      <c r="J211" s="88" t="str">
        <f>'Licensee Info'!$E$2</f>
        <v>Report not attested to correctly</v>
      </c>
      <c r="K211" t="s">
        <v>225</v>
      </c>
      <c r="L211">
        <v>1</v>
      </c>
      <c r="M211" t="s">
        <v>285</v>
      </c>
      <c r="N211">
        <v>5</v>
      </c>
      <c r="O211">
        <v>9</v>
      </c>
      <c r="R211">
        <v>0</v>
      </c>
      <c r="S211">
        <v>0</v>
      </c>
      <c r="T211">
        <v>0</v>
      </c>
      <c r="U211">
        <v>0</v>
      </c>
      <c r="V211">
        <v>0</v>
      </c>
      <c r="W211">
        <v>0</v>
      </c>
      <c r="X211">
        <v>0</v>
      </c>
      <c r="Y211">
        <v>0</v>
      </c>
      <c r="Z211">
        <v>0</v>
      </c>
      <c r="AA211">
        <v>0</v>
      </c>
      <c r="AB211">
        <v>0</v>
      </c>
      <c r="AC211">
        <v>0</v>
      </c>
      <c r="AD211">
        <v>0</v>
      </c>
      <c r="AJ211" cm="1">
        <f t="array" ref="AJ211">IF(OR(COUNTIF(R211,$AZ$2:$AZ$19)),0,1)</f>
        <v>0</v>
      </c>
      <c r="AK211" cm="1">
        <f t="array" ref="AK211">IF(OR(COUNTIF(S211,$AZ$2:$AZ$19)),0,1)</f>
        <v>0</v>
      </c>
      <c r="AL211" cm="1">
        <f t="array" ref="AL211">IF(OR(COUNTIF(T211,$AZ$2:$AZ$19)),0,1)</f>
        <v>0</v>
      </c>
      <c r="AM211" cm="1">
        <f t="array" ref="AM211">IF(OR(COUNTIF(U211,$AZ$2:$AZ$19)),0,1)</f>
        <v>0</v>
      </c>
      <c r="AN211" cm="1">
        <f t="array" ref="AN211">IF(OR(COUNTIF(V211,$AZ$2:$AZ$19)),0,1)</f>
        <v>0</v>
      </c>
      <c r="AO211" cm="1">
        <f t="array" ref="AO211">IF(OR(COUNTIF(W211,$AZ$2:$AZ$19)),0,1)</f>
        <v>0</v>
      </c>
      <c r="AP211" cm="1">
        <f t="array" ref="AP211">IF(OR(COUNTIF(X211,$AZ$2:$AZ$19)),0,1)</f>
        <v>0</v>
      </c>
      <c r="AQ211" cm="1">
        <f t="array" ref="AQ211">IF(OR(COUNTIF(Y211,$AZ$2:$AZ$19)),0,1)</f>
        <v>0</v>
      </c>
      <c r="AR211" cm="1">
        <f t="array" ref="AR211">IF(OR(COUNTIF(Z211,$AZ$2:$AZ$19)),0,1)</f>
        <v>0</v>
      </c>
      <c r="AS211" cm="1">
        <f t="array" ref="AS211">IF(OR(COUNTIF(AA211,$AZ$2:$AZ$19)),0,1)</f>
        <v>0</v>
      </c>
      <c r="AT211" cm="1">
        <f t="array" ref="AT211">IF(OR(COUNTIF(AB211,$AZ$2:$AZ$19)),0,1)</f>
        <v>0</v>
      </c>
      <c r="AU211" cm="1">
        <f t="array" ref="AU211">IF(OR(COUNTIF(AC211,$AZ$2:$AZ$19)),0,1)</f>
        <v>0</v>
      </c>
      <c r="AV211" cm="1">
        <f t="array" ref="AV211">IF(OR(COUNTIF(AD211,$AZ$2:$AZ$19)),0,1)</f>
        <v>0</v>
      </c>
      <c r="AX211">
        <f t="shared" si="3"/>
        <v>0</v>
      </c>
    </row>
    <row r="212" spans="1:50" x14ac:dyDescent="0.3">
      <c r="A212" s="88" t="str" cm="1">
        <f t="array" ref="A212">IF(AX212&gt;0,'Licensee Info'!$A$2:$A$2,"#N/A")</f>
        <v>#N/A</v>
      </c>
      <c r="B212" s="88" t="str">
        <f>'Cover Sheet'!$A$3</f>
        <v>[insert AFS Reporting Period]</v>
      </c>
      <c r="C212" s="88" t="str">
        <f>'Cover Sheet'!$D$3</f>
        <v>[insert all medical and adult-use license record numbers covered by this AFS]</v>
      </c>
      <c r="D212" s="88" t="str">
        <f>'Cover Sheet'!$A$6</f>
        <v>[insert name of firm]</v>
      </c>
      <c r="E212" s="88" t="str">
        <f>'Cover Sheet'!$B$6</f>
        <v>[insert CPA name]</v>
      </c>
      <c r="F212" s="88" t="str">
        <f>'Cover Sheet'!$B$8</f>
        <v>[insert CPA license number]</v>
      </c>
      <c r="G212" s="88" t="str">
        <f>'Cover Sheet'!$D$6</f>
        <v>[insert direct email address]</v>
      </c>
      <c r="H212" s="88" t="str">
        <f>'Cover Sheet'!$D$8</f>
        <v>[insert direct phone number]</v>
      </c>
      <c r="I212" s="88" t="str">
        <f>'Cover Sheet'!$D$10</f>
        <v>[insert firm mailing address]</v>
      </c>
      <c r="J212" s="88" t="str">
        <f>'Licensee Info'!$E$2</f>
        <v>Report not attested to correctly</v>
      </c>
      <c r="K212" s="91" t="s">
        <v>225</v>
      </c>
      <c r="L212" s="91">
        <v>1</v>
      </c>
      <c r="M212" s="91" t="s">
        <v>285</v>
      </c>
      <c r="N212" s="91">
        <v>5</v>
      </c>
      <c r="O212" s="91">
        <v>10</v>
      </c>
      <c r="P212" s="91"/>
      <c r="Q212" s="91"/>
      <c r="R212" s="91">
        <v>0</v>
      </c>
      <c r="S212" s="91">
        <v>0</v>
      </c>
      <c r="T212" s="91">
        <v>0</v>
      </c>
      <c r="U212" s="91">
        <v>0</v>
      </c>
      <c r="V212" s="91">
        <v>0</v>
      </c>
      <c r="W212" s="91">
        <v>0</v>
      </c>
      <c r="X212" s="91">
        <v>0</v>
      </c>
      <c r="Y212" s="91">
        <v>0</v>
      </c>
      <c r="Z212" s="91">
        <v>0</v>
      </c>
      <c r="AA212" s="91">
        <v>0</v>
      </c>
      <c r="AB212" s="91">
        <v>0</v>
      </c>
      <c r="AC212" s="91">
        <v>0</v>
      </c>
      <c r="AD212" s="91">
        <v>0</v>
      </c>
      <c r="AE212" s="91"/>
      <c r="AF212" s="91"/>
      <c r="AG212" s="91"/>
      <c r="AH212" s="91"/>
      <c r="AJ212" cm="1">
        <f t="array" ref="AJ212">IF(OR(COUNTIF(R212,$AZ$2:$AZ$19)),0,1)</f>
        <v>0</v>
      </c>
      <c r="AK212" cm="1">
        <f t="array" ref="AK212">IF(OR(COUNTIF(S212,$AZ$2:$AZ$19)),0,1)</f>
        <v>0</v>
      </c>
      <c r="AL212" cm="1">
        <f t="array" ref="AL212">IF(OR(COUNTIF(T212,$AZ$2:$AZ$19)),0,1)</f>
        <v>0</v>
      </c>
      <c r="AM212" cm="1">
        <f t="array" ref="AM212">IF(OR(COUNTIF(U212,$AZ$2:$AZ$19)),0,1)</f>
        <v>0</v>
      </c>
      <c r="AN212" cm="1">
        <f t="array" ref="AN212">IF(OR(COUNTIF(V212,$AZ$2:$AZ$19)),0,1)</f>
        <v>0</v>
      </c>
      <c r="AO212" cm="1">
        <f t="array" ref="AO212">IF(OR(COUNTIF(W212,$AZ$2:$AZ$19)),0,1)</f>
        <v>0</v>
      </c>
      <c r="AP212" cm="1">
        <f t="array" ref="AP212">IF(OR(COUNTIF(X212,$AZ$2:$AZ$19)),0,1)</f>
        <v>0</v>
      </c>
      <c r="AQ212" cm="1">
        <f t="array" ref="AQ212">IF(OR(COUNTIF(Y212,$AZ$2:$AZ$19)),0,1)</f>
        <v>0</v>
      </c>
      <c r="AR212" cm="1">
        <f t="array" ref="AR212">IF(OR(COUNTIF(Z212,$AZ$2:$AZ$19)),0,1)</f>
        <v>0</v>
      </c>
      <c r="AS212" cm="1">
        <f t="array" ref="AS212">IF(OR(COUNTIF(AA212,$AZ$2:$AZ$19)),0,1)</f>
        <v>0</v>
      </c>
      <c r="AT212" cm="1">
        <f t="array" ref="AT212">IF(OR(COUNTIF(AB212,$AZ$2:$AZ$19)),0,1)</f>
        <v>0</v>
      </c>
      <c r="AU212" cm="1">
        <f t="array" ref="AU212">IF(OR(COUNTIF(AC212,$AZ$2:$AZ$19)),0,1)</f>
        <v>0</v>
      </c>
      <c r="AV212" cm="1">
        <f t="array" ref="AV212">IF(OR(COUNTIF(AD212,$AZ$2:$AZ$19)),0,1)</f>
        <v>0</v>
      </c>
      <c r="AX212">
        <f t="shared" si="3"/>
        <v>0</v>
      </c>
    </row>
    <row r="213" spans="1:50" x14ac:dyDescent="0.3">
      <c r="A213" s="92" t="str" cm="1">
        <f t="array" ref="A213">IF(AX213&gt;0,'Licensee Info'!$A$2:$A$2,"#N/A")</f>
        <v>#N/A</v>
      </c>
      <c r="B213" s="88" t="str">
        <f>'Cover Sheet'!$A$3</f>
        <v>[insert AFS Reporting Period]</v>
      </c>
      <c r="C213" s="88" t="str">
        <f>'Cover Sheet'!$D$3</f>
        <v>[insert all medical and adult-use license record numbers covered by this AFS]</v>
      </c>
      <c r="D213" s="88" t="str">
        <f>'Cover Sheet'!$A$6</f>
        <v>[insert name of firm]</v>
      </c>
      <c r="E213" s="88" t="str">
        <f>'Cover Sheet'!$B$6</f>
        <v>[insert CPA name]</v>
      </c>
      <c r="F213" s="88" t="str">
        <f>'Cover Sheet'!$B$8</f>
        <v>[insert CPA license number]</v>
      </c>
      <c r="G213" s="88" t="str">
        <f>'Cover Sheet'!$D$6</f>
        <v>[insert direct email address]</v>
      </c>
      <c r="H213" s="88" t="str">
        <f>'Cover Sheet'!$D$8</f>
        <v>[insert direct phone number]</v>
      </c>
      <c r="I213" s="88" t="str">
        <f>'Cover Sheet'!$D$10</f>
        <v>[insert firm mailing address]</v>
      </c>
      <c r="J213" s="88" t="str">
        <f>'Licensee Info'!$E$2</f>
        <v>Report not attested to correctly</v>
      </c>
      <c r="K213" t="s">
        <v>225</v>
      </c>
      <c r="L213">
        <v>1</v>
      </c>
      <c r="M213" t="s">
        <v>285</v>
      </c>
      <c r="N213">
        <v>5</v>
      </c>
      <c r="O213">
        <v>11</v>
      </c>
      <c r="R213">
        <v>0</v>
      </c>
      <c r="S213">
        <v>0</v>
      </c>
      <c r="T213">
        <v>0</v>
      </c>
      <c r="U213">
        <v>0</v>
      </c>
      <c r="V213">
        <v>0</v>
      </c>
      <c r="W213">
        <v>0</v>
      </c>
      <c r="X213">
        <v>0</v>
      </c>
      <c r="Y213">
        <v>0</v>
      </c>
      <c r="Z213">
        <v>0</v>
      </c>
      <c r="AA213">
        <v>0</v>
      </c>
      <c r="AB213">
        <v>0</v>
      </c>
      <c r="AC213">
        <v>0</v>
      </c>
      <c r="AD213">
        <v>0</v>
      </c>
      <c r="AJ213" cm="1">
        <f t="array" ref="AJ213">IF(OR(COUNTIF(R213,$AZ$2:$AZ$19)),0,1)</f>
        <v>0</v>
      </c>
      <c r="AK213" cm="1">
        <f t="array" ref="AK213">IF(OR(COUNTIF(S213,$AZ$2:$AZ$19)),0,1)</f>
        <v>0</v>
      </c>
      <c r="AL213" cm="1">
        <f t="array" ref="AL213">IF(OR(COUNTIF(T213,$AZ$2:$AZ$19)),0,1)</f>
        <v>0</v>
      </c>
      <c r="AM213" cm="1">
        <f t="array" ref="AM213">IF(OR(COUNTIF(U213,$AZ$2:$AZ$19)),0,1)</f>
        <v>0</v>
      </c>
      <c r="AN213" cm="1">
        <f t="array" ref="AN213">IF(OR(COUNTIF(V213,$AZ$2:$AZ$19)),0,1)</f>
        <v>0</v>
      </c>
      <c r="AO213" cm="1">
        <f t="array" ref="AO213">IF(OR(COUNTIF(W213,$AZ$2:$AZ$19)),0,1)</f>
        <v>0</v>
      </c>
      <c r="AP213" cm="1">
        <f t="array" ref="AP213">IF(OR(COUNTIF(X213,$AZ$2:$AZ$19)),0,1)</f>
        <v>0</v>
      </c>
      <c r="AQ213" cm="1">
        <f t="array" ref="AQ213">IF(OR(COUNTIF(Y213,$AZ$2:$AZ$19)),0,1)</f>
        <v>0</v>
      </c>
      <c r="AR213" cm="1">
        <f t="array" ref="AR213">IF(OR(COUNTIF(Z213,$AZ$2:$AZ$19)),0,1)</f>
        <v>0</v>
      </c>
      <c r="AS213" cm="1">
        <f t="array" ref="AS213">IF(OR(COUNTIF(AA213,$AZ$2:$AZ$19)),0,1)</f>
        <v>0</v>
      </c>
      <c r="AT213" cm="1">
        <f t="array" ref="AT213">IF(OR(COUNTIF(AB213,$AZ$2:$AZ$19)),0,1)</f>
        <v>0</v>
      </c>
      <c r="AU213" cm="1">
        <f t="array" ref="AU213">IF(OR(COUNTIF(AC213,$AZ$2:$AZ$19)),0,1)</f>
        <v>0</v>
      </c>
      <c r="AV213" cm="1">
        <f t="array" ref="AV213">IF(OR(COUNTIF(AD213,$AZ$2:$AZ$19)),0,1)</f>
        <v>0</v>
      </c>
      <c r="AX213">
        <f t="shared" si="3"/>
        <v>0</v>
      </c>
    </row>
    <row r="214" spans="1:50" x14ac:dyDescent="0.3">
      <c r="A214" s="88" t="str" cm="1">
        <f t="array" ref="A214">IF(AX214&gt;0,'Licensee Info'!$A$2:$A$2,"#N/A")</f>
        <v>#N/A</v>
      </c>
      <c r="B214" s="88" t="str">
        <f>'Cover Sheet'!$A$3</f>
        <v>[insert AFS Reporting Period]</v>
      </c>
      <c r="C214" s="88" t="str">
        <f>'Cover Sheet'!$D$3</f>
        <v>[insert all medical and adult-use license record numbers covered by this AFS]</v>
      </c>
      <c r="D214" s="88" t="str">
        <f>'Cover Sheet'!$A$6</f>
        <v>[insert name of firm]</v>
      </c>
      <c r="E214" s="88" t="str">
        <f>'Cover Sheet'!$B$6</f>
        <v>[insert CPA name]</v>
      </c>
      <c r="F214" s="88" t="str">
        <f>'Cover Sheet'!$B$8</f>
        <v>[insert CPA license number]</v>
      </c>
      <c r="G214" s="88" t="str">
        <f>'Cover Sheet'!$D$6</f>
        <v>[insert direct email address]</v>
      </c>
      <c r="H214" s="88" t="str">
        <f>'Cover Sheet'!$D$8</f>
        <v>[insert direct phone number]</v>
      </c>
      <c r="I214" s="88" t="str">
        <f>'Cover Sheet'!$D$10</f>
        <v>[insert firm mailing address]</v>
      </c>
      <c r="J214" s="88" t="str">
        <f>'Licensee Info'!$E$2</f>
        <v>Report not attested to correctly</v>
      </c>
      <c r="K214" s="91" t="s">
        <v>225</v>
      </c>
      <c r="L214" s="91">
        <v>1</v>
      </c>
      <c r="M214" s="91" t="s">
        <v>285</v>
      </c>
      <c r="N214" s="91">
        <v>5</v>
      </c>
      <c r="O214" s="91">
        <v>12</v>
      </c>
      <c r="P214" s="91"/>
      <c r="Q214" s="91"/>
      <c r="R214" s="91">
        <v>0</v>
      </c>
      <c r="S214" s="91">
        <v>0</v>
      </c>
      <c r="T214" s="91">
        <v>0</v>
      </c>
      <c r="U214" s="91">
        <v>0</v>
      </c>
      <c r="V214" s="91">
        <v>0</v>
      </c>
      <c r="W214" s="91">
        <v>0</v>
      </c>
      <c r="X214" s="91">
        <v>0</v>
      </c>
      <c r="Y214" s="91">
        <v>0</v>
      </c>
      <c r="Z214" s="91">
        <v>0</v>
      </c>
      <c r="AA214" s="91">
        <v>0</v>
      </c>
      <c r="AB214" s="91">
        <v>0</v>
      </c>
      <c r="AC214" s="91">
        <v>0</v>
      </c>
      <c r="AD214" s="91">
        <v>0</v>
      </c>
      <c r="AE214" s="91"/>
      <c r="AF214" s="91"/>
      <c r="AG214" s="91"/>
      <c r="AH214" s="91"/>
      <c r="AJ214" cm="1">
        <f t="array" ref="AJ214">IF(OR(COUNTIF(R214,$AZ$2:$AZ$19)),0,1)</f>
        <v>0</v>
      </c>
      <c r="AK214" cm="1">
        <f t="array" ref="AK214">IF(OR(COUNTIF(S214,$AZ$2:$AZ$19)),0,1)</f>
        <v>0</v>
      </c>
      <c r="AL214" cm="1">
        <f t="array" ref="AL214">IF(OR(COUNTIF(T214,$AZ$2:$AZ$19)),0,1)</f>
        <v>0</v>
      </c>
      <c r="AM214" cm="1">
        <f t="array" ref="AM214">IF(OR(COUNTIF(U214,$AZ$2:$AZ$19)),0,1)</f>
        <v>0</v>
      </c>
      <c r="AN214" cm="1">
        <f t="array" ref="AN214">IF(OR(COUNTIF(V214,$AZ$2:$AZ$19)),0,1)</f>
        <v>0</v>
      </c>
      <c r="AO214" cm="1">
        <f t="array" ref="AO214">IF(OR(COUNTIF(W214,$AZ$2:$AZ$19)),0,1)</f>
        <v>0</v>
      </c>
      <c r="AP214" cm="1">
        <f t="array" ref="AP214">IF(OR(COUNTIF(X214,$AZ$2:$AZ$19)),0,1)</f>
        <v>0</v>
      </c>
      <c r="AQ214" cm="1">
        <f t="array" ref="AQ214">IF(OR(COUNTIF(Y214,$AZ$2:$AZ$19)),0,1)</f>
        <v>0</v>
      </c>
      <c r="AR214" cm="1">
        <f t="array" ref="AR214">IF(OR(COUNTIF(Z214,$AZ$2:$AZ$19)),0,1)</f>
        <v>0</v>
      </c>
      <c r="AS214" cm="1">
        <f t="array" ref="AS214">IF(OR(COUNTIF(AA214,$AZ$2:$AZ$19)),0,1)</f>
        <v>0</v>
      </c>
      <c r="AT214" cm="1">
        <f t="array" ref="AT214">IF(OR(COUNTIF(AB214,$AZ$2:$AZ$19)),0,1)</f>
        <v>0</v>
      </c>
      <c r="AU214" cm="1">
        <f t="array" ref="AU214">IF(OR(COUNTIF(AC214,$AZ$2:$AZ$19)),0,1)</f>
        <v>0</v>
      </c>
      <c r="AV214" cm="1">
        <f t="array" ref="AV214">IF(OR(COUNTIF(AD214,$AZ$2:$AZ$19)),0,1)</f>
        <v>0</v>
      </c>
      <c r="AX214">
        <f t="shared" si="3"/>
        <v>0</v>
      </c>
    </row>
    <row r="215" spans="1:50" x14ac:dyDescent="0.3">
      <c r="A215" s="92" t="str" cm="1">
        <f t="array" ref="A215">IF(AX215&gt;0,'Licensee Info'!$A$2:$A$2,"#N/A")</f>
        <v>#N/A</v>
      </c>
      <c r="B215" s="88" t="str">
        <f>'Cover Sheet'!$A$3</f>
        <v>[insert AFS Reporting Period]</v>
      </c>
      <c r="C215" s="88" t="str">
        <f>'Cover Sheet'!$D$3</f>
        <v>[insert all medical and adult-use license record numbers covered by this AFS]</v>
      </c>
      <c r="D215" s="88" t="str">
        <f>'Cover Sheet'!$A$6</f>
        <v>[insert name of firm]</v>
      </c>
      <c r="E215" s="88" t="str">
        <f>'Cover Sheet'!$B$6</f>
        <v>[insert CPA name]</v>
      </c>
      <c r="F215" s="88" t="str">
        <f>'Cover Sheet'!$B$8</f>
        <v>[insert CPA license number]</v>
      </c>
      <c r="G215" s="88" t="str">
        <f>'Cover Sheet'!$D$6</f>
        <v>[insert direct email address]</v>
      </c>
      <c r="H215" s="88" t="str">
        <f>'Cover Sheet'!$D$8</f>
        <v>[insert direct phone number]</v>
      </c>
      <c r="I215" s="88" t="str">
        <f>'Cover Sheet'!$D$10</f>
        <v>[insert firm mailing address]</v>
      </c>
      <c r="J215" s="88" t="str">
        <f>'Licensee Info'!$E$2</f>
        <v>Report not attested to correctly</v>
      </c>
      <c r="K215" t="s">
        <v>225</v>
      </c>
      <c r="L215">
        <v>1</v>
      </c>
      <c r="M215" t="s">
        <v>285</v>
      </c>
      <c r="N215">
        <v>5</v>
      </c>
      <c r="O215">
        <v>13</v>
      </c>
      <c r="R215">
        <v>0</v>
      </c>
      <c r="S215">
        <v>0</v>
      </c>
      <c r="T215">
        <v>0</v>
      </c>
      <c r="U215">
        <v>0</v>
      </c>
      <c r="V215">
        <v>0</v>
      </c>
      <c r="W215">
        <v>0</v>
      </c>
      <c r="X215">
        <v>0</v>
      </c>
      <c r="Y215">
        <v>0</v>
      </c>
      <c r="Z215">
        <v>0</v>
      </c>
      <c r="AA215">
        <v>0</v>
      </c>
      <c r="AB215">
        <v>0</v>
      </c>
      <c r="AC215">
        <v>0</v>
      </c>
      <c r="AD215">
        <v>0</v>
      </c>
      <c r="AJ215" cm="1">
        <f t="array" ref="AJ215">IF(OR(COUNTIF(R215,$AZ$2:$AZ$19)),0,1)</f>
        <v>0</v>
      </c>
      <c r="AK215" cm="1">
        <f t="array" ref="AK215">IF(OR(COUNTIF(S215,$AZ$2:$AZ$19)),0,1)</f>
        <v>0</v>
      </c>
      <c r="AL215" cm="1">
        <f t="array" ref="AL215">IF(OR(COUNTIF(T215,$AZ$2:$AZ$19)),0,1)</f>
        <v>0</v>
      </c>
      <c r="AM215" cm="1">
        <f t="array" ref="AM215">IF(OR(COUNTIF(U215,$AZ$2:$AZ$19)),0,1)</f>
        <v>0</v>
      </c>
      <c r="AN215" cm="1">
        <f t="array" ref="AN215">IF(OR(COUNTIF(V215,$AZ$2:$AZ$19)),0,1)</f>
        <v>0</v>
      </c>
      <c r="AO215" cm="1">
        <f t="array" ref="AO215">IF(OR(COUNTIF(W215,$AZ$2:$AZ$19)),0,1)</f>
        <v>0</v>
      </c>
      <c r="AP215" cm="1">
        <f t="array" ref="AP215">IF(OR(COUNTIF(X215,$AZ$2:$AZ$19)),0,1)</f>
        <v>0</v>
      </c>
      <c r="AQ215" cm="1">
        <f t="array" ref="AQ215">IF(OR(COUNTIF(Y215,$AZ$2:$AZ$19)),0,1)</f>
        <v>0</v>
      </c>
      <c r="AR215" cm="1">
        <f t="array" ref="AR215">IF(OR(COUNTIF(Z215,$AZ$2:$AZ$19)),0,1)</f>
        <v>0</v>
      </c>
      <c r="AS215" cm="1">
        <f t="array" ref="AS215">IF(OR(COUNTIF(AA215,$AZ$2:$AZ$19)),0,1)</f>
        <v>0</v>
      </c>
      <c r="AT215" cm="1">
        <f t="array" ref="AT215">IF(OR(COUNTIF(AB215,$AZ$2:$AZ$19)),0,1)</f>
        <v>0</v>
      </c>
      <c r="AU215" cm="1">
        <f t="array" ref="AU215">IF(OR(COUNTIF(AC215,$AZ$2:$AZ$19)),0,1)</f>
        <v>0</v>
      </c>
      <c r="AV215" cm="1">
        <f t="array" ref="AV215">IF(OR(COUNTIF(AD215,$AZ$2:$AZ$19)),0,1)</f>
        <v>0</v>
      </c>
      <c r="AX215">
        <f t="shared" si="3"/>
        <v>0</v>
      </c>
    </row>
    <row r="216" spans="1:50" x14ac:dyDescent="0.3">
      <c r="A216" s="88" t="str" cm="1">
        <f t="array" ref="A216">IF(AX216&gt;0,'Licensee Info'!$A$2:$A$2,"#N/A")</f>
        <v>#N/A</v>
      </c>
      <c r="B216" s="88" t="str">
        <f>'Cover Sheet'!$A$3</f>
        <v>[insert AFS Reporting Period]</v>
      </c>
      <c r="C216" s="88" t="str">
        <f>'Cover Sheet'!$D$3</f>
        <v>[insert all medical and adult-use license record numbers covered by this AFS]</v>
      </c>
      <c r="D216" s="88" t="str">
        <f>'Cover Sheet'!$A$6</f>
        <v>[insert name of firm]</v>
      </c>
      <c r="E216" s="88" t="str">
        <f>'Cover Sheet'!$B$6</f>
        <v>[insert CPA name]</v>
      </c>
      <c r="F216" s="88" t="str">
        <f>'Cover Sheet'!$B$8</f>
        <v>[insert CPA license number]</v>
      </c>
      <c r="G216" s="88" t="str">
        <f>'Cover Sheet'!$D$6</f>
        <v>[insert direct email address]</v>
      </c>
      <c r="H216" s="88" t="str">
        <f>'Cover Sheet'!$D$8</f>
        <v>[insert direct phone number]</v>
      </c>
      <c r="I216" s="88" t="str">
        <f>'Cover Sheet'!$D$10</f>
        <v>[insert firm mailing address]</v>
      </c>
      <c r="J216" s="88" t="str">
        <f>'Licensee Info'!$E$2</f>
        <v>Report not attested to correctly</v>
      </c>
      <c r="K216" s="91" t="s">
        <v>225</v>
      </c>
      <c r="L216" s="91">
        <v>1</v>
      </c>
      <c r="M216" s="91" t="s">
        <v>285</v>
      </c>
      <c r="N216" s="91">
        <v>5</v>
      </c>
      <c r="O216" s="91">
        <v>14</v>
      </c>
      <c r="P216" s="91"/>
      <c r="Q216" s="91"/>
      <c r="R216" s="91">
        <v>0</v>
      </c>
      <c r="S216" s="91">
        <v>0</v>
      </c>
      <c r="T216" s="91">
        <v>0</v>
      </c>
      <c r="U216" s="91">
        <v>0</v>
      </c>
      <c r="V216" s="91">
        <v>0</v>
      </c>
      <c r="W216" s="91">
        <v>0</v>
      </c>
      <c r="X216" s="91">
        <v>0</v>
      </c>
      <c r="Y216" s="91">
        <v>0</v>
      </c>
      <c r="Z216" s="91">
        <v>0</v>
      </c>
      <c r="AA216" s="91">
        <v>0</v>
      </c>
      <c r="AB216" s="91">
        <v>0</v>
      </c>
      <c r="AC216" s="91">
        <v>0</v>
      </c>
      <c r="AD216" s="91">
        <v>0</v>
      </c>
      <c r="AE216" s="91"/>
      <c r="AF216" s="91"/>
      <c r="AG216" s="91"/>
      <c r="AH216" s="91"/>
      <c r="AJ216" cm="1">
        <f t="array" ref="AJ216">IF(OR(COUNTIF(R216,$AZ$2:$AZ$19)),0,1)</f>
        <v>0</v>
      </c>
      <c r="AK216" cm="1">
        <f t="array" ref="AK216">IF(OR(COUNTIF(S216,$AZ$2:$AZ$19)),0,1)</f>
        <v>0</v>
      </c>
      <c r="AL216" cm="1">
        <f t="array" ref="AL216">IF(OR(COUNTIF(T216,$AZ$2:$AZ$19)),0,1)</f>
        <v>0</v>
      </c>
      <c r="AM216" cm="1">
        <f t="array" ref="AM216">IF(OR(COUNTIF(U216,$AZ$2:$AZ$19)),0,1)</f>
        <v>0</v>
      </c>
      <c r="AN216" cm="1">
        <f t="array" ref="AN216">IF(OR(COUNTIF(V216,$AZ$2:$AZ$19)),0,1)</f>
        <v>0</v>
      </c>
      <c r="AO216" cm="1">
        <f t="array" ref="AO216">IF(OR(COUNTIF(W216,$AZ$2:$AZ$19)),0,1)</f>
        <v>0</v>
      </c>
      <c r="AP216" cm="1">
        <f t="array" ref="AP216">IF(OR(COUNTIF(X216,$AZ$2:$AZ$19)),0,1)</f>
        <v>0</v>
      </c>
      <c r="AQ216" cm="1">
        <f t="array" ref="AQ216">IF(OR(COUNTIF(Y216,$AZ$2:$AZ$19)),0,1)</f>
        <v>0</v>
      </c>
      <c r="AR216" cm="1">
        <f t="array" ref="AR216">IF(OR(COUNTIF(Z216,$AZ$2:$AZ$19)),0,1)</f>
        <v>0</v>
      </c>
      <c r="AS216" cm="1">
        <f t="array" ref="AS216">IF(OR(COUNTIF(AA216,$AZ$2:$AZ$19)),0,1)</f>
        <v>0</v>
      </c>
      <c r="AT216" cm="1">
        <f t="array" ref="AT216">IF(OR(COUNTIF(AB216,$AZ$2:$AZ$19)),0,1)</f>
        <v>0</v>
      </c>
      <c r="AU216" cm="1">
        <f t="array" ref="AU216">IF(OR(COUNTIF(AC216,$AZ$2:$AZ$19)),0,1)</f>
        <v>0</v>
      </c>
      <c r="AV216" cm="1">
        <f t="array" ref="AV216">IF(OR(COUNTIF(AD216,$AZ$2:$AZ$19)),0,1)</f>
        <v>0</v>
      </c>
      <c r="AX216">
        <f t="shared" si="3"/>
        <v>0</v>
      </c>
    </row>
    <row r="217" spans="1:50" x14ac:dyDescent="0.3">
      <c r="A217" s="92" t="str" cm="1">
        <f t="array" ref="A217">IF(AX217&gt;0,'Licensee Info'!$A$2:$A$2,"#N/A")</f>
        <v>#N/A</v>
      </c>
      <c r="B217" s="88" t="str">
        <f>'Cover Sheet'!$A$3</f>
        <v>[insert AFS Reporting Period]</v>
      </c>
      <c r="C217" s="88" t="str">
        <f>'Cover Sheet'!$D$3</f>
        <v>[insert all medical and adult-use license record numbers covered by this AFS]</v>
      </c>
      <c r="D217" s="88" t="str">
        <f>'Cover Sheet'!$A$6</f>
        <v>[insert name of firm]</v>
      </c>
      <c r="E217" s="88" t="str">
        <f>'Cover Sheet'!$B$6</f>
        <v>[insert CPA name]</v>
      </c>
      <c r="F217" s="88" t="str">
        <f>'Cover Sheet'!$B$8</f>
        <v>[insert CPA license number]</v>
      </c>
      <c r="G217" s="88" t="str">
        <f>'Cover Sheet'!$D$6</f>
        <v>[insert direct email address]</v>
      </c>
      <c r="H217" s="88" t="str">
        <f>'Cover Sheet'!$D$8</f>
        <v>[insert direct phone number]</v>
      </c>
      <c r="I217" s="88" t="str">
        <f>'Cover Sheet'!$D$10</f>
        <v>[insert firm mailing address]</v>
      </c>
      <c r="J217" s="88" t="str">
        <f>'Licensee Info'!$E$2</f>
        <v>Report not attested to correctly</v>
      </c>
      <c r="K217" t="s">
        <v>225</v>
      </c>
      <c r="L217">
        <v>1</v>
      </c>
      <c r="M217" t="s">
        <v>285</v>
      </c>
      <c r="N217">
        <v>5</v>
      </c>
      <c r="O217">
        <v>15</v>
      </c>
      <c r="R217">
        <v>0</v>
      </c>
      <c r="S217">
        <v>0</v>
      </c>
      <c r="T217">
        <v>0</v>
      </c>
      <c r="U217">
        <v>0</v>
      </c>
      <c r="V217">
        <v>0</v>
      </c>
      <c r="W217">
        <v>0</v>
      </c>
      <c r="X217">
        <v>0</v>
      </c>
      <c r="Y217">
        <v>0</v>
      </c>
      <c r="Z217">
        <v>0</v>
      </c>
      <c r="AA217">
        <v>0</v>
      </c>
      <c r="AB217">
        <v>0</v>
      </c>
      <c r="AC217">
        <v>0</v>
      </c>
      <c r="AD217">
        <v>0</v>
      </c>
      <c r="AJ217" cm="1">
        <f t="array" ref="AJ217">IF(OR(COUNTIF(R217,$AZ$2:$AZ$19)),0,1)</f>
        <v>0</v>
      </c>
      <c r="AK217" cm="1">
        <f t="array" ref="AK217">IF(OR(COUNTIF(S217,$AZ$2:$AZ$19)),0,1)</f>
        <v>0</v>
      </c>
      <c r="AL217" cm="1">
        <f t="array" ref="AL217">IF(OR(COUNTIF(T217,$AZ$2:$AZ$19)),0,1)</f>
        <v>0</v>
      </c>
      <c r="AM217" cm="1">
        <f t="array" ref="AM217">IF(OR(COUNTIF(U217,$AZ$2:$AZ$19)),0,1)</f>
        <v>0</v>
      </c>
      <c r="AN217" cm="1">
        <f t="array" ref="AN217">IF(OR(COUNTIF(V217,$AZ$2:$AZ$19)),0,1)</f>
        <v>0</v>
      </c>
      <c r="AO217" cm="1">
        <f t="array" ref="AO217">IF(OR(COUNTIF(W217,$AZ$2:$AZ$19)),0,1)</f>
        <v>0</v>
      </c>
      <c r="AP217" cm="1">
        <f t="array" ref="AP217">IF(OR(COUNTIF(X217,$AZ$2:$AZ$19)),0,1)</f>
        <v>0</v>
      </c>
      <c r="AQ217" cm="1">
        <f t="array" ref="AQ217">IF(OR(COUNTIF(Y217,$AZ$2:$AZ$19)),0,1)</f>
        <v>0</v>
      </c>
      <c r="AR217" cm="1">
        <f t="array" ref="AR217">IF(OR(COUNTIF(Z217,$AZ$2:$AZ$19)),0,1)</f>
        <v>0</v>
      </c>
      <c r="AS217" cm="1">
        <f t="array" ref="AS217">IF(OR(COUNTIF(AA217,$AZ$2:$AZ$19)),0,1)</f>
        <v>0</v>
      </c>
      <c r="AT217" cm="1">
        <f t="array" ref="AT217">IF(OR(COUNTIF(AB217,$AZ$2:$AZ$19)),0,1)</f>
        <v>0</v>
      </c>
      <c r="AU217" cm="1">
        <f t="array" ref="AU217">IF(OR(COUNTIF(AC217,$AZ$2:$AZ$19)),0,1)</f>
        <v>0</v>
      </c>
      <c r="AV217" cm="1">
        <f t="array" ref="AV217">IF(OR(COUNTIF(AD217,$AZ$2:$AZ$19)),0,1)</f>
        <v>0</v>
      </c>
      <c r="AX217">
        <f t="shared" si="3"/>
        <v>0</v>
      </c>
    </row>
    <row r="218" spans="1:50" x14ac:dyDescent="0.3">
      <c r="A218" s="88" t="str" cm="1">
        <f t="array" ref="A218">IF(AX218&gt;0,'Licensee Info'!$A$2:$A$2,"#N/A")</f>
        <v>#N/A</v>
      </c>
      <c r="B218" s="88" t="str">
        <f>'Cover Sheet'!$A$3</f>
        <v>[insert AFS Reporting Period]</v>
      </c>
      <c r="C218" s="88" t="str">
        <f>'Cover Sheet'!$D$3</f>
        <v>[insert all medical and adult-use license record numbers covered by this AFS]</v>
      </c>
      <c r="D218" s="88" t="str">
        <f>'Cover Sheet'!$A$6</f>
        <v>[insert name of firm]</v>
      </c>
      <c r="E218" s="88" t="str">
        <f>'Cover Sheet'!$B$6</f>
        <v>[insert CPA name]</v>
      </c>
      <c r="F218" s="88" t="str">
        <f>'Cover Sheet'!$B$8</f>
        <v>[insert CPA license number]</v>
      </c>
      <c r="G218" s="88" t="str">
        <f>'Cover Sheet'!$D$6</f>
        <v>[insert direct email address]</v>
      </c>
      <c r="H218" s="88" t="str">
        <f>'Cover Sheet'!$D$8</f>
        <v>[insert direct phone number]</v>
      </c>
      <c r="I218" s="88" t="str">
        <f>'Cover Sheet'!$D$10</f>
        <v>[insert firm mailing address]</v>
      </c>
      <c r="J218" s="88" t="str">
        <f>'Licensee Info'!$E$2</f>
        <v>Report not attested to correctly</v>
      </c>
      <c r="K218" s="91" t="s">
        <v>225</v>
      </c>
      <c r="L218" s="91">
        <v>1</v>
      </c>
      <c r="M218" s="91">
        <v>3</v>
      </c>
      <c r="N218" s="91">
        <v>6</v>
      </c>
      <c r="O218" s="91">
        <v>1</v>
      </c>
      <c r="P218" s="91"/>
      <c r="Q218" s="91"/>
      <c r="R218" s="91" t="str">
        <f>'R - Total (G, P)'!$B$184</f>
        <v>[insert license #]</v>
      </c>
      <c r="S218" s="91">
        <f>'R - Total (G, P)'!$B$185</f>
        <v>0</v>
      </c>
      <c r="T218" s="91">
        <f>'R - Total (G, P)'!$D$185</f>
        <v>0</v>
      </c>
      <c r="U218" s="91">
        <f>'R - Total (G, P)'!$H$185</f>
        <v>0</v>
      </c>
      <c r="V218" s="91" cm="1">
        <f t="array" ref="V218:AC228">'R - Total (G, P)'!$A$187:$H$197</f>
        <v>0</v>
      </c>
      <c r="W218" s="91">
        <v>0</v>
      </c>
      <c r="X218" s="91">
        <v>0</v>
      </c>
      <c r="Y218" s="91">
        <v>0</v>
      </c>
      <c r="Z218" s="91">
        <v>0</v>
      </c>
      <c r="AA218" s="91">
        <v>0</v>
      </c>
      <c r="AB218" s="91">
        <v>0</v>
      </c>
      <c r="AC218" s="91">
        <v>0</v>
      </c>
      <c r="AD218" s="91">
        <v>0</v>
      </c>
      <c r="AE218" s="91"/>
      <c r="AF218" s="91"/>
      <c r="AG218" s="91"/>
      <c r="AH218" s="91"/>
      <c r="AJ218" cm="1">
        <f t="array" ref="AJ218">IF(OR(COUNTIF(R218,$AZ$2:$AZ$19)),0,1)</f>
        <v>0</v>
      </c>
      <c r="AK218" cm="1">
        <f t="array" ref="AK218">IF(OR(COUNTIF(S218,$AZ$2:$AZ$19)),0,1)</f>
        <v>0</v>
      </c>
      <c r="AL218" cm="1">
        <f t="array" ref="AL218">IF(OR(COUNTIF(T218,$AZ$2:$AZ$19)),0,1)</f>
        <v>0</v>
      </c>
      <c r="AM218" cm="1">
        <f t="array" ref="AM218">IF(OR(COUNTIF(U218,$AZ$2:$AZ$19)),0,1)</f>
        <v>0</v>
      </c>
      <c r="AN218" cm="1">
        <f t="array" ref="AN218">IF(OR(COUNTIF(V218,$AZ$2:$AZ$19)),0,1)</f>
        <v>0</v>
      </c>
      <c r="AO218" cm="1">
        <f t="array" ref="AO218">IF(OR(COUNTIF(W218,$AZ$2:$AZ$19)),0,1)</f>
        <v>0</v>
      </c>
      <c r="AP218" cm="1">
        <f t="array" ref="AP218">IF(OR(COUNTIF(X218,$AZ$2:$AZ$19)),0,1)</f>
        <v>0</v>
      </c>
      <c r="AQ218" cm="1">
        <f t="array" ref="AQ218">IF(OR(COUNTIF(Y218,$AZ$2:$AZ$19)),0,1)</f>
        <v>0</v>
      </c>
      <c r="AR218" cm="1">
        <f t="array" ref="AR218">IF(OR(COUNTIF(Z218,$AZ$2:$AZ$19)),0,1)</f>
        <v>0</v>
      </c>
      <c r="AS218" cm="1">
        <f t="array" ref="AS218">IF(OR(COUNTIF(AA218,$AZ$2:$AZ$19)),0,1)</f>
        <v>0</v>
      </c>
      <c r="AT218" cm="1">
        <f t="array" ref="AT218">IF(OR(COUNTIF(AB218,$AZ$2:$AZ$19)),0,1)</f>
        <v>0</v>
      </c>
      <c r="AU218" cm="1">
        <f t="array" ref="AU218">IF(OR(COUNTIF(AC218,$AZ$2:$AZ$19)),0,1)</f>
        <v>0</v>
      </c>
      <c r="AV218" cm="1">
        <f t="array" ref="AV218">IF(OR(COUNTIF(AD218,$AZ$2:$AZ$19)),0,1)</f>
        <v>0</v>
      </c>
      <c r="AX218">
        <f t="shared" si="3"/>
        <v>0</v>
      </c>
    </row>
    <row r="219" spans="1:50" x14ac:dyDescent="0.3">
      <c r="A219" s="92" t="str" cm="1">
        <f t="array" ref="A219">IF(AX219&gt;0,'Licensee Info'!$A$2:$A$2,"#N/A")</f>
        <v>#N/A</v>
      </c>
      <c r="B219" s="88" t="str">
        <f>'Cover Sheet'!$A$3</f>
        <v>[insert AFS Reporting Period]</v>
      </c>
      <c r="C219" s="88" t="str">
        <f>'Cover Sheet'!$D$3</f>
        <v>[insert all medical and adult-use license record numbers covered by this AFS]</v>
      </c>
      <c r="D219" s="88" t="str">
        <f>'Cover Sheet'!$A$6</f>
        <v>[insert name of firm]</v>
      </c>
      <c r="E219" s="88" t="str">
        <f>'Cover Sheet'!$B$6</f>
        <v>[insert CPA name]</v>
      </c>
      <c r="F219" s="88" t="str">
        <f>'Cover Sheet'!$B$8</f>
        <v>[insert CPA license number]</v>
      </c>
      <c r="G219" s="88" t="str">
        <f>'Cover Sheet'!$D$6</f>
        <v>[insert direct email address]</v>
      </c>
      <c r="H219" s="88" t="str">
        <f>'Cover Sheet'!$D$8</f>
        <v>[insert direct phone number]</v>
      </c>
      <c r="I219" s="88" t="str">
        <f>'Cover Sheet'!$D$10</f>
        <v>[insert firm mailing address]</v>
      </c>
      <c r="J219" s="88" t="str">
        <f>'Licensee Info'!$E$2</f>
        <v>Report not attested to correctly</v>
      </c>
      <c r="K219" t="s">
        <v>225</v>
      </c>
      <c r="L219">
        <v>1</v>
      </c>
      <c r="M219">
        <v>3</v>
      </c>
      <c r="N219">
        <v>6</v>
      </c>
      <c r="O219">
        <v>2</v>
      </c>
      <c r="R219" t="str">
        <f>'R - Total (G, P)'!$B$184</f>
        <v>[insert license #]</v>
      </c>
      <c r="S219">
        <f>'R - Total (G, P)'!$B$185</f>
        <v>0</v>
      </c>
      <c r="T219">
        <f>'R - Total (G, P)'!$D$185</f>
        <v>0</v>
      </c>
      <c r="U219">
        <f>'R - Total (G, P)'!$H$185</f>
        <v>0</v>
      </c>
      <c r="V219">
        <v>0</v>
      </c>
      <c r="W219">
        <v>0</v>
      </c>
      <c r="X219">
        <v>0</v>
      </c>
      <c r="Y219">
        <v>0</v>
      </c>
      <c r="Z219">
        <v>0</v>
      </c>
      <c r="AA219">
        <v>0</v>
      </c>
      <c r="AB219">
        <v>0</v>
      </c>
      <c r="AC219">
        <v>0</v>
      </c>
      <c r="AD219">
        <v>0</v>
      </c>
      <c r="AJ219" cm="1">
        <f t="array" ref="AJ219">IF(OR(COUNTIF(R219,$AZ$2:$AZ$19)),0,1)</f>
        <v>0</v>
      </c>
      <c r="AK219" cm="1">
        <f t="array" ref="AK219">IF(OR(COUNTIF(S219,$AZ$2:$AZ$19)),0,1)</f>
        <v>0</v>
      </c>
      <c r="AL219" cm="1">
        <f t="array" ref="AL219">IF(OR(COUNTIF(T219,$AZ$2:$AZ$19)),0,1)</f>
        <v>0</v>
      </c>
      <c r="AM219" cm="1">
        <f t="array" ref="AM219">IF(OR(COUNTIF(U219,$AZ$2:$AZ$19)),0,1)</f>
        <v>0</v>
      </c>
      <c r="AN219" cm="1">
        <f t="array" ref="AN219">IF(OR(COUNTIF(V219,$AZ$2:$AZ$19)),0,1)</f>
        <v>0</v>
      </c>
      <c r="AO219" cm="1">
        <f t="array" ref="AO219">IF(OR(COUNTIF(W219,$AZ$2:$AZ$19)),0,1)</f>
        <v>0</v>
      </c>
      <c r="AP219" cm="1">
        <f t="array" ref="AP219">IF(OR(COUNTIF(X219,$AZ$2:$AZ$19)),0,1)</f>
        <v>0</v>
      </c>
      <c r="AQ219" cm="1">
        <f t="array" ref="AQ219">IF(OR(COUNTIF(Y219,$AZ$2:$AZ$19)),0,1)</f>
        <v>0</v>
      </c>
      <c r="AR219" cm="1">
        <f t="array" ref="AR219">IF(OR(COUNTIF(Z219,$AZ$2:$AZ$19)),0,1)</f>
        <v>0</v>
      </c>
      <c r="AS219" cm="1">
        <f t="array" ref="AS219">IF(OR(COUNTIF(AA219,$AZ$2:$AZ$19)),0,1)</f>
        <v>0</v>
      </c>
      <c r="AT219" cm="1">
        <f t="array" ref="AT219">IF(OR(COUNTIF(AB219,$AZ$2:$AZ$19)),0,1)</f>
        <v>0</v>
      </c>
      <c r="AU219" cm="1">
        <f t="array" ref="AU219">IF(OR(COUNTIF(AC219,$AZ$2:$AZ$19)),0,1)</f>
        <v>0</v>
      </c>
      <c r="AV219" cm="1">
        <f t="array" ref="AV219">IF(OR(COUNTIF(AD219,$AZ$2:$AZ$19)),0,1)</f>
        <v>0</v>
      </c>
      <c r="AX219">
        <f t="shared" si="3"/>
        <v>0</v>
      </c>
    </row>
    <row r="220" spans="1:50" x14ac:dyDescent="0.3">
      <c r="A220" s="88" t="str" cm="1">
        <f t="array" ref="A220">IF(AX220&gt;0,'Licensee Info'!$A$2:$A$2,"#N/A")</f>
        <v>#N/A</v>
      </c>
      <c r="B220" s="88" t="str">
        <f>'Cover Sheet'!$A$3</f>
        <v>[insert AFS Reporting Period]</v>
      </c>
      <c r="C220" s="88" t="str">
        <f>'Cover Sheet'!$D$3</f>
        <v>[insert all medical and adult-use license record numbers covered by this AFS]</v>
      </c>
      <c r="D220" s="88" t="str">
        <f>'Cover Sheet'!$A$6</f>
        <v>[insert name of firm]</v>
      </c>
      <c r="E220" s="88" t="str">
        <f>'Cover Sheet'!$B$6</f>
        <v>[insert CPA name]</v>
      </c>
      <c r="F220" s="88" t="str">
        <f>'Cover Sheet'!$B$8</f>
        <v>[insert CPA license number]</v>
      </c>
      <c r="G220" s="88" t="str">
        <f>'Cover Sheet'!$D$6</f>
        <v>[insert direct email address]</v>
      </c>
      <c r="H220" s="88" t="str">
        <f>'Cover Sheet'!$D$8</f>
        <v>[insert direct phone number]</v>
      </c>
      <c r="I220" s="88" t="str">
        <f>'Cover Sheet'!$D$10</f>
        <v>[insert firm mailing address]</v>
      </c>
      <c r="J220" s="88" t="str">
        <f>'Licensee Info'!$E$2</f>
        <v>Report not attested to correctly</v>
      </c>
      <c r="K220" s="91" t="s">
        <v>225</v>
      </c>
      <c r="L220" s="91">
        <v>1</v>
      </c>
      <c r="M220" s="91">
        <v>3</v>
      </c>
      <c r="N220" s="91">
        <v>6</v>
      </c>
      <c r="O220" s="91">
        <v>3</v>
      </c>
      <c r="P220" s="91"/>
      <c r="Q220" s="91"/>
      <c r="R220" s="91" t="str">
        <f>'R - Total (G, P)'!$B$184</f>
        <v>[insert license #]</v>
      </c>
      <c r="S220" s="91">
        <f>'R - Total (G, P)'!$B$185</f>
        <v>0</v>
      </c>
      <c r="T220" s="91">
        <f>'R - Total (G, P)'!$D$185</f>
        <v>0</v>
      </c>
      <c r="U220" s="91">
        <f>'R - Total (G, P)'!$H$185</f>
        <v>0</v>
      </c>
      <c r="V220" s="91">
        <v>0</v>
      </c>
      <c r="W220" s="91">
        <v>0</v>
      </c>
      <c r="X220" s="91">
        <v>0</v>
      </c>
      <c r="Y220" s="91">
        <v>0</v>
      </c>
      <c r="Z220" s="91">
        <v>0</v>
      </c>
      <c r="AA220" s="91">
        <v>0</v>
      </c>
      <c r="AB220" s="91">
        <v>0</v>
      </c>
      <c r="AC220" s="91">
        <v>0</v>
      </c>
      <c r="AD220" s="91">
        <v>0</v>
      </c>
      <c r="AE220" s="91"/>
      <c r="AF220" s="91"/>
      <c r="AG220" s="91"/>
      <c r="AH220" s="91"/>
      <c r="AJ220" cm="1">
        <f t="array" ref="AJ220">IF(OR(COUNTIF(R220,$AZ$2:$AZ$19)),0,1)</f>
        <v>0</v>
      </c>
      <c r="AK220" cm="1">
        <f t="array" ref="AK220">IF(OR(COUNTIF(S220,$AZ$2:$AZ$19)),0,1)</f>
        <v>0</v>
      </c>
      <c r="AL220" cm="1">
        <f t="array" ref="AL220">IF(OR(COUNTIF(T220,$AZ$2:$AZ$19)),0,1)</f>
        <v>0</v>
      </c>
      <c r="AM220" cm="1">
        <f t="array" ref="AM220">IF(OR(COUNTIF(U220,$AZ$2:$AZ$19)),0,1)</f>
        <v>0</v>
      </c>
      <c r="AN220" cm="1">
        <f t="array" ref="AN220">IF(OR(COUNTIF(V220,$AZ$2:$AZ$19)),0,1)</f>
        <v>0</v>
      </c>
      <c r="AO220" cm="1">
        <f t="array" ref="AO220">IF(OR(COUNTIF(W220,$AZ$2:$AZ$19)),0,1)</f>
        <v>0</v>
      </c>
      <c r="AP220" cm="1">
        <f t="array" ref="AP220">IF(OR(COUNTIF(X220,$AZ$2:$AZ$19)),0,1)</f>
        <v>0</v>
      </c>
      <c r="AQ220" cm="1">
        <f t="array" ref="AQ220">IF(OR(COUNTIF(Y220,$AZ$2:$AZ$19)),0,1)</f>
        <v>0</v>
      </c>
      <c r="AR220" cm="1">
        <f t="array" ref="AR220">IF(OR(COUNTIF(Z220,$AZ$2:$AZ$19)),0,1)</f>
        <v>0</v>
      </c>
      <c r="AS220" cm="1">
        <f t="array" ref="AS220">IF(OR(COUNTIF(AA220,$AZ$2:$AZ$19)),0,1)</f>
        <v>0</v>
      </c>
      <c r="AT220" cm="1">
        <f t="array" ref="AT220">IF(OR(COUNTIF(AB220,$AZ$2:$AZ$19)),0,1)</f>
        <v>0</v>
      </c>
      <c r="AU220" cm="1">
        <f t="array" ref="AU220">IF(OR(COUNTIF(AC220,$AZ$2:$AZ$19)),0,1)</f>
        <v>0</v>
      </c>
      <c r="AV220" cm="1">
        <f t="array" ref="AV220">IF(OR(COUNTIF(AD220,$AZ$2:$AZ$19)),0,1)</f>
        <v>0</v>
      </c>
      <c r="AX220">
        <f t="shared" si="3"/>
        <v>0</v>
      </c>
    </row>
    <row r="221" spans="1:50" x14ac:dyDescent="0.3">
      <c r="A221" s="92" t="str" cm="1">
        <f t="array" ref="A221">IF(AX221&gt;0,'Licensee Info'!$A$2:$A$2,"#N/A")</f>
        <v>#N/A</v>
      </c>
      <c r="B221" s="88" t="str">
        <f>'Cover Sheet'!$A$3</f>
        <v>[insert AFS Reporting Period]</v>
      </c>
      <c r="C221" s="88" t="str">
        <f>'Cover Sheet'!$D$3</f>
        <v>[insert all medical and adult-use license record numbers covered by this AFS]</v>
      </c>
      <c r="D221" s="88" t="str">
        <f>'Cover Sheet'!$A$6</f>
        <v>[insert name of firm]</v>
      </c>
      <c r="E221" s="88" t="str">
        <f>'Cover Sheet'!$B$6</f>
        <v>[insert CPA name]</v>
      </c>
      <c r="F221" s="88" t="str">
        <f>'Cover Sheet'!$B$8</f>
        <v>[insert CPA license number]</v>
      </c>
      <c r="G221" s="88" t="str">
        <f>'Cover Sheet'!$D$6</f>
        <v>[insert direct email address]</v>
      </c>
      <c r="H221" s="88" t="str">
        <f>'Cover Sheet'!$D$8</f>
        <v>[insert direct phone number]</v>
      </c>
      <c r="I221" s="88" t="str">
        <f>'Cover Sheet'!$D$10</f>
        <v>[insert firm mailing address]</v>
      </c>
      <c r="J221" s="88" t="str">
        <f>'Licensee Info'!$E$2</f>
        <v>Report not attested to correctly</v>
      </c>
      <c r="K221" t="s">
        <v>225</v>
      </c>
      <c r="L221">
        <v>1</v>
      </c>
      <c r="M221">
        <v>3</v>
      </c>
      <c r="N221">
        <v>6</v>
      </c>
      <c r="O221">
        <v>4</v>
      </c>
      <c r="R221" t="str">
        <f>'R - Total (G, P)'!$B$184</f>
        <v>[insert license #]</v>
      </c>
      <c r="S221">
        <f>'R - Total (G, P)'!$B$185</f>
        <v>0</v>
      </c>
      <c r="T221">
        <f>'R - Total (G, P)'!$D$185</f>
        <v>0</v>
      </c>
      <c r="U221">
        <f>'R - Total (G, P)'!$H$185</f>
        <v>0</v>
      </c>
      <c r="V221">
        <v>0</v>
      </c>
      <c r="W221">
        <v>0</v>
      </c>
      <c r="X221">
        <v>0</v>
      </c>
      <c r="Y221">
        <v>0</v>
      </c>
      <c r="Z221">
        <v>0</v>
      </c>
      <c r="AA221">
        <v>0</v>
      </c>
      <c r="AB221">
        <v>0</v>
      </c>
      <c r="AC221">
        <v>0</v>
      </c>
      <c r="AD221">
        <v>0</v>
      </c>
      <c r="AJ221" cm="1">
        <f t="array" ref="AJ221">IF(OR(COUNTIF(R221,$AZ$2:$AZ$19)),0,1)</f>
        <v>0</v>
      </c>
      <c r="AK221" cm="1">
        <f t="array" ref="AK221">IF(OR(COUNTIF(S221,$AZ$2:$AZ$19)),0,1)</f>
        <v>0</v>
      </c>
      <c r="AL221" cm="1">
        <f t="array" ref="AL221">IF(OR(COUNTIF(T221,$AZ$2:$AZ$19)),0,1)</f>
        <v>0</v>
      </c>
      <c r="AM221" cm="1">
        <f t="array" ref="AM221">IF(OR(COUNTIF(U221,$AZ$2:$AZ$19)),0,1)</f>
        <v>0</v>
      </c>
      <c r="AN221" cm="1">
        <f t="array" ref="AN221">IF(OR(COUNTIF(V221,$AZ$2:$AZ$19)),0,1)</f>
        <v>0</v>
      </c>
      <c r="AO221" cm="1">
        <f t="array" ref="AO221">IF(OR(COUNTIF(W221,$AZ$2:$AZ$19)),0,1)</f>
        <v>0</v>
      </c>
      <c r="AP221" cm="1">
        <f t="array" ref="AP221">IF(OR(COUNTIF(X221,$AZ$2:$AZ$19)),0,1)</f>
        <v>0</v>
      </c>
      <c r="AQ221" cm="1">
        <f t="array" ref="AQ221">IF(OR(COUNTIF(Y221,$AZ$2:$AZ$19)),0,1)</f>
        <v>0</v>
      </c>
      <c r="AR221" cm="1">
        <f t="array" ref="AR221">IF(OR(COUNTIF(Z221,$AZ$2:$AZ$19)),0,1)</f>
        <v>0</v>
      </c>
      <c r="AS221" cm="1">
        <f t="array" ref="AS221">IF(OR(COUNTIF(AA221,$AZ$2:$AZ$19)),0,1)</f>
        <v>0</v>
      </c>
      <c r="AT221" cm="1">
        <f t="array" ref="AT221">IF(OR(COUNTIF(AB221,$AZ$2:$AZ$19)),0,1)</f>
        <v>0</v>
      </c>
      <c r="AU221" cm="1">
        <f t="array" ref="AU221">IF(OR(COUNTIF(AC221,$AZ$2:$AZ$19)),0,1)</f>
        <v>0</v>
      </c>
      <c r="AV221" cm="1">
        <f t="array" ref="AV221">IF(OR(COUNTIF(AD221,$AZ$2:$AZ$19)),0,1)</f>
        <v>0</v>
      </c>
      <c r="AX221">
        <f t="shared" si="3"/>
        <v>0</v>
      </c>
    </row>
    <row r="222" spans="1:50" x14ac:dyDescent="0.3">
      <c r="A222" s="88" t="str" cm="1">
        <f t="array" ref="A222">IF(AX222&gt;0,'Licensee Info'!$A$2:$A$2,"#N/A")</f>
        <v>#N/A</v>
      </c>
      <c r="B222" s="88" t="str">
        <f>'Cover Sheet'!$A$3</f>
        <v>[insert AFS Reporting Period]</v>
      </c>
      <c r="C222" s="88" t="str">
        <f>'Cover Sheet'!$D$3</f>
        <v>[insert all medical and adult-use license record numbers covered by this AFS]</v>
      </c>
      <c r="D222" s="88" t="str">
        <f>'Cover Sheet'!$A$6</f>
        <v>[insert name of firm]</v>
      </c>
      <c r="E222" s="88" t="str">
        <f>'Cover Sheet'!$B$6</f>
        <v>[insert CPA name]</v>
      </c>
      <c r="F222" s="88" t="str">
        <f>'Cover Sheet'!$B$8</f>
        <v>[insert CPA license number]</v>
      </c>
      <c r="G222" s="88" t="str">
        <f>'Cover Sheet'!$D$6</f>
        <v>[insert direct email address]</v>
      </c>
      <c r="H222" s="88" t="str">
        <f>'Cover Sheet'!$D$8</f>
        <v>[insert direct phone number]</v>
      </c>
      <c r="I222" s="88" t="str">
        <f>'Cover Sheet'!$D$10</f>
        <v>[insert firm mailing address]</v>
      </c>
      <c r="J222" s="88" t="str">
        <f>'Licensee Info'!$E$2</f>
        <v>Report not attested to correctly</v>
      </c>
      <c r="K222" s="91" t="s">
        <v>225</v>
      </c>
      <c r="L222" s="91">
        <v>1</v>
      </c>
      <c r="M222" s="91">
        <v>3</v>
      </c>
      <c r="N222" s="91">
        <v>6</v>
      </c>
      <c r="O222" s="91">
        <v>5</v>
      </c>
      <c r="P222" s="91"/>
      <c r="Q222" s="91"/>
      <c r="R222" s="91" t="str">
        <f>'R - Total (G, P)'!$B$184</f>
        <v>[insert license #]</v>
      </c>
      <c r="S222" s="91">
        <f>'R - Total (G, P)'!$B$185</f>
        <v>0</v>
      </c>
      <c r="T222" s="91">
        <f>'R - Total (G, P)'!$D$185</f>
        <v>0</v>
      </c>
      <c r="U222" s="91">
        <f>'R - Total (G, P)'!$H$185</f>
        <v>0</v>
      </c>
      <c r="V222" s="91">
        <v>0</v>
      </c>
      <c r="W222" s="91">
        <v>0</v>
      </c>
      <c r="X222" s="91">
        <v>0</v>
      </c>
      <c r="Y222" s="91">
        <v>0</v>
      </c>
      <c r="Z222" s="91">
        <v>0</v>
      </c>
      <c r="AA222" s="91">
        <v>0</v>
      </c>
      <c r="AB222" s="91">
        <v>0</v>
      </c>
      <c r="AC222" s="91">
        <v>0</v>
      </c>
      <c r="AD222" s="91">
        <v>0</v>
      </c>
      <c r="AE222" s="91"/>
      <c r="AF222" s="91"/>
      <c r="AG222" s="91"/>
      <c r="AH222" s="91"/>
      <c r="AJ222" cm="1">
        <f t="array" ref="AJ222">IF(OR(COUNTIF(R222,$AZ$2:$AZ$19)),0,1)</f>
        <v>0</v>
      </c>
      <c r="AK222" cm="1">
        <f t="array" ref="AK222">IF(OR(COUNTIF(S222,$AZ$2:$AZ$19)),0,1)</f>
        <v>0</v>
      </c>
      <c r="AL222" cm="1">
        <f t="array" ref="AL222">IF(OR(COUNTIF(T222,$AZ$2:$AZ$19)),0,1)</f>
        <v>0</v>
      </c>
      <c r="AM222" cm="1">
        <f t="array" ref="AM222">IF(OR(COUNTIF(U222,$AZ$2:$AZ$19)),0,1)</f>
        <v>0</v>
      </c>
      <c r="AN222" cm="1">
        <f t="array" ref="AN222">IF(OR(COUNTIF(V222,$AZ$2:$AZ$19)),0,1)</f>
        <v>0</v>
      </c>
      <c r="AO222" cm="1">
        <f t="array" ref="AO222">IF(OR(COUNTIF(W222,$AZ$2:$AZ$19)),0,1)</f>
        <v>0</v>
      </c>
      <c r="AP222" cm="1">
        <f t="array" ref="AP222">IF(OR(COUNTIF(X222,$AZ$2:$AZ$19)),0,1)</f>
        <v>0</v>
      </c>
      <c r="AQ222" cm="1">
        <f t="array" ref="AQ222">IF(OR(COUNTIF(Y222,$AZ$2:$AZ$19)),0,1)</f>
        <v>0</v>
      </c>
      <c r="AR222" cm="1">
        <f t="array" ref="AR222">IF(OR(COUNTIF(Z222,$AZ$2:$AZ$19)),0,1)</f>
        <v>0</v>
      </c>
      <c r="AS222" cm="1">
        <f t="array" ref="AS222">IF(OR(COUNTIF(AA222,$AZ$2:$AZ$19)),0,1)</f>
        <v>0</v>
      </c>
      <c r="AT222" cm="1">
        <f t="array" ref="AT222">IF(OR(COUNTIF(AB222,$AZ$2:$AZ$19)),0,1)</f>
        <v>0</v>
      </c>
      <c r="AU222" cm="1">
        <f t="array" ref="AU222">IF(OR(COUNTIF(AC222,$AZ$2:$AZ$19)),0,1)</f>
        <v>0</v>
      </c>
      <c r="AV222" cm="1">
        <f t="array" ref="AV222">IF(OR(COUNTIF(AD222,$AZ$2:$AZ$19)),0,1)</f>
        <v>0</v>
      </c>
      <c r="AX222">
        <f t="shared" si="3"/>
        <v>0</v>
      </c>
    </row>
    <row r="223" spans="1:50" x14ac:dyDescent="0.3">
      <c r="A223" s="92" t="str" cm="1">
        <f t="array" ref="A223">IF(AX223&gt;0,'Licensee Info'!$A$2:$A$2,"#N/A")</f>
        <v>#N/A</v>
      </c>
      <c r="B223" s="88" t="str">
        <f>'Cover Sheet'!$A$3</f>
        <v>[insert AFS Reporting Period]</v>
      </c>
      <c r="C223" s="88" t="str">
        <f>'Cover Sheet'!$D$3</f>
        <v>[insert all medical and adult-use license record numbers covered by this AFS]</v>
      </c>
      <c r="D223" s="88" t="str">
        <f>'Cover Sheet'!$A$6</f>
        <v>[insert name of firm]</v>
      </c>
      <c r="E223" s="88" t="str">
        <f>'Cover Sheet'!$B$6</f>
        <v>[insert CPA name]</v>
      </c>
      <c r="F223" s="88" t="str">
        <f>'Cover Sheet'!$B$8</f>
        <v>[insert CPA license number]</v>
      </c>
      <c r="G223" s="88" t="str">
        <f>'Cover Sheet'!$D$6</f>
        <v>[insert direct email address]</v>
      </c>
      <c r="H223" s="88" t="str">
        <f>'Cover Sheet'!$D$8</f>
        <v>[insert direct phone number]</v>
      </c>
      <c r="I223" s="88" t="str">
        <f>'Cover Sheet'!$D$10</f>
        <v>[insert firm mailing address]</v>
      </c>
      <c r="J223" s="88" t="str">
        <f>'Licensee Info'!$E$2</f>
        <v>Report not attested to correctly</v>
      </c>
      <c r="K223" t="s">
        <v>225</v>
      </c>
      <c r="L223">
        <v>1</v>
      </c>
      <c r="M223">
        <v>3</v>
      </c>
      <c r="N223">
        <v>6</v>
      </c>
      <c r="O223">
        <v>6</v>
      </c>
      <c r="R223" t="str">
        <f>'R - Total (G, P)'!$B$184</f>
        <v>[insert license #]</v>
      </c>
      <c r="S223">
        <f>'R - Total (G, P)'!$B$185</f>
        <v>0</v>
      </c>
      <c r="T223">
        <f>'R - Total (G, P)'!$D$185</f>
        <v>0</v>
      </c>
      <c r="U223">
        <f>'R - Total (G, P)'!$H$185</f>
        <v>0</v>
      </c>
      <c r="V223">
        <v>0</v>
      </c>
      <c r="W223">
        <v>0</v>
      </c>
      <c r="X223">
        <v>0</v>
      </c>
      <c r="Y223">
        <v>0</v>
      </c>
      <c r="Z223">
        <v>0</v>
      </c>
      <c r="AA223">
        <v>0</v>
      </c>
      <c r="AB223">
        <v>0</v>
      </c>
      <c r="AC223">
        <v>0</v>
      </c>
      <c r="AD223">
        <v>0</v>
      </c>
      <c r="AJ223" cm="1">
        <f t="array" ref="AJ223">IF(OR(COUNTIF(R223,$AZ$2:$AZ$19)),0,1)</f>
        <v>0</v>
      </c>
      <c r="AK223" cm="1">
        <f t="array" ref="AK223">IF(OR(COUNTIF(S223,$AZ$2:$AZ$19)),0,1)</f>
        <v>0</v>
      </c>
      <c r="AL223" cm="1">
        <f t="array" ref="AL223">IF(OR(COUNTIF(T223,$AZ$2:$AZ$19)),0,1)</f>
        <v>0</v>
      </c>
      <c r="AM223" cm="1">
        <f t="array" ref="AM223">IF(OR(COUNTIF(U223,$AZ$2:$AZ$19)),0,1)</f>
        <v>0</v>
      </c>
      <c r="AN223" cm="1">
        <f t="array" ref="AN223">IF(OR(COUNTIF(V223,$AZ$2:$AZ$19)),0,1)</f>
        <v>0</v>
      </c>
      <c r="AO223" cm="1">
        <f t="array" ref="AO223">IF(OR(COUNTIF(W223,$AZ$2:$AZ$19)),0,1)</f>
        <v>0</v>
      </c>
      <c r="AP223" cm="1">
        <f t="array" ref="AP223">IF(OR(COUNTIF(X223,$AZ$2:$AZ$19)),0,1)</f>
        <v>0</v>
      </c>
      <c r="AQ223" cm="1">
        <f t="array" ref="AQ223">IF(OR(COUNTIF(Y223,$AZ$2:$AZ$19)),0,1)</f>
        <v>0</v>
      </c>
      <c r="AR223" cm="1">
        <f t="array" ref="AR223">IF(OR(COUNTIF(Z223,$AZ$2:$AZ$19)),0,1)</f>
        <v>0</v>
      </c>
      <c r="AS223" cm="1">
        <f t="array" ref="AS223">IF(OR(COUNTIF(AA223,$AZ$2:$AZ$19)),0,1)</f>
        <v>0</v>
      </c>
      <c r="AT223" cm="1">
        <f t="array" ref="AT223">IF(OR(COUNTIF(AB223,$AZ$2:$AZ$19)),0,1)</f>
        <v>0</v>
      </c>
      <c r="AU223" cm="1">
        <f t="array" ref="AU223">IF(OR(COUNTIF(AC223,$AZ$2:$AZ$19)),0,1)</f>
        <v>0</v>
      </c>
      <c r="AV223" cm="1">
        <f t="array" ref="AV223">IF(OR(COUNTIF(AD223,$AZ$2:$AZ$19)),0,1)</f>
        <v>0</v>
      </c>
      <c r="AX223">
        <f t="shared" si="3"/>
        <v>0</v>
      </c>
    </row>
    <row r="224" spans="1:50" x14ac:dyDescent="0.3">
      <c r="A224" s="88" t="str" cm="1">
        <f t="array" ref="A224">IF(AX224&gt;0,'Licensee Info'!$A$2:$A$2,"#N/A")</f>
        <v>#N/A</v>
      </c>
      <c r="B224" s="88" t="str">
        <f>'Cover Sheet'!$A$3</f>
        <v>[insert AFS Reporting Period]</v>
      </c>
      <c r="C224" s="88" t="str">
        <f>'Cover Sheet'!$D$3</f>
        <v>[insert all medical and adult-use license record numbers covered by this AFS]</v>
      </c>
      <c r="D224" s="88" t="str">
        <f>'Cover Sheet'!$A$6</f>
        <v>[insert name of firm]</v>
      </c>
      <c r="E224" s="88" t="str">
        <f>'Cover Sheet'!$B$6</f>
        <v>[insert CPA name]</v>
      </c>
      <c r="F224" s="88" t="str">
        <f>'Cover Sheet'!$B$8</f>
        <v>[insert CPA license number]</v>
      </c>
      <c r="G224" s="88" t="str">
        <f>'Cover Sheet'!$D$6</f>
        <v>[insert direct email address]</v>
      </c>
      <c r="H224" s="88" t="str">
        <f>'Cover Sheet'!$D$8</f>
        <v>[insert direct phone number]</v>
      </c>
      <c r="I224" s="88" t="str">
        <f>'Cover Sheet'!$D$10</f>
        <v>[insert firm mailing address]</v>
      </c>
      <c r="J224" s="88" t="str">
        <f>'Licensee Info'!$E$2</f>
        <v>Report not attested to correctly</v>
      </c>
      <c r="K224" s="91" t="s">
        <v>225</v>
      </c>
      <c r="L224" s="91">
        <v>1</v>
      </c>
      <c r="M224" s="91">
        <v>3</v>
      </c>
      <c r="N224" s="91">
        <v>6</v>
      </c>
      <c r="O224" s="91">
        <v>7</v>
      </c>
      <c r="P224" s="91"/>
      <c r="Q224" s="91"/>
      <c r="R224" s="91" t="str">
        <f>'R - Total (G, P)'!$B$184</f>
        <v>[insert license #]</v>
      </c>
      <c r="S224" s="91">
        <f>'R - Total (G, P)'!$B$185</f>
        <v>0</v>
      </c>
      <c r="T224" s="91">
        <f>'R - Total (G, P)'!$D$185</f>
        <v>0</v>
      </c>
      <c r="U224" s="91">
        <f>'R - Total (G, P)'!$H$185</f>
        <v>0</v>
      </c>
      <c r="V224" s="91">
        <v>0</v>
      </c>
      <c r="W224" s="91">
        <v>0</v>
      </c>
      <c r="X224" s="91">
        <v>0</v>
      </c>
      <c r="Y224" s="91">
        <v>0</v>
      </c>
      <c r="Z224" s="91">
        <v>0</v>
      </c>
      <c r="AA224" s="91">
        <v>0</v>
      </c>
      <c r="AB224" s="91">
        <v>0</v>
      </c>
      <c r="AC224" s="91">
        <v>0</v>
      </c>
      <c r="AD224" s="91">
        <v>0</v>
      </c>
      <c r="AE224" s="91"/>
      <c r="AF224" s="91"/>
      <c r="AG224" s="91"/>
      <c r="AH224" s="91"/>
      <c r="AJ224" cm="1">
        <f t="array" ref="AJ224">IF(OR(COUNTIF(R224,$AZ$2:$AZ$19)),0,1)</f>
        <v>0</v>
      </c>
      <c r="AK224" cm="1">
        <f t="array" ref="AK224">IF(OR(COUNTIF(S224,$AZ$2:$AZ$19)),0,1)</f>
        <v>0</v>
      </c>
      <c r="AL224" cm="1">
        <f t="array" ref="AL224">IF(OR(COUNTIF(T224,$AZ$2:$AZ$19)),0,1)</f>
        <v>0</v>
      </c>
      <c r="AM224" cm="1">
        <f t="array" ref="AM224">IF(OR(COUNTIF(U224,$AZ$2:$AZ$19)),0,1)</f>
        <v>0</v>
      </c>
      <c r="AN224" cm="1">
        <f t="array" ref="AN224">IF(OR(COUNTIF(V224,$AZ$2:$AZ$19)),0,1)</f>
        <v>0</v>
      </c>
      <c r="AO224" cm="1">
        <f t="array" ref="AO224">IF(OR(COUNTIF(W224,$AZ$2:$AZ$19)),0,1)</f>
        <v>0</v>
      </c>
      <c r="AP224" cm="1">
        <f t="array" ref="AP224">IF(OR(COUNTIF(X224,$AZ$2:$AZ$19)),0,1)</f>
        <v>0</v>
      </c>
      <c r="AQ224" cm="1">
        <f t="array" ref="AQ224">IF(OR(COUNTIF(Y224,$AZ$2:$AZ$19)),0,1)</f>
        <v>0</v>
      </c>
      <c r="AR224" cm="1">
        <f t="array" ref="AR224">IF(OR(COUNTIF(Z224,$AZ$2:$AZ$19)),0,1)</f>
        <v>0</v>
      </c>
      <c r="AS224" cm="1">
        <f t="array" ref="AS224">IF(OR(COUNTIF(AA224,$AZ$2:$AZ$19)),0,1)</f>
        <v>0</v>
      </c>
      <c r="AT224" cm="1">
        <f t="array" ref="AT224">IF(OR(COUNTIF(AB224,$AZ$2:$AZ$19)),0,1)</f>
        <v>0</v>
      </c>
      <c r="AU224" cm="1">
        <f t="array" ref="AU224">IF(OR(COUNTIF(AC224,$AZ$2:$AZ$19)),0,1)</f>
        <v>0</v>
      </c>
      <c r="AV224" cm="1">
        <f t="array" ref="AV224">IF(OR(COUNTIF(AD224,$AZ$2:$AZ$19)),0,1)</f>
        <v>0</v>
      </c>
      <c r="AX224">
        <f t="shared" si="3"/>
        <v>0</v>
      </c>
    </row>
    <row r="225" spans="1:50" x14ac:dyDescent="0.3">
      <c r="A225" s="92" t="str" cm="1">
        <f t="array" ref="A225">IF(AX225&gt;0,'Licensee Info'!$A$2:$A$2,"#N/A")</f>
        <v>#N/A</v>
      </c>
      <c r="B225" s="88" t="str">
        <f>'Cover Sheet'!$A$3</f>
        <v>[insert AFS Reporting Period]</v>
      </c>
      <c r="C225" s="88" t="str">
        <f>'Cover Sheet'!$D$3</f>
        <v>[insert all medical and adult-use license record numbers covered by this AFS]</v>
      </c>
      <c r="D225" s="88" t="str">
        <f>'Cover Sheet'!$A$6</f>
        <v>[insert name of firm]</v>
      </c>
      <c r="E225" s="88" t="str">
        <f>'Cover Sheet'!$B$6</f>
        <v>[insert CPA name]</v>
      </c>
      <c r="F225" s="88" t="str">
        <f>'Cover Sheet'!$B$8</f>
        <v>[insert CPA license number]</v>
      </c>
      <c r="G225" s="88" t="str">
        <f>'Cover Sheet'!$D$6</f>
        <v>[insert direct email address]</v>
      </c>
      <c r="H225" s="88" t="str">
        <f>'Cover Sheet'!$D$8</f>
        <v>[insert direct phone number]</v>
      </c>
      <c r="I225" s="88" t="str">
        <f>'Cover Sheet'!$D$10</f>
        <v>[insert firm mailing address]</v>
      </c>
      <c r="J225" s="88" t="str">
        <f>'Licensee Info'!$E$2</f>
        <v>Report not attested to correctly</v>
      </c>
      <c r="K225" t="s">
        <v>225</v>
      </c>
      <c r="L225">
        <v>1</v>
      </c>
      <c r="M225">
        <v>3</v>
      </c>
      <c r="N225">
        <v>6</v>
      </c>
      <c r="O225">
        <v>8</v>
      </c>
      <c r="R225" t="str">
        <f>'R - Total (G, P)'!$B$184</f>
        <v>[insert license #]</v>
      </c>
      <c r="S225">
        <f>'R - Total (G, P)'!$B$185</f>
        <v>0</v>
      </c>
      <c r="T225">
        <f>'R - Total (G, P)'!$D$185</f>
        <v>0</v>
      </c>
      <c r="U225">
        <f>'R - Total (G, P)'!$H$185</f>
        <v>0</v>
      </c>
      <c r="V225">
        <v>0</v>
      </c>
      <c r="W225">
        <v>0</v>
      </c>
      <c r="X225">
        <v>0</v>
      </c>
      <c r="Y225">
        <v>0</v>
      </c>
      <c r="Z225">
        <v>0</v>
      </c>
      <c r="AA225">
        <v>0</v>
      </c>
      <c r="AB225">
        <v>0</v>
      </c>
      <c r="AC225">
        <v>0</v>
      </c>
      <c r="AD225">
        <v>0</v>
      </c>
      <c r="AJ225" cm="1">
        <f t="array" ref="AJ225">IF(OR(COUNTIF(R225,$AZ$2:$AZ$19)),0,1)</f>
        <v>0</v>
      </c>
      <c r="AK225" cm="1">
        <f t="array" ref="AK225">IF(OR(COUNTIF(S225,$AZ$2:$AZ$19)),0,1)</f>
        <v>0</v>
      </c>
      <c r="AL225" cm="1">
        <f t="array" ref="AL225">IF(OR(COUNTIF(T225,$AZ$2:$AZ$19)),0,1)</f>
        <v>0</v>
      </c>
      <c r="AM225" cm="1">
        <f t="array" ref="AM225">IF(OR(COUNTIF(U225,$AZ$2:$AZ$19)),0,1)</f>
        <v>0</v>
      </c>
      <c r="AN225" cm="1">
        <f t="array" ref="AN225">IF(OR(COUNTIF(V225,$AZ$2:$AZ$19)),0,1)</f>
        <v>0</v>
      </c>
      <c r="AO225" cm="1">
        <f t="array" ref="AO225">IF(OR(COUNTIF(W225,$AZ$2:$AZ$19)),0,1)</f>
        <v>0</v>
      </c>
      <c r="AP225" cm="1">
        <f t="array" ref="AP225">IF(OR(COUNTIF(X225,$AZ$2:$AZ$19)),0,1)</f>
        <v>0</v>
      </c>
      <c r="AQ225" cm="1">
        <f t="array" ref="AQ225">IF(OR(COUNTIF(Y225,$AZ$2:$AZ$19)),0,1)</f>
        <v>0</v>
      </c>
      <c r="AR225" cm="1">
        <f t="array" ref="AR225">IF(OR(COUNTIF(Z225,$AZ$2:$AZ$19)),0,1)</f>
        <v>0</v>
      </c>
      <c r="AS225" cm="1">
        <f t="array" ref="AS225">IF(OR(COUNTIF(AA225,$AZ$2:$AZ$19)),0,1)</f>
        <v>0</v>
      </c>
      <c r="AT225" cm="1">
        <f t="array" ref="AT225">IF(OR(COUNTIF(AB225,$AZ$2:$AZ$19)),0,1)</f>
        <v>0</v>
      </c>
      <c r="AU225" cm="1">
        <f t="array" ref="AU225">IF(OR(COUNTIF(AC225,$AZ$2:$AZ$19)),0,1)</f>
        <v>0</v>
      </c>
      <c r="AV225" cm="1">
        <f t="array" ref="AV225">IF(OR(COUNTIF(AD225,$AZ$2:$AZ$19)),0,1)</f>
        <v>0</v>
      </c>
      <c r="AX225">
        <f t="shared" si="3"/>
        <v>0</v>
      </c>
    </row>
    <row r="226" spans="1:50" x14ac:dyDescent="0.3">
      <c r="A226" s="88" t="str" cm="1">
        <f t="array" ref="A226">IF(AX226&gt;0,'Licensee Info'!$A$2:$A$2,"#N/A")</f>
        <v>#N/A</v>
      </c>
      <c r="B226" s="88" t="str">
        <f>'Cover Sheet'!$A$3</f>
        <v>[insert AFS Reporting Period]</v>
      </c>
      <c r="C226" s="88" t="str">
        <f>'Cover Sheet'!$D$3</f>
        <v>[insert all medical and adult-use license record numbers covered by this AFS]</v>
      </c>
      <c r="D226" s="88" t="str">
        <f>'Cover Sheet'!$A$6</f>
        <v>[insert name of firm]</v>
      </c>
      <c r="E226" s="88" t="str">
        <f>'Cover Sheet'!$B$6</f>
        <v>[insert CPA name]</v>
      </c>
      <c r="F226" s="88" t="str">
        <f>'Cover Sheet'!$B$8</f>
        <v>[insert CPA license number]</v>
      </c>
      <c r="G226" s="88" t="str">
        <f>'Cover Sheet'!$D$6</f>
        <v>[insert direct email address]</v>
      </c>
      <c r="H226" s="88" t="str">
        <f>'Cover Sheet'!$D$8</f>
        <v>[insert direct phone number]</v>
      </c>
      <c r="I226" s="88" t="str">
        <f>'Cover Sheet'!$D$10</f>
        <v>[insert firm mailing address]</v>
      </c>
      <c r="J226" s="88" t="str">
        <f>'Licensee Info'!$E$2</f>
        <v>Report not attested to correctly</v>
      </c>
      <c r="K226" s="91" t="s">
        <v>225</v>
      </c>
      <c r="L226" s="91">
        <v>1</v>
      </c>
      <c r="M226" s="91">
        <v>3</v>
      </c>
      <c r="N226" s="91">
        <v>6</v>
      </c>
      <c r="O226" s="91">
        <v>9</v>
      </c>
      <c r="P226" s="91"/>
      <c r="Q226" s="91"/>
      <c r="R226" s="91" t="str">
        <f>'R - Total (G, P)'!$B$184</f>
        <v>[insert license #]</v>
      </c>
      <c r="S226" s="91">
        <f>'R - Total (G, P)'!$B$185</f>
        <v>0</v>
      </c>
      <c r="T226" s="91">
        <f>'R - Total (G, P)'!$D$185</f>
        <v>0</v>
      </c>
      <c r="U226" s="91">
        <f>'R - Total (G, P)'!$H$185</f>
        <v>0</v>
      </c>
      <c r="V226" s="91">
        <v>0</v>
      </c>
      <c r="W226" s="91">
        <v>0</v>
      </c>
      <c r="X226" s="91">
        <v>0</v>
      </c>
      <c r="Y226" s="91">
        <v>0</v>
      </c>
      <c r="Z226" s="91">
        <v>0</v>
      </c>
      <c r="AA226" s="91">
        <v>0</v>
      </c>
      <c r="AB226" s="91">
        <v>0</v>
      </c>
      <c r="AC226" s="91">
        <v>0</v>
      </c>
      <c r="AD226" s="91">
        <v>0</v>
      </c>
      <c r="AE226" s="91"/>
      <c r="AF226" s="91"/>
      <c r="AG226" s="91"/>
      <c r="AH226" s="91"/>
      <c r="AJ226" cm="1">
        <f t="array" ref="AJ226">IF(OR(COUNTIF(R226,$AZ$2:$AZ$19)),0,1)</f>
        <v>0</v>
      </c>
      <c r="AK226" cm="1">
        <f t="array" ref="AK226">IF(OR(COUNTIF(S226,$AZ$2:$AZ$19)),0,1)</f>
        <v>0</v>
      </c>
      <c r="AL226" cm="1">
        <f t="array" ref="AL226">IF(OR(COUNTIF(T226,$AZ$2:$AZ$19)),0,1)</f>
        <v>0</v>
      </c>
      <c r="AM226" cm="1">
        <f t="array" ref="AM226">IF(OR(COUNTIF(U226,$AZ$2:$AZ$19)),0,1)</f>
        <v>0</v>
      </c>
      <c r="AN226" cm="1">
        <f t="array" ref="AN226">IF(OR(COUNTIF(V226,$AZ$2:$AZ$19)),0,1)</f>
        <v>0</v>
      </c>
      <c r="AO226" cm="1">
        <f t="array" ref="AO226">IF(OR(COUNTIF(W226,$AZ$2:$AZ$19)),0,1)</f>
        <v>0</v>
      </c>
      <c r="AP226" cm="1">
        <f t="array" ref="AP226">IF(OR(COUNTIF(X226,$AZ$2:$AZ$19)),0,1)</f>
        <v>0</v>
      </c>
      <c r="AQ226" cm="1">
        <f t="array" ref="AQ226">IF(OR(COUNTIF(Y226,$AZ$2:$AZ$19)),0,1)</f>
        <v>0</v>
      </c>
      <c r="AR226" cm="1">
        <f t="array" ref="AR226">IF(OR(COUNTIF(Z226,$AZ$2:$AZ$19)),0,1)</f>
        <v>0</v>
      </c>
      <c r="AS226" cm="1">
        <f t="array" ref="AS226">IF(OR(COUNTIF(AA226,$AZ$2:$AZ$19)),0,1)</f>
        <v>0</v>
      </c>
      <c r="AT226" cm="1">
        <f t="array" ref="AT226">IF(OR(COUNTIF(AB226,$AZ$2:$AZ$19)),0,1)</f>
        <v>0</v>
      </c>
      <c r="AU226" cm="1">
        <f t="array" ref="AU226">IF(OR(COUNTIF(AC226,$AZ$2:$AZ$19)),0,1)</f>
        <v>0</v>
      </c>
      <c r="AV226" cm="1">
        <f t="array" ref="AV226">IF(OR(COUNTIF(AD226,$AZ$2:$AZ$19)),0,1)</f>
        <v>0</v>
      </c>
      <c r="AX226">
        <f t="shared" si="3"/>
        <v>0</v>
      </c>
    </row>
    <row r="227" spans="1:50" x14ac:dyDescent="0.3">
      <c r="A227" s="92" t="str" cm="1">
        <f t="array" ref="A227">IF(AX227&gt;0,'Licensee Info'!$A$2:$A$2,"#N/A")</f>
        <v>#N/A</v>
      </c>
      <c r="B227" s="88" t="str">
        <f>'Cover Sheet'!$A$3</f>
        <v>[insert AFS Reporting Period]</v>
      </c>
      <c r="C227" s="88" t="str">
        <f>'Cover Sheet'!$D$3</f>
        <v>[insert all medical and adult-use license record numbers covered by this AFS]</v>
      </c>
      <c r="D227" s="88" t="str">
        <f>'Cover Sheet'!$A$6</f>
        <v>[insert name of firm]</v>
      </c>
      <c r="E227" s="88" t="str">
        <f>'Cover Sheet'!$B$6</f>
        <v>[insert CPA name]</v>
      </c>
      <c r="F227" s="88" t="str">
        <f>'Cover Sheet'!$B$8</f>
        <v>[insert CPA license number]</v>
      </c>
      <c r="G227" s="88" t="str">
        <f>'Cover Sheet'!$D$6</f>
        <v>[insert direct email address]</v>
      </c>
      <c r="H227" s="88" t="str">
        <f>'Cover Sheet'!$D$8</f>
        <v>[insert direct phone number]</v>
      </c>
      <c r="I227" s="88" t="str">
        <f>'Cover Sheet'!$D$10</f>
        <v>[insert firm mailing address]</v>
      </c>
      <c r="J227" s="88" t="str">
        <f>'Licensee Info'!$E$2</f>
        <v>Report not attested to correctly</v>
      </c>
      <c r="K227" t="s">
        <v>225</v>
      </c>
      <c r="L227">
        <v>1</v>
      </c>
      <c r="M227">
        <v>3</v>
      </c>
      <c r="N227">
        <v>6</v>
      </c>
      <c r="O227">
        <v>10</v>
      </c>
      <c r="R227" t="str">
        <f>'R - Total (G, P)'!$B$184</f>
        <v>[insert license #]</v>
      </c>
      <c r="S227">
        <f>'R - Total (G, P)'!$B$185</f>
        <v>0</v>
      </c>
      <c r="T227">
        <f>'R - Total (G, P)'!$D$185</f>
        <v>0</v>
      </c>
      <c r="U227">
        <f>'R - Total (G, P)'!$H$185</f>
        <v>0</v>
      </c>
      <c r="V227">
        <v>0</v>
      </c>
      <c r="W227">
        <v>0</v>
      </c>
      <c r="X227">
        <v>0</v>
      </c>
      <c r="Y227">
        <v>0</v>
      </c>
      <c r="Z227">
        <v>0</v>
      </c>
      <c r="AA227">
        <v>0</v>
      </c>
      <c r="AB227">
        <v>0</v>
      </c>
      <c r="AC227">
        <v>0</v>
      </c>
      <c r="AD227">
        <v>0</v>
      </c>
      <c r="AJ227" cm="1">
        <f t="array" ref="AJ227">IF(OR(COUNTIF(R227,$AZ$2:$AZ$19)),0,1)</f>
        <v>0</v>
      </c>
      <c r="AK227" cm="1">
        <f t="array" ref="AK227">IF(OR(COUNTIF(S227,$AZ$2:$AZ$19)),0,1)</f>
        <v>0</v>
      </c>
      <c r="AL227" cm="1">
        <f t="array" ref="AL227">IF(OR(COUNTIF(T227,$AZ$2:$AZ$19)),0,1)</f>
        <v>0</v>
      </c>
      <c r="AM227" cm="1">
        <f t="array" ref="AM227">IF(OR(COUNTIF(U227,$AZ$2:$AZ$19)),0,1)</f>
        <v>0</v>
      </c>
      <c r="AN227" cm="1">
        <f t="array" ref="AN227">IF(OR(COUNTIF(V227,$AZ$2:$AZ$19)),0,1)</f>
        <v>0</v>
      </c>
      <c r="AO227" cm="1">
        <f t="array" ref="AO227">IF(OR(COUNTIF(W227,$AZ$2:$AZ$19)),0,1)</f>
        <v>0</v>
      </c>
      <c r="AP227" cm="1">
        <f t="array" ref="AP227">IF(OR(COUNTIF(X227,$AZ$2:$AZ$19)),0,1)</f>
        <v>0</v>
      </c>
      <c r="AQ227" cm="1">
        <f t="array" ref="AQ227">IF(OR(COUNTIF(Y227,$AZ$2:$AZ$19)),0,1)</f>
        <v>0</v>
      </c>
      <c r="AR227" cm="1">
        <f t="array" ref="AR227">IF(OR(COUNTIF(Z227,$AZ$2:$AZ$19)),0,1)</f>
        <v>0</v>
      </c>
      <c r="AS227" cm="1">
        <f t="array" ref="AS227">IF(OR(COUNTIF(AA227,$AZ$2:$AZ$19)),0,1)</f>
        <v>0</v>
      </c>
      <c r="AT227" cm="1">
        <f t="array" ref="AT227">IF(OR(COUNTIF(AB227,$AZ$2:$AZ$19)),0,1)</f>
        <v>0</v>
      </c>
      <c r="AU227" cm="1">
        <f t="array" ref="AU227">IF(OR(COUNTIF(AC227,$AZ$2:$AZ$19)),0,1)</f>
        <v>0</v>
      </c>
      <c r="AV227" cm="1">
        <f t="array" ref="AV227">IF(OR(COUNTIF(AD227,$AZ$2:$AZ$19)),0,1)</f>
        <v>0</v>
      </c>
      <c r="AX227">
        <f t="shared" si="3"/>
        <v>0</v>
      </c>
    </row>
    <row r="228" spans="1:50" x14ac:dyDescent="0.3">
      <c r="A228" s="88" t="str" cm="1">
        <f t="array" ref="A228">IF(AX228&gt;0,'Licensee Info'!$A$2:$A$2,"#N/A")</f>
        <v>#N/A</v>
      </c>
      <c r="B228" s="88" t="str">
        <f>'Cover Sheet'!$A$3</f>
        <v>[insert AFS Reporting Period]</v>
      </c>
      <c r="C228" s="88" t="str">
        <f>'Cover Sheet'!$D$3</f>
        <v>[insert all medical and adult-use license record numbers covered by this AFS]</v>
      </c>
      <c r="D228" s="88" t="str">
        <f>'Cover Sheet'!$A$6</f>
        <v>[insert name of firm]</v>
      </c>
      <c r="E228" s="88" t="str">
        <f>'Cover Sheet'!$B$6</f>
        <v>[insert CPA name]</v>
      </c>
      <c r="F228" s="88" t="str">
        <f>'Cover Sheet'!$B$8</f>
        <v>[insert CPA license number]</v>
      </c>
      <c r="G228" s="88" t="str">
        <f>'Cover Sheet'!$D$6</f>
        <v>[insert direct email address]</v>
      </c>
      <c r="H228" s="88" t="str">
        <f>'Cover Sheet'!$D$8</f>
        <v>[insert direct phone number]</v>
      </c>
      <c r="I228" s="88" t="str">
        <f>'Cover Sheet'!$D$10</f>
        <v>[insert firm mailing address]</v>
      </c>
      <c r="J228" s="88" t="str">
        <f>'Licensee Info'!$E$2</f>
        <v>Report not attested to correctly</v>
      </c>
      <c r="K228" s="91" t="s">
        <v>225</v>
      </c>
      <c r="L228" s="91">
        <v>1</v>
      </c>
      <c r="M228" s="91">
        <v>3</v>
      </c>
      <c r="N228" s="91">
        <v>6</v>
      </c>
      <c r="O228" s="91">
        <v>11</v>
      </c>
      <c r="P228" s="91"/>
      <c r="Q228" s="91"/>
      <c r="R228" s="91" t="str">
        <f>'R - Total (G, P)'!$B$184</f>
        <v>[insert license #]</v>
      </c>
      <c r="S228" s="91">
        <f>'R - Total (G, P)'!$B$185</f>
        <v>0</v>
      </c>
      <c r="T228" s="91">
        <f>'R - Total (G, P)'!$D$185</f>
        <v>0</v>
      </c>
      <c r="U228" s="91">
        <f>'R - Total (G, P)'!$H$185</f>
        <v>0</v>
      </c>
      <c r="V228" s="91" t="str">
        <v>Total</v>
      </c>
      <c r="W228" s="91">
        <v>0</v>
      </c>
      <c r="X228" s="91">
        <v>0</v>
      </c>
      <c r="Y228" s="91">
        <v>0</v>
      </c>
      <c r="Z228" s="91">
        <v>0</v>
      </c>
      <c r="AA228" s="91">
        <v>0</v>
      </c>
      <c r="AB228" s="91">
        <v>0</v>
      </c>
      <c r="AC228" s="91">
        <v>0</v>
      </c>
      <c r="AD228" s="91">
        <v>0</v>
      </c>
      <c r="AE228" s="91"/>
      <c r="AF228" s="91"/>
      <c r="AG228" s="91"/>
      <c r="AH228" s="91"/>
      <c r="AJ228" cm="1">
        <f t="array" ref="AJ228">IF(OR(COUNTIF(R228,$AZ$2:$AZ$19)),0,1)</f>
        <v>0</v>
      </c>
      <c r="AK228" cm="1">
        <f t="array" ref="AK228">IF(OR(COUNTIF(S228,$AZ$2:$AZ$19)),0,1)</f>
        <v>0</v>
      </c>
      <c r="AL228" cm="1">
        <f t="array" ref="AL228">IF(OR(COUNTIF(T228,$AZ$2:$AZ$19)),0,1)</f>
        <v>0</v>
      </c>
      <c r="AM228" cm="1">
        <f t="array" ref="AM228">IF(OR(COUNTIF(U228,$AZ$2:$AZ$19)),0,1)</f>
        <v>0</v>
      </c>
      <c r="AN228" cm="1">
        <f t="array" ref="AN228">IF(OR(COUNTIF(V228,$AZ$2:$AZ$19)),0,1)</f>
        <v>0</v>
      </c>
      <c r="AO228" cm="1">
        <f t="array" ref="AO228">IF(OR(COUNTIF(W228,$AZ$2:$AZ$19)),0,1)</f>
        <v>0</v>
      </c>
      <c r="AP228" cm="1">
        <f t="array" ref="AP228">IF(OR(COUNTIF(X228,$AZ$2:$AZ$19)),0,1)</f>
        <v>0</v>
      </c>
      <c r="AQ228" cm="1">
        <f t="array" ref="AQ228">IF(OR(COUNTIF(Y228,$AZ$2:$AZ$19)),0,1)</f>
        <v>0</v>
      </c>
      <c r="AR228" cm="1">
        <f t="array" ref="AR228">IF(OR(COUNTIF(Z228,$AZ$2:$AZ$19)),0,1)</f>
        <v>0</v>
      </c>
      <c r="AS228" cm="1">
        <f t="array" ref="AS228">IF(OR(COUNTIF(AA228,$AZ$2:$AZ$19)),0,1)</f>
        <v>0</v>
      </c>
      <c r="AT228" cm="1">
        <f t="array" ref="AT228">IF(OR(COUNTIF(AB228,$AZ$2:$AZ$19)),0,1)</f>
        <v>0</v>
      </c>
      <c r="AU228" cm="1">
        <f t="array" ref="AU228">IF(OR(COUNTIF(AC228,$AZ$2:$AZ$19)),0,1)</f>
        <v>0</v>
      </c>
      <c r="AV228" cm="1">
        <f t="array" ref="AV228">IF(OR(COUNTIF(AD228,$AZ$2:$AZ$19)),0,1)</f>
        <v>0</v>
      </c>
      <c r="AX228">
        <f t="shared" si="3"/>
        <v>0</v>
      </c>
    </row>
    <row r="229" spans="1:50" x14ac:dyDescent="0.3">
      <c r="A229" s="92" t="str" cm="1">
        <f t="array" ref="A229">IF(AX229&gt;0,'Licensee Info'!$A$2:$A$2,"#N/A")</f>
        <v>#N/A</v>
      </c>
      <c r="B229" s="88" t="str">
        <f>'Cover Sheet'!$A$3</f>
        <v>[insert AFS Reporting Period]</v>
      </c>
      <c r="C229" s="88" t="str">
        <f>'Cover Sheet'!$D$3</f>
        <v>[insert all medical and adult-use license record numbers covered by this AFS]</v>
      </c>
      <c r="D229" s="88" t="str">
        <f>'Cover Sheet'!$A$6</f>
        <v>[insert name of firm]</v>
      </c>
      <c r="E229" s="88" t="str">
        <f>'Cover Sheet'!$B$6</f>
        <v>[insert CPA name]</v>
      </c>
      <c r="F229" s="88" t="str">
        <f>'Cover Sheet'!$B$8</f>
        <v>[insert CPA license number]</v>
      </c>
      <c r="G229" s="88" t="str">
        <f>'Cover Sheet'!$D$6</f>
        <v>[insert direct email address]</v>
      </c>
      <c r="H229" s="88" t="str">
        <f>'Cover Sheet'!$D$8</f>
        <v>[insert direct phone number]</v>
      </c>
      <c r="I229" s="88" t="str">
        <f>'Cover Sheet'!$D$10</f>
        <v>[insert firm mailing address]</v>
      </c>
      <c r="J229" s="88" t="str">
        <f>'Licensee Info'!$E$2</f>
        <v>Report not attested to correctly</v>
      </c>
      <c r="K229" t="s">
        <v>225</v>
      </c>
      <c r="L229">
        <v>1</v>
      </c>
      <c r="M229">
        <v>3</v>
      </c>
      <c r="N229">
        <v>6</v>
      </c>
      <c r="O229">
        <v>12</v>
      </c>
      <c r="R229" t="str">
        <f>'R - Total (G, P)'!$B$184</f>
        <v>[insert license #]</v>
      </c>
      <c r="S229">
        <f>'R - Total (G, P)'!$B$185</f>
        <v>0</v>
      </c>
      <c r="T229">
        <f>'R - Total (G, P)'!$D$185</f>
        <v>0</v>
      </c>
      <c r="U229">
        <f>'R - Total (G, P)'!$H$185</f>
        <v>0</v>
      </c>
      <c r="V229">
        <v>0</v>
      </c>
      <c r="W229">
        <v>0</v>
      </c>
      <c r="X229">
        <v>0</v>
      </c>
      <c r="Y229">
        <v>0</v>
      </c>
      <c r="Z229">
        <v>0</v>
      </c>
      <c r="AA229">
        <v>0</v>
      </c>
      <c r="AB229">
        <v>0</v>
      </c>
      <c r="AC229">
        <v>0</v>
      </c>
      <c r="AD229">
        <v>0</v>
      </c>
      <c r="AJ229" cm="1">
        <f t="array" ref="AJ229">IF(OR(COUNTIF(R229,$AZ$2:$AZ$19)),0,1)</f>
        <v>0</v>
      </c>
      <c r="AK229" cm="1">
        <f t="array" ref="AK229">IF(OR(COUNTIF(S229,$AZ$2:$AZ$19)),0,1)</f>
        <v>0</v>
      </c>
      <c r="AL229" cm="1">
        <f t="array" ref="AL229">IF(OR(COUNTIF(T229,$AZ$2:$AZ$19)),0,1)</f>
        <v>0</v>
      </c>
      <c r="AM229" cm="1">
        <f t="array" ref="AM229">IF(OR(COUNTIF(U229,$AZ$2:$AZ$19)),0,1)</f>
        <v>0</v>
      </c>
      <c r="AN229" cm="1">
        <f t="array" ref="AN229">IF(OR(COUNTIF(V229,$AZ$2:$AZ$19)),0,1)</f>
        <v>0</v>
      </c>
      <c r="AO229" cm="1">
        <f t="array" ref="AO229">IF(OR(COUNTIF(W229,$AZ$2:$AZ$19)),0,1)</f>
        <v>0</v>
      </c>
      <c r="AP229" cm="1">
        <f t="array" ref="AP229">IF(OR(COUNTIF(X229,$AZ$2:$AZ$19)),0,1)</f>
        <v>0</v>
      </c>
      <c r="AQ229" cm="1">
        <f t="array" ref="AQ229">IF(OR(COUNTIF(Y229,$AZ$2:$AZ$19)),0,1)</f>
        <v>0</v>
      </c>
      <c r="AR229" cm="1">
        <f t="array" ref="AR229">IF(OR(COUNTIF(Z229,$AZ$2:$AZ$19)),0,1)</f>
        <v>0</v>
      </c>
      <c r="AS229" cm="1">
        <f t="array" ref="AS229">IF(OR(COUNTIF(AA229,$AZ$2:$AZ$19)),0,1)</f>
        <v>0</v>
      </c>
      <c r="AT229" cm="1">
        <f t="array" ref="AT229">IF(OR(COUNTIF(AB229,$AZ$2:$AZ$19)),0,1)</f>
        <v>0</v>
      </c>
      <c r="AU229" cm="1">
        <f t="array" ref="AU229">IF(OR(COUNTIF(AC229,$AZ$2:$AZ$19)),0,1)</f>
        <v>0</v>
      </c>
      <c r="AV229" cm="1">
        <f t="array" ref="AV229">IF(OR(COUNTIF(AD229,$AZ$2:$AZ$19)),0,1)</f>
        <v>0</v>
      </c>
      <c r="AX229">
        <f t="shared" si="3"/>
        <v>0</v>
      </c>
    </row>
    <row r="230" spans="1:50" x14ac:dyDescent="0.3">
      <c r="A230" s="88" t="str" cm="1">
        <f t="array" ref="A230">IF(AX230&gt;0,'Licensee Info'!$A$2:$A$2,"#N/A")</f>
        <v>#N/A</v>
      </c>
      <c r="B230" s="88" t="str">
        <f>'Cover Sheet'!$A$3</f>
        <v>[insert AFS Reporting Period]</v>
      </c>
      <c r="C230" s="88" t="str">
        <f>'Cover Sheet'!$D$3</f>
        <v>[insert all medical and adult-use license record numbers covered by this AFS]</v>
      </c>
      <c r="D230" s="88" t="str">
        <f>'Cover Sheet'!$A$6</f>
        <v>[insert name of firm]</v>
      </c>
      <c r="E230" s="88" t="str">
        <f>'Cover Sheet'!$B$6</f>
        <v>[insert CPA name]</v>
      </c>
      <c r="F230" s="88" t="str">
        <f>'Cover Sheet'!$B$8</f>
        <v>[insert CPA license number]</v>
      </c>
      <c r="G230" s="88" t="str">
        <f>'Cover Sheet'!$D$6</f>
        <v>[insert direct email address]</v>
      </c>
      <c r="H230" s="88" t="str">
        <f>'Cover Sheet'!$D$8</f>
        <v>[insert direct phone number]</v>
      </c>
      <c r="I230" s="88" t="str">
        <f>'Cover Sheet'!$D$10</f>
        <v>[insert firm mailing address]</v>
      </c>
      <c r="J230" s="88" t="str">
        <f>'Licensee Info'!$E$2</f>
        <v>Report not attested to correctly</v>
      </c>
      <c r="K230" s="91" t="s">
        <v>225</v>
      </c>
      <c r="L230" s="91">
        <v>1</v>
      </c>
      <c r="M230" s="91">
        <v>3</v>
      </c>
      <c r="N230" s="91">
        <v>6</v>
      </c>
      <c r="O230" s="91">
        <v>13</v>
      </c>
      <c r="P230" s="91"/>
      <c r="Q230" s="91"/>
      <c r="R230" s="91" t="str">
        <f>'R - Total (G, P)'!$B$184</f>
        <v>[insert license #]</v>
      </c>
      <c r="S230" s="91">
        <f>'R - Total (G, P)'!$B$185</f>
        <v>0</v>
      </c>
      <c r="T230" s="91">
        <f>'R - Total (G, P)'!$D$185</f>
        <v>0</v>
      </c>
      <c r="U230" s="91">
        <f>'R - Total (G, P)'!$H$185</f>
        <v>0</v>
      </c>
      <c r="V230" s="91">
        <v>0</v>
      </c>
      <c r="W230" s="91">
        <v>0</v>
      </c>
      <c r="X230" s="91">
        <v>0</v>
      </c>
      <c r="Y230" s="91">
        <v>0</v>
      </c>
      <c r="Z230" s="91">
        <v>0</v>
      </c>
      <c r="AA230" s="91">
        <v>0</v>
      </c>
      <c r="AB230" s="91">
        <v>0</v>
      </c>
      <c r="AC230" s="91">
        <v>0</v>
      </c>
      <c r="AD230" s="91">
        <v>0</v>
      </c>
      <c r="AE230" s="91"/>
      <c r="AF230" s="91"/>
      <c r="AG230" s="91"/>
      <c r="AH230" s="91"/>
      <c r="AJ230" cm="1">
        <f t="array" ref="AJ230">IF(OR(COUNTIF(R230,$AZ$2:$AZ$19)),0,1)</f>
        <v>0</v>
      </c>
      <c r="AK230" cm="1">
        <f t="array" ref="AK230">IF(OR(COUNTIF(S230,$AZ$2:$AZ$19)),0,1)</f>
        <v>0</v>
      </c>
      <c r="AL230" cm="1">
        <f t="array" ref="AL230">IF(OR(COUNTIF(T230,$AZ$2:$AZ$19)),0,1)</f>
        <v>0</v>
      </c>
      <c r="AM230" cm="1">
        <f t="array" ref="AM230">IF(OR(COUNTIF(U230,$AZ$2:$AZ$19)),0,1)</f>
        <v>0</v>
      </c>
      <c r="AN230" cm="1">
        <f t="array" ref="AN230">IF(OR(COUNTIF(V230,$AZ$2:$AZ$19)),0,1)</f>
        <v>0</v>
      </c>
      <c r="AO230" cm="1">
        <f t="array" ref="AO230">IF(OR(COUNTIF(W230,$AZ$2:$AZ$19)),0,1)</f>
        <v>0</v>
      </c>
      <c r="AP230" cm="1">
        <f t="array" ref="AP230">IF(OR(COUNTIF(X230,$AZ$2:$AZ$19)),0,1)</f>
        <v>0</v>
      </c>
      <c r="AQ230" cm="1">
        <f t="array" ref="AQ230">IF(OR(COUNTIF(Y230,$AZ$2:$AZ$19)),0,1)</f>
        <v>0</v>
      </c>
      <c r="AR230" cm="1">
        <f t="array" ref="AR230">IF(OR(COUNTIF(Z230,$AZ$2:$AZ$19)),0,1)</f>
        <v>0</v>
      </c>
      <c r="AS230" cm="1">
        <f t="array" ref="AS230">IF(OR(COUNTIF(AA230,$AZ$2:$AZ$19)),0,1)</f>
        <v>0</v>
      </c>
      <c r="AT230" cm="1">
        <f t="array" ref="AT230">IF(OR(COUNTIF(AB230,$AZ$2:$AZ$19)),0,1)</f>
        <v>0</v>
      </c>
      <c r="AU230" cm="1">
        <f t="array" ref="AU230">IF(OR(COUNTIF(AC230,$AZ$2:$AZ$19)),0,1)</f>
        <v>0</v>
      </c>
      <c r="AV230" cm="1">
        <f t="array" ref="AV230">IF(OR(COUNTIF(AD230,$AZ$2:$AZ$19)),0,1)</f>
        <v>0</v>
      </c>
      <c r="AX230">
        <f t="shared" si="3"/>
        <v>0</v>
      </c>
    </row>
    <row r="231" spans="1:50" x14ac:dyDescent="0.3">
      <c r="A231" s="92" t="str" cm="1">
        <f t="array" ref="A231">IF(AX231&gt;0,'Licensee Info'!$A$2:$A$2,"#N/A")</f>
        <v>#N/A</v>
      </c>
      <c r="B231" s="88" t="str">
        <f>'Cover Sheet'!$A$3</f>
        <v>[insert AFS Reporting Period]</v>
      </c>
      <c r="C231" s="88" t="str">
        <f>'Cover Sheet'!$D$3</f>
        <v>[insert all medical and adult-use license record numbers covered by this AFS]</v>
      </c>
      <c r="D231" s="88" t="str">
        <f>'Cover Sheet'!$A$6</f>
        <v>[insert name of firm]</v>
      </c>
      <c r="E231" s="88" t="str">
        <f>'Cover Sheet'!$B$6</f>
        <v>[insert CPA name]</v>
      </c>
      <c r="F231" s="88" t="str">
        <f>'Cover Sheet'!$B$8</f>
        <v>[insert CPA license number]</v>
      </c>
      <c r="G231" s="88" t="str">
        <f>'Cover Sheet'!$D$6</f>
        <v>[insert direct email address]</v>
      </c>
      <c r="H231" s="88" t="str">
        <f>'Cover Sheet'!$D$8</f>
        <v>[insert direct phone number]</v>
      </c>
      <c r="I231" s="88" t="str">
        <f>'Cover Sheet'!$D$10</f>
        <v>[insert firm mailing address]</v>
      </c>
      <c r="J231" s="88" t="str">
        <f>'Licensee Info'!$E$2</f>
        <v>Report not attested to correctly</v>
      </c>
      <c r="K231" t="s">
        <v>225</v>
      </c>
      <c r="L231">
        <v>1</v>
      </c>
      <c r="M231">
        <v>3</v>
      </c>
      <c r="N231">
        <v>6</v>
      </c>
      <c r="O231">
        <v>14</v>
      </c>
      <c r="R231" t="str">
        <f>'R - Total (G, P)'!$B$184</f>
        <v>[insert license #]</v>
      </c>
      <c r="S231">
        <f>'R - Total (G, P)'!$B$185</f>
        <v>0</v>
      </c>
      <c r="T231">
        <f>'R - Total (G, P)'!$D$185</f>
        <v>0</v>
      </c>
      <c r="U231">
        <f>'R - Total (G, P)'!$H$185</f>
        <v>0</v>
      </c>
      <c r="V231">
        <v>0</v>
      </c>
      <c r="W231">
        <v>0</v>
      </c>
      <c r="X231">
        <v>0</v>
      </c>
      <c r="Y231">
        <v>0</v>
      </c>
      <c r="Z231">
        <v>0</v>
      </c>
      <c r="AA231">
        <v>0</v>
      </c>
      <c r="AB231">
        <v>0</v>
      </c>
      <c r="AC231">
        <v>0</v>
      </c>
      <c r="AD231">
        <v>0</v>
      </c>
      <c r="AJ231" cm="1">
        <f t="array" ref="AJ231">IF(OR(COUNTIF(R231,$AZ$2:$AZ$19)),0,1)</f>
        <v>0</v>
      </c>
      <c r="AK231" cm="1">
        <f t="array" ref="AK231">IF(OR(COUNTIF(S231,$AZ$2:$AZ$19)),0,1)</f>
        <v>0</v>
      </c>
      <c r="AL231" cm="1">
        <f t="array" ref="AL231">IF(OR(COUNTIF(T231,$AZ$2:$AZ$19)),0,1)</f>
        <v>0</v>
      </c>
      <c r="AM231" cm="1">
        <f t="array" ref="AM231">IF(OR(COUNTIF(U231,$AZ$2:$AZ$19)),0,1)</f>
        <v>0</v>
      </c>
      <c r="AN231" cm="1">
        <f t="array" ref="AN231">IF(OR(COUNTIF(V231,$AZ$2:$AZ$19)),0,1)</f>
        <v>0</v>
      </c>
      <c r="AO231" cm="1">
        <f t="array" ref="AO231">IF(OR(COUNTIF(W231,$AZ$2:$AZ$19)),0,1)</f>
        <v>0</v>
      </c>
      <c r="AP231" cm="1">
        <f t="array" ref="AP231">IF(OR(COUNTIF(X231,$AZ$2:$AZ$19)),0,1)</f>
        <v>0</v>
      </c>
      <c r="AQ231" cm="1">
        <f t="array" ref="AQ231">IF(OR(COUNTIF(Y231,$AZ$2:$AZ$19)),0,1)</f>
        <v>0</v>
      </c>
      <c r="AR231" cm="1">
        <f t="array" ref="AR231">IF(OR(COUNTIF(Z231,$AZ$2:$AZ$19)),0,1)</f>
        <v>0</v>
      </c>
      <c r="AS231" cm="1">
        <f t="array" ref="AS231">IF(OR(COUNTIF(AA231,$AZ$2:$AZ$19)),0,1)</f>
        <v>0</v>
      </c>
      <c r="AT231" cm="1">
        <f t="array" ref="AT231">IF(OR(COUNTIF(AB231,$AZ$2:$AZ$19)),0,1)</f>
        <v>0</v>
      </c>
      <c r="AU231" cm="1">
        <f t="array" ref="AU231">IF(OR(COUNTIF(AC231,$AZ$2:$AZ$19)),0,1)</f>
        <v>0</v>
      </c>
      <c r="AV231" cm="1">
        <f t="array" ref="AV231">IF(OR(COUNTIF(AD231,$AZ$2:$AZ$19)),0,1)</f>
        <v>0</v>
      </c>
      <c r="AX231">
        <f t="shared" si="3"/>
        <v>0</v>
      </c>
    </row>
    <row r="232" spans="1:50" x14ac:dyDescent="0.3">
      <c r="A232" s="88" t="str" cm="1">
        <f t="array" ref="A232">IF(AX232&gt;0,'Licensee Info'!$A$2:$A$2,"#N/A")</f>
        <v>#N/A</v>
      </c>
      <c r="B232" s="88" t="str">
        <f>'Cover Sheet'!$A$3</f>
        <v>[insert AFS Reporting Period]</v>
      </c>
      <c r="C232" s="88" t="str">
        <f>'Cover Sheet'!$D$3</f>
        <v>[insert all medical and adult-use license record numbers covered by this AFS]</v>
      </c>
      <c r="D232" s="88" t="str">
        <f>'Cover Sheet'!$A$6</f>
        <v>[insert name of firm]</v>
      </c>
      <c r="E232" s="88" t="str">
        <f>'Cover Sheet'!$B$6</f>
        <v>[insert CPA name]</v>
      </c>
      <c r="F232" s="88" t="str">
        <f>'Cover Sheet'!$B$8</f>
        <v>[insert CPA license number]</v>
      </c>
      <c r="G232" s="88" t="str">
        <f>'Cover Sheet'!$D$6</f>
        <v>[insert direct email address]</v>
      </c>
      <c r="H232" s="88" t="str">
        <f>'Cover Sheet'!$D$8</f>
        <v>[insert direct phone number]</v>
      </c>
      <c r="I232" s="88" t="str">
        <f>'Cover Sheet'!$D$10</f>
        <v>[insert firm mailing address]</v>
      </c>
      <c r="J232" s="88" t="str">
        <f>'Licensee Info'!$E$2</f>
        <v>Report not attested to correctly</v>
      </c>
      <c r="K232" s="91" t="s">
        <v>225</v>
      </c>
      <c r="L232" s="91">
        <v>1</v>
      </c>
      <c r="M232" s="91">
        <v>3</v>
      </c>
      <c r="N232" s="91">
        <v>6</v>
      </c>
      <c r="O232" s="91">
        <v>15</v>
      </c>
      <c r="P232" s="91"/>
      <c r="Q232" s="91"/>
      <c r="R232" s="91" t="str">
        <f>'R - Total (G, P)'!$B$184</f>
        <v>[insert license #]</v>
      </c>
      <c r="S232" s="91">
        <f>'R - Total (G, P)'!$B$185</f>
        <v>0</v>
      </c>
      <c r="T232" s="91">
        <f>'R - Total (G, P)'!$D$185</f>
        <v>0</v>
      </c>
      <c r="U232" s="91">
        <f>'R - Total (G, P)'!$H$185</f>
        <v>0</v>
      </c>
      <c r="V232" s="91">
        <v>0</v>
      </c>
      <c r="W232" s="91">
        <v>0</v>
      </c>
      <c r="X232" s="91">
        <v>0</v>
      </c>
      <c r="Y232" s="91">
        <v>0</v>
      </c>
      <c r="Z232" s="91">
        <v>0</v>
      </c>
      <c r="AA232" s="91">
        <v>0</v>
      </c>
      <c r="AB232" s="91">
        <v>0</v>
      </c>
      <c r="AC232" s="91">
        <v>0</v>
      </c>
      <c r="AD232" s="91">
        <v>0</v>
      </c>
      <c r="AE232" s="91"/>
      <c r="AF232" s="91"/>
      <c r="AG232" s="91"/>
      <c r="AH232" s="91"/>
      <c r="AJ232" cm="1">
        <f t="array" ref="AJ232">IF(OR(COUNTIF(R232,$AZ$2:$AZ$19)),0,1)</f>
        <v>0</v>
      </c>
      <c r="AK232" cm="1">
        <f t="array" ref="AK232">IF(OR(COUNTIF(S232,$AZ$2:$AZ$19)),0,1)</f>
        <v>0</v>
      </c>
      <c r="AL232" cm="1">
        <f t="array" ref="AL232">IF(OR(COUNTIF(T232,$AZ$2:$AZ$19)),0,1)</f>
        <v>0</v>
      </c>
      <c r="AM232" cm="1">
        <f t="array" ref="AM232">IF(OR(COUNTIF(U232,$AZ$2:$AZ$19)),0,1)</f>
        <v>0</v>
      </c>
      <c r="AN232" cm="1">
        <f t="array" ref="AN232">IF(OR(COUNTIF(V232,$AZ$2:$AZ$19)),0,1)</f>
        <v>0</v>
      </c>
      <c r="AO232" cm="1">
        <f t="array" ref="AO232">IF(OR(COUNTIF(W232,$AZ$2:$AZ$19)),0,1)</f>
        <v>0</v>
      </c>
      <c r="AP232" cm="1">
        <f t="array" ref="AP232">IF(OR(COUNTIF(X232,$AZ$2:$AZ$19)),0,1)</f>
        <v>0</v>
      </c>
      <c r="AQ232" cm="1">
        <f t="array" ref="AQ232">IF(OR(COUNTIF(Y232,$AZ$2:$AZ$19)),0,1)</f>
        <v>0</v>
      </c>
      <c r="AR232" cm="1">
        <f t="array" ref="AR232">IF(OR(COUNTIF(Z232,$AZ$2:$AZ$19)),0,1)</f>
        <v>0</v>
      </c>
      <c r="AS232" cm="1">
        <f t="array" ref="AS232">IF(OR(COUNTIF(AA232,$AZ$2:$AZ$19)),0,1)</f>
        <v>0</v>
      </c>
      <c r="AT232" cm="1">
        <f t="array" ref="AT232">IF(OR(COUNTIF(AB232,$AZ$2:$AZ$19)),0,1)</f>
        <v>0</v>
      </c>
      <c r="AU232" cm="1">
        <f t="array" ref="AU232">IF(OR(COUNTIF(AC232,$AZ$2:$AZ$19)),0,1)</f>
        <v>0</v>
      </c>
      <c r="AV232" cm="1">
        <f t="array" ref="AV232">IF(OR(COUNTIF(AD232,$AZ$2:$AZ$19)),0,1)</f>
        <v>0</v>
      </c>
      <c r="AX232">
        <f t="shared" si="3"/>
        <v>0</v>
      </c>
    </row>
    <row r="233" spans="1:50" x14ac:dyDescent="0.3">
      <c r="A233" s="92" t="str" cm="1">
        <f t="array" ref="A233">IF(AX233&gt;0,'Licensee Info'!$A$2:$A$2,"#N/A")</f>
        <v>#N/A</v>
      </c>
      <c r="B233" s="88" t="str">
        <f>'Cover Sheet'!$A$3</f>
        <v>[insert AFS Reporting Period]</v>
      </c>
      <c r="C233" s="88" t="str">
        <f>'Cover Sheet'!$D$3</f>
        <v>[insert all medical and adult-use license record numbers covered by this AFS]</v>
      </c>
      <c r="D233" s="88" t="str">
        <f>'Cover Sheet'!$A$6</f>
        <v>[insert name of firm]</v>
      </c>
      <c r="E233" s="88" t="str">
        <f>'Cover Sheet'!$B$6</f>
        <v>[insert CPA name]</v>
      </c>
      <c r="F233" s="88" t="str">
        <f>'Cover Sheet'!$B$8</f>
        <v>[insert CPA license number]</v>
      </c>
      <c r="G233" s="88" t="str">
        <f>'Cover Sheet'!$D$6</f>
        <v>[insert direct email address]</v>
      </c>
      <c r="H233" s="88" t="str">
        <f>'Cover Sheet'!$D$8</f>
        <v>[insert direct phone number]</v>
      </c>
      <c r="I233" s="88" t="str">
        <f>'Cover Sheet'!$D$10</f>
        <v>[insert firm mailing address]</v>
      </c>
      <c r="J233" s="88" t="str">
        <f>'Licensee Info'!$E$2</f>
        <v>Report not attested to correctly</v>
      </c>
      <c r="K233" t="s">
        <v>225</v>
      </c>
      <c r="L233">
        <v>1</v>
      </c>
      <c r="M233" t="s">
        <v>285</v>
      </c>
      <c r="N233">
        <v>6</v>
      </c>
      <c r="O233">
        <v>1</v>
      </c>
      <c r="R233" cm="1">
        <f t="array" ref="R233:Y242">'R - Total (G, P)'!$A$200:$H$209</f>
        <v>0</v>
      </c>
      <c r="S233">
        <v>0</v>
      </c>
      <c r="T233">
        <v>0</v>
      </c>
      <c r="U233">
        <v>0</v>
      </c>
      <c r="V233">
        <v>0</v>
      </c>
      <c r="W233">
        <v>0</v>
      </c>
      <c r="X233">
        <v>0</v>
      </c>
      <c r="Y233">
        <v>0</v>
      </c>
      <c r="Z233">
        <v>0</v>
      </c>
      <c r="AA233">
        <v>0</v>
      </c>
      <c r="AB233">
        <v>0</v>
      </c>
      <c r="AC233">
        <v>0</v>
      </c>
      <c r="AD233">
        <v>0</v>
      </c>
      <c r="AJ233" cm="1">
        <f t="array" ref="AJ233">IF(OR(COUNTIF(R233,$AZ$2:$AZ$19)),0,1)</f>
        <v>0</v>
      </c>
      <c r="AK233" cm="1">
        <f t="array" ref="AK233">IF(OR(COUNTIF(S233,$AZ$2:$AZ$19)),0,1)</f>
        <v>0</v>
      </c>
      <c r="AL233" cm="1">
        <f t="array" ref="AL233">IF(OR(COUNTIF(T233,$AZ$2:$AZ$19)),0,1)</f>
        <v>0</v>
      </c>
      <c r="AM233" cm="1">
        <f t="array" ref="AM233">IF(OR(COUNTIF(U233,$AZ$2:$AZ$19)),0,1)</f>
        <v>0</v>
      </c>
      <c r="AN233" cm="1">
        <f t="array" ref="AN233">IF(OR(COUNTIF(V233,$AZ$2:$AZ$19)),0,1)</f>
        <v>0</v>
      </c>
      <c r="AO233" cm="1">
        <f t="array" ref="AO233">IF(OR(COUNTIF(W233,$AZ$2:$AZ$19)),0,1)</f>
        <v>0</v>
      </c>
      <c r="AP233" cm="1">
        <f t="array" ref="AP233">IF(OR(COUNTIF(X233,$AZ$2:$AZ$19)),0,1)</f>
        <v>0</v>
      </c>
      <c r="AQ233" cm="1">
        <f t="array" ref="AQ233">IF(OR(COUNTIF(Y233,$AZ$2:$AZ$19)),0,1)</f>
        <v>0</v>
      </c>
      <c r="AR233" cm="1">
        <f t="array" ref="AR233">IF(OR(COUNTIF(Z233,$AZ$2:$AZ$19)),0,1)</f>
        <v>0</v>
      </c>
      <c r="AS233" cm="1">
        <f t="array" ref="AS233">IF(OR(COUNTIF(AA233,$AZ$2:$AZ$19)),0,1)</f>
        <v>0</v>
      </c>
      <c r="AT233" cm="1">
        <f t="array" ref="AT233">IF(OR(COUNTIF(AB233,$AZ$2:$AZ$19)),0,1)</f>
        <v>0</v>
      </c>
      <c r="AU233" cm="1">
        <f t="array" ref="AU233">IF(OR(COUNTIF(AC233,$AZ$2:$AZ$19)),0,1)</f>
        <v>0</v>
      </c>
      <c r="AV233" cm="1">
        <f t="array" ref="AV233">IF(OR(COUNTIF(AD233,$AZ$2:$AZ$19)),0,1)</f>
        <v>0</v>
      </c>
      <c r="AX233">
        <f t="shared" si="3"/>
        <v>0</v>
      </c>
    </row>
    <row r="234" spans="1:50" x14ac:dyDescent="0.3">
      <c r="A234" s="88" t="str" cm="1">
        <f t="array" ref="A234">IF(AX234&gt;0,'Licensee Info'!$A$2:$A$2,"#N/A")</f>
        <v>#N/A</v>
      </c>
      <c r="B234" s="88" t="str">
        <f>'Cover Sheet'!$A$3</f>
        <v>[insert AFS Reporting Period]</v>
      </c>
      <c r="C234" s="88" t="str">
        <f>'Cover Sheet'!$D$3</f>
        <v>[insert all medical and adult-use license record numbers covered by this AFS]</v>
      </c>
      <c r="D234" s="88" t="str">
        <f>'Cover Sheet'!$A$6</f>
        <v>[insert name of firm]</v>
      </c>
      <c r="E234" s="88" t="str">
        <f>'Cover Sheet'!$B$6</f>
        <v>[insert CPA name]</v>
      </c>
      <c r="F234" s="88" t="str">
        <f>'Cover Sheet'!$B$8</f>
        <v>[insert CPA license number]</v>
      </c>
      <c r="G234" s="88" t="str">
        <f>'Cover Sheet'!$D$6</f>
        <v>[insert direct email address]</v>
      </c>
      <c r="H234" s="88" t="str">
        <f>'Cover Sheet'!$D$8</f>
        <v>[insert direct phone number]</v>
      </c>
      <c r="I234" s="88" t="str">
        <f>'Cover Sheet'!$D$10</f>
        <v>[insert firm mailing address]</v>
      </c>
      <c r="J234" s="88" t="str">
        <f>'Licensee Info'!$E$2</f>
        <v>Report not attested to correctly</v>
      </c>
      <c r="K234" s="91" t="s">
        <v>225</v>
      </c>
      <c r="L234" s="91">
        <v>1</v>
      </c>
      <c r="M234" s="91" t="s">
        <v>285</v>
      </c>
      <c r="N234" s="91">
        <v>6</v>
      </c>
      <c r="O234" s="91">
        <v>2</v>
      </c>
      <c r="P234" s="91"/>
      <c r="Q234" s="91"/>
      <c r="R234" s="91">
        <v>0</v>
      </c>
      <c r="S234" s="91">
        <v>0</v>
      </c>
      <c r="T234" s="91">
        <v>0</v>
      </c>
      <c r="U234" s="91">
        <v>0</v>
      </c>
      <c r="V234" s="91">
        <v>0</v>
      </c>
      <c r="W234" s="91">
        <v>0</v>
      </c>
      <c r="X234" s="91">
        <v>0</v>
      </c>
      <c r="Y234" s="91">
        <v>0</v>
      </c>
      <c r="Z234" s="91">
        <v>0</v>
      </c>
      <c r="AA234" s="91">
        <v>0</v>
      </c>
      <c r="AB234" s="91">
        <v>0</v>
      </c>
      <c r="AC234" s="91">
        <v>0</v>
      </c>
      <c r="AD234" s="91">
        <v>0</v>
      </c>
      <c r="AE234" s="91"/>
      <c r="AF234" s="91"/>
      <c r="AG234" s="91"/>
      <c r="AH234" s="91"/>
      <c r="AJ234" cm="1">
        <f t="array" ref="AJ234">IF(OR(COUNTIF(R234,$AZ$2:$AZ$19)),0,1)</f>
        <v>0</v>
      </c>
      <c r="AK234" cm="1">
        <f t="array" ref="AK234">IF(OR(COUNTIF(S234,$AZ$2:$AZ$19)),0,1)</f>
        <v>0</v>
      </c>
      <c r="AL234" cm="1">
        <f t="array" ref="AL234">IF(OR(COUNTIF(T234,$AZ$2:$AZ$19)),0,1)</f>
        <v>0</v>
      </c>
      <c r="AM234" cm="1">
        <f t="array" ref="AM234">IF(OR(COUNTIF(U234,$AZ$2:$AZ$19)),0,1)</f>
        <v>0</v>
      </c>
      <c r="AN234" cm="1">
        <f t="array" ref="AN234">IF(OR(COUNTIF(V234,$AZ$2:$AZ$19)),0,1)</f>
        <v>0</v>
      </c>
      <c r="AO234" cm="1">
        <f t="array" ref="AO234">IF(OR(COUNTIF(W234,$AZ$2:$AZ$19)),0,1)</f>
        <v>0</v>
      </c>
      <c r="AP234" cm="1">
        <f t="array" ref="AP234">IF(OR(COUNTIF(X234,$AZ$2:$AZ$19)),0,1)</f>
        <v>0</v>
      </c>
      <c r="AQ234" cm="1">
        <f t="array" ref="AQ234">IF(OR(COUNTIF(Y234,$AZ$2:$AZ$19)),0,1)</f>
        <v>0</v>
      </c>
      <c r="AR234" cm="1">
        <f t="array" ref="AR234">IF(OR(COUNTIF(Z234,$AZ$2:$AZ$19)),0,1)</f>
        <v>0</v>
      </c>
      <c r="AS234" cm="1">
        <f t="array" ref="AS234">IF(OR(COUNTIF(AA234,$AZ$2:$AZ$19)),0,1)</f>
        <v>0</v>
      </c>
      <c r="AT234" cm="1">
        <f t="array" ref="AT234">IF(OR(COUNTIF(AB234,$AZ$2:$AZ$19)),0,1)</f>
        <v>0</v>
      </c>
      <c r="AU234" cm="1">
        <f t="array" ref="AU234">IF(OR(COUNTIF(AC234,$AZ$2:$AZ$19)),0,1)</f>
        <v>0</v>
      </c>
      <c r="AV234" cm="1">
        <f t="array" ref="AV234">IF(OR(COUNTIF(AD234,$AZ$2:$AZ$19)),0,1)</f>
        <v>0</v>
      </c>
      <c r="AX234">
        <f t="shared" si="3"/>
        <v>0</v>
      </c>
    </row>
    <row r="235" spans="1:50" x14ac:dyDescent="0.3">
      <c r="A235" s="92" t="str" cm="1">
        <f t="array" ref="A235">IF(AX235&gt;0,'Licensee Info'!$A$2:$A$2,"#N/A")</f>
        <v>#N/A</v>
      </c>
      <c r="B235" s="88" t="str">
        <f>'Cover Sheet'!$A$3</f>
        <v>[insert AFS Reporting Period]</v>
      </c>
      <c r="C235" s="88" t="str">
        <f>'Cover Sheet'!$D$3</f>
        <v>[insert all medical and adult-use license record numbers covered by this AFS]</v>
      </c>
      <c r="D235" s="88" t="str">
        <f>'Cover Sheet'!$A$6</f>
        <v>[insert name of firm]</v>
      </c>
      <c r="E235" s="88" t="str">
        <f>'Cover Sheet'!$B$6</f>
        <v>[insert CPA name]</v>
      </c>
      <c r="F235" s="88" t="str">
        <f>'Cover Sheet'!$B$8</f>
        <v>[insert CPA license number]</v>
      </c>
      <c r="G235" s="88" t="str">
        <f>'Cover Sheet'!$D$6</f>
        <v>[insert direct email address]</v>
      </c>
      <c r="H235" s="88" t="str">
        <f>'Cover Sheet'!$D$8</f>
        <v>[insert direct phone number]</v>
      </c>
      <c r="I235" s="88" t="str">
        <f>'Cover Sheet'!$D$10</f>
        <v>[insert firm mailing address]</v>
      </c>
      <c r="J235" s="88" t="str">
        <f>'Licensee Info'!$E$2</f>
        <v>Report not attested to correctly</v>
      </c>
      <c r="K235" t="s">
        <v>225</v>
      </c>
      <c r="L235">
        <v>1</v>
      </c>
      <c r="M235" t="s">
        <v>285</v>
      </c>
      <c r="N235">
        <v>6</v>
      </c>
      <c r="O235">
        <v>3</v>
      </c>
      <c r="R235">
        <v>0</v>
      </c>
      <c r="S235">
        <v>0</v>
      </c>
      <c r="T235">
        <v>0</v>
      </c>
      <c r="U235">
        <v>0</v>
      </c>
      <c r="V235">
        <v>0</v>
      </c>
      <c r="W235">
        <v>0</v>
      </c>
      <c r="X235">
        <v>0</v>
      </c>
      <c r="Y235">
        <v>0</v>
      </c>
      <c r="Z235">
        <v>0</v>
      </c>
      <c r="AA235">
        <v>0</v>
      </c>
      <c r="AB235">
        <v>0</v>
      </c>
      <c r="AC235">
        <v>0</v>
      </c>
      <c r="AD235">
        <v>0</v>
      </c>
      <c r="AJ235" cm="1">
        <f t="array" ref="AJ235">IF(OR(COUNTIF(R235,$AZ$2:$AZ$19)),0,1)</f>
        <v>0</v>
      </c>
      <c r="AK235" cm="1">
        <f t="array" ref="AK235">IF(OR(COUNTIF(S235,$AZ$2:$AZ$19)),0,1)</f>
        <v>0</v>
      </c>
      <c r="AL235" cm="1">
        <f t="array" ref="AL235">IF(OR(COUNTIF(T235,$AZ$2:$AZ$19)),0,1)</f>
        <v>0</v>
      </c>
      <c r="AM235" cm="1">
        <f t="array" ref="AM235">IF(OR(COUNTIF(U235,$AZ$2:$AZ$19)),0,1)</f>
        <v>0</v>
      </c>
      <c r="AN235" cm="1">
        <f t="array" ref="AN235">IF(OR(COUNTIF(V235,$AZ$2:$AZ$19)),0,1)</f>
        <v>0</v>
      </c>
      <c r="AO235" cm="1">
        <f t="array" ref="AO235">IF(OR(COUNTIF(W235,$AZ$2:$AZ$19)),0,1)</f>
        <v>0</v>
      </c>
      <c r="AP235" cm="1">
        <f t="array" ref="AP235">IF(OR(COUNTIF(X235,$AZ$2:$AZ$19)),0,1)</f>
        <v>0</v>
      </c>
      <c r="AQ235" cm="1">
        <f t="array" ref="AQ235">IF(OR(COUNTIF(Y235,$AZ$2:$AZ$19)),0,1)</f>
        <v>0</v>
      </c>
      <c r="AR235" cm="1">
        <f t="array" ref="AR235">IF(OR(COUNTIF(Z235,$AZ$2:$AZ$19)),0,1)</f>
        <v>0</v>
      </c>
      <c r="AS235" cm="1">
        <f t="array" ref="AS235">IF(OR(COUNTIF(AA235,$AZ$2:$AZ$19)),0,1)</f>
        <v>0</v>
      </c>
      <c r="AT235" cm="1">
        <f t="array" ref="AT235">IF(OR(COUNTIF(AB235,$AZ$2:$AZ$19)),0,1)</f>
        <v>0</v>
      </c>
      <c r="AU235" cm="1">
        <f t="array" ref="AU235">IF(OR(COUNTIF(AC235,$AZ$2:$AZ$19)),0,1)</f>
        <v>0</v>
      </c>
      <c r="AV235" cm="1">
        <f t="array" ref="AV235">IF(OR(COUNTIF(AD235,$AZ$2:$AZ$19)),0,1)</f>
        <v>0</v>
      </c>
      <c r="AX235">
        <f t="shared" si="3"/>
        <v>0</v>
      </c>
    </row>
    <row r="236" spans="1:50" x14ac:dyDescent="0.3">
      <c r="A236" s="88" t="str" cm="1">
        <f t="array" ref="A236">IF(AX236&gt;0,'Licensee Info'!$A$2:$A$2,"#N/A")</f>
        <v>#N/A</v>
      </c>
      <c r="B236" s="88" t="str">
        <f>'Cover Sheet'!$A$3</f>
        <v>[insert AFS Reporting Period]</v>
      </c>
      <c r="C236" s="88" t="str">
        <f>'Cover Sheet'!$D$3</f>
        <v>[insert all medical and adult-use license record numbers covered by this AFS]</v>
      </c>
      <c r="D236" s="88" t="str">
        <f>'Cover Sheet'!$A$6</f>
        <v>[insert name of firm]</v>
      </c>
      <c r="E236" s="88" t="str">
        <f>'Cover Sheet'!$B$6</f>
        <v>[insert CPA name]</v>
      </c>
      <c r="F236" s="88" t="str">
        <f>'Cover Sheet'!$B$8</f>
        <v>[insert CPA license number]</v>
      </c>
      <c r="G236" s="88" t="str">
        <f>'Cover Sheet'!$D$6</f>
        <v>[insert direct email address]</v>
      </c>
      <c r="H236" s="88" t="str">
        <f>'Cover Sheet'!$D$8</f>
        <v>[insert direct phone number]</v>
      </c>
      <c r="I236" s="88" t="str">
        <f>'Cover Sheet'!$D$10</f>
        <v>[insert firm mailing address]</v>
      </c>
      <c r="J236" s="88" t="str">
        <f>'Licensee Info'!$E$2</f>
        <v>Report not attested to correctly</v>
      </c>
      <c r="K236" s="91" t="s">
        <v>225</v>
      </c>
      <c r="L236" s="91">
        <v>1</v>
      </c>
      <c r="M236" s="91" t="s">
        <v>285</v>
      </c>
      <c r="N236" s="91">
        <v>6</v>
      </c>
      <c r="O236" s="91">
        <v>4</v>
      </c>
      <c r="P236" s="91"/>
      <c r="Q236" s="91"/>
      <c r="R236" s="91">
        <v>0</v>
      </c>
      <c r="S236" s="91">
        <v>0</v>
      </c>
      <c r="T236" s="91">
        <v>0</v>
      </c>
      <c r="U236" s="91">
        <v>0</v>
      </c>
      <c r="V236" s="91">
        <v>0</v>
      </c>
      <c r="W236" s="91">
        <v>0</v>
      </c>
      <c r="X236" s="91">
        <v>0</v>
      </c>
      <c r="Y236" s="91">
        <v>0</v>
      </c>
      <c r="Z236" s="91">
        <v>0</v>
      </c>
      <c r="AA236" s="91">
        <v>0</v>
      </c>
      <c r="AB236" s="91">
        <v>0</v>
      </c>
      <c r="AC236" s="91">
        <v>0</v>
      </c>
      <c r="AD236" s="91">
        <v>0</v>
      </c>
      <c r="AE236" s="91"/>
      <c r="AF236" s="91"/>
      <c r="AG236" s="91"/>
      <c r="AH236" s="91"/>
      <c r="AJ236" cm="1">
        <f t="array" ref="AJ236">IF(OR(COUNTIF(R236,$AZ$2:$AZ$19)),0,1)</f>
        <v>0</v>
      </c>
      <c r="AK236" cm="1">
        <f t="array" ref="AK236">IF(OR(COUNTIF(S236,$AZ$2:$AZ$19)),0,1)</f>
        <v>0</v>
      </c>
      <c r="AL236" cm="1">
        <f t="array" ref="AL236">IF(OR(COUNTIF(T236,$AZ$2:$AZ$19)),0,1)</f>
        <v>0</v>
      </c>
      <c r="AM236" cm="1">
        <f t="array" ref="AM236">IF(OR(COUNTIF(U236,$AZ$2:$AZ$19)),0,1)</f>
        <v>0</v>
      </c>
      <c r="AN236" cm="1">
        <f t="array" ref="AN236">IF(OR(COUNTIF(V236,$AZ$2:$AZ$19)),0,1)</f>
        <v>0</v>
      </c>
      <c r="AO236" cm="1">
        <f t="array" ref="AO236">IF(OR(COUNTIF(W236,$AZ$2:$AZ$19)),0,1)</f>
        <v>0</v>
      </c>
      <c r="AP236" cm="1">
        <f t="array" ref="AP236">IF(OR(COUNTIF(X236,$AZ$2:$AZ$19)),0,1)</f>
        <v>0</v>
      </c>
      <c r="AQ236" cm="1">
        <f t="array" ref="AQ236">IF(OR(COUNTIF(Y236,$AZ$2:$AZ$19)),0,1)</f>
        <v>0</v>
      </c>
      <c r="AR236" cm="1">
        <f t="array" ref="AR236">IF(OR(COUNTIF(Z236,$AZ$2:$AZ$19)),0,1)</f>
        <v>0</v>
      </c>
      <c r="AS236" cm="1">
        <f t="array" ref="AS236">IF(OR(COUNTIF(AA236,$AZ$2:$AZ$19)),0,1)</f>
        <v>0</v>
      </c>
      <c r="AT236" cm="1">
        <f t="array" ref="AT236">IF(OR(COUNTIF(AB236,$AZ$2:$AZ$19)),0,1)</f>
        <v>0</v>
      </c>
      <c r="AU236" cm="1">
        <f t="array" ref="AU236">IF(OR(COUNTIF(AC236,$AZ$2:$AZ$19)),0,1)</f>
        <v>0</v>
      </c>
      <c r="AV236" cm="1">
        <f t="array" ref="AV236">IF(OR(COUNTIF(AD236,$AZ$2:$AZ$19)),0,1)</f>
        <v>0</v>
      </c>
      <c r="AX236">
        <f t="shared" si="3"/>
        <v>0</v>
      </c>
    </row>
    <row r="237" spans="1:50" x14ac:dyDescent="0.3">
      <c r="A237" s="92" t="str" cm="1">
        <f t="array" ref="A237">IF(AX237&gt;0,'Licensee Info'!$A$2:$A$2,"#N/A")</f>
        <v>#N/A</v>
      </c>
      <c r="B237" s="88" t="str">
        <f>'Cover Sheet'!$A$3</f>
        <v>[insert AFS Reporting Period]</v>
      </c>
      <c r="C237" s="88" t="str">
        <f>'Cover Sheet'!$D$3</f>
        <v>[insert all medical and adult-use license record numbers covered by this AFS]</v>
      </c>
      <c r="D237" s="88" t="str">
        <f>'Cover Sheet'!$A$6</f>
        <v>[insert name of firm]</v>
      </c>
      <c r="E237" s="88" t="str">
        <f>'Cover Sheet'!$B$6</f>
        <v>[insert CPA name]</v>
      </c>
      <c r="F237" s="88" t="str">
        <f>'Cover Sheet'!$B$8</f>
        <v>[insert CPA license number]</v>
      </c>
      <c r="G237" s="88" t="str">
        <f>'Cover Sheet'!$D$6</f>
        <v>[insert direct email address]</v>
      </c>
      <c r="H237" s="88" t="str">
        <f>'Cover Sheet'!$D$8</f>
        <v>[insert direct phone number]</v>
      </c>
      <c r="I237" s="88" t="str">
        <f>'Cover Sheet'!$D$10</f>
        <v>[insert firm mailing address]</v>
      </c>
      <c r="J237" s="88" t="str">
        <f>'Licensee Info'!$E$2</f>
        <v>Report not attested to correctly</v>
      </c>
      <c r="K237" t="s">
        <v>225</v>
      </c>
      <c r="L237">
        <v>1</v>
      </c>
      <c r="M237" t="s">
        <v>285</v>
      </c>
      <c r="N237">
        <v>6</v>
      </c>
      <c r="O237">
        <v>5</v>
      </c>
      <c r="R237">
        <v>0</v>
      </c>
      <c r="S237">
        <v>0</v>
      </c>
      <c r="T237">
        <v>0</v>
      </c>
      <c r="U237">
        <v>0</v>
      </c>
      <c r="V237">
        <v>0</v>
      </c>
      <c r="W237">
        <v>0</v>
      </c>
      <c r="X237">
        <v>0</v>
      </c>
      <c r="Y237">
        <v>0</v>
      </c>
      <c r="Z237">
        <v>0</v>
      </c>
      <c r="AA237">
        <v>0</v>
      </c>
      <c r="AB237">
        <v>0</v>
      </c>
      <c r="AC237">
        <v>0</v>
      </c>
      <c r="AD237">
        <v>0</v>
      </c>
      <c r="AJ237" cm="1">
        <f t="array" ref="AJ237">IF(OR(COUNTIF(R237,$AZ$2:$AZ$19)),0,1)</f>
        <v>0</v>
      </c>
      <c r="AK237" cm="1">
        <f t="array" ref="AK237">IF(OR(COUNTIF(S237,$AZ$2:$AZ$19)),0,1)</f>
        <v>0</v>
      </c>
      <c r="AL237" cm="1">
        <f t="array" ref="AL237">IF(OR(COUNTIF(T237,$AZ$2:$AZ$19)),0,1)</f>
        <v>0</v>
      </c>
      <c r="AM237" cm="1">
        <f t="array" ref="AM237">IF(OR(COUNTIF(U237,$AZ$2:$AZ$19)),0,1)</f>
        <v>0</v>
      </c>
      <c r="AN237" cm="1">
        <f t="array" ref="AN237">IF(OR(COUNTIF(V237,$AZ$2:$AZ$19)),0,1)</f>
        <v>0</v>
      </c>
      <c r="AO237" cm="1">
        <f t="array" ref="AO237">IF(OR(COUNTIF(W237,$AZ$2:$AZ$19)),0,1)</f>
        <v>0</v>
      </c>
      <c r="AP237" cm="1">
        <f t="array" ref="AP237">IF(OR(COUNTIF(X237,$AZ$2:$AZ$19)),0,1)</f>
        <v>0</v>
      </c>
      <c r="AQ237" cm="1">
        <f t="array" ref="AQ237">IF(OR(COUNTIF(Y237,$AZ$2:$AZ$19)),0,1)</f>
        <v>0</v>
      </c>
      <c r="AR237" cm="1">
        <f t="array" ref="AR237">IF(OR(COUNTIF(Z237,$AZ$2:$AZ$19)),0,1)</f>
        <v>0</v>
      </c>
      <c r="AS237" cm="1">
        <f t="array" ref="AS237">IF(OR(COUNTIF(AA237,$AZ$2:$AZ$19)),0,1)</f>
        <v>0</v>
      </c>
      <c r="AT237" cm="1">
        <f t="array" ref="AT237">IF(OR(COUNTIF(AB237,$AZ$2:$AZ$19)),0,1)</f>
        <v>0</v>
      </c>
      <c r="AU237" cm="1">
        <f t="array" ref="AU237">IF(OR(COUNTIF(AC237,$AZ$2:$AZ$19)),0,1)</f>
        <v>0</v>
      </c>
      <c r="AV237" cm="1">
        <f t="array" ref="AV237">IF(OR(COUNTIF(AD237,$AZ$2:$AZ$19)),0,1)</f>
        <v>0</v>
      </c>
      <c r="AX237">
        <f t="shared" si="3"/>
        <v>0</v>
      </c>
    </row>
    <row r="238" spans="1:50" x14ac:dyDescent="0.3">
      <c r="A238" s="88" t="str" cm="1">
        <f t="array" ref="A238">IF(AX238&gt;0,'Licensee Info'!$A$2:$A$2,"#N/A")</f>
        <v>#N/A</v>
      </c>
      <c r="B238" s="88" t="str">
        <f>'Cover Sheet'!$A$3</f>
        <v>[insert AFS Reporting Period]</v>
      </c>
      <c r="C238" s="88" t="str">
        <f>'Cover Sheet'!$D$3</f>
        <v>[insert all medical and adult-use license record numbers covered by this AFS]</v>
      </c>
      <c r="D238" s="88" t="str">
        <f>'Cover Sheet'!$A$6</f>
        <v>[insert name of firm]</v>
      </c>
      <c r="E238" s="88" t="str">
        <f>'Cover Sheet'!$B$6</f>
        <v>[insert CPA name]</v>
      </c>
      <c r="F238" s="88" t="str">
        <f>'Cover Sheet'!$B$8</f>
        <v>[insert CPA license number]</v>
      </c>
      <c r="G238" s="88" t="str">
        <f>'Cover Sheet'!$D$6</f>
        <v>[insert direct email address]</v>
      </c>
      <c r="H238" s="88" t="str">
        <f>'Cover Sheet'!$D$8</f>
        <v>[insert direct phone number]</v>
      </c>
      <c r="I238" s="88" t="str">
        <f>'Cover Sheet'!$D$10</f>
        <v>[insert firm mailing address]</v>
      </c>
      <c r="J238" s="88" t="str">
        <f>'Licensee Info'!$E$2</f>
        <v>Report not attested to correctly</v>
      </c>
      <c r="K238" s="91" t="s">
        <v>225</v>
      </c>
      <c r="L238" s="91">
        <v>1</v>
      </c>
      <c r="M238" s="91" t="s">
        <v>285</v>
      </c>
      <c r="N238" s="91">
        <v>6</v>
      </c>
      <c r="O238" s="91">
        <v>6</v>
      </c>
      <c r="P238" s="91"/>
      <c r="Q238" s="91"/>
      <c r="R238" s="91">
        <v>0</v>
      </c>
      <c r="S238" s="91">
        <v>0</v>
      </c>
      <c r="T238" s="91">
        <v>0</v>
      </c>
      <c r="U238" s="91">
        <v>0</v>
      </c>
      <c r="V238" s="91">
        <v>0</v>
      </c>
      <c r="W238" s="91">
        <v>0</v>
      </c>
      <c r="X238" s="91">
        <v>0</v>
      </c>
      <c r="Y238" s="91">
        <v>0</v>
      </c>
      <c r="Z238" s="91">
        <v>0</v>
      </c>
      <c r="AA238" s="91">
        <v>0</v>
      </c>
      <c r="AB238" s="91">
        <v>0</v>
      </c>
      <c r="AC238" s="91">
        <v>0</v>
      </c>
      <c r="AD238" s="91">
        <v>0</v>
      </c>
      <c r="AE238" s="91"/>
      <c r="AF238" s="91"/>
      <c r="AG238" s="91"/>
      <c r="AH238" s="91"/>
      <c r="AJ238" cm="1">
        <f t="array" ref="AJ238">IF(OR(COUNTIF(R238,$AZ$2:$AZ$19)),0,1)</f>
        <v>0</v>
      </c>
      <c r="AK238" cm="1">
        <f t="array" ref="AK238">IF(OR(COUNTIF(S238,$AZ$2:$AZ$19)),0,1)</f>
        <v>0</v>
      </c>
      <c r="AL238" cm="1">
        <f t="array" ref="AL238">IF(OR(COUNTIF(T238,$AZ$2:$AZ$19)),0,1)</f>
        <v>0</v>
      </c>
      <c r="AM238" cm="1">
        <f t="array" ref="AM238">IF(OR(COUNTIF(U238,$AZ$2:$AZ$19)),0,1)</f>
        <v>0</v>
      </c>
      <c r="AN238" cm="1">
        <f t="array" ref="AN238">IF(OR(COUNTIF(V238,$AZ$2:$AZ$19)),0,1)</f>
        <v>0</v>
      </c>
      <c r="AO238" cm="1">
        <f t="array" ref="AO238">IF(OR(COUNTIF(W238,$AZ$2:$AZ$19)),0,1)</f>
        <v>0</v>
      </c>
      <c r="AP238" cm="1">
        <f t="array" ref="AP238">IF(OR(COUNTIF(X238,$AZ$2:$AZ$19)),0,1)</f>
        <v>0</v>
      </c>
      <c r="AQ238" cm="1">
        <f t="array" ref="AQ238">IF(OR(COUNTIF(Y238,$AZ$2:$AZ$19)),0,1)</f>
        <v>0</v>
      </c>
      <c r="AR238" cm="1">
        <f t="array" ref="AR238">IF(OR(COUNTIF(Z238,$AZ$2:$AZ$19)),0,1)</f>
        <v>0</v>
      </c>
      <c r="AS238" cm="1">
        <f t="array" ref="AS238">IF(OR(COUNTIF(AA238,$AZ$2:$AZ$19)),0,1)</f>
        <v>0</v>
      </c>
      <c r="AT238" cm="1">
        <f t="array" ref="AT238">IF(OR(COUNTIF(AB238,$AZ$2:$AZ$19)),0,1)</f>
        <v>0</v>
      </c>
      <c r="AU238" cm="1">
        <f t="array" ref="AU238">IF(OR(COUNTIF(AC238,$AZ$2:$AZ$19)),0,1)</f>
        <v>0</v>
      </c>
      <c r="AV238" cm="1">
        <f t="array" ref="AV238">IF(OR(COUNTIF(AD238,$AZ$2:$AZ$19)),0,1)</f>
        <v>0</v>
      </c>
      <c r="AX238">
        <f t="shared" si="3"/>
        <v>0</v>
      </c>
    </row>
    <row r="239" spans="1:50" x14ac:dyDescent="0.3">
      <c r="A239" s="92" t="str" cm="1">
        <f t="array" ref="A239">IF(AX239&gt;0,'Licensee Info'!$A$2:$A$2,"#N/A")</f>
        <v>#N/A</v>
      </c>
      <c r="B239" s="88" t="str">
        <f>'Cover Sheet'!$A$3</f>
        <v>[insert AFS Reporting Period]</v>
      </c>
      <c r="C239" s="88" t="str">
        <f>'Cover Sheet'!$D$3</f>
        <v>[insert all medical and adult-use license record numbers covered by this AFS]</v>
      </c>
      <c r="D239" s="88" t="str">
        <f>'Cover Sheet'!$A$6</f>
        <v>[insert name of firm]</v>
      </c>
      <c r="E239" s="88" t="str">
        <f>'Cover Sheet'!$B$6</f>
        <v>[insert CPA name]</v>
      </c>
      <c r="F239" s="88" t="str">
        <f>'Cover Sheet'!$B$8</f>
        <v>[insert CPA license number]</v>
      </c>
      <c r="G239" s="88" t="str">
        <f>'Cover Sheet'!$D$6</f>
        <v>[insert direct email address]</v>
      </c>
      <c r="H239" s="88" t="str">
        <f>'Cover Sheet'!$D$8</f>
        <v>[insert direct phone number]</v>
      </c>
      <c r="I239" s="88" t="str">
        <f>'Cover Sheet'!$D$10</f>
        <v>[insert firm mailing address]</v>
      </c>
      <c r="J239" s="88" t="str">
        <f>'Licensee Info'!$E$2</f>
        <v>Report not attested to correctly</v>
      </c>
      <c r="K239" t="s">
        <v>225</v>
      </c>
      <c r="L239">
        <v>1</v>
      </c>
      <c r="M239" t="s">
        <v>285</v>
      </c>
      <c r="N239">
        <v>6</v>
      </c>
      <c r="O239">
        <v>7</v>
      </c>
      <c r="R239">
        <v>0</v>
      </c>
      <c r="S239">
        <v>0</v>
      </c>
      <c r="T239">
        <v>0</v>
      </c>
      <c r="U239">
        <v>0</v>
      </c>
      <c r="V239">
        <v>0</v>
      </c>
      <c r="W239">
        <v>0</v>
      </c>
      <c r="X239">
        <v>0</v>
      </c>
      <c r="Y239">
        <v>0</v>
      </c>
      <c r="Z239">
        <v>0</v>
      </c>
      <c r="AA239">
        <v>0</v>
      </c>
      <c r="AB239">
        <v>0</v>
      </c>
      <c r="AC239">
        <v>0</v>
      </c>
      <c r="AD239">
        <v>0</v>
      </c>
      <c r="AJ239" cm="1">
        <f t="array" ref="AJ239">IF(OR(COUNTIF(R239,$AZ$2:$AZ$19)),0,1)</f>
        <v>0</v>
      </c>
      <c r="AK239" cm="1">
        <f t="array" ref="AK239">IF(OR(COUNTIF(S239,$AZ$2:$AZ$19)),0,1)</f>
        <v>0</v>
      </c>
      <c r="AL239" cm="1">
        <f t="array" ref="AL239">IF(OR(COUNTIF(T239,$AZ$2:$AZ$19)),0,1)</f>
        <v>0</v>
      </c>
      <c r="AM239" cm="1">
        <f t="array" ref="AM239">IF(OR(COUNTIF(U239,$AZ$2:$AZ$19)),0,1)</f>
        <v>0</v>
      </c>
      <c r="AN239" cm="1">
        <f t="array" ref="AN239">IF(OR(COUNTIF(V239,$AZ$2:$AZ$19)),0,1)</f>
        <v>0</v>
      </c>
      <c r="AO239" cm="1">
        <f t="array" ref="AO239">IF(OR(COUNTIF(W239,$AZ$2:$AZ$19)),0,1)</f>
        <v>0</v>
      </c>
      <c r="AP239" cm="1">
        <f t="array" ref="AP239">IF(OR(COUNTIF(X239,$AZ$2:$AZ$19)),0,1)</f>
        <v>0</v>
      </c>
      <c r="AQ239" cm="1">
        <f t="array" ref="AQ239">IF(OR(COUNTIF(Y239,$AZ$2:$AZ$19)),0,1)</f>
        <v>0</v>
      </c>
      <c r="AR239" cm="1">
        <f t="array" ref="AR239">IF(OR(COUNTIF(Z239,$AZ$2:$AZ$19)),0,1)</f>
        <v>0</v>
      </c>
      <c r="AS239" cm="1">
        <f t="array" ref="AS239">IF(OR(COUNTIF(AA239,$AZ$2:$AZ$19)),0,1)</f>
        <v>0</v>
      </c>
      <c r="AT239" cm="1">
        <f t="array" ref="AT239">IF(OR(COUNTIF(AB239,$AZ$2:$AZ$19)),0,1)</f>
        <v>0</v>
      </c>
      <c r="AU239" cm="1">
        <f t="array" ref="AU239">IF(OR(COUNTIF(AC239,$AZ$2:$AZ$19)),0,1)</f>
        <v>0</v>
      </c>
      <c r="AV239" cm="1">
        <f t="array" ref="AV239">IF(OR(COUNTIF(AD239,$AZ$2:$AZ$19)),0,1)</f>
        <v>0</v>
      </c>
      <c r="AX239">
        <f t="shared" si="3"/>
        <v>0</v>
      </c>
    </row>
    <row r="240" spans="1:50" x14ac:dyDescent="0.3">
      <c r="A240" s="88" t="str" cm="1">
        <f t="array" ref="A240">IF(AX240&gt;0,'Licensee Info'!$A$2:$A$2,"#N/A")</f>
        <v>#N/A</v>
      </c>
      <c r="B240" s="88" t="str">
        <f>'Cover Sheet'!$A$3</f>
        <v>[insert AFS Reporting Period]</v>
      </c>
      <c r="C240" s="88" t="str">
        <f>'Cover Sheet'!$D$3</f>
        <v>[insert all medical and adult-use license record numbers covered by this AFS]</v>
      </c>
      <c r="D240" s="88" t="str">
        <f>'Cover Sheet'!$A$6</f>
        <v>[insert name of firm]</v>
      </c>
      <c r="E240" s="88" t="str">
        <f>'Cover Sheet'!$B$6</f>
        <v>[insert CPA name]</v>
      </c>
      <c r="F240" s="88" t="str">
        <f>'Cover Sheet'!$B$8</f>
        <v>[insert CPA license number]</v>
      </c>
      <c r="G240" s="88" t="str">
        <f>'Cover Sheet'!$D$6</f>
        <v>[insert direct email address]</v>
      </c>
      <c r="H240" s="88" t="str">
        <f>'Cover Sheet'!$D$8</f>
        <v>[insert direct phone number]</v>
      </c>
      <c r="I240" s="88" t="str">
        <f>'Cover Sheet'!$D$10</f>
        <v>[insert firm mailing address]</v>
      </c>
      <c r="J240" s="88" t="str">
        <f>'Licensee Info'!$E$2</f>
        <v>Report not attested to correctly</v>
      </c>
      <c r="K240" s="91" t="s">
        <v>225</v>
      </c>
      <c r="L240" s="91">
        <v>1</v>
      </c>
      <c r="M240" s="91" t="s">
        <v>285</v>
      </c>
      <c r="N240" s="91">
        <v>6</v>
      </c>
      <c r="O240" s="91">
        <v>8</v>
      </c>
      <c r="P240" s="91"/>
      <c r="Q240" s="91"/>
      <c r="R240" s="91">
        <v>0</v>
      </c>
      <c r="S240" s="91">
        <v>0</v>
      </c>
      <c r="T240" s="91">
        <v>0</v>
      </c>
      <c r="U240" s="91">
        <v>0</v>
      </c>
      <c r="V240" s="91">
        <v>0</v>
      </c>
      <c r="W240" s="91">
        <v>0</v>
      </c>
      <c r="X240" s="91">
        <v>0</v>
      </c>
      <c r="Y240" s="91">
        <v>0</v>
      </c>
      <c r="Z240" s="91">
        <v>0</v>
      </c>
      <c r="AA240" s="91">
        <v>0</v>
      </c>
      <c r="AB240" s="91">
        <v>0</v>
      </c>
      <c r="AC240" s="91">
        <v>0</v>
      </c>
      <c r="AD240" s="91">
        <v>0</v>
      </c>
      <c r="AE240" s="91"/>
      <c r="AF240" s="91"/>
      <c r="AG240" s="91"/>
      <c r="AH240" s="91"/>
      <c r="AJ240" cm="1">
        <f t="array" ref="AJ240">IF(OR(COUNTIF(R240,$AZ$2:$AZ$19)),0,1)</f>
        <v>0</v>
      </c>
      <c r="AK240" cm="1">
        <f t="array" ref="AK240">IF(OR(COUNTIF(S240,$AZ$2:$AZ$19)),0,1)</f>
        <v>0</v>
      </c>
      <c r="AL240" cm="1">
        <f t="array" ref="AL240">IF(OR(COUNTIF(T240,$AZ$2:$AZ$19)),0,1)</f>
        <v>0</v>
      </c>
      <c r="AM240" cm="1">
        <f t="array" ref="AM240">IF(OR(COUNTIF(U240,$AZ$2:$AZ$19)),0,1)</f>
        <v>0</v>
      </c>
      <c r="AN240" cm="1">
        <f t="array" ref="AN240">IF(OR(COUNTIF(V240,$AZ$2:$AZ$19)),0,1)</f>
        <v>0</v>
      </c>
      <c r="AO240" cm="1">
        <f t="array" ref="AO240">IF(OR(COUNTIF(W240,$AZ$2:$AZ$19)),0,1)</f>
        <v>0</v>
      </c>
      <c r="AP240" cm="1">
        <f t="array" ref="AP240">IF(OR(COUNTIF(X240,$AZ$2:$AZ$19)),0,1)</f>
        <v>0</v>
      </c>
      <c r="AQ240" cm="1">
        <f t="array" ref="AQ240">IF(OR(COUNTIF(Y240,$AZ$2:$AZ$19)),0,1)</f>
        <v>0</v>
      </c>
      <c r="AR240" cm="1">
        <f t="array" ref="AR240">IF(OR(COUNTIF(Z240,$AZ$2:$AZ$19)),0,1)</f>
        <v>0</v>
      </c>
      <c r="AS240" cm="1">
        <f t="array" ref="AS240">IF(OR(COUNTIF(AA240,$AZ$2:$AZ$19)),0,1)</f>
        <v>0</v>
      </c>
      <c r="AT240" cm="1">
        <f t="array" ref="AT240">IF(OR(COUNTIF(AB240,$AZ$2:$AZ$19)),0,1)</f>
        <v>0</v>
      </c>
      <c r="AU240" cm="1">
        <f t="array" ref="AU240">IF(OR(COUNTIF(AC240,$AZ$2:$AZ$19)),0,1)</f>
        <v>0</v>
      </c>
      <c r="AV240" cm="1">
        <f t="array" ref="AV240">IF(OR(COUNTIF(AD240,$AZ$2:$AZ$19)),0,1)</f>
        <v>0</v>
      </c>
      <c r="AX240">
        <f t="shared" si="3"/>
        <v>0</v>
      </c>
    </row>
    <row r="241" spans="1:50" x14ac:dyDescent="0.3">
      <c r="A241" s="92" t="str" cm="1">
        <f t="array" ref="A241">IF(AX241&gt;0,'Licensee Info'!$A$2:$A$2,"#N/A")</f>
        <v>#N/A</v>
      </c>
      <c r="B241" s="88" t="str">
        <f>'Cover Sheet'!$A$3</f>
        <v>[insert AFS Reporting Period]</v>
      </c>
      <c r="C241" s="88" t="str">
        <f>'Cover Sheet'!$D$3</f>
        <v>[insert all medical and adult-use license record numbers covered by this AFS]</v>
      </c>
      <c r="D241" s="88" t="str">
        <f>'Cover Sheet'!$A$6</f>
        <v>[insert name of firm]</v>
      </c>
      <c r="E241" s="88" t="str">
        <f>'Cover Sheet'!$B$6</f>
        <v>[insert CPA name]</v>
      </c>
      <c r="F241" s="88" t="str">
        <f>'Cover Sheet'!$B$8</f>
        <v>[insert CPA license number]</v>
      </c>
      <c r="G241" s="88" t="str">
        <f>'Cover Sheet'!$D$6</f>
        <v>[insert direct email address]</v>
      </c>
      <c r="H241" s="88" t="str">
        <f>'Cover Sheet'!$D$8</f>
        <v>[insert direct phone number]</v>
      </c>
      <c r="I241" s="88" t="str">
        <f>'Cover Sheet'!$D$10</f>
        <v>[insert firm mailing address]</v>
      </c>
      <c r="J241" s="88" t="str">
        <f>'Licensee Info'!$E$2</f>
        <v>Report not attested to correctly</v>
      </c>
      <c r="K241" t="s">
        <v>225</v>
      </c>
      <c r="L241">
        <v>1</v>
      </c>
      <c r="M241" t="s">
        <v>285</v>
      </c>
      <c r="N241">
        <v>6</v>
      </c>
      <c r="O241">
        <v>9</v>
      </c>
      <c r="R241">
        <v>0</v>
      </c>
      <c r="S241">
        <v>0</v>
      </c>
      <c r="T241">
        <v>0</v>
      </c>
      <c r="U241">
        <v>0</v>
      </c>
      <c r="V241">
        <v>0</v>
      </c>
      <c r="W241">
        <v>0</v>
      </c>
      <c r="X241">
        <v>0</v>
      </c>
      <c r="Y241">
        <v>0</v>
      </c>
      <c r="Z241">
        <v>0</v>
      </c>
      <c r="AA241">
        <v>0</v>
      </c>
      <c r="AB241">
        <v>0</v>
      </c>
      <c r="AC241">
        <v>0</v>
      </c>
      <c r="AD241">
        <v>0</v>
      </c>
      <c r="AJ241" cm="1">
        <f t="array" ref="AJ241">IF(OR(COUNTIF(R241,$AZ$2:$AZ$19)),0,1)</f>
        <v>0</v>
      </c>
      <c r="AK241" cm="1">
        <f t="array" ref="AK241">IF(OR(COUNTIF(S241,$AZ$2:$AZ$19)),0,1)</f>
        <v>0</v>
      </c>
      <c r="AL241" cm="1">
        <f t="array" ref="AL241">IF(OR(COUNTIF(T241,$AZ$2:$AZ$19)),0,1)</f>
        <v>0</v>
      </c>
      <c r="AM241" cm="1">
        <f t="array" ref="AM241">IF(OR(COUNTIF(U241,$AZ$2:$AZ$19)),0,1)</f>
        <v>0</v>
      </c>
      <c r="AN241" cm="1">
        <f t="array" ref="AN241">IF(OR(COUNTIF(V241,$AZ$2:$AZ$19)),0,1)</f>
        <v>0</v>
      </c>
      <c r="AO241" cm="1">
        <f t="array" ref="AO241">IF(OR(COUNTIF(W241,$AZ$2:$AZ$19)),0,1)</f>
        <v>0</v>
      </c>
      <c r="AP241" cm="1">
        <f t="array" ref="AP241">IF(OR(COUNTIF(X241,$AZ$2:$AZ$19)),0,1)</f>
        <v>0</v>
      </c>
      <c r="AQ241" cm="1">
        <f t="array" ref="AQ241">IF(OR(COUNTIF(Y241,$AZ$2:$AZ$19)),0,1)</f>
        <v>0</v>
      </c>
      <c r="AR241" cm="1">
        <f t="array" ref="AR241">IF(OR(COUNTIF(Z241,$AZ$2:$AZ$19)),0,1)</f>
        <v>0</v>
      </c>
      <c r="AS241" cm="1">
        <f t="array" ref="AS241">IF(OR(COUNTIF(AA241,$AZ$2:$AZ$19)),0,1)</f>
        <v>0</v>
      </c>
      <c r="AT241" cm="1">
        <f t="array" ref="AT241">IF(OR(COUNTIF(AB241,$AZ$2:$AZ$19)),0,1)</f>
        <v>0</v>
      </c>
      <c r="AU241" cm="1">
        <f t="array" ref="AU241">IF(OR(COUNTIF(AC241,$AZ$2:$AZ$19)),0,1)</f>
        <v>0</v>
      </c>
      <c r="AV241" cm="1">
        <f t="array" ref="AV241">IF(OR(COUNTIF(AD241,$AZ$2:$AZ$19)),0,1)</f>
        <v>0</v>
      </c>
      <c r="AX241">
        <f t="shared" si="3"/>
        <v>0</v>
      </c>
    </row>
    <row r="242" spans="1:50" x14ac:dyDescent="0.3">
      <c r="A242" s="88" t="str" cm="1">
        <f t="array" ref="A242">IF(AX242&gt;0,'Licensee Info'!$A$2:$A$2,"#N/A")</f>
        <v>#N/A</v>
      </c>
      <c r="B242" s="88" t="str">
        <f>'Cover Sheet'!$A$3</f>
        <v>[insert AFS Reporting Period]</v>
      </c>
      <c r="C242" s="88" t="str">
        <f>'Cover Sheet'!$D$3</f>
        <v>[insert all medical and adult-use license record numbers covered by this AFS]</v>
      </c>
      <c r="D242" s="88" t="str">
        <f>'Cover Sheet'!$A$6</f>
        <v>[insert name of firm]</v>
      </c>
      <c r="E242" s="88" t="str">
        <f>'Cover Sheet'!$B$6</f>
        <v>[insert CPA name]</v>
      </c>
      <c r="F242" s="88" t="str">
        <f>'Cover Sheet'!$B$8</f>
        <v>[insert CPA license number]</v>
      </c>
      <c r="G242" s="88" t="str">
        <f>'Cover Sheet'!$D$6</f>
        <v>[insert direct email address]</v>
      </c>
      <c r="H242" s="88" t="str">
        <f>'Cover Sheet'!$D$8</f>
        <v>[insert direct phone number]</v>
      </c>
      <c r="I242" s="88" t="str">
        <f>'Cover Sheet'!$D$10</f>
        <v>[insert firm mailing address]</v>
      </c>
      <c r="J242" s="88" t="str">
        <f>'Licensee Info'!$E$2</f>
        <v>Report not attested to correctly</v>
      </c>
      <c r="K242" s="91" t="s">
        <v>225</v>
      </c>
      <c r="L242" s="91">
        <v>1</v>
      </c>
      <c r="M242" s="91" t="s">
        <v>285</v>
      </c>
      <c r="N242" s="91">
        <v>6</v>
      </c>
      <c r="O242" s="91">
        <v>10</v>
      </c>
      <c r="P242" s="91"/>
      <c r="Q242" s="91"/>
      <c r="R242" s="91">
        <v>0</v>
      </c>
      <c r="S242" s="91">
        <v>0</v>
      </c>
      <c r="T242" s="91">
        <v>0</v>
      </c>
      <c r="U242" s="91">
        <v>0</v>
      </c>
      <c r="V242" s="91">
        <v>0</v>
      </c>
      <c r="W242" s="91">
        <v>0</v>
      </c>
      <c r="X242" s="91">
        <v>0</v>
      </c>
      <c r="Y242" s="91">
        <v>0</v>
      </c>
      <c r="Z242" s="91">
        <v>0</v>
      </c>
      <c r="AA242" s="91">
        <v>0</v>
      </c>
      <c r="AB242" s="91">
        <v>0</v>
      </c>
      <c r="AC242" s="91">
        <v>0</v>
      </c>
      <c r="AD242" s="91">
        <v>0</v>
      </c>
      <c r="AE242" s="91"/>
      <c r="AF242" s="91"/>
      <c r="AG242" s="91"/>
      <c r="AH242" s="91"/>
      <c r="AJ242" cm="1">
        <f t="array" ref="AJ242">IF(OR(COUNTIF(R242,$AZ$2:$AZ$19)),0,1)</f>
        <v>0</v>
      </c>
      <c r="AK242" cm="1">
        <f t="array" ref="AK242">IF(OR(COUNTIF(S242,$AZ$2:$AZ$19)),0,1)</f>
        <v>0</v>
      </c>
      <c r="AL242" cm="1">
        <f t="array" ref="AL242">IF(OR(COUNTIF(T242,$AZ$2:$AZ$19)),0,1)</f>
        <v>0</v>
      </c>
      <c r="AM242" cm="1">
        <f t="array" ref="AM242">IF(OR(COUNTIF(U242,$AZ$2:$AZ$19)),0,1)</f>
        <v>0</v>
      </c>
      <c r="AN242" cm="1">
        <f t="array" ref="AN242">IF(OR(COUNTIF(V242,$AZ$2:$AZ$19)),0,1)</f>
        <v>0</v>
      </c>
      <c r="AO242" cm="1">
        <f t="array" ref="AO242">IF(OR(COUNTIF(W242,$AZ$2:$AZ$19)),0,1)</f>
        <v>0</v>
      </c>
      <c r="AP242" cm="1">
        <f t="array" ref="AP242">IF(OR(COUNTIF(X242,$AZ$2:$AZ$19)),0,1)</f>
        <v>0</v>
      </c>
      <c r="AQ242" cm="1">
        <f t="array" ref="AQ242">IF(OR(COUNTIF(Y242,$AZ$2:$AZ$19)),0,1)</f>
        <v>0</v>
      </c>
      <c r="AR242" cm="1">
        <f t="array" ref="AR242">IF(OR(COUNTIF(Z242,$AZ$2:$AZ$19)),0,1)</f>
        <v>0</v>
      </c>
      <c r="AS242" cm="1">
        <f t="array" ref="AS242">IF(OR(COUNTIF(AA242,$AZ$2:$AZ$19)),0,1)</f>
        <v>0</v>
      </c>
      <c r="AT242" cm="1">
        <f t="array" ref="AT242">IF(OR(COUNTIF(AB242,$AZ$2:$AZ$19)),0,1)</f>
        <v>0</v>
      </c>
      <c r="AU242" cm="1">
        <f t="array" ref="AU242">IF(OR(COUNTIF(AC242,$AZ$2:$AZ$19)),0,1)</f>
        <v>0</v>
      </c>
      <c r="AV242" cm="1">
        <f t="array" ref="AV242">IF(OR(COUNTIF(AD242,$AZ$2:$AZ$19)),0,1)</f>
        <v>0</v>
      </c>
      <c r="AX242">
        <f t="shared" si="3"/>
        <v>0</v>
      </c>
    </row>
    <row r="243" spans="1:50" x14ac:dyDescent="0.3">
      <c r="A243" s="92" t="str" cm="1">
        <f t="array" ref="A243">IF(AX243&gt;0,'Licensee Info'!$A$2:$A$2,"#N/A")</f>
        <v>#N/A</v>
      </c>
      <c r="B243" s="88" t="str">
        <f>'Cover Sheet'!$A$3</f>
        <v>[insert AFS Reporting Period]</v>
      </c>
      <c r="C243" s="88" t="str">
        <f>'Cover Sheet'!$D$3</f>
        <v>[insert all medical and adult-use license record numbers covered by this AFS]</v>
      </c>
      <c r="D243" s="88" t="str">
        <f>'Cover Sheet'!$A$6</f>
        <v>[insert name of firm]</v>
      </c>
      <c r="E243" s="88" t="str">
        <f>'Cover Sheet'!$B$6</f>
        <v>[insert CPA name]</v>
      </c>
      <c r="F243" s="88" t="str">
        <f>'Cover Sheet'!$B$8</f>
        <v>[insert CPA license number]</v>
      </c>
      <c r="G243" s="88" t="str">
        <f>'Cover Sheet'!$D$6</f>
        <v>[insert direct email address]</v>
      </c>
      <c r="H243" s="88" t="str">
        <f>'Cover Sheet'!$D$8</f>
        <v>[insert direct phone number]</v>
      </c>
      <c r="I243" s="88" t="str">
        <f>'Cover Sheet'!$D$10</f>
        <v>[insert firm mailing address]</v>
      </c>
      <c r="J243" s="88" t="str">
        <f>'Licensee Info'!$E$2</f>
        <v>Report not attested to correctly</v>
      </c>
      <c r="K243" t="s">
        <v>225</v>
      </c>
      <c r="L243">
        <v>1</v>
      </c>
      <c r="M243" t="s">
        <v>285</v>
      </c>
      <c r="N243">
        <v>6</v>
      </c>
      <c r="O243">
        <v>11</v>
      </c>
      <c r="R243">
        <v>0</v>
      </c>
      <c r="S243">
        <v>0</v>
      </c>
      <c r="T243">
        <v>0</v>
      </c>
      <c r="U243">
        <v>0</v>
      </c>
      <c r="V243">
        <v>0</v>
      </c>
      <c r="W243">
        <v>0</v>
      </c>
      <c r="X243">
        <v>0</v>
      </c>
      <c r="Y243">
        <v>0</v>
      </c>
      <c r="Z243">
        <v>0</v>
      </c>
      <c r="AA243">
        <v>0</v>
      </c>
      <c r="AB243">
        <v>0</v>
      </c>
      <c r="AC243">
        <v>0</v>
      </c>
      <c r="AD243">
        <v>0</v>
      </c>
      <c r="AJ243" cm="1">
        <f t="array" ref="AJ243">IF(OR(COUNTIF(R243,$AZ$2:$AZ$19)),0,1)</f>
        <v>0</v>
      </c>
      <c r="AK243" cm="1">
        <f t="array" ref="AK243">IF(OR(COUNTIF(S243,$AZ$2:$AZ$19)),0,1)</f>
        <v>0</v>
      </c>
      <c r="AL243" cm="1">
        <f t="array" ref="AL243">IF(OR(COUNTIF(T243,$AZ$2:$AZ$19)),0,1)</f>
        <v>0</v>
      </c>
      <c r="AM243" cm="1">
        <f t="array" ref="AM243">IF(OR(COUNTIF(U243,$AZ$2:$AZ$19)),0,1)</f>
        <v>0</v>
      </c>
      <c r="AN243" cm="1">
        <f t="array" ref="AN243">IF(OR(COUNTIF(V243,$AZ$2:$AZ$19)),0,1)</f>
        <v>0</v>
      </c>
      <c r="AO243" cm="1">
        <f t="array" ref="AO243">IF(OR(COUNTIF(W243,$AZ$2:$AZ$19)),0,1)</f>
        <v>0</v>
      </c>
      <c r="AP243" cm="1">
        <f t="array" ref="AP243">IF(OR(COUNTIF(X243,$AZ$2:$AZ$19)),0,1)</f>
        <v>0</v>
      </c>
      <c r="AQ243" cm="1">
        <f t="array" ref="AQ243">IF(OR(COUNTIF(Y243,$AZ$2:$AZ$19)),0,1)</f>
        <v>0</v>
      </c>
      <c r="AR243" cm="1">
        <f t="array" ref="AR243">IF(OR(COUNTIF(Z243,$AZ$2:$AZ$19)),0,1)</f>
        <v>0</v>
      </c>
      <c r="AS243" cm="1">
        <f t="array" ref="AS243">IF(OR(COUNTIF(AA243,$AZ$2:$AZ$19)),0,1)</f>
        <v>0</v>
      </c>
      <c r="AT243" cm="1">
        <f t="array" ref="AT243">IF(OR(COUNTIF(AB243,$AZ$2:$AZ$19)),0,1)</f>
        <v>0</v>
      </c>
      <c r="AU243" cm="1">
        <f t="array" ref="AU243">IF(OR(COUNTIF(AC243,$AZ$2:$AZ$19)),0,1)</f>
        <v>0</v>
      </c>
      <c r="AV243" cm="1">
        <f t="array" ref="AV243">IF(OR(COUNTIF(AD243,$AZ$2:$AZ$19)),0,1)</f>
        <v>0</v>
      </c>
      <c r="AX243">
        <f t="shared" si="3"/>
        <v>0</v>
      </c>
    </row>
    <row r="244" spans="1:50" x14ac:dyDescent="0.3">
      <c r="A244" s="88" t="str" cm="1">
        <f t="array" ref="A244">IF(AX244&gt;0,'Licensee Info'!$A$2:$A$2,"#N/A")</f>
        <v>#N/A</v>
      </c>
      <c r="B244" s="88" t="str">
        <f>'Cover Sheet'!$A$3</f>
        <v>[insert AFS Reporting Period]</v>
      </c>
      <c r="C244" s="88" t="str">
        <f>'Cover Sheet'!$D$3</f>
        <v>[insert all medical and adult-use license record numbers covered by this AFS]</v>
      </c>
      <c r="D244" s="88" t="str">
        <f>'Cover Sheet'!$A$6</f>
        <v>[insert name of firm]</v>
      </c>
      <c r="E244" s="88" t="str">
        <f>'Cover Sheet'!$B$6</f>
        <v>[insert CPA name]</v>
      </c>
      <c r="F244" s="88" t="str">
        <f>'Cover Sheet'!$B$8</f>
        <v>[insert CPA license number]</v>
      </c>
      <c r="G244" s="88" t="str">
        <f>'Cover Sheet'!$D$6</f>
        <v>[insert direct email address]</v>
      </c>
      <c r="H244" s="88" t="str">
        <f>'Cover Sheet'!$D$8</f>
        <v>[insert direct phone number]</v>
      </c>
      <c r="I244" s="88" t="str">
        <f>'Cover Sheet'!$D$10</f>
        <v>[insert firm mailing address]</v>
      </c>
      <c r="J244" s="88" t="str">
        <f>'Licensee Info'!$E$2</f>
        <v>Report not attested to correctly</v>
      </c>
      <c r="K244" s="91" t="s">
        <v>225</v>
      </c>
      <c r="L244" s="91">
        <v>1</v>
      </c>
      <c r="M244" s="91" t="s">
        <v>285</v>
      </c>
      <c r="N244" s="91">
        <v>6</v>
      </c>
      <c r="O244" s="91">
        <v>12</v>
      </c>
      <c r="P244" s="91"/>
      <c r="Q244" s="91"/>
      <c r="R244" s="91">
        <v>0</v>
      </c>
      <c r="S244" s="91">
        <v>0</v>
      </c>
      <c r="T244" s="91">
        <v>0</v>
      </c>
      <c r="U244" s="91">
        <v>0</v>
      </c>
      <c r="V244" s="91">
        <v>0</v>
      </c>
      <c r="W244" s="91">
        <v>0</v>
      </c>
      <c r="X244" s="91">
        <v>0</v>
      </c>
      <c r="Y244" s="91">
        <v>0</v>
      </c>
      <c r="Z244" s="91">
        <v>0</v>
      </c>
      <c r="AA244" s="91">
        <v>0</v>
      </c>
      <c r="AB244" s="91">
        <v>0</v>
      </c>
      <c r="AC244" s="91">
        <v>0</v>
      </c>
      <c r="AD244" s="91">
        <v>0</v>
      </c>
      <c r="AE244" s="91"/>
      <c r="AF244" s="91"/>
      <c r="AG244" s="91"/>
      <c r="AH244" s="91"/>
      <c r="AJ244" cm="1">
        <f t="array" ref="AJ244">IF(OR(COUNTIF(R244,$AZ$2:$AZ$19)),0,1)</f>
        <v>0</v>
      </c>
      <c r="AK244" cm="1">
        <f t="array" ref="AK244">IF(OR(COUNTIF(S244,$AZ$2:$AZ$19)),0,1)</f>
        <v>0</v>
      </c>
      <c r="AL244" cm="1">
        <f t="array" ref="AL244">IF(OR(COUNTIF(T244,$AZ$2:$AZ$19)),0,1)</f>
        <v>0</v>
      </c>
      <c r="AM244" cm="1">
        <f t="array" ref="AM244">IF(OR(COUNTIF(U244,$AZ$2:$AZ$19)),0,1)</f>
        <v>0</v>
      </c>
      <c r="AN244" cm="1">
        <f t="array" ref="AN244">IF(OR(COUNTIF(V244,$AZ$2:$AZ$19)),0,1)</f>
        <v>0</v>
      </c>
      <c r="AO244" cm="1">
        <f t="array" ref="AO244">IF(OR(COUNTIF(W244,$AZ$2:$AZ$19)),0,1)</f>
        <v>0</v>
      </c>
      <c r="AP244" cm="1">
        <f t="array" ref="AP244">IF(OR(COUNTIF(X244,$AZ$2:$AZ$19)),0,1)</f>
        <v>0</v>
      </c>
      <c r="AQ244" cm="1">
        <f t="array" ref="AQ244">IF(OR(COUNTIF(Y244,$AZ$2:$AZ$19)),0,1)</f>
        <v>0</v>
      </c>
      <c r="AR244" cm="1">
        <f t="array" ref="AR244">IF(OR(COUNTIF(Z244,$AZ$2:$AZ$19)),0,1)</f>
        <v>0</v>
      </c>
      <c r="AS244" cm="1">
        <f t="array" ref="AS244">IF(OR(COUNTIF(AA244,$AZ$2:$AZ$19)),0,1)</f>
        <v>0</v>
      </c>
      <c r="AT244" cm="1">
        <f t="array" ref="AT244">IF(OR(COUNTIF(AB244,$AZ$2:$AZ$19)),0,1)</f>
        <v>0</v>
      </c>
      <c r="AU244" cm="1">
        <f t="array" ref="AU244">IF(OR(COUNTIF(AC244,$AZ$2:$AZ$19)),0,1)</f>
        <v>0</v>
      </c>
      <c r="AV244" cm="1">
        <f t="array" ref="AV244">IF(OR(COUNTIF(AD244,$AZ$2:$AZ$19)),0,1)</f>
        <v>0</v>
      </c>
      <c r="AX244">
        <f t="shared" si="3"/>
        <v>0</v>
      </c>
    </row>
    <row r="245" spans="1:50" x14ac:dyDescent="0.3">
      <c r="A245" s="92" t="str" cm="1">
        <f t="array" ref="A245">IF(AX245&gt;0,'Licensee Info'!$A$2:$A$2,"#N/A")</f>
        <v>#N/A</v>
      </c>
      <c r="B245" s="88" t="str">
        <f>'Cover Sheet'!$A$3</f>
        <v>[insert AFS Reporting Period]</v>
      </c>
      <c r="C245" s="88" t="str">
        <f>'Cover Sheet'!$D$3</f>
        <v>[insert all medical and adult-use license record numbers covered by this AFS]</v>
      </c>
      <c r="D245" s="88" t="str">
        <f>'Cover Sheet'!$A$6</f>
        <v>[insert name of firm]</v>
      </c>
      <c r="E245" s="88" t="str">
        <f>'Cover Sheet'!$B$6</f>
        <v>[insert CPA name]</v>
      </c>
      <c r="F245" s="88" t="str">
        <f>'Cover Sheet'!$B$8</f>
        <v>[insert CPA license number]</v>
      </c>
      <c r="G245" s="88" t="str">
        <f>'Cover Sheet'!$D$6</f>
        <v>[insert direct email address]</v>
      </c>
      <c r="H245" s="88" t="str">
        <f>'Cover Sheet'!$D$8</f>
        <v>[insert direct phone number]</v>
      </c>
      <c r="I245" s="88" t="str">
        <f>'Cover Sheet'!$D$10</f>
        <v>[insert firm mailing address]</v>
      </c>
      <c r="J245" s="88" t="str">
        <f>'Licensee Info'!$E$2</f>
        <v>Report not attested to correctly</v>
      </c>
      <c r="K245" t="s">
        <v>225</v>
      </c>
      <c r="L245">
        <v>1</v>
      </c>
      <c r="M245" t="s">
        <v>285</v>
      </c>
      <c r="N245">
        <v>6</v>
      </c>
      <c r="O245">
        <v>13</v>
      </c>
      <c r="R245">
        <v>0</v>
      </c>
      <c r="S245">
        <v>0</v>
      </c>
      <c r="T245">
        <v>0</v>
      </c>
      <c r="U245">
        <v>0</v>
      </c>
      <c r="V245">
        <v>0</v>
      </c>
      <c r="W245">
        <v>0</v>
      </c>
      <c r="X245">
        <v>0</v>
      </c>
      <c r="Y245">
        <v>0</v>
      </c>
      <c r="Z245">
        <v>0</v>
      </c>
      <c r="AA245">
        <v>0</v>
      </c>
      <c r="AB245">
        <v>0</v>
      </c>
      <c r="AC245">
        <v>0</v>
      </c>
      <c r="AD245">
        <v>0</v>
      </c>
      <c r="AJ245" cm="1">
        <f t="array" ref="AJ245">IF(OR(COUNTIF(R245,$AZ$2:$AZ$19)),0,1)</f>
        <v>0</v>
      </c>
      <c r="AK245" cm="1">
        <f t="array" ref="AK245">IF(OR(COUNTIF(S245,$AZ$2:$AZ$19)),0,1)</f>
        <v>0</v>
      </c>
      <c r="AL245" cm="1">
        <f t="array" ref="AL245">IF(OR(COUNTIF(T245,$AZ$2:$AZ$19)),0,1)</f>
        <v>0</v>
      </c>
      <c r="AM245" cm="1">
        <f t="array" ref="AM245">IF(OR(COUNTIF(U245,$AZ$2:$AZ$19)),0,1)</f>
        <v>0</v>
      </c>
      <c r="AN245" cm="1">
        <f t="array" ref="AN245">IF(OR(COUNTIF(V245,$AZ$2:$AZ$19)),0,1)</f>
        <v>0</v>
      </c>
      <c r="AO245" cm="1">
        <f t="array" ref="AO245">IF(OR(COUNTIF(W245,$AZ$2:$AZ$19)),0,1)</f>
        <v>0</v>
      </c>
      <c r="AP245" cm="1">
        <f t="array" ref="AP245">IF(OR(COUNTIF(X245,$AZ$2:$AZ$19)),0,1)</f>
        <v>0</v>
      </c>
      <c r="AQ245" cm="1">
        <f t="array" ref="AQ245">IF(OR(COUNTIF(Y245,$AZ$2:$AZ$19)),0,1)</f>
        <v>0</v>
      </c>
      <c r="AR245" cm="1">
        <f t="array" ref="AR245">IF(OR(COUNTIF(Z245,$AZ$2:$AZ$19)),0,1)</f>
        <v>0</v>
      </c>
      <c r="AS245" cm="1">
        <f t="array" ref="AS245">IF(OR(COUNTIF(AA245,$AZ$2:$AZ$19)),0,1)</f>
        <v>0</v>
      </c>
      <c r="AT245" cm="1">
        <f t="array" ref="AT245">IF(OR(COUNTIF(AB245,$AZ$2:$AZ$19)),0,1)</f>
        <v>0</v>
      </c>
      <c r="AU245" cm="1">
        <f t="array" ref="AU245">IF(OR(COUNTIF(AC245,$AZ$2:$AZ$19)),0,1)</f>
        <v>0</v>
      </c>
      <c r="AV245" cm="1">
        <f t="array" ref="AV245">IF(OR(COUNTIF(AD245,$AZ$2:$AZ$19)),0,1)</f>
        <v>0</v>
      </c>
      <c r="AX245">
        <f t="shared" si="3"/>
        <v>0</v>
      </c>
    </row>
    <row r="246" spans="1:50" x14ac:dyDescent="0.3">
      <c r="A246" s="88" t="str" cm="1">
        <f t="array" ref="A246">IF(AX246&gt;0,'Licensee Info'!$A$2:$A$2,"#N/A")</f>
        <v>#N/A</v>
      </c>
      <c r="B246" s="88" t="str">
        <f>'Cover Sheet'!$A$3</f>
        <v>[insert AFS Reporting Period]</v>
      </c>
      <c r="C246" s="88" t="str">
        <f>'Cover Sheet'!$D$3</f>
        <v>[insert all medical and adult-use license record numbers covered by this AFS]</v>
      </c>
      <c r="D246" s="88" t="str">
        <f>'Cover Sheet'!$A$6</f>
        <v>[insert name of firm]</v>
      </c>
      <c r="E246" s="88" t="str">
        <f>'Cover Sheet'!$B$6</f>
        <v>[insert CPA name]</v>
      </c>
      <c r="F246" s="88" t="str">
        <f>'Cover Sheet'!$B$8</f>
        <v>[insert CPA license number]</v>
      </c>
      <c r="G246" s="88" t="str">
        <f>'Cover Sheet'!$D$6</f>
        <v>[insert direct email address]</v>
      </c>
      <c r="H246" s="88" t="str">
        <f>'Cover Sheet'!$D$8</f>
        <v>[insert direct phone number]</v>
      </c>
      <c r="I246" s="88" t="str">
        <f>'Cover Sheet'!$D$10</f>
        <v>[insert firm mailing address]</v>
      </c>
      <c r="J246" s="88" t="str">
        <f>'Licensee Info'!$E$2</f>
        <v>Report not attested to correctly</v>
      </c>
      <c r="K246" s="91" t="s">
        <v>225</v>
      </c>
      <c r="L246" s="91">
        <v>1</v>
      </c>
      <c r="M246" s="91" t="s">
        <v>285</v>
      </c>
      <c r="N246" s="91">
        <v>6</v>
      </c>
      <c r="O246" s="91">
        <v>14</v>
      </c>
      <c r="P246" s="91"/>
      <c r="Q246" s="91"/>
      <c r="R246" s="91">
        <v>0</v>
      </c>
      <c r="S246" s="91">
        <v>0</v>
      </c>
      <c r="T246" s="91">
        <v>0</v>
      </c>
      <c r="U246" s="91">
        <v>0</v>
      </c>
      <c r="V246" s="91">
        <v>0</v>
      </c>
      <c r="W246" s="91">
        <v>0</v>
      </c>
      <c r="X246" s="91">
        <v>0</v>
      </c>
      <c r="Y246" s="91">
        <v>0</v>
      </c>
      <c r="Z246" s="91">
        <v>0</v>
      </c>
      <c r="AA246" s="91">
        <v>0</v>
      </c>
      <c r="AB246" s="91">
        <v>0</v>
      </c>
      <c r="AC246" s="91">
        <v>0</v>
      </c>
      <c r="AD246" s="91">
        <v>0</v>
      </c>
      <c r="AE246" s="91"/>
      <c r="AF246" s="91"/>
      <c r="AG246" s="91"/>
      <c r="AH246" s="91"/>
      <c r="AJ246" cm="1">
        <f t="array" ref="AJ246">IF(OR(COUNTIF(R246,$AZ$2:$AZ$19)),0,1)</f>
        <v>0</v>
      </c>
      <c r="AK246" cm="1">
        <f t="array" ref="AK246">IF(OR(COUNTIF(S246,$AZ$2:$AZ$19)),0,1)</f>
        <v>0</v>
      </c>
      <c r="AL246" cm="1">
        <f t="array" ref="AL246">IF(OR(COUNTIF(T246,$AZ$2:$AZ$19)),0,1)</f>
        <v>0</v>
      </c>
      <c r="AM246" cm="1">
        <f t="array" ref="AM246">IF(OR(COUNTIF(U246,$AZ$2:$AZ$19)),0,1)</f>
        <v>0</v>
      </c>
      <c r="AN246" cm="1">
        <f t="array" ref="AN246">IF(OR(COUNTIF(V246,$AZ$2:$AZ$19)),0,1)</f>
        <v>0</v>
      </c>
      <c r="AO246" cm="1">
        <f t="array" ref="AO246">IF(OR(COUNTIF(W246,$AZ$2:$AZ$19)),0,1)</f>
        <v>0</v>
      </c>
      <c r="AP246" cm="1">
        <f t="array" ref="AP246">IF(OR(COUNTIF(X246,$AZ$2:$AZ$19)),0,1)</f>
        <v>0</v>
      </c>
      <c r="AQ246" cm="1">
        <f t="array" ref="AQ246">IF(OR(COUNTIF(Y246,$AZ$2:$AZ$19)),0,1)</f>
        <v>0</v>
      </c>
      <c r="AR246" cm="1">
        <f t="array" ref="AR246">IF(OR(COUNTIF(Z246,$AZ$2:$AZ$19)),0,1)</f>
        <v>0</v>
      </c>
      <c r="AS246" cm="1">
        <f t="array" ref="AS246">IF(OR(COUNTIF(AA246,$AZ$2:$AZ$19)),0,1)</f>
        <v>0</v>
      </c>
      <c r="AT246" cm="1">
        <f t="array" ref="AT246">IF(OR(COUNTIF(AB246,$AZ$2:$AZ$19)),0,1)</f>
        <v>0</v>
      </c>
      <c r="AU246" cm="1">
        <f t="array" ref="AU246">IF(OR(COUNTIF(AC246,$AZ$2:$AZ$19)),0,1)</f>
        <v>0</v>
      </c>
      <c r="AV246" cm="1">
        <f t="array" ref="AV246">IF(OR(COUNTIF(AD246,$AZ$2:$AZ$19)),0,1)</f>
        <v>0</v>
      </c>
      <c r="AX246">
        <f t="shared" si="3"/>
        <v>0</v>
      </c>
    </row>
    <row r="247" spans="1:50" x14ac:dyDescent="0.3">
      <c r="A247" s="92" t="str" cm="1">
        <f t="array" ref="A247">IF(AX247&gt;0,'Licensee Info'!$A$2:$A$2,"#N/A")</f>
        <v>#N/A</v>
      </c>
      <c r="B247" s="88" t="str">
        <f>'Cover Sheet'!$A$3</f>
        <v>[insert AFS Reporting Period]</v>
      </c>
      <c r="C247" s="88" t="str">
        <f>'Cover Sheet'!$D$3</f>
        <v>[insert all medical and adult-use license record numbers covered by this AFS]</v>
      </c>
      <c r="D247" s="88" t="str">
        <f>'Cover Sheet'!$A$6</f>
        <v>[insert name of firm]</v>
      </c>
      <c r="E247" s="88" t="str">
        <f>'Cover Sheet'!$B$6</f>
        <v>[insert CPA name]</v>
      </c>
      <c r="F247" s="88" t="str">
        <f>'Cover Sheet'!$B$8</f>
        <v>[insert CPA license number]</v>
      </c>
      <c r="G247" s="88" t="str">
        <f>'Cover Sheet'!$D$6</f>
        <v>[insert direct email address]</v>
      </c>
      <c r="H247" s="88" t="str">
        <f>'Cover Sheet'!$D$8</f>
        <v>[insert direct phone number]</v>
      </c>
      <c r="I247" s="88" t="str">
        <f>'Cover Sheet'!$D$10</f>
        <v>[insert firm mailing address]</v>
      </c>
      <c r="J247" s="88" t="str">
        <f>'Licensee Info'!$E$2</f>
        <v>Report not attested to correctly</v>
      </c>
      <c r="K247" t="s">
        <v>225</v>
      </c>
      <c r="L247">
        <v>1</v>
      </c>
      <c r="M247" t="s">
        <v>285</v>
      </c>
      <c r="N247">
        <v>6</v>
      </c>
      <c r="O247">
        <v>15</v>
      </c>
      <c r="R247">
        <v>0</v>
      </c>
      <c r="S247">
        <v>0</v>
      </c>
      <c r="T247">
        <v>0</v>
      </c>
      <c r="U247">
        <v>0</v>
      </c>
      <c r="V247">
        <v>0</v>
      </c>
      <c r="W247">
        <v>0</v>
      </c>
      <c r="X247">
        <v>0</v>
      </c>
      <c r="Y247">
        <v>0</v>
      </c>
      <c r="Z247">
        <v>0</v>
      </c>
      <c r="AA247">
        <v>0</v>
      </c>
      <c r="AB247">
        <v>0</v>
      </c>
      <c r="AC247">
        <v>0</v>
      </c>
      <c r="AD247">
        <v>0</v>
      </c>
      <c r="AJ247" cm="1">
        <f t="array" ref="AJ247">IF(OR(COUNTIF(R247,$AZ$2:$AZ$19)),0,1)</f>
        <v>0</v>
      </c>
      <c r="AK247" cm="1">
        <f t="array" ref="AK247">IF(OR(COUNTIF(S247,$AZ$2:$AZ$19)),0,1)</f>
        <v>0</v>
      </c>
      <c r="AL247" cm="1">
        <f t="array" ref="AL247">IF(OR(COUNTIF(T247,$AZ$2:$AZ$19)),0,1)</f>
        <v>0</v>
      </c>
      <c r="AM247" cm="1">
        <f t="array" ref="AM247">IF(OR(COUNTIF(U247,$AZ$2:$AZ$19)),0,1)</f>
        <v>0</v>
      </c>
      <c r="AN247" cm="1">
        <f t="array" ref="AN247">IF(OR(COUNTIF(V247,$AZ$2:$AZ$19)),0,1)</f>
        <v>0</v>
      </c>
      <c r="AO247" cm="1">
        <f t="array" ref="AO247">IF(OR(COUNTIF(W247,$AZ$2:$AZ$19)),0,1)</f>
        <v>0</v>
      </c>
      <c r="AP247" cm="1">
        <f t="array" ref="AP247">IF(OR(COUNTIF(X247,$AZ$2:$AZ$19)),0,1)</f>
        <v>0</v>
      </c>
      <c r="AQ247" cm="1">
        <f t="array" ref="AQ247">IF(OR(COUNTIF(Y247,$AZ$2:$AZ$19)),0,1)</f>
        <v>0</v>
      </c>
      <c r="AR247" cm="1">
        <f t="array" ref="AR247">IF(OR(COUNTIF(Z247,$AZ$2:$AZ$19)),0,1)</f>
        <v>0</v>
      </c>
      <c r="AS247" cm="1">
        <f t="array" ref="AS247">IF(OR(COUNTIF(AA247,$AZ$2:$AZ$19)),0,1)</f>
        <v>0</v>
      </c>
      <c r="AT247" cm="1">
        <f t="array" ref="AT247">IF(OR(COUNTIF(AB247,$AZ$2:$AZ$19)),0,1)</f>
        <v>0</v>
      </c>
      <c r="AU247" cm="1">
        <f t="array" ref="AU247">IF(OR(COUNTIF(AC247,$AZ$2:$AZ$19)),0,1)</f>
        <v>0</v>
      </c>
      <c r="AV247" cm="1">
        <f t="array" ref="AV247">IF(OR(COUNTIF(AD247,$AZ$2:$AZ$19)),0,1)</f>
        <v>0</v>
      </c>
      <c r="AX247">
        <f t="shared" si="3"/>
        <v>0</v>
      </c>
    </row>
    <row r="248" spans="1:50" x14ac:dyDescent="0.3">
      <c r="A248" s="88" t="str" cm="1">
        <f t="array" ref="A248">IF(AX248&gt;0,'Licensee Info'!$A$2:$A$2,"#N/A")</f>
        <v>#N/A</v>
      </c>
      <c r="B248" s="88" t="str">
        <f>'Cover Sheet'!$A$3</f>
        <v>[insert AFS Reporting Period]</v>
      </c>
      <c r="C248" s="88" t="str">
        <f>'Cover Sheet'!$D$3</f>
        <v>[insert all medical and adult-use license record numbers covered by this AFS]</v>
      </c>
      <c r="D248" s="88" t="str">
        <f>'Cover Sheet'!$A$6</f>
        <v>[insert name of firm]</v>
      </c>
      <c r="E248" s="88" t="str">
        <f>'Cover Sheet'!$B$6</f>
        <v>[insert CPA name]</v>
      </c>
      <c r="F248" s="88" t="str">
        <f>'Cover Sheet'!$B$8</f>
        <v>[insert CPA license number]</v>
      </c>
      <c r="G248" s="88" t="str">
        <f>'Cover Sheet'!$D$6</f>
        <v>[insert direct email address]</v>
      </c>
      <c r="H248" s="88" t="str">
        <f>'Cover Sheet'!$D$8</f>
        <v>[insert direct phone number]</v>
      </c>
      <c r="I248" s="88" t="str">
        <f>'Cover Sheet'!$D$10</f>
        <v>[insert firm mailing address]</v>
      </c>
      <c r="J248" s="88" t="str">
        <f>'Licensee Info'!$E$2</f>
        <v>Report not attested to correctly</v>
      </c>
      <c r="K248" s="91" t="s">
        <v>225</v>
      </c>
      <c r="L248" s="91">
        <v>1</v>
      </c>
      <c r="M248" s="91">
        <v>3</v>
      </c>
      <c r="N248" s="91">
        <v>7</v>
      </c>
      <c r="O248" s="91">
        <v>1</v>
      </c>
      <c r="P248" s="91"/>
      <c r="Q248" s="91"/>
      <c r="R248" s="91" t="str">
        <f>'R - Total (G, P)'!$B$211</f>
        <v>[insert license #]</v>
      </c>
      <c r="S248" s="91">
        <f>'R - Total (G, P)'!$B$212</f>
        <v>0</v>
      </c>
      <c r="T248" s="91">
        <f>'R - Total (G, P)'!$D$212</f>
        <v>0</v>
      </c>
      <c r="U248" s="91">
        <f>'R - Total (G, P)'!$H$212</f>
        <v>0</v>
      </c>
      <c r="V248" s="91" cm="1">
        <f t="array" ref="V248:AC258">'R - Total (G, P)'!$A$214:$H$224</f>
        <v>0</v>
      </c>
      <c r="W248" s="91">
        <v>0</v>
      </c>
      <c r="X248" s="91">
        <v>0</v>
      </c>
      <c r="Y248" s="91">
        <v>0</v>
      </c>
      <c r="Z248" s="91">
        <v>0</v>
      </c>
      <c r="AA248" s="91">
        <v>0</v>
      </c>
      <c r="AB248" s="91">
        <v>0</v>
      </c>
      <c r="AC248" s="91">
        <v>0</v>
      </c>
      <c r="AD248" s="91">
        <v>0</v>
      </c>
      <c r="AE248" s="91"/>
      <c r="AF248" s="91"/>
      <c r="AG248" s="91"/>
      <c r="AH248" s="91"/>
      <c r="AJ248" cm="1">
        <f t="array" ref="AJ248">IF(OR(COUNTIF(R248,$AZ$2:$AZ$19)),0,1)</f>
        <v>0</v>
      </c>
      <c r="AK248" cm="1">
        <f t="array" ref="AK248">IF(OR(COUNTIF(S248,$AZ$2:$AZ$19)),0,1)</f>
        <v>0</v>
      </c>
      <c r="AL248" cm="1">
        <f t="array" ref="AL248">IF(OR(COUNTIF(T248,$AZ$2:$AZ$19)),0,1)</f>
        <v>0</v>
      </c>
      <c r="AM248" cm="1">
        <f t="array" ref="AM248">IF(OR(COUNTIF(U248,$AZ$2:$AZ$19)),0,1)</f>
        <v>0</v>
      </c>
      <c r="AN248" cm="1">
        <f t="array" ref="AN248">IF(OR(COUNTIF(V248,$AZ$2:$AZ$19)),0,1)</f>
        <v>0</v>
      </c>
      <c r="AO248" cm="1">
        <f t="array" ref="AO248">IF(OR(COUNTIF(W248,$AZ$2:$AZ$19)),0,1)</f>
        <v>0</v>
      </c>
      <c r="AP248" cm="1">
        <f t="array" ref="AP248">IF(OR(COUNTIF(X248,$AZ$2:$AZ$19)),0,1)</f>
        <v>0</v>
      </c>
      <c r="AQ248" cm="1">
        <f t="array" ref="AQ248">IF(OR(COUNTIF(Y248,$AZ$2:$AZ$19)),0,1)</f>
        <v>0</v>
      </c>
      <c r="AR248" cm="1">
        <f t="array" ref="AR248">IF(OR(COUNTIF(Z248,$AZ$2:$AZ$19)),0,1)</f>
        <v>0</v>
      </c>
      <c r="AS248" cm="1">
        <f t="array" ref="AS248">IF(OR(COUNTIF(AA248,$AZ$2:$AZ$19)),0,1)</f>
        <v>0</v>
      </c>
      <c r="AT248" cm="1">
        <f t="array" ref="AT248">IF(OR(COUNTIF(AB248,$AZ$2:$AZ$19)),0,1)</f>
        <v>0</v>
      </c>
      <c r="AU248" cm="1">
        <f t="array" ref="AU248">IF(OR(COUNTIF(AC248,$AZ$2:$AZ$19)),0,1)</f>
        <v>0</v>
      </c>
      <c r="AV248" cm="1">
        <f t="array" ref="AV248">IF(OR(COUNTIF(AD248,$AZ$2:$AZ$19)),0,1)</f>
        <v>0</v>
      </c>
      <c r="AX248">
        <f t="shared" si="3"/>
        <v>0</v>
      </c>
    </row>
    <row r="249" spans="1:50" x14ac:dyDescent="0.3">
      <c r="A249" s="92" t="str" cm="1">
        <f t="array" ref="A249">IF(AX249&gt;0,'Licensee Info'!$A$2:$A$2,"#N/A")</f>
        <v>#N/A</v>
      </c>
      <c r="B249" s="88" t="str">
        <f>'Cover Sheet'!$A$3</f>
        <v>[insert AFS Reporting Period]</v>
      </c>
      <c r="C249" s="88" t="str">
        <f>'Cover Sheet'!$D$3</f>
        <v>[insert all medical and adult-use license record numbers covered by this AFS]</v>
      </c>
      <c r="D249" s="88" t="str">
        <f>'Cover Sheet'!$A$6</f>
        <v>[insert name of firm]</v>
      </c>
      <c r="E249" s="88" t="str">
        <f>'Cover Sheet'!$B$6</f>
        <v>[insert CPA name]</v>
      </c>
      <c r="F249" s="88" t="str">
        <f>'Cover Sheet'!$B$8</f>
        <v>[insert CPA license number]</v>
      </c>
      <c r="G249" s="88" t="str">
        <f>'Cover Sheet'!$D$6</f>
        <v>[insert direct email address]</v>
      </c>
      <c r="H249" s="88" t="str">
        <f>'Cover Sheet'!$D$8</f>
        <v>[insert direct phone number]</v>
      </c>
      <c r="I249" s="88" t="str">
        <f>'Cover Sheet'!$D$10</f>
        <v>[insert firm mailing address]</v>
      </c>
      <c r="J249" s="88" t="str">
        <f>'Licensee Info'!$E$2</f>
        <v>Report not attested to correctly</v>
      </c>
      <c r="K249" t="s">
        <v>225</v>
      </c>
      <c r="L249">
        <v>1</v>
      </c>
      <c r="M249">
        <v>3</v>
      </c>
      <c r="N249">
        <v>7</v>
      </c>
      <c r="O249">
        <v>2</v>
      </c>
      <c r="R249" t="str">
        <f>'R - Total (G, P)'!$B$211</f>
        <v>[insert license #]</v>
      </c>
      <c r="S249">
        <f>'R - Total (G, P)'!$B$212</f>
        <v>0</v>
      </c>
      <c r="T249">
        <f>'R - Total (G, P)'!$D$212</f>
        <v>0</v>
      </c>
      <c r="U249">
        <f>'R - Total (G, P)'!$H$212</f>
        <v>0</v>
      </c>
      <c r="V249">
        <v>0</v>
      </c>
      <c r="W249">
        <v>0</v>
      </c>
      <c r="X249">
        <v>0</v>
      </c>
      <c r="Y249">
        <v>0</v>
      </c>
      <c r="Z249">
        <v>0</v>
      </c>
      <c r="AA249">
        <v>0</v>
      </c>
      <c r="AB249">
        <v>0</v>
      </c>
      <c r="AC249">
        <v>0</v>
      </c>
      <c r="AD249">
        <v>0</v>
      </c>
      <c r="AJ249" cm="1">
        <f t="array" ref="AJ249">IF(OR(COUNTIF(R249,$AZ$2:$AZ$19)),0,1)</f>
        <v>0</v>
      </c>
      <c r="AK249" cm="1">
        <f t="array" ref="AK249">IF(OR(COUNTIF(S249,$AZ$2:$AZ$19)),0,1)</f>
        <v>0</v>
      </c>
      <c r="AL249" cm="1">
        <f t="array" ref="AL249">IF(OR(COUNTIF(T249,$AZ$2:$AZ$19)),0,1)</f>
        <v>0</v>
      </c>
      <c r="AM249" cm="1">
        <f t="array" ref="AM249">IF(OR(COUNTIF(U249,$AZ$2:$AZ$19)),0,1)</f>
        <v>0</v>
      </c>
      <c r="AN249" cm="1">
        <f t="array" ref="AN249">IF(OR(COUNTIF(V249,$AZ$2:$AZ$19)),0,1)</f>
        <v>0</v>
      </c>
      <c r="AO249" cm="1">
        <f t="array" ref="AO249">IF(OR(COUNTIF(W249,$AZ$2:$AZ$19)),0,1)</f>
        <v>0</v>
      </c>
      <c r="AP249" cm="1">
        <f t="array" ref="AP249">IF(OR(COUNTIF(X249,$AZ$2:$AZ$19)),0,1)</f>
        <v>0</v>
      </c>
      <c r="AQ249" cm="1">
        <f t="array" ref="AQ249">IF(OR(COUNTIF(Y249,$AZ$2:$AZ$19)),0,1)</f>
        <v>0</v>
      </c>
      <c r="AR249" cm="1">
        <f t="array" ref="AR249">IF(OR(COUNTIF(Z249,$AZ$2:$AZ$19)),0,1)</f>
        <v>0</v>
      </c>
      <c r="AS249" cm="1">
        <f t="array" ref="AS249">IF(OR(COUNTIF(AA249,$AZ$2:$AZ$19)),0,1)</f>
        <v>0</v>
      </c>
      <c r="AT249" cm="1">
        <f t="array" ref="AT249">IF(OR(COUNTIF(AB249,$AZ$2:$AZ$19)),0,1)</f>
        <v>0</v>
      </c>
      <c r="AU249" cm="1">
        <f t="array" ref="AU249">IF(OR(COUNTIF(AC249,$AZ$2:$AZ$19)),0,1)</f>
        <v>0</v>
      </c>
      <c r="AV249" cm="1">
        <f t="array" ref="AV249">IF(OR(COUNTIF(AD249,$AZ$2:$AZ$19)),0,1)</f>
        <v>0</v>
      </c>
      <c r="AX249">
        <f t="shared" si="3"/>
        <v>0</v>
      </c>
    </row>
    <row r="250" spans="1:50" x14ac:dyDescent="0.3">
      <c r="A250" s="88" t="str" cm="1">
        <f t="array" ref="A250">IF(AX250&gt;0,'Licensee Info'!$A$2:$A$2,"#N/A")</f>
        <v>#N/A</v>
      </c>
      <c r="B250" s="88" t="str">
        <f>'Cover Sheet'!$A$3</f>
        <v>[insert AFS Reporting Period]</v>
      </c>
      <c r="C250" s="88" t="str">
        <f>'Cover Sheet'!$D$3</f>
        <v>[insert all medical and adult-use license record numbers covered by this AFS]</v>
      </c>
      <c r="D250" s="88" t="str">
        <f>'Cover Sheet'!$A$6</f>
        <v>[insert name of firm]</v>
      </c>
      <c r="E250" s="88" t="str">
        <f>'Cover Sheet'!$B$6</f>
        <v>[insert CPA name]</v>
      </c>
      <c r="F250" s="88" t="str">
        <f>'Cover Sheet'!$B$8</f>
        <v>[insert CPA license number]</v>
      </c>
      <c r="G250" s="88" t="str">
        <f>'Cover Sheet'!$D$6</f>
        <v>[insert direct email address]</v>
      </c>
      <c r="H250" s="88" t="str">
        <f>'Cover Sheet'!$D$8</f>
        <v>[insert direct phone number]</v>
      </c>
      <c r="I250" s="88" t="str">
        <f>'Cover Sheet'!$D$10</f>
        <v>[insert firm mailing address]</v>
      </c>
      <c r="J250" s="88" t="str">
        <f>'Licensee Info'!$E$2</f>
        <v>Report not attested to correctly</v>
      </c>
      <c r="K250" s="91" t="s">
        <v>225</v>
      </c>
      <c r="L250" s="91">
        <v>1</v>
      </c>
      <c r="M250" s="91">
        <v>3</v>
      </c>
      <c r="N250" s="91">
        <v>7</v>
      </c>
      <c r="O250" s="91">
        <v>3</v>
      </c>
      <c r="P250" s="91"/>
      <c r="Q250" s="91"/>
      <c r="R250" s="91" t="str">
        <f>'R - Total (G, P)'!$B$211</f>
        <v>[insert license #]</v>
      </c>
      <c r="S250" s="91">
        <f>'R - Total (G, P)'!$B$212</f>
        <v>0</v>
      </c>
      <c r="T250" s="91">
        <f>'R - Total (G, P)'!$D$212</f>
        <v>0</v>
      </c>
      <c r="U250" s="91">
        <f>'R - Total (G, P)'!$H$212</f>
        <v>0</v>
      </c>
      <c r="V250" s="91">
        <v>0</v>
      </c>
      <c r="W250" s="91">
        <v>0</v>
      </c>
      <c r="X250" s="91">
        <v>0</v>
      </c>
      <c r="Y250" s="91">
        <v>0</v>
      </c>
      <c r="Z250" s="91">
        <v>0</v>
      </c>
      <c r="AA250" s="91">
        <v>0</v>
      </c>
      <c r="AB250" s="91">
        <v>0</v>
      </c>
      <c r="AC250" s="91">
        <v>0</v>
      </c>
      <c r="AD250" s="91">
        <v>0</v>
      </c>
      <c r="AE250" s="91"/>
      <c r="AF250" s="91"/>
      <c r="AG250" s="91"/>
      <c r="AH250" s="91"/>
      <c r="AJ250" cm="1">
        <f t="array" ref="AJ250">IF(OR(COUNTIF(R250,$AZ$2:$AZ$19)),0,1)</f>
        <v>0</v>
      </c>
      <c r="AK250" cm="1">
        <f t="array" ref="AK250">IF(OR(COUNTIF(S250,$AZ$2:$AZ$19)),0,1)</f>
        <v>0</v>
      </c>
      <c r="AL250" cm="1">
        <f t="array" ref="AL250">IF(OR(COUNTIF(T250,$AZ$2:$AZ$19)),0,1)</f>
        <v>0</v>
      </c>
      <c r="AM250" cm="1">
        <f t="array" ref="AM250">IF(OR(COUNTIF(U250,$AZ$2:$AZ$19)),0,1)</f>
        <v>0</v>
      </c>
      <c r="AN250" cm="1">
        <f t="array" ref="AN250">IF(OR(COUNTIF(V250,$AZ$2:$AZ$19)),0,1)</f>
        <v>0</v>
      </c>
      <c r="AO250" cm="1">
        <f t="array" ref="AO250">IF(OR(COUNTIF(W250,$AZ$2:$AZ$19)),0,1)</f>
        <v>0</v>
      </c>
      <c r="AP250" cm="1">
        <f t="array" ref="AP250">IF(OR(COUNTIF(X250,$AZ$2:$AZ$19)),0,1)</f>
        <v>0</v>
      </c>
      <c r="AQ250" cm="1">
        <f t="array" ref="AQ250">IF(OR(COUNTIF(Y250,$AZ$2:$AZ$19)),0,1)</f>
        <v>0</v>
      </c>
      <c r="AR250" cm="1">
        <f t="array" ref="AR250">IF(OR(COUNTIF(Z250,$AZ$2:$AZ$19)),0,1)</f>
        <v>0</v>
      </c>
      <c r="AS250" cm="1">
        <f t="array" ref="AS250">IF(OR(COUNTIF(AA250,$AZ$2:$AZ$19)),0,1)</f>
        <v>0</v>
      </c>
      <c r="AT250" cm="1">
        <f t="array" ref="AT250">IF(OR(COUNTIF(AB250,$AZ$2:$AZ$19)),0,1)</f>
        <v>0</v>
      </c>
      <c r="AU250" cm="1">
        <f t="array" ref="AU250">IF(OR(COUNTIF(AC250,$AZ$2:$AZ$19)),0,1)</f>
        <v>0</v>
      </c>
      <c r="AV250" cm="1">
        <f t="array" ref="AV250">IF(OR(COUNTIF(AD250,$AZ$2:$AZ$19)),0,1)</f>
        <v>0</v>
      </c>
      <c r="AX250">
        <f t="shared" si="3"/>
        <v>0</v>
      </c>
    </row>
    <row r="251" spans="1:50" x14ac:dyDescent="0.3">
      <c r="A251" s="92" t="str" cm="1">
        <f t="array" ref="A251">IF(AX251&gt;0,'Licensee Info'!$A$2:$A$2,"#N/A")</f>
        <v>#N/A</v>
      </c>
      <c r="B251" s="88" t="str">
        <f>'Cover Sheet'!$A$3</f>
        <v>[insert AFS Reporting Period]</v>
      </c>
      <c r="C251" s="88" t="str">
        <f>'Cover Sheet'!$D$3</f>
        <v>[insert all medical and adult-use license record numbers covered by this AFS]</v>
      </c>
      <c r="D251" s="88" t="str">
        <f>'Cover Sheet'!$A$6</f>
        <v>[insert name of firm]</v>
      </c>
      <c r="E251" s="88" t="str">
        <f>'Cover Sheet'!$B$6</f>
        <v>[insert CPA name]</v>
      </c>
      <c r="F251" s="88" t="str">
        <f>'Cover Sheet'!$B$8</f>
        <v>[insert CPA license number]</v>
      </c>
      <c r="G251" s="88" t="str">
        <f>'Cover Sheet'!$D$6</f>
        <v>[insert direct email address]</v>
      </c>
      <c r="H251" s="88" t="str">
        <f>'Cover Sheet'!$D$8</f>
        <v>[insert direct phone number]</v>
      </c>
      <c r="I251" s="88" t="str">
        <f>'Cover Sheet'!$D$10</f>
        <v>[insert firm mailing address]</v>
      </c>
      <c r="J251" s="88" t="str">
        <f>'Licensee Info'!$E$2</f>
        <v>Report not attested to correctly</v>
      </c>
      <c r="K251" t="s">
        <v>225</v>
      </c>
      <c r="L251">
        <v>1</v>
      </c>
      <c r="M251">
        <v>3</v>
      </c>
      <c r="N251">
        <v>7</v>
      </c>
      <c r="O251">
        <v>4</v>
      </c>
      <c r="R251" t="str">
        <f>'R - Total (G, P)'!$B$211</f>
        <v>[insert license #]</v>
      </c>
      <c r="S251">
        <f>'R - Total (G, P)'!$B$212</f>
        <v>0</v>
      </c>
      <c r="T251">
        <f>'R - Total (G, P)'!$D$212</f>
        <v>0</v>
      </c>
      <c r="U251">
        <f>'R - Total (G, P)'!$H$212</f>
        <v>0</v>
      </c>
      <c r="V251">
        <v>0</v>
      </c>
      <c r="W251">
        <v>0</v>
      </c>
      <c r="X251">
        <v>0</v>
      </c>
      <c r="Y251">
        <v>0</v>
      </c>
      <c r="Z251">
        <v>0</v>
      </c>
      <c r="AA251">
        <v>0</v>
      </c>
      <c r="AB251">
        <v>0</v>
      </c>
      <c r="AC251">
        <v>0</v>
      </c>
      <c r="AD251">
        <v>0</v>
      </c>
      <c r="AJ251" cm="1">
        <f t="array" ref="AJ251">IF(OR(COUNTIF(R251,$AZ$2:$AZ$19)),0,1)</f>
        <v>0</v>
      </c>
      <c r="AK251" cm="1">
        <f t="array" ref="AK251">IF(OR(COUNTIF(S251,$AZ$2:$AZ$19)),0,1)</f>
        <v>0</v>
      </c>
      <c r="AL251" cm="1">
        <f t="array" ref="AL251">IF(OR(COUNTIF(T251,$AZ$2:$AZ$19)),0,1)</f>
        <v>0</v>
      </c>
      <c r="AM251" cm="1">
        <f t="array" ref="AM251">IF(OR(COUNTIF(U251,$AZ$2:$AZ$19)),0,1)</f>
        <v>0</v>
      </c>
      <c r="AN251" cm="1">
        <f t="array" ref="AN251">IF(OR(COUNTIF(V251,$AZ$2:$AZ$19)),0,1)</f>
        <v>0</v>
      </c>
      <c r="AO251" cm="1">
        <f t="array" ref="AO251">IF(OR(COUNTIF(W251,$AZ$2:$AZ$19)),0,1)</f>
        <v>0</v>
      </c>
      <c r="AP251" cm="1">
        <f t="array" ref="AP251">IF(OR(COUNTIF(X251,$AZ$2:$AZ$19)),0,1)</f>
        <v>0</v>
      </c>
      <c r="AQ251" cm="1">
        <f t="array" ref="AQ251">IF(OR(COUNTIF(Y251,$AZ$2:$AZ$19)),0,1)</f>
        <v>0</v>
      </c>
      <c r="AR251" cm="1">
        <f t="array" ref="AR251">IF(OR(COUNTIF(Z251,$AZ$2:$AZ$19)),0,1)</f>
        <v>0</v>
      </c>
      <c r="AS251" cm="1">
        <f t="array" ref="AS251">IF(OR(COUNTIF(AA251,$AZ$2:$AZ$19)),0,1)</f>
        <v>0</v>
      </c>
      <c r="AT251" cm="1">
        <f t="array" ref="AT251">IF(OR(COUNTIF(AB251,$AZ$2:$AZ$19)),0,1)</f>
        <v>0</v>
      </c>
      <c r="AU251" cm="1">
        <f t="array" ref="AU251">IF(OR(COUNTIF(AC251,$AZ$2:$AZ$19)),0,1)</f>
        <v>0</v>
      </c>
      <c r="AV251" cm="1">
        <f t="array" ref="AV251">IF(OR(COUNTIF(AD251,$AZ$2:$AZ$19)),0,1)</f>
        <v>0</v>
      </c>
      <c r="AX251">
        <f t="shared" si="3"/>
        <v>0</v>
      </c>
    </row>
    <row r="252" spans="1:50" x14ac:dyDescent="0.3">
      <c r="A252" s="88" t="str" cm="1">
        <f t="array" ref="A252">IF(AX252&gt;0,'Licensee Info'!$A$2:$A$2,"#N/A")</f>
        <v>#N/A</v>
      </c>
      <c r="B252" s="88" t="str">
        <f>'Cover Sheet'!$A$3</f>
        <v>[insert AFS Reporting Period]</v>
      </c>
      <c r="C252" s="88" t="str">
        <f>'Cover Sheet'!$D$3</f>
        <v>[insert all medical and adult-use license record numbers covered by this AFS]</v>
      </c>
      <c r="D252" s="88" t="str">
        <f>'Cover Sheet'!$A$6</f>
        <v>[insert name of firm]</v>
      </c>
      <c r="E252" s="88" t="str">
        <f>'Cover Sheet'!$B$6</f>
        <v>[insert CPA name]</v>
      </c>
      <c r="F252" s="88" t="str">
        <f>'Cover Sheet'!$B$8</f>
        <v>[insert CPA license number]</v>
      </c>
      <c r="G252" s="88" t="str">
        <f>'Cover Sheet'!$D$6</f>
        <v>[insert direct email address]</v>
      </c>
      <c r="H252" s="88" t="str">
        <f>'Cover Sheet'!$D$8</f>
        <v>[insert direct phone number]</v>
      </c>
      <c r="I252" s="88" t="str">
        <f>'Cover Sheet'!$D$10</f>
        <v>[insert firm mailing address]</v>
      </c>
      <c r="J252" s="88" t="str">
        <f>'Licensee Info'!$E$2</f>
        <v>Report not attested to correctly</v>
      </c>
      <c r="K252" s="91" t="s">
        <v>225</v>
      </c>
      <c r="L252" s="91">
        <v>1</v>
      </c>
      <c r="M252" s="91">
        <v>3</v>
      </c>
      <c r="N252" s="91">
        <v>7</v>
      </c>
      <c r="O252" s="91">
        <v>5</v>
      </c>
      <c r="P252" s="91"/>
      <c r="Q252" s="91"/>
      <c r="R252" s="91" t="str">
        <f>'R - Total (G, P)'!$B$211</f>
        <v>[insert license #]</v>
      </c>
      <c r="S252" s="91">
        <f>'R - Total (G, P)'!$B$212</f>
        <v>0</v>
      </c>
      <c r="T252" s="91">
        <f>'R - Total (G, P)'!$D$212</f>
        <v>0</v>
      </c>
      <c r="U252" s="91">
        <f>'R - Total (G, P)'!$H$212</f>
        <v>0</v>
      </c>
      <c r="V252" s="91">
        <v>0</v>
      </c>
      <c r="W252" s="91">
        <v>0</v>
      </c>
      <c r="X252" s="91">
        <v>0</v>
      </c>
      <c r="Y252" s="91">
        <v>0</v>
      </c>
      <c r="Z252" s="91">
        <v>0</v>
      </c>
      <c r="AA252" s="91">
        <v>0</v>
      </c>
      <c r="AB252" s="91">
        <v>0</v>
      </c>
      <c r="AC252" s="91">
        <v>0</v>
      </c>
      <c r="AD252" s="91">
        <v>0</v>
      </c>
      <c r="AE252" s="91"/>
      <c r="AF252" s="91"/>
      <c r="AG252" s="91"/>
      <c r="AH252" s="91"/>
      <c r="AJ252" cm="1">
        <f t="array" ref="AJ252">IF(OR(COUNTIF(R252,$AZ$2:$AZ$19)),0,1)</f>
        <v>0</v>
      </c>
      <c r="AK252" cm="1">
        <f t="array" ref="AK252">IF(OR(COUNTIF(S252,$AZ$2:$AZ$19)),0,1)</f>
        <v>0</v>
      </c>
      <c r="AL252" cm="1">
        <f t="array" ref="AL252">IF(OR(COUNTIF(T252,$AZ$2:$AZ$19)),0,1)</f>
        <v>0</v>
      </c>
      <c r="AM252" cm="1">
        <f t="array" ref="AM252">IF(OR(COUNTIF(U252,$AZ$2:$AZ$19)),0,1)</f>
        <v>0</v>
      </c>
      <c r="AN252" cm="1">
        <f t="array" ref="AN252">IF(OR(COUNTIF(V252,$AZ$2:$AZ$19)),0,1)</f>
        <v>0</v>
      </c>
      <c r="AO252" cm="1">
        <f t="array" ref="AO252">IF(OR(COUNTIF(W252,$AZ$2:$AZ$19)),0,1)</f>
        <v>0</v>
      </c>
      <c r="AP252" cm="1">
        <f t="array" ref="AP252">IF(OR(COUNTIF(X252,$AZ$2:$AZ$19)),0,1)</f>
        <v>0</v>
      </c>
      <c r="AQ252" cm="1">
        <f t="array" ref="AQ252">IF(OR(COUNTIF(Y252,$AZ$2:$AZ$19)),0,1)</f>
        <v>0</v>
      </c>
      <c r="AR252" cm="1">
        <f t="array" ref="AR252">IF(OR(COUNTIF(Z252,$AZ$2:$AZ$19)),0,1)</f>
        <v>0</v>
      </c>
      <c r="AS252" cm="1">
        <f t="array" ref="AS252">IF(OR(COUNTIF(AA252,$AZ$2:$AZ$19)),0,1)</f>
        <v>0</v>
      </c>
      <c r="AT252" cm="1">
        <f t="array" ref="AT252">IF(OR(COUNTIF(AB252,$AZ$2:$AZ$19)),0,1)</f>
        <v>0</v>
      </c>
      <c r="AU252" cm="1">
        <f t="array" ref="AU252">IF(OR(COUNTIF(AC252,$AZ$2:$AZ$19)),0,1)</f>
        <v>0</v>
      </c>
      <c r="AV252" cm="1">
        <f t="array" ref="AV252">IF(OR(COUNTIF(AD252,$AZ$2:$AZ$19)),0,1)</f>
        <v>0</v>
      </c>
      <c r="AX252">
        <f t="shared" si="3"/>
        <v>0</v>
      </c>
    </row>
    <row r="253" spans="1:50" x14ac:dyDescent="0.3">
      <c r="A253" s="92" t="str" cm="1">
        <f t="array" ref="A253">IF(AX253&gt;0,'Licensee Info'!$A$2:$A$2,"#N/A")</f>
        <v>#N/A</v>
      </c>
      <c r="B253" s="88" t="str">
        <f>'Cover Sheet'!$A$3</f>
        <v>[insert AFS Reporting Period]</v>
      </c>
      <c r="C253" s="88" t="str">
        <f>'Cover Sheet'!$D$3</f>
        <v>[insert all medical and adult-use license record numbers covered by this AFS]</v>
      </c>
      <c r="D253" s="88" t="str">
        <f>'Cover Sheet'!$A$6</f>
        <v>[insert name of firm]</v>
      </c>
      <c r="E253" s="88" t="str">
        <f>'Cover Sheet'!$B$6</f>
        <v>[insert CPA name]</v>
      </c>
      <c r="F253" s="88" t="str">
        <f>'Cover Sheet'!$B$8</f>
        <v>[insert CPA license number]</v>
      </c>
      <c r="G253" s="88" t="str">
        <f>'Cover Sheet'!$D$6</f>
        <v>[insert direct email address]</v>
      </c>
      <c r="H253" s="88" t="str">
        <f>'Cover Sheet'!$D$8</f>
        <v>[insert direct phone number]</v>
      </c>
      <c r="I253" s="88" t="str">
        <f>'Cover Sheet'!$D$10</f>
        <v>[insert firm mailing address]</v>
      </c>
      <c r="J253" s="88" t="str">
        <f>'Licensee Info'!$E$2</f>
        <v>Report not attested to correctly</v>
      </c>
      <c r="K253" t="s">
        <v>225</v>
      </c>
      <c r="L253">
        <v>1</v>
      </c>
      <c r="M253">
        <v>3</v>
      </c>
      <c r="N253">
        <v>7</v>
      </c>
      <c r="O253">
        <v>6</v>
      </c>
      <c r="R253" t="str">
        <f>'R - Total (G, P)'!$B$211</f>
        <v>[insert license #]</v>
      </c>
      <c r="S253">
        <f>'R - Total (G, P)'!$B$212</f>
        <v>0</v>
      </c>
      <c r="T253">
        <f>'R - Total (G, P)'!$D$212</f>
        <v>0</v>
      </c>
      <c r="U253">
        <f>'R - Total (G, P)'!$H$212</f>
        <v>0</v>
      </c>
      <c r="V253">
        <v>0</v>
      </c>
      <c r="W253">
        <v>0</v>
      </c>
      <c r="X253">
        <v>0</v>
      </c>
      <c r="Y253">
        <v>0</v>
      </c>
      <c r="Z253">
        <v>0</v>
      </c>
      <c r="AA253">
        <v>0</v>
      </c>
      <c r="AB253">
        <v>0</v>
      </c>
      <c r="AC253">
        <v>0</v>
      </c>
      <c r="AD253">
        <v>0</v>
      </c>
      <c r="AJ253" cm="1">
        <f t="array" ref="AJ253">IF(OR(COUNTIF(R253,$AZ$2:$AZ$19)),0,1)</f>
        <v>0</v>
      </c>
      <c r="AK253" cm="1">
        <f t="array" ref="AK253">IF(OR(COUNTIF(S253,$AZ$2:$AZ$19)),0,1)</f>
        <v>0</v>
      </c>
      <c r="AL253" cm="1">
        <f t="array" ref="AL253">IF(OR(COUNTIF(T253,$AZ$2:$AZ$19)),0,1)</f>
        <v>0</v>
      </c>
      <c r="AM253" cm="1">
        <f t="array" ref="AM253">IF(OR(COUNTIF(U253,$AZ$2:$AZ$19)),0,1)</f>
        <v>0</v>
      </c>
      <c r="AN253" cm="1">
        <f t="array" ref="AN253">IF(OR(COUNTIF(V253,$AZ$2:$AZ$19)),0,1)</f>
        <v>0</v>
      </c>
      <c r="AO253" cm="1">
        <f t="array" ref="AO253">IF(OR(COUNTIF(W253,$AZ$2:$AZ$19)),0,1)</f>
        <v>0</v>
      </c>
      <c r="AP253" cm="1">
        <f t="array" ref="AP253">IF(OR(COUNTIF(X253,$AZ$2:$AZ$19)),0,1)</f>
        <v>0</v>
      </c>
      <c r="AQ253" cm="1">
        <f t="array" ref="AQ253">IF(OR(COUNTIF(Y253,$AZ$2:$AZ$19)),0,1)</f>
        <v>0</v>
      </c>
      <c r="AR253" cm="1">
        <f t="array" ref="AR253">IF(OR(COUNTIF(Z253,$AZ$2:$AZ$19)),0,1)</f>
        <v>0</v>
      </c>
      <c r="AS253" cm="1">
        <f t="array" ref="AS253">IF(OR(COUNTIF(AA253,$AZ$2:$AZ$19)),0,1)</f>
        <v>0</v>
      </c>
      <c r="AT253" cm="1">
        <f t="array" ref="AT253">IF(OR(COUNTIF(AB253,$AZ$2:$AZ$19)),0,1)</f>
        <v>0</v>
      </c>
      <c r="AU253" cm="1">
        <f t="array" ref="AU253">IF(OR(COUNTIF(AC253,$AZ$2:$AZ$19)),0,1)</f>
        <v>0</v>
      </c>
      <c r="AV253" cm="1">
        <f t="array" ref="AV253">IF(OR(COUNTIF(AD253,$AZ$2:$AZ$19)),0,1)</f>
        <v>0</v>
      </c>
      <c r="AX253">
        <f t="shared" si="3"/>
        <v>0</v>
      </c>
    </row>
    <row r="254" spans="1:50" x14ac:dyDescent="0.3">
      <c r="A254" s="88" t="str" cm="1">
        <f t="array" ref="A254">IF(AX254&gt;0,'Licensee Info'!$A$2:$A$2,"#N/A")</f>
        <v>#N/A</v>
      </c>
      <c r="B254" s="88" t="str">
        <f>'Cover Sheet'!$A$3</f>
        <v>[insert AFS Reporting Period]</v>
      </c>
      <c r="C254" s="88" t="str">
        <f>'Cover Sheet'!$D$3</f>
        <v>[insert all medical and adult-use license record numbers covered by this AFS]</v>
      </c>
      <c r="D254" s="88" t="str">
        <f>'Cover Sheet'!$A$6</f>
        <v>[insert name of firm]</v>
      </c>
      <c r="E254" s="88" t="str">
        <f>'Cover Sheet'!$B$6</f>
        <v>[insert CPA name]</v>
      </c>
      <c r="F254" s="88" t="str">
        <f>'Cover Sheet'!$B$8</f>
        <v>[insert CPA license number]</v>
      </c>
      <c r="G254" s="88" t="str">
        <f>'Cover Sheet'!$D$6</f>
        <v>[insert direct email address]</v>
      </c>
      <c r="H254" s="88" t="str">
        <f>'Cover Sheet'!$D$8</f>
        <v>[insert direct phone number]</v>
      </c>
      <c r="I254" s="88" t="str">
        <f>'Cover Sheet'!$D$10</f>
        <v>[insert firm mailing address]</v>
      </c>
      <c r="J254" s="88" t="str">
        <f>'Licensee Info'!$E$2</f>
        <v>Report not attested to correctly</v>
      </c>
      <c r="K254" s="91" t="s">
        <v>225</v>
      </c>
      <c r="L254" s="91">
        <v>1</v>
      </c>
      <c r="M254" s="91">
        <v>3</v>
      </c>
      <c r="N254" s="91">
        <v>7</v>
      </c>
      <c r="O254" s="91">
        <v>7</v>
      </c>
      <c r="P254" s="91"/>
      <c r="Q254" s="91"/>
      <c r="R254" s="91" t="str">
        <f>'R - Total (G, P)'!$B$211</f>
        <v>[insert license #]</v>
      </c>
      <c r="S254" s="91">
        <f>'R - Total (G, P)'!$B$212</f>
        <v>0</v>
      </c>
      <c r="T254" s="91">
        <f>'R - Total (G, P)'!$D$212</f>
        <v>0</v>
      </c>
      <c r="U254" s="91">
        <f>'R - Total (G, P)'!$H$212</f>
        <v>0</v>
      </c>
      <c r="V254" s="91">
        <v>0</v>
      </c>
      <c r="W254" s="91">
        <v>0</v>
      </c>
      <c r="X254" s="91">
        <v>0</v>
      </c>
      <c r="Y254" s="91">
        <v>0</v>
      </c>
      <c r="Z254" s="91">
        <v>0</v>
      </c>
      <c r="AA254" s="91">
        <v>0</v>
      </c>
      <c r="AB254" s="91">
        <v>0</v>
      </c>
      <c r="AC254" s="91">
        <v>0</v>
      </c>
      <c r="AD254" s="91">
        <v>0</v>
      </c>
      <c r="AE254" s="91"/>
      <c r="AF254" s="91"/>
      <c r="AG254" s="91"/>
      <c r="AH254" s="91"/>
      <c r="AJ254" cm="1">
        <f t="array" ref="AJ254">IF(OR(COUNTIF(R254,$AZ$2:$AZ$19)),0,1)</f>
        <v>0</v>
      </c>
      <c r="AK254" cm="1">
        <f t="array" ref="AK254">IF(OR(COUNTIF(S254,$AZ$2:$AZ$19)),0,1)</f>
        <v>0</v>
      </c>
      <c r="AL254" cm="1">
        <f t="array" ref="AL254">IF(OR(COUNTIF(T254,$AZ$2:$AZ$19)),0,1)</f>
        <v>0</v>
      </c>
      <c r="AM254" cm="1">
        <f t="array" ref="AM254">IF(OR(COUNTIF(U254,$AZ$2:$AZ$19)),0,1)</f>
        <v>0</v>
      </c>
      <c r="AN254" cm="1">
        <f t="array" ref="AN254">IF(OR(COUNTIF(V254,$AZ$2:$AZ$19)),0,1)</f>
        <v>0</v>
      </c>
      <c r="AO254" cm="1">
        <f t="array" ref="AO254">IF(OR(COUNTIF(W254,$AZ$2:$AZ$19)),0,1)</f>
        <v>0</v>
      </c>
      <c r="AP254" cm="1">
        <f t="array" ref="AP254">IF(OR(COUNTIF(X254,$AZ$2:$AZ$19)),0,1)</f>
        <v>0</v>
      </c>
      <c r="AQ254" cm="1">
        <f t="array" ref="AQ254">IF(OR(COUNTIF(Y254,$AZ$2:$AZ$19)),0,1)</f>
        <v>0</v>
      </c>
      <c r="AR254" cm="1">
        <f t="array" ref="AR254">IF(OR(COUNTIF(Z254,$AZ$2:$AZ$19)),0,1)</f>
        <v>0</v>
      </c>
      <c r="AS254" cm="1">
        <f t="array" ref="AS254">IF(OR(COUNTIF(AA254,$AZ$2:$AZ$19)),0,1)</f>
        <v>0</v>
      </c>
      <c r="AT254" cm="1">
        <f t="array" ref="AT254">IF(OR(COUNTIF(AB254,$AZ$2:$AZ$19)),0,1)</f>
        <v>0</v>
      </c>
      <c r="AU254" cm="1">
        <f t="array" ref="AU254">IF(OR(COUNTIF(AC254,$AZ$2:$AZ$19)),0,1)</f>
        <v>0</v>
      </c>
      <c r="AV254" cm="1">
        <f t="array" ref="AV254">IF(OR(COUNTIF(AD254,$AZ$2:$AZ$19)),0,1)</f>
        <v>0</v>
      </c>
      <c r="AX254">
        <f t="shared" si="3"/>
        <v>0</v>
      </c>
    </row>
    <row r="255" spans="1:50" x14ac:dyDescent="0.3">
      <c r="A255" s="92" t="str" cm="1">
        <f t="array" ref="A255">IF(AX255&gt;0,'Licensee Info'!$A$2:$A$2,"#N/A")</f>
        <v>#N/A</v>
      </c>
      <c r="B255" s="88" t="str">
        <f>'Cover Sheet'!$A$3</f>
        <v>[insert AFS Reporting Period]</v>
      </c>
      <c r="C255" s="88" t="str">
        <f>'Cover Sheet'!$D$3</f>
        <v>[insert all medical and adult-use license record numbers covered by this AFS]</v>
      </c>
      <c r="D255" s="88" t="str">
        <f>'Cover Sheet'!$A$6</f>
        <v>[insert name of firm]</v>
      </c>
      <c r="E255" s="88" t="str">
        <f>'Cover Sheet'!$B$6</f>
        <v>[insert CPA name]</v>
      </c>
      <c r="F255" s="88" t="str">
        <f>'Cover Sheet'!$B$8</f>
        <v>[insert CPA license number]</v>
      </c>
      <c r="G255" s="88" t="str">
        <f>'Cover Sheet'!$D$6</f>
        <v>[insert direct email address]</v>
      </c>
      <c r="H255" s="88" t="str">
        <f>'Cover Sheet'!$D$8</f>
        <v>[insert direct phone number]</v>
      </c>
      <c r="I255" s="88" t="str">
        <f>'Cover Sheet'!$D$10</f>
        <v>[insert firm mailing address]</v>
      </c>
      <c r="J255" s="88" t="str">
        <f>'Licensee Info'!$E$2</f>
        <v>Report not attested to correctly</v>
      </c>
      <c r="K255" t="s">
        <v>225</v>
      </c>
      <c r="L255">
        <v>1</v>
      </c>
      <c r="M255">
        <v>3</v>
      </c>
      <c r="N255">
        <v>7</v>
      </c>
      <c r="O255">
        <v>8</v>
      </c>
      <c r="R255" t="str">
        <f>'R - Total (G, P)'!$B$211</f>
        <v>[insert license #]</v>
      </c>
      <c r="S255">
        <f>'R - Total (G, P)'!$B$212</f>
        <v>0</v>
      </c>
      <c r="T255">
        <f>'R - Total (G, P)'!$D$212</f>
        <v>0</v>
      </c>
      <c r="U255">
        <f>'R - Total (G, P)'!$H$212</f>
        <v>0</v>
      </c>
      <c r="V255">
        <v>0</v>
      </c>
      <c r="W255">
        <v>0</v>
      </c>
      <c r="X255">
        <v>0</v>
      </c>
      <c r="Y255">
        <v>0</v>
      </c>
      <c r="Z255">
        <v>0</v>
      </c>
      <c r="AA255">
        <v>0</v>
      </c>
      <c r="AB255">
        <v>0</v>
      </c>
      <c r="AC255">
        <v>0</v>
      </c>
      <c r="AD255">
        <v>0</v>
      </c>
      <c r="AJ255" cm="1">
        <f t="array" ref="AJ255">IF(OR(COUNTIF(R255,$AZ$2:$AZ$19)),0,1)</f>
        <v>0</v>
      </c>
      <c r="AK255" cm="1">
        <f t="array" ref="AK255">IF(OR(COUNTIF(S255,$AZ$2:$AZ$19)),0,1)</f>
        <v>0</v>
      </c>
      <c r="AL255" cm="1">
        <f t="array" ref="AL255">IF(OR(COUNTIF(T255,$AZ$2:$AZ$19)),0,1)</f>
        <v>0</v>
      </c>
      <c r="AM255" cm="1">
        <f t="array" ref="AM255">IF(OR(COUNTIF(U255,$AZ$2:$AZ$19)),0,1)</f>
        <v>0</v>
      </c>
      <c r="AN255" cm="1">
        <f t="array" ref="AN255">IF(OR(COUNTIF(V255,$AZ$2:$AZ$19)),0,1)</f>
        <v>0</v>
      </c>
      <c r="AO255" cm="1">
        <f t="array" ref="AO255">IF(OR(COUNTIF(W255,$AZ$2:$AZ$19)),0,1)</f>
        <v>0</v>
      </c>
      <c r="AP255" cm="1">
        <f t="array" ref="AP255">IF(OR(COUNTIF(X255,$AZ$2:$AZ$19)),0,1)</f>
        <v>0</v>
      </c>
      <c r="AQ255" cm="1">
        <f t="array" ref="AQ255">IF(OR(COUNTIF(Y255,$AZ$2:$AZ$19)),0,1)</f>
        <v>0</v>
      </c>
      <c r="AR255" cm="1">
        <f t="array" ref="AR255">IF(OR(COUNTIF(Z255,$AZ$2:$AZ$19)),0,1)</f>
        <v>0</v>
      </c>
      <c r="AS255" cm="1">
        <f t="array" ref="AS255">IF(OR(COUNTIF(AA255,$AZ$2:$AZ$19)),0,1)</f>
        <v>0</v>
      </c>
      <c r="AT255" cm="1">
        <f t="array" ref="AT255">IF(OR(COUNTIF(AB255,$AZ$2:$AZ$19)),0,1)</f>
        <v>0</v>
      </c>
      <c r="AU255" cm="1">
        <f t="array" ref="AU255">IF(OR(COUNTIF(AC255,$AZ$2:$AZ$19)),0,1)</f>
        <v>0</v>
      </c>
      <c r="AV255" cm="1">
        <f t="array" ref="AV255">IF(OR(COUNTIF(AD255,$AZ$2:$AZ$19)),0,1)</f>
        <v>0</v>
      </c>
      <c r="AX255">
        <f t="shared" si="3"/>
        <v>0</v>
      </c>
    </row>
    <row r="256" spans="1:50" x14ac:dyDescent="0.3">
      <c r="A256" s="88" t="str" cm="1">
        <f t="array" ref="A256">IF(AX256&gt;0,'Licensee Info'!$A$2:$A$2,"#N/A")</f>
        <v>#N/A</v>
      </c>
      <c r="B256" s="88" t="str">
        <f>'Cover Sheet'!$A$3</f>
        <v>[insert AFS Reporting Period]</v>
      </c>
      <c r="C256" s="88" t="str">
        <f>'Cover Sheet'!$D$3</f>
        <v>[insert all medical and adult-use license record numbers covered by this AFS]</v>
      </c>
      <c r="D256" s="88" t="str">
        <f>'Cover Sheet'!$A$6</f>
        <v>[insert name of firm]</v>
      </c>
      <c r="E256" s="88" t="str">
        <f>'Cover Sheet'!$B$6</f>
        <v>[insert CPA name]</v>
      </c>
      <c r="F256" s="88" t="str">
        <f>'Cover Sheet'!$B$8</f>
        <v>[insert CPA license number]</v>
      </c>
      <c r="G256" s="88" t="str">
        <f>'Cover Sheet'!$D$6</f>
        <v>[insert direct email address]</v>
      </c>
      <c r="H256" s="88" t="str">
        <f>'Cover Sheet'!$D$8</f>
        <v>[insert direct phone number]</v>
      </c>
      <c r="I256" s="88" t="str">
        <f>'Cover Sheet'!$D$10</f>
        <v>[insert firm mailing address]</v>
      </c>
      <c r="J256" s="88" t="str">
        <f>'Licensee Info'!$E$2</f>
        <v>Report not attested to correctly</v>
      </c>
      <c r="K256" s="91" t="s">
        <v>225</v>
      </c>
      <c r="L256" s="91">
        <v>1</v>
      </c>
      <c r="M256" s="91">
        <v>3</v>
      </c>
      <c r="N256" s="91">
        <v>7</v>
      </c>
      <c r="O256" s="91">
        <v>9</v>
      </c>
      <c r="P256" s="91"/>
      <c r="Q256" s="91"/>
      <c r="R256" s="91" t="str">
        <f>'R - Total (G, P)'!$B$211</f>
        <v>[insert license #]</v>
      </c>
      <c r="S256" s="91">
        <f>'R - Total (G, P)'!$B$212</f>
        <v>0</v>
      </c>
      <c r="T256" s="91">
        <f>'R - Total (G, P)'!$D$212</f>
        <v>0</v>
      </c>
      <c r="U256" s="91">
        <f>'R - Total (G, P)'!$H$212</f>
        <v>0</v>
      </c>
      <c r="V256" s="91">
        <v>0</v>
      </c>
      <c r="W256" s="91">
        <v>0</v>
      </c>
      <c r="X256" s="91">
        <v>0</v>
      </c>
      <c r="Y256" s="91">
        <v>0</v>
      </c>
      <c r="Z256" s="91">
        <v>0</v>
      </c>
      <c r="AA256" s="91">
        <v>0</v>
      </c>
      <c r="AB256" s="91">
        <v>0</v>
      </c>
      <c r="AC256" s="91">
        <v>0</v>
      </c>
      <c r="AD256" s="91">
        <v>0</v>
      </c>
      <c r="AE256" s="91"/>
      <c r="AF256" s="91"/>
      <c r="AG256" s="91"/>
      <c r="AH256" s="91"/>
      <c r="AJ256" cm="1">
        <f t="array" ref="AJ256">IF(OR(COUNTIF(R256,$AZ$2:$AZ$19)),0,1)</f>
        <v>0</v>
      </c>
      <c r="AK256" cm="1">
        <f t="array" ref="AK256">IF(OR(COUNTIF(S256,$AZ$2:$AZ$19)),0,1)</f>
        <v>0</v>
      </c>
      <c r="AL256" cm="1">
        <f t="array" ref="AL256">IF(OR(COUNTIF(T256,$AZ$2:$AZ$19)),0,1)</f>
        <v>0</v>
      </c>
      <c r="AM256" cm="1">
        <f t="array" ref="AM256">IF(OR(COUNTIF(U256,$AZ$2:$AZ$19)),0,1)</f>
        <v>0</v>
      </c>
      <c r="AN256" cm="1">
        <f t="array" ref="AN256">IF(OR(COUNTIF(V256,$AZ$2:$AZ$19)),0,1)</f>
        <v>0</v>
      </c>
      <c r="AO256" cm="1">
        <f t="array" ref="AO256">IF(OR(COUNTIF(W256,$AZ$2:$AZ$19)),0,1)</f>
        <v>0</v>
      </c>
      <c r="AP256" cm="1">
        <f t="array" ref="AP256">IF(OR(COUNTIF(X256,$AZ$2:$AZ$19)),0,1)</f>
        <v>0</v>
      </c>
      <c r="AQ256" cm="1">
        <f t="array" ref="AQ256">IF(OR(COUNTIF(Y256,$AZ$2:$AZ$19)),0,1)</f>
        <v>0</v>
      </c>
      <c r="AR256" cm="1">
        <f t="array" ref="AR256">IF(OR(COUNTIF(Z256,$AZ$2:$AZ$19)),0,1)</f>
        <v>0</v>
      </c>
      <c r="AS256" cm="1">
        <f t="array" ref="AS256">IF(OR(COUNTIF(AA256,$AZ$2:$AZ$19)),0,1)</f>
        <v>0</v>
      </c>
      <c r="AT256" cm="1">
        <f t="array" ref="AT256">IF(OR(COUNTIF(AB256,$AZ$2:$AZ$19)),0,1)</f>
        <v>0</v>
      </c>
      <c r="AU256" cm="1">
        <f t="array" ref="AU256">IF(OR(COUNTIF(AC256,$AZ$2:$AZ$19)),0,1)</f>
        <v>0</v>
      </c>
      <c r="AV256" cm="1">
        <f t="array" ref="AV256">IF(OR(COUNTIF(AD256,$AZ$2:$AZ$19)),0,1)</f>
        <v>0</v>
      </c>
      <c r="AX256">
        <f t="shared" si="3"/>
        <v>0</v>
      </c>
    </row>
    <row r="257" spans="1:50" x14ac:dyDescent="0.3">
      <c r="A257" s="92" t="str" cm="1">
        <f t="array" ref="A257">IF(AX257&gt;0,'Licensee Info'!$A$2:$A$2,"#N/A")</f>
        <v>#N/A</v>
      </c>
      <c r="B257" s="88" t="str">
        <f>'Cover Sheet'!$A$3</f>
        <v>[insert AFS Reporting Period]</v>
      </c>
      <c r="C257" s="88" t="str">
        <f>'Cover Sheet'!$D$3</f>
        <v>[insert all medical and adult-use license record numbers covered by this AFS]</v>
      </c>
      <c r="D257" s="88" t="str">
        <f>'Cover Sheet'!$A$6</f>
        <v>[insert name of firm]</v>
      </c>
      <c r="E257" s="88" t="str">
        <f>'Cover Sheet'!$B$6</f>
        <v>[insert CPA name]</v>
      </c>
      <c r="F257" s="88" t="str">
        <f>'Cover Sheet'!$B$8</f>
        <v>[insert CPA license number]</v>
      </c>
      <c r="G257" s="88" t="str">
        <f>'Cover Sheet'!$D$6</f>
        <v>[insert direct email address]</v>
      </c>
      <c r="H257" s="88" t="str">
        <f>'Cover Sheet'!$D$8</f>
        <v>[insert direct phone number]</v>
      </c>
      <c r="I257" s="88" t="str">
        <f>'Cover Sheet'!$D$10</f>
        <v>[insert firm mailing address]</v>
      </c>
      <c r="J257" s="88" t="str">
        <f>'Licensee Info'!$E$2</f>
        <v>Report not attested to correctly</v>
      </c>
      <c r="K257" t="s">
        <v>225</v>
      </c>
      <c r="L257">
        <v>1</v>
      </c>
      <c r="M257">
        <v>3</v>
      </c>
      <c r="N257">
        <v>7</v>
      </c>
      <c r="O257">
        <v>10</v>
      </c>
      <c r="R257" t="str">
        <f>'R - Total (G, P)'!$B$211</f>
        <v>[insert license #]</v>
      </c>
      <c r="S257">
        <f>'R - Total (G, P)'!$B$212</f>
        <v>0</v>
      </c>
      <c r="T257">
        <f>'R - Total (G, P)'!$D$212</f>
        <v>0</v>
      </c>
      <c r="U257">
        <f>'R - Total (G, P)'!$H$212</f>
        <v>0</v>
      </c>
      <c r="V257">
        <v>0</v>
      </c>
      <c r="W257">
        <v>0</v>
      </c>
      <c r="X257">
        <v>0</v>
      </c>
      <c r="Y257">
        <v>0</v>
      </c>
      <c r="Z257">
        <v>0</v>
      </c>
      <c r="AA257">
        <v>0</v>
      </c>
      <c r="AB257">
        <v>0</v>
      </c>
      <c r="AC257">
        <v>0</v>
      </c>
      <c r="AD257">
        <v>0</v>
      </c>
      <c r="AJ257" cm="1">
        <f t="array" ref="AJ257">IF(OR(COUNTIF(R257,$AZ$2:$AZ$19)),0,1)</f>
        <v>0</v>
      </c>
      <c r="AK257" cm="1">
        <f t="array" ref="AK257">IF(OR(COUNTIF(S257,$AZ$2:$AZ$19)),0,1)</f>
        <v>0</v>
      </c>
      <c r="AL257" cm="1">
        <f t="array" ref="AL257">IF(OR(COUNTIF(T257,$AZ$2:$AZ$19)),0,1)</f>
        <v>0</v>
      </c>
      <c r="AM257" cm="1">
        <f t="array" ref="AM257">IF(OR(COUNTIF(U257,$AZ$2:$AZ$19)),0,1)</f>
        <v>0</v>
      </c>
      <c r="AN257" cm="1">
        <f t="array" ref="AN257">IF(OR(COUNTIF(V257,$AZ$2:$AZ$19)),0,1)</f>
        <v>0</v>
      </c>
      <c r="AO257" cm="1">
        <f t="array" ref="AO257">IF(OR(COUNTIF(W257,$AZ$2:$AZ$19)),0,1)</f>
        <v>0</v>
      </c>
      <c r="AP257" cm="1">
        <f t="array" ref="AP257">IF(OR(COUNTIF(X257,$AZ$2:$AZ$19)),0,1)</f>
        <v>0</v>
      </c>
      <c r="AQ257" cm="1">
        <f t="array" ref="AQ257">IF(OR(COUNTIF(Y257,$AZ$2:$AZ$19)),0,1)</f>
        <v>0</v>
      </c>
      <c r="AR257" cm="1">
        <f t="array" ref="AR257">IF(OR(COUNTIF(Z257,$AZ$2:$AZ$19)),0,1)</f>
        <v>0</v>
      </c>
      <c r="AS257" cm="1">
        <f t="array" ref="AS257">IF(OR(COUNTIF(AA257,$AZ$2:$AZ$19)),0,1)</f>
        <v>0</v>
      </c>
      <c r="AT257" cm="1">
        <f t="array" ref="AT257">IF(OR(COUNTIF(AB257,$AZ$2:$AZ$19)),0,1)</f>
        <v>0</v>
      </c>
      <c r="AU257" cm="1">
        <f t="array" ref="AU257">IF(OR(COUNTIF(AC257,$AZ$2:$AZ$19)),0,1)</f>
        <v>0</v>
      </c>
      <c r="AV257" cm="1">
        <f t="array" ref="AV257">IF(OR(COUNTIF(AD257,$AZ$2:$AZ$19)),0,1)</f>
        <v>0</v>
      </c>
      <c r="AX257">
        <f t="shared" si="3"/>
        <v>0</v>
      </c>
    </row>
    <row r="258" spans="1:50" x14ac:dyDescent="0.3">
      <c r="A258" s="88" t="str" cm="1">
        <f t="array" ref="A258">IF(AX258&gt;0,'Licensee Info'!$A$2:$A$2,"#N/A")</f>
        <v>#N/A</v>
      </c>
      <c r="B258" s="88" t="str">
        <f>'Cover Sheet'!$A$3</f>
        <v>[insert AFS Reporting Period]</v>
      </c>
      <c r="C258" s="88" t="str">
        <f>'Cover Sheet'!$D$3</f>
        <v>[insert all medical and adult-use license record numbers covered by this AFS]</v>
      </c>
      <c r="D258" s="88" t="str">
        <f>'Cover Sheet'!$A$6</f>
        <v>[insert name of firm]</v>
      </c>
      <c r="E258" s="88" t="str">
        <f>'Cover Sheet'!$B$6</f>
        <v>[insert CPA name]</v>
      </c>
      <c r="F258" s="88" t="str">
        <f>'Cover Sheet'!$B$8</f>
        <v>[insert CPA license number]</v>
      </c>
      <c r="G258" s="88" t="str">
        <f>'Cover Sheet'!$D$6</f>
        <v>[insert direct email address]</v>
      </c>
      <c r="H258" s="88" t="str">
        <f>'Cover Sheet'!$D$8</f>
        <v>[insert direct phone number]</v>
      </c>
      <c r="I258" s="88" t="str">
        <f>'Cover Sheet'!$D$10</f>
        <v>[insert firm mailing address]</v>
      </c>
      <c r="J258" s="88" t="str">
        <f>'Licensee Info'!$E$2</f>
        <v>Report not attested to correctly</v>
      </c>
      <c r="K258" s="91" t="s">
        <v>225</v>
      </c>
      <c r="L258" s="91">
        <v>1</v>
      </c>
      <c r="M258" s="91">
        <v>3</v>
      </c>
      <c r="N258" s="91">
        <v>7</v>
      </c>
      <c r="O258" s="91">
        <v>11</v>
      </c>
      <c r="P258" s="91"/>
      <c r="Q258" s="91"/>
      <c r="R258" s="91" t="str">
        <f>'R - Total (G, P)'!$B$211</f>
        <v>[insert license #]</v>
      </c>
      <c r="S258" s="91">
        <f>'R - Total (G, P)'!$B$212</f>
        <v>0</v>
      </c>
      <c r="T258" s="91">
        <f>'R - Total (G, P)'!$D$212</f>
        <v>0</v>
      </c>
      <c r="U258" s="91">
        <f>'R - Total (G, P)'!$H$212</f>
        <v>0</v>
      </c>
      <c r="V258" s="91" t="str">
        <v>Total</v>
      </c>
      <c r="W258" s="91">
        <v>0</v>
      </c>
      <c r="X258" s="91">
        <v>0</v>
      </c>
      <c r="Y258" s="91">
        <v>0</v>
      </c>
      <c r="Z258" s="91">
        <v>0</v>
      </c>
      <c r="AA258" s="91">
        <v>0</v>
      </c>
      <c r="AB258" s="91">
        <v>0</v>
      </c>
      <c r="AC258" s="91">
        <v>0</v>
      </c>
      <c r="AD258" s="91">
        <v>0</v>
      </c>
      <c r="AE258" s="91"/>
      <c r="AF258" s="91"/>
      <c r="AG258" s="91"/>
      <c r="AH258" s="91"/>
      <c r="AJ258" cm="1">
        <f t="array" ref="AJ258">IF(OR(COUNTIF(R258,$AZ$2:$AZ$19)),0,1)</f>
        <v>0</v>
      </c>
      <c r="AK258" cm="1">
        <f t="array" ref="AK258">IF(OR(COUNTIF(S258,$AZ$2:$AZ$19)),0,1)</f>
        <v>0</v>
      </c>
      <c r="AL258" cm="1">
        <f t="array" ref="AL258">IF(OR(COUNTIF(T258,$AZ$2:$AZ$19)),0,1)</f>
        <v>0</v>
      </c>
      <c r="AM258" cm="1">
        <f t="array" ref="AM258">IF(OR(COUNTIF(U258,$AZ$2:$AZ$19)),0,1)</f>
        <v>0</v>
      </c>
      <c r="AN258" cm="1">
        <f t="array" ref="AN258">IF(OR(COUNTIF(V258,$AZ$2:$AZ$19)),0,1)</f>
        <v>0</v>
      </c>
      <c r="AO258" cm="1">
        <f t="array" ref="AO258">IF(OR(COUNTIF(W258,$AZ$2:$AZ$19)),0,1)</f>
        <v>0</v>
      </c>
      <c r="AP258" cm="1">
        <f t="array" ref="AP258">IF(OR(COUNTIF(X258,$AZ$2:$AZ$19)),0,1)</f>
        <v>0</v>
      </c>
      <c r="AQ258" cm="1">
        <f t="array" ref="AQ258">IF(OR(COUNTIF(Y258,$AZ$2:$AZ$19)),0,1)</f>
        <v>0</v>
      </c>
      <c r="AR258" cm="1">
        <f t="array" ref="AR258">IF(OR(COUNTIF(Z258,$AZ$2:$AZ$19)),0,1)</f>
        <v>0</v>
      </c>
      <c r="AS258" cm="1">
        <f t="array" ref="AS258">IF(OR(COUNTIF(AA258,$AZ$2:$AZ$19)),0,1)</f>
        <v>0</v>
      </c>
      <c r="AT258" cm="1">
        <f t="array" ref="AT258">IF(OR(COUNTIF(AB258,$AZ$2:$AZ$19)),0,1)</f>
        <v>0</v>
      </c>
      <c r="AU258" cm="1">
        <f t="array" ref="AU258">IF(OR(COUNTIF(AC258,$AZ$2:$AZ$19)),0,1)</f>
        <v>0</v>
      </c>
      <c r="AV258" cm="1">
        <f t="array" ref="AV258">IF(OR(COUNTIF(AD258,$AZ$2:$AZ$19)),0,1)</f>
        <v>0</v>
      </c>
      <c r="AX258">
        <f t="shared" si="3"/>
        <v>0</v>
      </c>
    </row>
    <row r="259" spans="1:50" x14ac:dyDescent="0.3">
      <c r="A259" s="92" t="str" cm="1">
        <f t="array" ref="A259">IF(AX259&gt;0,'Licensee Info'!$A$2:$A$2,"#N/A")</f>
        <v>#N/A</v>
      </c>
      <c r="B259" s="88" t="str">
        <f>'Cover Sheet'!$A$3</f>
        <v>[insert AFS Reporting Period]</v>
      </c>
      <c r="C259" s="88" t="str">
        <f>'Cover Sheet'!$D$3</f>
        <v>[insert all medical and adult-use license record numbers covered by this AFS]</v>
      </c>
      <c r="D259" s="88" t="str">
        <f>'Cover Sheet'!$A$6</f>
        <v>[insert name of firm]</v>
      </c>
      <c r="E259" s="88" t="str">
        <f>'Cover Sheet'!$B$6</f>
        <v>[insert CPA name]</v>
      </c>
      <c r="F259" s="88" t="str">
        <f>'Cover Sheet'!$B$8</f>
        <v>[insert CPA license number]</v>
      </c>
      <c r="G259" s="88" t="str">
        <f>'Cover Sheet'!$D$6</f>
        <v>[insert direct email address]</v>
      </c>
      <c r="H259" s="88" t="str">
        <f>'Cover Sheet'!$D$8</f>
        <v>[insert direct phone number]</v>
      </c>
      <c r="I259" s="88" t="str">
        <f>'Cover Sheet'!$D$10</f>
        <v>[insert firm mailing address]</v>
      </c>
      <c r="J259" s="88" t="str">
        <f>'Licensee Info'!$E$2</f>
        <v>Report not attested to correctly</v>
      </c>
      <c r="K259" t="s">
        <v>225</v>
      </c>
      <c r="L259">
        <v>1</v>
      </c>
      <c r="M259">
        <v>3</v>
      </c>
      <c r="N259">
        <v>7</v>
      </c>
      <c r="O259">
        <v>12</v>
      </c>
      <c r="R259" t="str">
        <f>'R - Total (G, P)'!$B$211</f>
        <v>[insert license #]</v>
      </c>
      <c r="S259">
        <f>'R - Total (G, P)'!$B$212</f>
        <v>0</v>
      </c>
      <c r="T259">
        <f>'R - Total (G, P)'!$D$212</f>
        <v>0</v>
      </c>
      <c r="U259">
        <f>'R - Total (G, P)'!$H$212</f>
        <v>0</v>
      </c>
      <c r="V259">
        <v>0</v>
      </c>
      <c r="W259">
        <v>0</v>
      </c>
      <c r="X259">
        <v>0</v>
      </c>
      <c r="Y259">
        <v>0</v>
      </c>
      <c r="Z259">
        <v>0</v>
      </c>
      <c r="AA259">
        <v>0</v>
      </c>
      <c r="AB259">
        <v>0</v>
      </c>
      <c r="AC259">
        <v>0</v>
      </c>
      <c r="AD259">
        <v>0</v>
      </c>
      <c r="AJ259" cm="1">
        <f t="array" ref="AJ259">IF(OR(COUNTIF(R259,$AZ$2:$AZ$19)),0,1)</f>
        <v>0</v>
      </c>
      <c r="AK259" cm="1">
        <f t="array" ref="AK259">IF(OR(COUNTIF(S259,$AZ$2:$AZ$19)),0,1)</f>
        <v>0</v>
      </c>
      <c r="AL259" cm="1">
        <f t="array" ref="AL259">IF(OR(COUNTIF(T259,$AZ$2:$AZ$19)),0,1)</f>
        <v>0</v>
      </c>
      <c r="AM259" cm="1">
        <f t="array" ref="AM259">IF(OR(COUNTIF(U259,$AZ$2:$AZ$19)),0,1)</f>
        <v>0</v>
      </c>
      <c r="AN259" cm="1">
        <f t="array" ref="AN259">IF(OR(COUNTIF(V259,$AZ$2:$AZ$19)),0,1)</f>
        <v>0</v>
      </c>
      <c r="AO259" cm="1">
        <f t="array" ref="AO259">IF(OR(COUNTIF(W259,$AZ$2:$AZ$19)),0,1)</f>
        <v>0</v>
      </c>
      <c r="AP259" cm="1">
        <f t="array" ref="AP259">IF(OR(COUNTIF(X259,$AZ$2:$AZ$19)),0,1)</f>
        <v>0</v>
      </c>
      <c r="AQ259" cm="1">
        <f t="array" ref="AQ259">IF(OR(COUNTIF(Y259,$AZ$2:$AZ$19)),0,1)</f>
        <v>0</v>
      </c>
      <c r="AR259" cm="1">
        <f t="array" ref="AR259">IF(OR(COUNTIF(Z259,$AZ$2:$AZ$19)),0,1)</f>
        <v>0</v>
      </c>
      <c r="AS259" cm="1">
        <f t="array" ref="AS259">IF(OR(COUNTIF(AA259,$AZ$2:$AZ$19)),0,1)</f>
        <v>0</v>
      </c>
      <c r="AT259" cm="1">
        <f t="array" ref="AT259">IF(OR(COUNTIF(AB259,$AZ$2:$AZ$19)),0,1)</f>
        <v>0</v>
      </c>
      <c r="AU259" cm="1">
        <f t="array" ref="AU259">IF(OR(COUNTIF(AC259,$AZ$2:$AZ$19)),0,1)</f>
        <v>0</v>
      </c>
      <c r="AV259" cm="1">
        <f t="array" ref="AV259">IF(OR(COUNTIF(AD259,$AZ$2:$AZ$19)),0,1)</f>
        <v>0</v>
      </c>
      <c r="AX259">
        <f t="shared" ref="AX259:AX322" si="4">SUM(AJ259:AV259)</f>
        <v>0</v>
      </c>
    </row>
    <row r="260" spans="1:50" x14ac:dyDescent="0.3">
      <c r="A260" s="88" t="str" cm="1">
        <f t="array" ref="A260">IF(AX260&gt;0,'Licensee Info'!$A$2:$A$2,"#N/A")</f>
        <v>#N/A</v>
      </c>
      <c r="B260" s="88" t="str">
        <f>'Cover Sheet'!$A$3</f>
        <v>[insert AFS Reporting Period]</v>
      </c>
      <c r="C260" s="88" t="str">
        <f>'Cover Sheet'!$D$3</f>
        <v>[insert all medical and adult-use license record numbers covered by this AFS]</v>
      </c>
      <c r="D260" s="88" t="str">
        <f>'Cover Sheet'!$A$6</f>
        <v>[insert name of firm]</v>
      </c>
      <c r="E260" s="88" t="str">
        <f>'Cover Sheet'!$B$6</f>
        <v>[insert CPA name]</v>
      </c>
      <c r="F260" s="88" t="str">
        <f>'Cover Sheet'!$B$8</f>
        <v>[insert CPA license number]</v>
      </c>
      <c r="G260" s="88" t="str">
        <f>'Cover Sheet'!$D$6</f>
        <v>[insert direct email address]</v>
      </c>
      <c r="H260" s="88" t="str">
        <f>'Cover Sheet'!$D$8</f>
        <v>[insert direct phone number]</v>
      </c>
      <c r="I260" s="88" t="str">
        <f>'Cover Sheet'!$D$10</f>
        <v>[insert firm mailing address]</v>
      </c>
      <c r="J260" s="88" t="str">
        <f>'Licensee Info'!$E$2</f>
        <v>Report not attested to correctly</v>
      </c>
      <c r="K260" s="91" t="s">
        <v>225</v>
      </c>
      <c r="L260" s="91">
        <v>1</v>
      </c>
      <c r="M260" s="91">
        <v>3</v>
      </c>
      <c r="N260" s="91">
        <v>7</v>
      </c>
      <c r="O260" s="91">
        <v>13</v>
      </c>
      <c r="P260" s="91"/>
      <c r="Q260" s="91"/>
      <c r="R260" s="91" t="str">
        <f>'R - Total (G, P)'!$B$211</f>
        <v>[insert license #]</v>
      </c>
      <c r="S260" s="91">
        <f>'R - Total (G, P)'!$B$212</f>
        <v>0</v>
      </c>
      <c r="T260" s="91">
        <f>'R - Total (G, P)'!$D$212</f>
        <v>0</v>
      </c>
      <c r="U260" s="91">
        <f>'R - Total (G, P)'!$H$212</f>
        <v>0</v>
      </c>
      <c r="V260" s="91">
        <v>0</v>
      </c>
      <c r="W260" s="91">
        <v>0</v>
      </c>
      <c r="X260" s="91">
        <v>0</v>
      </c>
      <c r="Y260" s="91">
        <v>0</v>
      </c>
      <c r="Z260" s="91">
        <v>0</v>
      </c>
      <c r="AA260" s="91">
        <v>0</v>
      </c>
      <c r="AB260" s="91">
        <v>0</v>
      </c>
      <c r="AC260" s="91">
        <v>0</v>
      </c>
      <c r="AD260" s="91">
        <v>0</v>
      </c>
      <c r="AE260" s="91"/>
      <c r="AF260" s="91"/>
      <c r="AG260" s="91"/>
      <c r="AH260" s="91"/>
      <c r="AJ260" cm="1">
        <f t="array" ref="AJ260">IF(OR(COUNTIF(R260,$AZ$2:$AZ$19)),0,1)</f>
        <v>0</v>
      </c>
      <c r="AK260" cm="1">
        <f t="array" ref="AK260">IF(OR(COUNTIF(S260,$AZ$2:$AZ$19)),0,1)</f>
        <v>0</v>
      </c>
      <c r="AL260" cm="1">
        <f t="array" ref="AL260">IF(OR(COUNTIF(T260,$AZ$2:$AZ$19)),0,1)</f>
        <v>0</v>
      </c>
      <c r="AM260" cm="1">
        <f t="array" ref="AM260">IF(OR(COUNTIF(U260,$AZ$2:$AZ$19)),0,1)</f>
        <v>0</v>
      </c>
      <c r="AN260" cm="1">
        <f t="array" ref="AN260">IF(OR(COUNTIF(V260,$AZ$2:$AZ$19)),0,1)</f>
        <v>0</v>
      </c>
      <c r="AO260" cm="1">
        <f t="array" ref="AO260">IF(OR(COUNTIF(W260,$AZ$2:$AZ$19)),0,1)</f>
        <v>0</v>
      </c>
      <c r="AP260" cm="1">
        <f t="array" ref="AP260">IF(OR(COUNTIF(X260,$AZ$2:$AZ$19)),0,1)</f>
        <v>0</v>
      </c>
      <c r="AQ260" cm="1">
        <f t="array" ref="AQ260">IF(OR(COUNTIF(Y260,$AZ$2:$AZ$19)),0,1)</f>
        <v>0</v>
      </c>
      <c r="AR260" cm="1">
        <f t="array" ref="AR260">IF(OR(COUNTIF(Z260,$AZ$2:$AZ$19)),0,1)</f>
        <v>0</v>
      </c>
      <c r="AS260" cm="1">
        <f t="array" ref="AS260">IF(OR(COUNTIF(AA260,$AZ$2:$AZ$19)),0,1)</f>
        <v>0</v>
      </c>
      <c r="AT260" cm="1">
        <f t="array" ref="AT260">IF(OR(COUNTIF(AB260,$AZ$2:$AZ$19)),0,1)</f>
        <v>0</v>
      </c>
      <c r="AU260" cm="1">
        <f t="array" ref="AU260">IF(OR(COUNTIF(AC260,$AZ$2:$AZ$19)),0,1)</f>
        <v>0</v>
      </c>
      <c r="AV260" cm="1">
        <f t="array" ref="AV260">IF(OR(COUNTIF(AD260,$AZ$2:$AZ$19)),0,1)</f>
        <v>0</v>
      </c>
      <c r="AX260">
        <f t="shared" si="4"/>
        <v>0</v>
      </c>
    </row>
    <row r="261" spans="1:50" x14ac:dyDescent="0.3">
      <c r="A261" s="92" t="str" cm="1">
        <f t="array" ref="A261">IF(AX261&gt;0,'Licensee Info'!$A$2:$A$2,"#N/A")</f>
        <v>#N/A</v>
      </c>
      <c r="B261" s="88" t="str">
        <f>'Cover Sheet'!$A$3</f>
        <v>[insert AFS Reporting Period]</v>
      </c>
      <c r="C261" s="88" t="str">
        <f>'Cover Sheet'!$D$3</f>
        <v>[insert all medical and adult-use license record numbers covered by this AFS]</v>
      </c>
      <c r="D261" s="88" t="str">
        <f>'Cover Sheet'!$A$6</f>
        <v>[insert name of firm]</v>
      </c>
      <c r="E261" s="88" t="str">
        <f>'Cover Sheet'!$B$6</f>
        <v>[insert CPA name]</v>
      </c>
      <c r="F261" s="88" t="str">
        <f>'Cover Sheet'!$B$8</f>
        <v>[insert CPA license number]</v>
      </c>
      <c r="G261" s="88" t="str">
        <f>'Cover Sheet'!$D$6</f>
        <v>[insert direct email address]</v>
      </c>
      <c r="H261" s="88" t="str">
        <f>'Cover Sheet'!$D$8</f>
        <v>[insert direct phone number]</v>
      </c>
      <c r="I261" s="88" t="str">
        <f>'Cover Sheet'!$D$10</f>
        <v>[insert firm mailing address]</v>
      </c>
      <c r="J261" s="88" t="str">
        <f>'Licensee Info'!$E$2</f>
        <v>Report not attested to correctly</v>
      </c>
      <c r="K261" t="s">
        <v>225</v>
      </c>
      <c r="L261">
        <v>1</v>
      </c>
      <c r="M261">
        <v>3</v>
      </c>
      <c r="N261">
        <v>7</v>
      </c>
      <c r="O261">
        <v>14</v>
      </c>
      <c r="R261" t="str">
        <f>'R - Total (G, P)'!$B$211</f>
        <v>[insert license #]</v>
      </c>
      <c r="S261">
        <f>'R - Total (G, P)'!$B$212</f>
        <v>0</v>
      </c>
      <c r="T261">
        <f>'R - Total (G, P)'!$D$212</f>
        <v>0</v>
      </c>
      <c r="U261">
        <f>'R - Total (G, P)'!$H$212</f>
        <v>0</v>
      </c>
      <c r="V261">
        <v>0</v>
      </c>
      <c r="W261">
        <v>0</v>
      </c>
      <c r="X261">
        <v>0</v>
      </c>
      <c r="Y261">
        <v>0</v>
      </c>
      <c r="Z261">
        <v>0</v>
      </c>
      <c r="AA261">
        <v>0</v>
      </c>
      <c r="AB261">
        <v>0</v>
      </c>
      <c r="AC261">
        <v>0</v>
      </c>
      <c r="AD261">
        <v>0</v>
      </c>
      <c r="AJ261" cm="1">
        <f t="array" ref="AJ261">IF(OR(COUNTIF(R261,$AZ$2:$AZ$19)),0,1)</f>
        <v>0</v>
      </c>
      <c r="AK261" cm="1">
        <f t="array" ref="AK261">IF(OR(COUNTIF(S261,$AZ$2:$AZ$19)),0,1)</f>
        <v>0</v>
      </c>
      <c r="AL261" cm="1">
        <f t="array" ref="AL261">IF(OR(COUNTIF(T261,$AZ$2:$AZ$19)),0,1)</f>
        <v>0</v>
      </c>
      <c r="AM261" cm="1">
        <f t="array" ref="AM261">IF(OR(COUNTIF(U261,$AZ$2:$AZ$19)),0,1)</f>
        <v>0</v>
      </c>
      <c r="AN261" cm="1">
        <f t="array" ref="AN261">IF(OR(COUNTIF(V261,$AZ$2:$AZ$19)),0,1)</f>
        <v>0</v>
      </c>
      <c r="AO261" cm="1">
        <f t="array" ref="AO261">IF(OR(COUNTIF(W261,$AZ$2:$AZ$19)),0,1)</f>
        <v>0</v>
      </c>
      <c r="AP261" cm="1">
        <f t="array" ref="AP261">IF(OR(COUNTIF(X261,$AZ$2:$AZ$19)),0,1)</f>
        <v>0</v>
      </c>
      <c r="AQ261" cm="1">
        <f t="array" ref="AQ261">IF(OR(COUNTIF(Y261,$AZ$2:$AZ$19)),0,1)</f>
        <v>0</v>
      </c>
      <c r="AR261" cm="1">
        <f t="array" ref="AR261">IF(OR(COUNTIF(Z261,$AZ$2:$AZ$19)),0,1)</f>
        <v>0</v>
      </c>
      <c r="AS261" cm="1">
        <f t="array" ref="AS261">IF(OR(COUNTIF(AA261,$AZ$2:$AZ$19)),0,1)</f>
        <v>0</v>
      </c>
      <c r="AT261" cm="1">
        <f t="array" ref="AT261">IF(OR(COUNTIF(AB261,$AZ$2:$AZ$19)),0,1)</f>
        <v>0</v>
      </c>
      <c r="AU261" cm="1">
        <f t="array" ref="AU261">IF(OR(COUNTIF(AC261,$AZ$2:$AZ$19)),0,1)</f>
        <v>0</v>
      </c>
      <c r="AV261" cm="1">
        <f t="array" ref="AV261">IF(OR(COUNTIF(AD261,$AZ$2:$AZ$19)),0,1)</f>
        <v>0</v>
      </c>
      <c r="AX261">
        <f t="shared" si="4"/>
        <v>0</v>
      </c>
    </row>
    <row r="262" spans="1:50" x14ac:dyDescent="0.3">
      <c r="A262" s="88" t="str" cm="1">
        <f t="array" ref="A262">IF(AX262&gt;0,'Licensee Info'!$A$2:$A$2,"#N/A")</f>
        <v>#N/A</v>
      </c>
      <c r="B262" s="88" t="str">
        <f>'Cover Sheet'!$A$3</f>
        <v>[insert AFS Reporting Period]</v>
      </c>
      <c r="C262" s="88" t="str">
        <f>'Cover Sheet'!$D$3</f>
        <v>[insert all medical and adult-use license record numbers covered by this AFS]</v>
      </c>
      <c r="D262" s="88" t="str">
        <f>'Cover Sheet'!$A$6</f>
        <v>[insert name of firm]</v>
      </c>
      <c r="E262" s="88" t="str">
        <f>'Cover Sheet'!$B$6</f>
        <v>[insert CPA name]</v>
      </c>
      <c r="F262" s="88" t="str">
        <f>'Cover Sheet'!$B$8</f>
        <v>[insert CPA license number]</v>
      </c>
      <c r="G262" s="88" t="str">
        <f>'Cover Sheet'!$D$6</f>
        <v>[insert direct email address]</v>
      </c>
      <c r="H262" s="88" t="str">
        <f>'Cover Sheet'!$D$8</f>
        <v>[insert direct phone number]</v>
      </c>
      <c r="I262" s="88" t="str">
        <f>'Cover Sheet'!$D$10</f>
        <v>[insert firm mailing address]</v>
      </c>
      <c r="J262" s="88" t="str">
        <f>'Licensee Info'!$E$2</f>
        <v>Report not attested to correctly</v>
      </c>
      <c r="K262" s="91" t="s">
        <v>225</v>
      </c>
      <c r="L262" s="91">
        <v>1</v>
      </c>
      <c r="M262" s="91">
        <v>3</v>
      </c>
      <c r="N262" s="91">
        <v>7</v>
      </c>
      <c r="O262" s="91">
        <v>15</v>
      </c>
      <c r="P262" s="91"/>
      <c r="Q262" s="91"/>
      <c r="R262" s="91" t="str">
        <f>'R - Total (G, P)'!$B$211</f>
        <v>[insert license #]</v>
      </c>
      <c r="S262" s="91">
        <f>'R - Total (G, P)'!$B$212</f>
        <v>0</v>
      </c>
      <c r="T262" s="91">
        <f>'R - Total (G, P)'!$D$212</f>
        <v>0</v>
      </c>
      <c r="U262" s="91">
        <f>'R - Total (G, P)'!$H$212</f>
        <v>0</v>
      </c>
      <c r="V262" s="91">
        <v>0</v>
      </c>
      <c r="W262" s="91">
        <v>0</v>
      </c>
      <c r="X262" s="91">
        <v>0</v>
      </c>
      <c r="Y262" s="91">
        <v>0</v>
      </c>
      <c r="Z262" s="91">
        <v>0</v>
      </c>
      <c r="AA262" s="91">
        <v>0</v>
      </c>
      <c r="AB262" s="91">
        <v>0</v>
      </c>
      <c r="AC262" s="91">
        <v>0</v>
      </c>
      <c r="AD262" s="91">
        <v>0</v>
      </c>
      <c r="AE262" s="91"/>
      <c r="AF262" s="91"/>
      <c r="AG262" s="91"/>
      <c r="AH262" s="91"/>
      <c r="AJ262" cm="1">
        <f t="array" ref="AJ262">IF(OR(COUNTIF(R262,$AZ$2:$AZ$19)),0,1)</f>
        <v>0</v>
      </c>
      <c r="AK262" cm="1">
        <f t="array" ref="AK262">IF(OR(COUNTIF(S262,$AZ$2:$AZ$19)),0,1)</f>
        <v>0</v>
      </c>
      <c r="AL262" cm="1">
        <f t="array" ref="AL262">IF(OR(COUNTIF(T262,$AZ$2:$AZ$19)),0,1)</f>
        <v>0</v>
      </c>
      <c r="AM262" cm="1">
        <f t="array" ref="AM262">IF(OR(COUNTIF(U262,$AZ$2:$AZ$19)),0,1)</f>
        <v>0</v>
      </c>
      <c r="AN262" cm="1">
        <f t="array" ref="AN262">IF(OR(COUNTIF(V262,$AZ$2:$AZ$19)),0,1)</f>
        <v>0</v>
      </c>
      <c r="AO262" cm="1">
        <f t="array" ref="AO262">IF(OR(COUNTIF(W262,$AZ$2:$AZ$19)),0,1)</f>
        <v>0</v>
      </c>
      <c r="AP262" cm="1">
        <f t="array" ref="AP262">IF(OR(COUNTIF(X262,$AZ$2:$AZ$19)),0,1)</f>
        <v>0</v>
      </c>
      <c r="AQ262" cm="1">
        <f t="array" ref="AQ262">IF(OR(COUNTIF(Y262,$AZ$2:$AZ$19)),0,1)</f>
        <v>0</v>
      </c>
      <c r="AR262" cm="1">
        <f t="array" ref="AR262">IF(OR(COUNTIF(Z262,$AZ$2:$AZ$19)),0,1)</f>
        <v>0</v>
      </c>
      <c r="AS262" cm="1">
        <f t="array" ref="AS262">IF(OR(COUNTIF(AA262,$AZ$2:$AZ$19)),0,1)</f>
        <v>0</v>
      </c>
      <c r="AT262" cm="1">
        <f t="array" ref="AT262">IF(OR(COUNTIF(AB262,$AZ$2:$AZ$19)),0,1)</f>
        <v>0</v>
      </c>
      <c r="AU262" cm="1">
        <f t="array" ref="AU262">IF(OR(COUNTIF(AC262,$AZ$2:$AZ$19)),0,1)</f>
        <v>0</v>
      </c>
      <c r="AV262" cm="1">
        <f t="array" ref="AV262">IF(OR(COUNTIF(AD262,$AZ$2:$AZ$19)),0,1)</f>
        <v>0</v>
      </c>
      <c r="AX262">
        <f t="shared" si="4"/>
        <v>0</v>
      </c>
    </row>
    <row r="263" spans="1:50" x14ac:dyDescent="0.3">
      <c r="A263" s="92" t="str" cm="1">
        <f t="array" ref="A263">IF(AX263&gt;0,'Licensee Info'!$A$2:$A$2,"#N/A")</f>
        <v>#N/A</v>
      </c>
      <c r="B263" s="88" t="str">
        <f>'Cover Sheet'!$A$3</f>
        <v>[insert AFS Reporting Period]</v>
      </c>
      <c r="C263" s="88" t="str">
        <f>'Cover Sheet'!$D$3</f>
        <v>[insert all medical and adult-use license record numbers covered by this AFS]</v>
      </c>
      <c r="D263" s="88" t="str">
        <f>'Cover Sheet'!$A$6</f>
        <v>[insert name of firm]</v>
      </c>
      <c r="E263" s="88" t="str">
        <f>'Cover Sheet'!$B$6</f>
        <v>[insert CPA name]</v>
      </c>
      <c r="F263" s="88" t="str">
        <f>'Cover Sheet'!$B$8</f>
        <v>[insert CPA license number]</v>
      </c>
      <c r="G263" s="88" t="str">
        <f>'Cover Sheet'!$D$6</f>
        <v>[insert direct email address]</v>
      </c>
      <c r="H263" s="88" t="str">
        <f>'Cover Sheet'!$D$8</f>
        <v>[insert direct phone number]</v>
      </c>
      <c r="I263" s="88" t="str">
        <f>'Cover Sheet'!$D$10</f>
        <v>[insert firm mailing address]</v>
      </c>
      <c r="J263" s="88" t="str">
        <f>'Licensee Info'!$E$2</f>
        <v>Report not attested to correctly</v>
      </c>
      <c r="K263" t="s">
        <v>225</v>
      </c>
      <c r="L263">
        <v>1</v>
      </c>
      <c r="M263" t="s">
        <v>285</v>
      </c>
      <c r="N263">
        <v>7</v>
      </c>
      <c r="O263">
        <v>1</v>
      </c>
      <c r="R263" cm="1">
        <f t="array" ref="R263:Y272">'R - Total (G, P)'!$A$227:$H$236</f>
        <v>0</v>
      </c>
      <c r="S263">
        <v>0</v>
      </c>
      <c r="T263">
        <v>0</v>
      </c>
      <c r="U263">
        <v>0</v>
      </c>
      <c r="V263">
        <v>0</v>
      </c>
      <c r="W263">
        <v>0</v>
      </c>
      <c r="X263">
        <v>0</v>
      </c>
      <c r="Y263">
        <v>0</v>
      </c>
      <c r="Z263">
        <v>0</v>
      </c>
      <c r="AA263">
        <v>0</v>
      </c>
      <c r="AB263">
        <v>0</v>
      </c>
      <c r="AC263">
        <v>0</v>
      </c>
      <c r="AD263">
        <v>0</v>
      </c>
      <c r="AJ263" cm="1">
        <f t="array" ref="AJ263">IF(OR(COUNTIF(R263,$AZ$2:$AZ$19)),0,1)</f>
        <v>0</v>
      </c>
      <c r="AK263" cm="1">
        <f t="array" ref="AK263">IF(OR(COUNTIF(S263,$AZ$2:$AZ$19)),0,1)</f>
        <v>0</v>
      </c>
      <c r="AL263" cm="1">
        <f t="array" ref="AL263">IF(OR(COUNTIF(T263,$AZ$2:$AZ$19)),0,1)</f>
        <v>0</v>
      </c>
      <c r="AM263" cm="1">
        <f t="array" ref="AM263">IF(OR(COUNTIF(U263,$AZ$2:$AZ$19)),0,1)</f>
        <v>0</v>
      </c>
      <c r="AN263" cm="1">
        <f t="array" ref="AN263">IF(OR(COUNTIF(V263,$AZ$2:$AZ$19)),0,1)</f>
        <v>0</v>
      </c>
      <c r="AO263" cm="1">
        <f t="array" ref="AO263">IF(OR(COUNTIF(W263,$AZ$2:$AZ$19)),0,1)</f>
        <v>0</v>
      </c>
      <c r="AP263" cm="1">
        <f t="array" ref="AP263">IF(OR(COUNTIF(X263,$AZ$2:$AZ$19)),0,1)</f>
        <v>0</v>
      </c>
      <c r="AQ263" cm="1">
        <f t="array" ref="AQ263">IF(OR(COUNTIF(Y263,$AZ$2:$AZ$19)),0,1)</f>
        <v>0</v>
      </c>
      <c r="AR263" cm="1">
        <f t="array" ref="AR263">IF(OR(COUNTIF(Z263,$AZ$2:$AZ$19)),0,1)</f>
        <v>0</v>
      </c>
      <c r="AS263" cm="1">
        <f t="array" ref="AS263">IF(OR(COUNTIF(AA263,$AZ$2:$AZ$19)),0,1)</f>
        <v>0</v>
      </c>
      <c r="AT263" cm="1">
        <f t="array" ref="AT263">IF(OR(COUNTIF(AB263,$AZ$2:$AZ$19)),0,1)</f>
        <v>0</v>
      </c>
      <c r="AU263" cm="1">
        <f t="array" ref="AU263">IF(OR(COUNTIF(AC263,$AZ$2:$AZ$19)),0,1)</f>
        <v>0</v>
      </c>
      <c r="AV263" cm="1">
        <f t="array" ref="AV263">IF(OR(COUNTIF(AD263,$AZ$2:$AZ$19)),0,1)</f>
        <v>0</v>
      </c>
      <c r="AX263">
        <f t="shared" si="4"/>
        <v>0</v>
      </c>
    </row>
    <row r="264" spans="1:50" x14ac:dyDescent="0.3">
      <c r="A264" s="88" t="str" cm="1">
        <f t="array" ref="A264">IF(AX264&gt;0,'Licensee Info'!$A$2:$A$2,"#N/A")</f>
        <v>#N/A</v>
      </c>
      <c r="B264" s="88" t="str">
        <f>'Cover Sheet'!$A$3</f>
        <v>[insert AFS Reporting Period]</v>
      </c>
      <c r="C264" s="88" t="str">
        <f>'Cover Sheet'!$D$3</f>
        <v>[insert all medical and adult-use license record numbers covered by this AFS]</v>
      </c>
      <c r="D264" s="88" t="str">
        <f>'Cover Sheet'!$A$6</f>
        <v>[insert name of firm]</v>
      </c>
      <c r="E264" s="88" t="str">
        <f>'Cover Sheet'!$B$6</f>
        <v>[insert CPA name]</v>
      </c>
      <c r="F264" s="88" t="str">
        <f>'Cover Sheet'!$B$8</f>
        <v>[insert CPA license number]</v>
      </c>
      <c r="G264" s="88" t="str">
        <f>'Cover Sheet'!$D$6</f>
        <v>[insert direct email address]</v>
      </c>
      <c r="H264" s="88" t="str">
        <f>'Cover Sheet'!$D$8</f>
        <v>[insert direct phone number]</v>
      </c>
      <c r="I264" s="88" t="str">
        <f>'Cover Sheet'!$D$10</f>
        <v>[insert firm mailing address]</v>
      </c>
      <c r="J264" s="88" t="str">
        <f>'Licensee Info'!$E$2</f>
        <v>Report not attested to correctly</v>
      </c>
      <c r="K264" s="91" t="s">
        <v>225</v>
      </c>
      <c r="L264" s="91">
        <v>1</v>
      </c>
      <c r="M264" s="91" t="s">
        <v>285</v>
      </c>
      <c r="N264" s="91">
        <v>7</v>
      </c>
      <c r="O264" s="91">
        <v>2</v>
      </c>
      <c r="P264" s="91"/>
      <c r="Q264" s="91"/>
      <c r="R264" s="91">
        <v>0</v>
      </c>
      <c r="S264" s="91">
        <v>0</v>
      </c>
      <c r="T264" s="91">
        <v>0</v>
      </c>
      <c r="U264" s="91">
        <v>0</v>
      </c>
      <c r="V264" s="91">
        <v>0</v>
      </c>
      <c r="W264" s="91">
        <v>0</v>
      </c>
      <c r="X264" s="91">
        <v>0</v>
      </c>
      <c r="Y264" s="91">
        <v>0</v>
      </c>
      <c r="Z264" s="91">
        <v>0</v>
      </c>
      <c r="AA264" s="91">
        <v>0</v>
      </c>
      <c r="AB264" s="91">
        <v>0</v>
      </c>
      <c r="AC264" s="91">
        <v>0</v>
      </c>
      <c r="AD264" s="91">
        <v>0</v>
      </c>
      <c r="AE264" s="91"/>
      <c r="AF264" s="91"/>
      <c r="AG264" s="91"/>
      <c r="AH264" s="91"/>
      <c r="AJ264" cm="1">
        <f t="array" ref="AJ264">IF(OR(COUNTIF(R264,$AZ$2:$AZ$19)),0,1)</f>
        <v>0</v>
      </c>
      <c r="AK264" cm="1">
        <f t="array" ref="AK264">IF(OR(COUNTIF(S264,$AZ$2:$AZ$19)),0,1)</f>
        <v>0</v>
      </c>
      <c r="AL264" cm="1">
        <f t="array" ref="AL264">IF(OR(COUNTIF(T264,$AZ$2:$AZ$19)),0,1)</f>
        <v>0</v>
      </c>
      <c r="AM264" cm="1">
        <f t="array" ref="AM264">IF(OR(COUNTIF(U264,$AZ$2:$AZ$19)),0,1)</f>
        <v>0</v>
      </c>
      <c r="AN264" cm="1">
        <f t="array" ref="AN264">IF(OR(COUNTIF(V264,$AZ$2:$AZ$19)),0,1)</f>
        <v>0</v>
      </c>
      <c r="AO264" cm="1">
        <f t="array" ref="AO264">IF(OR(COUNTIF(W264,$AZ$2:$AZ$19)),0,1)</f>
        <v>0</v>
      </c>
      <c r="AP264" cm="1">
        <f t="array" ref="AP264">IF(OR(COUNTIF(X264,$AZ$2:$AZ$19)),0,1)</f>
        <v>0</v>
      </c>
      <c r="AQ264" cm="1">
        <f t="array" ref="AQ264">IF(OR(COUNTIF(Y264,$AZ$2:$AZ$19)),0,1)</f>
        <v>0</v>
      </c>
      <c r="AR264" cm="1">
        <f t="array" ref="AR264">IF(OR(COUNTIF(Z264,$AZ$2:$AZ$19)),0,1)</f>
        <v>0</v>
      </c>
      <c r="AS264" cm="1">
        <f t="array" ref="AS264">IF(OR(COUNTIF(AA264,$AZ$2:$AZ$19)),0,1)</f>
        <v>0</v>
      </c>
      <c r="AT264" cm="1">
        <f t="array" ref="AT264">IF(OR(COUNTIF(AB264,$AZ$2:$AZ$19)),0,1)</f>
        <v>0</v>
      </c>
      <c r="AU264" cm="1">
        <f t="array" ref="AU264">IF(OR(COUNTIF(AC264,$AZ$2:$AZ$19)),0,1)</f>
        <v>0</v>
      </c>
      <c r="AV264" cm="1">
        <f t="array" ref="AV264">IF(OR(COUNTIF(AD264,$AZ$2:$AZ$19)),0,1)</f>
        <v>0</v>
      </c>
      <c r="AX264">
        <f t="shared" si="4"/>
        <v>0</v>
      </c>
    </row>
    <row r="265" spans="1:50" x14ac:dyDescent="0.3">
      <c r="A265" s="92" t="str" cm="1">
        <f t="array" ref="A265">IF(AX265&gt;0,'Licensee Info'!$A$2:$A$2,"#N/A")</f>
        <v>#N/A</v>
      </c>
      <c r="B265" s="88" t="str">
        <f>'Cover Sheet'!$A$3</f>
        <v>[insert AFS Reporting Period]</v>
      </c>
      <c r="C265" s="88" t="str">
        <f>'Cover Sheet'!$D$3</f>
        <v>[insert all medical and adult-use license record numbers covered by this AFS]</v>
      </c>
      <c r="D265" s="88" t="str">
        <f>'Cover Sheet'!$A$6</f>
        <v>[insert name of firm]</v>
      </c>
      <c r="E265" s="88" t="str">
        <f>'Cover Sheet'!$B$6</f>
        <v>[insert CPA name]</v>
      </c>
      <c r="F265" s="88" t="str">
        <f>'Cover Sheet'!$B$8</f>
        <v>[insert CPA license number]</v>
      </c>
      <c r="G265" s="88" t="str">
        <f>'Cover Sheet'!$D$6</f>
        <v>[insert direct email address]</v>
      </c>
      <c r="H265" s="88" t="str">
        <f>'Cover Sheet'!$D$8</f>
        <v>[insert direct phone number]</v>
      </c>
      <c r="I265" s="88" t="str">
        <f>'Cover Sheet'!$D$10</f>
        <v>[insert firm mailing address]</v>
      </c>
      <c r="J265" s="88" t="str">
        <f>'Licensee Info'!$E$2</f>
        <v>Report not attested to correctly</v>
      </c>
      <c r="K265" t="s">
        <v>225</v>
      </c>
      <c r="L265">
        <v>1</v>
      </c>
      <c r="M265" t="s">
        <v>285</v>
      </c>
      <c r="N265">
        <v>7</v>
      </c>
      <c r="O265">
        <v>3</v>
      </c>
      <c r="R265">
        <v>0</v>
      </c>
      <c r="S265">
        <v>0</v>
      </c>
      <c r="T265">
        <v>0</v>
      </c>
      <c r="U265">
        <v>0</v>
      </c>
      <c r="V265">
        <v>0</v>
      </c>
      <c r="W265">
        <v>0</v>
      </c>
      <c r="X265">
        <v>0</v>
      </c>
      <c r="Y265">
        <v>0</v>
      </c>
      <c r="Z265">
        <v>0</v>
      </c>
      <c r="AA265">
        <v>0</v>
      </c>
      <c r="AB265">
        <v>0</v>
      </c>
      <c r="AC265">
        <v>0</v>
      </c>
      <c r="AD265">
        <v>0</v>
      </c>
      <c r="AJ265" cm="1">
        <f t="array" ref="AJ265">IF(OR(COUNTIF(R265,$AZ$2:$AZ$19)),0,1)</f>
        <v>0</v>
      </c>
      <c r="AK265" cm="1">
        <f t="array" ref="AK265">IF(OR(COUNTIF(S265,$AZ$2:$AZ$19)),0,1)</f>
        <v>0</v>
      </c>
      <c r="AL265" cm="1">
        <f t="array" ref="AL265">IF(OR(COUNTIF(T265,$AZ$2:$AZ$19)),0,1)</f>
        <v>0</v>
      </c>
      <c r="AM265" cm="1">
        <f t="array" ref="AM265">IF(OR(COUNTIF(U265,$AZ$2:$AZ$19)),0,1)</f>
        <v>0</v>
      </c>
      <c r="AN265" cm="1">
        <f t="array" ref="AN265">IF(OR(COUNTIF(V265,$AZ$2:$AZ$19)),0,1)</f>
        <v>0</v>
      </c>
      <c r="AO265" cm="1">
        <f t="array" ref="AO265">IF(OR(COUNTIF(W265,$AZ$2:$AZ$19)),0,1)</f>
        <v>0</v>
      </c>
      <c r="AP265" cm="1">
        <f t="array" ref="AP265">IF(OR(COUNTIF(X265,$AZ$2:$AZ$19)),0,1)</f>
        <v>0</v>
      </c>
      <c r="AQ265" cm="1">
        <f t="array" ref="AQ265">IF(OR(COUNTIF(Y265,$AZ$2:$AZ$19)),0,1)</f>
        <v>0</v>
      </c>
      <c r="AR265" cm="1">
        <f t="array" ref="AR265">IF(OR(COUNTIF(Z265,$AZ$2:$AZ$19)),0,1)</f>
        <v>0</v>
      </c>
      <c r="AS265" cm="1">
        <f t="array" ref="AS265">IF(OR(COUNTIF(AA265,$AZ$2:$AZ$19)),0,1)</f>
        <v>0</v>
      </c>
      <c r="AT265" cm="1">
        <f t="array" ref="AT265">IF(OR(COUNTIF(AB265,$AZ$2:$AZ$19)),0,1)</f>
        <v>0</v>
      </c>
      <c r="AU265" cm="1">
        <f t="array" ref="AU265">IF(OR(COUNTIF(AC265,$AZ$2:$AZ$19)),0,1)</f>
        <v>0</v>
      </c>
      <c r="AV265" cm="1">
        <f t="array" ref="AV265">IF(OR(COUNTIF(AD265,$AZ$2:$AZ$19)),0,1)</f>
        <v>0</v>
      </c>
      <c r="AX265">
        <f t="shared" si="4"/>
        <v>0</v>
      </c>
    </row>
    <row r="266" spans="1:50" x14ac:dyDescent="0.3">
      <c r="A266" s="88" t="str" cm="1">
        <f t="array" ref="A266">IF(AX266&gt;0,'Licensee Info'!$A$2:$A$2,"#N/A")</f>
        <v>#N/A</v>
      </c>
      <c r="B266" s="88" t="str">
        <f>'Cover Sheet'!$A$3</f>
        <v>[insert AFS Reporting Period]</v>
      </c>
      <c r="C266" s="88" t="str">
        <f>'Cover Sheet'!$D$3</f>
        <v>[insert all medical and adult-use license record numbers covered by this AFS]</v>
      </c>
      <c r="D266" s="88" t="str">
        <f>'Cover Sheet'!$A$6</f>
        <v>[insert name of firm]</v>
      </c>
      <c r="E266" s="88" t="str">
        <f>'Cover Sheet'!$B$6</f>
        <v>[insert CPA name]</v>
      </c>
      <c r="F266" s="88" t="str">
        <f>'Cover Sheet'!$B$8</f>
        <v>[insert CPA license number]</v>
      </c>
      <c r="G266" s="88" t="str">
        <f>'Cover Sheet'!$D$6</f>
        <v>[insert direct email address]</v>
      </c>
      <c r="H266" s="88" t="str">
        <f>'Cover Sheet'!$D$8</f>
        <v>[insert direct phone number]</v>
      </c>
      <c r="I266" s="88" t="str">
        <f>'Cover Sheet'!$D$10</f>
        <v>[insert firm mailing address]</v>
      </c>
      <c r="J266" s="88" t="str">
        <f>'Licensee Info'!$E$2</f>
        <v>Report not attested to correctly</v>
      </c>
      <c r="K266" s="91" t="s">
        <v>225</v>
      </c>
      <c r="L266" s="91">
        <v>1</v>
      </c>
      <c r="M266" s="91" t="s">
        <v>285</v>
      </c>
      <c r="N266" s="91">
        <v>7</v>
      </c>
      <c r="O266" s="91">
        <v>4</v>
      </c>
      <c r="P266" s="91"/>
      <c r="Q266" s="91"/>
      <c r="R266" s="91">
        <v>0</v>
      </c>
      <c r="S266" s="91">
        <v>0</v>
      </c>
      <c r="T266" s="91">
        <v>0</v>
      </c>
      <c r="U266" s="91">
        <v>0</v>
      </c>
      <c r="V266" s="91">
        <v>0</v>
      </c>
      <c r="W266" s="91">
        <v>0</v>
      </c>
      <c r="X266" s="91">
        <v>0</v>
      </c>
      <c r="Y266" s="91">
        <v>0</v>
      </c>
      <c r="Z266" s="91">
        <v>0</v>
      </c>
      <c r="AA266" s="91">
        <v>0</v>
      </c>
      <c r="AB266" s="91">
        <v>0</v>
      </c>
      <c r="AC266" s="91">
        <v>0</v>
      </c>
      <c r="AD266" s="91">
        <v>0</v>
      </c>
      <c r="AE266" s="91"/>
      <c r="AF266" s="91"/>
      <c r="AG266" s="91"/>
      <c r="AH266" s="91"/>
      <c r="AJ266" cm="1">
        <f t="array" ref="AJ266">IF(OR(COUNTIF(R266,$AZ$2:$AZ$19)),0,1)</f>
        <v>0</v>
      </c>
      <c r="AK266" cm="1">
        <f t="array" ref="AK266">IF(OR(COUNTIF(S266,$AZ$2:$AZ$19)),0,1)</f>
        <v>0</v>
      </c>
      <c r="AL266" cm="1">
        <f t="array" ref="AL266">IF(OR(COUNTIF(T266,$AZ$2:$AZ$19)),0,1)</f>
        <v>0</v>
      </c>
      <c r="AM266" cm="1">
        <f t="array" ref="AM266">IF(OR(COUNTIF(U266,$AZ$2:$AZ$19)),0,1)</f>
        <v>0</v>
      </c>
      <c r="AN266" cm="1">
        <f t="array" ref="AN266">IF(OR(COUNTIF(V266,$AZ$2:$AZ$19)),0,1)</f>
        <v>0</v>
      </c>
      <c r="AO266" cm="1">
        <f t="array" ref="AO266">IF(OR(COUNTIF(W266,$AZ$2:$AZ$19)),0,1)</f>
        <v>0</v>
      </c>
      <c r="AP266" cm="1">
        <f t="array" ref="AP266">IF(OR(COUNTIF(X266,$AZ$2:$AZ$19)),0,1)</f>
        <v>0</v>
      </c>
      <c r="AQ266" cm="1">
        <f t="array" ref="AQ266">IF(OR(COUNTIF(Y266,$AZ$2:$AZ$19)),0,1)</f>
        <v>0</v>
      </c>
      <c r="AR266" cm="1">
        <f t="array" ref="AR266">IF(OR(COUNTIF(Z266,$AZ$2:$AZ$19)),0,1)</f>
        <v>0</v>
      </c>
      <c r="AS266" cm="1">
        <f t="array" ref="AS266">IF(OR(COUNTIF(AA266,$AZ$2:$AZ$19)),0,1)</f>
        <v>0</v>
      </c>
      <c r="AT266" cm="1">
        <f t="array" ref="AT266">IF(OR(COUNTIF(AB266,$AZ$2:$AZ$19)),0,1)</f>
        <v>0</v>
      </c>
      <c r="AU266" cm="1">
        <f t="array" ref="AU266">IF(OR(COUNTIF(AC266,$AZ$2:$AZ$19)),0,1)</f>
        <v>0</v>
      </c>
      <c r="AV266" cm="1">
        <f t="array" ref="AV266">IF(OR(COUNTIF(AD266,$AZ$2:$AZ$19)),0,1)</f>
        <v>0</v>
      </c>
      <c r="AX266">
        <f t="shared" si="4"/>
        <v>0</v>
      </c>
    </row>
    <row r="267" spans="1:50" x14ac:dyDescent="0.3">
      <c r="A267" s="92" t="str" cm="1">
        <f t="array" ref="A267">IF(AX267&gt;0,'Licensee Info'!$A$2:$A$2,"#N/A")</f>
        <v>#N/A</v>
      </c>
      <c r="B267" s="88" t="str">
        <f>'Cover Sheet'!$A$3</f>
        <v>[insert AFS Reporting Period]</v>
      </c>
      <c r="C267" s="88" t="str">
        <f>'Cover Sheet'!$D$3</f>
        <v>[insert all medical and adult-use license record numbers covered by this AFS]</v>
      </c>
      <c r="D267" s="88" t="str">
        <f>'Cover Sheet'!$A$6</f>
        <v>[insert name of firm]</v>
      </c>
      <c r="E267" s="88" t="str">
        <f>'Cover Sheet'!$B$6</f>
        <v>[insert CPA name]</v>
      </c>
      <c r="F267" s="88" t="str">
        <f>'Cover Sheet'!$B$8</f>
        <v>[insert CPA license number]</v>
      </c>
      <c r="G267" s="88" t="str">
        <f>'Cover Sheet'!$D$6</f>
        <v>[insert direct email address]</v>
      </c>
      <c r="H267" s="88" t="str">
        <f>'Cover Sheet'!$D$8</f>
        <v>[insert direct phone number]</v>
      </c>
      <c r="I267" s="88" t="str">
        <f>'Cover Sheet'!$D$10</f>
        <v>[insert firm mailing address]</v>
      </c>
      <c r="J267" s="88" t="str">
        <f>'Licensee Info'!$E$2</f>
        <v>Report not attested to correctly</v>
      </c>
      <c r="K267" t="s">
        <v>225</v>
      </c>
      <c r="L267">
        <v>1</v>
      </c>
      <c r="M267" t="s">
        <v>285</v>
      </c>
      <c r="N267">
        <v>7</v>
      </c>
      <c r="O267">
        <v>5</v>
      </c>
      <c r="R267">
        <v>0</v>
      </c>
      <c r="S267">
        <v>0</v>
      </c>
      <c r="T267">
        <v>0</v>
      </c>
      <c r="U267">
        <v>0</v>
      </c>
      <c r="V267">
        <v>0</v>
      </c>
      <c r="W267">
        <v>0</v>
      </c>
      <c r="X267">
        <v>0</v>
      </c>
      <c r="Y267">
        <v>0</v>
      </c>
      <c r="Z267">
        <v>0</v>
      </c>
      <c r="AA267">
        <v>0</v>
      </c>
      <c r="AB267">
        <v>0</v>
      </c>
      <c r="AC267">
        <v>0</v>
      </c>
      <c r="AD267">
        <v>0</v>
      </c>
      <c r="AJ267" cm="1">
        <f t="array" ref="AJ267">IF(OR(COUNTIF(R267,$AZ$2:$AZ$19)),0,1)</f>
        <v>0</v>
      </c>
      <c r="AK267" cm="1">
        <f t="array" ref="AK267">IF(OR(COUNTIF(S267,$AZ$2:$AZ$19)),0,1)</f>
        <v>0</v>
      </c>
      <c r="AL267" cm="1">
        <f t="array" ref="AL267">IF(OR(COUNTIF(T267,$AZ$2:$AZ$19)),0,1)</f>
        <v>0</v>
      </c>
      <c r="AM267" cm="1">
        <f t="array" ref="AM267">IF(OR(COUNTIF(U267,$AZ$2:$AZ$19)),0,1)</f>
        <v>0</v>
      </c>
      <c r="AN267" cm="1">
        <f t="array" ref="AN267">IF(OR(COUNTIF(V267,$AZ$2:$AZ$19)),0,1)</f>
        <v>0</v>
      </c>
      <c r="AO267" cm="1">
        <f t="array" ref="AO267">IF(OR(COUNTIF(W267,$AZ$2:$AZ$19)),0,1)</f>
        <v>0</v>
      </c>
      <c r="AP267" cm="1">
        <f t="array" ref="AP267">IF(OR(COUNTIF(X267,$AZ$2:$AZ$19)),0,1)</f>
        <v>0</v>
      </c>
      <c r="AQ267" cm="1">
        <f t="array" ref="AQ267">IF(OR(COUNTIF(Y267,$AZ$2:$AZ$19)),0,1)</f>
        <v>0</v>
      </c>
      <c r="AR267" cm="1">
        <f t="array" ref="AR267">IF(OR(COUNTIF(Z267,$AZ$2:$AZ$19)),0,1)</f>
        <v>0</v>
      </c>
      <c r="AS267" cm="1">
        <f t="array" ref="AS267">IF(OR(COUNTIF(AA267,$AZ$2:$AZ$19)),0,1)</f>
        <v>0</v>
      </c>
      <c r="AT267" cm="1">
        <f t="array" ref="AT267">IF(OR(COUNTIF(AB267,$AZ$2:$AZ$19)),0,1)</f>
        <v>0</v>
      </c>
      <c r="AU267" cm="1">
        <f t="array" ref="AU267">IF(OR(COUNTIF(AC267,$AZ$2:$AZ$19)),0,1)</f>
        <v>0</v>
      </c>
      <c r="AV267" cm="1">
        <f t="array" ref="AV267">IF(OR(COUNTIF(AD267,$AZ$2:$AZ$19)),0,1)</f>
        <v>0</v>
      </c>
      <c r="AX267">
        <f t="shared" si="4"/>
        <v>0</v>
      </c>
    </row>
    <row r="268" spans="1:50" x14ac:dyDescent="0.3">
      <c r="A268" s="88" t="str" cm="1">
        <f t="array" ref="A268">IF(AX268&gt;0,'Licensee Info'!$A$2:$A$2,"#N/A")</f>
        <v>#N/A</v>
      </c>
      <c r="B268" s="88" t="str">
        <f>'Cover Sheet'!$A$3</f>
        <v>[insert AFS Reporting Period]</v>
      </c>
      <c r="C268" s="88" t="str">
        <f>'Cover Sheet'!$D$3</f>
        <v>[insert all medical and adult-use license record numbers covered by this AFS]</v>
      </c>
      <c r="D268" s="88" t="str">
        <f>'Cover Sheet'!$A$6</f>
        <v>[insert name of firm]</v>
      </c>
      <c r="E268" s="88" t="str">
        <f>'Cover Sheet'!$B$6</f>
        <v>[insert CPA name]</v>
      </c>
      <c r="F268" s="88" t="str">
        <f>'Cover Sheet'!$B$8</f>
        <v>[insert CPA license number]</v>
      </c>
      <c r="G268" s="88" t="str">
        <f>'Cover Sheet'!$D$6</f>
        <v>[insert direct email address]</v>
      </c>
      <c r="H268" s="88" t="str">
        <f>'Cover Sheet'!$D$8</f>
        <v>[insert direct phone number]</v>
      </c>
      <c r="I268" s="88" t="str">
        <f>'Cover Sheet'!$D$10</f>
        <v>[insert firm mailing address]</v>
      </c>
      <c r="J268" s="88" t="str">
        <f>'Licensee Info'!$E$2</f>
        <v>Report not attested to correctly</v>
      </c>
      <c r="K268" s="91" t="s">
        <v>225</v>
      </c>
      <c r="L268" s="91">
        <v>1</v>
      </c>
      <c r="M268" s="91" t="s">
        <v>285</v>
      </c>
      <c r="N268" s="91">
        <v>7</v>
      </c>
      <c r="O268" s="91">
        <v>6</v>
      </c>
      <c r="P268" s="91"/>
      <c r="Q268" s="91"/>
      <c r="R268" s="91">
        <v>0</v>
      </c>
      <c r="S268" s="91">
        <v>0</v>
      </c>
      <c r="T268" s="91">
        <v>0</v>
      </c>
      <c r="U268" s="91">
        <v>0</v>
      </c>
      <c r="V268" s="91">
        <v>0</v>
      </c>
      <c r="W268" s="91">
        <v>0</v>
      </c>
      <c r="X268" s="91">
        <v>0</v>
      </c>
      <c r="Y268" s="91">
        <v>0</v>
      </c>
      <c r="Z268" s="91">
        <v>0</v>
      </c>
      <c r="AA268" s="91">
        <v>0</v>
      </c>
      <c r="AB268" s="91">
        <v>0</v>
      </c>
      <c r="AC268" s="91">
        <v>0</v>
      </c>
      <c r="AD268" s="91">
        <v>0</v>
      </c>
      <c r="AE268" s="91"/>
      <c r="AF268" s="91"/>
      <c r="AG268" s="91"/>
      <c r="AH268" s="91"/>
      <c r="AJ268" cm="1">
        <f t="array" ref="AJ268">IF(OR(COUNTIF(R268,$AZ$2:$AZ$19)),0,1)</f>
        <v>0</v>
      </c>
      <c r="AK268" cm="1">
        <f t="array" ref="AK268">IF(OR(COUNTIF(S268,$AZ$2:$AZ$19)),0,1)</f>
        <v>0</v>
      </c>
      <c r="AL268" cm="1">
        <f t="array" ref="AL268">IF(OR(COUNTIF(T268,$AZ$2:$AZ$19)),0,1)</f>
        <v>0</v>
      </c>
      <c r="AM268" cm="1">
        <f t="array" ref="AM268">IF(OR(COUNTIF(U268,$AZ$2:$AZ$19)),0,1)</f>
        <v>0</v>
      </c>
      <c r="AN268" cm="1">
        <f t="array" ref="AN268">IF(OR(COUNTIF(V268,$AZ$2:$AZ$19)),0,1)</f>
        <v>0</v>
      </c>
      <c r="AO268" cm="1">
        <f t="array" ref="AO268">IF(OR(COUNTIF(W268,$AZ$2:$AZ$19)),0,1)</f>
        <v>0</v>
      </c>
      <c r="AP268" cm="1">
        <f t="array" ref="AP268">IF(OR(COUNTIF(X268,$AZ$2:$AZ$19)),0,1)</f>
        <v>0</v>
      </c>
      <c r="AQ268" cm="1">
        <f t="array" ref="AQ268">IF(OR(COUNTIF(Y268,$AZ$2:$AZ$19)),0,1)</f>
        <v>0</v>
      </c>
      <c r="AR268" cm="1">
        <f t="array" ref="AR268">IF(OR(COUNTIF(Z268,$AZ$2:$AZ$19)),0,1)</f>
        <v>0</v>
      </c>
      <c r="AS268" cm="1">
        <f t="array" ref="AS268">IF(OR(COUNTIF(AA268,$AZ$2:$AZ$19)),0,1)</f>
        <v>0</v>
      </c>
      <c r="AT268" cm="1">
        <f t="array" ref="AT268">IF(OR(COUNTIF(AB268,$AZ$2:$AZ$19)),0,1)</f>
        <v>0</v>
      </c>
      <c r="AU268" cm="1">
        <f t="array" ref="AU268">IF(OR(COUNTIF(AC268,$AZ$2:$AZ$19)),0,1)</f>
        <v>0</v>
      </c>
      <c r="AV268" cm="1">
        <f t="array" ref="AV268">IF(OR(COUNTIF(AD268,$AZ$2:$AZ$19)),0,1)</f>
        <v>0</v>
      </c>
      <c r="AX268">
        <f t="shared" si="4"/>
        <v>0</v>
      </c>
    </row>
    <row r="269" spans="1:50" x14ac:dyDescent="0.3">
      <c r="A269" s="92" t="str" cm="1">
        <f t="array" ref="A269">IF(AX269&gt;0,'Licensee Info'!$A$2:$A$2,"#N/A")</f>
        <v>#N/A</v>
      </c>
      <c r="B269" s="88" t="str">
        <f>'Cover Sheet'!$A$3</f>
        <v>[insert AFS Reporting Period]</v>
      </c>
      <c r="C269" s="88" t="str">
        <f>'Cover Sheet'!$D$3</f>
        <v>[insert all medical and adult-use license record numbers covered by this AFS]</v>
      </c>
      <c r="D269" s="88" t="str">
        <f>'Cover Sheet'!$A$6</f>
        <v>[insert name of firm]</v>
      </c>
      <c r="E269" s="88" t="str">
        <f>'Cover Sheet'!$B$6</f>
        <v>[insert CPA name]</v>
      </c>
      <c r="F269" s="88" t="str">
        <f>'Cover Sheet'!$B$8</f>
        <v>[insert CPA license number]</v>
      </c>
      <c r="G269" s="88" t="str">
        <f>'Cover Sheet'!$D$6</f>
        <v>[insert direct email address]</v>
      </c>
      <c r="H269" s="88" t="str">
        <f>'Cover Sheet'!$D$8</f>
        <v>[insert direct phone number]</v>
      </c>
      <c r="I269" s="88" t="str">
        <f>'Cover Sheet'!$D$10</f>
        <v>[insert firm mailing address]</v>
      </c>
      <c r="J269" s="88" t="str">
        <f>'Licensee Info'!$E$2</f>
        <v>Report not attested to correctly</v>
      </c>
      <c r="K269" t="s">
        <v>225</v>
      </c>
      <c r="L269">
        <v>1</v>
      </c>
      <c r="M269" t="s">
        <v>285</v>
      </c>
      <c r="N269">
        <v>7</v>
      </c>
      <c r="O269">
        <v>7</v>
      </c>
      <c r="R269">
        <v>0</v>
      </c>
      <c r="S269">
        <v>0</v>
      </c>
      <c r="T269">
        <v>0</v>
      </c>
      <c r="U269">
        <v>0</v>
      </c>
      <c r="V269">
        <v>0</v>
      </c>
      <c r="W269">
        <v>0</v>
      </c>
      <c r="X269">
        <v>0</v>
      </c>
      <c r="Y269">
        <v>0</v>
      </c>
      <c r="Z269">
        <v>0</v>
      </c>
      <c r="AA269">
        <v>0</v>
      </c>
      <c r="AB269">
        <v>0</v>
      </c>
      <c r="AC269">
        <v>0</v>
      </c>
      <c r="AD269">
        <v>0</v>
      </c>
      <c r="AJ269" cm="1">
        <f t="array" ref="AJ269">IF(OR(COUNTIF(R269,$AZ$2:$AZ$19)),0,1)</f>
        <v>0</v>
      </c>
      <c r="AK269" cm="1">
        <f t="array" ref="AK269">IF(OR(COUNTIF(S269,$AZ$2:$AZ$19)),0,1)</f>
        <v>0</v>
      </c>
      <c r="AL269" cm="1">
        <f t="array" ref="AL269">IF(OR(COUNTIF(T269,$AZ$2:$AZ$19)),0,1)</f>
        <v>0</v>
      </c>
      <c r="AM269" cm="1">
        <f t="array" ref="AM269">IF(OR(COUNTIF(U269,$AZ$2:$AZ$19)),0,1)</f>
        <v>0</v>
      </c>
      <c r="AN269" cm="1">
        <f t="array" ref="AN269">IF(OR(COUNTIF(V269,$AZ$2:$AZ$19)),0,1)</f>
        <v>0</v>
      </c>
      <c r="AO269" cm="1">
        <f t="array" ref="AO269">IF(OR(COUNTIF(W269,$AZ$2:$AZ$19)),0,1)</f>
        <v>0</v>
      </c>
      <c r="AP269" cm="1">
        <f t="array" ref="AP269">IF(OR(COUNTIF(X269,$AZ$2:$AZ$19)),0,1)</f>
        <v>0</v>
      </c>
      <c r="AQ269" cm="1">
        <f t="array" ref="AQ269">IF(OR(COUNTIF(Y269,$AZ$2:$AZ$19)),0,1)</f>
        <v>0</v>
      </c>
      <c r="AR269" cm="1">
        <f t="array" ref="AR269">IF(OR(COUNTIF(Z269,$AZ$2:$AZ$19)),0,1)</f>
        <v>0</v>
      </c>
      <c r="AS269" cm="1">
        <f t="array" ref="AS269">IF(OR(COUNTIF(AA269,$AZ$2:$AZ$19)),0,1)</f>
        <v>0</v>
      </c>
      <c r="AT269" cm="1">
        <f t="array" ref="AT269">IF(OR(COUNTIF(AB269,$AZ$2:$AZ$19)),0,1)</f>
        <v>0</v>
      </c>
      <c r="AU269" cm="1">
        <f t="array" ref="AU269">IF(OR(COUNTIF(AC269,$AZ$2:$AZ$19)),0,1)</f>
        <v>0</v>
      </c>
      <c r="AV269" cm="1">
        <f t="array" ref="AV269">IF(OR(COUNTIF(AD269,$AZ$2:$AZ$19)),0,1)</f>
        <v>0</v>
      </c>
      <c r="AX269">
        <f t="shared" si="4"/>
        <v>0</v>
      </c>
    </row>
    <row r="270" spans="1:50" x14ac:dyDescent="0.3">
      <c r="A270" s="88" t="str" cm="1">
        <f t="array" ref="A270">IF(AX270&gt;0,'Licensee Info'!$A$2:$A$2,"#N/A")</f>
        <v>#N/A</v>
      </c>
      <c r="B270" s="88" t="str">
        <f>'Cover Sheet'!$A$3</f>
        <v>[insert AFS Reporting Period]</v>
      </c>
      <c r="C270" s="88" t="str">
        <f>'Cover Sheet'!$D$3</f>
        <v>[insert all medical and adult-use license record numbers covered by this AFS]</v>
      </c>
      <c r="D270" s="88" t="str">
        <f>'Cover Sheet'!$A$6</f>
        <v>[insert name of firm]</v>
      </c>
      <c r="E270" s="88" t="str">
        <f>'Cover Sheet'!$B$6</f>
        <v>[insert CPA name]</v>
      </c>
      <c r="F270" s="88" t="str">
        <f>'Cover Sheet'!$B$8</f>
        <v>[insert CPA license number]</v>
      </c>
      <c r="G270" s="88" t="str">
        <f>'Cover Sheet'!$D$6</f>
        <v>[insert direct email address]</v>
      </c>
      <c r="H270" s="88" t="str">
        <f>'Cover Sheet'!$D$8</f>
        <v>[insert direct phone number]</v>
      </c>
      <c r="I270" s="88" t="str">
        <f>'Cover Sheet'!$D$10</f>
        <v>[insert firm mailing address]</v>
      </c>
      <c r="J270" s="88" t="str">
        <f>'Licensee Info'!$E$2</f>
        <v>Report not attested to correctly</v>
      </c>
      <c r="K270" s="91" t="s">
        <v>225</v>
      </c>
      <c r="L270" s="91">
        <v>1</v>
      </c>
      <c r="M270" s="91" t="s">
        <v>285</v>
      </c>
      <c r="N270" s="91">
        <v>7</v>
      </c>
      <c r="O270" s="91">
        <v>8</v>
      </c>
      <c r="P270" s="91"/>
      <c r="Q270" s="91"/>
      <c r="R270" s="91">
        <v>0</v>
      </c>
      <c r="S270" s="91">
        <v>0</v>
      </c>
      <c r="T270" s="91">
        <v>0</v>
      </c>
      <c r="U270" s="91">
        <v>0</v>
      </c>
      <c r="V270" s="91">
        <v>0</v>
      </c>
      <c r="W270" s="91">
        <v>0</v>
      </c>
      <c r="X270" s="91">
        <v>0</v>
      </c>
      <c r="Y270" s="91">
        <v>0</v>
      </c>
      <c r="Z270" s="91">
        <v>0</v>
      </c>
      <c r="AA270" s="91">
        <v>0</v>
      </c>
      <c r="AB270" s="91">
        <v>0</v>
      </c>
      <c r="AC270" s="91">
        <v>0</v>
      </c>
      <c r="AD270" s="91">
        <v>0</v>
      </c>
      <c r="AE270" s="91"/>
      <c r="AF270" s="91"/>
      <c r="AG270" s="91"/>
      <c r="AH270" s="91"/>
      <c r="AJ270" cm="1">
        <f t="array" ref="AJ270">IF(OR(COUNTIF(R270,$AZ$2:$AZ$19)),0,1)</f>
        <v>0</v>
      </c>
      <c r="AK270" cm="1">
        <f t="array" ref="AK270">IF(OR(COUNTIF(S270,$AZ$2:$AZ$19)),0,1)</f>
        <v>0</v>
      </c>
      <c r="AL270" cm="1">
        <f t="array" ref="AL270">IF(OR(COUNTIF(T270,$AZ$2:$AZ$19)),0,1)</f>
        <v>0</v>
      </c>
      <c r="AM270" cm="1">
        <f t="array" ref="AM270">IF(OR(COUNTIF(U270,$AZ$2:$AZ$19)),0,1)</f>
        <v>0</v>
      </c>
      <c r="AN270" cm="1">
        <f t="array" ref="AN270">IF(OR(COUNTIF(V270,$AZ$2:$AZ$19)),0,1)</f>
        <v>0</v>
      </c>
      <c r="AO270" cm="1">
        <f t="array" ref="AO270">IF(OR(COUNTIF(W270,$AZ$2:$AZ$19)),0,1)</f>
        <v>0</v>
      </c>
      <c r="AP270" cm="1">
        <f t="array" ref="AP270">IF(OR(COUNTIF(X270,$AZ$2:$AZ$19)),0,1)</f>
        <v>0</v>
      </c>
      <c r="AQ270" cm="1">
        <f t="array" ref="AQ270">IF(OR(COUNTIF(Y270,$AZ$2:$AZ$19)),0,1)</f>
        <v>0</v>
      </c>
      <c r="AR270" cm="1">
        <f t="array" ref="AR270">IF(OR(COUNTIF(Z270,$AZ$2:$AZ$19)),0,1)</f>
        <v>0</v>
      </c>
      <c r="AS270" cm="1">
        <f t="array" ref="AS270">IF(OR(COUNTIF(AA270,$AZ$2:$AZ$19)),0,1)</f>
        <v>0</v>
      </c>
      <c r="AT270" cm="1">
        <f t="array" ref="AT270">IF(OR(COUNTIF(AB270,$AZ$2:$AZ$19)),0,1)</f>
        <v>0</v>
      </c>
      <c r="AU270" cm="1">
        <f t="array" ref="AU270">IF(OR(COUNTIF(AC270,$AZ$2:$AZ$19)),0,1)</f>
        <v>0</v>
      </c>
      <c r="AV270" cm="1">
        <f t="array" ref="AV270">IF(OR(COUNTIF(AD270,$AZ$2:$AZ$19)),0,1)</f>
        <v>0</v>
      </c>
      <c r="AX270">
        <f t="shared" si="4"/>
        <v>0</v>
      </c>
    </row>
    <row r="271" spans="1:50" x14ac:dyDescent="0.3">
      <c r="A271" s="92" t="str" cm="1">
        <f t="array" ref="A271">IF(AX271&gt;0,'Licensee Info'!$A$2:$A$2,"#N/A")</f>
        <v>#N/A</v>
      </c>
      <c r="B271" s="88" t="str">
        <f>'Cover Sheet'!$A$3</f>
        <v>[insert AFS Reporting Period]</v>
      </c>
      <c r="C271" s="88" t="str">
        <f>'Cover Sheet'!$D$3</f>
        <v>[insert all medical and adult-use license record numbers covered by this AFS]</v>
      </c>
      <c r="D271" s="88" t="str">
        <f>'Cover Sheet'!$A$6</f>
        <v>[insert name of firm]</v>
      </c>
      <c r="E271" s="88" t="str">
        <f>'Cover Sheet'!$B$6</f>
        <v>[insert CPA name]</v>
      </c>
      <c r="F271" s="88" t="str">
        <f>'Cover Sheet'!$B$8</f>
        <v>[insert CPA license number]</v>
      </c>
      <c r="G271" s="88" t="str">
        <f>'Cover Sheet'!$D$6</f>
        <v>[insert direct email address]</v>
      </c>
      <c r="H271" s="88" t="str">
        <f>'Cover Sheet'!$D$8</f>
        <v>[insert direct phone number]</v>
      </c>
      <c r="I271" s="88" t="str">
        <f>'Cover Sheet'!$D$10</f>
        <v>[insert firm mailing address]</v>
      </c>
      <c r="J271" s="88" t="str">
        <f>'Licensee Info'!$E$2</f>
        <v>Report not attested to correctly</v>
      </c>
      <c r="K271" t="s">
        <v>225</v>
      </c>
      <c r="L271">
        <v>1</v>
      </c>
      <c r="M271" t="s">
        <v>285</v>
      </c>
      <c r="N271">
        <v>7</v>
      </c>
      <c r="O271">
        <v>9</v>
      </c>
      <c r="R271">
        <v>0</v>
      </c>
      <c r="S271">
        <v>0</v>
      </c>
      <c r="T271">
        <v>0</v>
      </c>
      <c r="U271">
        <v>0</v>
      </c>
      <c r="V271">
        <v>0</v>
      </c>
      <c r="W271">
        <v>0</v>
      </c>
      <c r="X271">
        <v>0</v>
      </c>
      <c r="Y271">
        <v>0</v>
      </c>
      <c r="Z271">
        <v>0</v>
      </c>
      <c r="AA271">
        <v>0</v>
      </c>
      <c r="AB271">
        <v>0</v>
      </c>
      <c r="AC271">
        <v>0</v>
      </c>
      <c r="AD271">
        <v>0</v>
      </c>
      <c r="AJ271" cm="1">
        <f t="array" ref="AJ271">IF(OR(COUNTIF(R271,$AZ$2:$AZ$19)),0,1)</f>
        <v>0</v>
      </c>
      <c r="AK271" cm="1">
        <f t="array" ref="AK271">IF(OR(COUNTIF(S271,$AZ$2:$AZ$19)),0,1)</f>
        <v>0</v>
      </c>
      <c r="AL271" cm="1">
        <f t="array" ref="AL271">IF(OR(COUNTIF(T271,$AZ$2:$AZ$19)),0,1)</f>
        <v>0</v>
      </c>
      <c r="AM271" cm="1">
        <f t="array" ref="AM271">IF(OR(COUNTIF(U271,$AZ$2:$AZ$19)),0,1)</f>
        <v>0</v>
      </c>
      <c r="AN271" cm="1">
        <f t="array" ref="AN271">IF(OR(COUNTIF(V271,$AZ$2:$AZ$19)),0,1)</f>
        <v>0</v>
      </c>
      <c r="AO271" cm="1">
        <f t="array" ref="AO271">IF(OR(COUNTIF(W271,$AZ$2:$AZ$19)),0,1)</f>
        <v>0</v>
      </c>
      <c r="AP271" cm="1">
        <f t="array" ref="AP271">IF(OR(COUNTIF(X271,$AZ$2:$AZ$19)),0,1)</f>
        <v>0</v>
      </c>
      <c r="AQ271" cm="1">
        <f t="array" ref="AQ271">IF(OR(COUNTIF(Y271,$AZ$2:$AZ$19)),0,1)</f>
        <v>0</v>
      </c>
      <c r="AR271" cm="1">
        <f t="array" ref="AR271">IF(OR(COUNTIF(Z271,$AZ$2:$AZ$19)),0,1)</f>
        <v>0</v>
      </c>
      <c r="AS271" cm="1">
        <f t="array" ref="AS271">IF(OR(COUNTIF(AA271,$AZ$2:$AZ$19)),0,1)</f>
        <v>0</v>
      </c>
      <c r="AT271" cm="1">
        <f t="array" ref="AT271">IF(OR(COUNTIF(AB271,$AZ$2:$AZ$19)),0,1)</f>
        <v>0</v>
      </c>
      <c r="AU271" cm="1">
        <f t="array" ref="AU271">IF(OR(COUNTIF(AC271,$AZ$2:$AZ$19)),0,1)</f>
        <v>0</v>
      </c>
      <c r="AV271" cm="1">
        <f t="array" ref="AV271">IF(OR(COUNTIF(AD271,$AZ$2:$AZ$19)),0,1)</f>
        <v>0</v>
      </c>
      <c r="AX271">
        <f t="shared" si="4"/>
        <v>0</v>
      </c>
    </row>
    <row r="272" spans="1:50" x14ac:dyDescent="0.3">
      <c r="A272" s="88" t="str" cm="1">
        <f t="array" ref="A272">IF(AX272&gt;0,'Licensee Info'!$A$2:$A$2,"#N/A")</f>
        <v>#N/A</v>
      </c>
      <c r="B272" s="88" t="str">
        <f>'Cover Sheet'!$A$3</f>
        <v>[insert AFS Reporting Period]</v>
      </c>
      <c r="C272" s="88" t="str">
        <f>'Cover Sheet'!$D$3</f>
        <v>[insert all medical and adult-use license record numbers covered by this AFS]</v>
      </c>
      <c r="D272" s="88" t="str">
        <f>'Cover Sheet'!$A$6</f>
        <v>[insert name of firm]</v>
      </c>
      <c r="E272" s="88" t="str">
        <f>'Cover Sheet'!$B$6</f>
        <v>[insert CPA name]</v>
      </c>
      <c r="F272" s="88" t="str">
        <f>'Cover Sheet'!$B$8</f>
        <v>[insert CPA license number]</v>
      </c>
      <c r="G272" s="88" t="str">
        <f>'Cover Sheet'!$D$6</f>
        <v>[insert direct email address]</v>
      </c>
      <c r="H272" s="88" t="str">
        <f>'Cover Sheet'!$D$8</f>
        <v>[insert direct phone number]</v>
      </c>
      <c r="I272" s="88" t="str">
        <f>'Cover Sheet'!$D$10</f>
        <v>[insert firm mailing address]</v>
      </c>
      <c r="J272" s="88" t="str">
        <f>'Licensee Info'!$E$2</f>
        <v>Report not attested to correctly</v>
      </c>
      <c r="K272" s="91" t="s">
        <v>225</v>
      </c>
      <c r="L272" s="91">
        <v>1</v>
      </c>
      <c r="M272" s="91" t="s">
        <v>285</v>
      </c>
      <c r="N272" s="91">
        <v>7</v>
      </c>
      <c r="O272" s="91">
        <v>10</v>
      </c>
      <c r="P272" s="91"/>
      <c r="Q272" s="91"/>
      <c r="R272" s="91">
        <v>0</v>
      </c>
      <c r="S272" s="91">
        <v>0</v>
      </c>
      <c r="T272" s="91">
        <v>0</v>
      </c>
      <c r="U272" s="91">
        <v>0</v>
      </c>
      <c r="V272" s="91">
        <v>0</v>
      </c>
      <c r="W272" s="91">
        <v>0</v>
      </c>
      <c r="X272" s="91">
        <v>0</v>
      </c>
      <c r="Y272" s="91">
        <v>0</v>
      </c>
      <c r="Z272" s="91">
        <v>0</v>
      </c>
      <c r="AA272" s="91">
        <v>0</v>
      </c>
      <c r="AB272" s="91">
        <v>0</v>
      </c>
      <c r="AC272" s="91">
        <v>0</v>
      </c>
      <c r="AD272" s="91">
        <v>0</v>
      </c>
      <c r="AE272" s="91"/>
      <c r="AF272" s="91"/>
      <c r="AG272" s="91"/>
      <c r="AH272" s="91"/>
      <c r="AJ272" cm="1">
        <f t="array" ref="AJ272">IF(OR(COUNTIF(R272,$AZ$2:$AZ$19)),0,1)</f>
        <v>0</v>
      </c>
      <c r="AK272" cm="1">
        <f t="array" ref="AK272">IF(OR(COUNTIF(S272,$AZ$2:$AZ$19)),0,1)</f>
        <v>0</v>
      </c>
      <c r="AL272" cm="1">
        <f t="array" ref="AL272">IF(OR(COUNTIF(T272,$AZ$2:$AZ$19)),0,1)</f>
        <v>0</v>
      </c>
      <c r="AM272" cm="1">
        <f t="array" ref="AM272">IF(OR(COUNTIF(U272,$AZ$2:$AZ$19)),0,1)</f>
        <v>0</v>
      </c>
      <c r="AN272" cm="1">
        <f t="array" ref="AN272">IF(OR(COUNTIF(V272,$AZ$2:$AZ$19)),0,1)</f>
        <v>0</v>
      </c>
      <c r="AO272" cm="1">
        <f t="array" ref="AO272">IF(OR(COUNTIF(W272,$AZ$2:$AZ$19)),0,1)</f>
        <v>0</v>
      </c>
      <c r="AP272" cm="1">
        <f t="array" ref="AP272">IF(OR(COUNTIF(X272,$AZ$2:$AZ$19)),0,1)</f>
        <v>0</v>
      </c>
      <c r="AQ272" cm="1">
        <f t="array" ref="AQ272">IF(OR(COUNTIF(Y272,$AZ$2:$AZ$19)),0,1)</f>
        <v>0</v>
      </c>
      <c r="AR272" cm="1">
        <f t="array" ref="AR272">IF(OR(COUNTIF(Z272,$AZ$2:$AZ$19)),0,1)</f>
        <v>0</v>
      </c>
      <c r="AS272" cm="1">
        <f t="array" ref="AS272">IF(OR(COUNTIF(AA272,$AZ$2:$AZ$19)),0,1)</f>
        <v>0</v>
      </c>
      <c r="AT272" cm="1">
        <f t="array" ref="AT272">IF(OR(COUNTIF(AB272,$AZ$2:$AZ$19)),0,1)</f>
        <v>0</v>
      </c>
      <c r="AU272" cm="1">
        <f t="array" ref="AU272">IF(OR(COUNTIF(AC272,$AZ$2:$AZ$19)),0,1)</f>
        <v>0</v>
      </c>
      <c r="AV272" cm="1">
        <f t="array" ref="AV272">IF(OR(COUNTIF(AD272,$AZ$2:$AZ$19)),0,1)</f>
        <v>0</v>
      </c>
      <c r="AX272">
        <f t="shared" si="4"/>
        <v>0</v>
      </c>
    </row>
    <row r="273" spans="1:50" x14ac:dyDescent="0.3">
      <c r="A273" s="92" t="str" cm="1">
        <f t="array" ref="A273">IF(AX273&gt;0,'Licensee Info'!$A$2:$A$2,"#N/A")</f>
        <v>#N/A</v>
      </c>
      <c r="B273" s="88" t="str">
        <f>'Cover Sheet'!$A$3</f>
        <v>[insert AFS Reporting Period]</v>
      </c>
      <c r="C273" s="88" t="str">
        <f>'Cover Sheet'!$D$3</f>
        <v>[insert all medical and adult-use license record numbers covered by this AFS]</v>
      </c>
      <c r="D273" s="88" t="str">
        <f>'Cover Sheet'!$A$6</f>
        <v>[insert name of firm]</v>
      </c>
      <c r="E273" s="88" t="str">
        <f>'Cover Sheet'!$B$6</f>
        <v>[insert CPA name]</v>
      </c>
      <c r="F273" s="88" t="str">
        <f>'Cover Sheet'!$B$8</f>
        <v>[insert CPA license number]</v>
      </c>
      <c r="G273" s="88" t="str">
        <f>'Cover Sheet'!$D$6</f>
        <v>[insert direct email address]</v>
      </c>
      <c r="H273" s="88" t="str">
        <f>'Cover Sheet'!$D$8</f>
        <v>[insert direct phone number]</v>
      </c>
      <c r="I273" s="88" t="str">
        <f>'Cover Sheet'!$D$10</f>
        <v>[insert firm mailing address]</v>
      </c>
      <c r="J273" s="88" t="str">
        <f>'Licensee Info'!$E$2</f>
        <v>Report not attested to correctly</v>
      </c>
      <c r="K273" t="s">
        <v>225</v>
      </c>
      <c r="L273">
        <v>1</v>
      </c>
      <c r="M273" t="s">
        <v>285</v>
      </c>
      <c r="N273">
        <v>7</v>
      </c>
      <c r="O273">
        <v>11</v>
      </c>
      <c r="R273">
        <v>0</v>
      </c>
      <c r="S273">
        <v>0</v>
      </c>
      <c r="T273">
        <v>0</v>
      </c>
      <c r="U273">
        <v>0</v>
      </c>
      <c r="V273">
        <v>0</v>
      </c>
      <c r="W273">
        <v>0</v>
      </c>
      <c r="X273">
        <v>0</v>
      </c>
      <c r="Y273">
        <v>0</v>
      </c>
      <c r="Z273">
        <v>0</v>
      </c>
      <c r="AA273">
        <v>0</v>
      </c>
      <c r="AB273">
        <v>0</v>
      </c>
      <c r="AC273">
        <v>0</v>
      </c>
      <c r="AD273">
        <v>0</v>
      </c>
      <c r="AJ273" cm="1">
        <f t="array" ref="AJ273">IF(OR(COUNTIF(R273,$AZ$2:$AZ$19)),0,1)</f>
        <v>0</v>
      </c>
      <c r="AK273" cm="1">
        <f t="array" ref="AK273">IF(OR(COUNTIF(S273,$AZ$2:$AZ$19)),0,1)</f>
        <v>0</v>
      </c>
      <c r="AL273" cm="1">
        <f t="array" ref="AL273">IF(OR(COUNTIF(T273,$AZ$2:$AZ$19)),0,1)</f>
        <v>0</v>
      </c>
      <c r="AM273" cm="1">
        <f t="array" ref="AM273">IF(OR(COUNTIF(U273,$AZ$2:$AZ$19)),0,1)</f>
        <v>0</v>
      </c>
      <c r="AN273" cm="1">
        <f t="array" ref="AN273">IF(OR(COUNTIF(V273,$AZ$2:$AZ$19)),0,1)</f>
        <v>0</v>
      </c>
      <c r="AO273" cm="1">
        <f t="array" ref="AO273">IF(OR(COUNTIF(W273,$AZ$2:$AZ$19)),0,1)</f>
        <v>0</v>
      </c>
      <c r="AP273" cm="1">
        <f t="array" ref="AP273">IF(OR(COUNTIF(X273,$AZ$2:$AZ$19)),0,1)</f>
        <v>0</v>
      </c>
      <c r="AQ273" cm="1">
        <f t="array" ref="AQ273">IF(OR(COUNTIF(Y273,$AZ$2:$AZ$19)),0,1)</f>
        <v>0</v>
      </c>
      <c r="AR273" cm="1">
        <f t="array" ref="AR273">IF(OR(COUNTIF(Z273,$AZ$2:$AZ$19)),0,1)</f>
        <v>0</v>
      </c>
      <c r="AS273" cm="1">
        <f t="array" ref="AS273">IF(OR(COUNTIF(AA273,$AZ$2:$AZ$19)),0,1)</f>
        <v>0</v>
      </c>
      <c r="AT273" cm="1">
        <f t="array" ref="AT273">IF(OR(COUNTIF(AB273,$AZ$2:$AZ$19)),0,1)</f>
        <v>0</v>
      </c>
      <c r="AU273" cm="1">
        <f t="array" ref="AU273">IF(OR(COUNTIF(AC273,$AZ$2:$AZ$19)),0,1)</f>
        <v>0</v>
      </c>
      <c r="AV273" cm="1">
        <f t="array" ref="AV273">IF(OR(COUNTIF(AD273,$AZ$2:$AZ$19)),0,1)</f>
        <v>0</v>
      </c>
      <c r="AX273">
        <f t="shared" si="4"/>
        <v>0</v>
      </c>
    </row>
    <row r="274" spans="1:50" x14ac:dyDescent="0.3">
      <c r="A274" s="88" t="str" cm="1">
        <f t="array" ref="A274">IF(AX274&gt;0,'Licensee Info'!$A$2:$A$2,"#N/A")</f>
        <v>#N/A</v>
      </c>
      <c r="B274" s="88" t="str">
        <f>'Cover Sheet'!$A$3</f>
        <v>[insert AFS Reporting Period]</v>
      </c>
      <c r="C274" s="88" t="str">
        <f>'Cover Sheet'!$D$3</f>
        <v>[insert all medical and adult-use license record numbers covered by this AFS]</v>
      </c>
      <c r="D274" s="88" t="str">
        <f>'Cover Sheet'!$A$6</f>
        <v>[insert name of firm]</v>
      </c>
      <c r="E274" s="88" t="str">
        <f>'Cover Sheet'!$B$6</f>
        <v>[insert CPA name]</v>
      </c>
      <c r="F274" s="88" t="str">
        <f>'Cover Sheet'!$B$8</f>
        <v>[insert CPA license number]</v>
      </c>
      <c r="G274" s="88" t="str">
        <f>'Cover Sheet'!$D$6</f>
        <v>[insert direct email address]</v>
      </c>
      <c r="H274" s="88" t="str">
        <f>'Cover Sheet'!$D$8</f>
        <v>[insert direct phone number]</v>
      </c>
      <c r="I274" s="88" t="str">
        <f>'Cover Sheet'!$D$10</f>
        <v>[insert firm mailing address]</v>
      </c>
      <c r="J274" s="88" t="str">
        <f>'Licensee Info'!$E$2</f>
        <v>Report not attested to correctly</v>
      </c>
      <c r="K274" s="91" t="s">
        <v>225</v>
      </c>
      <c r="L274" s="91">
        <v>1</v>
      </c>
      <c r="M274" s="91" t="s">
        <v>285</v>
      </c>
      <c r="N274" s="91">
        <v>7</v>
      </c>
      <c r="O274" s="91">
        <v>12</v>
      </c>
      <c r="P274" s="91"/>
      <c r="Q274" s="91"/>
      <c r="R274" s="91">
        <v>0</v>
      </c>
      <c r="S274" s="91">
        <v>0</v>
      </c>
      <c r="T274" s="91">
        <v>0</v>
      </c>
      <c r="U274" s="91">
        <v>0</v>
      </c>
      <c r="V274" s="91">
        <v>0</v>
      </c>
      <c r="W274" s="91">
        <v>0</v>
      </c>
      <c r="X274" s="91">
        <v>0</v>
      </c>
      <c r="Y274" s="91">
        <v>0</v>
      </c>
      <c r="Z274" s="91">
        <v>0</v>
      </c>
      <c r="AA274" s="91">
        <v>0</v>
      </c>
      <c r="AB274" s="91">
        <v>0</v>
      </c>
      <c r="AC274" s="91">
        <v>0</v>
      </c>
      <c r="AD274" s="91">
        <v>0</v>
      </c>
      <c r="AE274" s="91"/>
      <c r="AF274" s="91"/>
      <c r="AG274" s="91"/>
      <c r="AH274" s="91"/>
      <c r="AJ274" cm="1">
        <f t="array" ref="AJ274">IF(OR(COUNTIF(R274,$AZ$2:$AZ$19)),0,1)</f>
        <v>0</v>
      </c>
      <c r="AK274" cm="1">
        <f t="array" ref="AK274">IF(OR(COUNTIF(S274,$AZ$2:$AZ$19)),0,1)</f>
        <v>0</v>
      </c>
      <c r="AL274" cm="1">
        <f t="array" ref="AL274">IF(OR(COUNTIF(T274,$AZ$2:$AZ$19)),0,1)</f>
        <v>0</v>
      </c>
      <c r="AM274" cm="1">
        <f t="array" ref="AM274">IF(OR(COUNTIF(U274,$AZ$2:$AZ$19)),0,1)</f>
        <v>0</v>
      </c>
      <c r="AN274" cm="1">
        <f t="array" ref="AN274">IF(OR(COUNTIF(V274,$AZ$2:$AZ$19)),0,1)</f>
        <v>0</v>
      </c>
      <c r="AO274" cm="1">
        <f t="array" ref="AO274">IF(OR(COUNTIF(W274,$AZ$2:$AZ$19)),0,1)</f>
        <v>0</v>
      </c>
      <c r="AP274" cm="1">
        <f t="array" ref="AP274">IF(OR(COUNTIF(X274,$AZ$2:$AZ$19)),0,1)</f>
        <v>0</v>
      </c>
      <c r="AQ274" cm="1">
        <f t="array" ref="AQ274">IF(OR(COUNTIF(Y274,$AZ$2:$AZ$19)),0,1)</f>
        <v>0</v>
      </c>
      <c r="AR274" cm="1">
        <f t="array" ref="AR274">IF(OR(COUNTIF(Z274,$AZ$2:$AZ$19)),0,1)</f>
        <v>0</v>
      </c>
      <c r="AS274" cm="1">
        <f t="array" ref="AS274">IF(OR(COUNTIF(AA274,$AZ$2:$AZ$19)),0,1)</f>
        <v>0</v>
      </c>
      <c r="AT274" cm="1">
        <f t="array" ref="AT274">IF(OR(COUNTIF(AB274,$AZ$2:$AZ$19)),0,1)</f>
        <v>0</v>
      </c>
      <c r="AU274" cm="1">
        <f t="array" ref="AU274">IF(OR(COUNTIF(AC274,$AZ$2:$AZ$19)),0,1)</f>
        <v>0</v>
      </c>
      <c r="AV274" cm="1">
        <f t="array" ref="AV274">IF(OR(COUNTIF(AD274,$AZ$2:$AZ$19)),0,1)</f>
        <v>0</v>
      </c>
      <c r="AX274">
        <f t="shared" si="4"/>
        <v>0</v>
      </c>
    </row>
    <row r="275" spans="1:50" x14ac:dyDescent="0.3">
      <c r="A275" s="92" t="str" cm="1">
        <f t="array" ref="A275">IF(AX275&gt;0,'Licensee Info'!$A$2:$A$2,"#N/A")</f>
        <v>#N/A</v>
      </c>
      <c r="B275" s="88" t="str">
        <f>'Cover Sheet'!$A$3</f>
        <v>[insert AFS Reporting Period]</v>
      </c>
      <c r="C275" s="88" t="str">
        <f>'Cover Sheet'!$D$3</f>
        <v>[insert all medical and adult-use license record numbers covered by this AFS]</v>
      </c>
      <c r="D275" s="88" t="str">
        <f>'Cover Sheet'!$A$6</f>
        <v>[insert name of firm]</v>
      </c>
      <c r="E275" s="88" t="str">
        <f>'Cover Sheet'!$B$6</f>
        <v>[insert CPA name]</v>
      </c>
      <c r="F275" s="88" t="str">
        <f>'Cover Sheet'!$B$8</f>
        <v>[insert CPA license number]</v>
      </c>
      <c r="G275" s="88" t="str">
        <f>'Cover Sheet'!$D$6</f>
        <v>[insert direct email address]</v>
      </c>
      <c r="H275" s="88" t="str">
        <f>'Cover Sheet'!$D$8</f>
        <v>[insert direct phone number]</v>
      </c>
      <c r="I275" s="88" t="str">
        <f>'Cover Sheet'!$D$10</f>
        <v>[insert firm mailing address]</v>
      </c>
      <c r="J275" s="88" t="str">
        <f>'Licensee Info'!$E$2</f>
        <v>Report not attested to correctly</v>
      </c>
      <c r="K275" t="s">
        <v>225</v>
      </c>
      <c r="L275">
        <v>1</v>
      </c>
      <c r="M275" t="s">
        <v>285</v>
      </c>
      <c r="N275">
        <v>7</v>
      </c>
      <c r="O275">
        <v>13</v>
      </c>
      <c r="R275">
        <v>0</v>
      </c>
      <c r="S275">
        <v>0</v>
      </c>
      <c r="T275">
        <v>0</v>
      </c>
      <c r="U275">
        <v>0</v>
      </c>
      <c r="V275">
        <v>0</v>
      </c>
      <c r="W275">
        <v>0</v>
      </c>
      <c r="X275">
        <v>0</v>
      </c>
      <c r="Y275">
        <v>0</v>
      </c>
      <c r="Z275">
        <v>0</v>
      </c>
      <c r="AA275">
        <v>0</v>
      </c>
      <c r="AB275">
        <v>0</v>
      </c>
      <c r="AC275">
        <v>0</v>
      </c>
      <c r="AD275">
        <v>0</v>
      </c>
      <c r="AJ275" cm="1">
        <f t="array" ref="AJ275">IF(OR(COUNTIF(R275,$AZ$2:$AZ$19)),0,1)</f>
        <v>0</v>
      </c>
      <c r="AK275" cm="1">
        <f t="array" ref="AK275">IF(OR(COUNTIF(S275,$AZ$2:$AZ$19)),0,1)</f>
        <v>0</v>
      </c>
      <c r="AL275" cm="1">
        <f t="array" ref="AL275">IF(OR(COUNTIF(T275,$AZ$2:$AZ$19)),0,1)</f>
        <v>0</v>
      </c>
      <c r="AM275" cm="1">
        <f t="array" ref="AM275">IF(OR(COUNTIF(U275,$AZ$2:$AZ$19)),0,1)</f>
        <v>0</v>
      </c>
      <c r="AN275" cm="1">
        <f t="array" ref="AN275">IF(OR(COUNTIF(V275,$AZ$2:$AZ$19)),0,1)</f>
        <v>0</v>
      </c>
      <c r="AO275" cm="1">
        <f t="array" ref="AO275">IF(OR(COUNTIF(W275,$AZ$2:$AZ$19)),0,1)</f>
        <v>0</v>
      </c>
      <c r="AP275" cm="1">
        <f t="array" ref="AP275">IF(OR(COUNTIF(X275,$AZ$2:$AZ$19)),0,1)</f>
        <v>0</v>
      </c>
      <c r="AQ275" cm="1">
        <f t="array" ref="AQ275">IF(OR(COUNTIF(Y275,$AZ$2:$AZ$19)),0,1)</f>
        <v>0</v>
      </c>
      <c r="AR275" cm="1">
        <f t="array" ref="AR275">IF(OR(COUNTIF(Z275,$AZ$2:$AZ$19)),0,1)</f>
        <v>0</v>
      </c>
      <c r="AS275" cm="1">
        <f t="array" ref="AS275">IF(OR(COUNTIF(AA275,$AZ$2:$AZ$19)),0,1)</f>
        <v>0</v>
      </c>
      <c r="AT275" cm="1">
        <f t="array" ref="AT275">IF(OR(COUNTIF(AB275,$AZ$2:$AZ$19)),0,1)</f>
        <v>0</v>
      </c>
      <c r="AU275" cm="1">
        <f t="array" ref="AU275">IF(OR(COUNTIF(AC275,$AZ$2:$AZ$19)),0,1)</f>
        <v>0</v>
      </c>
      <c r="AV275" cm="1">
        <f t="array" ref="AV275">IF(OR(COUNTIF(AD275,$AZ$2:$AZ$19)),0,1)</f>
        <v>0</v>
      </c>
      <c r="AX275">
        <f t="shared" si="4"/>
        <v>0</v>
      </c>
    </row>
    <row r="276" spans="1:50" x14ac:dyDescent="0.3">
      <c r="A276" s="88" t="str" cm="1">
        <f t="array" ref="A276">IF(AX276&gt;0,'Licensee Info'!$A$2:$A$2,"#N/A")</f>
        <v>#N/A</v>
      </c>
      <c r="B276" s="88" t="str">
        <f>'Cover Sheet'!$A$3</f>
        <v>[insert AFS Reporting Period]</v>
      </c>
      <c r="C276" s="88" t="str">
        <f>'Cover Sheet'!$D$3</f>
        <v>[insert all medical and adult-use license record numbers covered by this AFS]</v>
      </c>
      <c r="D276" s="88" t="str">
        <f>'Cover Sheet'!$A$6</f>
        <v>[insert name of firm]</v>
      </c>
      <c r="E276" s="88" t="str">
        <f>'Cover Sheet'!$B$6</f>
        <v>[insert CPA name]</v>
      </c>
      <c r="F276" s="88" t="str">
        <f>'Cover Sheet'!$B$8</f>
        <v>[insert CPA license number]</v>
      </c>
      <c r="G276" s="88" t="str">
        <f>'Cover Sheet'!$D$6</f>
        <v>[insert direct email address]</v>
      </c>
      <c r="H276" s="88" t="str">
        <f>'Cover Sheet'!$D$8</f>
        <v>[insert direct phone number]</v>
      </c>
      <c r="I276" s="88" t="str">
        <f>'Cover Sheet'!$D$10</f>
        <v>[insert firm mailing address]</v>
      </c>
      <c r="J276" s="88" t="str">
        <f>'Licensee Info'!$E$2</f>
        <v>Report not attested to correctly</v>
      </c>
      <c r="K276" s="91" t="s">
        <v>225</v>
      </c>
      <c r="L276" s="91">
        <v>1</v>
      </c>
      <c r="M276" s="91" t="s">
        <v>285</v>
      </c>
      <c r="N276" s="91">
        <v>7</v>
      </c>
      <c r="O276" s="91">
        <v>14</v>
      </c>
      <c r="P276" s="91"/>
      <c r="Q276" s="91"/>
      <c r="R276" s="91">
        <v>0</v>
      </c>
      <c r="S276" s="91">
        <v>0</v>
      </c>
      <c r="T276" s="91">
        <v>0</v>
      </c>
      <c r="U276" s="91">
        <v>0</v>
      </c>
      <c r="V276" s="91">
        <v>0</v>
      </c>
      <c r="W276" s="91">
        <v>0</v>
      </c>
      <c r="X276" s="91">
        <v>0</v>
      </c>
      <c r="Y276" s="91">
        <v>0</v>
      </c>
      <c r="Z276" s="91">
        <v>0</v>
      </c>
      <c r="AA276" s="91">
        <v>0</v>
      </c>
      <c r="AB276" s="91">
        <v>0</v>
      </c>
      <c r="AC276" s="91">
        <v>0</v>
      </c>
      <c r="AD276" s="91">
        <v>0</v>
      </c>
      <c r="AE276" s="91"/>
      <c r="AF276" s="91"/>
      <c r="AG276" s="91"/>
      <c r="AH276" s="91"/>
      <c r="AJ276" cm="1">
        <f t="array" ref="AJ276">IF(OR(COUNTIF(R276,$AZ$2:$AZ$19)),0,1)</f>
        <v>0</v>
      </c>
      <c r="AK276" cm="1">
        <f t="array" ref="AK276">IF(OR(COUNTIF(S276,$AZ$2:$AZ$19)),0,1)</f>
        <v>0</v>
      </c>
      <c r="AL276" cm="1">
        <f t="array" ref="AL276">IF(OR(COUNTIF(T276,$AZ$2:$AZ$19)),0,1)</f>
        <v>0</v>
      </c>
      <c r="AM276" cm="1">
        <f t="array" ref="AM276">IF(OR(COUNTIF(U276,$AZ$2:$AZ$19)),0,1)</f>
        <v>0</v>
      </c>
      <c r="AN276" cm="1">
        <f t="array" ref="AN276">IF(OR(COUNTIF(V276,$AZ$2:$AZ$19)),0,1)</f>
        <v>0</v>
      </c>
      <c r="AO276" cm="1">
        <f t="array" ref="AO276">IF(OR(COUNTIF(W276,$AZ$2:$AZ$19)),0,1)</f>
        <v>0</v>
      </c>
      <c r="AP276" cm="1">
        <f t="array" ref="AP276">IF(OR(COUNTIF(X276,$AZ$2:$AZ$19)),0,1)</f>
        <v>0</v>
      </c>
      <c r="AQ276" cm="1">
        <f t="array" ref="AQ276">IF(OR(COUNTIF(Y276,$AZ$2:$AZ$19)),0,1)</f>
        <v>0</v>
      </c>
      <c r="AR276" cm="1">
        <f t="array" ref="AR276">IF(OR(COUNTIF(Z276,$AZ$2:$AZ$19)),0,1)</f>
        <v>0</v>
      </c>
      <c r="AS276" cm="1">
        <f t="array" ref="AS276">IF(OR(COUNTIF(AA276,$AZ$2:$AZ$19)),0,1)</f>
        <v>0</v>
      </c>
      <c r="AT276" cm="1">
        <f t="array" ref="AT276">IF(OR(COUNTIF(AB276,$AZ$2:$AZ$19)),0,1)</f>
        <v>0</v>
      </c>
      <c r="AU276" cm="1">
        <f t="array" ref="AU276">IF(OR(COUNTIF(AC276,$AZ$2:$AZ$19)),0,1)</f>
        <v>0</v>
      </c>
      <c r="AV276" cm="1">
        <f t="array" ref="AV276">IF(OR(COUNTIF(AD276,$AZ$2:$AZ$19)),0,1)</f>
        <v>0</v>
      </c>
      <c r="AX276">
        <f t="shared" si="4"/>
        <v>0</v>
      </c>
    </row>
    <row r="277" spans="1:50" x14ac:dyDescent="0.3">
      <c r="A277" s="92" t="str" cm="1">
        <f t="array" ref="A277">IF(AX277&gt;0,'Licensee Info'!$A$2:$A$2,"#N/A")</f>
        <v>#N/A</v>
      </c>
      <c r="B277" s="88" t="str">
        <f>'Cover Sheet'!$A$3</f>
        <v>[insert AFS Reporting Period]</v>
      </c>
      <c r="C277" s="88" t="str">
        <f>'Cover Sheet'!$D$3</f>
        <v>[insert all medical and adult-use license record numbers covered by this AFS]</v>
      </c>
      <c r="D277" s="88" t="str">
        <f>'Cover Sheet'!$A$6</f>
        <v>[insert name of firm]</v>
      </c>
      <c r="E277" s="88" t="str">
        <f>'Cover Sheet'!$B$6</f>
        <v>[insert CPA name]</v>
      </c>
      <c r="F277" s="88" t="str">
        <f>'Cover Sheet'!$B$8</f>
        <v>[insert CPA license number]</v>
      </c>
      <c r="G277" s="88" t="str">
        <f>'Cover Sheet'!$D$6</f>
        <v>[insert direct email address]</v>
      </c>
      <c r="H277" s="88" t="str">
        <f>'Cover Sheet'!$D$8</f>
        <v>[insert direct phone number]</v>
      </c>
      <c r="I277" s="88" t="str">
        <f>'Cover Sheet'!$D$10</f>
        <v>[insert firm mailing address]</v>
      </c>
      <c r="J277" s="88" t="str">
        <f>'Licensee Info'!$E$2</f>
        <v>Report not attested to correctly</v>
      </c>
      <c r="K277" t="s">
        <v>225</v>
      </c>
      <c r="L277">
        <v>1</v>
      </c>
      <c r="M277" t="s">
        <v>285</v>
      </c>
      <c r="N277">
        <v>7</v>
      </c>
      <c r="O277">
        <v>15</v>
      </c>
      <c r="R277">
        <v>0</v>
      </c>
      <c r="S277">
        <v>0</v>
      </c>
      <c r="T277">
        <v>0</v>
      </c>
      <c r="U277">
        <v>0</v>
      </c>
      <c r="V277">
        <v>0</v>
      </c>
      <c r="W277">
        <v>0</v>
      </c>
      <c r="X277">
        <v>0</v>
      </c>
      <c r="Y277">
        <v>0</v>
      </c>
      <c r="Z277">
        <v>0</v>
      </c>
      <c r="AA277">
        <v>0</v>
      </c>
      <c r="AB277">
        <v>0</v>
      </c>
      <c r="AC277">
        <v>0</v>
      </c>
      <c r="AD277">
        <v>0</v>
      </c>
      <c r="AJ277" cm="1">
        <f t="array" ref="AJ277">IF(OR(COUNTIF(R277,$AZ$2:$AZ$19)),0,1)</f>
        <v>0</v>
      </c>
      <c r="AK277" cm="1">
        <f t="array" ref="AK277">IF(OR(COUNTIF(S277,$AZ$2:$AZ$19)),0,1)</f>
        <v>0</v>
      </c>
      <c r="AL277" cm="1">
        <f t="array" ref="AL277">IF(OR(COUNTIF(T277,$AZ$2:$AZ$19)),0,1)</f>
        <v>0</v>
      </c>
      <c r="AM277" cm="1">
        <f t="array" ref="AM277">IF(OR(COUNTIF(U277,$AZ$2:$AZ$19)),0,1)</f>
        <v>0</v>
      </c>
      <c r="AN277" cm="1">
        <f t="array" ref="AN277">IF(OR(COUNTIF(V277,$AZ$2:$AZ$19)),0,1)</f>
        <v>0</v>
      </c>
      <c r="AO277" cm="1">
        <f t="array" ref="AO277">IF(OR(COUNTIF(W277,$AZ$2:$AZ$19)),0,1)</f>
        <v>0</v>
      </c>
      <c r="AP277" cm="1">
        <f t="array" ref="AP277">IF(OR(COUNTIF(X277,$AZ$2:$AZ$19)),0,1)</f>
        <v>0</v>
      </c>
      <c r="AQ277" cm="1">
        <f t="array" ref="AQ277">IF(OR(COUNTIF(Y277,$AZ$2:$AZ$19)),0,1)</f>
        <v>0</v>
      </c>
      <c r="AR277" cm="1">
        <f t="array" ref="AR277">IF(OR(COUNTIF(Z277,$AZ$2:$AZ$19)),0,1)</f>
        <v>0</v>
      </c>
      <c r="AS277" cm="1">
        <f t="array" ref="AS277">IF(OR(COUNTIF(AA277,$AZ$2:$AZ$19)),0,1)</f>
        <v>0</v>
      </c>
      <c r="AT277" cm="1">
        <f t="array" ref="AT277">IF(OR(COUNTIF(AB277,$AZ$2:$AZ$19)),0,1)</f>
        <v>0</v>
      </c>
      <c r="AU277" cm="1">
        <f t="array" ref="AU277">IF(OR(COUNTIF(AC277,$AZ$2:$AZ$19)),0,1)</f>
        <v>0</v>
      </c>
      <c r="AV277" cm="1">
        <f t="array" ref="AV277">IF(OR(COUNTIF(AD277,$AZ$2:$AZ$19)),0,1)</f>
        <v>0</v>
      </c>
      <c r="AX277">
        <f t="shared" si="4"/>
        <v>0</v>
      </c>
    </row>
    <row r="278" spans="1:50" x14ac:dyDescent="0.3">
      <c r="A278" s="88" t="str" cm="1">
        <f t="array" ref="A278">IF(AX278&gt;0,'Licensee Info'!$A$2:$A$2,"#N/A")</f>
        <v>#N/A</v>
      </c>
      <c r="B278" s="88" t="str">
        <f>'Cover Sheet'!$A$3</f>
        <v>[insert AFS Reporting Period]</v>
      </c>
      <c r="C278" s="88" t="str">
        <f>'Cover Sheet'!$D$3</f>
        <v>[insert all medical and adult-use license record numbers covered by this AFS]</v>
      </c>
      <c r="D278" s="88" t="str">
        <f>'Cover Sheet'!$A$6</f>
        <v>[insert name of firm]</v>
      </c>
      <c r="E278" s="88" t="str">
        <f>'Cover Sheet'!$B$6</f>
        <v>[insert CPA name]</v>
      </c>
      <c r="F278" s="88" t="str">
        <f>'Cover Sheet'!$B$8</f>
        <v>[insert CPA license number]</v>
      </c>
      <c r="G278" s="88" t="str">
        <f>'Cover Sheet'!$D$6</f>
        <v>[insert direct email address]</v>
      </c>
      <c r="H278" s="88" t="str">
        <f>'Cover Sheet'!$D$8</f>
        <v>[insert direct phone number]</v>
      </c>
      <c r="I278" s="88" t="str">
        <f>'Cover Sheet'!$D$10</f>
        <v>[insert firm mailing address]</v>
      </c>
      <c r="J278" s="88" t="str">
        <f>'Licensee Info'!$E$2</f>
        <v>Report not attested to correctly</v>
      </c>
      <c r="K278" s="91" t="s">
        <v>225</v>
      </c>
      <c r="L278" s="91">
        <v>1</v>
      </c>
      <c r="M278" s="91">
        <v>3</v>
      </c>
      <c r="N278" s="91">
        <v>8</v>
      </c>
      <c r="O278" s="91">
        <v>1</v>
      </c>
      <c r="P278" s="91"/>
      <c r="Q278" s="91"/>
      <c r="R278" s="91" t="str">
        <f>'R - Total (G, P)'!$B$238</f>
        <v>[insert license #]</v>
      </c>
      <c r="S278" s="91">
        <f>'R - Total (G, P)'!$B$239</f>
        <v>0</v>
      </c>
      <c r="T278" s="91">
        <f>'R - Total (G, P)'!$D$239</f>
        <v>0</v>
      </c>
      <c r="U278" s="91">
        <f>'R - Total (G, P)'!$H$239</f>
        <v>0</v>
      </c>
      <c r="V278" s="91" cm="1">
        <f t="array" ref="V278:AC288">'R - Total (G, P)'!$A$241:$H$251</f>
        <v>0</v>
      </c>
      <c r="W278" s="91">
        <v>0</v>
      </c>
      <c r="X278" s="91">
        <v>0</v>
      </c>
      <c r="Y278" s="91">
        <v>0</v>
      </c>
      <c r="Z278" s="91">
        <v>0</v>
      </c>
      <c r="AA278" s="91">
        <v>0</v>
      </c>
      <c r="AB278" s="91">
        <v>0</v>
      </c>
      <c r="AC278" s="91">
        <v>0</v>
      </c>
      <c r="AD278" s="91">
        <v>0</v>
      </c>
      <c r="AE278" s="91"/>
      <c r="AF278" s="91"/>
      <c r="AG278" s="91"/>
      <c r="AH278" s="91"/>
      <c r="AJ278" cm="1">
        <f t="array" ref="AJ278">IF(OR(COUNTIF(R278,$AZ$2:$AZ$19)),0,1)</f>
        <v>0</v>
      </c>
      <c r="AK278" cm="1">
        <f t="array" ref="AK278">IF(OR(COUNTIF(S278,$AZ$2:$AZ$19)),0,1)</f>
        <v>0</v>
      </c>
      <c r="AL278" cm="1">
        <f t="array" ref="AL278">IF(OR(COUNTIF(T278,$AZ$2:$AZ$19)),0,1)</f>
        <v>0</v>
      </c>
      <c r="AM278" cm="1">
        <f t="array" ref="AM278">IF(OR(COUNTIF(U278,$AZ$2:$AZ$19)),0,1)</f>
        <v>0</v>
      </c>
      <c r="AN278" cm="1">
        <f t="array" ref="AN278">IF(OR(COUNTIF(V278,$AZ$2:$AZ$19)),0,1)</f>
        <v>0</v>
      </c>
      <c r="AO278" cm="1">
        <f t="array" ref="AO278">IF(OR(COUNTIF(W278,$AZ$2:$AZ$19)),0,1)</f>
        <v>0</v>
      </c>
      <c r="AP278" cm="1">
        <f t="array" ref="AP278">IF(OR(COUNTIF(X278,$AZ$2:$AZ$19)),0,1)</f>
        <v>0</v>
      </c>
      <c r="AQ278" cm="1">
        <f t="array" ref="AQ278">IF(OR(COUNTIF(Y278,$AZ$2:$AZ$19)),0,1)</f>
        <v>0</v>
      </c>
      <c r="AR278" cm="1">
        <f t="array" ref="AR278">IF(OR(COUNTIF(Z278,$AZ$2:$AZ$19)),0,1)</f>
        <v>0</v>
      </c>
      <c r="AS278" cm="1">
        <f t="array" ref="AS278">IF(OR(COUNTIF(AA278,$AZ$2:$AZ$19)),0,1)</f>
        <v>0</v>
      </c>
      <c r="AT278" cm="1">
        <f t="array" ref="AT278">IF(OR(COUNTIF(AB278,$AZ$2:$AZ$19)),0,1)</f>
        <v>0</v>
      </c>
      <c r="AU278" cm="1">
        <f t="array" ref="AU278">IF(OR(COUNTIF(AC278,$AZ$2:$AZ$19)),0,1)</f>
        <v>0</v>
      </c>
      <c r="AV278" cm="1">
        <f t="array" ref="AV278">IF(OR(COUNTIF(AD278,$AZ$2:$AZ$19)),0,1)</f>
        <v>0</v>
      </c>
      <c r="AX278">
        <f t="shared" si="4"/>
        <v>0</v>
      </c>
    </row>
    <row r="279" spans="1:50" x14ac:dyDescent="0.3">
      <c r="A279" s="92" t="str" cm="1">
        <f t="array" ref="A279">IF(AX279&gt;0,'Licensee Info'!$A$2:$A$2,"#N/A")</f>
        <v>#N/A</v>
      </c>
      <c r="B279" s="88" t="str">
        <f>'Cover Sheet'!$A$3</f>
        <v>[insert AFS Reporting Period]</v>
      </c>
      <c r="C279" s="88" t="str">
        <f>'Cover Sheet'!$D$3</f>
        <v>[insert all medical and adult-use license record numbers covered by this AFS]</v>
      </c>
      <c r="D279" s="88" t="str">
        <f>'Cover Sheet'!$A$6</f>
        <v>[insert name of firm]</v>
      </c>
      <c r="E279" s="88" t="str">
        <f>'Cover Sheet'!$B$6</f>
        <v>[insert CPA name]</v>
      </c>
      <c r="F279" s="88" t="str">
        <f>'Cover Sheet'!$B$8</f>
        <v>[insert CPA license number]</v>
      </c>
      <c r="G279" s="88" t="str">
        <f>'Cover Sheet'!$D$6</f>
        <v>[insert direct email address]</v>
      </c>
      <c r="H279" s="88" t="str">
        <f>'Cover Sheet'!$D$8</f>
        <v>[insert direct phone number]</v>
      </c>
      <c r="I279" s="88" t="str">
        <f>'Cover Sheet'!$D$10</f>
        <v>[insert firm mailing address]</v>
      </c>
      <c r="J279" s="88" t="str">
        <f>'Licensee Info'!$E$2</f>
        <v>Report not attested to correctly</v>
      </c>
      <c r="K279" t="s">
        <v>225</v>
      </c>
      <c r="L279">
        <v>1</v>
      </c>
      <c r="M279">
        <v>3</v>
      </c>
      <c r="N279">
        <v>8</v>
      </c>
      <c r="O279">
        <v>2</v>
      </c>
      <c r="R279" t="str">
        <f>'R - Total (G, P)'!$B$238</f>
        <v>[insert license #]</v>
      </c>
      <c r="S279">
        <f>'R - Total (G, P)'!$B$239</f>
        <v>0</v>
      </c>
      <c r="T279">
        <f>'R - Total (G, P)'!$D$239</f>
        <v>0</v>
      </c>
      <c r="U279">
        <f>'R - Total (G, P)'!$H$239</f>
        <v>0</v>
      </c>
      <c r="V279">
        <v>0</v>
      </c>
      <c r="W279">
        <v>0</v>
      </c>
      <c r="X279">
        <v>0</v>
      </c>
      <c r="Y279">
        <v>0</v>
      </c>
      <c r="Z279">
        <v>0</v>
      </c>
      <c r="AA279">
        <v>0</v>
      </c>
      <c r="AB279">
        <v>0</v>
      </c>
      <c r="AC279">
        <v>0</v>
      </c>
      <c r="AD279">
        <v>0</v>
      </c>
      <c r="AJ279" cm="1">
        <f t="array" ref="AJ279">IF(OR(COUNTIF(R279,$AZ$2:$AZ$19)),0,1)</f>
        <v>0</v>
      </c>
      <c r="AK279" cm="1">
        <f t="array" ref="AK279">IF(OR(COUNTIF(S279,$AZ$2:$AZ$19)),0,1)</f>
        <v>0</v>
      </c>
      <c r="AL279" cm="1">
        <f t="array" ref="AL279">IF(OR(COUNTIF(T279,$AZ$2:$AZ$19)),0,1)</f>
        <v>0</v>
      </c>
      <c r="AM279" cm="1">
        <f t="array" ref="AM279">IF(OR(COUNTIF(U279,$AZ$2:$AZ$19)),0,1)</f>
        <v>0</v>
      </c>
      <c r="AN279" cm="1">
        <f t="array" ref="AN279">IF(OR(COUNTIF(V279,$AZ$2:$AZ$19)),0,1)</f>
        <v>0</v>
      </c>
      <c r="AO279" cm="1">
        <f t="array" ref="AO279">IF(OR(COUNTIF(W279,$AZ$2:$AZ$19)),0,1)</f>
        <v>0</v>
      </c>
      <c r="AP279" cm="1">
        <f t="array" ref="AP279">IF(OR(COUNTIF(X279,$AZ$2:$AZ$19)),0,1)</f>
        <v>0</v>
      </c>
      <c r="AQ279" cm="1">
        <f t="array" ref="AQ279">IF(OR(COUNTIF(Y279,$AZ$2:$AZ$19)),0,1)</f>
        <v>0</v>
      </c>
      <c r="AR279" cm="1">
        <f t="array" ref="AR279">IF(OR(COUNTIF(Z279,$AZ$2:$AZ$19)),0,1)</f>
        <v>0</v>
      </c>
      <c r="AS279" cm="1">
        <f t="array" ref="AS279">IF(OR(COUNTIF(AA279,$AZ$2:$AZ$19)),0,1)</f>
        <v>0</v>
      </c>
      <c r="AT279" cm="1">
        <f t="array" ref="AT279">IF(OR(COUNTIF(AB279,$AZ$2:$AZ$19)),0,1)</f>
        <v>0</v>
      </c>
      <c r="AU279" cm="1">
        <f t="array" ref="AU279">IF(OR(COUNTIF(AC279,$AZ$2:$AZ$19)),0,1)</f>
        <v>0</v>
      </c>
      <c r="AV279" cm="1">
        <f t="array" ref="AV279">IF(OR(COUNTIF(AD279,$AZ$2:$AZ$19)),0,1)</f>
        <v>0</v>
      </c>
      <c r="AX279">
        <f t="shared" si="4"/>
        <v>0</v>
      </c>
    </row>
    <row r="280" spans="1:50" x14ac:dyDescent="0.3">
      <c r="A280" s="88" t="str" cm="1">
        <f t="array" ref="A280">IF(AX280&gt;0,'Licensee Info'!$A$2:$A$2,"#N/A")</f>
        <v>#N/A</v>
      </c>
      <c r="B280" s="88" t="str">
        <f>'Cover Sheet'!$A$3</f>
        <v>[insert AFS Reporting Period]</v>
      </c>
      <c r="C280" s="88" t="str">
        <f>'Cover Sheet'!$D$3</f>
        <v>[insert all medical and adult-use license record numbers covered by this AFS]</v>
      </c>
      <c r="D280" s="88" t="str">
        <f>'Cover Sheet'!$A$6</f>
        <v>[insert name of firm]</v>
      </c>
      <c r="E280" s="88" t="str">
        <f>'Cover Sheet'!$B$6</f>
        <v>[insert CPA name]</v>
      </c>
      <c r="F280" s="88" t="str">
        <f>'Cover Sheet'!$B$8</f>
        <v>[insert CPA license number]</v>
      </c>
      <c r="G280" s="88" t="str">
        <f>'Cover Sheet'!$D$6</f>
        <v>[insert direct email address]</v>
      </c>
      <c r="H280" s="88" t="str">
        <f>'Cover Sheet'!$D$8</f>
        <v>[insert direct phone number]</v>
      </c>
      <c r="I280" s="88" t="str">
        <f>'Cover Sheet'!$D$10</f>
        <v>[insert firm mailing address]</v>
      </c>
      <c r="J280" s="88" t="str">
        <f>'Licensee Info'!$E$2</f>
        <v>Report not attested to correctly</v>
      </c>
      <c r="K280" s="91" t="s">
        <v>225</v>
      </c>
      <c r="L280" s="91">
        <v>1</v>
      </c>
      <c r="M280" s="91">
        <v>3</v>
      </c>
      <c r="N280" s="91">
        <v>8</v>
      </c>
      <c r="O280" s="91">
        <v>3</v>
      </c>
      <c r="P280" s="91"/>
      <c r="Q280" s="91"/>
      <c r="R280" s="91" t="str">
        <f>'R - Total (G, P)'!$B$238</f>
        <v>[insert license #]</v>
      </c>
      <c r="S280" s="91">
        <f>'R - Total (G, P)'!$B$239</f>
        <v>0</v>
      </c>
      <c r="T280" s="91">
        <f>'R - Total (G, P)'!$D$239</f>
        <v>0</v>
      </c>
      <c r="U280" s="91">
        <f>'R - Total (G, P)'!$H$239</f>
        <v>0</v>
      </c>
      <c r="V280" s="91">
        <v>0</v>
      </c>
      <c r="W280" s="91">
        <v>0</v>
      </c>
      <c r="X280" s="91">
        <v>0</v>
      </c>
      <c r="Y280" s="91">
        <v>0</v>
      </c>
      <c r="Z280" s="91">
        <v>0</v>
      </c>
      <c r="AA280" s="91">
        <v>0</v>
      </c>
      <c r="AB280" s="91">
        <v>0</v>
      </c>
      <c r="AC280" s="91">
        <v>0</v>
      </c>
      <c r="AD280" s="91">
        <v>0</v>
      </c>
      <c r="AE280" s="91"/>
      <c r="AF280" s="91"/>
      <c r="AG280" s="91"/>
      <c r="AH280" s="91"/>
      <c r="AJ280" cm="1">
        <f t="array" ref="AJ280">IF(OR(COUNTIF(R280,$AZ$2:$AZ$19)),0,1)</f>
        <v>0</v>
      </c>
      <c r="AK280" cm="1">
        <f t="array" ref="AK280">IF(OR(COUNTIF(S280,$AZ$2:$AZ$19)),0,1)</f>
        <v>0</v>
      </c>
      <c r="AL280" cm="1">
        <f t="array" ref="AL280">IF(OR(COUNTIF(T280,$AZ$2:$AZ$19)),0,1)</f>
        <v>0</v>
      </c>
      <c r="AM280" cm="1">
        <f t="array" ref="AM280">IF(OR(COUNTIF(U280,$AZ$2:$AZ$19)),0,1)</f>
        <v>0</v>
      </c>
      <c r="AN280" cm="1">
        <f t="array" ref="AN280">IF(OR(COUNTIF(V280,$AZ$2:$AZ$19)),0,1)</f>
        <v>0</v>
      </c>
      <c r="AO280" cm="1">
        <f t="array" ref="AO280">IF(OR(COUNTIF(W280,$AZ$2:$AZ$19)),0,1)</f>
        <v>0</v>
      </c>
      <c r="AP280" cm="1">
        <f t="array" ref="AP280">IF(OR(COUNTIF(X280,$AZ$2:$AZ$19)),0,1)</f>
        <v>0</v>
      </c>
      <c r="AQ280" cm="1">
        <f t="array" ref="AQ280">IF(OR(COUNTIF(Y280,$AZ$2:$AZ$19)),0,1)</f>
        <v>0</v>
      </c>
      <c r="AR280" cm="1">
        <f t="array" ref="AR280">IF(OR(COUNTIF(Z280,$AZ$2:$AZ$19)),0,1)</f>
        <v>0</v>
      </c>
      <c r="AS280" cm="1">
        <f t="array" ref="AS280">IF(OR(COUNTIF(AA280,$AZ$2:$AZ$19)),0,1)</f>
        <v>0</v>
      </c>
      <c r="AT280" cm="1">
        <f t="array" ref="AT280">IF(OR(COUNTIF(AB280,$AZ$2:$AZ$19)),0,1)</f>
        <v>0</v>
      </c>
      <c r="AU280" cm="1">
        <f t="array" ref="AU280">IF(OR(COUNTIF(AC280,$AZ$2:$AZ$19)),0,1)</f>
        <v>0</v>
      </c>
      <c r="AV280" cm="1">
        <f t="array" ref="AV280">IF(OR(COUNTIF(AD280,$AZ$2:$AZ$19)),0,1)</f>
        <v>0</v>
      </c>
      <c r="AX280">
        <f t="shared" si="4"/>
        <v>0</v>
      </c>
    </row>
    <row r="281" spans="1:50" x14ac:dyDescent="0.3">
      <c r="A281" s="92" t="str" cm="1">
        <f t="array" ref="A281">IF(AX281&gt;0,'Licensee Info'!$A$2:$A$2,"#N/A")</f>
        <v>#N/A</v>
      </c>
      <c r="B281" s="88" t="str">
        <f>'Cover Sheet'!$A$3</f>
        <v>[insert AFS Reporting Period]</v>
      </c>
      <c r="C281" s="88" t="str">
        <f>'Cover Sheet'!$D$3</f>
        <v>[insert all medical and adult-use license record numbers covered by this AFS]</v>
      </c>
      <c r="D281" s="88" t="str">
        <f>'Cover Sheet'!$A$6</f>
        <v>[insert name of firm]</v>
      </c>
      <c r="E281" s="88" t="str">
        <f>'Cover Sheet'!$B$6</f>
        <v>[insert CPA name]</v>
      </c>
      <c r="F281" s="88" t="str">
        <f>'Cover Sheet'!$B$8</f>
        <v>[insert CPA license number]</v>
      </c>
      <c r="G281" s="88" t="str">
        <f>'Cover Sheet'!$D$6</f>
        <v>[insert direct email address]</v>
      </c>
      <c r="H281" s="88" t="str">
        <f>'Cover Sheet'!$D$8</f>
        <v>[insert direct phone number]</v>
      </c>
      <c r="I281" s="88" t="str">
        <f>'Cover Sheet'!$D$10</f>
        <v>[insert firm mailing address]</v>
      </c>
      <c r="J281" s="88" t="str">
        <f>'Licensee Info'!$E$2</f>
        <v>Report not attested to correctly</v>
      </c>
      <c r="K281" t="s">
        <v>225</v>
      </c>
      <c r="L281">
        <v>1</v>
      </c>
      <c r="M281">
        <v>3</v>
      </c>
      <c r="N281">
        <v>8</v>
      </c>
      <c r="O281">
        <v>4</v>
      </c>
      <c r="R281" t="str">
        <f>'R - Total (G, P)'!$B$238</f>
        <v>[insert license #]</v>
      </c>
      <c r="S281">
        <f>'R - Total (G, P)'!$B$239</f>
        <v>0</v>
      </c>
      <c r="T281">
        <f>'R - Total (G, P)'!$D$239</f>
        <v>0</v>
      </c>
      <c r="U281">
        <f>'R - Total (G, P)'!$H$239</f>
        <v>0</v>
      </c>
      <c r="V281">
        <v>0</v>
      </c>
      <c r="W281">
        <v>0</v>
      </c>
      <c r="X281">
        <v>0</v>
      </c>
      <c r="Y281">
        <v>0</v>
      </c>
      <c r="Z281">
        <v>0</v>
      </c>
      <c r="AA281">
        <v>0</v>
      </c>
      <c r="AB281">
        <v>0</v>
      </c>
      <c r="AC281">
        <v>0</v>
      </c>
      <c r="AD281">
        <v>0</v>
      </c>
      <c r="AJ281" cm="1">
        <f t="array" ref="AJ281">IF(OR(COUNTIF(R281,$AZ$2:$AZ$19)),0,1)</f>
        <v>0</v>
      </c>
      <c r="AK281" cm="1">
        <f t="array" ref="AK281">IF(OR(COUNTIF(S281,$AZ$2:$AZ$19)),0,1)</f>
        <v>0</v>
      </c>
      <c r="AL281" cm="1">
        <f t="array" ref="AL281">IF(OR(COUNTIF(T281,$AZ$2:$AZ$19)),0,1)</f>
        <v>0</v>
      </c>
      <c r="AM281" cm="1">
        <f t="array" ref="AM281">IF(OR(COUNTIF(U281,$AZ$2:$AZ$19)),0,1)</f>
        <v>0</v>
      </c>
      <c r="AN281" cm="1">
        <f t="array" ref="AN281">IF(OR(COUNTIF(V281,$AZ$2:$AZ$19)),0,1)</f>
        <v>0</v>
      </c>
      <c r="AO281" cm="1">
        <f t="array" ref="AO281">IF(OR(COUNTIF(W281,$AZ$2:$AZ$19)),0,1)</f>
        <v>0</v>
      </c>
      <c r="AP281" cm="1">
        <f t="array" ref="AP281">IF(OR(COUNTIF(X281,$AZ$2:$AZ$19)),0,1)</f>
        <v>0</v>
      </c>
      <c r="AQ281" cm="1">
        <f t="array" ref="AQ281">IF(OR(COUNTIF(Y281,$AZ$2:$AZ$19)),0,1)</f>
        <v>0</v>
      </c>
      <c r="AR281" cm="1">
        <f t="array" ref="AR281">IF(OR(COUNTIF(Z281,$AZ$2:$AZ$19)),0,1)</f>
        <v>0</v>
      </c>
      <c r="AS281" cm="1">
        <f t="array" ref="AS281">IF(OR(COUNTIF(AA281,$AZ$2:$AZ$19)),0,1)</f>
        <v>0</v>
      </c>
      <c r="AT281" cm="1">
        <f t="array" ref="AT281">IF(OR(COUNTIF(AB281,$AZ$2:$AZ$19)),0,1)</f>
        <v>0</v>
      </c>
      <c r="AU281" cm="1">
        <f t="array" ref="AU281">IF(OR(COUNTIF(AC281,$AZ$2:$AZ$19)),0,1)</f>
        <v>0</v>
      </c>
      <c r="AV281" cm="1">
        <f t="array" ref="AV281">IF(OR(COUNTIF(AD281,$AZ$2:$AZ$19)),0,1)</f>
        <v>0</v>
      </c>
      <c r="AX281">
        <f t="shared" si="4"/>
        <v>0</v>
      </c>
    </row>
    <row r="282" spans="1:50" x14ac:dyDescent="0.3">
      <c r="A282" s="88" t="str" cm="1">
        <f t="array" ref="A282">IF(AX282&gt;0,'Licensee Info'!$A$2:$A$2,"#N/A")</f>
        <v>#N/A</v>
      </c>
      <c r="B282" s="88" t="str">
        <f>'Cover Sheet'!$A$3</f>
        <v>[insert AFS Reporting Period]</v>
      </c>
      <c r="C282" s="88" t="str">
        <f>'Cover Sheet'!$D$3</f>
        <v>[insert all medical and adult-use license record numbers covered by this AFS]</v>
      </c>
      <c r="D282" s="88" t="str">
        <f>'Cover Sheet'!$A$6</f>
        <v>[insert name of firm]</v>
      </c>
      <c r="E282" s="88" t="str">
        <f>'Cover Sheet'!$B$6</f>
        <v>[insert CPA name]</v>
      </c>
      <c r="F282" s="88" t="str">
        <f>'Cover Sheet'!$B$8</f>
        <v>[insert CPA license number]</v>
      </c>
      <c r="G282" s="88" t="str">
        <f>'Cover Sheet'!$D$6</f>
        <v>[insert direct email address]</v>
      </c>
      <c r="H282" s="88" t="str">
        <f>'Cover Sheet'!$D$8</f>
        <v>[insert direct phone number]</v>
      </c>
      <c r="I282" s="88" t="str">
        <f>'Cover Sheet'!$D$10</f>
        <v>[insert firm mailing address]</v>
      </c>
      <c r="J282" s="88" t="str">
        <f>'Licensee Info'!$E$2</f>
        <v>Report not attested to correctly</v>
      </c>
      <c r="K282" s="91" t="s">
        <v>225</v>
      </c>
      <c r="L282" s="91">
        <v>1</v>
      </c>
      <c r="M282" s="91">
        <v>3</v>
      </c>
      <c r="N282" s="91">
        <v>8</v>
      </c>
      <c r="O282" s="91">
        <v>5</v>
      </c>
      <c r="P282" s="91"/>
      <c r="Q282" s="91"/>
      <c r="R282" s="91" t="str">
        <f>'R - Total (G, P)'!$B$238</f>
        <v>[insert license #]</v>
      </c>
      <c r="S282" s="91">
        <f>'R - Total (G, P)'!$B$239</f>
        <v>0</v>
      </c>
      <c r="T282" s="91">
        <f>'R - Total (G, P)'!$D$239</f>
        <v>0</v>
      </c>
      <c r="U282" s="91">
        <f>'R - Total (G, P)'!$H$239</f>
        <v>0</v>
      </c>
      <c r="V282" s="91">
        <v>0</v>
      </c>
      <c r="W282" s="91">
        <v>0</v>
      </c>
      <c r="X282" s="91">
        <v>0</v>
      </c>
      <c r="Y282" s="91">
        <v>0</v>
      </c>
      <c r="Z282" s="91">
        <v>0</v>
      </c>
      <c r="AA282" s="91">
        <v>0</v>
      </c>
      <c r="AB282" s="91">
        <v>0</v>
      </c>
      <c r="AC282" s="91">
        <v>0</v>
      </c>
      <c r="AD282" s="91">
        <v>0</v>
      </c>
      <c r="AE282" s="91"/>
      <c r="AF282" s="91"/>
      <c r="AG282" s="91"/>
      <c r="AH282" s="91"/>
      <c r="AJ282" cm="1">
        <f t="array" ref="AJ282">IF(OR(COUNTIF(R282,$AZ$2:$AZ$19)),0,1)</f>
        <v>0</v>
      </c>
      <c r="AK282" cm="1">
        <f t="array" ref="AK282">IF(OR(COUNTIF(S282,$AZ$2:$AZ$19)),0,1)</f>
        <v>0</v>
      </c>
      <c r="AL282" cm="1">
        <f t="array" ref="AL282">IF(OR(COUNTIF(T282,$AZ$2:$AZ$19)),0,1)</f>
        <v>0</v>
      </c>
      <c r="AM282" cm="1">
        <f t="array" ref="AM282">IF(OR(COUNTIF(U282,$AZ$2:$AZ$19)),0,1)</f>
        <v>0</v>
      </c>
      <c r="AN282" cm="1">
        <f t="array" ref="AN282">IF(OR(COUNTIF(V282,$AZ$2:$AZ$19)),0,1)</f>
        <v>0</v>
      </c>
      <c r="AO282" cm="1">
        <f t="array" ref="AO282">IF(OR(COUNTIF(W282,$AZ$2:$AZ$19)),0,1)</f>
        <v>0</v>
      </c>
      <c r="AP282" cm="1">
        <f t="array" ref="AP282">IF(OR(COUNTIF(X282,$AZ$2:$AZ$19)),0,1)</f>
        <v>0</v>
      </c>
      <c r="AQ282" cm="1">
        <f t="array" ref="AQ282">IF(OR(COUNTIF(Y282,$AZ$2:$AZ$19)),0,1)</f>
        <v>0</v>
      </c>
      <c r="AR282" cm="1">
        <f t="array" ref="AR282">IF(OR(COUNTIF(Z282,$AZ$2:$AZ$19)),0,1)</f>
        <v>0</v>
      </c>
      <c r="AS282" cm="1">
        <f t="array" ref="AS282">IF(OR(COUNTIF(AA282,$AZ$2:$AZ$19)),0,1)</f>
        <v>0</v>
      </c>
      <c r="AT282" cm="1">
        <f t="array" ref="AT282">IF(OR(COUNTIF(AB282,$AZ$2:$AZ$19)),0,1)</f>
        <v>0</v>
      </c>
      <c r="AU282" cm="1">
        <f t="array" ref="AU282">IF(OR(COUNTIF(AC282,$AZ$2:$AZ$19)),0,1)</f>
        <v>0</v>
      </c>
      <c r="AV282" cm="1">
        <f t="array" ref="AV282">IF(OR(COUNTIF(AD282,$AZ$2:$AZ$19)),0,1)</f>
        <v>0</v>
      </c>
      <c r="AX282">
        <f t="shared" si="4"/>
        <v>0</v>
      </c>
    </row>
    <row r="283" spans="1:50" x14ac:dyDescent="0.3">
      <c r="A283" s="92" t="str" cm="1">
        <f t="array" ref="A283">IF(AX283&gt;0,'Licensee Info'!$A$2:$A$2,"#N/A")</f>
        <v>#N/A</v>
      </c>
      <c r="B283" s="88" t="str">
        <f>'Cover Sheet'!$A$3</f>
        <v>[insert AFS Reporting Period]</v>
      </c>
      <c r="C283" s="88" t="str">
        <f>'Cover Sheet'!$D$3</f>
        <v>[insert all medical and adult-use license record numbers covered by this AFS]</v>
      </c>
      <c r="D283" s="88" t="str">
        <f>'Cover Sheet'!$A$6</f>
        <v>[insert name of firm]</v>
      </c>
      <c r="E283" s="88" t="str">
        <f>'Cover Sheet'!$B$6</f>
        <v>[insert CPA name]</v>
      </c>
      <c r="F283" s="88" t="str">
        <f>'Cover Sheet'!$B$8</f>
        <v>[insert CPA license number]</v>
      </c>
      <c r="G283" s="88" t="str">
        <f>'Cover Sheet'!$D$6</f>
        <v>[insert direct email address]</v>
      </c>
      <c r="H283" s="88" t="str">
        <f>'Cover Sheet'!$D$8</f>
        <v>[insert direct phone number]</v>
      </c>
      <c r="I283" s="88" t="str">
        <f>'Cover Sheet'!$D$10</f>
        <v>[insert firm mailing address]</v>
      </c>
      <c r="J283" s="88" t="str">
        <f>'Licensee Info'!$E$2</f>
        <v>Report not attested to correctly</v>
      </c>
      <c r="K283" t="s">
        <v>225</v>
      </c>
      <c r="L283">
        <v>1</v>
      </c>
      <c r="M283">
        <v>3</v>
      </c>
      <c r="N283">
        <v>8</v>
      </c>
      <c r="O283">
        <v>6</v>
      </c>
      <c r="R283" t="str">
        <f>'R - Total (G, P)'!$B$238</f>
        <v>[insert license #]</v>
      </c>
      <c r="S283">
        <f>'R - Total (G, P)'!$B$239</f>
        <v>0</v>
      </c>
      <c r="T283">
        <f>'R - Total (G, P)'!$D$239</f>
        <v>0</v>
      </c>
      <c r="U283">
        <f>'R - Total (G, P)'!$H$239</f>
        <v>0</v>
      </c>
      <c r="V283">
        <v>0</v>
      </c>
      <c r="W283">
        <v>0</v>
      </c>
      <c r="X283">
        <v>0</v>
      </c>
      <c r="Y283">
        <v>0</v>
      </c>
      <c r="Z283">
        <v>0</v>
      </c>
      <c r="AA283">
        <v>0</v>
      </c>
      <c r="AB283">
        <v>0</v>
      </c>
      <c r="AC283">
        <v>0</v>
      </c>
      <c r="AD283">
        <v>0</v>
      </c>
      <c r="AJ283" cm="1">
        <f t="array" ref="AJ283">IF(OR(COUNTIF(R283,$AZ$2:$AZ$19)),0,1)</f>
        <v>0</v>
      </c>
      <c r="AK283" cm="1">
        <f t="array" ref="AK283">IF(OR(COUNTIF(S283,$AZ$2:$AZ$19)),0,1)</f>
        <v>0</v>
      </c>
      <c r="AL283" cm="1">
        <f t="array" ref="AL283">IF(OR(COUNTIF(T283,$AZ$2:$AZ$19)),0,1)</f>
        <v>0</v>
      </c>
      <c r="AM283" cm="1">
        <f t="array" ref="AM283">IF(OR(COUNTIF(U283,$AZ$2:$AZ$19)),0,1)</f>
        <v>0</v>
      </c>
      <c r="AN283" cm="1">
        <f t="array" ref="AN283">IF(OR(COUNTIF(V283,$AZ$2:$AZ$19)),0,1)</f>
        <v>0</v>
      </c>
      <c r="AO283" cm="1">
        <f t="array" ref="AO283">IF(OR(COUNTIF(W283,$AZ$2:$AZ$19)),0,1)</f>
        <v>0</v>
      </c>
      <c r="AP283" cm="1">
        <f t="array" ref="AP283">IF(OR(COUNTIF(X283,$AZ$2:$AZ$19)),0,1)</f>
        <v>0</v>
      </c>
      <c r="AQ283" cm="1">
        <f t="array" ref="AQ283">IF(OR(COUNTIF(Y283,$AZ$2:$AZ$19)),0,1)</f>
        <v>0</v>
      </c>
      <c r="AR283" cm="1">
        <f t="array" ref="AR283">IF(OR(COUNTIF(Z283,$AZ$2:$AZ$19)),0,1)</f>
        <v>0</v>
      </c>
      <c r="AS283" cm="1">
        <f t="array" ref="AS283">IF(OR(COUNTIF(AA283,$AZ$2:$AZ$19)),0,1)</f>
        <v>0</v>
      </c>
      <c r="AT283" cm="1">
        <f t="array" ref="AT283">IF(OR(COUNTIF(AB283,$AZ$2:$AZ$19)),0,1)</f>
        <v>0</v>
      </c>
      <c r="AU283" cm="1">
        <f t="array" ref="AU283">IF(OR(COUNTIF(AC283,$AZ$2:$AZ$19)),0,1)</f>
        <v>0</v>
      </c>
      <c r="AV283" cm="1">
        <f t="array" ref="AV283">IF(OR(COUNTIF(AD283,$AZ$2:$AZ$19)),0,1)</f>
        <v>0</v>
      </c>
      <c r="AX283">
        <f t="shared" si="4"/>
        <v>0</v>
      </c>
    </row>
    <row r="284" spans="1:50" x14ac:dyDescent="0.3">
      <c r="A284" s="88" t="str" cm="1">
        <f t="array" ref="A284">IF(AX284&gt;0,'Licensee Info'!$A$2:$A$2,"#N/A")</f>
        <v>#N/A</v>
      </c>
      <c r="B284" s="88" t="str">
        <f>'Cover Sheet'!$A$3</f>
        <v>[insert AFS Reporting Period]</v>
      </c>
      <c r="C284" s="88" t="str">
        <f>'Cover Sheet'!$D$3</f>
        <v>[insert all medical and adult-use license record numbers covered by this AFS]</v>
      </c>
      <c r="D284" s="88" t="str">
        <f>'Cover Sheet'!$A$6</f>
        <v>[insert name of firm]</v>
      </c>
      <c r="E284" s="88" t="str">
        <f>'Cover Sheet'!$B$6</f>
        <v>[insert CPA name]</v>
      </c>
      <c r="F284" s="88" t="str">
        <f>'Cover Sheet'!$B$8</f>
        <v>[insert CPA license number]</v>
      </c>
      <c r="G284" s="88" t="str">
        <f>'Cover Sheet'!$D$6</f>
        <v>[insert direct email address]</v>
      </c>
      <c r="H284" s="88" t="str">
        <f>'Cover Sheet'!$D$8</f>
        <v>[insert direct phone number]</v>
      </c>
      <c r="I284" s="88" t="str">
        <f>'Cover Sheet'!$D$10</f>
        <v>[insert firm mailing address]</v>
      </c>
      <c r="J284" s="88" t="str">
        <f>'Licensee Info'!$E$2</f>
        <v>Report not attested to correctly</v>
      </c>
      <c r="K284" s="91" t="s">
        <v>225</v>
      </c>
      <c r="L284" s="91">
        <v>1</v>
      </c>
      <c r="M284" s="91">
        <v>3</v>
      </c>
      <c r="N284" s="91">
        <v>8</v>
      </c>
      <c r="O284" s="91">
        <v>7</v>
      </c>
      <c r="P284" s="91"/>
      <c r="Q284" s="91"/>
      <c r="R284" s="91" t="str">
        <f>'R - Total (G, P)'!$B$238</f>
        <v>[insert license #]</v>
      </c>
      <c r="S284" s="91">
        <f>'R - Total (G, P)'!$B$239</f>
        <v>0</v>
      </c>
      <c r="T284" s="91">
        <f>'R - Total (G, P)'!$D$239</f>
        <v>0</v>
      </c>
      <c r="U284" s="91">
        <f>'R - Total (G, P)'!$H$239</f>
        <v>0</v>
      </c>
      <c r="V284" s="91">
        <v>0</v>
      </c>
      <c r="W284" s="91">
        <v>0</v>
      </c>
      <c r="X284" s="91">
        <v>0</v>
      </c>
      <c r="Y284" s="91">
        <v>0</v>
      </c>
      <c r="Z284" s="91">
        <v>0</v>
      </c>
      <c r="AA284" s="91">
        <v>0</v>
      </c>
      <c r="AB284" s="91">
        <v>0</v>
      </c>
      <c r="AC284" s="91">
        <v>0</v>
      </c>
      <c r="AD284" s="91">
        <v>0</v>
      </c>
      <c r="AE284" s="91"/>
      <c r="AF284" s="91"/>
      <c r="AG284" s="91"/>
      <c r="AH284" s="91"/>
      <c r="AJ284" cm="1">
        <f t="array" ref="AJ284">IF(OR(COUNTIF(R284,$AZ$2:$AZ$19)),0,1)</f>
        <v>0</v>
      </c>
      <c r="AK284" cm="1">
        <f t="array" ref="AK284">IF(OR(COUNTIF(S284,$AZ$2:$AZ$19)),0,1)</f>
        <v>0</v>
      </c>
      <c r="AL284" cm="1">
        <f t="array" ref="AL284">IF(OR(COUNTIF(T284,$AZ$2:$AZ$19)),0,1)</f>
        <v>0</v>
      </c>
      <c r="AM284" cm="1">
        <f t="array" ref="AM284">IF(OR(COUNTIF(U284,$AZ$2:$AZ$19)),0,1)</f>
        <v>0</v>
      </c>
      <c r="AN284" cm="1">
        <f t="array" ref="AN284">IF(OR(COUNTIF(V284,$AZ$2:$AZ$19)),0,1)</f>
        <v>0</v>
      </c>
      <c r="AO284" cm="1">
        <f t="array" ref="AO284">IF(OR(COUNTIF(W284,$AZ$2:$AZ$19)),0,1)</f>
        <v>0</v>
      </c>
      <c r="AP284" cm="1">
        <f t="array" ref="AP284">IF(OR(COUNTIF(X284,$AZ$2:$AZ$19)),0,1)</f>
        <v>0</v>
      </c>
      <c r="AQ284" cm="1">
        <f t="array" ref="AQ284">IF(OR(COUNTIF(Y284,$AZ$2:$AZ$19)),0,1)</f>
        <v>0</v>
      </c>
      <c r="AR284" cm="1">
        <f t="array" ref="AR284">IF(OR(COUNTIF(Z284,$AZ$2:$AZ$19)),0,1)</f>
        <v>0</v>
      </c>
      <c r="AS284" cm="1">
        <f t="array" ref="AS284">IF(OR(COUNTIF(AA284,$AZ$2:$AZ$19)),0,1)</f>
        <v>0</v>
      </c>
      <c r="AT284" cm="1">
        <f t="array" ref="AT284">IF(OR(COUNTIF(AB284,$AZ$2:$AZ$19)),0,1)</f>
        <v>0</v>
      </c>
      <c r="AU284" cm="1">
        <f t="array" ref="AU284">IF(OR(COUNTIF(AC284,$AZ$2:$AZ$19)),0,1)</f>
        <v>0</v>
      </c>
      <c r="AV284" cm="1">
        <f t="array" ref="AV284">IF(OR(COUNTIF(AD284,$AZ$2:$AZ$19)),0,1)</f>
        <v>0</v>
      </c>
      <c r="AX284">
        <f t="shared" si="4"/>
        <v>0</v>
      </c>
    </row>
    <row r="285" spans="1:50" x14ac:dyDescent="0.3">
      <c r="A285" s="92" t="str" cm="1">
        <f t="array" ref="A285">IF(AX285&gt;0,'Licensee Info'!$A$2:$A$2,"#N/A")</f>
        <v>#N/A</v>
      </c>
      <c r="B285" s="88" t="str">
        <f>'Cover Sheet'!$A$3</f>
        <v>[insert AFS Reporting Period]</v>
      </c>
      <c r="C285" s="88" t="str">
        <f>'Cover Sheet'!$D$3</f>
        <v>[insert all medical and adult-use license record numbers covered by this AFS]</v>
      </c>
      <c r="D285" s="88" t="str">
        <f>'Cover Sheet'!$A$6</f>
        <v>[insert name of firm]</v>
      </c>
      <c r="E285" s="88" t="str">
        <f>'Cover Sheet'!$B$6</f>
        <v>[insert CPA name]</v>
      </c>
      <c r="F285" s="88" t="str">
        <f>'Cover Sheet'!$B$8</f>
        <v>[insert CPA license number]</v>
      </c>
      <c r="G285" s="88" t="str">
        <f>'Cover Sheet'!$D$6</f>
        <v>[insert direct email address]</v>
      </c>
      <c r="H285" s="88" t="str">
        <f>'Cover Sheet'!$D$8</f>
        <v>[insert direct phone number]</v>
      </c>
      <c r="I285" s="88" t="str">
        <f>'Cover Sheet'!$D$10</f>
        <v>[insert firm mailing address]</v>
      </c>
      <c r="J285" s="88" t="str">
        <f>'Licensee Info'!$E$2</f>
        <v>Report not attested to correctly</v>
      </c>
      <c r="K285" t="s">
        <v>225</v>
      </c>
      <c r="L285">
        <v>1</v>
      </c>
      <c r="M285">
        <v>3</v>
      </c>
      <c r="N285">
        <v>8</v>
      </c>
      <c r="O285">
        <v>8</v>
      </c>
      <c r="R285" t="str">
        <f>'R - Total (G, P)'!$B$238</f>
        <v>[insert license #]</v>
      </c>
      <c r="S285">
        <f>'R - Total (G, P)'!$B$239</f>
        <v>0</v>
      </c>
      <c r="T285">
        <f>'R - Total (G, P)'!$D$239</f>
        <v>0</v>
      </c>
      <c r="U285">
        <f>'R - Total (G, P)'!$H$239</f>
        <v>0</v>
      </c>
      <c r="V285">
        <v>0</v>
      </c>
      <c r="W285">
        <v>0</v>
      </c>
      <c r="X285">
        <v>0</v>
      </c>
      <c r="Y285">
        <v>0</v>
      </c>
      <c r="Z285">
        <v>0</v>
      </c>
      <c r="AA285">
        <v>0</v>
      </c>
      <c r="AB285">
        <v>0</v>
      </c>
      <c r="AC285">
        <v>0</v>
      </c>
      <c r="AD285">
        <v>0</v>
      </c>
      <c r="AJ285" cm="1">
        <f t="array" ref="AJ285">IF(OR(COUNTIF(R285,$AZ$2:$AZ$19)),0,1)</f>
        <v>0</v>
      </c>
      <c r="AK285" cm="1">
        <f t="array" ref="AK285">IF(OR(COUNTIF(S285,$AZ$2:$AZ$19)),0,1)</f>
        <v>0</v>
      </c>
      <c r="AL285" cm="1">
        <f t="array" ref="AL285">IF(OR(COUNTIF(T285,$AZ$2:$AZ$19)),0,1)</f>
        <v>0</v>
      </c>
      <c r="AM285" cm="1">
        <f t="array" ref="AM285">IF(OR(COUNTIF(U285,$AZ$2:$AZ$19)),0,1)</f>
        <v>0</v>
      </c>
      <c r="AN285" cm="1">
        <f t="array" ref="AN285">IF(OR(COUNTIF(V285,$AZ$2:$AZ$19)),0,1)</f>
        <v>0</v>
      </c>
      <c r="AO285" cm="1">
        <f t="array" ref="AO285">IF(OR(COUNTIF(W285,$AZ$2:$AZ$19)),0,1)</f>
        <v>0</v>
      </c>
      <c r="AP285" cm="1">
        <f t="array" ref="AP285">IF(OR(COUNTIF(X285,$AZ$2:$AZ$19)),0,1)</f>
        <v>0</v>
      </c>
      <c r="AQ285" cm="1">
        <f t="array" ref="AQ285">IF(OR(COUNTIF(Y285,$AZ$2:$AZ$19)),0,1)</f>
        <v>0</v>
      </c>
      <c r="AR285" cm="1">
        <f t="array" ref="AR285">IF(OR(COUNTIF(Z285,$AZ$2:$AZ$19)),0,1)</f>
        <v>0</v>
      </c>
      <c r="AS285" cm="1">
        <f t="array" ref="AS285">IF(OR(COUNTIF(AA285,$AZ$2:$AZ$19)),0,1)</f>
        <v>0</v>
      </c>
      <c r="AT285" cm="1">
        <f t="array" ref="AT285">IF(OR(COUNTIF(AB285,$AZ$2:$AZ$19)),0,1)</f>
        <v>0</v>
      </c>
      <c r="AU285" cm="1">
        <f t="array" ref="AU285">IF(OR(COUNTIF(AC285,$AZ$2:$AZ$19)),0,1)</f>
        <v>0</v>
      </c>
      <c r="AV285" cm="1">
        <f t="array" ref="AV285">IF(OR(COUNTIF(AD285,$AZ$2:$AZ$19)),0,1)</f>
        <v>0</v>
      </c>
      <c r="AX285">
        <f t="shared" si="4"/>
        <v>0</v>
      </c>
    </row>
    <row r="286" spans="1:50" x14ac:dyDescent="0.3">
      <c r="A286" s="88" t="str" cm="1">
        <f t="array" ref="A286">IF(AX286&gt;0,'Licensee Info'!$A$2:$A$2,"#N/A")</f>
        <v>#N/A</v>
      </c>
      <c r="B286" s="88" t="str">
        <f>'Cover Sheet'!$A$3</f>
        <v>[insert AFS Reporting Period]</v>
      </c>
      <c r="C286" s="88" t="str">
        <f>'Cover Sheet'!$D$3</f>
        <v>[insert all medical and adult-use license record numbers covered by this AFS]</v>
      </c>
      <c r="D286" s="88" t="str">
        <f>'Cover Sheet'!$A$6</f>
        <v>[insert name of firm]</v>
      </c>
      <c r="E286" s="88" t="str">
        <f>'Cover Sheet'!$B$6</f>
        <v>[insert CPA name]</v>
      </c>
      <c r="F286" s="88" t="str">
        <f>'Cover Sheet'!$B$8</f>
        <v>[insert CPA license number]</v>
      </c>
      <c r="G286" s="88" t="str">
        <f>'Cover Sheet'!$D$6</f>
        <v>[insert direct email address]</v>
      </c>
      <c r="H286" s="88" t="str">
        <f>'Cover Sheet'!$D$8</f>
        <v>[insert direct phone number]</v>
      </c>
      <c r="I286" s="88" t="str">
        <f>'Cover Sheet'!$D$10</f>
        <v>[insert firm mailing address]</v>
      </c>
      <c r="J286" s="88" t="str">
        <f>'Licensee Info'!$E$2</f>
        <v>Report not attested to correctly</v>
      </c>
      <c r="K286" s="91" t="s">
        <v>225</v>
      </c>
      <c r="L286" s="91">
        <v>1</v>
      </c>
      <c r="M286" s="91">
        <v>3</v>
      </c>
      <c r="N286" s="91">
        <v>8</v>
      </c>
      <c r="O286" s="91">
        <v>9</v>
      </c>
      <c r="P286" s="91"/>
      <c r="Q286" s="91"/>
      <c r="R286" s="91" t="str">
        <f>'R - Total (G, P)'!$B$238</f>
        <v>[insert license #]</v>
      </c>
      <c r="S286" s="91">
        <f>'R - Total (G, P)'!$B$239</f>
        <v>0</v>
      </c>
      <c r="T286" s="91">
        <f>'R - Total (G, P)'!$D$239</f>
        <v>0</v>
      </c>
      <c r="U286" s="91">
        <f>'R - Total (G, P)'!$H$239</f>
        <v>0</v>
      </c>
      <c r="V286" s="91">
        <v>0</v>
      </c>
      <c r="W286" s="91">
        <v>0</v>
      </c>
      <c r="X286" s="91">
        <v>0</v>
      </c>
      <c r="Y286" s="91">
        <v>0</v>
      </c>
      <c r="Z286" s="91">
        <v>0</v>
      </c>
      <c r="AA286" s="91">
        <v>0</v>
      </c>
      <c r="AB286" s="91">
        <v>0</v>
      </c>
      <c r="AC286" s="91">
        <v>0</v>
      </c>
      <c r="AD286" s="91">
        <v>0</v>
      </c>
      <c r="AE286" s="91"/>
      <c r="AF286" s="91"/>
      <c r="AG286" s="91"/>
      <c r="AH286" s="91"/>
      <c r="AJ286" cm="1">
        <f t="array" ref="AJ286">IF(OR(COUNTIF(R286,$AZ$2:$AZ$19)),0,1)</f>
        <v>0</v>
      </c>
      <c r="AK286" cm="1">
        <f t="array" ref="AK286">IF(OR(COUNTIF(S286,$AZ$2:$AZ$19)),0,1)</f>
        <v>0</v>
      </c>
      <c r="AL286" cm="1">
        <f t="array" ref="AL286">IF(OR(COUNTIF(T286,$AZ$2:$AZ$19)),0,1)</f>
        <v>0</v>
      </c>
      <c r="AM286" cm="1">
        <f t="array" ref="AM286">IF(OR(COUNTIF(U286,$AZ$2:$AZ$19)),0,1)</f>
        <v>0</v>
      </c>
      <c r="AN286" cm="1">
        <f t="array" ref="AN286">IF(OR(COUNTIF(V286,$AZ$2:$AZ$19)),0,1)</f>
        <v>0</v>
      </c>
      <c r="AO286" cm="1">
        <f t="array" ref="AO286">IF(OR(COUNTIF(W286,$AZ$2:$AZ$19)),0,1)</f>
        <v>0</v>
      </c>
      <c r="AP286" cm="1">
        <f t="array" ref="AP286">IF(OR(COUNTIF(X286,$AZ$2:$AZ$19)),0,1)</f>
        <v>0</v>
      </c>
      <c r="AQ286" cm="1">
        <f t="array" ref="AQ286">IF(OR(COUNTIF(Y286,$AZ$2:$AZ$19)),0,1)</f>
        <v>0</v>
      </c>
      <c r="AR286" cm="1">
        <f t="array" ref="AR286">IF(OR(COUNTIF(Z286,$AZ$2:$AZ$19)),0,1)</f>
        <v>0</v>
      </c>
      <c r="AS286" cm="1">
        <f t="array" ref="AS286">IF(OR(COUNTIF(AA286,$AZ$2:$AZ$19)),0,1)</f>
        <v>0</v>
      </c>
      <c r="AT286" cm="1">
        <f t="array" ref="AT286">IF(OR(COUNTIF(AB286,$AZ$2:$AZ$19)),0,1)</f>
        <v>0</v>
      </c>
      <c r="AU286" cm="1">
        <f t="array" ref="AU286">IF(OR(COUNTIF(AC286,$AZ$2:$AZ$19)),0,1)</f>
        <v>0</v>
      </c>
      <c r="AV286" cm="1">
        <f t="array" ref="AV286">IF(OR(COUNTIF(AD286,$AZ$2:$AZ$19)),0,1)</f>
        <v>0</v>
      </c>
      <c r="AX286">
        <f t="shared" si="4"/>
        <v>0</v>
      </c>
    </row>
    <row r="287" spans="1:50" x14ac:dyDescent="0.3">
      <c r="A287" s="92" t="str" cm="1">
        <f t="array" ref="A287">IF(AX287&gt;0,'Licensee Info'!$A$2:$A$2,"#N/A")</f>
        <v>#N/A</v>
      </c>
      <c r="B287" s="88" t="str">
        <f>'Cover Sheet'!$A$3</f>
        <v>[insert AFS Reporting Period]</v>
      </c>
      <c r="C287" s="88" t="str">
        <f>'Cover Sheet'!$D$3</f>
        <v>[insert all medical and adult-use license record numbers covered by this AFS]</v>
      </c>
      <c r="D287" s="88" t="str">
        <f>'Cover Sheet'!$A$6</f>
        <v>[insert name of firm]</v>
      </c>
      <c r="E287" s="88" t="str">
        <f>'Cover Sheet'!$B$6</f>
        <v>[insert CPA name]</v>
      </c>
      <c r="F287" s="88" t="str">
        <f>'Cover Sheet'!$B$8</f>
        <v>[insert CPA license number]</v>
      </c>
      <c r="G287" s="88" t="str">
        <f>'Cover Sheet'!$D$6</f>
        <v>[insert direct email address]</v>
      </c>
      <c r="H287" s="88" t="str">
        <f>'Cover Sheet'!$D$8</f>
        <v>[insert direct phone number]</v>
      </c>
      <c r="I287" s="88" t="str">
        <f>'Cover Sheet'!$D$10</f>
        <v>[insert firm mailing address]</v>
      </c>
      <c r="J287" s="88" t="str">
        <f>'Licensee Info'!$E$2</f>
        <v>Report not attested to correctly</v>
      </c>
      <c r="K287" t="s">
        <v>225</v>
      </c>
      <c r="L287">
        <v>1</v>
      </c>
      <c r="M287">
        <v>3</v>
      </c>
      <c r="N287">
        <v>8</v>
      </c>
      <c r="O287">
        <v>10</v>
      </c>
      <c r="R287" t="str">
        <f>'R - Total (G, P)'!$B$238</f>
        <v>[insert license #]</v>
      </c>
      <c r="S287">
        <f>'R - Total (G, P)'!$B$239</f>
        <v>0</v>
      </c>
      <c r="T287">
        <f>'R - Total (G, P)'!$D$239</f>
        <v>0</v>
      </c>
      <c r="U287">
        <f>'R - Total (G, P)'!$H$239</f>
        <v>0</v>
      </c>
      <c r="V287">
        <v>0</v>
      </c>
      <c r="W287">
        <v>0</v>
      </c>
      <c r="X287">
        <v>0</v>
      </c>
      <c r="Y287">
        <v>0</v>
      </c>
      <c r="Z287">
        <v>0</v>
      </c>
      <c r="AA287">
        <v>0</v>
      </c>
      <c r="AB287">
        <v>0</v>
      </c>
      <c r="AC287">
        <v>0</v>
      </c>
      <c r="AD287">
        <v>0</v>
      </c>
      <c r="AJ287" cm="1">
        <f t="array" ref="AJ287">IF(OR(COUNTIF(R287,$AZ$2:$AZ$19)),0,1)</f>
        <v>0</v>
      </c>
      <c r="AK287" cm="1">
        <f t="array" ref="AK287">IF(OR(COUNTIF(S287,$AZ$2:$AZ$19)),0,1)</f>
        <v>0</v>
      </c>
      <c r="AL287" cm="1">
        <f t="array" ref="AL287">IF(OR(COUNTIF(T287,$AZ$2:$AZ$19)),0,1)</f>
        <v>0</v>
      </c>
      <c r="AM287" cm="1">
        <f t="array" ref="AM287">IF(OR(COUNTIF(U287,$AZ$2:$AZ$19)),0,1)</f>
        <v>0</v>
      </c>
      <c r="AN287" cm="1">
        <f t="array" ref="AN287">IF(OR(COUNTIF(V287,$AZ$2:$AZ$19)),0,1)</f>
        <v>0</v>
      </c>
      <c r="AO287" cm="1">
        <f t="array" ref="AO287">IF(OR(COUNTIF(W287,$AZ$2:$AZ$19)),0,1)</f>
        <v>0</v>
      </c>
      <c r="AP287" cm="1">
        <f t="array" ref="AP287">IF(OR(COUNTIF(X287,$AZ$2:$AZ$19)),0,1)</f>
        <v>0</v>
      </c>
      <c r="AQ287" cm="1">
        <f t="array" ref="AQ287">IF(OR(COUNTIF(Y287,$AZ$2:$AZ$19)),0,1)</f>
        <v>0</v>
      </c>
      <c r="AR287" cm="1">
        <f t="array" ref="AR287">IF(OR(COUNTIF(Z287,$AZ$2:$AZ$19)),0,1)</f>
        <v>0</v>
      </c>
      <c r="AS287" cm="1">
        <f t="array" ref="AS287">IF(OR(COUNTIF(AA287,$AZ$2:$AZ$19)),0,1)</f>
        <v>0</v>
      </c>
      <c r="AT287" cm="1">
        <f t="array" ref="AT287">IF(OR(COUNTIF(AB287,$AZ$2:$AZ$19)),0,1)</f>
        <v>0</v>
      </c>
      <c r="AU287" cm="1">
        <f t="array" ref="AU287">IF(OR(COUNTIF(AC287,$AZ$2:$AZ$19)),0,1)</f>
        <v>0</v>
      </c>
      <c r="AV287" cm="1">
        <f t="array" ref="AV287">IF(OR(COUNTIF(AD287,$AZ$2:$AZ$19)),0,1)</f>
        <v>0</v>
      </c>
      <c r="AX287">
        <f t="shared" si="4"/>
        <v>0</v>
      </c>
    </row>
    <row r="288" spans="1:50" x14ac:dyDescent="0.3">
      <c r="A288" s="88" t="str" cm="1">
        <f t="array" ref="A288">IF(AX288&gt;0,'Licensee Info'!$A$2:$A$2,"#N/A")</f>
        <v>#N/A</v>
      </c>
      <c r="B288" s="88" t="str">
        <f>'Cover Sheet'!$A$3</f>
        <v>[insert AFS Reporting Period]</v>
      </c>
      <c r="C288" s="88" t="str">
        <f>'Cover Sheet'!$D$3</f>
        <v>[insert all medical and adult-use license record numbers covered by this AFS]</v>
      </c>
      <c r="D288" s="88" t="str">
        <f>'Cover Sheet'!$A$6</f>
        <v>[insert name of firm]</v>
      </c>
      <c r="E288" s="88" t="str">
        <f>'Cover Sheet'!$B$6</f>
        <v>[insert CPA name]</v>
      </c>
      <c r="F288" s="88" t="str">
        <f>'Cover Sheet'!$B$8</f>
        <v>[insert CPA license number]</v>
      </c>
      <c r="G288" s="88" t="str">
        <f>'Cover Sheet'!$D$6</f>
        <v>[insert direct email address]</v>
      </c>
      <c r="H288" s="88" t="str">
        <f>'Cover Sheet'!$D$8</f>
        <v>[insert direct phone number]</v>
      </c>
      <c r="I288" s="88" t="str">
        <f>'Cover Sheet'!$D$10</f>
        <v>[insert firm mailing address]</v>
      </c>
      <c r="J288" s="88" t="str">
        <f>'Licensee Info'!$E$2</f>
        <v>Report not attested to correctly</v>
      </c>
      <c r="K288" s="91" t="s">
        <v>225</v>
      </c>
      <c r="L288" s="91">
        <v>1</v>
      </c>
      <c r="M288" s="91">
        <v>3</v>
      </c>
      <c r="N288" s="91">
        <v>8</v>
      </c>
      <c r="O288" s="91">
        <v>11</v>
      </c>
      <c r="P288" s="91"/>
      <c r="Q288" s="91"/>
      <c r="R288" s="91" t="str">
        <f>'R - Total (G, P)'!$B$238</f>
        <v>[insert license #]</v>
      </c>
      <c r="S288" s="91">
        <f>'R - Total (G, P)'!$B$239</f>
        <v>0</v>
      </c>
      <c r="T288" s="91">
        <f>'R - Total (G, P)'!$D$239</f>
        <v>0</v>
      </c>
      <c r="U288" s="91">
        <f>'R - Total (G, P)'!$H$239</f>
        <v>0</v>
      </c>
      <c r="V288" s="91" t="str">
        <v>Total</v>
      </c>
      <c r="W288" s="91">
        <v>0</v>
      </c>
      <c r="X288" s="91">
        <v>0</v>
      </c>
      <c r="Y288" s="91">
        <v>0</v>
      </c>
      <c r="Z288" s="91">
        <v>0</v>
      </c>
      <c r="AA288" s="91">
        <v>0</v>
      </c>
      <c r="AB288" s="91">
        <v>0</v>
      </c>
      <c r="AC288" s="91">
        <v>0</v>
      </c>
      <c r="AD288" s="91">
        <v>0</v>
      </c>
      <c r="AE288" s="91"/>
      <c r="AF288" s="91"/>
      <c r="AG288" s="91"/>
      <c r="AH288" s="91"/>
      <c r="AJ288" cm="1">
        <f t="array" ref="AJ288">IF(OR(COUNTIF(R288,$AZ$2:$AZ$19)),0,1)</f>
        <v>0</v>
      </c>
      <c r="AK288" cm="1">
        <f t="array" ref="AK288">IF(OR(COUNTIF(S288,$AZ$2:$AZ$19)),0,1)</f>
        <v>0</v>
      </c>
      <c r="AL288" cm="1">
        <f t="array" ref="AL288">IF(OR(COUNTIF(T288,$AZ$2:$AZ$19)),0,1)</f>
        <v>0</v>
      </c>
      <c r="AM288" cm="1">
        <f t="array" ref="AM288">IF(OR(COUNTIF(U288,$AZ$2:$AZ$19)),0,1)</f>
        <v>0</v>
      </c>
      <c r="AN288" cm="1">
        <f t="array" ref="AN288">IF(OR(COUNTIF(V288,$AZ$2:$AZ$19)),0,1)</f>
        <v>0</v>
      </c>
      <c r="AO288" cm="1">
        <f t="array" ref="AO288">IF(OR(COUNTIF(W288,$AZ$2:$AZ$19)),0,1)</f>
        <v>0</v>
      </c>
      <c r="AP288" cm="1">
        <f t="array" ref="AP288">IF(OR(COUNTIF(X288,$AZ$2:$AZ$19)),0,1)</f>
        <v>0</v>
      </c>
      <c r="AQ288" cm="1">
        <f t="array" ref="AQ288">IF(OR(COUNTIF(Y288,$AZ$2:$AZ$19)),0,1)</f>
        <v>0</v>
      </c>
      <c r="AR288" cm="1">
        <f t="array" ref="AR288">IF(OR(COUNTIF(Z288,$AZ$2:$AZ$19)),0,1)</f>
        <v>0</v>
      </c>
      <c r="AS288" cm="1">
        <f t="array" ref="AS288">IF(OR(COUNTIF(AA288,$AZ$2:$AZ$19)),0,1)</f>
        <v>0</v>
      </c>
      <c r="AT288" cm="1">
        <f t="array" ref="AT288">IF(OR(COUNTIF(AB288,$AZ$2:$AZ$19)),0,1)</f>
        <v>0</v>
      </c>
      <c r="AU288" cm="1">
        <f t="array" ref="AU288">IF(OR(COUNTIF(AC288,$AZ$2:$AZ$19)),0,1)</f>
        <v>0</v>
      </c>
      <c r="AV288" cm="1">
        <f t="array" ref="AV288">IF(OR(COUNTIF(AD288,$AZ$2:$AZ$19)),0,1)</f>
        <v>0</v>
      </c>
      <c r="AX288">
        <f t="shared" si="4"/>
        <v>0</v>
      </c>
    </row>
    <row r="289" spans="1:50" x14ac:dyDescent="0.3">
      <c r="A289" s="92" t="str" cm="1">
        <f t="array" ref="A289">IF(AX289&gt;0,'Licensee Info'!$A$2:$A$2,"#N/A")</f>
        <v>#N/A</v>
      </c>
      <c r="B289" s="88" t="str">
        <f>'Cover Sheet'!$A$3</f>
        <v>[insert AFS Reporting Period]</v>
      </c>
      <c r="C289" s="88" t="str">
        <f>'Cover Sheet'!$D$3</f>
        <v>[insert all medical and adult-use license record numbers covered by this AFS]</v>
      </c>
      <c r="D289" s="88" t="str">
        <f>'Cover Sheet'!$A$6</f>
        <v>[insert name of firm]</v>
      </c>
      <c r="E289" s="88" t="str">
        <f>'Cover Sheet'!$B$6</f>
        <v>[insert CPA name]</v>
      </c>
      <c r="F289" s="88" t="str">
        <f>'Cover Sheet'!$B$8</f>
        <v>[insert CPA license number]</v>
      </c>
      <c r="G289" s="88" t="str">
        <f>'Cover Sheet'!$D$6</f>
        <v>[insert direct email address]</v>
      </c>
      <c r="H289" s="88" t="str">
        <f>'Cover Sheet'!$D$8</f>
        <v>[insert direct phone number]</v>
      </c>
      <c r="I289" s="88" t="str">
        <f>'Cover Sheet'!$D$10</f>
        <v>[insert firm mailing address]</v>
      </c>
      <c r="J289" s="88" t="str">
        <f>'Licensee Info'!$E$2</f>
        <v>Report not attested to correctly</v>
      </c>
      <c r="K289" t="s">
        <v>225</v>
      </c>
      <c r="L289">
        <v>1</v>
      </c>
      <c r="M289">
        <v>3</v>
      </c>
      <c r="N289">
        <v>8</v>
      </c>
      <c r="O289">
        <v>12</v>
      </c>
      <c r="R289" t="str">
        <f>'R - Total (G, P)'!$B$238</f>
        <v>[insert license #]</v>
      </c>
      <c r="S289">
        <f>'R - Total (G, P)'!$B$239</f>
        <v>0</v>
      </c>
      <c r="T289">
        <f>'R - Total (G, P)'!$D$239</f>
        <v>0</v>
      </c>
      <c r="U289">
        <f>'R - Total (G, P)'!$H$239</f>
        <v>0</v>
      </c>
      <c r="V289">
        <v>0</v>
      </c>
      <c r="W289">
        <v>0</v>
      </c>
      <c r="X289">
        <v>0</v>
      </c>
      <c r="Y289">
        <v>0</v>
      </c>
      <c r="Z289">
        <v>0</v>
      </c>
      <c r="AA289">
        <v>0</v>
      </c>
      <c r="AB289">
        <v>0</v>
      </c>
      <c r="AC289">
        <v>0</v>
      </c>
      <c r="AD289">
        <v>0</v>
      </c>
      <c r="AJ289" cm="1">
        <f t="array" ref="AJ289">IF(OR(COUNTIF(R289,$AZ$2:$AZ$19)),0,1)</f>
        <v>0</v>
      </c>
      <c r="AK289" cm="1">
        <f t="array" ref="AK289">IF(OR(COUNTIF(S289,$AZ$2:$AZ$19)),0,1)</f>
        <v>0</v>
      </c>
      <c r="AL289" cm="1">
        <f t="array" ref="AL289">IF(OR(COUNTIF(T289,$AZ$2:$AZ$19)),0,1)</f>
        <v>0</v>
      </c>
      <c r="AM289" cm="1">
        <f t="array" ref="AM289">IF(OR(COUNTIF(U289,$AZ$2:$AZ$19)),0,1)</f>
        <v>0</v>
      </c>
      <c r="AN289" cm="1">
        <f t="array" ref="AN289">IF(OR(COUNTIF(V289,$AZ$2:$AZ$19)),0,1)</f>
        <v>0</v>
      </c>
      <c r="AO289" cm="1">
        <f t="array" ref="AO289">IF(OR(COUNTIF(W289,$AZ$2:$AZ$19)),0,1)</f>
        <v>0</v>
      </c>
      <c r="AP289" cm="1">
        <f t="array" ref="AP289">IF(OR(COUNTIF(X289,$AZ$2:$AZ$19)),0,1)</f>
        <v>0</v>
      </c>
      <c r="AQ289" cm="1">
        <f t="array" ref="AQ289">IF(OR(COUNTIF(Y289,$AZ$2:$AZ$19)),0,1)</f>
        <v>0</v>
      </c>
      <c r="AR289" cm="1">
        <f t="array" ref="AR289">IF(OR(COUNTIF(Z289,$AZ$2:$AZ$19)),0,1)</f>
        <v>0</v>
      </c>
      <c r="AS289" cm="1">
        <f t="array" ref="AS289">IF(OR(COUNTIF(AA289,$AZ$2:$AZ$19)),0,1)</f>
        <v>0</v>
      </c>
      <c r="AT289" cm="1">
        <f t="array" ref="AT289">IF(OR(COUNTIF(AB289,$AZ$2:$AZ$19)),0,1)</f>
        <v>0</v>
      </c>
      <c r="AU289" cm="1">
        <f t="array" ref="AU289">IF(OR(COUNTIF(AC289,$AZ$2:$AZ$19)),0,1)</f>
        <v>0</v>
      </c>
      <c r="AV289" cm="1">
        <f t="array" ref="AV289">IF(OR(COUNTIF(AD289,$AZ$2:$AZ$19)),0,1)</f>
        <v>0</v>
      </c>
      <c r="AX289">
        <f t="shared" si="4"/>
        <v>0</v>
      </c>
    </row>
    <row r="290" spans="1:50" x14ac:dyDescent="0.3">
      <c r="A290" s="88" t="str" cm="1">
        <f t="array" ref="A290">IF(AX290&gt;0,'Licensee Info'!$A$2:$A$2,"#N/A")</f>
        <v>#N/A</v>
      </c>
      <c r="B290" s="88" t="str">
        <f>'Cover Sheet'!$A$3</f>
        <v>[insert AFS Reporting Period]</v>
      </c>
      <c r="C290" s="88" t="str">
        <f>'Cover Sheet'!$D$3</f>
        <v>[insert all medical and adult-use license record numbers covered by this AFS]</v>
      </c>
      <c r="D290" s="88" t="str">
        <f>'Cover Sheet'!$A$6</f>
        <v>[insert name of firm]</v>
      </c>
      <c r="E290" s="88" t="str">
        <f>'Cover Sheet'!$B$6</f>
        <v>[insert CPA name]</v>
      </c>
      <c r="F290" s="88" t="str">
        <f>'Cover Sheet'!$B$8</f>
        <v>[insert CPA license number]</v>
      </c>
      <c r="G290" s="88" t="str">
        <f>'Cover Sheet'!$D$6</f>
        <v>[insert direct email address]</v>
      </c>
      <c r="H290" s="88" t="str">
        <f>'Cover Sheet'!$D$8</f>
        <v>[insert direct phone number]</v>
      </c>
      <c r="I290" s="88" t="str">
        <f>'Cover Sheet'!$D$10</f>
        <v>[insert firm mailing address]</v>
      </c>
      <c r="J290" s="88" t="str">
        <f>'Licensee Info'!$E$2</f>
        <v>Report not attested to correctly</v>
      </c>
      <c r="K290" s="91" t="s">
        <v>225</v>
      </c>
      <c r="L290" s="91">
        <v>1</v>
      </c>
      <c r="M290" s="91">
        <v>3</v>
      </c>
      <c r="N290" s="91">
        <v>8</v>
      </c>
      <c r="O290" s="91">
        <v>13</v>
      </c>
      <c r="P290" s="91"/>
      <c r="Q290" s="91"/>
      <c r="R290" s="91" t="str">
        <f>'R - Total (G, P)'!$B$238</f>
        <v>[insert license #]</v>
      </c>
      <c r="S290" s="91">
        <f>'R - Total (G, P)'!$B$239</f>
        <v>0</v>
      </c>
      <c r="T290" s="91">
        <f>'R - Total (G, P)'!$D$239</f>
        <v>0</v>
      </c>
      <c r="U290" s="91">
        <f>'R - Total (G, P)'!$H$239</f>
        <v>0</v>
      </c>
      <c r="V290" s="91">
        <v>0</v>
      </c>
      <c r="W290" s="91">
        <v>0</v>
      </c>
      <c r="X290" s="91">
        <v>0</v>
      </c>
      <c r="Y290" s="91">
        <v>0</v>
      </c>
      <c r="Z290" s="91">
        <v>0</v>
      </c>
      <c r="AA290" s="91">
        <v>0</v>
      </c>
      <c r="AB290" s="91">
        <v>0</v>
      </c>
      <c r="AC290" s="91">
        <v>0</v>
      </c>
      <c r="AD290" s="91">
        <v>0</v>
      </c>
      <c r="AE290" s="91"/>
      <c r="AF290" s="91"/>
      <c r="AG290" s="91"/>
      <c r="AH290" s="91"/>
      <c r="AJ290" cm="1">
        <f t="array" ref="AJ290">IF(OR(COUNTIF(R290,$AZ$2:$AZ$19)),0,1)</f>
        <v>0</v>
      </c>
      <c r="AK290" cm="1">
        <f t="array" ref="AK290">IF(OR(COUNTIF(S290,$AZ$2:$AZ$19)),0,1)</f>
        <v>0</v>
      </c>
      <c r="AL290" cm="1">
        <f t="array" ref="AL290">IF(OR(COUNTIF(T290,$AZ$2:$AZ$19)),0,1)</f>
        <v>0</v>
      </c>
      <c r="AM290" cm="1">
        <f t="array" ref="AM290">IF(OR(COUNTIF(U290,$AZ$2:$AZ$19)),0,1)</f>
        <v>0</v>
      </c>
      <c r="AN290" cm="1">
        <f t="array" ref="AN290">IF(OR(COUNTIF(V290,$AZ$2:$AZ$19)),0,1)</f>
        <v>0</v>
      </c>
      <c r="AO290" cm="1">
        <f t="array" ref="AO290">IF(OR(COUNTIF(W290,$AZ$2:$AZ$19)),0,1)</f>
        <v>0</v>
      </c>
      <c r="AP290" cm="1">
        <f t="array" ref="AP290">IF(OR(COUNTIF(X290,$AZ$2:$AZ$19)),0,1)</f>
        <v>0</v>
      </c>
      <c r="AQ290" cm="1">
        <f t="array" ref="AQ290">IF(OR(COUNTIF(Y290,$AZ$2:$AZ$19)),0,1)</f>
        <v>0</v>
      </c>
      <c r="AR290" cm="1">
        <f t="array" ref="AR290">IF(OR(COUNTIF(Z290,$AZ$2:$AZ$19)),0,1)</f>
        <v>0</v>
      </c>
      <c r="AS290" cm="1">
        <f t="array" ref="AS290">IF(OR(COUNTIF(AA290,$AZ$2:$AZ$19)),0,1)</f>
        <v>0</v>
      </c>
      <c r="AT290" cm="1">
        <f t="array" ref="AT290">IF(OR(COUNTIF(AB290,$AZ$2:$AZ$19)),0,1)</f>
        <v>0</v>
      </c>
      <c r="AU290" cm="1">
        <f t="array" ref="AU290">IF(OR(COUNTIF(AC290,$AZ$2:$AZ$19)),0,1)</f>
        <v>0</v>
      </c>
      <c r="AV290" cm="1">
        <f t="array" ref="AV290">IF(OR(COUNTIF(AD290,$AZ$2:$AZ$19)),0,1)</f>
        <v>0</v>
      </c>
      <c r="AX290">
        <f t="shared" si="4"/>
        <v>0</v>
      </c>
    </row>
    <row r="291" spans="1:50" x14ac:dyDescent="0.3">
      <c r="A291" s="92" t="str" cm="1">
        <f t="array" ref="A291">IF(AX291&gt;0,'Licensee Info'!$A$2:$A$2,"#N/A")</f>
        <v>#N/A</v>
      </c>
      <c r="B291" s="88" t="str">
        <f>'Cover Sheet'!$A$3</f>
        <v>[insert AFS Reporting Period]</v>
      </c>
      <c r="C291" s="88" t="str">
        <f>'Cover Sheet'!$D$3</f>
        <v>[insert all medical and adult-use license record numbers covered by this AFS]</v>
      </c>
      <c r="D291" s="88" t="str">
        <f>'Cover Sheet'!$A$6</f>
        <v>[insert name of firm]</v>
      </c>
      <c r="E291" s="88" t="str">
        <f>'Cover Sheet'!$B$6</f>
        <v>[insert CPA name]</v>
      </c>
      <c r="F291" s="88" t="str">
        <f>'Cover Sheet'!$B$8</f>
        <v>[insert CPA license number]</v>
      </c>
      <c r="G291" s="88" t="str">
        <f>'Cover Sheet'!$D$6</f>
        <v>[insert direct email address]</v>
      </c>
      <c r="H291" s="88" t="str">
        <f>'Cover Sheet'!$D$8</f>
        <v>[insert direct phone number]</v>
      </c>
      <c r="I291" s="88" t="str">
        <f>'Cover Sheet'!$D$10</f>
        <v>[insert firm mailing address]</v>
      </c>
      <c r="J291" s="88" t="str">
        <f>'Licensee Info'!$E$2</f>
        <v>Report not attested to correctly</v>
      </c>
      <c r="K291" t="s">
        <v>225</v>
      </c>
      <c r="L291">
        <v>1</v>
      </c>
      <c r="M291">
        <v>3</v>
      </c>
      <c r="N291">
        <v>8</v>
      </c>
      <c r="O291">
        <v>14</v>
      </c>
      <c r="R291" t="str">
        <f>'R - Total (G, P)'!$B$238</f>
        <v>[insert license #]</v>
      </c>
      <c r="S291">
        <f>'R - Total (G, P)'!$B$239</f>
        <v>0</v>
      </c>
      <c r="T291">
        <f>'R - Total (G, P)'!$D$239</f>
        <v>0</v>
      </c>
      <c r="U291">
        <f>'R - Total (G, P)'!$H$239</f>
        <v>0</v>
      </c>
      <c r="V291">
        <v>0</v>
      </c>
      <c r="W291">
        <v>0</v>
      </c>
      <c r="X291">
        <v>0</v>
      </c>
      <c r="Y291">
        <v>0</v>
      </c>
      <c r="Z291">
        <v>0</v>
      </c>
      <c r="AA291">
        <v>0</v>
      </c>
      <c r="AB291">
        <v>0</v>
      </c>
      <c r="AC291">
        <v>0</v>
      </c>
      <c r="AD291">
        <v>0</v>
      </c>
      <c r="AJ291" cm="1">
        <f t="array" ref="AJ291">IF(OR(COUNTIF(R291,$AZ$2:$AZ$19)),0,1)</f>
        <v>0</v>
      </c>
      <c r="AK291" cm="1">
        <f t="array" ref="AK291">IF(OR(COUNTIF(S291,$AZ$2:$AZ$19)),0,1)</f>
        <v>0</v>
      </c>
      <c r="AL291" cm="1">
        <f t="array" ref="AL291">IF(OR(COUNTIF(T291,$AZ$2:$AZ$19)),0,1)</f>
        <v>0</v>
      </c>
      <c r="AM291" cm="1">
        <f t="array" ref="AM291">IF(OR(COUNTIF(U291,$AZ$2:$AZ$19)),0,1)</f>
        <v>0</v>
      </c>
      <c r="AN291" cm="1">
        <f t="array" ref="AN291">IF(OR(COUNTIF(V291,$AZ$2:$AZ$19)),0,1)</f>
        <v>0</v>
      </c>
      <c r="AO291" cm="1">
        <f t="array" ref="AO291">IF(OR(COUNTIF(W291,$AZ$2:$AZ$19)),0,1)</f>
        <v>0</v>
      </c>
      <c r="AP291" cm="1">
        <f t="array" ref="AP291">IF(OR(COUNTIF(X291,$AZ$2:$AZ$19)),0,1)</f>
        <v>0</v>
      </c>
      <c r="AQ291" cm="1">
        <f t="array" ref="AQ291">IF(OR(COUNTIF(Y291,$AZ$2:$AZ$19)),0,1)</f>
        <v>0</v>
      </c>
      <c r="AR291" cm="1">
        <f t="array" ref="AR291">IF(OR(COUNTIF(Z291,$AZ$2:$AZ$19)),0,1)</f>
        <v>0</v>
      </c>
      <c r="AS291" cm="1">
        <f t="array" ref="AS291">IF(OR(COUNTIF(AA291,$AZ$2:$AZ$19)),0,1)</f>
        <v>0</v>
      </c>
      <c r="AT291" cm="1">
        <f t="array" ref="AT291">IF(OR(COUNTIF(AB291,$AZ$2:$AZ$19)),0,1)</f>
        <v>0</v>
      </c>
      <c r="AU291" cm="1">
        <f t="array" ref="AU291">IF(OR(COUNTIF(AC291,$AZ$2:$AZ$19)),0,1)</f>
        <v>0</v>
      </c>
      <c r="AV291" cm="1">
        <f t="array" ref="AV291">IF(OR(COUNTIF(AD291,$AZ$2:$AZ$19)),0,1)</f>
        <v>0</v>
      </c>
      <c r="AX291">
        <f t="shared" si="4"/>
        <v>0</v>
      </c>
    </row>
    <row r="292" spans="1:50" x14ac:dyDescent="0.3">
      <c r="A292" s="88" t="str" cm="1">
        <f t="array" ref="A292">IF(AX292&gt;0,'Licensee Info'!$A$2:$A$2,"#N/A")</f>
        <v>#N/A</v>
      </c>
      <c r="B292" s="88" t="str">
        <f>'Cover Sheet'!$A$3</f>
        <v>[insert AFS Reporting Period]</v>
      </c>
      <c r="C292" s="88" t="str">
        <f>'Cover Sheet'!$D$3</f>
        <v>[insert all medical and adult-use license record numbers covered by this AFS]</v>
      </c>
      <c r="D292" s="88" t="str">
        <f>'Cover Sheet'!$A$6</f>
        <v>[insert name of firm]</v>
      </c>
      <c r="E292" s="88" t="str">
        <f>'Cover Sheet'!$B$6</f>
        <v>[insert CPA name]</v>
      </c>
      <c r="F292" s="88" t="str">
        <f>'Cover Sheet'!$B$8</f>
        <v>[insert CPA license number]</v>
      </c>
      <c r="G292" s="88" t="str">
        <f>'Cover Sheet'!$D$6</f>
        <v>[insert direct email address]</v>
      </c>
      <c r="H292" s="88" t="str">
        <f>'Cover Sheet'!$D$8</f>
        <v>[insert direct phone number]</v>
      </c>
      <c r="I292" s="88" t="str">
        <f>'Cover Sheet'!$D$10</f>
        <v>[insert firm mailing address]</v>
      </c>
      <c r="J292" s="88" t="str">
        <f>'Licensee Info'!$E$2</f>
        <v>Report not attested to correctly</v>
      </c>
      <c r="K292" s="91" t="s">
        <v>225</v>
      </c>
      <c r="L292" s="91">
        <v>1</v>
      </c>
      <c r="M292" s="91">
        <v>3</v>
      </c>
      <c r="N292" s="91">
        <v>8</v>
      </c>
      <c r="O292" s="91">
        <v>15</v>
      </c>
      <c r="P292" s="91"/>
      <c r="Q292" s="91"/>
      <c r="R292" s="91" t="str">
        <f>'R - Total (G, P)'!$B$238</f>
        <v>[insert license #]</v>
      </c>
      <c r="S292" s="91">
        <f>'R - Total (G, P)'!$B$239</f>
        <v>0</v>
      </c>
      <c r="T292" s="91">
        <f>'R - Total (G, P)'!$D$239</f>
        <v>0</v>
      </c>
      <c r="U292" s="91">
        <f>'R - Total (G, P)'!$H$239</f>
        <v>0</v>
      </c>
      <c r="V292" s="91">
        <v>0</v>
      </c>
      <c r="W292" s="91">
        <v>0</v>
      </c>
      <c r="X292" s="91">
        <v>0</v>
      </c>
      <c r="Y292" s="91">
        <v>0</v>
      </c>
      <c r="Z292" s="91">
        <v>0</v>
      </c>
      <c r="AA292" s="91">
        <v>0</v>
      </c>
      <c r="AB292" s="91">
        <v>0</v>
      </c>
      <c r="AC292" s="91">
        <v>0</v>
      </c>
      <c r="AD292" s="91">
        <v>0</v>
      </c>
      <c r="AE292" s="91"/>
      <c r="AF292" s="91"/>
      <c r="AG292" s="91"/>
      <c r="AH292" s="91"/>
      <c r="AJ292" cm="1">
        <f t="array" ref="AJ292">IF(OR(COUNTIF(R292,$AZ$2:$AZ$19)),0,1)</f>
        <v>0</v>
      </c>
      <c r="AK292" cm="1">
        <f t="array" ref="AK292">IF(OR(COUNTIF(S292,$AZ$2:$AZ$19)),0,1)</f>
        <v>0</v>
      </c>
      <c r="AL292" cm="1">
        <f t="array" ref="AL292">IF(OR(COUNTIF(T292,$AZ$2:$AZ$19)),0,1)</f>
        <v>0</v>
      </c>
      <c r="AM292" cm="1">
        <f t="array" ref="AM292">IF(OR(COUNTIF(U292,$AZ$2:$AZ$19)),0,1)</f>
        <v>0</v>
      </c>
      <c r="AN292" cm="1">
        <f t="array" ref="AN292">IF(OR(COUNTIF(V292,$AZ$2:$AZ$19)),0,1)</f>
        <v>0</v>
      </c>
      <c r="AO292" cm="1">
        <f t="array" ref="AO292">IF(OR(COUNTIF(W292,$AZ$2:$AZ$19)),0,1)</f>
        <v>0</v>
      </c>
      <c r="AP292" cm="1">
        <f t="array" ref="AP292">IF(OR(COUNTIF(X292,$AZ$2:$AZ$19)),0,1)</f>
        <v>0</v>
      </c>
      <c r="AQ292" cm="1">
        <f t="array" ref="AQ292">IF(OR(COUNTIF(Y292,$AZ$2:$AZ$19)),0,1)</f>
        <v>0</v>
      </c>
      <c r="AR292" cm="1">
        <f t="array" ref="AR292">IF(OR(COUNTIF(Z292,$AZ$2:$AZ$19)),0,1)</f>
        <v>0</v>
      </c>
      <c r="AS292" cm="1">
        <f t="array" ref="AS292">IF(OR(COUNTIF(AA292,$AZ$2:$AZ$19)),0,1)</f>
        <v>0</v>
      </c>
      <c r="AT292" cm="1">
        <f t="array" ref="AT292">IF(OR(COUNTIF(AB292,$AZ$2:$AZ$19)),0,1)</f>
        <v>0</v>
      </c>
      <c r="AU292" cm="1">
        <f t="array" ref="AU292">IF(OR(COUNTIF(AC292,$AZ$2:$AZ$19)),0,1)</f>
        <v>0</v>
      </c>
      <c r="AV292" cm="1">
        <f t="array" ref="AV292">IF(OR(COUNTIF(AD292,$AZ$2:$AZ$19)),0,1)</f>
        <v>0</v>
      </c>
      <c r="AX292">
        <f t="shared" si="4"/>
        <v>0</v>
      </c>
    </row>
    <row r="293" spans="1:50" x14ac:dyDescent="0.3">
      <c r="A293" s="92" t="str" cm="1">
        <f t="array" ref="A293">IF(AX293&gt;0,'Licensee Info'!$A$2:$A$2,"#N/A")</f>
        <v>#N/A</v>
      </c>
      <c r="B293" s="88" t="str">
        <f>'Cover Sheet'!$A$3</f>
        <v>[insert AFS Reporting Period]</v>
      </c>
      <c r="C293" s="88" t="str">
        <f>'Cover Sheet'!$D$3</f>
        <v>[insert all medical and adult-use license record numbers covered by this AFS]</v>
      </c>
      <c r="D293" s="88" t="str">
        <f>'Cover Sheet'!$A$6</f>
        <v>[insert name of firm]</v>
      </c>
      <c r="E293" s="88" t="str">
        <f>'Cover Sheet'!$B$6</f>
        <v>[insert CPA name]</v>
      </c>
      <c r="F293" s="88" t="str">
        <f>'Cover Sheet'!$B$8</f>
        <v>[insert CPA license number]</v>
      </c>
      <c r="G293" s="88" t="str">
        <f>'Cover Sheet'!$D$6</f>
        <v>[insert direct email address]</v>
      </c>
      <c r="H293" s="88" t="str">
        <f>'Cover Sheet'!$D$8</f>
        <v>[insert direct phone number]</v>
      </c>
      <c r="I293" s="88" t="str">
        <f>'Cover Sheet'!$D$10</f>
        <v>[insert firm mailing address]</v>
      </c>
      <c r="J293" s="88" t="str">
        <f>'Licensee Info'!$E$2</f>
        <v>Report not attested to correctly</v>
      </c>
      <c r="K293" t="s">
        <v>225</v>
      </c>
      <c r="L293">
        <v>1</v>
      </c>
      <c r="M293" t="s">
        <v>285</v>
      </c>
      <c r="N293">
        <v>8</v>
      </c>
      <c r="O293">
        <v>1</v>
      </c>
      <c r="R293" cm="1">
        <f t="array" ref="R293:Y302">'R - Total (G, P)'!$A$254:$H$263</f>
        <v>0</v>
      </c>
      <c r="S293">
        <v>0</v>
      </c>
      <c r="T293">
        <v>0</v>
      </c>
      <c r="U293">
        <v>0</v>
      </c>
      <c r="V293">
        <v>0</v>
      </c>
      <c r="W293">
        <v>0</v>
      </c>
      <c r="X293">
        <v>0</v>
      </c>
      <c r="Y293">
        <v>0</v>
      </c>
      <c r="Z293">
        <v>0</v>
      </c>
      <c r="AA293">
        <v>0</v>
      </c>
      <c r="AB293">
        <v>0</v>
      </c>
      <c r="AC293">
        <v>0</v>
      </c>
      <c r="AD293">
        <v>0</v>
      </c>
      <c r="AJ293" cm="1">
        <f t="array" ref="AJ293">IF(OR(COUNTIF(R293,$AZ$2:$AZ$19)),0,1)</f>
        <v>0</v>
      </c>
      <c r="AK293" cm="1">
        <f t="array" ref="AK293">IF(OR(COUNTIF(S293,$AZ$2:$AZ$19)),0,1)</f>
        <v>0</v>
      </c>
      <c r="AL293" cm="1">
        <f t="array" ref="AL293">IF(OR(COUNTIF(T293,$AZ$2:$AZ$19)),0,1)</f>
        <v>0</v>
      </c>
      <c r="AM293" cm="1">
        <f t="array" ref="AM293">IF(OR(COUNTIF(U293,$AZ$2:$AZ$19)),0,1)</f>
        <v>0</v>
      </c>
      <c r="AN293" cm="1">
        <f t="array" ref="AN293">IF(OR(COUNTIF(V293,$AZ$2:$AZ$19)),0,1)</f>
        <v>0</v>
      </c>
      <c r="AO293" cm="1">
        <f t="array" ref="AO293">IF(OR(COUNTIF(W293,$AZ$2:$AZ$19)),0,1)</f>
        <v>0</v>
      </c>
      <c r="AP293" cm="1">
        <f t="array" ref="AP293">IF(OR(COUNTIF(X293,$AZ$2:$AZ$19)),0,1)</f>
        <v>0</v>
      </c>
      <c r="AQ293" cm="1">
        <f t="array" ref="AQ293">IF(OR(COUNTIF(Y293,$AZ$2:$AZ$19)),0,1)</f>
        <v>0</v>
      </c>
      <c r="AR293" cm="1">
        <f t="array" ref="AR293">IF(OR(COUNTIF(Z293,$AZ$2:$AZ$19)),0,1)</f>
        <v>0</v>
      </c>
      <c r="AS293" cm="1">
        <f t="array" ref="AS293">IF(OR(COUNTIF(AA293,$AZ$2:$AZ$19)),0,1)</f>
        <v>0</v>
      </c>
      <c r="AT293" cm="1">
        <f t="array" ref="AT293">IF(OR(COUNTIF(AB293,$AZ$2:$AZ$19)),0,1)</f>
        <v>0</v>
      </c>
      <c r="AU293" cm="1">
        <f t="array" ref="AU293">IF(OR(COUNTIF(AC293,$AZ$2:$AZ$19)),0,1)</f>
        <v>0</v>
      </c>
      <c r="AV293" cm="1">
        <f t="array" ref="AV293">IF(OR(COUNTIF(AD293,$AZ$2:$AZ$19)),0,1)</f>
        <v>0</v>
      </c>
      <c r="AX293">
        <f t="shared" si="4"/>
        <v>0</v>
      </c>
    </row>
    <row r="294" spans="1:50" x14ac:dyDescent="0.3">
      <c r="A294" s="88" t="str" cm="1">
        <f t="array" ref="A294">IF(AX294&gt;0,'Licensee Info'!$A$2:$A$2,"#N/A")</f>
        <v>#N/A</v>
      </c>
      <c r="B294" s="88" t="str">
        <f>'Cover Sheet'!$A$3</f>
        <v>[insert AFS Reporting Period]</v>
      </c>
      <c r="C294" s="88" t="str">
        <f>'Cover Sheet'!$D$3</f>
        <v>[insert all medical and adult-use license record numbers covered by this AFS]</v>
      </c>
      <c r="D294" s="88" t="str">
        <f>'Cover Sheet'!$A$6</f>
        <v>[insert name of firm]</v>
      </c>
      <c r="E294" s="88" t="str">
        <f>'Cover Sheet'!$B$6</f>
        <v>[insert CPA name]</v>
      </c>
      <c r="F294" s="88" t="str">
        <f>'Cover Sheet'!$B$8</f>
        <v>[insert CPA license number]</v>
      </c>
      <c r="G294" s="88" t="str">
        <f>'Cover Sheet'!$D$6</f>
        <v>[insert direct email address]</v>
      </c>
      <c r="H294" s="88" t="str">
        <f>'Cover Sheet'!$D$8</f>
        <v>[insert direct phone number]</v>
      </c>
      <c r="I294" s="88" t="str">
        <f>'Cover Sheet'!$D$10</f>
        <v>[insert firm mailing address]</v>
      </c>
      <c r="J294" s="88" t="str">
        <f>'Licensee Info'!$E$2</f>
        <v>Report not attested to correctly</v>
      </c>
      <c r="K294" s="91" t="s">
        <v>225</v>
      </c>
      <c r="L294" s="91">
        <v>1</v>
      </c>
      <c r="M294" s="91" t="s">
        <v>285</v>
      </c>
      <c r="N294" s="91">
        <v>8</v>
      </c>
      <c r="O294" s="91">
        <v>2</v>
      </c>
      <c r="P294" s="91"/>
      <c r="Q294" s="91"/>
      <c r="R294" s="91">
        <v>0</v>
      </c>
      <c r="S294" s="91">
        <v>0</v>
      </c>
      <c r="T294" s="91">
        <v>0</v>
      </c>
      <c r="U294" s="91">
        <v>0</v>
      </c>
      <c r="V294" s="91">
        <v>0</v>
      </c>
      <c r="W294" s="91">
        <v>0</v>
      </c>
      <c r="X294" s="91">
        <v>0</v>
      </c>
      <c r="Y294" s="91">
        <v>0</v>
      </c>
      <c r="Z294" s="91">
        <v>0</v>
      </c>
      <c r="AA294" s="91">
        <v>0</v>
      </c>
      <c r="AB294" s="91">
        <v>0</v>
      </c>
      <c r="AC294" s="91">
        <v>0</v>
      </c>
      <c r="AD294" s="91">
        <v>0</v>
      </c>
      <c r="AE294" s="91"/>
      <c r="AF294" s="91"/>
      <c r="AG294" s="91"/>
      <c r="AH294" s="91"/>
      <c r="AJ294" cm="1">
        <f t="array" ref="AJ294">IF(OR(COUNTIF(R294,$AZ$2:$AZ$19)),0,1)</f>
        <v>0</v>
      </c>
      <c r="AK294" cm="1">
        <f t="array" ref="AK294">IF(OR(COUNTIF(S294,$AZ$2:$AZ$19)),0,1)</f>
        <v>0</v>
      </c>
      <c r="AL294" cm="1">
        <f t="array" ref="AL294">IF(OR(COUNTIF(T294,$AZ$2:$AZ$19)),0,1)</f>
        <v>0</v>
      </c>
      <c r="AM294" cm="1">
        <f t="array" ref="AM294">IF(OR(COUNTIF(U294,$AZ$2:$AZ$19)),0,1)</f>
        <v>0</v>
      </c>
      <c r="AN294" cm="1">
        <f t="array" ref="AN294">IF(OR(COUNTIF(V294,$AZ$2:$AZ$19)),0,1)</f>
        <v>0</v>
      </c>
      <c r="AO294" cm="1">
        <f t="array" ref="AO294">IF(OR(COUNTIF(W294,$AZ$2:$AZ$19)),0,1)</f>
        <v>0</v>
      </c>
      <c r="AP294" cm="1">
        <f t="array" ref="AP294">IF(OR(COUNTIF(X294,$AZ$2:$AZ$19)),0,1)</f>
        <v>0</v>
      </c>
      <c r="AQ294" cm="1">
        <f t="array" ref="AQ294">IF(OR(COUNTIF(Y294,$AZ$2:$AZ$19)),0,1)</f>
        <v>0</v>
      </c>
      <c r="AR294" cm="1">
        <f t="array" ref="AR294">IF(OR(COUNTIF(Z294,$AZ$2:$AZ$19)),0,1)</f>
        <v>0</v>
      </c>
      <c r="AS294" cm="1">
        <f t="array" ref="AS294">IF(OR(COUNTIF(AA294,$AZ$2:$AZ$19)),0,1)</f>
        <v>0</v>
      </c>
      <c r="AT294" cm="1">
        <f t="array" ref="AT294">IF(OR(COUNTIF(AB294,$AZ$2:$AZ$19)),0,1)</f>
        <v>0</v>
      </c>
      <c r="AU294" cm="1">
        <f t="array" ref="AU294">IF(OR(COUNTIF(AC294,$AZ$2:$AZ$19)),0,1)</f>
        <v>0</v>
      </c>
      <c r="AV294" cm="1">
        <f t="array" ref="AV294">IF(OR(COUNTIF(AD294,$AZ$2:$AZ$19)),0,1)</f>
        <v>0</v>
      </c>
      <c r="AX294">
        <f t="shared" si="4"/>
        <v>0</v>
      </c>
    </row>
    <row r="295" spans="1:50" x14ac:dyDescent="0.3">
      <c r="A295" s="92" t="str" cm="1">
        <f t="array" ref="A295">IF(AX295&gt;0,'Licensee Info'!$A$2:$A$2,"#N/A")</f>
        <v>#N/A</v>
      </c>
      <c r="B295" s="88" t="str">
        <f>'Cover Sheet'!$A$3</f>
        <v>[insert AFS Reporting Period]</v>
      </c>
      <c r="C295" s="88" t="str">
        <f>'Cover Sheet'!$D$3</f>
        <v>[insert all medical and adult-use license record numbers covered by this AFS]</v>
      </c>
      <c r="D295" s="88" t="str">
        <f>'Cover Sheet'!$A$6</f>
        <v>[insert name of firm]</v>
      </c>
      <c r="E295" s="88" t="str">
        <f>'Cover Sheet'!$B$6</f>
        <v>[insert CPA name]</v>
      </c>
      <c r="F295" s="88" t="str">
        <f>'Cover Sheet'!$B$8</f>
        <v>[insert CPA license number]</v>
      </c>
      <c r="G295" s="88" t="str">
        <f>'Cover Sheet'!$D$6</f>
        <v>[insert direct email address]</v>
      </c>
      <c r="H295" s="88" t="str">
        <f>'Cover Sheet'!$D$8</f>
        <v>[insert direct phone number]</v>
      </c>
      <c r="I295" s="88" t="str">
        <f>'Cover Sheet'!$D$10</f>
        <v>[insert firm mailing address]</v>
      </c>
      <c r="J295" s="88" t="str">
        <f>'Licensee Info'!$E$2</f>
        <v>Report not attested to correctly</v>
      </c>
      <c r="K295" t="s">
        <v>225</v>
      </c>
      <c r="L295">
        <v>1</v>
      </c>
      <c r="M295" t="s">
        <v>285</v>
      </c>
      <c r="N295">
        <v>8</v>
      </c>
      <c r="O295">
        <v>3</v>
      </c>
      <c r="R295">
        <v>0</v>
      </c>
      <c r="S295">
        <v>0</v>
      </c>
      <c r="T295">
        <v>0</v>
      </c>
      <c r="U295">
        <v>0</v>
      </c>
      <c r="V295">
        <v>0</v>
      </c>
      <c r="W295">
        <v>0</v>
      </c>
      <c r="X295">
        <v>0</v>
      </c>
      <c r="Y295">
        <v>0</v>
      </c>
      <c r="Z295">
        <v>0</v>
      </c>
      <c r="AA295">
        <v>0</v>
      </c>
      <c r="AB295">
        <v>0</v>
      </c>
      <c r="AC295">
        <v>0</v>
      </c>
      <c r="AD295">
        <v>0</v>
      </c>
      <c r="AJ295" cm="1">
        <f t="array" ref="AJ295">IF(OR(COUNTIF(R295,$AZ$2:$AZ$19)),0,1)</f>
        <v>0</v>
      </c>
      <c r="AK295" cm="1">
        <f t="array" ref="AK295">IF(OR(COUNTIF(S295,$AZ$2:$AZ$19)),0,1)</f>
        <v>0</v>
      </c>
      <c r="AL295" cm="1">
        <f t="array" ref="AL295">IF(OR(COUNTIF(T295,$AZ$2:$AZ$19)),0,1)</f>
        <v>0</v>
      </c>
      <c r="AM295" cm="1">
        <f t="array" ref="AM295">IF(OR(COUNTIF(U295,$AZ$2:$AZ$19)),0,1)</f>
        <v>0</v>
      </c>
      <c r="AN295" cm="1">
        <f t="array" ref="AN295">IF(OR(COUNTIF(V295,$AZ$2:$AZ$19)),0,1)</f>
        <v>0</v>
      </c>
      <c r="AO295" cm="1">
        <f t="array" ref="AO295">IF(OR(COUNTIF(W295,$AZ$2:$AZ$19)),0,1)</f>
        <v>0</v>
      </c>
      <c r="AP295" cm="1">
        <f t="array" ref="AP295">IF(OR(COUNTIF(X295,$AZ$2:$AZ$19)),0,1)</f>
        <v>0</v>
      </c>
      <c r="AQ295" cm="1">
        <f t="array" ref="AQ295">IF(OR(COUNTIF(Y295,$AZ$2:$AZ$19)),0,1)</f>
        <v>0</v>
      </c>
      <c r="AR295" cm="1">
        <f t="array" ref="AR295">IF(OR(COUNTIF(Z295,$AZ$2:$AZ$19)),0,1)</f>
        <v>0</v>
      </c>
      <c r="AS295" cm="1">
        <f t="array" ref="AS295">IF(OR(COUNTIF(AA295,$AZ$2:$AZ$19)),0,1)</f>
        <v>0</v>
      </c>
      <c r="AT295" cm="1">
        <f t="array" ref="AT295">IF(OR(COUNTIF(AB295,$AZ$2:$AZ$19)),0,1)</f>
        <v>0</v>
      </c>
      <c r="AU295" cm="1">
        <f t="array" ref="AU295">IF(OR(COUNTIF(AC295,$AZ$2:$AZ$19)),0,1)</f>
        <v>0</v>
      </c>
      <c r="AV295" cm="1">
        <f t="array" ref="AV295">IF(OR(COUNTIF(AD295,$AZ$2:$AZ$19)),0,1)</f>
        <v>0</v>
      </c>
      <c r="AX295">
        <f t="shared" si="4"/>
        <v>0</v>
      </c>
    </row>
    <row r="296" spans="1:50" x14ac:dyDescent="0.3">
      <c r="A296" s="88" t="str" cm="1">
        <f t="array" ref="A296">IF(AX296&gt;0,'Licensee Info'!$A$2:$A$2,"#N/A")</f>
        <v>#N/A</v>
      </c>
      <c r="B296" s="88" t="str">
        <f>'Cover Sheet'!$A$3</f>
        <v>[insert AFS Reporting Period]</v>
      </c>
      <c r="C296" s="88" t="str">
        <f>'Cover Sheet'!$D$3</f>
        <v>[insert all medical and adult-use license record numbers covered by this AFS]</v>
      </c>
      <c r="D296" s="88" t="str">
        <f>'Cover Sheet'!$A$6</f>
        <v>[insert name of firm]</v>
      </c>
      <c r="E296" s="88" t="str">
        <f>'Cover Sheet'!$B$6</f>
        <v>[insert CPA name]</v>
      </c>
      <c r="F296" s="88" t="str">
        <f>'Cover Sheet'!$B$8</f>
        <v>[insert CPA license number]</v>
      </c>
      <c r="G296" s="88" t="str">
        <f>'Cover Sheet'!$D$6</f>
        <v>[insert direct email address]</v>
      </c>
      <c r="H296" s="88" t="str">
        <f>'Cover Sheet'!$D$8</f>
        <v>[insert direct phone number]</v>
      </c>
      <c r="I296" s="88" t="str">
        <f>'Cover Sheet'!$D$10</f>
        <v>[insert firm mailing address]</v>
      </c>
      <c r="J296" s="88" t="str">
        <f>'Licensee Info'!$E$2</f>
        <v>Report not attested to correctly</v>
      </c>
      <c r="K296" s="91" t="s">
        <v>225</v>
      </c>
      <c r="L296" s="91">
        <v>1</v>
      </c>
      <c r="M296" s="91" t="s">
        <v>285</v>
      </c>
      <c r="N296" s="91">
        <v>8</v>
      </c>
      <c r="O296" s="91">
        <v>4</v>
      </c>
      <c r="P296" s="91"/>
      <c r="Q296" s="91"/>
      <c r="R296" s="91">
        <v>0</v>
      </c>
      <c r="S296" s="91">
        <v>0</v>
      </c>
      <c r="T296" s="91">
        <v>0</v>
      </c>
      <c r="U296" s="91">
        <v>0</v>
      </c>
      <c r="V296" s="91">
        <v>0</v>
      </c>
      <c r="W296" s="91">
        <v>0</v>
      </c>
      <c r="X296" s="91">
        <v>0</v>
      </c>
      <c r="Y296" s="91">
        <v>0</v>
      </c>
      <c r="Z296" s="91">
        <v>0</v>
      </c>
      <c r="AA296" s="91">
        <v>0</v>
      </c>
      <c r="AB296" s="91">
        <v>0</v>
      </c>
      <c r="AC296" s="91">
        <v>0</v>
      </c>
      <c r="AD296" s="91">
        <v>0</v>
      </c>
      <c r="AE296" s="91"/>
      <c r="AF296" s="91"/>
      <c r="AG296" s="91"/>
      <c r="AH296" s="91"/>
      <c r="AJ296" cm="1">
        <f t="array" ref="AJ296">IF(OR(COUNTIF(R296,$AZ$2:$AZ$19)),0,1)</f>
        <v>0</v>
      </c>
      <c r="AK296" cm="1">
        <f t="array" ref="AK296">IF(OR(COUNTIF(S296,$AZ$2:$AZ$19)),0,1)</f>
        <v>0</v>
      </c>
      <c r="AL296" cm="1">
        <f t="array" ref="AL296">IF(OR(COUNTIF(T296,$AZ$2:$AZ$19)),0,1)</f>
        <v>0</v>
      </c>
      <c r="AM296" cm="1">
        <f t="array" ref="AM296">IF(OR(COUNTIF(U296,$AZ$2:$AZ$19)),0,1)</f>
        <v>0</v>
      </c>
      <c r="AN296" cm="1">
        <f t="array" ref="AN296">IF(OR(COUNTIF(V296,$AZ$2:$AZ$19)),0,1)</f>
        <v>0</v>
      </c>
      <c r="AO296" cm="1">
        <f t="array" ref="AO296">IF(OR(COUNTIF(W296,$AZ$2:$AZ$19)),0,1)</f>
        <v>0</v>
      </c>
      <c r="AP296" cm="1">
        <f t="array" ref="AP296">IF(OR(COUNTIF(X296,$AZ$2:$AZ$19)),0,1)</f>
        <v>0</v>
      </c>
      <c r="AQ296" cm="1">
        <f t="array" ref="AQ296">IF(OR(COUNTIF(Y296,$AZ$2:$AZ$19)),0,1)</f>
        <v>0</v>
      </c>
      <c r="AR296" cm="1">
        <f t="array" ref="AR296">IF(OR(COUNTIF(Z296,$AZ$2:$AZ$19)),0,1)</f>
        <v>0</v>
      </c>
      <c r="AS296" cm="1">
        <f t="array" ref="AS296">IF(OR(COUNTIF(AA296,$AZ$2:$AZ$19)),0,1)</f>
        <v>0</v>
      </c>
      <c r="AT296" cm="1">
        <f t="array" ref="AT296">IF(OR(COUNTIF(AB296,$AZ$2:$AZ$19)),0,1)</f>
        <v>0</v>
      </c>
      <c r="AU296" cm="1">
        <f t="array" ref="AU296">IF(OR(COUNTIF(AC296,$AZ$2:$AZ$19)),0,1)</f>
        <v>0</v>
      </c>
      <c r="AV296" cm="1">
        <f t="array" ref="AV296">IF(OR(COUNTIF(AD296,$AZ$2:$AZ$19)),0,1)</f>
        <v>0</v>
      </c>
      <c r="AX296">
        <f t="shared" si="4"/>
        <v>0</v>
      </c>
    </row>
    <row r="297" spans="1:50" x14ac:dyDescent="0.3">
      <c r="A297" s="92" t="str" cm="1">
        <f t="array" ref="A297">IF(AX297&gt;0,'Licensee Info'!$A$2:$A$2,"#N/A")</f>
        <v>#N/A</v>
      </c>
      <c r="B297" s="88" t="str">
        <f>'Cover Sheet'!$A$3</f>
        <v>[insert AFS Reporting Period]</v>
      </c>
      <c r="C297" s="88" t="str">
        <f>'Cover Sheet'!$D$3</f>
        <v>[insert all medical and adult-use license record numbers covered by this AFS]</v>
      </c>
      <c r="D297" s="88" t="str">
        <f>'Cover Sheet'!$A$6</f>
        <v>[insert name of firm]</v>
      </c>
      <c r="E297" s="88" t="str">
        <f>'Cover Sheet'!$B$6</f>
        <v>[insert CPA name]</v>
      </c>
      <c r="F297" s="88" t="str">
        <f>'Cover Sheet'!$B$8</f>
        <v>[insert CPA license number]</v>
      </c>
      <c r="G297" s="88" t="str">
        <f>'Cover Sheet'!$D$6</f>
        <v>[insert direct email address]</v>
      </c>
      <c r="H297" s="88" t="str">
        <f>'Cover Sheet'!$D$8</f>
        <v>[insert direct phone number]</v>
      </c>
      <c r="I297" s="88" t="str">
        <f>'Cover Sheet'!$D$10</f>
        <v>[insert firm mailing address]</v>
      </c>
      <c r="J297" s="88" t="str">
        <f>'Licensee Info'!$E$2</f>
        <v>Report not attested to correctly</v>
      </c>
      <c r="K297" t="s">
        <v>225</v>
      </c>
      <c r="L297">
        <v>1</v>
      </c>
      <c r="M297" t="s">
        <v>285</v>
      </c>
      <c r="N297">
        <v>8</v>
      </c>
      <c r="O297">
        <v>5</v>
      </c>
      <c r="R297">
        <v>0</v>
      </c>
      <c r="S297">
        <v>0</v>
      </c>
      <c r="T297">
        <v>0</v>
      </c>
      <c r="U297">
        <v>0</v>
      </c>
      <c r="V297">
        <v>0</v>
      </c>
      <c r="W297">
        <v>0</v>
      </c>
      <c r="X297">
        <v>0</v>
      </c>
      <c r="Y297">
        <v>0</v>
      </c>
      <c r="Z297">
        <v>0</v>
      </c>
      <c r="AA297">
        <v>0</v>
      </c>
      <c r="AB297">
        <v>0</v>
      </c>
      <c r="AC297">
        <v>0</v>
      </c>
      <c r="AD297">
        <v>0</v>
      </c>
      <c r="AJ297" cm="1">
        <f t="array" ref="AJ297">IF(OR(COUNTIF(R297,$AZ$2:$AZ$19)),0,1)</f>
        <v>0</v>
      </c>
      <c r="AK297" cm="1">
        <f t="array" ref="AK297">IF(OR(COUNTIF(S297,$AZ$2:$AZ$19)),0,1)</f>
        <v>0</v>
      </c>
      <c r="AL297" cm="1">
        <f t="array" ref="AL297">IF(OR(COUNTIF(T297,$AZ$2:$AZ$19)),0,1)</f>
        <v>0</v>
      </c>
      <c r="AM297" cm="1">
        <f t="array" ref="AM297">IF(OR(COUNTIF(U297,$AZ$2:$AZ$19)),0,1)</f>
        <v>0</v>
      </c>
      <c r="AN297" cm="1">
        <f t="array" ref="AN297">IF(OR(COUNTIF(V297,$AZ$2:$AZ$19)),0,1)</f>
        <v>0</v>
      </c>
      <c r="AO297" cm="1">
        <f t="array" ref="AO297">IF(OR(COUNTIF(W297,$AZ$2:$AZ$19)),0,1)</f>
        <v>0</v>
      </c>
      <c r="AP297" cm="1">
        <f t="array" ref="AP297">IF(OR(COUNTIF(X297,$AZ$2:$AZ$19)),0,1)</f>
        <v>0</v>
      </c>
      <c r="AQ297" cm="1">
        <f t="array" ref="AQ297">IF(OR(COUNTIF(Y297,$AZ$2:$AZ$19)),0,1)</f>
        <v>0</v>
      </c>
      <c r="AR297" cm="1">
        <f t="array" ref="AR297">IF(OR(COUNTIF(Z297,$AZ$2:$AZ$19)),0,1)</f>
        <v>0</v>
      </c>
      <c r="AS297" cm="1">
        <f t="array" ref="AS297">IF(OR(COUNTIF(AA297,$AZ$2:$AZ$19)),0,1)</f>
        <v>0</v>
      </c>
      <c r="AT297" cm="1">
        <f t="array" ref="AT297">IF(OR(COUNTIF(AB297,$AZ$2:$AZ$19)),0,1)</f>
        <v>0</v>
      </c>
      <c r="AU297" cm="1">
        <f t="array" ref="AU297">IF(OR(COUNTIF(AC297,$AZ$2:$AZ$19)),0,1)</f>
        <v>0</v>
      </c>
      <c r="AV297" cm="1">
        <f t="array" ref="AV297">IF(OR(COUNTIF(AD297,$AZ$2:$AZ$19)),0,1)</f>
        <v>0</v>
      </c>
      <c r="AX297">
        <f t="shared" si="4"/>
        <v>0</v>
      </c>
    </row>
    <row r="298" spans="1:50" x14ac:dyDescent="0.3">
      <c r="A298" s="88" t="str" cm="1">
        <f t="array" ref="A298">IF(AX298&gt;0,'Licensee Info'!$A$2:$A$2,"#N/A")</f>
        <v>#N/A</v>
      </c>
      <c r="B298" s="88" t="str">
        <f>'Cover Sheet'!$A$3</f>
        <v>[insert AFS Reporting Period]</v>
      </c>
      <c r="C298" s="88" t="str">
        <f>'Cover Sheet'!$D$3</f>
        <v>[insert all medical and adult-use license record numbers covered by this AFS]</v>
      </c>
      <c r="D298" s="88" t="str">
        <f>'Cover Sheet'!$A$6</f>
        <v>[insert name of firm]</v>
      </c>
      <c r="E298" s="88" t="str">
        <f>'Cover Sheet'!$B$6</f>
        <v>[insert CPA name]</v>
      </c>
      <c r="F298" s="88" t="str">
        <f>'Cover Sheet'!$B$8</f>
        <v>[insert CPA license number]</v>
      </c>
      <c r="G298" s="88" t="str">
        <f>'Cover Sheet'!$D$6</f>
        <v>[insert direct email address]</v>
      </c>
      <c r="H298" s="88" t="str">
        <f>'Cover Sheet'!$D$8</f>
        <v>[insert direct phone number]</v>
      </c>
      <c r="I298" s="88" t="str">
        <f>'Cover Sheet'!$D$10</f>
        <v>[insert firm mailing address]</v>
      </c>
      <c r="J298" s="88" t="str">
        <f>'Licensee Info'!$E$2</f>
        <v>Report not attested to correctly</v>
      </c>
      <c r="K298" s="91" t="s">
        <v>225</v>
      </c>
      <c r="L298" s="91">
        <v>1</v>
      </c>
      <c r="M298" s="91" t="s">
        <v>285</v>
      </c>
      <c r="N298" s="91">
        <v>8</v>
      </c>
      <c r="O298" s="91">
        <v>6</v>
      </c>
      <c r="P298" s="91"/>
      <c r="Q298" s="91"/>
      <c r="R298" s="91">
        <v>0</v>
      </c>
      <c r="S298" s="91">
        <v>0</v>
      </c>
      <c r="T298" s="91">
        <v>0</v>
      </c>
      <c r="U298" s="91">
        <v>0</v>
      </c>
      <c r="V298" s="91">
        <v>0</v>
      </c>
      <c r="W298" s="91">
        <v>0</v>
      </c>
      <c r="X298" s="91">
        <v>0</v>
      </c>
      <c r="Y298" s="91">
        <v>0</v>
      </c>
      <c r="Z298" s="91">
        <v>0</v>
      </c>
      <c r="AA298" s="91">
        <v>0</v>
      </c>
      <c r="AB298" s="91">
        <v>0</v>
      </c>
      <c r="AC298" s="91">
        <v>0</v>
      </c>
      <c r="AD298" s="91">
        <v>0</v>
      </c>
      <c r="AE298" s="91"/>
      <c r="AF298" s="91"/>
      <c r="AG298" s="91"/>
      <c r="AH298" s="91"/>
      <c r="AJ298" cm="1">
        <f t="array" ref="AJ298">IF(OR(COUNTIF(R298,$AZ$2:$AZ$19)),0,1)</f>
        <v>0</v>
      </c>
      <c r="AK298" cm="1">
        <f t="array" ref="AK298">IF(OR(COUNTIF(S298,$AZ$2:$AZ$19)),0,1)</f>
        <v>0</v>
      </c>
      <c r="AL298" cm="1">
        <f t="array" ref="AL298">IF(OR(COUNTIF(T298,$AZ$2:$AZ$19)),0,1)</f>
        <v>0</v>
      </c>
      <c r="AM298" cm="1">
        <f t="array" ref="AM298">IF(OR(COUNTIF(U298,$AZ$2:$AZ$19)),0,1)</f>
        <v>0</v>
      </c>
      <c r="AN298" cm="1">
        <f t="array" ref="AN298">IF(OR(COUNTIF(V298,$AZ$2:$AZ$19)),0,1)</f>
        <v>0</v>
      </c>
      <c r="AO298" cm="1">
        <f t="array" ref="AO298">IF(OR(COUNTIF(W298,$AZ$2:$AZ$19)),0,1)</f>
        <v>0</v>
      </c>
      <c r="AP298" cm="1">
        <f t="array" ref="AP298">IF(OR(COUNTIF(X298,$AZ$2:$AZ$19)),0,1)</f>
        <v>0</v>
      </c>
      <c r="AQ298" cm="1">
        <f t="array" ref="AQ298">IF(OR(COUNTIF(Y298,$AZ$2:$AZ$19)),0,1)</f>
        <v>0</v>
      </c>
      <c r="AR298" cm="1">
        <f t="array" ref="AR298">IF(OR(COUNTIF(Z298,$AZ$2:$AZ$19)),0,1)</f>
        <v>0</v>
      </c>
      <c r="AS298" cm="1">
        <f t="array" ref="AS298">IF(OR(COUNTIF(AA298,$AZ$2:$AZ$19)),0,1)</f>
        <v>0</v>
      </c>
      <c r="AT298" cm="1">
        <f t="array" ref="AT298">IF(OR(COUNTIF(AB298,$AZ$2:$AZ$19)),0,1)</f>
        <v>0</v>
      </c>
      <c r="AU298" cm="1">
        <f t="array" ref="AU298">IF(OR(COUNTIF(AC298,$AZ$2:$AZ$19)),0,1)</f>
        <v>0</v>
      </c>
      <c r="AV298" cm="1">
        <f t="array" ref="AV298">IF(OR(COUNTIF(AD298,$AZ$2:$AZ$19)),0,1)</f>
        <v>0</v>
      </c>
      <c r="AX298">
        <f t="shared" si="4"/>
        <v>0</v>
      </c>
    </row>
    <row r="299" spans="1:50" x14ac:dyDescent="0.3">
      <c r="A299" s="92" t="str" cm="1">
        <f t="array" ref="A299">IF(AX299&gt;0,'Licensee Info'!$A$2:$A$2,"#N/A")</f>
        <v>#N/A</v>
      </c>
      <c r="B299" s="88" t="str">
        <f>'Cover Sheet'!$A$3</f>
        <v>[insert AFS Reporting Period]</v>
      </c>
      <c r="C299" s="88" t="str">
        <f>'Cover Sheet'!$D$3</f>
        <v>[insert all medical and adult-use license record numbers covered by this AFS]</v>
      </c>
      <c r="D299" s="88" t="str">
        <f>'Cover Sheet'!$A$6</f>
        <v>[insert name of firm]</v>
      </c>
      <c r="E299" s="88" t="str">
        <f>'Cover Sheet'!$B$6</f>
        <v>[insert CPA name]</v>
      </c>
      <c r="F299" s="88" t="str">
        <f>'Cover Sheet'!$B$8</f>
        <v>[insert CPA license number]</v>
      </c>
      <c r="G299" s="88" t="str">
        <f>'Cover Sheet'!$D$6</f>
        <v>[insert direct email address]</v>
      </c>
      <c r="H299" s="88" t="str">
        <f>'Cover Sheet'!$D$8</f>
        <v>[insert direct phone number]</v>
      </c>
      <c r="I299" s="88" t="str">
        <f>'Cover Sheet'!$D$10</f>
        <v>[insert firm mailing address]</v>
      </c>
      <c r="J299" s="88" t="str">
        <f>'Licensee Info'!$E$2</f>
        <v>Report not attested to correctly</v>
      </c>
      <c r="K299" t="s">
        <v>225</v>
      </c>
      <c r="L299">
        <v>1</v>
      </c>
      <c r="M299" t="s">
        <v>285</v>
      </c>
      <c r="N299">
        <v>8</v>
      </c>
      <c r="O299">
        <v>7</v>
      </c>
      <c r="R299">
        <v>0</v>
      </c>
      <c r="S299">
        <v>0</v>
      </c>
      <c r="T299">
        <v>0</v>
      </c>
      <c r="U299">
        <v>0</v>
      </c>
      <c r="V299">
        <v>0</v>
      </c>
      <c r="W299">
        <v>0</v>
      </c>
      <c r="X299">
        <v>0</v>
      </c>
      <c r="Y299">
        <v>0</v>
      </c>
      <c r="Z299">
        <v>0</v>
      </c>
      <c r="AA299">
        <v>0</v>
      </c>
      <c r="AB299">
        <v>0</v>
      </c>
      <c r="AC299">
        <v>0</v>
      </c>
      <c r="AD299">
        <v>0</v>
      </c>
      <c r="AJ299" cm="1">
        <f t="array" ref="AJ299">IF(OR(COUNTIF(R299,$AZ$2:$AZ$19)),0,1)</f>
        <v>0</v>
      </c>
      <c r="AK299" cm="1">
        <f t="array" ref="AK299">IF(OR(COUNTIF(S299,$AZ$2:$AZ$19)),0,1)</f>
        <v>0</v>
      </c>
      <c r="AL299" cm="1">
        <f t="array" ref="AL299">IF(OR(COUNTIF(T299,$AZ$2:$AZ$19)),0,1)</f>
        <v>0</v>
      </c>
      <c r="AM299" cm="1">
        <f t="array" ref="AM299">IF(OR(COUNTIF(U299,$AZ$2:$AZ$19)),0,1)</f>
        <v>0</v>
      </c>
      <c r="AN299" cm="1">
        <f t="array" ref="AN299">IF(OR(COUNTIF(V299,$AZ$2:$AZ$19)),0,1)</f>
        <v>0</v>
      </c>
      <c r="AO299" cm="1">
        <f t="array" ref="AO299">IF(OR(COUNTIF(W299,$AZ$2:$AZ$19)),0,1)</f>
        <v>0</v>
      </c>
      <c r="AP299" cm="1">
        <f t="array" ref="AP299">IF(OR(COUNTIF(X299,$AZ$2:$AZ$19)),0,1)</f>
        <v>0</v>
      </c>
      <c r="AQ299" cm="1">
        <f t="array" ref="AQ299">IF(OR(COUNTIF(Y299,$AZ$2:$AZ$19)),0,1)</f>
        <v>0</v>
      </c>
      <c r="AR299" cm="1">
        <f t="array" ref="AR299">IF(OR(COUNTIF(Z299,$AZ$2:$AZ$19)),0,1)</f>
        <v>0</v>
      </c>
      <c r="AS299" cm="1">
        <f t="array" ref="AS299">IF(OR(COUNTIF(AA299,$AZ$2:$AZ$19)),0,1)</f>
        <v>0</v>
      </c>
      <c r="AT299" cm="1">
        <f t="array" ref="AT299">IF(OR(COUNTIF(AB299,$AZ$2:$AZ$19)),0,1)</f>
        <v>0</v>
      </c>
      <c r="AU299" cm="1">
        <f t="array" ref="AU299">IF(OR(COUNTIF(AC299,$AZ$2:$AZ$19)),0,1)</f>
        <v>0</v>
      </c>
      <c r="AV299" cm="1">
        <f t="array" ref="AV299">IF(OR(COUNTIF(AD299,$AZ$2:$AZ$19)),0,1)</f>
        <v>0</v>
      </c>
      <c r="AX299">
        <f t="shared" si="4"/>
        <v>0</v>
      </c>
    </row>
    <row r="300" spans="1:50" x14ac:dyDescent="0.3">
      <c r="A300" s="88" t="str" cm="1">
        <f t="array" ref="A300">IF(AX300&gt;0,'Licensee Info'!$A$2:$A$2,"#N/A")</f>
        <v>#N/A</v>
      </c>
      <c r="B300" s="88" t="str">
        <f>'Cover Sheet'!$A$3</f>
        <v>[insert AFS Reporting Period]</v>
      </c>
      <c r="C300" s="88" t="str">
        <f>'Cover Sheet'!$D$3</f>
        <v>[insert all medical and adult-use license record numbers covered by this AFS]</v>
      </c>
      <c r="D300" s="88" t="str">
        <f>'Cover Sheet'!$A$6</f>
        <v>[insert name of firm]</v>
      </c>
      <c r="E300" s="88" t="str">
        <f>'Cover Sheet'!$B$6</f>
        <v>[insert CPA name]</v>
      </c>
      <c r="F300" s="88" t="str">
        <f>'Cover Sheet'!$B$8</f>
        <v>[insert CPA license number]</v>
      </c>
      <c r="G300" s="88" t="str">
        <f>'Cover Sheet'!$D$6</f>
        <v>[insert direct email address]</v>
      </c>
      <c r="H300" s="88" t="str">
        <f>'Cover Sheet'!$D$8</f>
        <v>[insert direct phone number]</v>
      </c>
      <c r="I300" s="88" t="str">
        <f>'Cover Sheet'!$D$10</f>
        <v>[insert firm mailing address]</v>
      </c>
      <c r="J300" s="88" t="str">
        <f>'Licensee Info'!$E$2</f>
        <v>Report not attested to correctly</v>
      </c>
      <c r="K300" s="91" t="s">
        <v>225</v>
      </c>
      <c r="L300" s="91">
        <v>1</v>
      </c>
      <c r="M300" s="91" t="s">
        <v>285</v>
      </c>
      <c r="N300" s="91">
        <v>8</v>
      </c>
      <c r="O300" s="91">
        <v>8</v>
      </c>
      <c r="P300" s="91"/>
      <c r="Q300" s="91"/>
      <c r="R300" s="91">
        <v>0</v>
      </c>
      <c r="S300" s="91">
        <v>0</v>
      </c>
      <c r="T300" s="91">
        <v>0</v>
      </c>
      <c r="U300" s="91">
        <v>0</v>
      </c>
      <c r="V300" s="91">
        <v>0</v>
      </c>
      <c r="W300" s="91">
        <v>0</v>
      </c>
      <c r="X300" s="91">
        <v>0</v>
      </c>
      <c r="Y300" s="91">
        <v>0</v>
      </c>
      <c r="Z300" s="91">
        <v>0</v>
      </c>
      <c r="AA300" s="91">
        <v>0</v>
      </c>
      <c r="AB300" s="91">
        <v>0</v>
      </c>
      <c r="AC300" s="91">
        <v>0</v>
      </c>
      <c r="AD300" s="91">
        <v>0</v>
      </c>
      <c r="AE300" s="91"/>
      <c r="AF300" s="91"/>
      <c r="AG300" s="91"/>
      <c r="AH300" s="91"/>
      <c r="AJ300" cm="1">
        <f t="array" ref="AJ300">IF(OR(COUNTIF(R300,$AZ$2:$AZ$19)),0,1)</f>
        <v>0</v>
      </c>
      <c r="AK300" cm="1">
        <f t="array" ref="AK300">IF(OR(COUNTIF(S300,$AZ$2:$AZ$19)),0,1)</f>
        <v>0</v>
      </c>
      <c r="AL300" cm="1">
        <f t="array" ref="AL300">IF(OR(COUNTIF(T300,$AZ$2:$AZ$19)),0,1)</f>
        <v>0</v>
      </c>
      <c r="AM300" cm="1">
        <f t="array" ref="AM300">IF(OR(COUNTIF(U300,$AZ$2:$AZ$19)),0,1)</f>
        <v>0</v>
      </c>
      <c r="AN300" cm="1">
        <f t="array" ref="AN300">IF(OR(COUNTIF(V300,$AZ$2:$AZ$19)),0,1)</f>
        <v>0</v>
      </c>
      <c r="AO300" cm="1">
        <f t="array" ref="AO300">IF(OR(COUNTIF(W300,$AZ$2:$AZ$19)),0,1)</f>
        <v>0</v>
      </c>
      <c r="AP300" cm="1">
        <f t="array" ref="AP300">IF(OR(COUNTIF(X300,$AZ$2:$AZ$19)),0,1)</f>
        <v>0</v>
      </c>
      <c r="AQ300" cm="1">
        <f t="array" ref="AQ300">IF(OR(COUNTIF(Y300,$AZ$2:$AZ$19)),0,1)</f>
        <v>0</v>
      </c>
      <c r="AR300" cm="1">
        <f t="array" ref="AR300">IF(OR(COUNTIF(Z300,$AZ$2:$AZ$19)),0,1)</f>
        <v>0</v>
      </c>
      <c r="AS300" cm="1">
        <f t="array" ref="AS300">IF(OR(COUNTIF(AA300,$AZ$2:$AZ$19)),0,1)</f>
        <v>0</v>
      </c>
      <c r="AT300" cm="1">
        <f t="array" ref="AT300">IF(OR(COUNTIF(AB300,$AZ$2:$AZ$19)),0,1)</f>
        <v>0</v>
      </c>
      <c r="AU300" cm="1">
        <f t="array" ref="AU300">IF(OR(COUNTIF(AC300,$AZ$2:$AZ$19)),0,1)</f>
        <v>0</v>
      </c>
      <c r="AV300" cm="1">
        <f t="array" ref="AV300">IF(OR(COUNTIF(AD300,$AZ$2:$AZ$19)),0,1)</f>
        <v>0</v>
      </c>
      <c r="AX300">
        <f t="shared" si="4"/>
        <v>0</v>
      </c>
    </row>
    <row r="301" spans="1:50" x14ac:dyDescent="0.3">
      <c r="A301" s="92" t="str" cm="1">
        <f t="array" ref="A301">IF(AX301&gt;0,'Licensee Info'!$A$2:$A$2,"#N/A")</f>
        <v>#N/A</v>
      </c>
      <c r="B301" s="88" t="str">
        <f>'Cover Sheet'!$A$3</f>
        <v>[insert AFS Reporting Period]</v>
      </c>
      <c r="C301" s="88" t="str">
        <f>'Cover Sheet'!$D$3</f>
        <v>[insert all medical and adult-use license record numbers covered by this AFS]</v>
      </c>
      <c r="D301" s="88" t="str">
        <f>'Cover Sheet'!$A$6</f>
        <v>[insert name of firm]</v>
      </c>
      <c r="E301" s="88" t="str">
        <f>'Cover Sheet'!$B$6</f>
        <v>[insert CPA name]</v>
      </c>
      <c r="F301" s="88" t="str">
        <f>'Cover Sheet'!$B$8</f>
        <v>[insert CPA license number]</v>
      </c>
      <c r="G301" s="88" t="str">
        <f>'Cover Sheet'!$D$6</f>
        <v>[insert direct email address]</v>
      </c>
      <c r="H301" s="88" t="str">
        <f>'Cover Sheet'!$D$8</f>
        <v>[insert direct phone number]</v>
      </c>
      <c r="I301" s="88" t="str">
        <f>'Cover Sheet'!$D$10</f>
        <v>[insert firm mailing address]</v>
      </c>
      <c r="J301" s="88" t="str">
        <f>'Licensee Info'!$E$2</f>
        <v>Report not attested to correctly</v>
      </c>
      <c r="K301" t="s">
        <v>225</v>
      </c>
      <c r="L301">
        <v>1</v>
      </c>
      <c r="M301" t="s">
        <v>285</v>
      </c>
      <c r="N301">
        <v>8</v>
      </c>
      <c r="O301">
        <v>9</v>
      </c>
      <c r="R301">
        <v>0</v>
      </c>
      <c r="S301">
        <v>0</v>
      </c>
      <c r="T301">
        <v>0</v>
      </c>
      <c r="U301">
        <v>0</v>
      </c>
      <c r="V301">
        <v>0</v>
      </c>
      <c r="W301">
        <v>0</v>
      </c>
      <c r="X301">
        <v>0</v>
      </c>
      <c r="Y301">
        <v>0</v>
      </c>
      <c r="Z301">
        <v>0</v>
      </c>
      <c r="AA301">
        <v>0</v>
      </c>
      <c r="AB301">
        <v>0</v>
      </c>
      <c r="AC301">
        <v>0</v>
      </c>
      <c r="AD301">
        <v>0</v>
      </c>
      <c r="AJ301" cm="1">
        <f t="array" ref="AJ301">IF(OR(COUNTIF(R301,$AZ$2:$AZ$19)),0,1)</f>
        <v>0</v>
      </c>
      <c r="AK301" cm="1">
        <f t="array" ref="AK301">IF(OR(COUNTIF(S301,$AZ$2:$AZ$19)),0,1)</f>
        <v>0</v>
      </c>
      <c r="AL301" cm="1">
        <f t="array" ref="AL301">IF(OR(COUNTIF(T301,$AZ$2:$AZ$19)),0,1)</f>
        <v>0</v>
      </c>
      <c r="AM301" cm="1">
        <f t="array" ref="AM301">IF(OR(COUNTIF(U301,$AZ$2:$AZ$19)),0,1)</f>
        <v>0</v>
      </c>
      <c r="AN301" cm="1">
        <f t="array" ref="AN301">IF(OR(COUNTIF(V301,$AZ$2:$AZ$19)),0,1)</f>
        <v>0</v>
      </c>
      <c r="AO301" cm="1">
        <f t="array" ref="AO301">IF(OR(COUNTIF(W301,$AZ$2:$AZ$19)),0,1)</f>
        <v>0</v>
      </c>
      <c r="AP301" cm="1">
        <f t="array" ref="AP301">IF(OR(COUNTIF(X301,$AZ$2:$AZ$19)),0,1)</f>
        <v>0</v>
      </c>
      <c r="AQ301" cm="1">
        <f t="array" ref="AQ301">IF(OR(COUNTIF(Y301,$AZ$2:$AZ$19)),0,1)</f>
        <v>0</v>
      </c>
      <c r="AR301" cm="1">
        <f t="array" ref="AR301">IF(OR(COUNTIF(Z301,$AZ$2:$AZ$19)),0,1)</f>
        <v>0</v>
      </c>
      <c r="AS301" cm="1">
        <f t="array" ref="AS301">IF(OR(COUNTIF(AA301,$AZ$2:$AZ$19)),0,1)</f>
        <v>0</v>
      </c>
      <c r="AT301" cm="1">
        <f t="array" ref="AT301">IF(OR(COUNTIF(AB301,$AZ$2:$AZ$19)),0,1)</f>
        <v>0</v>
      </c>
      <c r="AU301" cm="1">
        <f t="array" ref="AU301">IF(OR(COUNTIF(AC301,$AZ$2:$AZ$19)),0,1)</f>
        <v>0</v>
      </c>
      <c r="AV301" cm="1">
        <f t="array" ref="AV301">IF(OR(COUNTIF(AD301,$AZ$2:$AZ$19)),0,1)</f>
        <v>0</v>
      </c>
      <c r="AX301">
        <f t="shared" si="4"/>
        <v>0</v>
      </c>
    </row>
    <row r="302" spans="1:50" x14ac:dyDescent="0.3">
      <c r="A302" s="88" t="str" cm="1">
        <f t="array" ref="A302">IF(AX302&gt;0,'Licensee Info'!$A$2:$A$2,"#N/A")</f>
        <v>#N/A</v>
      </c>
      <c r="B302" s="88" t="str">
        <f>'Cover Sheet'!$A$3</f>
        <v>[insert AFS Reporting Period]</v>
      </c>
      <c r="C302" s="88" t="str">
        <f>'Cover Sheet'!$D$3</f>
        <v>[insert all medical and adult-use license record numbers covered by this AFS]</v>
      </c>
      <c r="D302" s="88" t="str">
        <f>'Cover Sheet'!$A$6</f>
        <v>[insert name of firm]</v>
      </c>
      <c r="E302" s="88" t="str">
        <f>'Cover Sheet'!$B$6</f>
        <v>[insert CPA name]</v>
      </c>
      <c r="F302" s="88" t="str">
        <f>'Cover Sheet'!$B$8</f>
        <v>[insert CPA license number]</v>
      </c>
      <c r="G302" s="88" t="str">
        <f>'Cover Sheet'!$D$6</f>
        <v>[insert direct email address]</v>
      </c>
      <c r="H302" s="88" t="str">
        <f>'Cover Sheet'!$D$8</f>
        <v>[insert direct phone number]</v>
      </c>
      <c r="I302" s="88" t="str">
        <f>'Cover Sheet'!$D$10</f>
        <v>[insert firm mailing address]</v>
      </c>
      <c r="J302" s="88" t="str">
        <f>'Licensee Info'!$E$2</f>
        <v>Report not attested to correctly</v>
      </c>
      <c r="K302" s="91" t="s">
        <v>225</v>
      </c>
      <c r="L302" s="91">
        <v>1</v>
      </c>
      <c r="M302" s="91" t="s">
        <v>285</v>
      </c>
      <c r="N302" s="91">
        <v>8</v>
      </c>
      <c r="O302" s="91">
        <v>10</v>
      </c>
      <c r="P302" s="91"/>
      <c r="Q302" s="91"/>
      <c r="R302" s="91">
        <v>0</v>
      </c>
      <c r="S302" s="91">
        <v>0</v>
      </c>
      <c r="T302" s="91">
        <v>0</v>
      </c>
      <c r="U302" s="91">
        <v>0</v>
      </c>
      <c r="V302" s="91">
        <v>0</v>
      </c>
      <c r="W302" s="91">
        <v>0</v>
      </c>
      <c r="X302" s="91">
        <v>0</v>
      </c>
      <c r="Y302" s="91">
        <v>0</v>
      </c>
      <c r="Z302" s="91">
        <v>0</v>
      </c>
      <c r="AA302" s="91">
        <v>0</v>
      </c>
      <c r="AB302" s="91">
        <v>0</v>
      </c>
      <c r="AC302" s="91">
        <v>0</v>
      </c>
      <c r="AD302" s="91">
        <v>0</v>
      </c>
      <c r="AE302" s="91"/>
      <c r="AF302" s="91"/>
      <c r="AG302" s="91"/>
      <c r="AH302" s="91"/>
      <c r="AJ302" cm="1">
        <f t="array" ref="AJ302">IF(OR(COUNTIF(R302,$AZ$2:$AZ$19)),0,1)</f>
        <v>0</v>
      </c>
      <c r="AK302" cm="1">
        <f t="array" ref="AK302">IF(OR(COUNTIF(S302,$AZ$2:$AZ$19)),0,1)</f>
        <v>0</v>
      </c>
      <c r="AL302" cm="1">
        <f t="array" ref="AL302">IF(OR(COUNTIF(T302,$AZ$2:$AZ$19)),0,1)</f>
        <v>0</v>
      </c>
      <c r="AM302" cm="1">
        <f t="array" ref="AM302">IF(OR(COUNTIF(U302,$AZ$2:$AZ$19)),0,1)</f>
        <v>0</v>
      </c>
      <c r="AN302" cm="1">
        <f t="array" ref="AN302">IF(OR(COUNTIF(V302,$AZ$2:$AZ$19)),0,1)</f>
        <v>0</v>
      </c>
      <c r="AO302" cm="1">
        <f t="array" ref="AO302">IF(OR(COUNTIF(W302,$AZ$2:$AZ$19)),0,1)</f>
        <v>0</v>
      </c>
      <c r="AP302" cm="1">
        <f t="array" ref="AP302">IF(OR(COUNTIF(X302,$AZ$2:$AZ$19)),0,1)</f>
        <v>0</v>
      </c>
      <c r="AQ302" cm="1">
        <f t="array" ref="AQ302">IF(OR(COUNTIF(Y302,$AZ$2:$AZ$19)),0,1)</f>
        <v>0</v>
      </c>
      <c r="AR302" cm="1">
        <f t="array" ref="AR302">IF(OR(COUNTIF(Z302,$AZ$2:$AZ$19)),0,1)</f>
        <v>0</v>
      </c>
      <c r="AS302" cm="1">
        <f t="array" ref="AS302">IF(OR(COUNTIF(AA302,$AZ$2:$AZ$19)),0,1)</f>
        <v>0</v>
      </c>
      <c r="AT302" cm="1">
        <f t="array" ref="AT302">IF(OR(COUNTIF(AB302,$AZ$2:$AZ$19)),0,1)</f>
        <v>0</v>
      </c>
      <c r="AU302" cm="1">
        <f t="array" ref="AU302">IF(OR(COUNTIF(AC302,$AZ$2:$AZ$19)),0,1)</f>
        <v>0</v>
      </c>
      <c r="AV302" cm="1">
        <f t="array" ref="AV302">IF(OR(COUNTIF(AD302,$AZ$2:$AZ$19)),0,1)</f>
        <v>0</v>
      </c>
      <c r="AX302">
        <f t="shared" si="4"/>
        <v>0</v>
      </c>
    </row>
    <row r="303" spans="1:50" x14ac:dyDescent="0.3">
      <c r="A303" s="92" t="str" cm="1">
        <f t="array" ref="A303">IF(AX303&gt;0,'Licensee Info'!$A$2:$A$2,"#N/A")</f>
        <v>#N/A</v>
      </c>
      <c r="B303" s="88" t="str">
        <f>'Cover Sheet'!$A$3</f>
        <v>[insert AFS Reporting Period]</v>
      </c>
      <c r="C303" s="88" t="str">
        <f>'Cover Sheet'!$D$3</f>
        <v>[insert all medical and adult-use license record numbers covered by this AFS]</v>
      </c>
      <c r="D303" s="88" t="str">
        <f>'Cover Sheet'!$A$6</f>
        <v>[insert name of firm]</v>
      </c>
      <c r="E303" s="88" t="str">
        <f>'Cover Sheet'!$B$6</f>
        <v>[insert CPA name]</v>
      </c>
      <c r="F303" s="88" t="str">
        <f>'Cover Sheet'!$B$8</f>
        <v>[insert CPA license number]</v>
      </c>
      <c r="G303" s="88" t="str">
        <f>'Cover Sheet'!$D$6</f>
        <v>[insert direct email address]</v>
      </c>
      <c r="H303" s="88" t="str">
        <f>'Cover Sheet'!$D$8</f>
        <v>[insert direct phone number]</v>
      </c>
      <c r="I303" s="88" t="str">
        <f>'Cover Sheet'!$D$10</f>
        <v>[insert firm mailing address]</v>
      </c>
      <c r="J303" s="88" t="str">
        <f>'Licensee Info'!$E$2</f>
        <v>Report not attested to correctly</v>
      </c>
      <c r="K303" t="s">
        <v>225</v>
      </c>
      <c r="L303">
        <v>1</v>
      </c>
      <c r="M303" t="s">
        <v>285</v>
      </c>
      <c r="N303">
        <v>8</v>
      </c>
      <c r="O303">
        <v>11</v>
      </c>
      <c r="R303">
        <v>0</v>
      </c>
      <c r="S303">
        <v>0</v>
      </c>
      <c r="T303">
        <v>0</v>
      </c>
      <c r="U303">
        <v>0</v>
      </c>
      <c r="V303">
        <v>0</v>
      </c>
      <c r="W303">
        <v>0</v>
      </c>
      <c r="X303">
        <v>0</v>
      </c>
      <c r="Y303">
        <v>0</v>
      </c>
      <c r="Z303">
        <v>0</v>
      </c>
      <c r="AA303">
        <v>0</v>
      </c>
      <c r="AB303">
        <v>0</v>
      </c>
      <c r="AC303">
        <v>0</v>
      </c>
      <c r="AD303">
        <v>0</v>
      </c>
      <c r="AJ303" cm="1">
        <f t="array" ref="AJ303">IF(OR(COUNTIF(R303,$AZ$2:$AZ$19)),0,1)</f>
        <v>0</v>
      </c>
      <c r="AK303" cm="1">
        <f t="array" ref="AK303">IF(OR(COUNTIF(S303,$AZ$2:$AZ$19)),0,1)</f>
        <v>0</v>
      </c>
      <c r="AL303" cm="1">
        <f t="array" ref="AL303">IF(OR(COUNTIF(T303,$AZ$2:$AZ$19)),0,1)</f>
        <v>0</v>
      </c>
      <c r="AM303" cm="1">
        <f t="array" ref="AM303">IF(OR(COUNTIF(U303,$AZ$2:$AZ$19)),0,1)</f>
        <v>0</v>
      </c>
      <c r="AN303" cm="1">
        <f t="array" ref="AN303">IF(OR(COUNTIF(V303,$AZ$2:$AZ$19)),0,1)</f>
        <v>0</v>
      </c>
      <c r="AO303" cm="1">
        <f t="array" ref="AO303">IF(OR(COUNTIF(W303,$AZ$2:$AZ$19)),0,1)</f>
        <v>0</v>
      </c>
      <c r="AP303" cm="1">
        <f t="array" ref="AP303">IF(OR(COUNTIF(X303,$AZ$2:$AZ$19)),0,1)</f>
        <v>0</v>
      </c>
      <c r="AQ303" cm="1">
        <f t="array" ref="AQ303">IF(OR(COUNTIF(Y303,$AZ$2:$AZ$19)),0,1)</f>
        <v>0</v>
      </c>
      <c r="AR303" cm="1">
        <f t="array" ref="AR303">IF(OR(COUNTIF(Z303,$AZ$2:$AZ$19)),0,1)</f>
        <v>0</v>
      </c>
      <c r="AS303" cm="1">
        <f t="array" ref="AS303">IF(OR(COUNTIF(AA303,$AZ$2:$AZ$19)),0,1)</f>
        <v>0</v>
      </c>
      <c r="AT303" cm="1">
        <f t="array" ref="AT303">IF(OR(COUNTIF(AB303,$AZ$2:$AZ$19)),0,1)</f>
        <v>0</v>
      </c>
      <c r="AU303" cm="1">
        <f t="array" ref="AU303">IF(OR(COUNTIF(AC303,$AZ$2:$AZ$19)),0,1)</f>
        <v>0</v>
      </c>
      <c r="AV303" cm="1">
        <f t="array" ref="AV303">IF(OR(COUNTIF(AD303,$AZ$2:$AZ$19)),0,1)</f>
        <v>0</v>
      </c>
      <c r="AX303">
        <f t="shared" si="4"/>
        <v>0</v>
      </c>
    </row>
    <row r="304" spans="1:50" x14ac:dyDescent="0.3">
      <c r="A304" s="88" t="str" cm="1">
        <f t="array" ref="A304">IF(AX304&gt;0,'Licensee Info'!$A$2:$A$2,"#N/A")</f>
        <v>#N/A</v>
      </c>
      <c r="B304" s="88" t="str">
        <f>'Cover Sheet'!$A$3</f>
        <v>[insert AFS Reporting Period]</v>
      </c>
      <c r="C304" s="88" t="str">
        <f>'Cover Sheet'!$D$3</f>
        <v>[insert all medical and adult-use license record numbers covered by this AFS]</v>
      </c>
      <c r="D304" s="88" t="str">
        <f>'Cover Sheet'!$A$6</f>
        <v>[insert name of firm]</v>
      </c>
      <c r="E304" s="88" t="str">
        <f>'Cover Sheet'!$B$6</f>
        <v>[insert CPA name]</v>
      </c>
      <c r="F304" s="88" t="str">
        <f>'Cover Sheet'!$B$8</f>
        <v>[insert CPA license number]</v>
      </c>
      <c r="G304" s="88" t="str">
        <f>'Cover Sheet'!$D$6</f>
        <v>[insert direct email address]</v>
      </c>
      <c r="H304" s="88" t="str">
        <f>'Cover Sheet'!$D$8</f>
        <v>[insert direct phone number]</v>
      </c>
      <c r="I304" s="88" t="str">
        <f>'Cover Sheet'!$D$10</f>
        <v>[insert firm mailing address]</v>
      </c>
      <c r="J304" s="88" t="str">
        <f>'Licensee Info'!$E$2</f>
        <v>Report not attested to correctly</v>
      </c>
      <c r="K304" s="91" t="s">
        <v>225</v>
      </c>
      <c r="L304" s="91">
        <v>1</v>
      </c>
      <c r="M304" s="91" t="s">
        <v>285</v>
      </c>
      <c r="N304" s="91">
        <v>8</v>
      </c>
      <c r="O304" s="91">
        <v>12</v>
      </c>
      <c r="P304" s="91"/>
      <c r="Q304" s="91"/>
      <c r="R304" s="91">
        <v>0</v>
      </c>
      <c r="S304" s="91">
        <v>0</v>
      </c>
      <c r="T304" s="91">
        <v>0</v>
      </c>
      <c r="U304" s="91">
        <v>0</v>
      </c>
      <c r="V304" s="91">
        <v>0</v>
      </c>
      <c r="W304" s="91">
        <v>0</v>
      </c>
      <c r="X304" s="91">
        <v>0</v>
      </c>
      <c r="Y304" s="91">
        <v>0</v>
      </c>
      <c r="Z304" s="91">
        <v>0</v>
      </c>
      <c r="AA304" s="91">
        <v>0</v>
      </c>
      <c r="AB304" s="91">
        <v>0</v>
      </c>
      <c r="AC304" s="91">
        <v>0</v>
      </c>
      <c r="AD304" s="91">
        <v>0</v>
      </c>
      <c r="AE304" s="91"/>
      <c r="AF304" s="91"/>
      <c r="AG304" s="91"/>
      <c r="AH304" s="91"/>
      <c r="AJ304" cm="1">
        <f t="array" ref="AJ304">IF(OR(COUNTIF(R304,$AZ$2:$AZ$19)),0,1)</f>
        <v>0</v>
      </c>
      <c r="AK304" cm="1">
        <f t="array" ref="AK304">IF(OR(COUNTIF(S304,$AZ$2:$AZ$19)),0,1)</f>
        <v>0</v>
      </c>
      <c r="AL304" cm="1">
        <f t="array" ref="AL304">IF(OR(COUNTIF(T304,$AZ$2:$AZ$19)),0,1)</f>
        <v>0</v>
      </c>
      <c r="AM304" cm="1">
        <f t="array" ref="AM304">IF(OR(COUNTIF(U304,$AZ$2:$AZ$19)),0,1)</f>
        <v>0</v>
      </c>
      <c r="AN304" cm="1">
        <f t="array" ref="AN304">IF(OR(COUNTIF(V304,$AZ$2:$AZ$19)),0,1)</f>
        <v>0</v>
      </c>
      <c r="AO304" cm="1">
        <f t="array" ref="AO304">IF(OR(COUNTIF(W304,$AZ$2:$AZ$19)),0,1)</f>
        <v>0</v>
      </c>
      <c r="AP304" cm="1">
        <f t="array" ref="AP304">IF(OR(COUNTIF(X304,$AZ$2:$AZ$19)),0,1)</f>
        <v>0</v>
      </c>
      <c r="AQ304" cm="1">
        <f t="array" ref="AQ304">IF(OR(COUNTIF(Y304,$AZ$2:$AZ$19)),0,1)</f>
        <v>0</v>
      </c>
      <c r="AR304" cm="1">
        <f t="array" ref="AR304">IF(OR(COUNTIF(Z304,$AZ$2:$AZ$19)),0,1)</f>
        <v>0</v>
      </c>
      <c r="AS304" cm="1">
        <f t="array" ref="AS304">IF(OR(COUNTIF(AA304,$AZ$2:$AZ$19)),0,1)</f>
        <v>0</v>
      </c>
      <c r="AT304" cm="1">
        <f t="array" ref="AT304">IF(OR(COUNTIF(AB304,$AZ$2:$AZ$19)),0,1)</f>
        <v>0</v>
      </c>
      <c r="AU304" cm="1">
        <f t="array" ref="AU304">IF(OR(COUNTIF(AC304,$AZ$2:$AZ$19)),0,1)</f>
        <v>0</v>
      </c>
      <c r="AV304" cm="1">
        <f t="array" ref="AV304">IF(OR(COUNTIF(AD304,$AZ$2:$AZ$19)),0,1)</f>
        <v>0</v>
      </c>
      <c r="AX304">
        <f t="shared" si="4"/>
        <v>0</v>
      </c>
    </row>
    <row r="305" spans="1:50" x14ac:dyDescent="0.3">
      <c r="A305" s="92" t="str" cm="1">
        <f t="array" ref="A305">IF(AX305&gt;0,'Licensee Info'!$A$2:$A$2,"#N/A")</f>
        <v>#N/A</v>
      </c>
      <c r="B305" s="88" t="str">
        <f>'Cover Sheet'!$A$3</f>
        <v>[insert AFS Reporting Period]</v>
      </c>
      <c r="C305" s="88" t="str">
        <f>'Cover Sheet'!$D$3</f>
        <v>[insert all medical and adult-use license record numbers covered by this AFS]</v>
      </c>
      <c r="D305" s="88" t="str">
        <f>'Cover Sheet'!$A$6</f>
        <v>[insert name of firm]</v>
      </c>
      <c r="E305" s="88" t="str">
        <f>'Cover Sheet'!$B$6</f>
        <v>[insert CPA name]</v>
      </c>
      <c r="F305" s="88" t="str">
        <f>'Cover Sheet'!$B$8</f>
        <v>[insert CPA license number]</v>
      </c>
      <c r="G305" s="88" t="str">
        <f>'Cover Sheet'!$D$6</f>
        <v>[insert direct email address]</v>
      </c>
      <c r="H305" s="88" t="str">
        <f>'Cover Sheet'!$D$8</f>
        <v>[insert direct phone number]</v>
      </c>
      <c r="I305" s="88" t="str">
        <f>'Cover Sheet'!$D$10</f>
        <v>[insert firm mailing address]</v>
      </c>
      <c r="J305" s="88" t="str">
        <f>'Licensee Info'!$E$2</f>
        <v>Report not attested to correctly</v>
      </c>
      <c r="K305" t="s">
        <v>225</v>
      </c>
      <c r="L305">
        <v>1</v>
      </c>
      <c r="M305" t="s">
        <v>285</v>
      </c>
      <c r="N305">
        <v>8</v>
      </c>
      <c r="O305">
        <v>13</v>
      </c>
      <c r="R305">
        <v>0</v>
      </c>
      <c r="S305">
        <v>0</v>
      </c>
      <c r="T305">
        <v>0</v>
      </c>
      <c r="U305">
        <v>0</v>
      </c>
      <c r="V305">
        <v>0</v>
      </c>
      <c r="W305">
        <v>0</v>
      </c>
      <c r="X305">
        <v>0</v>
      </c>
      <c r="Y305">
        <v>0</v>
      </c>
      <c r="Z305">
        <v>0</v>
      </c>
      <c r="AA305">
        <v>0</v>
      </c>
      <c r="AB305">
        <v>0</v>
      </c>
      <c r="AC305">
        <v>0</v>
      </c>
      <c r="AD305">
        <v>0</v>
      </c>
      <c r="AJ305" cm="1">
        <f t="array" ref="AJ305">IF(OR(COUNTIF(R305,$AZ$2:$AZ$19)),0,1)</f>
        <v>0</v>
      </c>
      <c r="AK305" cm="1">
        <f t="array" ref="AK305">IF(OR(COUNTIF(S305,$AZ$2:$AZ$19)),0,1)</f>
        <v>0</v>
      </c>
      <c r="AL305" cm="1">
        <f t="array" ref="AL305">IF(OR(COUNTIF(T305,$AZ$2:$AZ$19)),0,1)</f>
        <v>0</v>
      </c>
      <c r="AM305" cm="1">
        <f t="array" ref="AM305">IF(OR(COUNTIF(U305,$AZ$2:$AZ$19)),0,1)</f>
        <v>0</v>
      </c>
      <c r="AN305" cm="1">
        <f t="array" ref="AN305">IF(OR(COUNTIF(V305,$AZ$2:$AZ$19)),0,1)</f>
        <v>0</v>
      </c>
      <c r="AO305" cm="1">
        <f t="array" ref="AO305">IF(OR(COUNTIF(W305,$AZ$2:$AZ$19)),0,1)</f>
        <v>0</v>
      </c>
      <c r="AP305" cm="1">
        <f t="array" ref="AP305">IF(OR(COUNTIF(X305,$AZ$2:$AZ$19)),0,1)</f>
        <v>0</v>
      </c>
      <c r="AQ305" cm="1">
        <f t="array" ref="AQ305">IF(OR(COUNTIF(Y305,$AZ$2:$AZ$19)),0,1)</f>
        <v>0</v>
      </c>
      <c r="AR305" cm="1">
        <f t="array" ref="AR305">IF(OR(COUNTIF(Z305,$AZ$2:$AZ$19)),0,1)</f>
        <v>0</v>
      </c>
      <c r="AS305" cm="1">
        <f t="array" ref="AS305">IF(OR(COUNTIF(AA305,$AZ$2:$AZ$19)),0,1)</f>
        <v>0</v>
      </c>
      <c r="AT305" cm="1">
        <f t="array" ref="AT305">IF(OR(COUNTIF(AB305,$AZ$2:$AZ$19)),0,1)</f>
        <v>0</v>
      </c>
      <c r="AU305" cm="1">
        <f t="array" ref="AU305">IF(OR(COUNTIF(AC305,$AZ$2:$AZ$19)),0,1)</f>
        <v>0</v>
      </c>
      <c r="AV305" cm="1">
        <f t="array" ref="AV305">IF(OR(COUNTIF(AD305,$AZ$2:$AZ$19)),0,1)</f>
        <v>0</v>
      </c>
      <c r="AX305">
        <f t="shared" si="4"/>
        <v>0</v>
      </c>
    </row>
    <row r="306" spans="1:50" x14ac:dyDescent="0.3">
      <c r="A306" s="88" t="str" cm="1">
        <f t="array" ref="A306">IF(AX306&gt;0,'Licensee Info'!$A$2:$A$2,"#N/A")</f>
        <v>#N/A</v>
      </c>
      <c r="B306" s="88" t="str">
        <f>'Cover Sheet'!$A$3</f>
        <v>[insert AFS Reporting Period]</v>
      </c>
      <c r="C306" s="88" t="str">
        <f>'Cover Sheet'!$D$3</f>
        <v>[insert all medical and adult-use license record numbers covered by this AFS]</v>
      </c>
      <c r="D306" s="88" t="str">
        <f>'Cover Sheet'!$A$6</f>
        <v>[insert name of firm]</v>
      </c>
      <c r="E306" s="88" t="str">
        <f>'Cover Sheet'!$B$6</f>
        <v>[insert CPA name]</v>
      </c>
      <c r="F306" s="88" t="str">
        <f>'Cover Sheet'!$B$8</f>
        <v>[insert CPA license number]</v>
      </c>
      <c r="G306" s="88" t="str">
        <f>'Cover Sheet'!$D$6</f>
        <v>[insert direct email address]</v>
      </c>
      <c r="H306" s="88" t="str">
        <f>'Cover Sheet'!$D$8</f>
        <v>[insert direct phone number]</v>
      </c>
      <c r="I306" s="88" t="str">
        <f>'Cover Sheet'!$D$10</f>
        <v>[insert firm mailing address]</v>
      </c>
      <c r="J306" s="88" t="str">
        <f>'Licensee Info'!$E$2</f>
        <v>Report not attested to correctly</v>
      </c>
      <c r="K306" s="91" t="s">
        <v>225</v>
      </c>
      <c r="L306" s="91">
        <v>1</v>
      </c>
      <c r="M306" s="91" t="s">
        <v>285</v>
      </c>
      <c r="N306" s="91">
        <v>8</v>
      </c>
      <c r="O306" s="91">
        <v>14</v>
      </c>
      <c r="P306" s="91"/>
      <c r="Q306" s="91"/>
      <c r="R306" s="91">
        <v>0</v>
      </c>
      <c r="S306" s="91">
        <v>0</v>
      </c>
      <c r="T306" s="91">
        <v>0</v>
      </c>
      <c r="U306" s="91">
        <v>0</v>
      </c>
      <c r="V306" s="91">
        <v>0</v>
      </c>
      <c r="W306" s="91">
        <v>0</v>
      </c>
      <c r="X306" s="91">
        <v>0</v>
      </c>
      <c r="Y306" s="91">
        <v>0</v>
      </c>
      <c r="Z306" s="91">
        <v>0</v>
      </c>
      <c r="AA306" s="91">
        <v>0</v>
      </c>
      <c r="AB306" s="91">
        <v>0</v>
      </c>
      <c r="AC306" s="91">
        <v>0</v>
      </c>
      <c r="AD306" s="91">
        <v>0</v>
      </c>
      <c r="AE306" s="91"/>
      <c r="AF306" s="91"/>
      <c r="AG306" s="91"/>
      <c r="AH306" s="91"/>
      <c r="AJ306" cm="1">
        <f t="array" ref="AJ306">IF(OR(COUNTIF(R306,$AZ$2:$AZ$19)),0,1)</f>
        <v>0</v>
      </c>
      <c r="AK306" cm="1">
        <f t="array" ref="AK306">IF(OR(COUNTIF(S306,$AZ$2:$AZ$19)),0,1)</f>
        <v>0</v>
      </c>
      <c r="AL306" cm="1">
        <f t="array" ref="AL306">IF(OR(COUNTIF(T306,$AZ$2:$AZ$19)),0,1)</f>
        <v>0</v>
      </c>
      <c r="AM306" cm="1">
        <f t="array" ref="AM306">IF(OR(COUNTIF(U306,$AZ$2:$AZ$19)),0,1)</f>
        <v>0</v>
      </c>
      <c r="AN306" cm="1">
        <f t="array" ref="AN306">IF(OR(COUNTIF(V306,$AZ$2:$AZ$19)),0,1)</f>
        <v>0</v>
      </c>
      <c r="AO306" cm="1">
        <f t="array" ref="AO306">IF(OR(COUNTIF(W306,$AZ$2:$AZ$19)),0,1)</f>
        <v>0</v>
      </c>
      <c r="AP306" cm="1">
        <f t="array" ref="AP306">IF(OR(COUNTIF(X306,$AZ$2:$AZ$19)),0,1)</f>
        <v>0</v>
      </c>
      <c r="AQ306" cm="1">
        <f t="array" ref="AQ306">IF(OR(COUNTIF(Y306,$AZ$2:$AZ$19)),0,1)</f>
        <v>0</v>
      </c>
      <c r="AR306" cm="1">
        <f t="array" ref="AR306">IF(OR(COUNTIF(Z306,$AZ$2:$AZ$19)),0,1)</f>
        <v>0</v>
      </c>
      <c r="AS306" cm="1">
        <f t="array" ref="AS306">IF(OR(COUNTIF(AA306,$AZ$2:$AZ$19)),0,1)</f>
        <v>0</v>
      </c>
      <c r="AT306" cm="1">
        <f t="array" ref="AT306">IF(OR(COUNTIF(AB306,$AZ$2:$AZ$19)),0,1)</f>
        <v>0</v>
      </c>
      <c r="AU306" cm="1">
        <f t="array" ref="AU306">IF(OR(COUNTIF(AC306,$AZ$2:$AZ$19)),0,1)</f>
        <v>0</v>
      </c>
      <c r="AV306" cm="1">
        <f t="array" ref="AV306">IF(OR(COUNTIF(AD306,$AZ$2:$AZ$19)),0,1)</f>
        <v>0</v>
      </c>
      <c r="AX306">
        <f t="shared" si="4"/>
        <v>0</v>
      </c>
    </row>
    <row r="307" spans="1:50" x14ac:dyDescent="0.3">
      <c r="A307" s="92" t="str" cm="1">
        <f t="array" ref="A307">IF(AX307&gt;0,'Licensee Info'!$A$2:$A$2,"#N/A")</f>
        <v>#N/A</v>
      </c>
      <c r="B307" s="88" t="str">
        <f>'Cover Sheet'!$A$3</f>
        <v>[insert AFS Reporting Period]</v>
      </c>
      <c r="C307" s="88" t="str">
        <f>'Cover Sheet'!$D$3</f>
        <v>[insert all medical and adult-use license record numbers covered by this AFS]</v>
      </c>
      <c r="D307" s="88" t="str">
        <f>'Cover Sheet'!$A$6</f>
        <v>[insert name of firm]</v>
      </c>
      <c r="E307" s="88" t="str">
        <f>'Cover Sheet'!$B$6</f>
        <v>[insert CPA name]</v>
      </c>
      <c r="F307" s="88" t="str">
        <f>'Cover Sheet'!$B$8</f>
        <v>[insert CPA license number]</v>
      </c>
      <c r="G307" s="88" t="str">
        <f>'Cover Sheet'!$D$6</f>
        <v>[insert direct email address]</v>
      </c>
      <c r="H307" s="88" t="str">
        <f>'Cover Sheet'!$D$8</f>
        <v>[insert direct phone number]</v>
      </c>
      <c r="I307" s="88" t="str">
        <f>'Cover Sheet'!$D$10</f>
        <v>[insert firm mailing address]</v>
      </c>
      <c r="J307" s="88" t="str">
        <f>'Licensee Info'!$E$2</f>
        <v>Report not attested to correctly</v>
      </c>
      <c r="K307" t="s">
        <v>225</v>
      </c>
      <c r="L307">
        <v>1</v>
      </c>
      <c r="M307" t="s">
        <v>285</v>
      </c>
      <c r="N307">
        <v>8</v>
      </c>
      <c r="O307">
        <v>15</v>
      </c>
      <c r="R307">
        <v>0</v>
      </c>
      <c r="S307">
        <v>0</v>
      </c>
      <c r="T307">
        <v>0</v>
      </c>
      <c r="U307">
        <v>0</v>
      </c>
      <c r="V307">
        <v>0</v>
      </c>
      <c r="W307">
        <v>0</v>
      </c>
      <c r="X307">
        <v>0</v>
      </c>
      <c r="Y307">
        <v>0</v>
      </c>
      <c r="Z307">
        <v>0</v>
      </c>
      <c r="AA307">
        <v>0</v>
      </c>
      <c r="AB307">
        <v>0</v>
      </c>
      <c r="AC307">
        <v>0</v>
      </c>
      <c r="AD307">
        <v>0</v>
      </c>
      <c r="AJ307" cm="1">
        <f t="array" ref="AJ307">IF(OR(COUNTIF(R307,$AZ$2:$AZ$19)),0,1)</f>
        <v>0</v>
      </c>
      <c r="AK307" cm="1">
        <f t="array" ref="AK307">IF(OR(COUNTIF(S307,$AZ$2:$AZ$19)),0,1)</f>
        <v>0</v>
      </c>
      <c r="AL307" cm="1">
        <f t="array" ref="AL307">IF(OR(COUNTIF(T307,$AZ$2:$AZ$19)),0,1)</f>
        <v>0</v>
      </c>
      <c r="AM307" cm="1">
        <f t="array" ref="AM307">IF(OR(COUNTIF(U307,$AZ$2:$AZ$19)),0,1)</f>
        <v>0</v>
      </c>
      <c r="AN307" cm="1">
        <f t="array" ref="AN307">IF(OR(COUNTIF(V307,$AZ$2:$AZ$19)),0,1)</f>
        <v>0</v>
      </c>
      <c r="AO307" cm="1">
        <f t="array" ref="AO307">IF(OR(COUNTIF(W307,$AZ$2:$AZ$19)),0,1)</f>
        <v>0</v>
      </c>
      <c r="AP307" cm="1">
        <f t="array" ref="AP307">IF(OR(COUNTIF(X307,$AZ$2:$AZ$19)),0,1)</f>
        <v>0</v>
      </c>
      <c r="AQ307" cm="1">
        <f t="array" ref="AQ307">IF(OR(COUNTIF(Y307,$AZ$2:$AZ$19)),0,1)</f>
        <v>0</v>
      </c>
      <c r="AR307" cm="1">
        <f t="array" ref="AR307">IF(OR(COUNTIF(Z307,$AZ$2:$AZ$19)),0,1)</f>
        <v>0</v>
      </c>
      <c r="AS307" cm="1">
        <f t="array" ref="AS307">IF(OR(COUNTIF(AA307,$AZ$2:$AZ$19)),0,1)</f>
        <v>0</v>
      </c>
      <c r="AT307" cm="1">
        <f t="array" ref="AT307">IF(OR(COUNTIF(AB307,$AZ$2:$AZ$19)),0,1)</f>
        <v>0</v>
      </c>
      <c r="AU307" cm="1">
        <f t="array" ref="AU307">IF(OR(COUNTIF(AC307,$AZ$2:$AZ$19)),0,1)</f>
        <v>0</v>
      </c>
      <c r="AV307" cm="1">
        <f t="array" ref="AV307">IF(OR(COUNTIF(AD307,$AZ$2:$AZ$19)),0,1)</f>
        <v>0</v>
      </c>
      <c r="AX307">
        <f t="shared" si="4"/>
        <v>0</v>
      </c>
    </row>
    <row r="308" spans="1:50" x14ac:dyDescent="0.3">
      <c r="A308" s="88" t="str" cm="1">
        <f t="array" ref="A308">IF(AX308&gt;0,'Licensee Info'!$A$2:$A$2,"#N/A")</f>
        <v>#N/A</v>
      </c>
      <c r="B308" s="88" t="str">
        <f>'Cover Sheet'!$A$3</f>
        <v>[insert AFS Reporting Period]</v>
      </c>
      <c r="C308" s="88" t="str">
        <f>'Cover Sheet'!$D$3</f>
        <v>[insert all medical and adult-use license record numbers covered by this AFS]</v>
      </c>
      <c r="D308" s="88" t="str">
        <f>'Cover Sheet'!$A$6</f>
        <v>[insert name of firm]</v>
      </c>
      <c r="E308" s="88" t="str">
        <f>'Cover Sheet'!$B$6</f>
        <v>[insert CPA name]</v>
      </c>
      <c r="F308" s="88" t="str">
        <f>'Cover Sheet'!$B$8</f>
        <v>[insert CPA license number]</v>
      </c>
      <c r="G308" s="88" t="str">
        <f>'Cover Sheet'!$D$6</f>
        <v>[insert direct email address]</v>
      </c>
      <c r="H308" s="88" t="str">
        <f>'Cover Sheet'!$D$8</f>
        <v>[insert direct phone number]</v>
      </c>
      <c r="I308" s="88" t="str">
        <f>'Cover Sheet'!$D$10</f>
        <v>[insert firm mailing address]</v>
      </c>
      <c r="J308" s="88" t="str">
        <f>'Licensee Info'!$E$2</f>
        <v>Report not attested to correctly</v>
      </c>
      <c r="K308" s="91" t="s">
        <v>225</v>
      </c>
      <c r="L308" s="91">
        <v>1</v>
      </c>
      <c r="M308" s="91">
        <v>3</v>
      </c>
      <c r="N308" s="91">
        <v>9</v>
      </c>
      <c r="O308" s="91">
        <v>1</v>
      </c>
      <c r="P308" s="91"/>
      <c r="Q308" s="91"/>
      <c r="R308" s="91" t="str">
        <f>'R - Total (G, P)'!$B$265</f>
        <v>[insert license #]</v>
      </c>
      <c r="S308" s="91">
        <f>'R - Total (G, P)'!$B$266</f>
        <v>0</v>
      </c>
      <c r="T308" s="91">
        <f>'R - Total (G, P)'!$D$266</f>
        <v>0</v>
      </c>
      <c r="U308" s="91">
        <f>'R - Total (G, P)'!$H$266</f>
        <v>0</v>
      </c>
      <c r="V308" s="91" cm="1">
        <f t="array" ref="V308:AC318">'R - Total (G, P)'!$A$268:$H$278</f>
        <v>0</v>
      </c>
      <c r="W308" s="91">
        <v>0</v>
      </c>
      <c r="X308" s="91">
        <v>0</v>
      </c>
      <c r="Y308" s="91">
        <v>0</v>
      </c>
      <c r="Z308" s="91">
        <v>0</v>
      </c>
      <c r="AA308" s="91">
        <v>0</v>
      </c>
      <c r="AB308" s="91">
        <v>0</v>
      </c>
      <c r="AC308" s="91">
        <v>0</v>
      </c>
      <c r="AD308" s="91">
        <v>0</v>
      </c>
      <c r="AE308" s="91"/>
      <c r="AF308" s="91"/>
      <c r="AG308" s="91"/>
      <c r="AH308" s="91"/>
      <c r="AJ308" cm="1">
        <f t="array" ref="AJ308">IF(OR(COUNTIF(R308,$AZ$2:$AZ$19)),0,1)</f>
        <v>0</v>
      </c>
      <c r="AK308" cm="1">
        <f t="array" ref="AK308">IF(OR(COUNTIF(S308,$AZ$2:$AZ$19)),0,1)</f>
        <v>0</v>
      </c>
      <c r="AL308" cm="1">
        <f t="array" ref="AL308">IF(OR(COUNTIF(T308,$AZ$2:$AZ$19)),0,1)</f>
        <v>0</v>
      </c>
      <c r="AM308" cm="1">
        <f t="array" ref="AM308">IF(OR(COUNTIF(U308,$AZ$2:$AZ$19)),0,1)</f>
        <v>0</v>
      </c>
      <c r="AN308" cm="1">
        <f t="array" ref="AN308">IF(OR(COUNTIF(V308,$AZ$2:$AZ$19)),0,1)</f>
        <v>0</v>
      </c>
      <c r="AO308" cm="1">
        <f t="array" ref="AO308">IF(OR(COUNTIF(W308,$AZ$2:$AZ$19)),0,1)</f>
        <v>0</v>
      </c>
      <c r="AP308" cm="1">
        <f t="array" ref="AP308">IF(OR(COUNTIF(X308,$AZ$2:$AZ$19)),0,1)</f>
        <v>0</v>
      </c>
      <c r="AQ308" cm="1">
        <f t="array" ref="AQ308">IF(OR(COUNTIF(Y308,$AZ$2:$AZ$19)),0,1)</f>
        <v>0</v>
      </c>
      <c r="AR308" cm="1">
        <f t="array" ref="AR308">IF(OR(COUNTIF(Z308,$AZ$2:$AZ$19)),0,1)</f>
        <v>0</v>
      </c>
      <c r="AS308" cm="1">
        <f t="array" ref="AS308">IF(OR(COUNTIF(AA308,$AZ$2:$AZ$19)),0,1)</f>
        <v>0</v>
      </c>
      <c r="AT308" cm="1">
        <f t="array" ref="AT308">IF(OR(COUNTIF(AB308,$AZ$2:$AZ$19)),0,1)</f>
        <v>0</v>
      </c>
      <c r="AU308" cm="1">
        <f t="array" ref="AU308">IF(OR(COUNTIF(AC308,$AZ$2:$AZ$19)),0,1)</f>
        <v>0</v>
      </c>
      <c r="AV308" cm="1">
        <f t="array" ref="AV308">IF(OR(COUNTIF(AD308,$AZ$2:$AZ$19)),0,1)</f>
        <v>0</v>
      </c>
      <c r="AX308">
        <f t="shared" si="4"/>
        <v>0</v>
      </c>
    </row>
    <row r="309" spans="1:50" x14ac:dyDescent="0.3">
      <c r="A309" s="92" t="str" cm="1">
        <f t="array" ref="A309">IF(AX309&gt;0,'Licensee Info'!$A$2:$A$2,"#N/A")</f>
        <v>#N/A</v>
      </c>
      <c r="B309" s="88" t="str">
        <f>'Cover Sheet'!$A$3</f>
        <v>[insert AFS Reporting Period]</v>
      </c>
      <c r="C309" s="88" t="str">
        <f>'Cover Sheet'!$D$3</f>
        <v>[insert all medical and adult-use license record numbers covered by this AFS]</v>
      </c>
      <c r="D309" s="88" t="str">
        <f>'Cover Sheet'!$A$6</f>
        <v>[insert name of firm]</v>
      </c>
      <c r="E309" s="88" t="str">
        <f>'Cover Sheet'!$B$6</f>
        <v>[insert CPA name]</v>
      </c>
      <c r="F309" s="88" t="str">
        <f>'Cover Sheet'!$B$8</f>
        <v>[insert CPA license number]</v>
      </c>
      <c r="G309" s="88" t="str">
        <f>'Cover Sheet'!$D$6</f>
        <v>[insert direct email address]</v>
      </c>
      <c r="H309" s="88" t="str">
        <f>'Cover Sheet'!$D$8</f>
        <v>[insert direct phone number]</v>
      </c>
      <c r="I309" s="88" t="str">
        <f>'Cover Sheet'!$D$10</f>
        <v>[insert firm mailing address]</v>
      </c>
      <c r="J309" s="88" t="str">
        <f>'Licensee Info'!$E$2</f>
        <v>Report not attested to correctly</v>
      </c>
      <c r="K309" t="s">
        <v>225</v>
      </c>
      <c r="L309">
        <v>1</v>
      </c>
      <c r="M309">
        <v>3</v>
      </c>
      <c r="N309">
        <v>9</v>
      </c>
      <c r="O309">
        <v>2</v>
      </c>
      <c r="R309" t="str">
        <f>'R - Total (G, P)'!$B$265</f>
        <v>[insert license #]</v>
      </c>
      <c r="S309">
        <f>'R - Total (G, P)'!$B$266</f>
        <v>0</v>
      </c>
      <c r="T309">
        <f>'R - Total (G, P)'!$D$266</f>
        <v>0</v>
      </c>
      <c r="U309">
        <f>'R - Total (G, P)'!$H$266</f>
        <v>0</v>
      </c>
      <c r="V309">
        <v>0</v>
      </c>
      <c r="W309">
        <v>0</v>
      </c>
      <c r="X309">
        <v>0</v>
      </c>
      <c r="Y309">
        <v>0</v>
      </c>
      <c r="Z309">
        <v>0</v>
      </c>
      <c r="AA309">
        <v>0</v>
      </c>
      <c r="AB309">
        <v>0</v>
      </c>
      <c r="AC309">
        <v>0</v>
      </c>
      <c r="AD309">
        <v>0</v>
      </c>
      <c r="AJ309" cm="1">
        <f t="array" ref="AJ309">IF(OR(COUNTIF(R309,$AZ$2:$AZ$19)),0,1)</f>
        <v>0</v>
      </c>
      <c r="AK309" cm="1">
        <f t="array" ref="AK309">IF(OR(COUNTIF(S309,$AZ$2:$AZ$19)),0,1)</f>
        <v>0</v>
      </c>
      <c r="AL309" cm="1">
        <f t="array" ref="AL309">IF(OR(COUNTIF(T309,$AZ$2:$AZ$19)),0,1)</f>
        <v>0</v>
      </c>
      <c r="AM309" cm="1">
        <f t="array" ref="AM309">IF(OR(COUNTIF(U309,$AZ$2:$AZ$19)),0,1)</f>
        <v>0</v>
      </c>
      <c r="AN309" cm="1">
        <f t="array" ref="AN309">IF(OR(COUNTIF(V309,$AZ$2:$AZ$19)),0,1)</f>
        <v>0</v>
      </c>
      <c r="AO309" cm="1">
        <f t="array" ref="AO309">IF(OR(COUNTIF(W309,$AZ$2:$AZ$19)),0,1)</f>
        <v>0</v>
      </c>
      <c r="AP309" cm="1">
        <f t="array" ref="AP309">IF(OR(COUNTIF(X309,$AZ$2:$AZ$19)),0,1)</f>
        <v>0</v>
      </c>
      <c r="AQ309" cm="1">
        <f t="array" ref="AQ309">IF(OR(COUNTIF(Y309,$AZ$2:$AZ$19)),0,1)</f>
        <v>0</v>
      </c>
      <c r="AR309" cm="1">
        <f t="array" ref="AR309">IF(OR(COUNTIF(Z309,$AZ$2:$AZ$19)),0,1)</f>
        <v>0</v>
      </c>
      <c r="AS309" cm="1">
        <f t="array" ref="AS309">IF(OR(COUNTIF(AA309,$AZ$2:$AZ$19)),0,1)</f>
        <v>0</v>
      </c>
      <c r="AT309" cm="1">
        <f t="array" ref="AT309">IF(OR(COUNTIF(AB309,$AZ$2:$AZ$19)),0,1)</f>
        <v>0</v>
      </c>
      <c r="AU309" cm="1">
        <f t="array" ref="AU309">IF(OR(COUNTIF(AC309,$AZ$2:$AZ$19)),0,1)</f>
        <v>0</v>
      </c>
      <c r="AV309" cm="1">
        <f t="array" ref="AV309">IF(OR(COUNTIF(AD309,$AZ$2:$AZ$19)),0,1)</f>
        <v>0</v>
      </c>
      <c r="AX309">
        <f t="shared" si="4"/>
        <v>0</v>
      </c>
    </row>
    <row r="310" spans="1:50" x14ac:dyDescent="0.3">
      <c r="A310" s="88" t="str" cm="1">
        <f t="array" ref="A310">IF(AX310&gt;0,'Licensee Info'!$A$2:$A$2,"#N/A")</f>
        <v>#N/A</v>
      </c>
      <c r="B310" s="88" t="str">
        <f>'Cover Sheet'!$A$3</f>
        <v>[insert AFS Reporting Period]</v>
      </c>
      <c r="C310" s="88" t="str">
        <f>'Cover Sheet'!$D$3</f>
        <v>[insert all medical and adult-use license record numbers covered by this AFS]</v>
      </c>
      <c r="D310" s="88" t="str">
        <f>'Cover Sheet'!$A$6</f>
        <v>[insert name of firm]</v>
      </c>
      <c r="E310" s="88" t="str">
        <f>'Cover Sheet'!$B$6</f>
        <v>[insert CPA name]</v>
      </c>
      <c r="F310" s="88" t="str">
        <f>'Cover Sheet'!$B$8</f>
        <v>[insert CPA license number]</v>
      </c>
      <c r="G310" s="88" t="str">
        <f>'Cover Sheet'!$D$6</f>
        <v>[insert direct email address]</v>
      </c>
      <c r="H310" s="88" t="str">
        <f>'Cover Sheet'!$D$8</f>
        <v>[insert direct phone number]</v>
      </c>
      <c r="I310" s="88" t="str">
        <f>'Cover Sheet'!$D$10</f>
        <v>[insert firm mailing address]</v>
      </c>
      <c r="J310" s="88" t="str">
        <f>'Licensee Info'!$E$2</f>
        <v>Report not attested to correctly</v>
      </c>
      <c r="K310" s="91" t="s">
        <v>225</v>
      </c>
      <c r="L310" s="91">
        <v>1</v>
      </c>
      <c r="M310" s="91">
        <v>3</v>
      </c>
      <c r="N310" s="91">
        <v>9</v>
      </c>
      <c r="O310" s="91">
        <v>3</v>
      </c>
      <c r="P310" s="91"/>
      <c r="Q310" s="91"/>
      <c r="R310" s="91" t="str">
        <f>'R - Total (G, P)'!$B$265</f>
        <v>[insert license #]</v>
      </c>
      <c r="S310" s="91">
        <f>'R - Total (G, P)'!$B$266</f>
        <v>0</v>
      </c>
      <c r="T310" s="91">
        <f>'R - Total (G, P)'!$D$266</f>
        <v>0</v>
      </c>
      <c r="U310" s="91">
        <f>'R - Total (G, P)'!$H$266</f>
        <v>0</v>
      </c>
      <c r="V310" s="91">
        <v>0</v>
      </c>
      <c r="W310" s="91">
        <v>0</v>
      </c>
      <c r="X310" s="91">
        <v>0</v>
      </c>
      <c r="Y310" s="91">
        <v>0</v>
      </c>
      <c r="Z310" s="91">
        <v>0</v>
      </c>
      <c r="AA310" s="91">
        <v>0</v>
      </c>
      <c r="AB310" s="91">
        <v>0</v>
      </c>
      <c r="AC310" s="91">
        <v>0</v>
      </c>
      <c r="AD310" s="91">
        <v>0</v>
      </c>
      <c r="AE310" s="91"/>
      <c r="AF310" s="91"/>
      <c r="AG310" s="91"/>
      <c r="AH310" s="91"/>
      <c r="AJ310" cm="1">
        <f t="array" ref="AJ310">IF(OR(COUNTIF(R310,$AZ$2:$AZ$19)),0,1)</f>
        <v>0</v>
      </c>
      <c r="AK310" cm="1">
        <f t="array" ref="AK310">IF(OR(COUNTIF(S310,$AZ$2:$AZ$19)),0,1)</f>
        <v>0</v>
      </c>
      <c r="AL310" cm="1">
        <f t="array" ref="AL310">IF(OR(COUNTIF(T310,$AZ$2:$AZ$19)),0,1)</f>
        <v>0</v>
      </c>
      <c r="AM310" cm="1">
        <f t="array" ref="AM310">IF(OR(COUNTIF(U310,$AZ$2:$AZ$19)),0,1)</f>
        <v>0</v>
      </c>
      <c r="AN310" cm="1">
        <f t="array" ref="AN310">IF(OR(COUNTIF(V310,$AZ$2:$AZ$19)),0,1)</f>
        <v>0</v>
      </c>
      <c r="AO310" cm="1">
        <f t="array" ref="AO310">IF(OR(COUNTIF(W310,$AZ$2:$AZ$19)),0,1)</f>
        <v>0</v>
      </c>
      <c r="AP310" cm="1">
        <f t="array" ref="AP310">IF(OR(COUNTIF(X310,$AZ$2:$AZ$19)),0,1)</f>
        <v>0</v>
      </c>
      <c r="AQ310" cm="1">
        <f t="array" ref="AQ310">IF(OR(COUNTIF(Y310,$AZ$2:$AZ$19)),0,1)</f>
        <v>0</v>
      </c>
      <c r="AR310" cm="1">
        <f t="array" ref="AR310">IF(OR(COUNTIF(Z310,$AZ$2:$AZ$19)),0,1)</f>
        <v>0</v>
      </c>
      <c r="AS310" cm="1">
        <f t="array" ref="AS310">IF(OR(COUNTIF(AA310,$AZ$2:$AZ$19)),0,1)</f>
        <v>0</v>
      </c>
      <c r="AT310" cm="1">
        <f t="array" ref="AT310">IF(OR(COUNTIF(AB310,$AZ$2:$AZ$19)),0,1)</f>
        <v>0</v>
      </c>
      <c r="AU310" cm="1">
        <f t="array" ref="AU310">IF(OR(COUNTIF(AC310,$AZ$2:$AZ$19)),0,1)</f>
        <v>0</v>
      </c>
      <c r="AV310" cm="1">
        <f t="array" ref="AV310">IF(OR(COUNTIF(AD310,$AZ$2:$AZ$19)),0,1)</f>
        <v>0</v>
      </c>
      <c r="AX310">
        <f t="shared" si="4"/>
        <v>0</v>
      </c>
    </row>
    <row r="311" spans="1:50" x14ac:dyDescent="0.3">
      <c r="A311" s="92" t="str" cm="1">
        <f t="array" ref="A311">IF(AX311&gt;0,'Licensee Info'!$A$2:$A$2,"#N/A")</f>
        <v>#N/A</v>
      </c>
      <c r="B311" s="88" t="str">
        <f>'Cover Sheet'!$A$3</f>
        <v>[insert AFS Reporting Period]</v>
      </c>
      <c r="C311" s="88" t="str">
        <f>'Cover Sheet'!$D$3</f>
        <v>[insert all medical and adult-use license record numbers covered by this AFS]</v>
      </c>
      <c r="D311" s="88" t="str">
        <f>'Cover Sheet'!$A$6</f>
        <v>[insert name of firm]</v>
      </c>
      <c r="E311" s="88" t="str">
        <f>'Cover Sheet'!$B$6</f>
        <v>[insert CPA name]</v>
      </c>
      <c r="F311" s="88" t="str">
        <f>'Cover Sheet'!$B$8</f>
        <v>[insert CPA license number]</v>
      </c>
      <c r="G311" s="88" t="str">
        <f>'Cover Sheet'!$D$6</f>
        <v>[insert direct email address]</v>
      </c>
      <c r="H311" s="88" t="str">
        <f>'Cover Sheet'!$D$8</f>
        <v>[insert direct phone number]</v>
      </c>
      <c r="I311" s="88" t="str">
        <f>'Cover Sheet'!$D$10</f>
        <v>[insert firm mailing address]</v>
      </c>
      <c r="J311" s="88" t="str">
        <f>'Licensee Info'!$E$2</f>
        <v>Report not attested to correctly</v>
      </c>
      <c r="K311" t="s">
        <v>225</v>
      </c>
      <c r="L311">
        <v>1</v>
      </c>
      <c r="M311">
        <v>3</v>
      </c>
      <c r="N311">
        <v>9</v>
      </c>
      <c r="O311">
        <v>4</v>
      </c>
      <c r="R311" t="str">
        <f>'R - Total (G, P)'!$B$265</f>
        <v>[insert license #]</v>
      </c>
      <c r="S311">
        <f>'R - Total (G, P)'!$B$266</f>
        <v>0</v>
      </c>
      <c r="T311">
        <f>'R - Total (G, P)'!$D$266</f>
        <v>0</v>
      </c>
      <c r="U311">
        <f>'R - Total (G, P)'!$H$266</f>
        <v>0</v>
      </c>
      <c r="V311">
        <v>0</v>
      </c>
      <c r="W311">
        <v>0</v>
      </c>
      <c r="X311">
        <v>0</v>
      </c>
      <c r="Y311">
        <v>0</v>
      </c>
      <c r="Z311">
        <v>0</v>
      </c>
      <c r="AA311">
        <v>0</v>
      </c>
      <c r="AB311">
        <v>0</v>
      </c>
      <c r="AC311">
        <v>0</v>
      </c>
      <c r="AD311">
        <v>0</v>
      </c>
      <c r="AJ311" cm="1">
        <f t="array" ref="AJ311">IF(OR(COUNTIF(R311,$AZ$2:$AZ$19)),0,1)</f>
        <v>0</v>
      </c>
      <c r="AK311" cm="1">
        <f t="array" ref="AK311">IF(OR(COUNTIF(S311,$AZ$2:$AZ$19)),0,1)</f>
        <v>0</v>
      </c>
      <c r="AL311" cm="1">
        <f t="array" ref="AL311">IF(OR(COUNTIF(T311,$AZ$2:$AZ$19)),0,1)</f>
        <v>0</v>
      </c>
      <c r="AM311" cm="1">
        <f t="array" ref="AM311">IF(OR(COUNTIF(U311,$AZ$2:$AZ$19)),0,1)</f>
        <v>0</v>
      </c>
      <c r="AN311" cm="1">
        <f t="array" ref="AN311">IF(OR(COUNTIF(V311,$AZ$2:$AZ$19)),0,1)</f>
        <v>0</v>
      </c>
      <c r="AO311" cm="1">
        <f t="array" ref="AO311">IF(OR(COUNTIF(W311,$AZ$2:$AZ$19)),0,1)</f>
        <v>0</v>
      </c>
      <c r="AP311" cm="1">
        <f t="array" ref="AP311">IF(OR(COUNTIF(X311,$AZ$2:$AZ$19)),0,1)</f>
        <v>0</v>
      </c>
      <c r="AQ311" cm="1">
        <f t="array" ref="AQ311">IF(OR(COUNTIF(Y311,$AZ$2:$AZ$19)),0,1)</f>
        <v>0</v>
      </c>
      <c r="AR311" cm="1">
        <f t="array" ref="AR311">IF(OR(COUNTIF(Z311,$AZ$2:$AZ$19)),0,1)</f>
        <v>0</v>
      </c>
      <c r="AS311" cm="1">
        <f t="array" ref="AS311">IF(OR(COUNTIF(AA311,$AZ$2:$AZ$19)),0,1)</f>
        <v>0</v>
      </c>
      <c r="AT311" cm="1">
        <f t="array" ref="AT311">IF(OR(COUNTIF(AB311,$AZ$2:$AZ$19)),0,1)</f>
        <v>0</v>
      </c>
      <c r="AU311" cm="1">
        <f t="array" ref="AU311">IF(OR(COUNTIF(AC311,$AZ$2:$AZ$19)),0,1)</f>
        <v>0</v>
      </c>
      <c r="AV311" cm="1">
        <f t="array" ref="AV311">IF(OR(COUNTIF(AD311,$AZ$2:$AZ$19)),0,1)</f>
        <v>0</v>
      </c>
      <c r="AX311">
        <f t="shared" si="4"/>
        <v>0</v>
      </c>
    </row>
    <row r="312" spans="1:50" x14ac:dyDescent="0.3">
      <c r="A312" s="88" t="str" cm="1">
        <f t="array" ref="A312">IF(AX312&gt;0,'Licensee Info'!$A$2:$A$2,"#N/A")</f>
        <v>#N/A</v>
      </c>
      <c r="B312" s="88" t="str">
        <f>'Cover Sheet'!$A$3</f>
        <v>[insert AFS Reporting Period]</v>
      </c>
      <c r="C312" s="88" t="str">
        <f>'Cover Sheet'!$D$3</f>
        <v>[insert all medical and adult-use license record numbers covered by this AFS]</v>
      </c>
      <c r="D312" s="88" t="str">
        <f>'Cover Sheet'!$A$6</f>
        <v>[insert name of firm]</v>
      </c>
      <c r="E312" s="88" t="str">
        <f>'Cover Sheet'!$B$6</f>
        <v>[insert CPA name]</v>
      </c>
      <c r="F312" s="88" t="str">
        <f>'Cover Sheet'!$B$8</f>
        <v>[insert CPA license number]</v>
      </c>
      <c r="G312" s="88" t="str">
        <f>'Cover Sheet'!$D$6</f>
        <v>[insert direct email address]</v>
      </c>
      <c r="H312" s="88" t="str">
        <f>'Cover Sheet'!$D$8</f>
        <v>[insert direct phone number]</v>
      </c>
      <c r="I312" s="88" t="str">
        <f>'Cover Sheet'!$D$10</f>
        <v>[insert firm mailing address]</v>
      </c>
      <c r="J312" s="88" t="str">
        <f>'Licensee Info'!$E$2</f>
        <v>Report not attested to correctly</v>
      </c>
      <c r="K312" s="91" t="s">
        <v>225</v>
      </c>
      <c r="L312" s="91">
        <v>1</v>
      </c>
      <c r="M312" s="91">
        <v>3</v>
      </c>
      <c r="N312" s="91">
        <v>9</v>
      </c>
      <c r="O312" s="91">
        <v>5</v>
      </c>
      <c r="P312" s="91"/>
      <c r="Q312" s="91"/>
      <c r="R312" s="91" t="str">
        <f>'R - Total (G, P)'!$B$265</f>
        <v>[insert license #]</v>
      </c>
      <c r="S312" s="91">
        <f>'R - Total (G, P)'!$B$266</f>
        <v>0</v>
      </c>
      <c r="T312" s="91">
        <f>'R - Total (G, P)'!$D$266</f>
        <v>0</v>
      </c>
      <c r="U312" s="91">
        <f>'R - Total (G, P)'!$H$266</f>
        <v>0</v>
      </c>
      <c r="V312" s="91">
        <v>0</v>
      </c>
      <c r="W312" s="91">
        <v>0</v>
      </c>
      <c r="X312" s="91">
        <v>0</v>
      </c>
      <c r="Y312" s="91">
        <v>0</v>
      </c>
      <c r="Z312" s="91">
        <v>0</v>
      </c>
      <c r="AA312" s="91">
        <v>0</v>
      </c>
      <c r="AB312" s="91">
        <v>0</v>
      </c>
      <c r="AC312" s="91">
        <v>0</v>
      </c>
      <c r="AD312" s="91">
        <v>0</v>
      </c>
      <c r="AE312" s="91"/>
      <c r="AF312" s="91"/>
      <c r="AG312" s="91"/>
      <c r="AH312" s="91"/>
      <c r="AJ312" cm="1">
        <f t="array" ref="AJ312">IF(OR(COUNTIF(R312,$AZ$2:$AZ$19)),0,1)</f>
        <v>0</v>
      </c>
      <c r="AK312" cm="1">
        <f t="array" ref="AK312">IF(OR(COUNTIF(S312,$AZ$2:$AZ$19)),0,1)</f>
        <v>0</v>
      </c>
      <c r="AL312" cm="1">
        <f t="array" ref="AL312">IF(OR(COUNTIF(T312,$AZ$2:$AZ$19)),0,1)</f>
        <v>0</v>
      </c>
      <c r="AM312" cm="1">
        <f t="array" ref="AM312">IF(OR(COUNTIF(U312,$AZ$2:$AZ$19)),0,1)</f>
        <v>0</v>
      </c>
      <c r="AN312" cm="1">
        <f t="array" ref="AN312">IF(OR(COUNTIF(V312,$AZ$2:$AZ$19)),0,1)</f>
        <v>0</v>
      </c>
      <c r="AO312" cm="1">
        <f t="array" ref="AO312">IF(OR(COUNTIF(W312,$AZ$2:$AZ$19)),0,1)</f>
        <v>0</v>
      </c>
      <c r="AP312" cm="1">
        <f t="array" ref="AP312">IF(OR(COUNTIF(X312,$AZ$2:$AZ$19)),0,1)</f>
        <v>0</v>
      </c>
      <c r="AQ312" cm="1">
        <f t="array" ref="AQ312">IF(OR(COUNTIF(Y312,$AZ$2:$AZ$19)),0,1)</f>
        <v>0</v>
      </c>
      <c r="AR312" cm="1">
        <f t="array" ref="AR312">IF(OR(COUNTIF(Z312,$AZ$2:$AZ$19)),0,1)</f>
        <v>0</v>
      </c>
      <c r="AS312" cm="1">
        <f t="array" ref="AS312">IF(OR(COUNTIF(AA312,$AZ$2:$AZ$19)),0,1)</f>
        <v>0</v>
      </c>
      <c r="AT312" cm="1">
        <f t="array" ref="AT312">IF(OR(COUNTIF(AB312,$AZ$2:$AZ$19)),0,1)</f>
        <v>0</v>
      </c>
      <c r="AU312" cm="1">
        <f t="array" ref="AU312">IF(OR(COUNTIF(AC312,$AZ$2:$AZ$19)),0,1)</f>
        <v>0</v>
      </c>
      <c r="AV312" cm="1">
        <f t="array" ref="AV312">IF(OR(COUNTIF(AD312,$AZ$2:$AZ$19)),0,1)</f>
        <v>0</v>
      </c>
      <c r="AX312">
        <f t="shared" si="4"/>
        <v>0</v>
      </c>
    </row>
    <row r="313" spans="1:50" x14ac:dyDescent="0.3">
      <c r="A313" s="92" t="str" cm="1">
        <f t="array" ref="A313">IF(AX313&gt;0,'Licensee Info'!$A$2:$A$2,"#N/A")</f>
        <v>#N/A</v>
      </c>
      <c r="B313" s="88" t="str">
        <f>'Cover Sheet'!$A$3</f>
        <v>[insert AFS Reporting Period]</v>
      </c>
      <c r="C313" s="88" t="str">
        <f>'Cover Sheet'!$D$3</f>
        <v>[insert all medical and adult-use license record numbers covered by this AFS]</v>
      </c>
      <c r="D313" s="88" t="str">
        <f>'Cover Sheet'!$A$6</f>
        <v>[insert name of firm]</v>
      </c>
      <c r="E313" s="88" t="str">
        <f>'Cover Sheet'!$B$6</f>
        <v>[insert CPA name]</v>
      </c>
      <c r="F313" s="88" t="str">
        <f>'Cover Sheet'!$B$8</f>
        <v>[insert CPA license number]</v>
      </c>
      <c r="G313" s="88" t="str">
        <f>'Cover Sheet'!$D$6</f>
        <v>[insert direct email address]</v>
      </c>
      <c r="H313" s="88" t="str">
        <f>'Cover Sheet'!$D$8</f>
        <v>[insert direct phone number]</v>
      </c>
      <c r="I313" s="88" t="str">
        <f>'Cover Sheet'!$D$10</f>
        <v>[insert firm mailing address]</v>
      </c>
      <c r="J313" s="88" t="str">
        <f>'Licensee Info'!$E$2</f>
        <v>Report not attested to correctly</v>
      </c>
      <c r="K313" t="s">
        <v>225</v>
      </c>
      <c r="L313">
        <v>1</v>
      </c>
      <c r="M313">
        <v>3</v>
      </c>
      <c r="N313">
        <v>9</v>
      </c>
      <c r="O313">
        <v>6</v>
      </c>
      <c r="R313" t="str">
        <f>'R - Total (G, P)'!$B$265</f>
        <v>[insert license #]</v>
      </c>
      <c r="S313">
        <f>'R - Total (G, P)'!$B$266</f>
        <v>0</v>
      </c>
      <c r="T313">
        <f>'R - Total (G, P)'!$D$266</f>
        <v>0</v>
      </c>
      <c r="U313">
        <f>'R - Total (G, P)'!$H$266</f>
        <v>0</v>
      </c>
      <c r="V313">
        <v>0</v>
      </c>
      <c r="W313">
        <v>0</v>
      </c>
      <c r="X313">
        <v>0</v>
      </c>
      <c r="Y313">
        <v>0</v>
      </c>
      <c r="Z313">
        <v>0</v>
      </c>
      <c r="AA313">
        <v>0</v>
      </c>
      <c r="AB313">
        <v>0</v>
      </c>
      <c r="AC313">
        <v>0</v>
      </c>
      <c r="AD313">
        <v>0</v>
      </c>
      <c r="AJ313" cm="1">
        <f t="array" ref="AJ313">IF(OR(COUNTIF(R313,$AZ$2:$AZ$19)),0,1)</f>
        <v>0</v>
      </c>
      <c r="AK313" cm="1">
        <f t="array" ref="AK313">IF(OR(COUNTIF(S313,$AZ$2:$AZ$19)),0,1)</f>
        <v>0</v>
      </c>
      <c r="AL313" cm="1">
        <f t="array" ref="AL313">IF(OR(COUNTIF(T313,$AZ$2:$AZ$19)),0,1)</f>
        <v>0</v>
      </c>
      <c r="AM313" cm="1">
        <f t="array" ref="AM313">IF(OR(COUNTIF(U313,$AZ$2:$AZ$19)),0,1)</f>
        <v>0</v>
      </c>
      <c r="AN313" cm="1">
        <f t="array" ref="AN313">IF(OR(COUNTIF(V313,$AZ$2:$AZ$19)),0,1)</f>
        <v>0</v>
      </c>
      <c r="AO313" cm="1">
        <f t="array" ref="AO313">IF(OR(COUNTIF(W313,$AZ$2:$AZ$19)),0,1)</f>
        <v>0</v>
      </c>
      <c r="AP313" cm="1">
        <f t="array" ref="AP313">IF(OR(COUNTIF(X313,$AZ$2:$AZ$19)),0,1)</f>
        <v>0</v>
      </c>
      <c r="AQ313" cm="1">
        <f t="array" ref="AQ313">IF(OR(COUNTIF(Y313,$AZ$2:$AZ$19)),0,1)</f>
        <v>0</v>
      </c>
      <c r="AR313" cm="1">
        <f t="array" ref="AR313">IF(OR(COUNTIF(Z313,$AZ$2:$AZ$19)),0,1)</f>
        <v>0</v>
      </c>
      <c r="AS313" cm="1">
        <f t="array" ref="AS313">IF(OR(COUNTIF(AA313,$AZ$2:$AZ$19)),0,1)</f>
        <v>0</v>
      </c>
      <c r="AT313" cm="1">
        <f t="array" ref="AT313">IF(OR(COUNTIF(AB313,$AZ$2:$AZ$19)),0,1)</f>
        <v>0</v>
      </c>
      <c r="AU313" cm="1">
        <f t="array" ref="AU313">IF(OR(COUNTIF(AC313,$AZ$2:$AZ$19)),0,1)</f>
        <v>0</v>
      </c>
      <c r="AV313" cm="1">
        <f t="array" ref="AV313">IF(OR(COUNTIF(AD313,$AZ$2:$AZ$19)),0,1)</f>
        <v>0</v>
      </c>
      <c r="AX313">
        <f t="shared" si="4"/>
        <v>0</v>
      </c>
    </row>
    <row r="314" spans="1:50" x14ac:dyDescent="0.3">
      <c r="A314" s="88" t="str" cm="1">
        <f t="array" ref="A314">IF(AX314&gt;0,'Licensee Info'!$A$2:$A$2,"#N/A")</f>
        <v>#N/A</v>
      </c>
      <c r="B314" s="88" t="str">
        <f>'Cover Sheet'!$A$3</f>
        <v>[insert AFS Reporting Period]</v>
      </c>
      <c r="C314" s="88" t="str">
        <f>'Cover Sheet'!$D$3</f>
        <v>[insert all medical and adult-use license record numbers covered by this AFS]</v>
      </c>
      <c r="D314" s="88" t="str">
        <f>'Cover Sheet'!$A$6</f>
        <v>[insert name of firm]</v>
      </c>
      <c r="E314" s="88" t="str">
        <f>'Cover Sheet'!$B$6</f>
        <v>[insert CPA name]</v>
      </c>
      <c r="F314" s="88" t="str">
        <f>'Cover Sheet'!$B$8</f>
        <v>[insert CPA license number]</v>
      </c>
      <c r="G314" s="88" t="str">
        <f>'Cover Sheet'!$D$6</f>
        <v>[insert direct email address]</v>
      </c>
      <c r="H314" s="88" t="str">
        <f>'Cover Sheet'!$D$8</f>
        <v>[insert direct phone number]</v>
      </c>
      <c r="I314" s="88" t="str">
        <f>'Cover Sheet'!$D$10</f>
        <v>[insert firm mailing address]</v>
      </c>
      <c r="J314" s="88" t="str">
        <f>'Licensee Info'!$E$2</f>
        <v>Report not attested to correctly</v>
      </c>
      <c r="K314" s="91" t="s">
        <v>225</v>
      </c>
      <c r="L314" s="91">
        <v>1</v>
      </c>
      <c r="M314" s="91">
        <v>3</v>
      </c>
      <c r="N314" s="91">
        <v>9</v>
      </c>
      <c r="O314" s="91">
        <v>7</v>
      </c>
      <c r="P314" s="91"/>
      <c r="Q314" s="91"/>
      <c r="R314" s="91" t="str">
        <f>'R - Total (G, P)'!$B$265</f>
        <v>[insert license #]</v>
      </c>
      <c r="S314" s="91">
        <f>'R - Total (G, P)'!$B$266</f>
        <v>0</v>
      </c>
      <c r="T314" s="91">
        <f>'R - Total (G, P)'!$D$266</f>
        <v>0</v>
      </c>
      <c r="U314" s="91">
        <f>'R - Total (G, P)'!$H$266</f>
        <v>0</v>
      </c>
      <c r="V314" s="91">
        <v>0</v>
      </c>
      <c r="W314" s="91">
        <v>0</v>
      </c>
      <c r="X314" s="91">
        <v>0</v>
      </c>
      <c r="Y314" s="91">
        <v>0</v>
      </c>
      <c r="Z314" s="91">
        <v>0</v>
      </c>
      <c r="AA314" s="91">
        <v>0</v>
      </c>
      <c r="AB314" s="91">
        <v>0</v>
      </c>
      <c r="AC314" s="91">
        <v>0</v>
      </c>
      <c r="AD314" s="91">
        <v>0</v>
      </c>
      <c r="AE314" s="91"/>
      <c r="AF314" s="91"/>
      <c r="AG314" s="91"/>
      <c r="AH314" s="91"/>
      <c r="AJ314" cm="1">
        <f t="array" ref="AJ314">IF(OR(COUNTIF(R314,$AZ$2:$AZ$19)),0,1)</f>
        <v>0</v>
      </c>
      <c r="AK314" cm="1">
        <f t="array" ref="AK314">IF(OR(COUNTIF(S314,$AZ$2:$AZ$19)),0,1)</f>
        <v>0</v>
      </c>
      <c r="AL314" cm="1">
        <f t="array" ref="AL314">IF(OR(COUNTIF(T314,$AZ$2:$AZ$19)),0,1)</f>
        <v>0</v>
      </c>
      <c r="AM314" cm="1">
        <f t="array" ref="AM314">IF(OR(COUNTIF(U314,$AZ$2:$AZ$19)),0,1)</f>
        <v>0</v>
      </c>
      <c r="AN314" cm="1">
        <f t="array" ref="AN314">IF(OR(COUNTIF(V314,$AZ$2:$AZ$19)),0,1)</f>
        <v>0</v>
      </c>
      <c r="AO314" cm="1">
        <f t="array" ref="AO314">IF(OR(COUNTIF(W314,$AZ$2:$AZ$19)),0,1)</f>
        <v>0</v>
      </c>
      <c r="AP314" cm="1">
        <f t="array" ref="AP314">IF(OR(COUNTIF(X314,$AZ$2:$AZ$19)),0,1)</f>
        <v>0</v>
      </c>
      <c r="AQ314" cm="1">
        <f t="array" ref="AQ314">IF(OR(COUNTIF(Y314,$AZ$2:$AZ$19)),0,1)</f>
        <v>0</v>
      </c>
      <c r="AR314" cm="1">
        <f t="array" ref="AR314">IF(OR(COUNTIF(Z314,$AZ$2:$AZ$19)),0,1)</f>
        <v>0</v>
      </c>
      <c r="AS314" cm="1">
        <f t="array" ref="AS314">IF(OR(COUNTIF(AA314,$AZ$2:$AZ$19)),0,1)</f>
        <v>0</v>
      </c>
      <c r="AT314" cm="1">
        <f t="array" ref="AT314">IF(OR(COUNTIF(AB314,$AZ$2:$AZ$19)),0,1)</f>
        <v>0</v>
      </c>
      <c r="AU314" cm="1">
        <f t="array" ref="AU314">IF(OR(COUNTIF(AC314,$AZ$2:$AZ$19)),0,1)</f>
        <v>0</v>
      </c>
      <c r="AV314" cm="1">
        <f t="array" ref="AV314">IF(OR(COUNTIF(AD314,$AZ$2:$AZ$19)),0,1)</f>
        <v>0</v>
      </c>
      <c r="AX314">
        <f t="shared" si="4"/>
        <v>0</v>
      </c>
    </row>
    <row r="315" spans="1:50" x14ac:dyDescent="0.3">
      <c r="A315" s="92" t="str" cm="1">
        <f t="array" ref="A315">IF(AX315&gt;0,'Licensee Info'!$A$2:$A$2,"#N/A")</f>
        <v>#N/A</v>
      </c>
      <c r="B315" s="88" t="str">
        <f>'Cover Sheet'!$A$3</f>
        <v>[insert AFS Reporting Period]</v>
      </c>
      <c r="C315" s="88" t="str">
        <f>'Cover Sheet'!$D$3</f>
        <v>[insert all medical and adult-use license record numbers covered by this AFS]</v>
      </c>
      <c r="D315" s="88" t="str">
        <f>'Cover Sheet'!$A$6</f>
        <v>[insert name of firm]</v>
      </c>
      <c r="E315" s="88" t="str">
        <f>'Cover Sheet'!$B$6</f>
        <v>[insert CPA name]</v>
      </c>
      <c r="F315" s="88" t="str">
        <f>'Cover Sheet'!$B$8</f>
        <v>[insert CPA license number]</v>
      </c>
      <c r="G315" s="88" t="str">
        <f>'Cover Sheet'!$D$6</f>
        <v>[insert direct email address]</v>
      </c>
      <c r="H315" s="88" t="str">
        <f>'Cover Sheet'!$D$8</f>
        <v>[insert direct phone number]</v>
      </c>
      <c r="I315" s="88" t="str">
        <f>'Cover Sheet'!$D$10</f>
        <v>[insert firm mailing address]</v>
      </c>
      <c r="J315" s="88" t="str">
        <f>'Licensee Info'!$E$2</f>
        <v>Report not attested to correctly</v>
      </c>
      <c r="K315" t="s">
        <v>225</v>
      </c>
      <c r="L315">
        <v>1</v>
      </c>
      <c r="M315">
        <v>3</v>
      </c>
      <c r="N315">
        <v>9</v>
      </c>
      <c r="O315">
        <v>8</v>
      </c>
      <c r="R315" t="str">
        <f>'R - Total (G, P)'!$B$265</f>
        <v>[insert license #]</v>
      </c>
      <c r="S315">
        <f>'R - Total (G, P)'!$B$266</f>
        <v>0</v>
      </c>
      <c r="T315">
        <f>'R - Total (G, P)'!$D$266</f>
        <v>0</v>
      </c>
      <c r="U315">
        <f>'R - Total (G, P)'!$H$266</f>
        <v>0</v>
      </c>
      <c r="V315">
        <v>0</v>
      </c>
      <c r="W315">
        <v>0</v>
      </c>
      <c r="X315">
        <v>0</v>
      </c>
      <c r="Y315">
        <v>0</v>
      </c>
      <c r="Z315">
        <v>0</v>
      </c>
      <c r="AA315">
        <v>0</v>
      </c>
      <c r="AB315">
        <v>0</v>
      </c>
      <c r="AC315">
        <v>0</v>
      </c>
      <c r="AD315">
        <v>0</v>
      </c>
      <c r="AJ315" cm="1">
        <f t="array" ref="AJ315">IF(OR(COUNTIF(R315,$AZ$2:$AZ$19)),0,1)</f>
        <v>0</v>
      </c>
      <c r="AK315" cm="1">
        <f t="array" ref="AK315">IF(OR(COUNTIF(S315,$AZ$2:$AZ$19)),0,1)</f>
        <v>0</v>
      </c>
      <c r="AL315" cm="1">
        <f t="array" ref="AL315">IF(OR(COUNTIF(T315,$AZ$2:$AZ$19)),0,1)</f>
        <v>0</v>
      </c>
      <c r="AM315" cm="1">
        <f t="array" ref="AM315">IF(OR(COUNTIF(U315,$AZ$2:$AZ$19)),0,1)</f>
        <v>0</v>
      </c>
      <c r="AN315" cm="1">
        <f t="array" ref="AN315">IF(OR(COUNTIF(V315,$AZ$2:$AZ$19)),0,1)</f>
        <v>0</v>
      </c>
      <c r="AO315" cm="1">
        <f t="array" ref="AO315">IF(OR(COUNTIF(W315,$AZ$2:$AZ$19)),0,1)</f>
        <v>0</v>
      </c>
      <c r="AP315" cm="1">
        <f t="array" ref="AP315">IF(OR(COUNTIF(X315,$AZ$2:$AZ$19)),0,1)</f>
        <v>0</v>
      </c>
      <c r="AQ315" cm="1">
        <f t="array" ref="AQ315">IF(OR(COUNTIF(Y315,$AZ$2:$AZ$19)),0,1)</f>
        <v>0</v>
      </c>
      <c r="AR315" cm="1">
        <f t="array" ref="AR315">IF(OR(COUNTIF(Z315,$AZ$2:$AZ$19)),0,1)</f>
        <v>0</v>
      </c>
      <c r="AS315" cm="1">
        <f t="array" ref="AS315">IF(OR(COUNTIF(AA315,$AZ$2:$AZ$19)),0,1)</f>
        <v>0</v>
      </c>
      <c r="AT315" cm="1">
        <f t="array" ref="AT315">IF(OR(COUNTIF(AB315,$AZ$2:$AZ$19)),0,1)</f>
        <v>0</v>
      </c>
      <c r="AU315" cm="1">
        <f t="array" ref="AU315">IF(OR(COUNTIF(AC315,$AZ$2:$AZ$19)),0,1)</f>
        <v>0</v>
      </c>
      <c r="AV315" cm="1">
        <f t="array" ref="AV315">IF(OR(COUNTIF(AD315,$AZ$2:$AZ$19)),0,1)</f>
        <v>0</v>
      </c>
      <c r="AX315">
        <f t="shared" si="4"/>
        <v>0</v>
      </c>
    </row>
    <row r="316" spans="1:50" x14ac:dyDescent="0.3">
      <c r="A316" s="88" t="str" cm="1">
        <f t="array" ref="A316">IF(AX316&gt;0,'Licensee Info'!$A$2:$A$2,"#N/A")</f>
        <v>#N/A</v>
      </c>
      <c r="B316" s="88" t="str">
        <f>'Cover Sheet'!$A$3</f>
        <v>[insert AFS Reporting Period]</v>
      </c>
      <c r="C316" s="88" t="str">
        <f>'Cover Sheet'!$D$3</f>
        <v>[insert all medical and adult-use license record numbers covered by this AFS]</v>
      </c>
      <c r="D316" s="88" t="str">
        <f>'Cover Sheet'!$A$6</f>
        <v>[insert name of firm]</v>
      </c>
      <c r="E316" s="88" t="str">
        <f>'Cover Sheet'!$B$6</f>
        <v>[insert CPA name]</v>
      </c>
      <c r="F316" s="88" t="str">
        <f>'Cover Sheet'!$B$8</f>
        <v>[insert CPA license number]</v>
      </c>
      <c r="G316" s="88" t="str">
        <f>'Cover Sheet'!$D$6</f>
        <v>[insert direct email address]</v>
      </c>
      <c r="H316" s="88" t="str">
        <f>'Cover Sheet'!$D$8</f>
        <v>[insert direct phone number]</v>
      </c>
      <c r="I316" s="88" t="str">
        <f>'Cover Sheet'!$D$10</f>
        <v>[insert firm mailing address]</v>
      </c>
      <c r="J316" s="88" t="str">
        <f>'Licensee Info'!$E$2</f>
        <v>Report not attested to correctly</v>
      </c>
      <c r="K316" s="91" t="s">
        <v>225</v>
      </c>
      <c r="L316" s="91">
        <v>1</v>
      </c>
      <c r="M316" s="91">
        <v>3</v>
      </c>
      <c r="N316" s="91">
        <v>9</v>
      </c>
      <c r="O316" s="91">
        <v>9</v>
      </c>
      <c r="P316" s="91"/>
      <c r="Q316" s="91"/>
      <c r="R316" s="91" t="str">
        <f>'R - Total (G, P)'!$B$265</f>
        <v>[insert license #]</v>
      </c>
      <c r="S316" s="91">
        <f>'R - Total (G, P)'!$B$266</f>
        <v>0</v>
      </c>
      <c r="T316" s="91">
        <f>'R - Total (G, P)'!$D$266</f>
        <v>0</v>
      </c>
      <c r="U316" s="91">
        <f>'R - Total (G, P)'!$H$266</f>
        <v>0</v>
      </c>
      <c r="V316" s="91">
        <v>0</v>
      </c>
      <c r="W316" s="91">
        <v>0</v>
      </c>
      <c r="X316" s="91">
        <v>0</v>
      </c>
      <c r="Y316" s="91">
        <v>0</v>
      </c>
      <c r="Z316" s="91">
        <v>0</v>
      </c>
      <c r="AA316" s="91">
        <v>0</v>
      </c>
      <c r="AB316" s="91">
        <v>0</v>
      </c>
      <c r="AC316" s="91">
        <v>0</v>
      </c>
      <c r="AD316" s="91">
        <v>0</v>
      </c>
      <c r="AE316" s="91"/>
      <c r="AF316" s="91"/>
      <c r="AG316" s="91"/>
      <c r="AH316" s="91"/>
      <c r="AJ316" cm="1">
        <f t="array" ref="AJ316">IF(OR(COUNTIF(R316,$AZ$2:$AZ$19)),0,1)</f>
        <v>0</v>
      </c>
      <c r="AK316" cm="1">
        <f t="array" ref="AK316">IF(OR(COUNTIF(S316,$AZ$2:$AZ$19)),0,1)</f>
        <v>0</v>
      </c>
      <c r="AL316" cm="1">
        <f t="array" ref="AL316">IF(OR(COUNTIF(T316,$AZ$2:$AZ$19)),0,1)</f>
        <v>0</v>
      </c>
      <c r="AM316" cm="1">
        <f t="array" ref="AM316">IF(OR(COUNTIF(U316,$AZ$2:$AZ$19)),0,1)</f>
        <v>0</v>
      </c>
      <c r="AN316" cm="1">
        <f t="array" ref="AN316">IF(OR(COUNTIF(V316,$AZ$2:$AZ$19)),0,1)</f>
        <v>0</v>
      </c>
      <c r="AO316" cm="1">
        <f t="array" ref="AO316">IF(OR(COUNTIF(W316,$AZ$2:$AZ$19)),0,1)</f>
        <v>0</v>
      </c>
      <c r="AP316" cm="1">
        <f t="array" ref="AP316">IF(OR(COUNTIF(X316,$AZ$2:$AZ$19)),0,1)</f>
        <v>0</v>
      </c>
      <c r="AQ316" cm="1">
        <f t="array" ref="AQ316">IF(OR(COUNTIF(Y316,$AZ$2:$AZ$19)),0,1)</f>
        <v>0</v>
      </c>
      <c r="AR316" cm="1">
        <f t="array" ref="AR316">IF(OR(COUNTIF(Z316,$AZ$2:$AZ$19)),0,1)</f>
        <v>0</v>
      </c>
      <c r="AS316" cm="1">
        <f t="array" ref="AS316">IF(OR(COUNTIF(AA316,$AZ$2:$AZ$19)),0,1)</f>
        <v>0</v>
      </c>
      <c r="AT316" cm="1">
        <f t="array" ref="AT316">IF(OR(COUNTIF(AB316,$AZ$2:$AZ$19)),0,1)</f>
        <v>0</v>
      </c>
      <c r="AU316" cm="1">
        <f t="array" ref="AU316">IF(OR(COUNTIF(AC316,$AZ$2:$AZ$19)),0,1)</f>
        <v>0</v>
      </c>
      <c r="AV316" cm="1">
        <f t="array" ref="AV316">IF(OR(COUNTIF(AD316,$AZ$2:$AZ$19)),0,1)</f>
        <v>0</v>
      </c>
      <c r="AX316">
        <f t="shared" si="4"/>
        <v>0</v>
      </c>
    </row>
    <row r="317" spans="1:50" x14ac:dyDescent="0.3">
      <c r="A317" s="92" t="str" cm="1">
        <f t="array" ref="A317">IF(AX317&gt;0,'Licensee Info'!$A$2:$A$2,"#N/A")</f>
        <v>#N/A</v>
      </c>
      <c r="B317" s="88" t="str">
        <f>'Cover Sheet'!$A$3</f>
        <v>[insert AFS Reporting Period]</v>
      </c>
      <c r="C317" s="88" t="str">
        <f>'Cover Sheet'!$D$3</f>
        <v>[insert all medical and adult-use license record numbers covered by this AFS]</v>
      </c>
      <c r="D317" s="88" t="str">
        <f>'Cover Sheet'!$A$6</f>
        <v>[insert name of firm]</v>
      </c>
      <c r="E317" s="88" t="str">
        <f>'Cover Sheet'!$B$6</f>
        <v>[insert CPA name]</v>
      </c>
      <c r="F317" s="88" t="str">
        <f>'Cover Sheet'!$B$8</f>
        <v>[insert CPA license number]</v>
      </c>
      <c r="G317" s="88" t="str">
        <f>'Cover Sheet'!$D$6</f>
        <v>[insert direct email address]</v>
      </c>
      <c r="H317" s="88" t="str">
        <f>'Cover Sheet'!$D$8</f>
        <v>[insert direct phone number]</v>
      </c>
      <c r="I317" s="88" t="str">
        <f>'Cover Sheet'!$D$10</f>
        <v>[insert firm mailing address]</v>
      </c>
      <c r="J317" s="88" t="str">
        <f>'Licensee Info'!$E$2</f>
        <v>Report not attested to correctly</v>
      </c>
      <c r="K317" t="s">
        <v>225</v>
      </c>
      <c r="L317">
        <v>1</v>
      </c>
      <c r="M317">
        <v>3</v>
      </c>
      <c r="N317">
        <v>9</v>
      </c>
      <c r="O317">
        <v>10</v>
      </c>
      <c r="R317" t="str">
        <f>'R - Total (G, P)'!$B$265</f>
        <v>[insert license #]</v>
      </c>
      <c r="S317">
        <f>'R - Total (G, P)'!$B$266</f>
        <v>0</v>
      </c>
      <c r="T317">
        <f>'R - Total (G, P)'!$D$266</f>
        <v>0</v>
      </c>
      <c r="U317">
        <f>'R - Total (G, P)'!$H$266</f>
        <v>0</v>
      </c>
      <c r="V317">
        <v>0</v>
      </c>
      <c r="W317">
        <v>0</v>
      </c>
      <c r="X317">
        <v>0</v>
      </c>
      <c r="Y317">
        <v>0</v>
      </c>
      <c r="Z317">
        <v>0</v>
      </c>
      <c r="AA317">
        <v>0</v>
      </c>
      <c r="AB317">
        <v>0</v>
      </c>
      <c r="AC317">
        <v>0</v>
      </c>
      <c r="AD317">
        <v>0</v>
      </c>
      <c r="AJ317" cm="1">
        <f t="array" ref="AJ317">IF(OR(COUNTIF(R317,$AZ$2:$AZ$19)),0,1)</f>
        <v>0</v>
      </c>
      <c r="AK317" cm="1">
        <f t="array" ref="AK317">IF(OR(COUNTIF(S317,$AZ$2:$AZ$19)),0,1)</f>
        <v>0</v>
      </c>
      <c r="AL317" cm="1">
        <f t="array" ref="AL317">IF(OR(COUNTIF(T317,$AZ$2:$AZ$19)),0,1)</f>
        <v>0</v>
      </c>
      <c r="AM317" cm="1">
        <f t="array" ref="AM317">IF(OR(COUNTIF(U317,$AZ$2:$AZ$19)),0,1)</f>
        <v>0</v>
      </c>
      <c r="AN317" cm="1">
        <f t="array" ref="AN317">IF(OR(COUNTIF(V317,$AZ$2:$AZ$19)),0,1)</f>
        <v>0</v>
      </c>
      <c r="AO317" cm="1">
        <f t="array" ref="AO317">IF(OR(COUNTIF(W317,$AZ$2:$AZ$19)),0,1)</f>
        <v>0</v>
      </c>
      <c r="AP317" cm="1">
        <f t="array" ref="AP317">IF(OR(COUNTIF(X317,$AZ$2:$AZ$19)),0,1)</f>
        <v>0</v>
      </c>
      <c r="AQ317" cm="1">
        <f t="array" ref="AQ317">IF(OR(COUNTIF(Y317,$AZ$2:$AZ$19)),0,1)</f>
        <v>0</v>
      </c>
      <c r="AR317" cm="1">
        <f t="array" ref="AR317">IF(OR(COUNTIF(Z317,$AZ$2:$AZ$19)),0,1)</f>
        <v>0</v>
      </c>
      <c r="AS317" cm="1">
        <f t="array" ref="AS317">IF(OR(COUNTIF(AA317,$AZ$2:$AZ$19)),0,1)</f>
        <v>0</v>
      </c>
      <c r="AT317" cm="1">
        <f t="array" ref="AT317">IF(OR(COUNTIF(AB317,$AZ$2:$AZ$19)),0,1)</f>
        <v>0</v>
      </c>
      <c r="AU317" cm="1">
        <f t="array" ref="AU317">IF(OR(COUNTIF(AC317,$AZ$2:$AZ$19)),0,1)</f>
        <v>0</v>
      </c>
      <c r="AV317" cm="1">
        <f t="array" ref="AV317">IF(OR(COUNTIF(AD317,$AZ$2:$AZ$19)),0,1)</f>
        <v>0</v>
      </c>
      <c r="AX317">
        <f t="shared" si="4"/>
        <v>0</v>
      </c>
    </row>
    <row r="318" spans="1:50" x14ac:dyDescent="0.3">
      <c r="A318" s="88" t="str" cm="1">
        <f t="array" ref="A318">IF(AX318&gt;0,'Licensee Info'!$A$2:$A$2,"#N/A")</f>
        <v>#N/A</v>
      </c>
      <c r="B318" s="88" t="str">
        <f>'Cover Sheet'!$A$3</f>
        <v>[insert AFS Reporting Period]</v>
      </c>
      <c r="C318" s="88" t="str">
        <f>'Cover Sheet'!$D$3</f>
        <v>[insert all medical and adult-use license record numbers covered by this AFS]</v>
      </c>
      <c r="D318" s="88" t="str">
        <f>'Cover Sheet'!$A$6</f>
        <v>[insert name of firm]</v>
      </c>
      <c r="E318" s="88" t="str">
        <f>'Cover Sheet'!$B$6</f>
        <v>[insert CPA name]</v>
      </c>
      <c r="F318" s="88" t="str">
        <f>'Cover Sheet'!$B$8</f>
        <v>[insert CPA license number]</v>
      </c>
      <c r="G318" s="88" t="str">
        <f>'Cover Sheet'!$D$6</f>
        <v>[insert direct email address]</v>
      </c>
      <c r="H318" s="88" t="str">
        <f>'Cover Sheet'!$D$8</f>
        <v>[insert direct phone number]</v>
      </c>
      <c r="I318" s="88" t="str">
        <f>'Cover Sheet'!$D$10</f>
        <v>[insert firm mailing address]</v>
      </c>
      <c r="J318" s="88" t="str">
        <f>'Licensee Info'!$E$2</f>
        <v>Report not attested to correctly</v>
      </c>
      <c r="K318" s="91" t="s">
        <v>225</v>
      </c>
      <c r="L318" s="91">
        <v>1</v>
      </c>
      <c r="M318" s="91">
        <v>3</v>
      </c>
      <c r="N318" s="91">
        <v>9</v>
      </c>
      <c r="O318" s="91">
        <v>11</v>
      </c>
      <c r="P318" s="91"/>
      <c r="Q318" s="91"/>
      <c r="R318" s="91" t="str">
        <f>'R - Total (G, P)'!$B$265</f>
        <v>[insert license #]</v>
      </c>
      <c r="S318" s="91">
        <f>'R - Total (G, P)'!$B$266</f>
        <v>0</v>
      </c>
      <c r="T318" s="91">
        <f>'R - Total (G, P)'!$D$266</f>
        <v>0</v>
      </c>
      <c r="U318" s="91">
        <f>'R - Total (G, P)'!$H$266</f>
        <v>0</v>
      </c>
      <c r="V318" s="91" t="str">
        <v>Total</v>
      </c>
      <c r="W318" s="91">
        <v>0</v>
      </c>
      <c r="X318" s="91">
        <v>0</v>
      </c>
      <c r="Y318" s="91">
        <v>0</v>
      </c>
      <c r="Z318" s="91">
        <v>0</v>
      </c>
      <c r="AA318" s="91">
        <v>0</v>
      </c>
      <c r="AB318" s="91">
        <v>0</v>
      </c>
      <c r="AC318" s="91">
        <v>0</v>
      </c>
      <c r="AD318" s="91">
        <v>0</v>
      </c>
      <c r="AE318" s="91"/>
      <c r="AF318" s="91"/>
      <c r="AG318" s="91"/>
      <c r="AH318" s="91"/>
      <c r="AJ318" cm="1">
        <f t="array" ref="AJ318">IF(OR(COUNTIF(R318,$AZ$2:$AZ$19)),0,1)</f>
        <v>0</v>
      </c>
      <c r="AK318" cm="1">
        <f t="array" ref="AK318">IF(OR(COUNTIF(S318,$AZ$2:$AZ$19)),0,1)</f>
        <v>0</v>
      </c>
      <c r="AL318" cm="1">
        <f t="array" ref="AL318">IF(OR(COUNTIF(T318,$AZ$2:$AZ$19)),0,1)</f>
        <v>0</v>
      </c>
      <c r="AM318" cm="1">
        <f t="array" ref="AM318">IF(OR(COUNTIF(U318,$AZ$2:$AZ$19)),0,1)</f>
        <v>0</v>
      </c>
      <c r="AN318" cm="1">
        <f t="array" ref="AN318">IF(OR(COUNTIF(V318,$AZ$2:$AZ$19)),0,1)</f>
        <v>0</v>
      </c>
      <c r="AO318" cm="1">
        <f t="array" ref="AO318">IF(OR(COUNTIF(W318,$AZ$2:$AZ$19)),0,1)</f>
        <v>0</v>
      </c>
      <c r="AP318" cm="1">
        <f t="array" ref="AP318">IF(OR(COUNTIF(X318,$AZ$2:$AZ$19)),0,1)</f>
        <v>0</v>
      </c>
      <c r="AQ318" cm="1">
        <f t="array" ref="AQ318">IF(OR(COUNTIF(Y318,$AZ$2:$AZ$19)),0,1)</f>
        <v>0</v>
      </c>
      <c r="AR318" cm="1">
        <f t="array" ref="AR318">IF(OR(COUNTIF(Z318,$AZ$2:$AZ$19)),0,1)</f>
        <v>0</v>
      </c>
      <c r="AS318" cm="1">
        <f t="array" ref="AS318">IF(OR(COUNTIF(AA318,$AZ$2:$AZ$19)),0,1)</f>
        <v>0</v>
      </c>
      <c r="AT318" cm="1">
        <f t="array" ref="AT318">IF(OR(COUNTIF(AB318,$AZ$2:$AZ$19)),0,1)</f>
        <v>0</v>
      </c>
      <c r="AU318" cm="1">
        <f t="array" ref="AU318">IF(OR(COUNTIF(AC318,$AZ$2:$AZ$19)),0,1)</f>
        <v>0</v>
      </c>
      <c r="AV318" cm="1">
        <f t="array" ref="AV318">IF(OR(COUNTIF(AD318,$AZ$2:$AZ$19)),0,1)</f>
        <v>0</v>
      </c>
      <c r="AX318">
        <f t="shared" si="4"/>
        <v>0</v>
      </c>
    </row>
    <row r="319" spans="1:50" x14ac:dyDescent="0.3">
      <c r="A319" s="92" t="str" cm="1">
        <f t="array" ref="A319">IF(AX319&gt;0,'Licensee Info'!$A$2:$A$2,"#N/A")</f>
        <v>#N/A</v>
      </c>
      <c r="B319" s="88" t="str">
        <f>'Cover Sheet'!$A$3</f>
        <v>[insert AFS Reporting Period]</v>
      </c>
      <c r="C319" s="88" t="str">
        <f>'Cover Sheet'!$D$3</f>
        <v>[insert all medical and adult-use license record numbers covered by this AFS]</v>
      </c>
      <c r="D319" s="88" t="str">
        <f>'Cover Sheet'!$A$6</f>
        <v>[insert name of firm]</v>
      </c>
      <c r="E319" s="88" t="str">
        <f>'Cover Sheet'!$B$6</f>
        <v>[insert CPA name]</v>
      </c>
      <c r="F319" s="88" t="str">
        <f>'Cover Sheet'!$B$8</f>
        <v>[insert CPA license number]</v>
      </c>
      <c r="G319" s="88" t="str">
        <f>'Cover Sheet'!$D$6</f>
        <v>[insert direct email address]</v>
      </c>
      <c r="H319" s="88" t="str">
        <f>'Cover Sheet'!$D$8</f>
        <v>[insert direct phone number]</v>
      </c>
      <c r="I319" s="88" t="str">
        <f>'Cover Sheet'!$D$10</f>
        <v>[insert firm mailing address]</v>
      </c>
      <c r="J319" s="88" t="str">
        <f>'Licensee Info'!$E$2</f>
        <v>Report not attested to correctly</v>
      </c>
      <c r="K319" t="s">
        <v>225</v>
      </c>
      <c r="L319">
        <v>1</v>
      </c>
      <c r="M319">
        <v>3</v>
      </c>
      <c r="N319">
        <v>9</v>
      </c>
      <c r="O319">
        <v>12</v>
      </c>
      <c r="R319" t="str">
        <f>'R - Total (G, P)'!$B$265</f>
        <v>[insert license #]</v>
      </c>
      <c r="S319">
        <f>'R - Total (G, P)'!$B$266</f>
        <v>0</v>
      </c>
      <c r="T319">
        <f>'R - Total (G, P)'!$D$266</f>
        <v>0</v>
      </c>
      <c r="U319">
        <f>'R - Total (G, P)'!$H$266</f>
        <v>0</v>
      </c>
      <c r="V319">
        <v>0</v>
      </c>
      <c r="W319">
        <v>0</v>
      </c>
      <c r="X319">
        <v>0</v>
      </c>
      <c r="Y319">
        <v>0</v>
      </c>
      <c r="Z319">
        <v>0</v>
      </c>
      <c r="AA319">
        <v>0</v>
      </c>
      <c r="AB319">
        <v>0</v>
      </c>
      <c r="AC319">
        <v>0</v>
      </c>
      <c r="AD319">
        <v>0</v>
      </c>
      <c r="AJ319" cm="1">
        <f t="array" ref="AJ319">IF(OR(COUNTIF(R319,$AZ$2:$AZ$19)),0,1)</f>
        <v>0</v>
      </c>
      <c r="AK319" cm="1">
        <f t="array" ref="AK319">IF(OR(COUNTIF(S319,$AZ$2:$AZ$19)),0,1)</f>
        <v>0</v>
      </c>
      <c r="AL319" cm="1">
        <f t="array" ref="AL319">IF(OR(COUNTIF(T319,$AZ$2:$AZ$19)),0,1)</f>
        <v>0</v>
      </c>
      <c r="AM319" cm="1">
        <f t="array" ref="AM319">IF(OR(COUNTIF(U319,$AZ$2:$AZ$19)),0,1)</f>
        <v>0</v>
      </c>
      <c r="AN319" cm="1">
        <f t="array" ref="AN319">IF(OR(COUNTIF(V319,$AZ$2:$AZ$19)),0,1)</f>
        <v>0</v>
      </c>
      <c r="AO319" cm="1">
        <f t="array" ref="AO319">IF(OR(COUNTIF(W319,$AZ$2:$AZ$19)),0,1)</f>
        <v>0</v>
      </c>
      <c r="AP319" cm="1">
        <f t="array" ref="AP319">IF(OR(COUNTIF(X319,$AZ$2:$AZ$19)),0,1)</f>
        <v>0</v>
      </c>
      <c r="AQ319" cm="1">
        <f t="array" ref="AQ319">IF(OR(COUNTIF(Y319,$AZ$2:$AZ$19)),0,1)</f>
        <v>0</v>
      </c>
      <c r="AR319" cm="1">
        <f t="array" ref="AR319">IF(OR(COUNTIF(Z319,$AZ$2:$AZ$19)),0,1)</f>
        <v>0</v>
      </c>
      <c r="AS319" cm="1">
        <f t="array" ref="AS319">IF(OR(COUNTIF(AA319,$AZ$2:$AZ$19)),0,1)</f>
        <v>0</v>
      </c>
      <c r="AT319" cm="1">
        <f t="array" ref="AT319">IF(OR(COUNTIF(AB319,$AZ$2:$AZ$19)),0,1)</f>
        <v>0</v>
      </c>
      <c r="AU319" cm="1">
        <f t="array" ref="AU319">IF(OR(COUNTIF(AC319,$AZ$2:$AZ$19)),0,1)</f>
        <v>0</v>
      </c>
      <c r="AV319" cm="1">
        <f t="array" ref="AV319">IF(OR(COUNTIF(AD319,$AZ$2:$AZ$19)),0,1)</f>
        <v>0</v>
      </c>
      <c r="AX319">
        <f t="shared" si="4"/>
        <v>0</v>
      </c>
    </row>
    <row r="320" spans="1:50" x14ac:dyDescent="0.3">
      <c r="A320" s="88" t="str" cm="1">
        <f t="array" ref="A320">IF(AX320&gt;0,'Licensee Info'!$A$2:$A$2,"#N/A")</f>
        <v>#N/A</v>
      </c>
      <c r="B320" s="88" t="str">
        <f>'Cover Sheet'!$A$3</f>
        <v>[insert AFS Reporting Period]</v>
      </c>
      <c r="C320" s="88" t="str">
        <f>'Cover Sheet'!$D$3</f>
        <v>[insert all medical and adult-use license record numbers covered by this AFS]</v>
      </c>
      <c r="D320" s="88" t="str">
        <f>'Cover Sheet'!$A$6</f>
        <v>[insert name of firm]</v>
      </c>
      <c r="E320" s="88" t="str">
        <f>'Cover Sheet'!$B$6</f>
        <v>[insert CPA name]</v>
      </c>
      <c r="F320" s="88" t="str">
        <f>'Cover Sheet'!$B$8</f>
        <v>[insert CPA license number]</v>
      </c>
      <c r="G320" s="88" t="str">
        <f>'Cover Sheet'!$D$6</f>
        <v>[insert direct email address]</v>
      </c>
      <c r="H320" s="88" t="str">
        <f>'Cover Sheet'!$D$8</f>
        <v>[insert direct phone number]</v>
      </c>
      <c r="I320" s="88" t="str">
        <f>'Cover Sheet'!$D$10</f>
        <v>[insert firm mailing address]</v>
      </c>
      <c r="J320" s="88" t="str">
        <f>'Licensee Info'!$E$2</f>
        <v>Report not attested to correctly</v>
      </c>
      <c r="K320" s="91" t="s">
        <v>225</v>
      </c>
      <c r="L320" s="91">
        <v>1</v>
      </c>
      <c r="M320" s="91">
        <v>3</v>
      </c>
      <c r="N320" s="91">
        <v>9</v>
      </c>
      <c r="O320" s="91">
        <v>13</v>
      </c>
      <c r="P320" s="91"/>
      <c r="Q320" s="91"/>
      <c r="R320" s="91" t="str">
        <f>'R - Total (G, P)'!$B$265</f>
        <v>[insert license #]</v>
      </c>
      <c r="S320" s="91">
        <f>'R - Total (G, P)'!$B$266</f>
        <v>0</v>
      </c>
      <c r="T320" s="91">
        <f>'R - Total (G, P)'!$D$266</f>
        <v>0</v>
      </c>
      <c r="U320" s="91">
        <f>'R - Total (G, P)'!$H$266</f>
        <v>0</v>
      </c>
      <c r="V320" s="91">
        <v>0</v>
      </c>
      <c r="W320" s="91">
        <v>0</v>
      </c>
      <c r="X320" s="91">
        <v>0</v>
      </c>
      <c r="Y320" s="91">
        <v>0</v>
      </c>
      <c r="Z320" s="91">
        <v>0</v>
      </c>
      <c r="AA320" s="91">
        <v>0</v>
      </c>
      <c r="AB320" s="91">
        <v>0</v>
      </c>
      <c r="AC320" s="91">
        <v>0</v>
      </c>
      <c r="AD320" s="91">
        <v>0</v>
      </c>
      <c r="AE320" s="91"/>
      <c r="AF320" s="91"/>
      <c r="AG320" s="91"/>
      <c r="AH320" s="91"/>
      <c r="AJ320" cm="1">
        <f t="array" ref="AJ320">IF(OR(COUNTIF(R320,$AZ$2:$AZ$19)),0,1)</f>
        <v>0</v>
      </c>
      <c r="AK320" cm="1">
        <f t="array" ref="AK320">IF(OR(COUNTIF(S320,$AZ$2:$AZ$19)),0,1)</f>
        <v>0</v>
      </c>
      <c r="AL320" cm="1">
        <f t="array" ref="AL320">IF(OR(COUNTIF(T320,$AZ$2:$AZ$19)),0,1)</f>
        <v>0</v>
      </c>
      <c r="AM320" cm="1">
        <f t="array" ref="AM320">IF(OR(COUNTIF(U320,$AZ$2:$AZ$19)),0,1)</f>
        <v>0</v>
      </c>
      <c r="AN320" cm="1">
        <f t="array" ref="AN320">IF(OR(COUNTIF(V320,$AZ$2:$AZ$19)),0,1)</f>
        <v>0</v>
      </c>
      <c r="AO320" cm="1">
        <f t="array" ref="AO320">IF(OR(COUNTIF(W320,$AZ$2:$AZ$19)),0,1)</f>
        <v>0</v>
      </c>
      <c r="AP320" cm="1">
        <f t="array" ref="AP320">IF(OR(COUNTIF(X320,$AZ$2:$AZ$19)),0,1)</f>
        <v>0</v>
      </c>
      <c r="AQ320" cm="1">
        <f t="array" ref="AQ320">IF(OR(COUNTIF(Y320,$AZ$2:$AZ$19)),0,1)</f>
        <v>0</v>
      </c>
      <c r="AR320" cm="1">
        <f t="array" ref="AR320">IF(OR(COUNTIF(Z320,$AZ$2:$AZ$19)),0,1)</f>
        <v>0</v>
      </c>
      <c r="AS320" cm="1">
        <f t="array" ref="AS320">IF(OR(COUNTIF(AA320,$AZ$2:$AZ$19)),0,1)</f>
        <v>0</v>
      </c>
      <c r="AT320" cm="1">
        <f t="array" ref="AT320">IF(OR(COUNTIF(AB320,$AZ$2:$AZ$19)),0,1)</f>
        <v>0</v>
      </c>
      <c r="AU320" cm="1">
        <f t="array" ref="AU320">IF(OR(COUNTIF(AC320,$AZ$2:$AZ$19)),0,1)</f>
        <v>0</v>
      </c>
      <c r="AV320" cm="1">
        <f t="array" ref="AV320">IF(OR(COUNTIF(AD320,$AZ$2:$AZ$19)),0,1)</f>
        <v>0</v>
      </c>
      <c r="AX320">
        <f t="shared" si="4"/>
        <v>0</v>
      </c>
    </row>
    <row r="321" spans="1:50" x14ac:dyDescent="0.3">
      <c r="A321" s="92" t="str" cm="1">
        <f t="array" ref="A321">IF(AX321&gt;0,'Licensee Info'!$A$2:$A$2,"#N/A")</f>
        <v>#N/A</v>
      </c>
      <c r="B321" s="88" t="str">
        <f>'Cover Sheet'!$A$3</f>
        <v>[insert AFS Reporting Period]</v>
      </c>
      <c r="C321" s="88" t="str">
        <f>'Cover Sheet'!$D$3</f>
        <v>[insert all medical and adult-use license record numbers covered by this AFS]</v>
      </c>
      <c r="D321" s="88" t="str">
        <f>'Cover Sheet'!$A$6</f>
        <v>[insert name of firm]</v>
      </c>
      <c r="E321" s="88" t="str">
        <f>'Cover Sheet'!$B$6</f>
        <v>[insert CPA name]</v>
      </c>
      <c r="F321" s="88" t="str">
        <f>'Cover Sheet'!$B$8</f>
        <v>[insert CPA license number]</v>
      </c>
      <c r="G321" s="88" t="str">
        <f>'Cover Sheet'!$D$6</f>
        <v>[insert direct email address]</v>
      </c>
      <c r="H321" s="88" t="str">
        <f>'Cover Sheet'!$D$8</f>
        <v>[insert direct phone number]</v>
      </c>
      <c r="I321" s="88" t="str">
        <f>'Cover Sheet'!$D$10</f>
        <v>[insert firm mailing address]</v>
      </c>
      <c r="J321" s="88" t="str">
        <f>'Licensee Info'!$E$2</f>
        <v>Report not attested to correctly</v>
      </c>
      <c r="K321" t="s">
        <v>225</v>
      </c>
      <c r="L321">
        <v>1</v>
      </c>
      <c r="M321">
        <v>3</v>
      </c>
      <c r="N321">
        <v>9</v>
      </c>
      <c r="O321">
        <v>14</v>
      </c>
      <c r="R321" t="str">
        <f>'R - Total (G, P)'!$B$265</f>
        <v>[insert license #]</v>
      </c>
      <c r="S321">
        <f>'R - Total (G, P)'!$B$266</f>
        <v>0</v>
      </c>
      <c r="T321">
        <f>'R - Total (G, P)'!$D$266</f>
        <v>0</v>
      </c>
      <c r="U321">
        <f>'R - Total (G, P)'!$H$266</f>
        <v>0</v>
      </c>
      <c r="V321">
        <v>0</v>
      </c>
      <c r="W321">
        <v>0</v>
      </c>
      <c r="X321">
        <v>0</v>
      </c>
      <c r="Y321">
        <v>0</v>
      </c>
      <c r="Z321">
        <v>0</v>
      </c>
      <c r="AA321">
        <v>0</v>
      </c>
      <c r="AB321">
        <v>0</v>
      </c>
      <c r="AC321">
        <v>0</v>
      </c>
      <c r="AD321">
        <v>0</v>
      </c>
      <c r="AJ321" cm="1">
        <f t="array" ref="AJ321">IF(OR(COUNTIF(R321,$AZ$2:$AZ$19)),0,1)</f>
        <v>0</v>
      </c>
      <c r="AK321" cm="1">
        <f t="array" ref="AK321">IF(OR(COUNTIF(S321,$AZ$2:$AZ$19)),0,1)</f>
        <v>0</v>
      </c>
      <c r="AL321" cm="1">
        <f t="array" ref="AL321">IF(OR(COUNTIF(T321,$AZ$2:$AZ$19)),0,1)</f>
        <v>0</v>
      </c>
      <c r="AM321" cm="1">
        <f t="array" ref="AM321">IF(OR(COUNTIF(U321,$AZ$2:$AZ$19)),0,1)</f>
        <v>0</v>
      </c>
      <c r="AN321" cm="1">
        <f t="array" ref="AN321">IF(OR(COUNTIF(V321,$AZ$2:$AZ$19)),0,1)</f>
        <v>0</v>
      </c>
      <c r="AO321" cm="1">
        <f t="array" ref="AO321">IF(OR(COUNTIF(W321,$AZ$2:$AZ$19)),0,1)</f>
        <v>0</v>
      </c>
      <c r="AP321" cm="1">
        <f t="array" ref="AP321">IF(OR(COUNTIF(X321,$AZ$2:$AZ$19)),0,1)</f>
        <v>0</v>
      </c>
      <c r="AQ321" cm="1">
        <f t="array" ref="AQ321">IF(OR(COUNTIF(Y321,$AZ$2:$AZ$19)),0,1)</f>
        <v>0</v>
      </c>
      <c r="AR321" cm="1">
        <f t="array" ref="AR321">IF(OR(COUNTIF(Z321,$AZ$2:$AZ$19)),0,1)</f>
        <v>0</v>
      </c>
      <c r="AS321" cm="1">
        <f t="array" ref="AS321">IF(OR(COUNTIF(AA321,$AZ$2:$AZ$19)),0,1)</f>
        <v>0</v>
      </c>
      <c r="AT321" cm="1">
        <f t="array" ref="AT321">IF(OR(COUNTIF(AB321,$AZ$2:$AZ$19)),0,1)</f>
        <v>0</v>
      </c>
      <c r="AU321" cm="1">
        <f t="array" ref="AU321">IF(OR(COUNTIF(AC321,$AZ$2:$AZ$19)),0,1)</f>
        <v>0</v>
      </c>
      <c r="AV321" cm="1">
        <f t="array" ref="AV321">IF(OR(COUNTIF(AD321,$AZ$2:$AZ$19)),0,1)</f>
        <v>0</v>
      </c>
      <c r="AX321">
        <f t="shared" si="4"/>
        <v>0</v>
      </c>
    </row>
    <row r="322" spans="1:50" x14ac:dyDescent="0.3">
      <c r="A322" s="88" t="str" cm="1">
        <f t="array" ref="A322">IF(AX322&gt;0,'Licensee Info'!$A$2:$A$2,"#N/A")</f>
        <v>#N/A</v>
      </c>
      <c r="B322" s="88" t="str">
        <f>'Cover Sheet'!$A$3</f>
        <v>[insert AFS Reporting Period]</v>
      </c>
      <c r="C322" s="88" t="str">
        <f>'Cover Sheet'!$D$3</f>
        <v>[insert all medical and adult-use license record numbers covered by this AFS]</v>
      </c>
      <c r="D322" s="88" t="str">
        <f>'Cover Sheet'!$A$6</f>
        <v>[insert name of firm]</v>
      </c>
      <c r="E322" s="88" t="str">
        <f>'Cover Sheet'!$B$6</f>
        <v>[insert CPA name]</v>
      </c>
      <c r="F322" s="88" t="str">
        <f>'Cover Sheet'!$B$8</f>
        <v>[insert CPA license number]</v>
      </c>
      <c r="G322" s="88" t="str">
        <f>'Cover Sheet'!$D$6</f>
        <v>[insert direct email address]</v>
      </c>
      <c r="H322" s="88" t="str">
        <f>'Cover Sheet'!$D$8</f>
        <v>[insert direct phone number]</v>
      </c>
      <c r="I322" s="88" t="str">
        <f>'Cover Sheet'!$D$10</f>
        <v>[insert firm mailing address]</v>
      </c>
      <c r="J322" s="88" t="str">
        <f>'Licensee Info'!$E$2</f>
        <v>Report not attested to correctly</v>
      </c>
      <c r="K322" s="91" t="s">
        <v>225</v>
      </c>
      <c r="L322" s="91">
        <v>1</v>
      </c>
      <c r="M322" s="91">
        <v>3</v>
      </c>
      <c r="N322" s="91">
        <v>9</v>
      </c>
      <c r="O322" s="91">
        <v>15</v>
      </c>
      <c r="P322" s="91"/>
      <c r="Q322" s="91"/>
      <c r="R322" s="91" t="str">
        <f>'R - Total (G, P)'!$B$265</f>
        <v>[insert license #]</v>
      </c>
      <c r="S322" s="91">
        <f>'R - Total (G, P)'!$B$266</f>
        <v>0</v>
      </c>
      <c r="T322" s="91">
        <f>'R - Total (G, P)'!$D$266</f>
        <v>0</v>
      </c>
      <c r="U322" s="91">
        <f>'R - Total (G, P)'!$H$266</f>
        <v>0</v>
      </c>
      <c r="V322" s="91">
        <v>0</v>
      </c>
      <c r="W322" s="91">
        <v>0</v>
      </c>
      <c r="X322" s="91">
        <v>0</v>
      </c>
      <c r="Y322" s="91">
        <v>0</v>
      </c>
      <c r="Z322" s="91">
        <v>0</v>
      </c>
      <c r="AA322" s="91">
        <v>0</v>
      </c>
      <c r="AB322" s="91">
        <v>0</v>
      </c>
      <c r="AC322" s="91">
        <v>0</v>
      </c>
      <c r="AD322" s="91">
        <v>0</v>
      </c>
      <c r="AE322" s="91"/>
      <c r="AF322" s="91"/>
      <c r="AG322" s="91"/>
      <c r="AH322" s="91"/>
      <c r="AJ322" cm="1">
        <f t="array" ref="AJ322">IF(OR(COUNTIF(R322,$AZ$2:$AZ$19)),0,1)</f>
        <v>0</v>
      </c>
      <c r="AK322" cm="1">
        <f t="array" ref="AK322">IF(OR(COUNTIF(S322,$AZ$2:$AZ$19)),0,1)</f>
        <v>0</v>
      </c>
      <c r="AL322" cm="1">
        <f t="array" ref="AL322">IF(OR(COUNTIF(T322,$AZ$2:$AZ$19)),0,1)</f>
        <v>0</v>
      </c>
      <c r="AM322" cm="1">
        <f t="array" ref="AM322">IF(OR(COUNTIF(U322,$AZ$2:$AZ$19)),0,1)</f>
        <v>0</v>
      </c>
      <c r="AN322" cm="1">
        <f t="array" ref="AN322">IF(OR(COUNTIF(V322,$AZ$2:$AZ$19)),0,1)</f>
        <v>0</v>
      </c>
      <c r="AO322" cm="1">
        <f t="array" ref="AO322">IF(OR(COUNTIF(W322,$AZ$2:$AZ$19)),0,1)</f>
        <v>0</v>
      </c>
      <c r="AP322" cm="1">
        <f t="array" ref="AP322">IF(OR(COUNTIF(X322,$AZ$2:$AZ$19)),0,1)</f>
        <v>0</v>
      </c>
      <c r="AQ322" cm="1">
        <f t="array" ref="AQ322">IF(OR(COUNTIF(Y322,$AZ$2:$AZ$19)),0,1)</f>
        <v>0</v>
      </c>
      <c r="AR322" cm="1">
        <f t="array" ref="AR322">IF(OR(COUNTIF(Z322,$AZ$2:$AZ$19)),0,1)</f>
        <v>0</v>
      </c>
      <c r="AS322" cm="1">
        <f t="array" ref="AS322">IF(OR(COUNTIF(AA322,$AZ$2:$AZ$19)),0,1)</f>
        <v>0</v>
      </c>
      <c r="AT322" cm="1">
        <f t="array" ref="AT322">IF(OR(COUNTIF(AB322,$AZ$2:$AZ$19)),0,1)</f>
        <v>0</v>
      </c>
      <c r="AU322" cm="1">
        <f t="array" ref="AU322">IF(OR(COUNTIF(AC322,$AZ$2:$AZ$19)),0,1)</f>
        <v>0</v>
      </c>
      <c r="AV322" cm="1">
        <f t="array" ref="AV322">IF(OR(COUNTIF(AD322,$AZ$2:$AZ$19)),0,1)</f>
        <v>0</v>
      </c>
      <c r="AX322">
        <f t="shared" si="4"/>
        <v>0</v>
      </c>
    </row>
    <row r="323" spans="1:50" x14ac:dyDescent="0.3">
      <c r="A323" s="92" t="str" cm="1">
        <f t="array" ref="A323">IF(AX323&gt;0,'Licensee Info'!$A$2:$A$2,"#N/A")</f>
        <v>#N/A</v>
      </c>
      <c r="B323" s="88" t="str">
        <f>'Cover Sheet'!$A$3</f>
        <v>[insert AFS Reporting Period]</v>
      </c>
      <c r="C323" s="88" t="str">
        <f>'Cover Sheet'!$D$3</f>
        <v>[insert all medical and adult-use license record numbers covered by this AFS]</v>
      </c>
      <c r="D323" s="88" t="str">
        <f>'Cover Sheet'!$A$6</f>
        <v>[insert name of firm]</v>
      </c>
      <c r="E323" s="88" t="str">
        <f>'Cover Sheet'!$B$6</f>
        <v>[insert CPA name]</v>
      </c>
      <c r="F323" s="88" t="str">
        <f>'Cover Sheet'!$B$8</f>
        <v>[insert CPA license number]</v>
      </c>
      <c r="G323" s="88" t="str">
        <f>'Cover Sheet'!$D$6</f>
        <v>[insert direct email address]</v>
      </c>
      <c r="H323" s="88" t="str">
        <f>'Cover Sheet'!$D$8</f>
        <v>[insert direct phone number]</v>
      </c>
      <c r="I323" s="88" t="str">
        <f>'Cover Sheet'!$D$10</f>
        <v>[insert firm mailing address]</v>
      </c>
      <c r="J323" s="88" t="str">
        <f>'Licensee Info'!$E$2</f>
        <v>Report not attested to correctly</v>
      </c>
      <c r="K323" t="s">
        <v>225</v>
      </c>
      <c r="L323">
        <v>1</v>
      </c>
      <c r="M323" t="s">
        <v>285</v>
      </c>
      <c r="N323">
        <v>9</v>
      </c>
      <c r="O323">
        <v>1</v>
      </c>
      <c r="R323" cm="1">
        <f t="array" ref="R323:Y332">'R - Total (G, P)'!$A$281:$H$290</f>
        <v>0</v>
      </c>
      <c r="S323">
        <v>0</v>
      </c>
      <c r="T323">
        <v>0</v>
      </c>
      <c r="U323">
        <v>0</v>
      </c>
      <c r="V323">
        <v>0</v>
      </c>
      <c r="W323">
        <v>0</v>
      </c>
      <c r="X323">
        <v>0</v>
      </c>
      <c r="Y323">
        <v>0</v>
      </c>
      <c r="Z323">
        <v>0</v>
      </c>
      <c r="AA323">
        <v>0</v>
      </c>
      <c r="AB323">
        <v>0</v>
      </c>
      <c r="AC323">
        <v>0</v>
      </c>
      <c r="AD323">
        <v>0</v>
      </c>
      <c r="AJ323" cm="1">
        <f t="array" ref="AJ323">IF(OR(COUNTIF(R323,$AZ$2:$AZ$19)),0,1)</f>
        <v>0</v>
      </c>
      <c r="AK323" cm="1">
        <f t="array" ref="AK323">IF(OR(COUNTIF(S323,$AZ$2:$AZ$19)),0,1)</f>
        <v>0</v>
      </c>
      <c r="AL323" cm="1">
        <f t="array" ref="AL323">IF(OR(COUNTIF(T323,$AZ$2:$AZ$19)),0,1)</f>
        <v>0</v>
      </c>
      <c r="AM323" cm="1">
        <f t="array" ref="AM323">IF(OR(COUNTIF(U323,$AZ$2:$AZ$19)),0,1)</f>
        <v>0</v>
      </c>
      <c r="AN323" cm="1">
        <f t="array" ref="AN323">IF(OR(COUNTIF(V323,$AZ$2:$AZ$19)),0,1)</f>
        <v>0</v>
      </c>
      <c r="AO323" cm="1">
        <f t="array" ref="AO323">IF(OR(COUNTIF(W323,$AZ$2:$AZ$19)),0,1)</f>
        <v>0</v>
      </c>
      <c r="AP323" cm="1">
        <f t="array" ref="AP323">IF(OR(COUNTIF(X323,$AZ$2:$AZ$19)),0,1)</f>
        <v>0</v>
      </c>
      <c r="AQ323" cm="1">
        <f t="array" ref="AQ323">IF(OR(COUNTIF(Y323,$AZ$2:$AZ$19)),0,1)</f>
        <v>0</v>
      </c>
      <c r="AR323" cm="1">
        <f t="array" ref="AR323">IF(OR(COUNTIF(Z323,$AZ$2:$AZ$19)),0,1)</f>
        <v>0</v>
      </c>
      <c r="AS323" cm="1">
        <f t="array" ref="AS323">IF(OR(COUNTIF(AA323,$AZ$2:$AZ$19)),0,1)</f>
        <v>0</v>
      </c>
      <c r="AT323" cm="1">
        <f t="array" ref="AT323">IF(OR(COUNTIF(AB323,$AZ$2:$AZ$19)),0,1)</f>
        <v>0</v>
      </c>
      <c r="AU323" cm="1">
        <f t="array" ref="AU323">IF(OR(COUNTIF(AC323,$AZ$2:$AZ$19)),0,1)</f>
        <v>0</v>
      </c>
      <c r="AV323" cm="1">
        <f t="array" ref="AV323">IF(OR(COUNTIF(AD323,$AZ$2:$AZ$19)),0,1)</f>
        <v>0</v>
      </c>
      <c r="AX323">
        <f t="shared" ref="AX323:AX386" si="5">SUM(AJ323:AV323)</f>
        <v>0</v>
      </c>
    </row>
    <row r="324" spans="1:50" x14ac:dyDescent="0.3">
      <c r="A324" s="88" t="str" cm="1">
        <f t="array" ref="A324">IF(AX324&gt;0,'Licensee Info'!$A$2:$A$2,"#N/A")</f>
        <v>#N/A</v>
      </c>
      <c r="B324" s="88" t="str">
        <f>'Cover Sheet'!$A$3</f>
        <v>[insert AFS Reporting Period]</v>
      </c>
      <c r="C324" s="88" t="str">
        <f>'Cover Sheet'!$D$3</f>
        <v>[insert all medical and adult-use license record numbers covered by this AFS]</v>
      </c>
      <c r="D324" s="88" t="str">
        <f>'Cover Sheet'!$A$6</f>
        <v>[insert name of firm]</v>
      </c>
      <c r="E324" s="88" t="str">
        <f>'Cover Sheet'!$B$6</f>
        <v>[insert CPA name]</v>
      </c>
      <c r="F324" s="88" t="str">
        <f>'Cover Sheet'!$B$8</f>
        <v>[insert CPA license number]</v>
      </c>
      <c r="G324" s="88" t="str">
        <f>'Cover Sheet'!$D$6</f>
        <v>[insert direct email address]</v>
      </c>
      <c r="H324" s="88" t="str">
        <f>'Cover Sheet'!$D$8</f>
        <v>[insert direct phone number]</v>
      </c>
      <c r="I324" s="88" t="str">
        <f>'Cover Sheet'!$D$10</f>
        <v>[insert firm mailing address]</v>
      </c>
      <c r="J324" s="88" t="str">
        <f>'Licensee Info'!$E$2</f>
        <v>Report not attested to correctly</v>
      </c>
      <c r="K324" s="91" t="s">
        <v>225</v>
      </c>
      <c r="L324" s="91">
        <v>1</v>
      </c>
      <c r="M324" s="91" t="s">
        <v>285</v>
      </c>
      <c r="N324" s="91">
        <v>9</v>
      </c>
      <c r="O324" s="91">
        <v>2</v>
      </c>
      <c r="P324" s="91"/>
      <c r="Q324" s="91"/>
      <c r="R324" s="91">
        <v>0</v>
      </c>
      <c r="S324" s="91">
        <v>0</v>
      </c>
      <c r="T324" s="91">
        <v>0</v>
      </c>
      <c r="U324" s="91">
        <v>0</v>
      </c>
      <c r="V324" s="91">
        <v>0</v>
      </c>
      <c r="W324" s="91">
        <v>0</v>
      </c>
      <c r="X324" s="91">
        <v>0</v>
      </c>
      <c r="Y324" s="91">
        <v>0</v>
      </c>
      <c r="Z324" s="91">
        <v>0</v>
      </c>
      <c r="AA324" s="91">
        <v>0</v>
      </c>
      <c r="AB324" s="91">
        <v>0</v>
      </c>
      <c r="AC324" s="91">
        <v>0</v>
      </c>
      <c r="AD324" s="91">
        <v>0</v>
      </c>
      <c r="AE324" s="91"/>
      <c r="AF324" s="91"/>
      <c r="AG324" s="91"/>
      <c r="AH324" s="91"/>
      <c r="AJ324" cm="1">
        <f t="array" ref="AJ324">IF(OR(COUNTIF(R324,$AZ$2:$AZ$19)),0,1)</f>
        <v>0</v>
      </c>
      <c r="AK324" cm="1">
        <f t="array" ref="AK324">IF(OR(COUNTIF(S324,$AZ$2:$AZ$19)),0,1)</f>
        <v>0</v>
      </c>
      <c r="AL324" cm="1">
        <f t="array" ref="AL324">IF(OR(COUNTIF(T324,$AZ$2:$AZ$19)),0,1)</f>
        <v>0</v>
      </c>
      <c r="AM324" cm="1">
        <f t="array" ref="AM324">IF(OR(COUNTIF(U324,$AZ$2:$AZ$19)),0,1)</f>
        <v>0</v>
      </c>
      <c r="AN324" cm="1">
        <f t="array" ref="AN324">IF(OR(COUNTIF(V324,$AZ$2:$AZ$19)),0,1)</f>
        <v>0</v>
      </c>
      <c r="AO324" cm="1">
        <f t="array" ref="AO324">IF(OR(COUNTIF(W324,$AZ$2:$AZ$19)),0,1)</f>
        <v>0</v>
      </c>
      <c r="AP324" cm="1">
        <f t="array" ref="AP324">IF(OR(COUNTIF(X324,$AZ$2:$AZ$19)),0,1)</f>
        <v>0</v>
      </c>
      <c r="AQ324" cm="1">
        <f t="array" ref="AQ324">IF(OR(COUNTIF(Y324,$AZ$2:$AZ$19)),0,1)</f>
        <v>0</v>
      </c>
      <c r="AR324" cm="1">
        <f t="array" ref="AR324">IF(OR(COUNTIF(Z324,$AZ$2:$AZ$19)),0,1)</f>
        <v>0</v>
      </c>
      <c r="AS324" cm="1">
        <f t="array" ref="AS324">IF(OR(COUNTIF(AA324,$AZ$2:$AZ$19)),0,1)</f>
        <v>0</v>
      </c>
      <c r="AT324" cm="1">
        <f t="array" ref="AT324">IF(OR(COUNTIF(AB324,$AZ$2:$AZ$19)),0,1)</f>
        <v>0</v>
      </c>
      <c r="AU324" cm="1">
        <f t="array" ref="AU324">IF(OR(COUNTIF(AC324,$AZ$2:$AZ$19)),0,1)</f>
        <v>0</v>
      </c>
      <c r="AV324" cm="1">
        <f t="array" ref="AV324">IF(OR(COUNTIF(AD324,$AZ$2:$AZ$19)),0,1)</f>
        <v>0</v>
      </c>
      <c r="AX324">
        <f t="shared" si="5"/>
        <v>0</v>
      </c>
    </row>
    <row r="325" spans="1:50" x14ac:dyDescent="0.3">
      <c r="A325" s="92" t="str" cm="1">
        <f t="array" ref="A325">IF(AX325&gt;0,'Licensee Info'!$A$2:$A$2,"#N/A")</f>
        <v>#N/A</v>
      </c>
      <c r="B325" s="88" t="str">
        <f>'Cover Sheet'!$A$3</f>
        <v>[insert AFS Reporting Period]</v>
      </c>
      <c r="C325" s="88" t="str">
        <f>'Cover Sheet'!$D$3</f>
        <v>[insert all medical and adult-use license record numbers covered by this AFS]</v>
      </c>
      <c r="D325" s="88" t="str">
        <f>'Cover Sheet'!$A$6</f>
        <v>[insert name of firm]</v>
      </c>
      <c r="E325" s="88" t="str">
        <f>'Cover Sheet'!$B$6</f>
        <v>[insert CPA name]</v>
      </c>
      <c r="F325" s="88" t="str">
        <f>'Cover Sheet'!$B$8</f>
        <v>[insert CPA license number]</v>
      </c>
      <c r="G325" s="88" t="str">
        <f>'Cover Sheet'!$D$6</f>
        <v>[insert direct email address]</v>
      </c>
      <c r="H325" s="88" t="str">
        <f>'Cover Sheet'!$D$8</f>
        <v>[insert direct phone number]</v>
      </c>
      <c r="I325" s="88" t="str">
        <f>'Cover Sheet'!$D$10</f>
        <v>[insert firm mailing address]</v>
      </c>
      <c r="J325" s="88" t="str">
        <f>'Licensee Info'!$E$2</f>
        <v>Report not attested to correctly</v>
      </c>
      <c r="K325" t="s">
        <v>225</v>
      </c>
      <c r="L325">
        <v>1</v>
      </c>
      <c r="M325" t="s">
        <v>285</v>
      </c>
      <c r="N325">
        <v>9</v>
      </c>
      <c r="O325">
        <v>3</v>
      </c>
      <c r="R325">
        <v>0</v>
      </c>
      <c r="S325">
        <v>0</v>
      </c>
      <c r="T325">
        <v>0</v>
      </c>
      <c r="U325">
        <v>0</v>
      </c>
      <c r="V325">
        <v>0</v>
      </c>
      <c r="W325">
        <v>0</v>
      </c>
      <c r="X325">
        <v>0</v>
      </c>
      <c r="Y325">
        <v>0</v>
      </c>
      <c r="Z325">
        <v>0</v>
      </c>
      <c r="AA325">
        <v>0</v>
      </c>
      <c r="AB325">
        <v>0</v>
      </c>
      <c r="AC325">
        <v>0</v>
      </c>
      <c r="AD325">
        <v>0</v>
      </c>
      <c r="AJ325" cm="1">
        <f t="array" ref="AJ325">IF(OR(COUNTIF(R325,$AZ$2:$AZ$19)),0,1)</f>
        <v>0</v>
      </c>
      <c r="AK325" cm="1">
        <f t="array" ref="AK325">IF(OR(COUNTIF(S325,$AZ$2:$AZ$19)),0,1)</f>
        <v>0</v>
      </c>
      <c r="AL325" cm="1">
        <f t="array" ref="AL325">IF(OR(COUNTIF(T325,$AZ$2:$AZ$19)),0,1)</f>
        <v>0</v>
      </c>
      <c r="AM325" cm="1">
        <f t="array" ref="AM325">IF(OR(COUNTIF(U325,$AZ$2:$AZ$19)),0,1)</f>
        <v>0</v>
      </c>
      <c r="AN325" cm="1">
        <f t="array" ref="AN325">IF(OR(COUNTIF(V325,$AZ$2:$AZ$19)),0,1)</f>
        <v>0</v>
      </c>
      <c r="AO325" cm="1">
        <f t="array" ref="AO325">IF(OR(COUNTIF(W325,$AZ$2:$AZ$19)),0,1)</f>
        <v>0</v>
      </c>
      <c r="AP325" cm="1">
        <f t="array" ref="AP325">IF(OR(COUNTIF(X325,$AZ$2:$AZ$19)),0,1)</f>
        <v>0</v>
      </c>
      <c r="AQ325" cm="1">
        <f t="array" ref="AQ325">IF(OR(COUNTIF(Y325,$AZ$2:$AZ$19)),0,1)</f>
        <v>0</v>
      </c>
      <c r="AR325" cm="1">
        <f t="array" ref="AR325">IF(OR(COUNTIF(Z325,$AZ$2:$AZ$19)),0,1)</f>
        <v>0</v>
      </c>
      <c r="AS325" cm="1">
        <f t="array" ref="AS325">IF(OR(COUNTIF(AA325,$AZ$2:$AZ$19)),0,1)</f>
        <v>0</v>
      </c>
      <c r="AT325" cm="1">
        <f t="array" ref="AT325">IF(OR(COUNTIF(AB325,$AZ$2:$AZ$19)),0,1)</f>
        <v>0</v>
      </c>
      <c r="AU325" cm="1">
        <f t="array" ref="AU325">IF(OR(COUNTIF(AC325,$AZ$2:$AZ$19)),0,1)</f>
        <v>0</v>
      </c>
      <c r="AV325" cm="1">
        <f t="array" ref="AV325">IF(OR(COUNTIF(AD325,$AZ$2:$AZ$19)),0,1)</f>
        <v>0</v>
      </c>
      <c r="AX325">
        <f t="shared" si="5"/>
        <v>0</v>
      </c>
    </row>
    <row r="326" spans="1:50" x14ac:dyDescent="0.3">
      <c r="A326" s="88" t="str" cm="1">
        <f t="array" ref="A326">IF(AX326&gt;0,'Licensee Info'!$A$2:$A$2,"#N/A")</f>
        <v>#N/A</v>
      </c>
      <c r="B326" s="88" t="str">
        <f>'Cover Sheet'!$A$3</f>
        <v>[insert AFS Reporting Period]</v>
      </c>
      <c r="C326" s="88" t="str">
        <f>'Cover Sheet'!$D$3</f>
        <v>[insert all medical and adult-use license record numbers covered by this AFS]</v>
      </c>
      <c r="D326" s="88" t="str">
        <f>'Cover Sheet'!$A$6</f>
        <v>[insert name of firm]</v>
      </c>
      <c r="E326" s="88" t="str">
        <f>'Cover Sheet'!$B$6</f>
        <v>[insert CPA name]</v>
      </c>
      <c r="F326" s="88" t="str">
        <f>'Cover Sheet'!$B$8</f>
        <v>[insert CPA license number]</v>
      </c>
      <c r="G326" s="88" t="str">
        <f>'Cover Sheet'!$D$6</f>
        <v>[insert direct email address]</v>
      </c>
      <c r="H326" s="88" t="str">
        <f>'Cover Sheet'!$D$8</f>
        <v>[insert direct phone number]</v>
      </c>
      <c r="I326" s="88" t="str">
        <f>'Cover Sheet'!$D$10</f>
        <v>[insert firm mailing address]</v>
      </c>
      <c r="J326" s="88" t="str">
        <f>'Licensee Info'!$E$2</f>
        <v>Report not attested to correctly</v>
      </c>
      <c r="K326" s="91" t="s">
        <v>225</v>
      </c>
      <c r="L326" s="91">
        <v>1</v>
      </c>
      <c r="M326" s="91" t="s">
        <v>285</v>
      </c>
      <c r="N326" s="91">
        <v>9</v>
      </c>
      <c r="O326" s="91">
        <v>4</v>
      </c>
      <c r="P326" s="91"/>
      <c r="Q326" s="91"/>
      <c r="R326" s="91">
        <v>0</v>
      </c>
      <c r="S326" s="91">
        <v>0</v>
      </c>
      <c r="T326" s="91">
        <v>0</v>
      </c>
      <c r="U326" s="91">
        <v>0</v>
      </c>
      <c r="V326" s="91">
        <v>0</v>
      </c>
      <c r="W326" s="91">
        <v>0</v>
      </c>
      <c r="X326" s="91">
        <v>0</v>
      </c>
      <c r="Y326" s="91">
        <v>0</v>
      </c>
      <c r="Z326" s="91">
        <v>0</v>
      </c>
      <c r="AA326" s="91">
        <v>0</v>
      </c>
      <c r="AB326" s="91">
        <v>0</v>
      </c>
      <c r="AC326" s="91">
        <v>0</v>
      </c>
      <c r="AD326" s="91">
        <v>0</v>
      </c>
      <c r="AE326" s="91"/>
      <c r="AF326" s="91"/>
      <c r="AG326" s="91"/>
      <c r="AH326" s="91"/>
      <c r="AJ326" cm="1">
        <f t="array" ref="AJ326">IF(OR(COUNTIF(R326,$AZ$2:$AZ$19)),0,1)</f>
        <v>0</v>
      </c>
      <c r="AK326" cm="1">
        <f t="array" ref="AK326">IF(OR(COUNTIF(S326,$AZ$2:$AZ$19)),0,1)</f>
        <v>0</v>
      </c>
      <c r="AL326" cm="1">
        <f t="array" ref="AL326">IF(OR(COUNTIF(T326,$AZ$2:$AZ$19)),0,1)</f>
        <v>0</v>
      </c>
      <c r="AM326" cm="1">
        <f t="array" ref="AM326">IF(OR(COUNTIF(U326,$AZ$2:$AZ$19)),0,1)</f>
        <v>0</v>
      </c>
      <c r="AN326" cm="1">
        <f t="array" ref="AN326">IF(OR(COUNTIF(V326,$AZ$2:$AZ$19)),0,1)</f>
        <v>0</v>
      </c>
      <c r="AO326" cm="1">
        <f t="array" ref="AO326">IF(OR(COUNTIF(W326,$AZ$2:$AZ$19)),0,1)</f>
        <v>0</v>
      </c>
      <c r="AP326" cm="1">
        <f t="array" ref="AP326">IF(OR(COUNTIF(X326,$AZ$2:$AZ$19)),0,1)</f>
        <v>0</v>
      </c>
      <c r="AQ326" cm="1">
        <f t="array" ref="AQ326">IF(OR(COUNTIF(Y326,$AZ$2:$AZ$19)),0,1)</f>
        <v>0</v>
      </c>
      <c r="AR326" cm="1">
        <f t="array" ref="AR326">IF(OR(COUNTIF(Z326,$AZ$2:$AZ$19)),0,1)</f>
        <v>0</v>
      </c>
      <c r="AS326" cm="1">
        <f t="array" ref="AS326">IF(OR(COUNTIF(AA326,$AZ$2:$AZ$19)),0,1)</f>
        <v>0</v>
      </c>
      <c r="AT326" cm="1">
        <f t="array" ref="AT326">IF(OR(COUNTIF(AB326,$AZ$2:$AZ$19)),0,1)</f>
        <v>0</v>
      </c>
      <c r="AU326" cm="1">
        <f t="array" ref="AU326">IF(OR(COUNTIF(AC326,$AZ$2:$AZ$19)),0,1)</f>
        <v>0</v>
      </c>
      <c r="AV326" cm="1">
        <f t="array" ref="AV326">IF(OR(COUNTIF(AD326,$AZ$2:$AZ$19)),0,1)</f>
        <v>0</v>
      </c>
      <c r="AX326">
        <f t="shared" si="5"/>
        <v>0</v>
      </c>
    </row>
    <row r="327" spans="1:50" x14ac:dyDescent="0.3">
      <c r="A327" s="92" t="str" cm="1">
        <f t="array" ref="A327">IF(AX327&gt;0,'Licensee Info'!$A$2:$A$2,"#N/A")</f>
        <v>#N/A</v>
      </c>
      <c r="B327" s="88" t="str">
        <f>'Cover Sheet'!$A$3</f>
        <v>[insert AFS Reporting Period]</v>
      </c>
      <c r="C327" s="88" t="str">
        <f>'Cover Sheet'!$D$3</f>
        <v>[insert all medical and adult-use license record numbers covered by this AFS]</v>
      </c>
      <c r="D327" s="88" t="str">
        <f>'Cover Sheet'!$A$6</f>
        <v>[insert name of firm]</v>
      </c>
      <c r="E327" s="88" t="str">
        <f>'Cover Sheet'!$B$6</f>
        <v>[insert CPA name]</v>
      </c>
      <c r="F327" s="88" t="str">
        <f>'Cover Sheet'!$B$8</f>
        <v>[insert CPA license number]</v>
      </c>
      <c r="G327" s="88" t="str">
        <f>'Cover Sheet'!$D$6</f>
        <v>[insert direct email address]</v>
      </c>
      <c r="H327" s="88" t="str">
        <f>'Cover Sheet'!$D$8</f>
        <v>[insert direct phone number]</v>
      </c>
      <c r="I327" s="88" t="str">
        <f>'Cover Sheet'!$D$10</f>
        <v>[insert firm mailing address]</v>
      </c>
      <c r="J327" s="88" t="str">
        <f>'Licensee Info'!$E$2</f>
        <v>Report not attested to correctly</v>
      </c>
      <c r="K327" t="s">
        <v>225</v>
      </c>
      <c r="L327">
        <v>1</v>
      </c>
      <c r="M327" t="s">
        <v>285</v>
      </c>
      <c r="N327">
        <v>9</v>
      </c>
      <c r="O327">
        <v>5</v>
      </c>
      <c r="R327">
        <v>0</v>
      </c>
      <c r="S327">
        <v>0</v>
      </c>
      <c r="T327">
        <v>0</v>
      </c>
      <c r="U327">
        <v>0</v>
      </c>
      <c r="V327">
        <v>0</v>
      </c>
      <c r="W327">
        <v>0</v>
      </c>
      <c r="X327">
        <v>0</v>
      </c>
      <c r="Y327">
        <v>0</v>
      </c>
      <c r="Z327">
        <v>0</v>
      </c>
      <c r="AA327">
        <v>0</v>
      </c>
      <c r="AB327">
        <v>0</v>
      </c>
      <c r="AC327">
        <v>0</v>
      </c>
      <c r="AD327">
        <v>0</v>
      </c>
      <c r="AJ327" cm="1">
        <f t="array" ref="AJ327">IF(OR(COUNTIF(R327,$AZ$2:$AZ$19)),0,1)</f>
        <v>0</v>
      </c>
      <c r="AK327" cm="1">
        <f t="array" ref="AK327">IF(OR(COUNTIF(S327,$AZ$2:$AZ$19)),0,1)</f>
        <v>0</v>
      </c>
      <c r="AL327" cm="1">
        <f t="array" ref="AL327">IF(OR(COUNTIF(T327,$AZ$2:$AZ$19)),0,1)</f>
        <v>0</v>
      </c>
      <c r="AM327" cm="1">
        <f t="array" ref="AM327">IF(OR(COUNTIF(U327,$AZ$2:$AZ$19)),0,1)</f>
        <v>0</v>
      </c>
      <c r="AN327" cm="1">
        <f t="array" ref="AN327">IF(OR(COUNTIF(V327,$AZ$2:$AZ$19)),0,1)</f>
        <v>0</v>
      </c>
      <c r="AO327" cm="1">
        <f t="array" ref="AO327">IF(OR(COUNTIF(W327,$AZ$2:$AZ$19)),0,1)</f>
        <v>0</v>
      </c>
      <c r="AP327" cm="1">
        <f t="array" ref="AP327">IF(OR(COUNTIF(X327,$AZ$2:$AZ$19)),0,1)</f>
        <v>0</v>
      </c>
      <c r="AQ327" cm="1">
        <f t="array" ref="AQ327">IF(OR(COUNTIF(Y327,$AZ$2:$AZ$19)),0,1)</f>
        <v>0</v>
      </c>
      <c r="AR327" cm="1">
        <f t="array" ref="AR327">IF(OR(COUNTIF(Z327,$AZ$2:$AZ$19)),0,1)</f>
        <v>0</v>
      </c>
      <c r="AS327" cm="1">
        <f t="array" ref="AS327">IF(OR(COUNTIF(AA327,$AZ$2:$AZ$19)),0,1)</f>
        <v>0</v>
      </c>
      <c r="AT327" cm="1">
        <f t="array" ref="AT327">IF(OR(COUNTIF(AB327,$AZ$2:$AZ$19)),0,1)</f>
        <v>0</v>
      </c>
      <c r="AU327" cm="1">
        <f t="array" ref="AU327">IF(OR(COUNTIF(AC327,$AZ$2:$AZ$19)),0,1)</f>
        <v>0</v>
      </c>
      <c r="AV327" cm="1">
        <f t="array" ref="AV327">IF(OR(COUNTIF(AD327,$AZ$2:$AZ$19)),0,1)</f>
        <v>0</v>
      </c>
      <c r="AX327">
        <f t="shared" si="5"/>
        <v>0</v>
      </c>
    </row>
    <row r="328" spans="1:50" x14ac:dyDescent="0.3">
      <c r="A328" s="88" t="str" cm="1">
        <f t="array" ref="A328">IF(AX328&gt;0,'Licensee Info'!$A$2:$A$2,"#N/A")</f>
        <v>#N/A</v>
      </c>
      <c r="B328" s="88" t="str">
        <f>'Cover Sheet'!$A$3</f>
        <v>[insert AFS Reporting Period]</v>
      </c>
      <c r="C328" s="88" t="str">
        <f>'Cover Sheet'!$D$3</f>
        <v>[insert all medical and adult-use license record numbers covered by this AFS]</v>
      </c>
      <c r="D328" s="88" t="str">
        <f>'Cover Sheet'!$A$6</f>
        <v>[insert name of firm]</v>
      </c>
      <c r="E328" s="88" t="str">
        <f>'Cover Sheet'!$B$6</f>
        <v>[insert CPA name]</v>
      </c>
      <c r="F328" s="88" t="str">
        <f>'Cover Sheet'!$B$8</f>
        <v>[insert CPA license number]</v>
      </c>
      <c r="G328" s="88" t="str">
        <f>'Cover Sheet'!$D$6</f>
        <v>[insert direct email address]</v>
      </c>
      <c r="H328" s="88" t="str">
        <f>'Cover Sheet'!$D$8</f>
        <v>[insert direct phone number]</v>
      </c>
      <c r="I328" s="88" t="str">
        <f>'Cover Sheet'!$D$10</f>
        <v>[insert firm mailing address]</v>
      </c>
      <c r="J328" s="88" t="str">
        <f>'Licensee Info'!$E$2</f>
        <v>Report not attested to correctly</v>
      </c>
      <c r="K328" s="91" t="s">
        <v>225</v>
      </c>
      <c r="L328" s="91">
        <v>1</v>
      </c>
      <c r="M328" s="91" t="s">
        <v>285</v>
      </c>
      <c r="N328" s="91">
        <v>9</v>
      </c>
      <c r="O328" s="91">
        <v>6</v>
      </c>
      <c r="P328" s="91"/>
      <c r="Q328" s="91"/>
      <c r="R328" s="91">
        <v>0</v>
      </c>
      <c r="S328" s="91">
        <v>0</v>
      </c>
      <c r="T328" s="91">
        <v>0</v>
      </c>
      <c r="U328" s="91">
        <v>0</v>
      </c>
      <c r="V328" s="91">
        <v>0</v>
      </c>
      <c r="W328" s="91">
        <v>0</v>
      </c>
      <c r="X328" s="91">
        <v>0</v>
      </c>
      <c r="Y328" s="91">
        <v>0</v>
      </c>
      <c r="Z328" s="91">
        <v>0</v>
      </c>
      <c r="AA328" s="91">
        <v>0</v>
      </c>
      <c r="AB328" s="91">
        <v>0</v>
      </c>
      <c r="AC328" s="91">
        <v>0</v>
      </c>
      <c r="AD328" s="91">
        <v>0</v>
      </c>
      <c r="AE328" s="91"/>
      <c r="AF328" s="91"/>
      <c r="AG328" s="91"/>
      <c r="AH328" s="91"/>
      <c r="AJ328" cm="1">
        <f t="array" ref="AJ328">IF(OR(COUNTIF(R328,$AZ$2:$AZ$19)),0,1)</f>
        <v>0</v>
      </c>
      <c r="AK328" cm="1">
        <f t="array" ref="AK328">IF(OR(COUNTIF(S328,$AZ$2:$AZ$19)),0,1)</f>
        <v>0</v>
      </c>
      <c r="AL328" cm="1">
        <f t="array" ref="AL328">IF(OR(COUNTIF(T328,$AZ$2:$AZ$19)),0,1)</f>
        <v>0</v>
      </c>
      <c r="AM328" cm="1">
        <f t="array" ref="AM328">IF(OR(COUNTIF(U328,$AZ$2:$AZ$19)),0,1)</f>
        <v>0</v>
      </c>
      <c r="AN328" cm="1">
        <f t="array" ref="AN328">IF(OR(COUNTIF(V328,$AZ$2:$AZ$19)),0,1)</f>
        <v>0</v>
      </c>
      <c r="AO328" cm="1">
        <f t="array" ref="AO328">IF(OR(COUNTIF(W328,$AZ$2:$AZ$19)),0,1)</f>
        <v>0</v>
      </c>
      <c r="AP328" cm="1">
        <f t="array" ref="AP328">IF(OR(COUNTIF(X328,$AZ$2:$AZ$19)),0,1)</f>
        <v>0</v>
      </c>
      <c r="AQ328" cm="1">
        <f t="array" ref="AQ328">IF(OR(COUNTIF(Y328,$AZ$2:$AZ$19)),0,1)</f>
        <v>0</v>
      </c>
      <c r="AR328" cm="1">
        <f t="array" ref="AR328">IF(OR(COUNTIF(Z328,$AZ$2:$AZ$19)),0,1)</f>
        <v>0</v>
      </c>
      <c r="AS328" cm="1">
        <f t="array" ref="AS328">IF(OR(COUNTIF(AA328,$AZ$2:$AZ$19)),0,1)</f>
        <v>0</v>
      </c>
      <c r="AT328" cm="1">
        <f t="array" ref="AT328">IF(OR(COUNTIF(AB328,$AZ$2:$AZ$19)),0,1)</f>
        <v>0</v>
      </c>
      <c r="AU328" cm="1">
        <f t="array" ref="AU328">IF(OR(COUNTIF(AC328,$AZ$2:$AZ$19)),0,1)</f>
        <v>0</v>
      </c>
      <c r="AV328" cm="1">
        <f t="array" ref="AV328">IF(OR(COUNTIF(AD328,$AZ$2:$AZ$19)),0,1)</f>
        <v>0</v>
      </c>
      <c r="AX328">
        <f t="shared" si="5"/>
        <v>0</v>
      </c>
    </row>
    <row r="329" spans="1:50" x14ac:dyDescent="0.3">
      <c r="A329" s="92" t="str" cm="1">
        <f t="array" ref="A329">IF(AX329&gt;0,'Licensee Info'!$A$2:$A$2,"#N/A")</f>
        <v>#N/A</v>
      </c>
      <c r="B329" s="88" t="str">
        <f>'Cover Sheet'!$A$3</f>
        <v>[insert AFS Reporting Period]</v>
      </c>
      <c r="C329" s="88" t="str">
        <f>'Cover Sheet'!$D$3</f>
        <v>[insert all medical and adult-use license record numbers covered by this AFS]</v>
      </c>
      <c r="D329" s="88" t="str">
        <f>'Cover Sheet'!$A$6</f>
        <v>[insert name of firm]</v>
      </c>
      <c r="E329" s="88" t="str">
        <f>'Cover Sheet'!$B$6</f>
        <v>[insert CPA name]</v>
      </c>
      <c r="F329" s="88" t="str">
        <f>'Cover Sheet'!$B$8</f>
        <v>[insert CPA license number]</v>
      </c>
      <c r="G329" s="88" t="str">
        <f>'Cover Sheet'!$D$6</f>
        <v>[insert direct email address]</v>
      </c>
      <c r="H329" s="88" t="str">
        <f>'Cover Sheet'!$D$8</f>
        <v>[insert direct phone number]</v>
      </c>
      <c r="I329" s="88" t="str">
        <f>'Cover Sheet'!$D$10</f>
        <v>[insert firm mailing address]</v>
      </c>
      <c r="J329" s="88" t="str">
        <f>'Licensee Info'!$E$2</f>
        <v>Report not attested to correctly</v>
      </c>
      <c r="K329" t="s">
        <v>225</v>
      </c>
      <c r="L329">
        <v>1</v>
      </c>
      <c r="M329" t="s">
        <v>285</v>
      </c>
      <c r="N329">
        <v>9</v>
      </c>
      <c r="O329">
        <v>7</v>
      </c>
      <c r="R329">
        <v>0</v>
      </c>
      <c r="S329">
        <v>0</v>
      </c>
      <c r="T329">
        <v>0</v>
      </c>
      <c r="U329">
        <v>0</v>
      </c>
      <c r="V329">
        <v>0</v>
      </c>
      <c r="W329">
        <v>0</v>
      </c>
      <c r="X329">
        <v>0</v>
      </c>
      <c r="Y329">
        <v>0</v>
      </c>
      <c r="Z329">
        <v>0</v>
      </c>
      <c r="AA329">
        <v>0</v>
      </c>
      <c r="AB329">
        <v>0</v>
      </c>
      <c r="AC329">
        <v>0</v>
      </c>
      <c r="AD329">
        <v>0</v>
      </c>
      <c r="AJ329" cm="1">
        <f t="array" ref="AJ329">IF(OR(COUNTIF(R329,$AZ$2:$AZ$19)),0,1)</f>
        <v>0</v>
      </c>
      <c r="AK329" cm="1">
        <f t="array" ref="AK329">IF(OR(COUNTIF(S329,$AZ$2:$AZ$19)),0,1)</f>
        <v>0</v>
      </c>
      <c r="AL329" cm="1">
        <f t="array" ref="AL329">IF(OR(COUNTIF(T329,$AZ$2:$AZ$19)),0,1)</f>
        <v>0</v>
      </c>
      <c r="AM329" cm="1">
        <f t="array" ref="AM329">IF(OR(COUNTIF(U329,$AZ$2:$AZ$19)),0,1)</f>
        <v>0</v>
      </c>
      <c r="AN329" cm="1">
        <f t="array" ref="AN329">IF(OR(COUNTIF(V329,$AZ$2:$AZ$19)),0,1)</f>
        <v>0</v>
      </c>
      <c r="AO329" cm="1">
        <f t="array" ref="AO329">IF(OR(COUNTIF(W329,$AZ$2:$AZ$19)),0,1)</f>
        <v>0</v>
      </c>
      <c r="AP329" cm="1">
        <f t="array" ref="AP329">IF(OR(COUNTIF(X329,$AZ$2:$AZ$19)),0,1)</f>
        <v>0</v>
      </c>
      <c r="AQ329" cm="1">
        <f t="array" ref="AQ329">IF(OR(COUNTIF(Y329,$AZ$2:$AZ$19)),0,1)</f>
        <v>0</v>
      </c>
      <c r="AR329" cm="1">
        <f t="array" ref="AR329">IF(OR(COUNTIF(Z329,$AZ$2:$AZ$19)),0,1)</f>
        <v>0</v>
      </c>
      <c r="AS329" cm="1">
        <f t="array" ref="AS329">IF(OR(COUNTIF(AA329,$AZ$2:$AZ$19)),0,1)</f>
        <v>0</v>
      </c>
      <c r="AT329" cm="1">
        <f t="array" ref="AT329">IF(OR(COUNTIF(AB329,$AZ$2:$AZ$19)),0,1)</f>
        <v>0</v>
      </c>
      <c r="AU329" cm="1">
        <f t="array" ref="AU329">IF(OR(COUNTIF(AC329,$AZ$2:$AZ$19)),0,1)</f>
        <v>0</v>
      </c>
      <c r="AV329" cm="1">
        <f t="array" ref="AV329">IF(OR(COUNTIF(AD329,$AZ$2:$AZ$19)),0,1)</f>
        <v>0</v>
      </c>
      <c r="AX329">
        <f t="shared" si="5"/>
        <v>0</v>
      </c>
    </row>
    <row r="330" spans="1:50" x14ac:dyDescent="0.3">
      <c r="A330" s="88" t="str" cm="1">
        <f t="array" ref="A330">IF(AX330&gt;0,'Licensee Info'!$A$2:$A$2,"#N/A")</f>
        <v>#N/A</v>
      </c>
      <c r="B330" s="88" t="str">
        <f>'Cover Sheet'!$A$3</f>
        <v>[insert AFS Reporting Period]</v>
      </c>
      <c r="C330" s="88" t="str">
        <f>'Cover Sheet'!$D$3</f>
        <v>[insert all medical and adult-use license record numbers covered by this AFS]</v>
      </c>
      <c r="D330" s="88" t="str">
        <f>'Cover Sheet'!$A$6</f>
        <v>[insert name of firm]</v>
      </c>
      <c r="E330" s="88" t="str">
        <f>'Cover Sheet'!$B$6</f>
        <v>[insert CPA name]</v>
      </c>
      <c r="F330" s="88" t="str">
        <f>'Cover Sheet'!$B$8</f>
        <v>[insert CPA license number]</v>
      </c>
      <c r="G330" s="88" t="str">
        <f>'Cover Sheet'!$D$6</f>
        <v>[insert direct email address]</v>
      </c>
      <c r="H330" s="88" t="str">
        <f>'Cover Sheet'!$D$8</f>
        <v>[insert direct phone number]</v>
      </c>
      <c r="I330" s="88" t="str">
        <f>'Cover Sheet'!$D$10</f>
        <v>[insert firm mailing address]</v>
      </c>
      <c r="J330" s="88" t="str">
        <f>'Licensee Info'!$E$2</f>
        <v>Report not attested to correctly</v>
      </c>
      <c r="K330" s="91" t="s">
        <v>225</v>
      </c>
      <c r="L330" s="91">
        <v>1</v>
      </c>
      <c r="M330" s="91" t="s">
        <v>285</v>
      </c>
      <c r="N330" s="91">
        <v>9</v>
      </c>
      <c r="O330" s="91">
        <v>8</v>
      </c>
      <c r="P330" s="91"/>
      <c r="Q330" s="91"/>
      <c r="R330" s="91">
        <v>0</v>
      </c>
      <c r="S330" s="91">
        <v>0</v>
      </c>
      <c r="T330" s="91">
        <v>0</v>
      </c>
      <c r="U330" s="91">
        <v>0</v>
      </c>
      <c r="V330" s="91">
        <v>0</v>
      </c>
      <c r="W330" s="91">
        <v>0</v>
      </c>
      <c r="X330" s="91">
        <v>0</v>
      </c>
      <c r="Y330" s="91">
        <v>0</v>
      </c>
      <c r="Z330" s="91">
        <v>0</v>
      </c>
      <c r="AA330" s="91">
        <v>0</v>
      </c>
      <c r="AB330" s="91">
        <v>0</v>
      </c>
      <c r="AC330" s="91">
        <v>0</v>
      </c>
      <c r="AD330" s="91">
        <v>0</v>
      </c>
      <c r="AE330" s="91"/>
      <c r="AF330" s="91"/>
      <c r="AG330" s="91"/>
      <c r="AH330" s="91"/>
      <c r="AJ330" cm="1">
        <f t="array" ref="AJ330">IF(OR(COUNTIF(R330,$AZ$2:$AZ$19)),0,1)</f>
        <v>0</v>
      </c>
      <c r="AK330" cm="1">
        <f t="array" ref="AK330">IF(OR(COUNTIF(S330,$AZ$2:$AZ$19)),0,1)</f>
        <v>0</v>
      </c>
      <c r="AL330" cm="1">
        <f t="array" ref="AL330">IF(OR(COUNTIF(T330,$AZ$2:$AZ$19)),0,1)</f>
        <v>0</v>
      </c>
      <c r="AM330" cm="1">
        <f t="array" ref="AM330">IF(OR(COUNTIF(U330,$AZ$2:$AZ$19)),0,1)</f>
        <v>0</v>
      </c>
      <c r="AN330" cm="1">
        <f t="array" ref="AN330">IF(OR(COUNTIF(V330,$AZ$2:$AZ$19)),0,1)</f>
        <v>0</v>
      </c>
      <c r="AO330" cm="1">
        <f t="array" ref="AO330">IF(OR(COUNTIF(W330,$AZ$2:$AZ$19)),0,1)</f>
        <v>0</v>
      </c>
      <c r="AP330" cm="1">
        <f t="array" ref="AP330">IF(OR(COUNTIF(X330,$AZ$2:$AZ$19)),0,1)</f>
        <v>0</v>
      </c>
      <c r="AQ330" cm="1">
        <f t="array" ref="AQ330">IF(OR(COUNTIF(Y330,$AZ$2:$AZ$19)),0,1)</f>
        <v>0</v>
      </c>
      <c r="AR330" cm="1">
        <f t="array" ref="AR330">IF(OR(COUNTIF(Z330,$AZ$2:$AZ$19)),0,1)</f>
        <v>0</v>
      </c>
      <c r="AS330" cm="1">
        <f t="array" ref="AS330">IF(OR(COUNTIF(AA330,$AZ$2:$AZ$19)),0,1)</f>
        <v>0</v>
      </c>
      <c r="AT330" cm="1">
        <f t="array" ref="AT330">IF(OR(COUNTIF(AB330,$AZ$2:$AZ$19)),0,1)</f>
        <v>0</v>
      </c>
      <c r="AU330" cm="1">
        <f t="array" ref="AU330">IF(OR(COUNTIF(AC330,$AZ$2:$AZ$19)),0,1)</f>
        <v>0</v>
      </c>
      <c r="AV330" cm="1">
        <f t="array" ref="AV330">IF(OR(COUNTIF(AD330,$AZ$2:$AZ$19)),0,1)</f>
        <v>0</v>
      </c>
      <c r="AX330">
        <f t="shared" si="5"/>
        <v>0</v>
      </c>
    </row>
    <row r="331" spans="1:50" x14ac:dyDescent="0.3">
      <c r="A331" s="92" t="str" cm="1">
        <f t="array" ref="A331">IF(AX331&gt;0,'Licensee Info'!$A$2:$A$2,"#N/A")</f>
        <v>#N/A</v>
      </c>
      <c r="B331" s="88" t="str">
        <f>'Cover Sheet'!$A$3</f>
        <v>[insert AFS Reporting Period]</v>
      </c>
      <c r="C331" s="88" t="str">
        <f>'Cover Sheet'!$D$3</f>
        <v>[insert all medical and adult-use license record numbers covered by this AFS]</v>
      </c>
      <c r="D331" s="88" t="str">
        <f>'Cover Sheet'!$A$6</f>
        <v>[insert name of firm]</v>
      </c>
      <c r="E331" s="88" t="str">
        <f>'Cover Sheet'!$B$6</f>
        <v>[insert CPA name]</v>
      </c>
      <c r="F331" s="88" t="str">
        <f>'Cover Sheet'!$B$8</f>
        <v>[insert CPA license number]</v>
      </c>
      <c r="G331" s="88" t="str">
        <f>'Cover Sheet'!$D$6</f>
        <v>[insert direct email address]</v>
      </c>
      <c r="H331" s="88" t="str">
        <f>'Cover Sheet'!$D$8</f>
        <v>[insert direct phone number]</v>
      </c>
      <c r="I331" s="88" t="str">
        <f>'Cover Sheet'!$D$10</f>
        <v>[insert firm mailing address]</v>
      </c>
      <c r="J331" s="88" t="str">
        <f>'Licensee Info'!$E$2</f>
        <v>Report not attested to correctly</v>
      </c>
      <c r="K331" t="s">
        <v>225</v>
      </c>
      <c r="L331">
        <v>1</v>
      </c>
      <c r="M331" t="s">
        <v>285</v>
      </c>
      <c r="N331">
        <v>9</v>
      </c>
      <c r="O331">
        <v>9</v>
      </c>
      <c r="R331">
        <v>0</v>
      </c>
      <c r="S331">
        <v>0</v>
      </c>
      <c r="T331">
        <v>0</v>
      </c>
      <c r="U331">
        <v>0</v>
      </c>
      <c r="V331">
        <v>0</v>
      </c>
      <c r="W331">
        <v>0</v>
      </c>
      <c r="X331">
        <v>0</v>
      </c>
      <c r="Y331">
        <v>0</v>
      </c>
      <c r="Z331">
        <v>0</v>
      </c>
      <c r="AA331">
        <v>0</v>
      </c>
      <c r="AB331">
        <v>0</v>
      </c>
      <c r="AC331">
        <v>0</v>
      </c>
      <c r="AD331">
        <v>0</v>
      </c>
      <c r="AJ331" cm="1">
        <f t="array" ref="AJ331">IF(OR(COUNTIF(R331,$AZ$2:$AZ$19)),0,1)</f>
        <v>0</v>
      </c>
      <c r="AK331" cm="1">
        <f t="array" ref="AK331">IF(OR(COUNTIF(S331,$AZ$2:$AZ$19)),0,1)</f>
        <v>0</v>
      </c>
      <c r="AL331" cm="1">
        <f t="array" ref="AL331">IF(OR(COUNTIF(T331,$AZ$2:$AZ$19)),0,1)</f>
        <v>0</v>
      </c>
      <c r="AM331" cm="1">
        <f t="array" ref="AM331">IF(OR(COUNTIF(U331,$AZ$2:$AZ$19)),0,1)</f>
        <v>0</v>
      </c>
      <c r="AN331" cm="1">
        <f t="array" ref="AN331">IF(OR(COUNTIF(V331,$AZ$2:$AZ$19)),0,1)</f>
        <v>0</v>
      </c>
      <c r="AO331" cm="1">
        <f t="array" ref="AO331">IF(OR(COUNTIF(W331,$AZ$2:$AZ$19)),0,1)</f>
        <v>0</v>
      </c>
      <c r="AP331" cm="1">
        <f t="array" ref="AP331">IF(OR(COUNTIF(X331,$AZ$2:$AZ$19)),0,1)</f>
        <v>0</v>
      </c>
      <c r="AQ331" cm="1">
        <f t="array" ref="AQ331">IF(OR(COUNTIF(Y331,$AZ$2:$AZ$19)),0,1)</f>
        <v>0</v>
      </c>
      <c r="AR331" cm="1">
        <f t="array" ref="AR331">IF(OR(COUNTIF(Z331,$AZ$2:$AZ$19)),0,1)</f>
        <v>0</v>
      </c>
      <c r="AS331" cm="1">
        <f t="array" ref="AS331">IF(OR(COUNTIF(AA331,$AZ$2:$AZ$19)),0,1)</f>
        <v>0</v>
      </c>
      <c r="AT331" cm="1">
        <f t="array" ref="AT331">IF(OR(COUNTIF(AB331,$AZ$2:$AZ$19)),0,1)</f>
        <v>0</v>
      </c>
      <c r="AU331" cm="1">
        <f t="array" ref="AU331">IF(OR(COUNTIF(AC331,$AZ$2:$AZ$19)),0,1)</f>
        <v>0</v>
      </c>
      <c r="AV331" cm="1">
        <f t="array" ref="AV331">IF(OR(COUNTIF(AD331,$AZ$2:$AZ$19)),0,1)</f>
        <v>0</v>
      </c>
      <c r="AX331">
        <f t="shared" si="5"/>
        <v>0</v>
      </c>
    </row>
    <row r="332" spans="1:50" x14ac:dyDescent="0.3">
      <c r="A332" s="88" t="str" cm="1">
        <f t="array" ref="A332">IF(AX332&gt;0,'Licensee Info'!$A$2:$A$2,"#N/A")</f>
        <v>#N/A</v>
      </c>
      <c r="B332" s="88" t="str">
        <f>'Cover Sheet'!$A$3</f>
        <v>[insert AFS Reporting Period]</v>
      </c>
      <c r="C332" s="88" t="str">
        <f>'Cover Sheet'!$D$3</f>
        <v>[insert all medical and adult-use license record numbers covered by this AFS]</v>
      </c>
      <c r="D332" s="88" t="str">
        <f>'Cover Sheet'!$A$6</f>
        <v>[insert name of firm]</v>
      </c>
      <c r="E332" s="88" t="str">
        <f>'Cover Sheet'!$B$6</f>
        <v>[insert CPA name]</v>
      </c>
      <c r="F332" s="88" t="str">
        <f>'Cover Sheet'!$B$8</f>
        <v>[insert CPA license number]</v>
      </c>
      <c r="G332" s="88" t="str">
        <f>'Cover Sheet'!$D$6</f>
        <v>[insert direct email address]</v>
      </c>
      <c r="H332" s="88" t="str">
        <f>'Cover Sheet'!$D$8</f>
        <v>[insert direct phone number]</v>
      </c>
      <c r="I332" s="88" t="str">
        <f>'Cover Sheet'!$D$10</f>
        <v>[insert firm mailing address]</v>
      </c>
      <c r="J332" s="88" t="str">
        <f>'Licensee Info'!$E$2</f>
        <v>Report not attested to correctly</v>
      </c>
      <c r="K332" s="91" t="s">
        <v>225</v>
      </c>
      <c r="L332" s="91">
        <v>1</v>
      </c>
      <c r="M332" s="91" t="s">
        <v>285</v>
      </c>
      <c r="N332" s="91">
        <v>9</v>
      </c>
      <c r="O332" s="91">
        <v>10</v>
      </c>
      <c r="P332" s="91"/>
      <c r="Q332" s="91"/>
      <c r="R332" s="91">
        <v>0</v>
      </c>
      <c r="S332" s="91">
        <v>0</v>
      </c>
      <c r="T332" s="91">
        <v>0</v>
      </c>
      <c r="U332" s="91">
        <v>0</v>
      </c>
      <c r="V332" s="91">
        <v>0</v>
      </c>
      <c r="W332" s="91">
        <v>0</v>
      </c>
      <c r="X332" s="91">
        <v>0</v>
      </c>
      <c r="Y332" s="91">
        <v>0</v>
      </c>
      <c r="Z332" s="91">
        <v>0</v>
      </c>
      <c r="AA332" s="91">
        <v>0</v>
      </c>
      <c r="AB332" s="91">
        <v>0</v>
      </c>
      <c r="AC332" s="91">
        <v>0</v>
      </c>
      <c r="AD332" s="91">
        <v>0</v>
      </c>
      <c r="AE332" s="91"/>
      <c r="AF332" s="91"/>
      <c r="AG332" s="91"/>
      <c r="AH332" s="91"/>
      <c r="AJ332" cm="1">
        <f t="array" ref="AJ332">IF(OR(COUNTIF(R332,$AZ$2:$AZ$19)),0,1)</f>
        <v>0</v>
      </c>
      <c r="AK332" cm="1">
        <f t="array" ref="AK332">IF(OR(COUNTIF(S332,$AZ$2:$AZ$19)),0,1)</f>
        <v>0</v>
      </c>
      <c r="AL332" cm="1">
        <f t="array" ref="AL332">IF(OR(COUNTIF(T332,$AZ$2:$AZ$19)),0,1)</f>
        <v>0</v>
      </c>
      <c r="AM332" cm="1">
        <f t="array" ref="AM332">IF(OR(COUNTIF(U332,$AZ$2:$AZ$19)),0,1)</f>
        <v>0</v>
      </c>
      <c r="AN332" cm="1">
        <f t="array" ref="AN332">IF(OR(COUNTIF(V332,$AZ$2:$AZ$19)),0,1)</f>
        <v>0</v>
      </c>
      <c r="AO332" cm="1">
        <f t="array" ref="AO332">IF(OR(COUNTIF(W332,$AZ$2:$AZ$19)),0,1)</f>
        <v>0</v>
      </c>
      <c r="AP332" cm="1">
        <f t="array" ref="AP332">IF(OR(COUNTIF(X332,$AZ$2:$AZ$19)),0,1)</f>
        <v>0</v>
      </c>
      <c r="AQ332" cm="1">
        <f t="array" ref="AQ332">IF(OR(COUNTIF(Y332,$AZ$2:$AZ$19)),0,1)</f>
        <v>0</v>
      </c>
      <c r="AR332" cm="1">
        <f t="array" ref="AR332">IF(OR(COUNTIF(Z332,$AZ$2:$AZ$19)),0,1)</f>
        <v>0</v>
      </c>
      <c r="AS332" cm="1">
        <f t="array" ref="AS332">IF(OR(COUNTIF(AA332,$AZ$2:$AZ$19)),0,1)</f>
        <v>0</v>
      </c>
      <c r="AT332" cm="1">
        <f t="array" ref="AT332">IF(OR(COUNTIF(AB332,$AZ$2:$AZ$19)),0,1)</f>
        <v>0</v>
      </c>
      <c r="AU332" cm="1">
        <f t="array" ref="AU332">IF(OR(COUNTIF(AC332,$AZ$2:$AZ$19)),0,1)</f>
        <v>0</v>
      </c>
      <c r="AV332" cm="1">
        <f t="array" ref="AV332">IF(OR(COUNTIF(AD332,$AZ$2:$AZ$19)),0,1)</f>
        <v>0</v>
      </c>
      <c r="AX332">
        <f t="shared" si="5"/>
        <v>0</v>
      </c>
    </row>
    <row r="333" spans="1:50" x14ac:dyDescent="0.3">
      <c r="A333" s="92" t="str" cm="1">
        <f t="array" ref="A333">IF(AX333&gt;0,'Licensee Info'!$A$2:$A$2,"#N/A")</f>
        <v>#N/A</v>
      </c>
      <c r="B333" s="88" t="str">
        <f>'Cover Sheet'!$A$3</f>
        <v>[insert AFS Reporting Period]</v>
      </c>
      <c r="C333" s="88" t="str">
        <f>'Cover Sheet'!$D$3</f>
        <v>[insert all medical and adult-use license record numbers covered by this AFS]</v>
      </c>
      <c r="D333" s="88" t="str">
        <f>'Cover Sheet'!$A$6</f>
        <v>[insert name of firm]</v>
      </c>
      <c r="E333" s="88" t="str">
        <f>'Cover Sheet'!$B$6</f>
        <v>[insert CPA name]</v>
      </c>
      <c r="F333" s="88" t="str">
        <f>'Cover Sheet'!$B$8</f>
        <v>[insert CPA license number]</v>
      </c>
      <c r="G333" s="88" t="str">
        <f>'Cover Sheet'!$D$6</f>
        <v>[insert direct email address]</v>
      </c>
      <c r="H333" s="88" t="str">
        <f>'Cover Sheet'!$D$8</f>
        <v>[insert direct phone number]</v>
      </c>
      <c r="I333" s="88" t="str">
        <f>'Cover Sheet'!$D$10</f>
        <v>[insert firm mailing address]</v>
      </c>
      <c r="J333" s="88" t="str">
        <f>'Licensee Info'!$E$2</f>
        <v>Report not attested to correctly</v>
      </c>
      <c r="K333" t="s">
        <v>225</v>
      </c>
      <c r="L333">
        <v>1</v>
      </c>
      <c r="M333" t="s">
        <v>285</v>
      </c>
      <c r="N333">
        <v>9</v>
      </c>
      <c r="O333">
        <v>11</v>
      </c>
      <c r="R333">
        <v>0</v>
      </c>
      <c r="S333">
        <v>0</v>
      </c>
      <c r="T333">
        <v>0</v>
      </c>
      <c r="U333">
        <v>0</v>
      </c>
      <c r="V333">
        <v>0</v>
      </c>
      <c r="W333">
        <v>0</v>
      </c>
      <c r="X333">
        <v>0</v>
      </c>
      <c r="Y333">
        <v>0</v>
      </c>
      <c r="Z333">
        <v>0</v>
      </c>
      <c r="AA333">
        <v>0</v>
      </c>
      <c r="AB333">
        <v>0</v>
      </c>
      <c r="AC333">
        <v>0</v>
      </c>
      <c r="AD333">
        <v>0</v>
      </c>
      <c r="AJ333" cm="1">
        <f t="array" ref="AJ333">IF(OR(COUNTIF(R333,$AZ$2:$AZ$19)),0,1)</f>
        <v>0</v>
      </c>
      <c r="AK333" cm="1">
        <f t="array" ref="AK333">IF(OR(COUNTIF(S333,$AZ$2:$AZ$19)),0,1)</f>
        <v>0</v>
      </c>
      <c r="AL333" cm="1">
        <f t="array" ref="AL333">IF(OR(COUNTIF(T333,$AZ$2:$AZ$19)),0,1)</f>
        <v>0</v>
      </c>
      <c r="AM333" cm="1">
        <f t="array" ref="AM333">IF(OR(COUNTIF(U333,$AZ$2:$AZ$19)),0,1)</f>
        <v>0</v>
      </c>
      <c r="AN333" cm="1">
        <f t="array" ref="AN333">IF(OR(COUNTIF(V333,$AZ$2:$AZ$19)),0,1)</f>
        <v>0</v>
      </c>
      <c r="AO333" cm="1">
        <f t="array" ref="AO333">IF(OR(COUNTIF(W333,$AZ$2:$AZ$19)),0,1)</f>
        <v>0</v>
      </c>
      <c r="AP333" cm="1">
        <f t="array" ref="AP333">IF(OR(COUNTIF(X333,$AZ$2:$AZ$19)),0,1)</f>
        <v>0</v>
      </c>
      <c r="AQ333" cm="1">
        <f t="array" ref="AQ333">IF(OR(COUNTIF(Y333,$AZ$2:$AZ$19)),0,1)</f>
        <v>0</v>
      </c>
      <c r="AR333" cm="1">
        <f t="array" ref="AR333">IF(OR(COUNTIF(Z333,$AZ$2:$AZ$19)),0,1)</f>
        <v>0</v>
      </c>
      <c r="AS333" cm="1">
        <f t="array" ref="AS333">IF(OR(COUNTIF(AA333,$AZ$2:$AZ$19)),0,1)</f>
        <v>0</v>
      </c>
      <c r="AT333" cm="1">
        <f t="array" ref="AT333">IF(OR(COUNTIF(AB333,$AZ$2:$AZ$19)),0,1)</f>
        <v>0</v>
      </c>
      <c r="AU333" cm="1">
        <f t="array" ref="AU333">IF(OR(COUNTIF(AC333,$AZ$2:$AZ$19)),0,1)</f>
        <v>0</v>
      </c>
      <c r="AV333" cm="1">
        <f t="array" ref="AV333">IF(OR(COUNTIF(AD333,$AZ$2:$AZ$19)),0,1)</f>
        <v>0</v>
      </c>
      <c r="AX333">
        <f t="shared" si="5"/>
        <v>0</v>
      </c>
    </row>
    <row r="334" spans="1:50" x14ac:dyDescent="0.3">
      <c r="A334" s="88" t="str" cm="1">
        <f t="array" ref="A334">IF(AX334&gt;0,'Licensee Info'!$A$2:$A$2,"#N/A")</f>
        <v>#N/A</v>
      </c>
      <c r="B334" s="88" t="str">
        <f>'Cover Sheet'!$A$3</f>
        <v>[insert AFS Reporting Period]</v>
      </c>
      <c r="C334" s="88" t="str">
        <f>'Cover Sheet'!$D$3</f>
        <v>[insert all medical and adult-use license record numbers covered by this AFS]</v>
      </c>
      <c r="D334" s="88" t="str">
        <f>'Cover Sheet'!$A$6</f>
        <v>[insert name of firm]</v>
      </c>
      <c r="E334" s="88" t="str">
        <f>'Cover Sheet'!$B$6</f>
        <v>[insert CPA name]</v>
      </c>
      <c r="F334" s="88" t="str">
        <f>'Cover Sheet'!$B$8</f>
        <v>[insert CPA license number]</v>
      </c>
      <c r="G334" s="88" t="str">
        <f>'Cover Sheet'!$D$6</f>
        <v>[insert direct email address]</v>
      </c>
      <c r="H334" s="88" t="str">
        <f>'Cover Sheet'!$D$8</f>
        <v>[insert direct phone number]</v>
      </c>
      <c r="I334" s="88" t="str">
        <f>'Cover Sheet'!$D$10</f>
        <v>[insert firm mailing address]</v>
      </c>
      <c r="J334" s="88" t="str">
        <f>'Licensee Info'!$E$2</f>
        <v>Report not attested to correctly</v>
      </c>
      <c r="K334" s="91" t="s">
        <v>225</v>
      </c>
      <c r="L334" s="91">
        <v>1</v>
      </c>
      <c r="M334" s="91" t="s">
        <v>285</v>
      </c>
      <c r="N334" s="91">
        <v>9</v>
      </c>
      <c r="O334" s="91">
        <v>12</v>
      </c>
      <c r="P334" s="91"/>
      <c r="Q334" s="91"/>
      <c r="R334" s="91">
        <v>0</v>
      </c>
      <c r="S334" s="91">
        <v>0</v>
      </c>
      <c r="T334" s="91">
        <v>0</v>
      </c>
      <c r="U334" s="91">
        <v>0</v>
      </c>
      <c r="V334" s="91">
        <v>0</v>
      </c>
      <c r="W334" s="91">
        <v>0</v>
      </c>
      <c r="X334" s="91">
        <v>0</v>
      </c>
      <c r="Y334" s="91">
        <v>0</v>
      </c>
      <c r="Z334" s="91">
        <v>0</v>
      </c>
      <c r="AA334" s="91">
        <v>0</v>
      </c>
      <c r="AB334" s="91">
        <v>0</v>
      </c>
      <c r="AC334" s="91">
        <v>0</v>
      </c>
      <c r="AD334" s="91">
        <v>0</v>
      </c>
      <c r="AE334" s="91"/>
      <c r="AF334" s="91"/>
      <c r="AG334" s="91"/>
      <c r="AH334" s="91"/>
      <c r="AJ334" cm="1">
        <f t="array" ref="AJ334">IF(OR(COUNTIF(R334,$AZ$2:$AZ$19)),0,1)</f>
        <v>0</v>
      </c>
      <c r="AK334" cm="1">
        <f t="array" ref="AK334">IF(OR(COUNTIF(S334,$AZ$2:$AZ$19)),0,1)</f>
        <v>0</v>
      </c>
      <c r="AL334" cm="1">
        <f t="array" ref="AL334">IF(OR(COUNTIF(T334,$AZ$2:$AZ$19)),0,1)</f>
        <v>0</v>
      </c>
      <c r="AM334" cm="1">
        <f t="array" ref="AM334">IF(OR(COUNTIF(U334,$AZ$2:$AZ$19)),0,1)</f>
        <v>0</v>
      </c>
      <c r="AN334" cm="1">
        <f t="array" ref="AN334">IF(OR(COUNTIF(V334,$AZ$2:$AZ$19)),0,1)</f>
        <v>0</v>
      </c>
      <c r="AO334" cm="1">
        <f t="array" ref="AO334">IF(OR(COUNTIF(W334,$AZ$2:$AZ$19)),0,1)</f>
        <v>0</v>
      </c>
      <c r="AP334" cm="1">
        <f t="array" ref="AP334">IF(OR(COUNTIF(X334,$AZ$2:$AZ$19)),0,1)</f>
        <v>0</v>
      </c>
      <c r="AQ334" cm="1">
        <f t="array" ref="AQ334">IF(OR(COUNTIF(Y334,$AZ$2:$AZ$19)),0,1)</f>
        <v>0</v>
      </c>
      <c r="AR334" cm="1">
        <f t="array" ref="AR334">IF(OR(COUNTIF(Z334,$AZ$2:$AZ$19)),0,1)</f>
        <v>0</v>
      </c>
      <c r="AS334" cm="1">
        <f t="array" ref="AS334">IF(OR(COUNTIF(AA334,$AZ$2:$AZ$19)),0,1)</f>
        <v>0</v>
      </c>
      <c r="AT334" cm="1">
        <f t="array" ref="AT334">IF(OR(COUNTIF(AB334,$AZ$2:$AZ$19)),0,1)</f>
        <v>0</v>
      </c>
      <c r="AU334" cm="1">
        <f t="array" ref="AU334">IF(OR(COUNTIF(AC334,$AZ$2:$AZ$19)),0,1)</f>
        <v>0</v>
      </c>
      <c r="AV334" cm="1">
        <f t="array" ref="AV334">IF(OR(COUNTIF(AD334,$AZ$2:$AZ$19)),0,1)</f>
        <v>0</v>
      </c>
      <c r="AX334">
        <f t="shared" si="5"/>
        <v>0</v>
      </c>
    </row>
    <row r="335" spans="1:50" x14ac:dyDescent="0.3">
      <c r="A335" s="92" t="str" cm="1">
        <f t="array" ref="A335">IF(AX335&gt;0,'Licensee Info'!$A$2:$A$2,"#N/A")</f>
        <v>#N/A</v>
      </c>
      <c r="B335" s="88" t="str">
        <f>'Cover Sheet'!$A$3</f>
        <v>[insert AFS Reporting Period]</v>
      </c>
      <c r="C335" s="88" t="str">
        <f>'Cover Sheet'!$D$3</f>
        <v>[insert all medical and adult-use license record numbers covered by this AFS]</v>
      </c>
      <c r="D335" s="88" t="str">
        <f>'Cover Sheet'!$A$6</f>
        <v>[insert name of firm]</v>
      </c>
      <c r="E335" s="88" t="str">
        <f>'Cover Sheet'!$B$6</f>
        <v>[insert CPA name]</v>
      </c>
      <c r="F335" s="88" t="str">
        <f>'Cover Sheet'!$B$8</f>
        <v>[insert CPA license number]</v>
      </c>
      <c r="G335" s="88" t="str">
        <f>'Cover Sheet'!$D$6</f>
        <v>[insert direct email address]</v>
      </c>
      <c r="H335" s="88" t="str">
        <f>'Cover Sheet'!$D$8</f>
        <v>[insert direct phone number]</v>
      </c>
      <c r="I335" s="88" t="str">
        <f>'Cover Sheet'!$D$10</f>
        <v>[insert firm mailing address]</v>
      </c>
      <c r="J335" s="88" t="str">
        <f>'Licensee Info'!$E$2</f>
        <v>Report not attested to correctly</v>
      </c>
      <c r="K335" t="s">
        <v>225</v>
      </c>
      <c r="L335">
        <v>1</v>
      </c>
      <c r="M335" t="s">
        <v>285</v>
      </c>
      <c r="N335">
        <v>9</v>
      </c>
      <c r="O335">
        <v>13</v>
      </c>
      <c r="R335">
        <v>0</v>
      </c>
      <c r="S335">
        <v>0</v>
      </c>
      <c r="T335">
        <v>0</v>
      </c>
      <c r="U335">
        <v>0</v>
      </c>
      <c r="V335">
        <v>0</v>
      </c>
      <c r="W335">
        <v>0</v>
      </c>
      <c r="X335">
        <v>0</v>
      </c>
      <c r="Y335">
        <v>0</v>
      </c>
      <c r="Z335">
        <v>0</v>
      </c>
      <c r="AA335">
        <v>0</v>
      </c>
      <c r="AB335">
        <v>0</v>
      </c>
      <c r="AC335">
        <v>0</v>
      </c>
      <c r="AD335">
        <v>0</v>
      </c>
      <c r="AJ335" cm="1">
        <f t="array" ref="AJ335">IF(OR(COUNTIF(R335,$AZ$2:$AZ$19)),0,1)</f>
        <v>0</v>
      </c>
      <c r="AK335" cm="1">
        <f t="array" ref="AK335">IF(OR(COUNTIF(S335,$AZ$2:$AZ$19)),0,1)</f>
        <v>0</v>
      </c>
      <c r="AL335" cm="1">
        <f t="array" ref="AL335">IF(OR(COUNTIF(T335,$AZ$2:$AZ$19)),0,1)</f>
        <v>0</v>
      </c>
      <c r="AM335" cm="1">
        <f t="array" ref="AM335">IF(OR(COUNTIF(U335,$AZ$2:$AZ$19)),0,1)</f>
        <v>0</v>
      </c>
      <c r="AN335" cm="1">
        <f t="array" ref="AN335">IF(OR(COUNTIF(V335,$AZ$2:$AZ$19)),0,1)</f>
        <v>0</v>
      </c>
      <c r="AO335" cm="1">
        <f t="array" ref="AO335">IF(OR(COUNTIF(W335,$AZ$2:$AZ$19)),0,1)</f>
        <v>0</v>
      </c>
      <c r="AP335" cm="1">
        <f t="array" ref="AP335">IF(OR(COUNTIF(X335,$AZ$2:$AZ$19)),0,1)</f>
        <v>0</v>
      </c>
      <c r="AQ335" cm="1">
        <f t="array" ref="AQ335">IF(OR(COUNTIF(Y335,$AZ$2:$AZ$19)),0,1)</f>
        <v>0</v>
      </c>
      <c r="AR335" cm="1">
        <f t="array" ref="AR335">IF(OR(COUNTIF(Z335,$AZ$2:$AZ$19)),0,1)</f>
        <v>0</v>
      </c>
      <c r="AS335" cm="1">
        <f t="array" ref="AS335">IF(OR(COUNTIF(AA335,$AZ$2:$AZ$19)),0,1)</f>
        <v>0</v>
      </c>
      <c r="AT335" cm="1">
        <f t="array" ref="AT335">IF(OR(COUNTIF(AB335,$AZ$2:$AZ$19)),0,1)</f>
        <v>0</v>
      </c>
      <c r="AU335" cm="1">
        <f t="array" ref="AU335">IF(OR(COUNTIF(AC335,$AZ$2:$AZ$19)),0,1)</f>
        <v>0</v>
      </c>
      <c r="AV335" cm="1">
        <f t="array" ref="AV335">IF(OR(COUNTIF(AD335,$AZ$2:$AZ$19)),0,1)</f>
        <v>0</v>
      </c>
      <c r="AX335">
        <f t="shared" si="5"/>
        <v>0</v>
      </c>
    </row>
    <row r="336" spans="1:50" x14ac:dyDescent="0.3">
      <c r="A336" s="88" t="str" cm="1">
        <f t="array" ref="A336">IF(AX336&gt;0,'Licensee Info'!$A$2:$A$2,"#N/A")</f>
        <v>#N/A</v>
      </c>
      <c r="B336" s="88" t="str">
        <f>'Cover Sheet'!$A$3</f>
        <v>[insert AFS Reporting Period]</v>
      </c>
      <c r="C336" s="88" t="str">
        <f>'Cover Sheet'!$D$3</f>
        <v>[insert all medical and adult-use license record numbers covered by this AFS]</v>
      </c>
      <c r="D336" s="88" t="str">
        <f>'Cover Sheet'!$A$6</f>
        <v>[insert name of firm]</v>
      </c>
      <c r="E336" s="88" t="str">
        <f>'Cover Sheet'!$B$6</f>
        <v>[insert CPA name]</v>
      </c>
      <c r="F336" s="88" t="str">
        <f>'Cover Sheet'!$B$8</f>
        <v>[insert CPA license number]</v>
      </c>
      <c r="G336" s="88" t="str">
        <f>'Cover Sheet'!$D$6</f>
        <v>[insert direct email address]</v>
      </c>
      <c r="H336" s="88" t="str">
        <f>'Cover Sheet'!$D$8</f>
        <v>[insert direct phone number]</v>
      </c>
      <c r="I336" s="88" t="str">
        <f>'Cover Sheet'!$D$10</f>
        <v>[insert firm mailing address]</v>
      </c>
      <c r="J336" s="88" t="str">
        <f>'Licensee Info'!$E$2</f>
        <v>Report not attested to correctly</v>
      </c>
      <c r="K336" s="91" t="s">
        <v>225</v>
      </c>
      <c r="L336" s="91">
        <v>1</v>
      </c>
      <c r="M336" s="91" t="s">
        <v>285</v>
      </c>
      <c r="N336" s="91">
        <v>9</v>
      </c>
      <c r="O336" s="91">
        <v>14</v>
      </c>
      <c r="P336" s="91"/>
      <c r="Q336" s="91"/>
      <c r="R336" s="91">
        <v>0</v>
      </c>
      <c r="S336" s="91">
        <v>0</v>
      </c>
      <c r="T336" s="91">
        <v>0</v>
      </c>
      <c r="U336" s="91">
        <v>0</v>
      </c>
      <c r="V336" s="91">
        <v>0</v>
      </c>
      <c r="W336" s="91">
        <v>0</v>
      </c>
      <c r="X336" s="91">
        <v>0</v>
      </c>
      <c r="Y336" s="91">
        <v>0</v>
      </c>
      <c r="Z336" s="91">
        <v>0</v>
      </c>
      <c r="AA336" s="91">
        <v>0</v>
      </c>
      <c r="AB336" s="91">
        <v>0</v>
      </c>
      <c r="AC336" s="91">
        <v>0</v>
      </c>
      <c r="AD336" s="91">
        <v>0</v>
      </c>
      <c r="AE336" s="91"/>
      <c r="AF336" s="91"/>
      <c r="AG336" s="91"/>
      <c r="AH336" s="91"/>
      <c r="AJ336" cm="1">
        <f t="array" ref="AJ336">IF(OR(COUNTIF(R336,$AZ$2:$AZ$19)),0,1)</f>
        <v>0</v>
      </c>
      <c r="AK336" cm="1">
        <f t="array" ref="AK336">IF(OR(COUNTIF(S336,$AZ$2:$AZ$19)),0,1)</f>
        <v>0</v>
      </c>
      <c r="AL336" cm="1">
        <f t="array" ref="AL336">IF(OR(COUNTIF(T336,$AZ$2:$AZ$19)),0,1)</f>
        <v>0</v>
      </c>
      <c r="AM336" cm="1">
        <f t="array" ref="AM336">IF(OR(COUNTIF(U336,$AZ$2:$AZ$19)),0,1)</f>
        <v>0</v>
      </c>
      <c r="AN336" cm="1">
        <f t="array" ref="AN336">IF(OR(COUNTIF(V336,$AZ$2:$AZ$19)),0,1)</f>
        <v>0</v>
      </c>
      <c r="AO336" cm="1">
        <f t="array" ref="AO336">IF(OR(COUNTIF(W336,$AZ$2:$AZ$19)),0,1)</f>
        <v>0</v>
      </c>
      <c r="AP336" cm="1">
        <f t="array" ref="AP336">IF(OR(COUNTIF(X336,$AZ$2:$AZ$19)),0,1)</f>
        <v>0</v>
      </c>
      <c r="AQ336" cm="1">
        <f t="array" ref="AQ336">IF(OR(COUNTIF(Y336,$AZ$2:$AZ$19)),0,1)</f>
        <v>0</v>
      </c>
      <c r="AR336" cm="1">
        <f t="array" ref="AR336">IF(OR(COUNTIF(Z336,$AZ$2:$AZ$19)),0,1)</f>
        <v>0</v>
      </c>
      <c r="AS336" cm="1">
        <f t="array" ref="AS336">IF(OR(COUNTIF(AA336,$AZ$2:$AZ$19)),0,1)</f>
        <v>0</v>
      </c>
      <c r="AT336" cm="1">
        <f t="array" ref="AT336">IF(OR(COUNTIF(AB336,$AZ$2:$AZ$19)),0,1)</f>
        <v>0</v>
      </c>
      <c r="AU336" cm="1">
        <f t="array" ref="AU336">IF(OR(COUNTIF(AC336,$AZ$2:$AZ$19)),0,1)</f>
        <v>0</v>
      </c>
      <c r="AV336" cm="1">
        <f t="array" ref="AV336">IF(OR(COUNTIF(AD336,$AZ$2:$AZ$19)),0,1)</f>
        <v>0</v>
      </c>
      <c r="AX336">
        <f t="shared" si="5"/>
        <v>0</v>
      </c>
    </row>
    <row r="337" spans="1:50" x14ac:dyDescent="0.3">
      <c r="A337" s="92" t="str" cm="1">
        <f t="array" ref="A337">IF(AX337&gt;0,'Licensee Info'!$A$2:$A$2,"#N/A")</f>
        <v>#N/A</v>
      </c>
      <c r="B337" s="88" t="str">
        <f>'Cover Sheet'!$A$3</f>
        <v>[insert AFS Reporting Period]</v>
      </c>
      <c r="C337" s="88" t="str">
        <f>'Cover Sheet'!$D$3</f>
        <v>[insert all medical and adult-use license record numbers covered by this AFS]</v>
      </c>
      <c r="D337" s="88" t="str">
        <f>'Cover Sheet'!$A$6</f>
        <v>[insert name of firm]</v>
      </c>
      <c r="E337" s="88" t="str">
        <f>'Cover Sheet'!$B$6</f>
        <v>[insert CPA name]</v>
      </c>
      <c r="F337" s="88" t="str">
        <f>'Cover Sheet'!$B$8</f>
        <v>[insert CPA license number]</v>
      </c>
      <c r="G337" s="88" t="str">
        <f>'Cover Sheet'!$D$6</f>
        <v>[insert direct email address]</v>
      </c>
      <c r="H337" s="88" t="str">
        <f>'Cover Sheet'!$D$8</f>
        <v>[insert direct phone number]</v>
      </c>
      <c r="I337" s="88" t="str">
        <f>'Cover Sheet'!$D$10</f>
        <v>[insert firm mailing address]</v>
      </c>
      <c r="J337" s="88" t="str">
        <f>'Licensee Info'!$E$2</f>
        <v>Report not attested to correctly</v>
      </c>
      <c r="K337" t="s">
        <v>225</v>
      </c>
      <c r="L337">
        <v>1</v>
      </c>
      <c r="M337" t="s">
        <v>285</v>
      </c>
      <c r="N337">
        <v>9</v>
      </c>
      <c r="O337">
        <v>15</v>
      </c>
      <c r="R337">
        <v>0</v>
      </c>
      <c r="S337">
        <v>0</v>
      </c>
      <c r="T337">
        <v>0</v>
      </c>
      <c r="U337">
        <v>0</v>
      </c>
      <c r="V337">
        <v>0</v>
      </c>
      <c r="W337">
        <v>0</v>
      </c>
      <c r="X337">
        <v>0</v>
      </c>
      <c r="Y337">
        <v>0</v>
      </c>
      <c r="Z337">
        <v>0</v>
      </c>
      <c r="AA337">
        <v>0</v>
      </c>
      <c r="AB337">
        <v>0</v>
      </c>
      <c r="AC337">
        <v>0</v>
      </c>
      <c r="AD337">
        <v>0</v>
      </c>
      <c r="AJ337" cm="1">
        <f t="array" ref="AJ337">IF(OR(COUNTIF(R337,$AZ$2:$AZ$19)),0,1)</f>
        <v>0</v>
      </c>
      <c r="AK337" cm="1">
        <f t="array" ref="AK337">IF(OR(COUNTIF(S337,$AZ$2:$AZ$19)),0,1)</f>
        <v>0</v>
      </c>
      <c r="AL337" cm="1">
        <f t="array" ref="AL337">IF(OR(COUNTIF(T337,$AZ$2:$AZ$19)),0,1)</f>
        <v>0</v>
      </c>
      <c r="AM337" cm="1">
        <f t="array" ref="AM337">IF(OR(COUNTIF(U337,$AZ$2:$AZ$19)),0,1)</f>
        <v>0</v>
      </c>
      <c r="AN337" cm="1">
        <f t="array" ref="AN337">IF(OR(COUNTIF(V337,$AZ$2:$AZ$19)),0,1)</f>
        <v>0</v>
      </c>
      <c r="AO337" cm="1">
        <f t="array" ref="AO337">IF(OR(COUNTIF(W337,$AZ$2:$AZ$19)),0,1)</f>
        <v>0</v>
      </c>
      <c r="AP337" cm="1">
        <f t="array" ref="AP337">IF(OR(COUNTIF(X337,$AZ$2:$AZ$19)),0,1)</f>
        <v>0</v>
      </c>
      <c r="AQ337" cm="1">
        <f t="array" ref="AQ337">IF(OR(COUNTIF(Y337,$AZ$2:$AZ$19)),0,1)</f>
        <v>0</v>
      </c>
      <c r="AR337" cm="1">
        <f t="array" ref="AR337">IF(OR(COUNTIF(Z337,$AZ$2:$AZ$19)),0,1)</f>
        <v>0</v>
      </c>
      <c r="AS337" cm="1">
        <f t="array" ref="AS337">IF(OR(COUNTIF(AA337,$AZ$2:$AZ$19)),0,1)</f>
        <v>0</v>
      </c>
      <c r="AT337" cm="1">
        <f t="array" ref="AT337">IF(OR(COUNTIF(AB337,$AZ$2:$AZ$19)),0,1)</f>
        <v>0</v>
      </c>
      <c r="AU337" cm="1">
        <f t="array" ref="AU337">IF(OR(COUNTIF(AC337,$AZ$2:$AZ$19)),0,1)</f>
        <v>0</v>
      </c>
      <c r="AV337" cm="1">
        <f t="array" ref="AV337">IF(OR(COUNTIF(AD337,$AZ$2:$AZ$19)),0,1)</f>
        <v>0</v>
      </c>
      <c r="AX337">
        <f t="shared" si="5"/>
        <v>0</v>
      </c>
    </row>
    <row r="338" spans="1:50" x14ac:dyDescent="0.3">
      <c r="A338" s="88" t="str" cm="1">
        <f t="array" ref="A338">IF(AX338&gt;0,'Licensee Info'!$A$2:$A$2,"#N/A")</f>
        <v>#N/A</v>
      </c>
      <c r="B338" s="88" t="str">
        <f>'Cover Sheet'!$A$3</f>
        <v>[insert AFS Reporting Period]</v>
      </c>
      <c r="C338" s="88" t="str">
        <f>'Cover Sheet'!$D$3</f>
        <v>[insert all medical and adult-use license record numbers covered by this AFS]</v>
      </c>
      <c r="D338" s="88" t="str">
        <f>'Cover Sheet'!$A$6</f>
        <v>[insert name of firm]</v>
      </c>
      <c r="E338" s="88" t="str">
        <f>'Cover Sheet'!$B$6</f>
        <v>[insert CPA name]</v>
      </c>
      <c r="F338" s="88" t="str">
        <f>'Cover Sheet'!$B$8</f>
        <v>[insert CPA license number]</v>
      </c>
      <c r="G338" s="88" t="str">
        <f>'Cover Sheet'!$D$6</f>
        <v>[insert direct email address]</v>
      </c>
      <c r="H338" s="88" t="str">
        <f>'Cover Sheet'!$D$8</f>
        <v>[insert direct phone number]</v>
      </c>
      <c r="I338" s="88" t="str">
        <f>'Cover Sheet'!$D$10</f>
        <v>[insert firm mailing address]</v>
      </c>
      <c r="J338" s="88" t="str">
        <f>'Licensee Info'!$E$2</f>
        <v>Report not attested to correctly</v>
      </c>
      <c r="K338" s="91" t="s">
        <v>225</v>
      </c>
      <c r="L338" s="91">
        <v>1</v>
      </c>
      <c r="M338" s="91">
        <v>3</v>
      </c>
      <c r="N338" s="91">
        <v>10</v>
      </c>
      <c r="O338" s="91">
        <v>1</v>
      </c>
      <c r="P338" s="91"/>
      <c r="Q338" s="91"/>
      <c r="R338" s="91" t="str">
        <f>'R - Total (G, P)'!$B$292</f>
        <v>[insert license #]</v>
      </c>
      <c r="S338" s="91">
        <f>'R - Total (G, P)'!$B$293</f>
        <v>0</v>
      </c>
      <c r="T338" s="91">
        <f>'R - Total (G, P)'!$D$293</f>
        <v>0</v>
      </c>
      <c r="U338" s="91">
        <f>'R - Total (G, P)'!$H$293</f>
        <v>0</v>
      </c>
      <c r="V338" s="91" cm="1">
        <f t="array" ref="V338:AC348">'R - Total (G, P)'!$A$295:$H$305</f>
        <v>0</v>
      </c>
      <c r="W338" s="91">
        <v>0</v>
      </c>
      <c r="X338" s="91">
        <v>0</v>
      </c>
      <c r="Y338" s="91">
        <v>0</v>
      </c>
      <c r="Z338" s="91">
        <v>0</v>
      </c>
      <c r="AA338" s="91">
        <v>0</v>
      </c>
      <c r="AB338" s="91">
        <v>0</v>
      </c>
      <c r="AC338" s="91">
        <v>0</v>
      </c>
      <c r="AD338" s="91">
        <v>0</v>
      </c>
      <c r="AE338" s="91"/>
      <c r="AF338" s="91"/>
      <c r="AG338" s="91"/>
      <c r="AH338" s="91"/>
      <c r="AJ338" cm="1">
        <f t="array" ref="AJ338">IF(OR(COUNTIF(R338,$AZ$2:$AZ$19)),0,1)</f>
        <v>0</v>
      </c>
      <c r="AK338" cm="1">
        <f t="array" ref="AK338">IF(OR(COUNTIF(S338,$AZ$2:$AZ$19)),0,1)</f>
        <v>0</v>
      </c>
      <c r="AL338" cm="1">
        <f t="array" ref="AL338">IF(OR(COUNTIF(T338,$AZ$2:$AZ$19)),0,1)</f>
        <v>0</v>
      </c>
      <c r="AM338" cm="1">
        <f t="array" ref="AM338">IF(OR(COUNTIF(U338,$AZ$2:$AZ$19)),0,1)</f>
        <v>0</v>
      </c>
      <c r="AN338" cm="1">
        <f t="array" ref="AN338">IF(OR(COUNTIF(V338,$AZ$2:$AZ$19)),0,1)</f>
        <v>0</v>
      </c>
      <c r="AO338" cm="1">
        <f t="array" ref="AO338">IF(OR(COUNTIF(W338,$AZ$2:$AZ$19)),0,1)</f>
        <v>0</v>
      </c>
      <c r="AP338" cm="1">
        <f t="array" ref="AP338">IF(OR(COUNTIF(X338,$AZ$2:$AZ$19)),0,1)</f>
        <v>0</v>
      </c>
      <c r="AQ338" cm="1">
        <f t="array" ref="AQ338">IF(OR(COUNTIF(Y338,$AZ$2:$AZ$19)),0,1)</f>
        <v>0</v>
      </c>
      <c r="AR338" cm="1">
        <f t="array" ref="AR338">IF(OR(COUNTIF(Z338,$AZ$2:$AZ$19)),0,1)</f>
        <v>0</v>
      </c>
      <c r="AS338" cm="1">
        <f t="array" ref="AS338">IF(OR(COUNTIF(AA338,$AZ$2:$AZ$19)),0,1)</f>
        <v>0</v>
      </c>
      <c r="AT338" cm="1">
        <f t="array" ref="AT338">IF(OR(COUNTIF(AB338,$AZ$2:$AZ$19)),0,1)</f>
        <v>0</v>
      </c>
      <c r="AU338" cm="1">
        <f t="array" ref="AU338">IF(OR(COUNTIF(AC338,$AZ$2:$AZ$19)),0,1)</f>
        <v>0</v>
      </c>
      <c r="AV338" cm="1">
        <f t="array" ref="AV338">IF(OR(COUNTIF(AD338,$AZ$2:$AZ$19)),0,1)</f>
        <v>0</v>
      </c>
      <c r="AX338">
        <f t="shared" si="5"/>
        <v>0</v>
      </c>
    </row>
    <row r="339" spans="1:50" x14ac:dyDescent="0.3">
      <c r="A339" s="92" t="str" cm="1">
        <f t="array" ref="A339">IF(AX339&gt;0,'Licensee Info'!$A$2:$A$2,"#N/A")</f>
        <v>#N/A</v>
      </c>
      <c r="B339" s="88" t="str">
        <f>'Cover Sheet'!$A$3</f>
        <v>[insert AFS Reporting Period]</v>
      </c>
      <c r="C339" s="88" t="str">
        <f>'Cover Sheet'!$D$3</f>
        <v>[insert all medical and adult-use license record numbers covered by this AFS]</v>
      </c>
      <c r="D339" s="88" t="str">
        <f>'Cover Sheet'!$A$6</f>
        <v>[insert name of firm]</v>
      </c>
      <c r="E339" s="88" t="str">
        <f>'Cover Sheet'!$B$6</f>
        <v>[insert CPA name]</v>
      </c>
      <c r="F339" s="88" t="str">
        <f>'Cover Sheet'!$B$8</f>
        <v>[insert CPA license number]</v>
      </c>
      <c r="G339" s="88" t="str">
        <f>'Cover Sheet'!$D$6</f>
        <v>[insert direct email address]</v>
      </c>
      <c r="H339" s="88" t="str">
        <f>'Cover Sheet'!$D$8</f>
        <v>[insert direct phone number]</v>
      </c>
      <c r="I339" s="88" t="str">
        <f>'Cover Sheet'!$D$10</f>
        <v>[insert firm mailing address]</v>
      </c>
      <c r="J339" s="88" t="str">
        <f>'Licensee Info'!$E$2</f>
        <v>Report not attested to correctly</v>
      </c>
      <c r="K339" t="s">
        <v>225</v>
      </c>
      <c r="L339">
        <v>1</v>
      </c>
      <c r="M339">
        <v>3</v>
      </c>
      <c r="N339">
        <v>10</v>
      </c>
      <c r="O339">
        <v>2</v>
      </c>
      <c r="R339" t="str">
        <f>'R - Total (G, P)'!$B$292</f>
        <v>[insert license #]</v>
      </c>
      <c r="S339">
        <f>'R - Total (G, P)'!$B$293</f>
        <v>0</v>
      </c>
      <c r="T339">
        <f>'R - Total (G, P)'!$D$293</f>
        <v>0</v>
      </c>
      <c r="U339">
        <f>'R - Total (G, P)'!$H$293</f>
        <v>0</v>
      </c>
      <c r="V339">
        <v>0</v>
      </c>
      <c r="W339">
        <v>0</v>
      </c>
      <c r="X339">
        <v>0</v>
      </c>
      <c r="Y339">
        <v>0</v>
      </c>
      <c r="Z339">
        <v>0</v>
      </c>
      <c r="AA339">
        <v>0</v>
      </c>
      <c r="AB339">
        <v>0</v>
      </c>
      <c r="AC339">
        <v>0</v>
      </c>
      <c r="AD339">
        <v>0</v>
      </c>
      <c r="AJ339" cm="1">
        <f t="array" ref="AJ339">IF(OR(COUNTIF(R339,$AZ$2:$AZ$19)),0,1)</f>
        <v>0</v>
      </c>
      <c r="AK339" cm="1">
        <f t="array" ref="AK339">IF(OR(COUNTIF(S339,$AZ$2:$AZ$19)),0,1)</f>
        <v>0</v>
      </c>
      <c r="AL339" cm="1">
        <f t="array" ref="AL339">IF(OR(COUNTIF(T339,$AZ$2:$AZ$19)),0,1)</f>
        <v>0</v>
      </c>
      <c r="AM339" cm="1">
        <f t="array" ref="AM339">IF(OR(COUNTIF(U339,$AZ$2:$AZ$19)),0,1)</f>
        <v>0</v>
      </c>
      <c r="AN339" cm="1">
        <f t="array" ref="AN339">IF(OR(COUNTIF(V339,$AZ$2:$AZ$19)),0,1)</f>
        <v>0</v>
      </c>
      <c r="AO339" cm="1">
        <f t="array" ref="AO339">IF(OR(COUNTIF(W339,$AZ$2:$AZ$19)),0,1)</f>
        <v>0</v>
      </c>
      <c r="AP339" cm="1">
        <f t="array" ref="AP339">IF(OR(COUNTIF(X339,$AZ$2:$AZ$19)),0,1)</f>
        <v>0</v>
      </c>
      <c r="AQ339" cm="1">
        <f t="array" ref="AQ339">IF(OR(COUNTIF(Y339,$AZ$2:$AZ$19)),0,1)</f>
        <v>0</v>
      </c>
      <c r="AR339" cm="1">
        <f t="array" ref="AR339">IF(OR(COUNTIF(Z339,$AZ$2:$AZ$19)),0,1)</f>
        <v>0</v>
      </c>
      <c r="AS339" cm="1">
        <f t="array" ref="AS339">IF(OR(COUNTIF(AA339,$AZ$2:$AZ$19)),0,1)</f>
        <v>0</v>
      </c>
      <c r="AT339" cm="1">
        <f t="array" ref="AT339">IF(OR(COUNTIF(AB339,$AZ$2:$AZ$19)),0,1)</f>
        <v>0</v>
      </c>
      <c r="AU339" cm="1">
        <f t="array" ref="AU339">IF(OR(COUNTIF(AC339,$AZ$2:$AZ$19)),0,1)</f>
        <v>0</v>
      </c>
      <c r="AV339" cm="1">
        <f t="array" ref="AV339">IF(OR(COUNTIF(AD339,$AZ$2:$AZ$19)),0,1)</f>
        <v>0</v>
      </c>
      <c r="AX339">
        <f t="shared" si="5"/>
        <v>0</v>
      </c>
    </row>
    <row r="340" spans="1:50" x14ac:dyDescent="0.3">
      <c r="A340" s="88" t="str" cm="1">
        <f t="array" ref="A340">IF(AX340&gt;0,'Licensee Info'!$A$2:$A$2,"#N/A")</f>
        <v>#N/A</v>
      </c>
      <c r="B340" s="88" t="str">
        <f>'Cover Sheet'!$A$3</f>
        <v>[insert AFS Reporting Period]</v>
      </c>
      <c r="C340" s="88" t="str">
        <f>'Cover Sheet'!$D$3</f>
        <v>[insert all medical and adult-use license record numbers covered by this AFS]</v>
      </c>
      <c r="D340" s="88" t="str">
        <f>'Cover Sheet'!$A$6</f>
        <v>[insert name of firm]</v>
      </c>
      <c r="E340" s="88" t="str">
        <f>'Cover Sheet'!$B$6</f>
        <v>[insert CPA name]</v>
      </c>
      <c r="F340" s="88" t="str">
        <f>'Cover Sheet'!$B$8</f>
        <v>[insert CPA license number]</v>
      </c>
      <c r="G340" s="88" t="str">
        <f>'Cover Sheet'!$D$6</f>
        <v>[insert direct email address]</v>
      </c>
      <c r="H340" s="88" t="str">
        <f>'Cover Sheet'!$D$8</f>
        <v>[insert direct phone number]</v>
      </c>
      <c r="I340" s="88" t="str">
        <f>'Cover Sheet'!$D$10</f>
        <v>[insert firm mailing address]</v>
      </c>
      <c r="J340" s="88" t="str">
        <f>'Licensee Info'!$E$2</f>
        <v>Report not attested to correctly</v>
      </c>
      <c r="K340" s="91" t="s">
        <v>225</v>
      </c>
      <c r="L340" s="91">
        <v>1</v>
      </c>
      <c r="M340" s="91">
        <v>3</v>
      </c>
      <c r="N340" s="91">
        <v>10</v>
      </c>
      <c r="O340" s="91">
        <v>3</v>
      </c>
      <c r="P340" s="91"/>
      <c r="Q340" s="91"/>
      <c r="R340" s="91" t="str">
        <f>'R - Total (G, P)'!$B$292</f>
        <v>[insert license #]</v>
      </c>
      <c r="S340" s="91">
        <f>'R - Total (G, P)'!$B$293</f>
        <v>0</v>
      </c>
      <c r="T340" s="91">
        <f>'R - Total (G, P)'!$D$293</f>
        <v>0</v>
      </c>
      <c r="U340" s="91">
        <f>'R - Total (G, P)'!$H$293</f>
        <v>0</v>
      </c>
      <c r="V340" s="91">
        <v>0</v>
      </c>
      <c r="W340" s="91">
        <v>0</v>
      </c>
      <c r="X340" s="91">
        <v>0</v>
      </c>
      <c r="Y340" s="91">
        <v>0</v>
      </c>
      <c r="Z340" s="91">
        <v>0</v>
      </c>
      <c r="AA340" s="91">
        <v>0</v>
      </c>
      <c r="AB340" s="91">
        <v>0</v>
      </c>
      <c r="AC340" s="91">
        <v>0</v>
      </c>
      <c r="AD340" s="91">
        <v>0</v>
      </c>
      <c r="AE340" s="91"/>
      <c r="AF340" s="91"/>
      <c r="AG340" s="91"/>
      <c r="AH340" s="91"/>
      <c r="AJ340" cm="1">
        <f t="array" ref="AJ340">IF(OR(COUNTIF(R340,$AZ$2:$AZ$19)),0,1)</f>
        <v>0</v>
      </c>
      <c r="AK340" cm="1">
        <f t="array" ref="AK340">IF(OR(COUNTIF(S340,$AZ$2:$AZ$19)),0,1)</f>
        <v>0</v>
      </c>
      <c r="AL340" cm="1">
        <f t="array" ref="AL340">IF(OR(COUNTIF(T340,$AZ$2:$AZ$19)),0,1)</f>
        <v>0</v>
      </c>
      <c r="AM340" cm="1">
        <f t="array" ref="AM340">IF(OR(COUNTIF(U340,$AZ$2:$AZ$19)),0,1)</f>
        <v>0</v>
      </c>
      <c r="AN340" cm="1">
        <f t="array" ref="AN340">IF(OR(COUNTIF(V340,$AZ$2:$AZ$19)),0,1)</f>
        <v>0</v>
      </c>
      <c r="AO340" cm="1">
        <f t="array" ref="AO340">IF(OR(COUNTIF(W340,$AZ$2:$AZ$19)),0,1)</f>
        <v>0</v>
      </c>
      <c r="AP340" cm="1">
        <f t="array" ref="AP340">IF(OR(COUNTIF(X340,$AZ$2:$AZ$19)),0,1)</f>
        <v>0</v>
      </c>
      <c r="AQ340" cm="1">
        <f t="array" ref="AQ340">IF(OR(COUNTIF(Y340,$AZ$2:$AZ$19)),0,1)</f>
        <v>0</v>
      </c>
      <c r="AR340" cm="1">
        <f t="array" ref="AR340">IF(OR(COUNTIF(Z340,$AZ$2:$AZ$19)),0,1)</f>
        <v>0</v>
      </c>
      <c r="AS340" cm="1">
        <f t="array" ref="AS340">IF(OR(COUNTIF(AA340,$AZ$2:$AZ$19)),0,1)</f>
        <v>0</v>
      </c>
      <c r="AT340" cm="1">
        <f t="array" ref="AT340">IF(OR(COUNTIF(AB340,$AZ$2:$AZ$19)),0,1)</f>
        <v>0</v>
      </c>
      <c r="AU340" cm="1">
        <f t="array" ref="AU340">IF(OR(COUNTIF(AC340,$AZ$2:$AZ$19)),0,1)</f>
        <v>0</v>
      </c>
      <c r="AV340" cm="1">
        <f t="array" ref="AV340">IF(OR(COUNTIF(AD340,$AZ$2:$AZ$19)),0,1)</f>
        <v>0</v>
      </c>
      <c r="AX340">
        <f t="shared" si="5"/>
        <v>0</v>
      </c>
    </row>
    <row r="341" spans="1:50" x14ac:dyDescent="0.3">
      <c r="A341" s="92" t="str" cm="1">
        <f t="array" ref="A341">IF(AX341&gt;0,'Licensee Info'!$A$2:$A$2,"#N/A")</f>
        <v>#N/A</v>
      </c>
      <c r="B341" s="88" t="str">
        <f>'Cover Sheet'!$A$3</f>
        <v>[insert AFS Reporting Period]</v>
      </c>
      <c r="C341" s="88" t="str">
        <f>'Cover Sheet'!$D$3</f>
        <v>[insert all medical and adult-use license record numbers covered by this AFS]</v>
      </c>
      <c r="D341" s="88" t="str">
        <f>'Cover Sheet'!$A$6</f>
        <v>[insert name of firm]</v>
      </c>
      <c r="E341" s="88" t="str">
        <f>'Cover Sheet'!$B$6</f>
        <v>[insert CPA name]</v>
      </c>
      <c r="F341" s="88" t="str">
        <f>'Cover Sheet'!$B$8</f>
        <v>[insert CPA license number]</v>
      </c>
      <c r="G341" s="88" t="str">
        <f>'Cover Sheet'!$D$6</f>
        <v>[insert direct email address]</v>
      </c>
      <c r="H341" s="88" t="str">
        <f>'Cover Sheet'!$D$8</f>
        <v>[insert direct phone number]</v>
      </c>
      <c r="I341" s="88" t="str">
        <f>'Cover Sheet'!$D$10</f>
        <v>[insert firm mailing address]</v>
      </c>
      <c r="J341" s="88" t="str">
        <f>'Licensee Info'!$E$2</f>
        <v>Report not attested to correctly</v>
      </c>
      <c r="K341" t="s">
        <v>225</v>
      </c>
      <c r="L341">
        <v>1</v>
      </c>
      <c r="M341">
        <v>3</v>
      </c>
      <c r="N341">
        <v>10</v>
      </c>
      <c r="O341">
        <v>4</v>
      </c>
      <c r="R341" t="str">
        <f>'R - Total (G, P)'!$B$292</f>
        <v>[insert license #]</v>
      </c>
      <c r="S341">
        <f>'R - Total (G, P)'!$B$293</f>
        <v>0</v>
      </c>
      <c r="T341">
        <f>'R - Total (G, P)'!$D$293</f>
        <v>0</v>
      </c>
      <c r="U341">
        <f>'R - Total (G, P)'!$H$293</f>
        <v>0</v>
      </c>
      <c r="V341">
        <v>0</v>
      </c>
      <c r="W341">
        <v>0</v>
      </c>
      <c r="X341">
        <v>0</v>
      </c>
      <c r="Y341">
        <v>0</v>
      </c>
      <c r="Z341">
        <v>0</v>
      </c>
      <c r="AA341">
        <v>0</v>
      </c>
      <c r="AB341">
        <v>0</v>
      </c>
      <c r="AC341">
        <v>0</v>
      </c>
      <c r="AD341">
        <v>0</v>
      </c>
      <c r="AJ341" cm="1">
        <f t="array" ref="AJ341">IF(OR(COUNTIF(R341,$AZ$2:$AZ$19)),0,1)</f>
        <v>0</v>
      </c>
      <c r="AK341" cm="1">
        <f t="array" ref="AK341">IF(OR(COUNTIF(S341,$AZ$2:$AZ$19)),0,1)</f>
        <v>0</v>
      </c>
      <c r="AL341" cm="1">
        <f t="array" ref="AL341">IF(OR(COUNTIF(T341,$AZ$2:$AZ$19)),0,1)</f>
        <v>0</v>
      </c>
      <c r="AM341" cm="1">
        <f t="array" ref="AM341">IF(OR(COUNTIF(U341,$AZ$2:$AZ$19)),0,1)</f>
        <v>0</v>
      </c>
      <c r="AN341" cm="1">
        <f t="array" ref="AN341">IF(OR(COUNTIF(V341,$AZ$2:$AZ$19)),0,1)</f>
        <v>0</v>
      </c>
      <c r="AO341" cm="1">
        <f t="array" ref="AO341">IF(OR(COUNTIF(W341,$AZ$2:$AZ$19)),0,1)</f>
        <v>0</v>
      </c>
      <c r="AP341" cm="1">
        <f t="array" ref="AP341">IF(OR(COUNTIF(X341,$AZ$2:$AZ$19)),0,1)</f>
        <v>0</v>
      </c>
      <c r="AQ341" cm="1">
        <f t="array" ref="AQ341">IF(OR(COUNTIF(Y341,$AZ$2:$AZ$19)),0,1)</f>
        <v>0</v>
      </c>
      <c r="AR341" cm="1">
        <f t="array" ref="AR341">IF(OR(COUNTIF(Z341,$AZ$2:$AZ$19)),0,1)</f>
        <v>0</v>
      </c>
      <c r="AS341" cm="1">
        <f t="array" ref="AS341">IF(OR(COUNTIF(AA341,$AZ$2:$AZ$19)),0,1)</f>
        <v>0</v>
      </c>
      <c r="AT341" cm="1">
        <f t="array" ref="AT341">IF(OR(COUNTIF(AB341,$AZ$2:$AZ$19)),0,1)</f>
        <v>0</v>
      </c>
      <c r="AU341" cm="1">
        <f t="array" ref="AU341">IF(OR(COUNTIF(AC341,$AZ$2:$AZ$19)),0,1)</f>
        <v>0</v>
      </c>
      <c r="AV341" cm="1">
        <f t="array" ref="AV341">IF(OR(COUNTIF(AD341,$AZ$2:$AZ$19)),0,1)</f>
        <v>0</v>
      </c>
      <c r="AX341">
        <f t="shared" si="5"/>
        <v>0</v>
      </c>
    </row>
    <row r="342" spans="1:50" x14ac:dyDescent="0.3">
      <c r="A342" s="88" t="str" cm="1">
        <f t="array" ref="A342">IF(AX342&gt;0,'Licensee Info'!$A$2:$A$2,"#N/A")</f>
        <v>#N/A</v>
      </c>
      <c r="B342" s="88" t="str">
        <f>'Cover Sheet'!$A$3</f>
        <v>[insert AFS Reporting Period]</v>
      </c>
      <c r="C342" s="88" t="str">
        <f>'Cover Sheet'!$D$3</f>
        <v>[insert all medical and adult-use license record numbers covered by this AFS]</v>
      </c>
      <c r="D342" s="88" t="str">
        <f>'Cover Sheet'!$A$6</f>
        <v>[insert name of firm]</v>
      </c>
      <c r="E342" s="88" t="str">
        <f>'Cover Sheet'!$B$6</f>
        <v>[insert CPA name]</v>
      </c>
      <c r="F342" s="88" t="str">
        <f>'Cover Sheet'!$B$8</f>
        <v>[insert CPA license number]</v>
      </c>
      <c r="G342" s="88" t="str">
        <f>'Cover Sheet'!$D$6</f>
        <v>[insert direct email address]</v>
      </c>
      <c r="H342" s="88" t="str">
        <f>'Cover Sheet'!$D$8</f>
        <v>[insert direct phone number]</v>
      </c>
      <c r="I342" s="88" t="str">
        <f>'Cover Sheet'!$D$10</f>
        <v>[insert firm mailing address]</v>
      </c>
      <c r="J342" s="88" t="str">
        <f>'Licensee Info'!$E$2</f>
        <v>Report not attested to correctly</v>
      </c>
      <c r="K342" s="91" t="s">
        <v>225</v>
      </c>
      <c r="L342" s="91">
        <v>1</v>
      </c>
      <c r="M342" s="91">
        <v>3</v>
      </c>
      <c r="N342" s="91">
        <v>10</v>
      </c>
      <c r="O342" s="91">
        <v>5</v>
      </c>
      <c r="P342" s="91"/>
      <c r="Q342" s="91"/>
      <c r="R342" s="91" t="str">
        <f>'R - Total (G, P)'!$B$292</f>
        <v>[insert license #]</v>
      </c>
      <c r="S342" s="91">
        <f>'R - Total (G, P)'!$B$293</f>
        <v>0</v>
      </c>
      <c r="T342" s="91">
        <f>'R - Total (G, P)'!$D$293</f>
        <v>0</v>
      </c>
      <c r="U342" s="91">
        <f>'R - Total (G, P)'!$H$293</f>
        <v>0</v>
      </c>
      <c r="V342" s="91">
        <v>0</v>
      </c>
      <c r="W342" s="91">
        <v>0</v>
      </c>
      <c r="X342" s="91">
        <v>0</v>
      </c>
      <c r="Y342" s="91">
        <v>0</v>
      </c>
      <c r="Z342" s="91">
        <v>0</v>
      </c>
      <c r="AA342" s="91">
        <v>0</v>
      </c>
      <c r="AB342" s="91">
        <v>0</v>
      </c>
      <c r="AC342" s="91">
        <v>0</v>
      </c>
      <c r="AD342" s="91">
        <v>0</v>
      </c>
      <c r="AE342" s="91"/>
      <c r="AF342" s="91"/>
      <c r="AG342" s="91"/>
      <c r="AH342" s="91"/>
      <c r="AJ342" cm="1">
        <f t="array" ref="AJ342">IF(OR(COUNTIF(R342,$AZ$2:$AZ$19)),0,1)</f>
        <v>0</v>
      </c>
      <c r="AK342" cm="1">
        <f t="array" ref="AK342">IF(OR(COUNTIF(S342,$AZ$2:$AZ$19)),0,1)</f>
        <v>0</v>
      </c>
      <c r="AL342" cm="1">
        <f t="array" ref="AL342">IF(OR(COUNTIF(T342,$AZ$2:$AZ$19)),0,1)</f>
        <v>0</v>
      </c>
      <c r="AM342" cm="1">
        <f t="array" ref="AM342">IF(OR(COUNTIF(U342,$AZ$2:$AZ$19)),0,1)</f>
        <v>0</v>
      </c>
      <c r="AN342" cm="1">
        <f t="array" ref="AN342">IF(OR(COUNTIF(V342,$AZ$2:$AZ$19)),0,1)</f>
        <v>0</v>
      </c>
      <c r="AO342" cm="1">
        <f t="array" ref="AO342">IF(OR(COUNTIF(W342,$AZ$2:$AZ$19)),0,1)</f>
        <v>0</v>
      </c>
      <c r="AP342" cm="1">
        <f t="array" ref="AP342">IF(OR(COUNTIF(X342,$AZ$2:$AZ$19)),0,1)</f>
        <v>0</v>
      </c>
      <c r="AQ342" cm="1">
        <f t="array" ref="AQ342">IF(OR(COUNTIF(Y342,$AZ$2:$AZ$19)),0,1)</f>
        <v>0</v>
      </c>
      <c r="AR342" cm="1">
        <f t="array" ref="AR342">IF(OR(COUNTIF(Z342,$AZ$2:$AZ$19)),0,1)</f>
        <v>0</v>
      </c>
      <c r="AS342" cm="1">
        <f t="array" ref="AS342">IF(OR(COUNTIF(AA342,$AZ$2:$AZ$19)),0,1)</f>
        <v>0</v>
      </c>
      <c r="AT342" cm="1">
        <f t="array" ref="AT342">IF(OR(COUNTIF(AB342,$AZ$2:$AZ$19)),0,1)</f>
        <v>0</v>
      </c>
      <c r="AU342" cm="1">
        <f t="array" ref="AU342">IF(OR(COUNTIF(AC342,$AZ$2:$AZ$19)),0,1)</f>
        <v>0</v>
      </c>
      <c r="AV342" cm="1">
        <f t="array" ref="AV342">IF(OR(COUNTIF(AD342,$AZ$2:$AZ$19)),0,1)</f>
        <v>0</v>
      </c>
      <c r="AX342">
        <f t="shared" si="5"/>
        <v>0</v>
      </c>
    </row>
    <row r="343" spans="1:50" x14ac:dyDescent="0.3">
      <c r="A343" s="92" t="str" cm="1">
        <f t="array" ref="A343">IF(AX343&gt;0,'Licensee Info'!$A$2:$A$2,"#N/A")</f>
        <v>#N/A</v>
      </c>
      <c r="B343" s="88" t="str">
        <f>'Cover Sheet'!$A$3</f>
        <v>[insert AFS Reporting Period]</v>
      </c>
      <c r="C343" s="88" t="str">
        <f>'Cover Sheet'!$D$3</f>
        <v>[insert all medical and adult-use license record numbers covered by this AFS]</v>
      </c>
      <c r="D343" s="88" t="str">
        <f>'Cover Sheet'!$A$6</f>
        <v>[insert name of firm]</v>
      </c>
      <c r="E343" s="88" t="str">
        <f>'Cover Sheet'!$B$6</f>
        <v>[insert CPA name]</v>
      </c>
      <c r="F343" s="88" t="str">
        <f>'Cover Sheet'!$B$8</f>
        <v>[insert CPA license number]</v>
      </c>
      <c r="G343" s="88" t="str">
        <f>'Cover Sheet'!$D$6</f>
        <v>[insert direct email address]</v>
      </c>
      <c r="H343" s="88" t="str">
        <f>'Cover Sheet'!$D$8</f>
        <v>[insert direct phone number]</v>
      </c>
      <c r="I343" s="88" t="str">
        <f>'Cover Sheet'!$D$10</f>
        <v>[insert firm mailing address]</v>
      </c>
      <c r="J343" s="88" t="str">
        <f>'Licensee Info'!$E$2</f>
        <v>Report not attested to correctly</v>
      </c>
      <c r="K343" t="s">
        <v>225</v>
      </c>
      <c r="L343">
        <v>1</v>
      </c>
      <c r="M343">
        <v>3</v>
      </c>
      <c r="N343">
        <v>10</v>
      </c>
      <c r="O343">
        <v>6</v>
      </c>
      <c r="R343" t="str">
        <f>'R - Total (G, P)'!$B$292</f>
        <v>[insert license #]</v>
      </c>
      <c r="S343">
        <f>'R - Total (G, P)'!$B$293</f>
        <v>0</v>
      </c>
      <c r="T343">
        <f>'R - Total (G, P)'!$D$293</f>
        <v>0</v>
      </c>
      <c r="U343">
        <f>'R - Total (G, P)'!$H$293</f>
        <v>0</v>
      </c>
      <c r="V343">
        <v>0</v>
      </c>
      <c r="W343">
        <v>0</v>
      </c>
      <c r="X343">
        <v>0</v>
      </c>
      <c r="Y343">
        <v>0</v>
      </c>
      <c r="Z343">
        <v>0</v>
      </c>
      <c r="AA343">
        <v>0</v>
      </c>
      <c r="AB343">
        <v>0</v>
      </c>
      <c r="AC343">
        <v>0</v>
      </c>
      <c r="AD343">
        <v>0</v>
      </c>
      <c r="AJ343" cm="1">
        <f t="array" ref="AJ343">IF(OR(COUNTIF(R343,$AZ$2:$AZ$19)),0,1)</f>
        <v>0</v>
      </c>
      <c r="AK343" cm="1">
        <f t="array" ref="AK343">IF(OR(COUNTIF(S343,$AZ$2:$AZ$19)),0,1)</f>
        <v>0</v>
      </c>
      <c r="AL343" cm="1">
        <f t="array" ref="AL343">IF(OR(COUNTIF(T343,$AZ$2:$AZ$19)),0,1)</f>
        <v>0</v>
      </c>
      <c r="AM343" cm="1">
        <f t="array" ref="AM343">IF(OR(COUNTIF(U343,$AZ$2:$AZ$19)),0,1)</f>
        <v>0</v>
      </c>
      <c r="AN343" cm="1">
        <f t="array" ref="AN343">IF(OR(COUNTIF(V343,$AZ$2:$AZ$19)),0,1)</f>
        <v>0</v>
      </c>
      <c r="AO343" cm="1">
        <f t="array" ref="AO343">IF(OR(COUNTIF(W343,$AZ$2:$AZ$19)),0,1)</f>
        <v>0</v>
      </c>
      <c r="AP343" cm="1">
        <f t="array" ref="AP343">IF(OR(COUNTIF(X343,$AZ$2:$AZ$19)),0,1)</f>
        <v>0</v>
      </c>
      <c r="AQ343" cm="1">
        <f t="array" ref="AQ343">IF(OR(COUNTIF(Y343,$AZ$2:$AZ$19)),0,1)</f>
        <v>0</v>
      </c>
      <c r="AR343" cm="1">
        <f t="array" ref="AR343">IF(OR(COUNTIF(Z343,$AZ$2:$AZ$19)),0,1)</f>
        <v>0</v>
      </c>
      <c r="AS343" cm="1">
        <f t="array" ref="AS343">IF(OR(COUNTIF(AA343,$AZ$2:$AZ$19)),0,1)</f>
        <v>0</v>
      </c>
      <c r="AT343" cm="1">
        <f t="array" ref="AT343">IF(OR(COUNTIF(AB343,$AZ$2:$AZ$19)),0,1)</f>
        <v>0</v>
      </c>
      <c r="AU343" cm="1">
        <f t="array" ref="AU343">IF(OR(COUNTIF(AC343,$AZ$2:$AZ$19)),0,1)</f>
        <v>0</v>
      </c>
      <c r="AV343" cm="1">
        <f t="array" ref="AV343">IF(OR(COUNTIF(AD343,$AZ$2:$AZ$19)),0,1)</f>
        <v>0</v>
      </c>
      <c r="AX343">
        <f t="shared" si="5"/>
        <v>0</v>
      </c>
    </row>
    <row r="344" spans="1:50" x14ac:dyDescent="0.3">
      <c r="A344" s="88" t="str" cm="1">
        <f t="array" ref="A344">IF(AX344&gt;0,'Licensee Info'!$A$2:$A$2,"#N/A")</f>
        <v>#N/A</v>
      </c>
      <c r="B344" s="88" t="str">
        <f>'Cover Sheet'!$A$3</f>
        <v>[insert AFS Reporting Period]</v>
      </c>
      <c r="C344" s="88" t="str">
        <f>'Cover Sheet'!$D$3</f>
        <v>[insert all medical and adult-use license record numbers covered by this AFS]</v>
      </c>
      <c r="D344" s="88" t="str">
        <f>'Cover Sheet'!$A$6</f>
        <v>[insert name of firm]</v>
      </c>
      <c r="E344" s="88" t="str">
        <f>'Cover Sheet'!$B$6</f>
        <v>[insert CPA name]</v>
      </c>
      <c r="F344" s="88" t="str">
        <f>'Cover Sheet'!$B$8</f>
        <v>[insert CPA license number]</v>
      </c>
      <c r="G344" s="88" t="str">
        <f>'Cover Sheet'!$D$6</f>
        <v>[insert direct email address]</v>
      </c>
      <c r="H344" s="88" t="str">
        <f>'Cover Sheet'!$D$8</f>
        <v>[insert direct phone number]</v>
      </c>
      <c r="I344" s="88" t="str">
        <f>'Cover Sheet'!$D$10</f>
        <v>[insert firm mailing address]</v>
      </c>
      <c r="J344" s="88" t="str">
        <f>'Licensee Info'!$E$2</f>
        <v>Report not attested to correctly</v>
      </c>
      <c r="K344" s="91" t="s">
        <v>225</v>
      </c>
      <c r="L344" s="91">
        <v>1</v>
      </c>
      <c r="M344" s="91">
        <v>3</v>
      </c>
      <c r="N344" s="91">
        <v>10</v>
      </c>
      <c r="O344" s="91">
        <v>7</v>
      </c>
      <c r="P344" s="91"/>
      <c r="Q344" s="91"/>
      <c r="R344" s="91" t="str">
        <f>'R - Total (G, P)'!$B$292</f>
        <v>[insert license #]</v>
      </c>
      <c r="S344" s="91">
        <f>'R - Total (G, P)'!$B$293</f>
        <v>0</v>
      </c>
      <c r="T344" s="91">
        <f>'R - Total (G, P)'!$D$293</f>
        <v>0</v>
      </c>
      <c r="U344" s="91">
        <f>'R - Total (G, P)'!$H$293</f>
        <v>0</v>
      </c>
      <c r="V344" s="91">
        <v>0</v>
      </c>
      <c r="W344" s="91">
        <v>0</v>
      </c>
      <c r="X344" s="91">
        <v>0</v>
      </c>
      <c r="Y344" s="91">
        <v>0</v>
      </c>
      <c r="Z344" s="91">
        <v>0</v>
      </c>
      <c r="AA344" s="91">
        <v>0</v>
      </c>
      <c r="AB344" s="91">
        <v>0</v>
      </c>
      <c r="AC344" s="91">
        <v>0</v>
      </c>
      <c r="AD344" s="91">
        <v>0</v>
      </c>
      <c r="AE344" s="91"/>
      <c r="AF344" s="91"/>
      <c r="AG344" s="91"/>
      <c r="AH344" s="91"/>
      <c r="AJ344" cm="1">
        <f t="array" ref="AJ344">IF(OR(COUNTIF(R344,$AZ$2:$AZ$19)),0,1)</f>
        <v>0</v>
      </c>
      <c r="AK344" cm="1">
        <f t="array" ref="AK344">IF(OR(COUNTIF(S344,$AZ$2:$AZ$19)),0,1)</f>
        <v>0</v>
      </c>
      <c r="AL344" cm="1">
        <f t="array" ref="AL344">IF(OR(COUNTIF(T344,$AZ$2:$AZ$19)),0,1)</f>
        <v>0</v>
      </c>
      <c r="AM344" cm="1">
        <f t="array" ref="AM344">IF(OR(COUNTIF(U344,$AZ$2:$AZ$19)),0,1)</f>
        <v>0</v>
      </c>
      <c r="AN344" cm="1">
        <f t="array" ref="AN344">IF(OR(COUNTIF(V344,$AZ$2:$AZ$19)),0,1)</f>
        <v>0</v>
      </c>
      <c r="AO344" cm="1">
        <f t="array" ref="AO344">IF(OR(COUNTIF(W344,$AZ$2:$AZ$19)),0,1)</f>
        <v>0</v>
      </c>
      <c r="AP344" cm="1">
        <f t="array" ref="AP344">IF(OR(COUNTIF(X344,$AZ$2:$AZ$19)),0,1)</f>
        <v>0</v>
      </c>
      <c r="AQ344" cm="1">
        <f t="array" ref="AQ344">IF(OR(COUNTIF(Y344,$AZ$2:$AZ$19)),0,1)</f>
        <v>0</v>
      </c>
      <c r="AR344" cm="1">
        <f t="array" ref="AR344">IF(OR(COUNTIF(Z344,$AZ$2:$AZ$19)),0,1)</f>
        <v>0</v>
      </c>
      <c r="AS344" cm="1">
        <f t="array" ref="AS344">IF(OR(COUNTIF(AA344,$AZ$2:$AZ$19)),0,1)</f>
        <v>0</v>
      </c>
      <c r="AT344" cm="1">
        <f t="array" ref="AT344">IF(OR(COUNTIF(AB344,$AZ$2:$AZ$19)),0,1)</f>
        <v>0</v>
      </c>
      <c r="AU344" cm="1">
        <f t="array" ref="AU344">IF(OR(COUNTIF(AC344,$AZ$2:$AZ$19)),0,1)</f>
        <v>0</v>
      </c>
      <c r="AV344" cm="1">
        <f t="array" ref="AV344">IF(OR(COUNTIF(AD344,$AZ$2:$AZ$19)),0,1)</f>
        <v>0</v>
      </c>
      <c r="AX344">
        <f t="shared" si="5"/>
        <v>0</v>
      </c>
    </row>
    <row r="345" spans="1:50" x14ac:dyDescent="0.3">
      <c r="A345" s="92" t="str" cm="1">
        <f t="array" ref="A345">IF(AX345&gt;0,'Licensee Info'!$A$2:$A$2,"#N/A")</f>
        <v>#N/A</v>
      </c>
      <c r="B345" s="88" t="str">
        <f>'Cover Sheet'!$A$3</f>
        <v>[insert AFS Reporting Period]</v>
      </c>
      <c r="C345" s="88" t="str">
        <f>'Cover Sheet'!$D$3</f>
        <v>[insert all medical and adult-use license record numbers covered by this AFS]</v>
      </c>
      <c r="D345" s="88" t="str">
        <f>'Cover Sheet'!$A$6</f>
        <v>[insert name of firm]</v>
      </c>
      <c r="E345" s="88" t="str">
        <f>'Cover Sheet'!$B$6</f>
        <v>[insert CPA name]</v>
      </c>
      <c r="F345" s="88" t="str">
        <f>'Cover Sheet'!$B$8</f>
        <v>[insert CPA license number]</v>
      </c>
      <c r="G345" s="88" t="str">
        <f>'Cover Sheet'!$D$6</f>
        <v>[insert direct email address]</v>
      </c>
      <c r="H345" s="88" t="str">
        <f>'Cover Sheet'!$D$8</f>
        <v>[insert direct phone number]</v>
      </c>
      <c r="I345" s="88" t="str">
        <f>'Cover Sheet'!$D$10</f>
        <v>[insert firm mailing address]</v>
      </c>
      <c r="J345" s="88" t="str">
        <f>'Licensee Info'!$E$2</f>
        <v>Report not attested to correctly</v>
      </c>
      <c r="K345" t="s">
        <v>225</v>
      </c>
      <c r="L345">
        <v>1</v>
      </c>
      <c r="M345">
        <v>3</v>
      </c>
      <c r="N345">
        <v>10</v>
      </c>
      <c r="O345">
        <v>8</v>
      </c>
      <c r="R345" t="str">
        <f>'R - Total (G, P)'!$B$292</f>
        <v>[insert license #]</v>
      </c>
      <c r="S345">
        <f>'R - Total (G, P)'!$B$293</f>
        <v>0</v>
      </c>
      <c r="T345">
        <f>'R - Total (G, P)'!$D$293</f>
        <v>0</v>
      </c>
      <c r="U345">
        <f>'R - Total (G, P)'!$H$293</f>
        <v>0</v>
      </c>
      <c r="V345">
        <v>0</v>
      </c>
      <c r="W345">
        <v>0</v>
      </c>
      <c r="X345">
        <v>0</v>
      </c>
      <c r="Y345">
        <v>0</v>
      </c>
      <c r="Z345">
        <v>0</v>
      </c>
      <c r="AA345">
        <v>0</v>
      </c>
      <c r="AB345">
        <v>0</v>
      </c>
      <c r="AC345">
        <v>0</v>
      </c>
      <c r="AD345">
        <v>0</v>
      </c>
      <c r="AJ345" cm="1">
        <f t="array" ref="AJ345">IF(OR(COUNTIF(R345,$AZ$2:$AZ$19)),0,1)</f>
        <v>0</v>
      </c>
      <c r="AK345" cm="1">
        <f t="array" ref="AK345">IF(OR(COUNTIF(S345,$AZ$2:$AZ$19)),0,1)</f>
        <v>0</v>
      </c>
      <c r="AL345" cm="1">
        <f t="array" ref="AL345">IF(OR(COUNTIF(T345,$AZ$2:$AZ$19)),0,1)</f>
        <v>0</v>
      </c>
      <c r="AM345" cm="1">
        <f t="array" ref="AM345">IF(OR(COUNTIF(U345,$AZ$2:$AZ$19)),0,1)</f>
        <v>0</v>
      </c>
      <c r="AN345" cm="1">
        <f t="array" ref="AN345">IF(OR(COUNTIF(V345,$AZ$2:$AZ$19)),0,1)</f>
        <v>0</v>
      </c>
      <c r="AO345" cm="1">
        <f t="array" ref="AO345">IF(OR(COUNTIF(W345,$AZ$2:$AZ$19)),0,1)</f>
        <v>0</v>
      </c>
      <c r="AP345" cm="1">
        <f t="array" ref="AP345">IF(OR(COUNTIF(X345,$AZ$2:$AZ$19)),0,1)</f>
        <v>0</v>
      </c>
      <c r="AQ345" cm="1">
        <f t="array" ref="AQ345">IF(OR(COUNTIF(Y345,$AZ$2:$AZ$19)),0,1)</f>
        <v>0</v>
      </c>
      <c r="AR345" cm="1">
        <f t="array" ref="AR345">IF(OR(COUNTIF(Z345,$AZ$2:$AZ$19)),0,1)</f>
        <v>0</v>
      </c>
      <c r="AS345" cm="1">
        <f t="array" ref="AS345">IF(OR(COUNTIF(AA345,$AZ$2:$AZ$19)),0,1)</f>
        <v>0</v>
      </c>
      <c r="AT345" cm="1">
        <f t="array" ref="AT345">IF(OR(COUNTIF(AB345,$AZ$2:$AZ$19)),0,1)</f>
        <v>0</v>
      </c>
      <c r="AU345" cm="1">
        <f t="array" ref="AU345">IF(OR(COUNTIF(AC345,$AZ$2:$AZ$19)),0,1)</f>
        <v>0</v>
      </c>
      <c r="AV345" cm="1">
        <f t="array" ref="AV345">IF(OR(COUNTIF(AD345,$AZ$2:$AZ$19)),0,1)</f>
        <v>0</v>
      </c>
      <c r="AX345">
        <f t="shared" si="5"/>
        <v>0</v>
      </c>
    </row>
    <row r="346" spans="1:50" x14ac:dyDescent="0.3">
      <c r="A346" s="88" t="str" cm="1">
        <f t="array" ref="A346">IF(AX346&gt;0,'Licensee Info'!$A$2:$A$2,"#N/A")</f>
        <v>#N/A</v>
      </c>
      <c r="B346" s="88" t="str">
        <f>'Cover Sheet'!$A$3</f>
        <v>[insert AFS Reporting Period]</v>
      </c>
      <c r="C346" s="88" t="str">
        <f>'Cover Sheet'!$D$3</f>
        <v>[insert all medical and adult-use license record numbers covered by this AFS]</v>
      </c>
      <c r="D346" s="88" t="str">
        <f>'Cover Sheet'!$A$6</f>
        <v>[insert name of firm]</v>
      </c>
      <c r="E346" s="88" t="str">
        <f>'Cover Sheet'!$B$6</f>
        <v>[insert CPA name]</v>
      </c>
      <c r="F346" s="88" t="str">
        <f>'Cover Sheet'!$B$8</f>
        <v>[insert CPA license number]</v>
      </c>
      <c r="G346" s="88" t="str">
        <f>'Cover Sheet'!$D$6</f>
        <v>[insert direct email address]</v>
      </c>
      <c r="H346" s="88" t="str">
        <f>'Cover Sheet'!$D$8</f>
        <v>[insert direct phone number]</v>
      </c>
      <c r="I346" s="88" t="str">
        <f>'Cover Sheet'!$D$10</f>
        <v>[insert firm mailing address]</v>
      </c>
      <c r="J346" s="88" t="str">
        <f>'Licensee Info'!$E$2</f>
        <v>Report not attested to correctly</v>
      </c>
      <c r="K346" s="91" t="s">
        <v>225</v>
      </c>
      <c r="L346" s="91">
        <v>1</v>
      </c>
      <c r="M346" s="91">
        <v>3</v>
      </c>
      <c r="N346" s="91">
        <v>10</v>
      </c>
      <c r="O346" s="91">
        <v>9</v>
      </c>
      <c r="P346" s="91"/>
      <c r="Q346" s="91"/>
      <c r="R346" s="91" t="str">
        <f>'R - Total (G, P)'!$B$292</f>
        <v>[insert license #]</v>
      </c>
      <c r="S346" s="91">
        <f>'R - Total (G, P)'!$B$293</f>
        <v>0</v>
      </c>
      <c r="T346" s="91">
        <f>'R - Total (G, P)'!$D$293</f>
        <v>0</v>
      </c>
      <c r="U346" s="91">
        <f>'R - Total (G, P)'!$H$293</f>
        <v>0</v>
      </c>
      <c r="V346" s="91">
        <v>0</v>
      </c>
      <c r="W346" s="91">
        <v>0</v>
      </c>
      <c r="X346" s="91">
        <v>0</v>
      </c>
      <c r="Y346" s="91">
        <v>0</v>
      </c>
      <c r="Z346" s="91">
        <v>0</v>
      </c>
      <c r="AA346" s="91">
        <v>0</v>
      </c>
      <c r="AB346" s="91">
        <v>0</v>
      </c>
      <c r="AC346" s="91">
        <v>0</v>
      </c>
      <c r="AD346" s="91">
        <v>0</v>
      </c>
      <c r="AE346" s="91"/>
      <c r="AF346" s="91"/>
      <c r="AG346" s="91"/>
      <c r="AH346" s="91"/>
      <c r="AJ346" cm="1">
        <f t="array" ref="AJ346">IF(OR(COUNTIF(R346,$AZ$2:$AZ$19)),0,1)</f>
        <v>0</v>
      </c>
      <c r="AK346" cm="1">
        <f t="array" ref="AK346">IF(OR(COUNTIF(S346,$AZ$2:$AZ$19)),0,1)</f>
        <v>0</v>
      </c>
      <c r="AL346" cm="1">
        <f t="array" ref="AL346">IF(OR(COUNTIF(T346,$AZ$2:$AZ$19)),0,1)</f>
        <v>0</v>
      </c>
      <c r="AM346" cm="1">
        <f t="array" ref="AM346">IF(OR(COUNTIF(U346,$AZ$2:$AZ$19)),0,1)</f>
        <v>0</v>
      </c>
      <c r="AN346" cm="1">
        <f t="array" ref="AN346">IF(OR(COUNTIF(V346,$AZ$2:$AZ$19)),0,1)</f>
        <v>0</v>
      </c>
      <c r="AO346" cm="1">
        <f t="array" ref="AO346">IF(OR(COUNTIF(W346,$AZ$2:$AZ$19)),0,1)</f>
        <v>0</v>
      </c>
      <c r="AP346" cm="1">
        <f t="array" ref="AP346">IF(OR(COUNTIF(X346,$AZ$2:$AZ$19)),0,1)</f>
        <v>0</v>
      </c>
      <c r="AQ346" cm="1">
        <f t="array" ref="AQ346">IF(OR(COUNTIF(Y346,$AZ$2:$AZ$19)),0,1)</f>
        <v>0</v>
      </c>
      <c r="AR346" cm="1">
        <f t="array" ref="AR346">IF(OR(COUNTIF(Z346,$AZ$2:$AZ$19)),0,1)</f>
        <v>0</v>
      </c>
      <c r="AS346" cm="1">
        <f t="array" ref="AS346">IF(OR(COUNTIF(AA346,$AZ$2:$AZ$19)),0,1)</f>
        <v>0</v>
      </c>
      <c r="AT346" cm="1">
        <f t="array" ref="AT346">IF(OR(COUNTIF(AB346,$AZ$2:$AZ$19)),0,1)</f>
        <v>0</v>
      </c>
      <c r="AU346" cm="1">
        <f t="array" ref="AU346">IF(OR(COUNTIF(AC346,$AZ$2:$AZ$19)),0,1)</f>
        <v>0</v>
      </c>
      <c r="AV346" cm="1">
        <f t="array" ref="AV346">IF(OR(COUNTIF(AD346,$AZ$2:$AZ$19)),0,1)</f>
        <v>0</v>
      </c>
      <c r="AX346">
        <f t="shared" si="5"/>
        <v>0</v>
      </c>
    </row>
    <row r="347" spans="1:50" x14ac:dyDescent="0.3">
      <c r="A347" s="92" t="str" cm="1">
        <f t="array" ref="A347">IF(AX347&gt;0,'Licensee Info'!$A$2:$A$2,"#N/A")</f>
        <v>#N/A</v>
      </c>
      <c r="B347" s="88" t="str">
        <f>'Cover Sheet'!$A$3</f>
        <v>[insert AFS Reporting Period]</v>
      </c>
      <c r="C347" s="88" t="str">
        <f>'Cover Sheet'!$D$3</f>
        <v>[insert all medical and adult-use license record numbers covered by this AFS]</v>
      </c>
      <c r="D347" s="88" t="str">
        <f>'Cover Sheet'!$A$6</f>
        <v>[insert name of firm]</v>
      </c>
      <c r="E347" s="88" t="str">
        <f>'Cover Sheet'!$B$6</f>
        <v>[insert CPA name]</v>
      </c>
      <c r="F347" s="88" t="str">
        <f>'Cover Sheet'!$B$8</f>
        <v>[insert CPA license number]</v>
      </c>
      <c r="G347" s="88" t="str">
        <f>'Cover Sheet'!$D$6</f>
        <v>[insert direct email address]</v>
      </c>
      <c r="H347" s="88" t="str">
        <f>'Cover Sheet'!$D$8</f>
        <v>[insert direct phone number]</v>
      </c>
      <c r="I347" s="88" t="str">
        <f>'Cover Sheet'!$D$10</f>
        <v>[insert firm mailing address]</v>
      </c>
      <c r="J347" s="88" t="str">
        <f>'Licensee Info'!$E$2</f>
        <v>Report not attested to correctly</v>
      </c>
      <c r="K347" t="s">
        <v>225</v>
      </c>
      <c r="L347">
        <v>1</v>
      </c>
      <c r="M347">
        <v>3</v>
      </c>
      <c r="N347">
        <v>10</v>
      </c>
      <c r="O347">
        <v>10</v>
      </c>
      <c r="R347" t="str">
        <f>'R - Total (G, P)'!$B$292</f>
        <v>[insert license #]</v>
      </c>
      <c r="S347">
        <f>'R - Total (G, P)'!$B$293</f>
        <v>0</v>
      </c>
      <c r="T347">
        <f>'R - Total (G, P)'!$D$293</f>
        <v>0</v>
      </c>
      <c r="U347">
        <f>'R - Total (G, P)'!$H$293</f>
        <v>0</v>
      </c>
      <c r="V347">
        <v>0</v>
      </c>
      <c r="W347">
        <v>0</v>
      </c>
      <c r="X347">
        <v>0</v>
      </c>
      <c r="Y347">
        <v>0</v>
      </c>
      <c r="Z347">
        <v>0</v>
      </c>
      <c r="AA347">
        <v>0</v>
      </c>
      <c r="AB347">
        <v>0</v>
      </c>
      <c r="AC347">
        <v>0</v>
      </c>
      <c r="AD347">
        <v>0</v>
      </c>
      <c r="AJ347" cm="1">
        <f t="array" ref="AJ347">IF(OR(COUNTIF(R347,$AZ$2:$AZ$19)),0,1)</f>
        <v>0</v>
      </c>
      <c r="AK347" cm="1">
        <f t="array" ref="AK347">IF(OR(COUNTIF(S347,$AZ$2:$AZ$19)),0,1)</f>
        <v>0</v>
      </c>
      <c r="AL347" cm="1">
        <f t="array" ref="AL347">IF(OR(COUNTIF(T347,$AZ$2:$AZ$19)),0,1)</f>
        <v>0</v>
      </c>
      <c r="AM347" cm="1">
        <f t="array" ref="AM347">IF(OR(COUNTIF(U347,$AZ$2:$AZ$19)),0,1)</f>
        <v>0</v>
      </c>
      <c r="AN347" cm="1">
        <f t="array" ref="AN347">IF(OR(COUNTIF(V347,$AZ$2:$AZ$19)),0,1)</f>
        <v>0</v>
      </c>
      <c r="AO347" cm="1">
        <f t="array" ref="AO347">IF(OR(COUNTIF(W347,$AZ$2:$AZ$19)),0,1)</f>
        <v>0</v>
      </c>
      <c r="AP347" cm="1">
        <f t="array" ref="AP347">IF(OR(COUNTIF(X347,$AZ$2:$AZ$19)),0,1)</f>
        <v>0</v>
      </c>
      <c r="AQ347" cm="1">
        <f t="array" ref="AQ347">IF(OR(COUNTIF(Y347,$AZ$2:$AZ$19)),0,1)</f>
        <v>0</v>
      </c>
      <c r="AR347" cm="1">
        <f t="array" ref="AR347">IF(OR(COUNTIF(Z347,$AZ$2:$AZ$19)),0,1)</f>
        <v>0</v>
      </c>
      <c r="AS347" cm="1">
        <f t="array" ref="AS347">IF(OR(COUNTIF(AA347,$AZ$2:$AZ$19)),0,1)</f>
        <v>0</v>
      </c>
      <c r="AT347" cm="1">
        <f t="array" ref="AT347">IF(OR(COUNTIF(AB347,$AZ$2:$AZ$19)),0,1)</f>
        <v>0</v>
      </c>
      <c r="AU347" cm="1">
        <f t="array" ref="AU347">IF(OR(COUNTIF(AC347,$AZ$2:$AZ$19)),0,1)</f>
        <v>0</v>
      </c>
      <c r="AV347" cm="1">
        <f t="array" ref="AV347">IF(OR(COUNTIF(AD347,$AZ$2:$AZ$19)),0,1)</f>
        <v>0</v>
      </c>
      <c r="AX347">
        <f t="shared" si="5"/>
        <v>0</v>
      </c>
    </row>
    <row r="348" spans="1:50" x14ac:dyDescent="0.3">
      <c r="A348" s="88" t="str" cm="1">
        <f t="array" ref="A348">IF(AX348&gt;0,'Licensee Info'!$A$2:$A$2,"#N/A")</f>
        <v>#N/A</v>
      </c>
      <c r="B348" s="88" t="str">
        <f>'Cover Sheet'!$A$3</f>
        <v>[insert AFS Reporting Period]</v>
      </c>
      <c r="C348" s="88" t="str">
        <f>'Cover Sheet'!$D$3</f>
        <v>[insert all medical and adult-use license record numbers covered by this AFS]</v>
      </c>
      <c r="D348" s="88" t="str">
        <f>'Cover Sheet'!$A$6</f>
        <v>[insert name of firm]</v>
      </c>
      <c r="E348" s="88" t="str">
        <f>'Cover Sheet'!$B$6</f>
        <v>[insert CPA name]</v>
      </c>
      <c r="F348" s="88" t="str">
        <f>'Cover Sheet'!$B$8</f>
        <v>[insert CPA license number]</v>
      </c>
      <c r="G348" s="88" t="str">
        <f>'Cover Sheet'!$D$6</f>
        <v>[insert direct email address]</v>
      </c>
      <c r="H348" s="88" t="str">
        <f>'Cover Sheet'!$D$8</f>
        <v>[insert direct phone number]</v>
      </c>
      <c r="I348" s="88" t="str">
        <f>'Cover Sheet'!$D$10</f>
        <v>[insert firm mailing address]</v>
      </c>
      <c r="J348" s="88" t="str">
        <f>'Licensee Info'!$E$2</f>
        <v>Report not attested to correctly</v>
      </c>
      <c r="K348" s="91" t="s">
        <v>225</v>
      </c>
      <c r="L348" s="91">
        <v>1</v>
      </c>
      <c r="M348" s="91">
        <v>3</v>
      </c>
      <c r="N348" s="91">
        <v>10</v>
      </c>
      <c r="O348" s="91">
        <v>11</v>
      </c>
      <c r="P348" s="91"/>
      <c r="Q348" s="91"/>
      <c r="R348" s="91" t="str">
        <f>'R - Total (G, P)'!$B$292</f>
        <v>[insert license #]</v>
      </c>
      <c r="S348" s="91">
        <f>'R - Total (G, P)'!$B$293</f>
        <v>0</v>
      </c>
      <c r="T348" s="91">
        <f>'R - Total (G, P)'!$D$293</f>
        <v>0</v>
      </c>
      <c r="U348" s="91">
        <f>'R - Total (G, P)'!$H$293</f>
        <v>0</v>
      </c>
      <c r="V348" s="91" t="str">
        <v>Total</v>
      </c>
      <c r="W348" s="91">
        <v>0</v>
      </c>
      <c r="X348" s="91">
        <v>0</v>
      </c>
      <c r="Y348" s="91">
        <v>0</v>
      </c>
      <c r="Z348" s="91">
        <v>0</v>
      </c>
      <c r="AA348" s="91">
        <v>0</v>
      </c>
      <c r="AB348" s="91">
        <v>0</v>
      </c>
      <c r="AC348" s="91">
        <v>0</v>
      </c>
      <c r="AD348" s="91">
        <v>0</v>
      </c>
      <c r="AE348" s="91"/>
      <c r="AF348" s="91"/>
      <c r="AG348" s="91"/>
      <c r="AH348" s="91"/>
      <c r="AJ348" cm="1">
        <f t="array" ref="AJ348">IF(OR(COUNTIF(R348,$AZ$2:$AZ$19)),0,1)</f>
        <v>0</v>
      </c>
      <c r="AK348" cm="1">
        <f t="array" ref="AK348">IF(OR(COUNTIF(S348,$AZ$2:$AZ$19)),0,1)</f>
        <v>0</v>
      </c>
      <c r="AL348" cm="1">
        <f t="array" ref="AL348">IF(OR(COUNTIF(T348,$AZ$2:$AZ$19)),0,1)</f>
        <v>0</v>
      </c>
      <c r="AM348" cm="1">
        <f t="array" ref="AM348">IF(OR(COUNTIF(U348,$AZ$2:$AZ$19)),0,1)</f>
        <v>0</v>
      </c>
      <c r="AN348" cm="1">
        <f t="array" ref="AN348">IF(OR(COUNTIF(V348,$AZ$2:$AZ$19)),0,1)</f>
        <v>0</v>
      </c>
      <c r="AO348" cm="1">
        <f t="array" ref="AO348">IF(OR(COUNTIF(W348,$AZ$2:$AZ$19)),0,1)</f>
        <v>0</v>
      </c>
      <c r="AP348" cm="1">
        <f t="array" ref="AP348">IF(OR(COUNTIF(X348,$AZ$2:$AZ$19)),0,1)</f>
        <v>0</v>
      </c>
      <c r="AQ348" cm="1">
        <f t="array" ref="AQ348">IF(OR(COUNTIF(Y348,$AZ$2:$AZ$19)),0,1)</f>
        <v>0</v>
      </c>
      <c r="AR348" cm="1">
        <f t="array" ref="AR348">IF(OR(COUNTIF(Z348,$AZ$2:$AZ$19)),0,1)</f>
        <v>0</v>
      </c>
      <c r="AS348" cm="1">
        <f t="array" ref="AS348">IF(OR(COUNTIF(AA348,$AZ$2:$AZ$19)),0,1)</f>
        <v>0</v>
      </c>
      <c r="AT348" cm="1">
        <f t="array" ref="AT348">IF(OR(COUNTIF(AB348,$AZ$2:$AZ$19)),0,1)</f>
        <v>0</v>
      </c>
      <c r="AU348" cm="1">
        <f t="array" ref="AU348">IF(OR(COUNTIF(AC348,$AZ$2:$AZ$19)),0,1)</f>
        <v>0</v>
      </c>
      <c r="AV348" cm="1">
        <f t="array" ref="AV348">IF(OR(COUNTIF(AD348,$AZ$2:$AZ$19)),0,1)</f>
        <v>0</v>
      </c>
      <c r="AX348">
        <f t="shared" si="5"/>
        <v>0</v>
      </c>
    </row>
    <row r="349" spans="1:50" x14ac:dyDescent="0.3">
      <c r="A349" s="92" t="str" cm="1">
        <f t="array" ref="A349">IF(AX349&gt;0,'Licensee Info'!$A$2:$A$2,"#N/A")</f>
        <v>#N/A</v>
      </c>
      <c r="B349" s="88" t="str">
        <f>'Cover Sheet'!$A$3</f>
        <v>[insert AFS Reporting Period]</v>
      </c>
      <c r="C349" s="88" t="str">
        <f>'Cover Sheet'!$D$3</f>
        <v>[insert all medical and adult-use license record numbers covered by this AFS]</v>
      </c>
      <c r="D349" s="88" t="str">
        <f>'Cover Sheet'!$A$6</f>
        <v>[insert name of firm]</v>
      </c>
      <c r="E349" s="88" t="str">
        <f>'Cover Sheet'!$B$6</f>
        <v>[insert CPA name]</v>
      </c>
      <c r="F349" s="88" t="str">
        <f>'Cover Sheet'!$B$8</f>
        <v>[insert CPA license number]</v>
      </c>
      <c r="G349" s="88" t="str">
        <f>'Cover Sheet'!$D$6</f>
        <v>[insert direct email address]</v>
      </c>
      <c r="H349" s="88" t="str">
        <f>'Cover Sheet'!$D$8</f>
        <v>[insert direct phone number]</v>
      </c>
      <c r="I349" s="88" t="str">
        <f>'Cover Sheet'!$D$10</f>
        <v>[insert firm mailing address]</v>
      </c>
      <c r="J349" s="88" t="str">
        <f>'Licensee Info'!$E$2</f>
        <v>Report not attested to correctly</v>
      </c>
      <c r="K349" t="s">
        <v>225</v>
      </c>
      <c r="L349">
        <v>1</v>
      </c>
      <c r="M349">
        <v>3</v>
      </c>
      <c r="N349">
        <v>10</v>
      </c>
      <c r="O349">
        <v>12</v>
      </c>
      <c r="R349" t="str">
        <f>'R - Total (G, P)'!$B$292</f>
        <v>[insert license #]</v>
      </c>
      <c r="S349">
        <f>'R - Total (G, P)'!$B$293</f>
        <v>0</v>
      </c>
      <c r="T349">
        <f>'R - Total (G, P)'!$D$293</f>
        <v>0</v>
      </c>
      <c r="U349">
        <f>'R - Total (G, P)'!$H$293</f>
        <v>0</v>
      </c>
      <c r="V349">
        <v>0</v>
      </c>
      <c r="W349">
        <v>0</v>
      </c>
      <c r="X349">
        <v>0</v>
      </c>
      <c r="Y349">
        <v>0</v>
      </c>
      <c r="Z349">
        <v>0</v>
      </c>
      <c r="AA349">
        <v>0</v>
      </c>
      <c r="AB349">
        <v>0</v>
      </c>
      <c r="AC349">
        <v>0</v>
      </c>
      <c r="AD349">
        <v>0</v>
      </c>
      <c r="AJ349" cm="1">
        <f t="array" ref="AJ349">IF(OR(COUNTIF(R349,$AZ$2:$AZ$19)),0,1)</f>
        <v>0</v>
      </c>
      <c r="AK349" cm="1">
        <f t="array" ref="AK349">IF(OR(COUNTIF(S349,$AZ$2:$AZ$19)),0,1)</f>
        <v>0</v>
      </c>
      <c r="AL349" cm="1">
        <f t="array" ref="AL349">IF(OR(COUNTIF(T349,$AZ$2:$AZ$19)),0,1)</f>
        <v>0</v>
      </c>
      <c r="AM349" cm="1">
        <f t="array" ref="AM349">IF(OR(COUNTIF(U349,$AZ$2:$AZ$19)),0,1)</f>
        <v>0</v>
      </c>
      <c r="AN349" cm="1">
        <f t="array" ref="AN349">IF(OR(COUNTIF(V349,$AZ$2:$AZ$19)),0,1)</f>
        <v>0</v>
      </c>
      <c r="AO349" cm="1">
        <f t="array" ref="AO349">IF(OR(COUNTIF(W349,$AZ$2:$AZ$19)),0,1)</f>
        <v>0</v>
      </c>
      <c r="AP349" cm="1">
        <f t="array" ref="AP349">IF(OR(COUNTIF(X349,$AZ$2:$AZ$19)),0,1)</f>
        <v>0</v>
      </c>
      <c r="AQ349" cm="1">
        <f t="array" ref="AQ349">IF(OR(COUNTIF(Y349,$AZ$2:$AZ$19)),0,1)</f>
        <v>0</v>
      </c>
      <c r="AR349" cm="1">
        <f t="array" ref="AR349">IF(OR(COUNTIF(Z349,$AZ$2:$AZ$19)),0,1)</f>
        <v>0</v>
      </c>
      <c r="AS349" cm="1">
        <f t="array" ref="AS349">IF(OR(COUNTIF(AA349,$AZ$2:$AZ$19)),0,1)</f>
        <v>0</v>
      </c>
      <c r="AT349" cm="1">
        <f t="array" ref="AT349">IF(OR(COUNTIF(AB349,$AZ$2:$AZ$19)),0,1)</f>
        <v>0</v>
      </c>
      <c r="AU349" cm="1">
        <f t="array" ref="AU349">IF(OR(COUNTIF(AC349,$AZ$2:$AZ$19)),0,1)</f>
        <v>0</v>
      </c>
      <c r="AV349" cm="1">
        <f t="array" ref="AV349">IF(OR(COUNTIF(AD349,$AZ$2:$AZ$19)),0,1)</f>
        <v>0</v>
      </c>
      <c r="AX349">
        <f t="shared" si="5"/>
        <v>0</v>
      </c>
    </row>
    <row r="350" spans="1:50" x14ac:dyDescent="0.3">
      <c r="A350" s="88" t="str" cm="1">
        <f t="array" ref="A350">IF(AX350&gt;0,'Licensee Info'!$A$2:$A$2,"#N/A")</f>
        <v>#N/A</v>
      </c>
      <c r="B350" s="88" t="str">
        <f>'Cover Sheet'!$A$3</f>
        <v>[insert AFS Reporting Period]</v>
      </c>
      <c r="C350" s="88" t="str">
        <f>'Cover Sheet'!$D$3</f>
        <v>[insert all medical and adult-use license record numbers covered by this AFS]</v>
      </c>
      <c r="D350" s="88" t="str">
        <f>'Cover Sheet'!$A$6</f>
        <v>[insert name of firm]</v>
      </c>
      <c r="E350" s="88" t="str">
        <f>'Cover Sheet'!$B$6</f>
        <v>[insert CPA name]</v>
      </c>
      <c r="F350" s="88" t="str">
        <f>'Cover Sheet'!$B$8</f>
        <v>[insert CPA license number]</v>
      </c>
      <c r="G350" s="88" t="str">
        <f>'Cover Sheet'!$D$6</f>
        <v>[insert direct email address]</v>
      </c>
      <c r="H350" s="88" t="str">
        <f>'Cover Sheet'!$D$8</f>
        <v>[insert direct phone number]</v>
      </c>
      <c r="I350" s="88" t="str">
        <f>'Cover Sheet'!$D$10</f>
        <v>[insert firm mailing address]</v>
      </c>
      <c r="J350" s="88" t="str">
        <f>'Licensee Info'!$E$2</f>
        <v>Report not attested to correctly</v>
      </c>
      <c r="K350" s="91" t="s">
        <v>225</v>
      </c>
      <c r="L350" s="91">
        <v>1</v>
      </c>
      <c r="M350" s="91">
        <v>3</v>
      </c>
      <c r="N350" s="91">
        <v>10</v>
      </c>
      <c r="O350" s="91">
        <v>13</v>
      </c>
      <c r="P350" s="91"/>
      <c r="Q350" s="91"/>
      <c r="R350" s="91" t="str">
        <f>'R - Total (G, P)'!$B$292</f>
        <v>[insert license #]</v>
      </c>
      <c r="S350" s="91">
        <f>'R - Total (G, P)'!$B$293</f>
        <v>0</v>
      </c>
      <c r="T350" s="91">
        <f>'R - Total (G, P)'!$D$293</f>
        <v>0</v>
      </c>
      <c r="U350" s="91">
        <f>'R - Total (G, P)'!$H$293</f>
        <v>0</v>
      </c>
      <c r="V350" s="91">
        <v>0</v>
      </c>
      <c r="W350" s="91">
        <v>0</v>
      </c>
      <c r="X350" s="91">
        <v>0</v>
      </c>
      <c r="Y350" s="91">
        <v>0</v>
      </c>
      <c r="Z350" s="91">
        <v>0</v>
      </c>
      <c r="AA350" s="91">
        <v>0</v>
      </c>
      <c r="AB350" s="91">
        <v>0</v>
      </c>
      <c r="AC350" s="91">
        <v>0</v>
      </c>
      <c r="AD350" s="91">
        <v>0</v>
      </c>
      <c r="AE350" s="91"/>
      <c r="AF350" s="91"/>
      <c r="AG350" s="91"/>
      <c r="AH350" s="91"/>
      <c r="AJ350" cm="1">
        <f t="array" ref="AJ350">IF(OR(COUNTIF(R350,$AZ$2:$AZ$19)),0,1)</f>
        <v>0</v>
      </c>
      <c r="AK350" cm="1">
        <f t="array" ref="AK350">IF(OR(COUNTIF(S350,$AZ$2:$AZ$19)),0,1)</f>
        <v>0</v>
      </c>
      <c r="AL350" cm="1">
        <f t="array" ref="AL350">IF(OR(COUNTIF(T350,$AZ$2:$AZ$19)),0,1)</f>
        <v>0</v>
      </c>
      <c r="AM350" cm="1">
        <f t="array" ref="AM350">IF(OR(COUNTIF(U350,$AZ$2:$AZ$19)),0,1)</f>
        <v>0</v>
      </c>
      <c r="AN350" cm="1">
        <f t="array" ref="AN350">IF(OR(COUNTIF(V350,$AZ$2:$AZ$19)),0,1)</f>
        <v>0</v>
      </c>
      <c r="AO350" cm="1">
        <f t="array" ref="AO350">IF(OR(COUNTIF(W350,$AZ$2:$AZ$19)),0,1)</f>
        <v>0</v>
      </c>
      <c r="AP350" cm="1">
        <f t="array" ref="AP350">IF(OR(COUNTIF(X350,$AZ$2:$AZ$19)),0,1)</f>
        <v>0</v>
      </c>
      <c r="AQ350" cm="1">
        <f t="array" ref="AQ350">IF(OR(COUNTIF(Y350,$AZ$2:$AZ$19)),0,1)</f>
        <v>0</v>
      </c>
      <c r="AR350" cm="1">
        <f t="array" ref="AR350">IF(OR(COUNTIF(Z350,$AZ$2:$AZ$19)),0,1)</f>
        <v>0</v>
      </c>
      <c r="AS350" cm="1">
        <f t="array" ref="AS350">IF(OR(COUNTIF(AA350,$AZ$2:$AZ$19)),0,1)</f>
        <v>0</v>
      </c>
      <c r="AT350" cm="1">
        <f t="array" ref="AT350">IF(OR(COUNTIF(AB350,$AZ$2:$AZ$19)),0,1)</f>
        <v>0</v>
      </c>
      <c r="AU350" cm="1">
        <f t="array" ref="AU350">IF(OR(COUNTIF(AC350,$AZ$2:$AZ$19)),0,1)</f>
        <v>0</v>
      </c>
      <c r="AV350" cm="1">
        <f t="array" ref="AV350">IF(OR(COUNTIF(AD350,$AZ$2:$AZ$19)),0,1)</f>
        <v>0</v>
      </c>
      <c r="AX350">
        <f t="shared" si="5"/>
        <v>0</v>
      </c>
    </row>
    <row r="351" spans="1:50" x14ac:dyDescent="0.3">
      <c r="A351" s="92" t="str" cm="1">
        <f t="array" ref="A351">IF(AX351&gt;0,'Licensee Info'!$A$2:$A$2,"#N/A")</f>
        <v>#N/A</v>
      </c>
      <c r="B351" s="88" t="str">
        <f>'Cover Sheet'!$A$3</f>
        <v>[insert AFS Reporting Period]</v>
      </c>
      <c r="C351" s="88" t="str">
        <f>'Cover Sheet'!$D$3</f>
        <v>[insert all medical and adult-use license record numbers covered by this AFS]</v>
      </c>
      <c r="D351" s="88" t="str">
        <f>'Cover Sheet'!$A$6</f>
        <v>[insert name of firm]</v>
      </c>
      <c r="E351" s="88" t="str">
        <f>'Cover Sheet'!$B$6</f>
        <v>[insert CPA name]</v>
      </c>
      <c r="F351" s="88" t="str">
        <f>'Cover Sheet'!$B$8</f>
        <v>[insert CPA license number]</v>
      </c>
      <c r="G351" s="88" t="str">
        <f>'Cover Sheet'!$D$6</f>
        <v>[insert direct email address]</v>
      </c>
      <c r="H351" s="88" t="str">
        <f>'Cover Sheet'!$D$8</f>
        <v>[insert direct phone number]</v>
      </c>
      <c r="I351" s="88" t="str">
        <f>'Cover Sheet'!$D$10</f>
        <v>[insert firm mailing address]</v>
      </c>
      <c r="J351" s="88" t="str">
        <f>'Licensee Info'!$E$2</f>
        <v>Report not attested to correctly</v>
      </c>
      <c r="K351" t="s">
        <v>225</v>
      </c>
      <c r="L351">
        <v>1</v>
      </c>
      <c r="M351">
        <v>3</v>
      </c>
      <c r="N351">
        <v>10</v>
      </c>
      <c r="O351">
        <v>14</v>
      </c>
      <c r="R351" t="str">
        <f>'R - Total (G, P)'!$B$292</f>
        <v>[insert license #]</v>
      </c>
      <c r="S351">
        <f>'R - Total (G, P)'!$B$293</f>
        <v>0</v>
      </c>
      <c r="T351">
        <f>'R - Total (G, P)'!$D$293</f>
        <v>0</v>
      </c>
      <c r="U351">
        <f>'R - Total (G, P)'!$H$293</f>
        <v>0</v>
      </c>
      <c r="V351">
        <v>0</v>
      </c>
      <c r="W351">
        <v>0</v>
      </c>
      <c r="X351">
        <v>0</v>
      </c>
      <c r="Y351">
        <v>0</v>
      </c>
      <c r="Z351">
        <v>0</v>
      </c>
      <c r="AA351">
        <v>0</v>
      </c>
      <c r="AB351">
        <v>0</v>
      </c>
      <c r="AC351">
        <v>0</v>
      </c>
      <c r="AD351">
        <v>0</v>
      </c>
      <c r="AJ351" cm="1">
        <f t="array" ref="AJ351">IF(OR(COUNTIF(R351,$AZ$2:$AZ$19)),0,1)</f>
        <v>0</v>
      </c>
      <c r="AK351" cm="1">
        <f t="array" ref="AK351">IF(OR(COUNTIF(S351,$AZ$2:$AZ$19)),0,1)</f>
        <v>0</v>
      </c>
      <c r="AL351" cm="1">
        <f t="array" ref="AL351">IF(OR(COUNTIF(T351,$AZ$2:$AZ$19)),0,1)</f>
        <v>0</v>
      </c>
      <c r="AM351" cm="1">
        <f t="array" ref="AM351">IF(OR(COUNTIF(U351,$AZ$2:$AZ$19)),0,1)</f>
        <v>0</v>
      </c>
      <c r="AN351" cm="1">
        <f t="array" ref="AN351">IF(OR(COUNTIF(V351,$AZ$2:$AZ$19)),0,1)</f>
        <v>0</v>
      </c>
      <c r="AO351" cm="1">
        <f t="array" ref="AO351">IF(OR(COUNTIF(W351,$AZ$2:$AZ$19)),0,1)</f>
        <v>0</v>
      </c>
      <c r="AP351" cm="1">
        <f t="array" ref="AP351">IF(OR(COUNTIF(X351,$AZ$2:$AZ$19)),0,1)</f>
        <v>0</v>
      </c>
      <c r="AQ351" cm="1">
        <f t="array" ref="AQ351">IF(OR(COUNTIF(Y351,$AZ$2:$AZ$19)),0,1)</f>
        <v>0</v>
      </c>
      <c r="AR351" cm="1">
        <f t="array" ref="AR351">IF(OR(COUNTIF(Z351,$AZ$2:$AZ$19)),0,1)</f>
        <v>0</v>
      </c>
      <c r="AS351" cm="1">
        <f t="array" ref="AS351">IF(OR(COUNTIF(AA351,$AZ$2:$AZ$19)),0,1)</f>
        <v>0</v>
      </c>
      <c r="AT351" cm="1">
        <f t="array" ref="AT351">IF(OR(COUNTIF(AB351,$AZ$2:$AZ$19)),0,1)</f>
        <v>0</v>
      </c>
      <c r="AU351" cm="1">
        <f t="array" ref="AU351">IF(OR(COUNTIF(AC351,$AZ$2:$AZ$19)),0,1)</f>
        <v>0</v>
      </c>
      <c r="AV351" cm="1">
        <f t="array" ref="AV351">IF(OR(COUNTIF(AD351,$AZ$2:$AZ$19)),0,1)</f>
        <v>0</v>
      </c>
      <c r="AX351">
        <f t="shared" si="5"/>
        <v>0</v>
      </c>
    </row>
    <row r="352" spans="1:50" x14ac:dyDescent="0.3">
      <c r="A352" s="88" t="str" cm="1">
        <f t="array" ref="A352">IF(AX352&gt;0,'Licensee Info'!$A$2:$A$2,"#N/A")</f>
        <v>#N/A</v>
      </c>
      <c r="B352" s="88" t="str">
        <f>'Cover Sheet'!$A$3</f>
        <v>[insert AFS Reporting Period]</v>
      </c>
      <c r="C352" s="88" t="str">
        <f>'Cover Sheet'!$D$3</f>
        <v>[insert all medical and adult-use license record numbers covered by this AFS]</v>
      </c>
      <c r="D352" s="88" t="str">
        <f>'Cover Sheet'!$A$6</f>
        <v>[insert name of firm]</v>
      </c>
      <c r="E352" s="88" t="str">
        <f>'Cover Sheet'!$B$6</f>
        <v>[insert CPA name]</v>
      </c>
      <c r="F352" s="88" t="str">
        <f>'Cover Sheet'!$B$8</f>
        <v>[insert CPA license number]</v>
      </c>
      <c r="G352" s="88" t="str">
        <f>'Cover Sheet'!$D$6</f>
        <v>[insert direct email address]</v>
      </c>
      <c r="H352" s="88" t="str">
        <f>'Cover Sheet'!$D$8</f>
        <v>[insert direct phone number]</v>
      </c>
      <c r="I352" s="88" t="str">
        <f>'Cover Sheet'!$D$10</f>
        <v>[insert firm mailing address]</v>
      </c>
      <c r="J352" s="88" t="str">
        <f>'Licensee Info'!$E$2</f>
        <v>Report not attested to correctly</v>
      </c>
      <c r="K352" s="91" t="s">
        <v>225</v>
      </c>
      <c r="L352" s="91">
        <v>1</v>
      </c>
      <c r="M352" s="91">
        <v>3</v>
      </c>
      <c r="N352" s="91">
        <v>10</v>
      </c>
      <c r="O352" s="91">
        <v>15</v>
      </c>
      <c r="P352" s="91"/>
      <c r="Q352" s="91"/>
      <c r="R352" s="91" t="str">
        <f>'R - Total (G, P)'!$B$292</f>
        <v>[insert license #]</v>
      </c>
      <c r="S352" s="91">
        <f>'R - Total (G, P)'!$B$293</f>
        <v>0</v>
      </c>
      <c r="T352" s="91">
        <f>'R - Total (G, P)'!$D$293</f>
        <v>0</v>
      </c>
      <c r="U352" s="91">
        <f>'R - Total (G, P)'!$H$293</f>
        <v>0</v>
      </c>
      <c r="V352" s="91">
        <v>0</v>
      </c>
      <c r="W352" s="91">
        <v>0</v>
      </c>
      <c r="X352" s="91">
        <v>0</v>
      </c>
      <c r="Y352" s="91">
        <v>0</v>
      </c>
      <c r="Z352" s="91">
        <v>0</v>
      </c>
      <c r="AA352" s="91">
        <v>0</v>
      </c>
      <c r="AB352" s="91">
        <v>0</v>
      </c>
      <c r="AC352" s="91">
        <v>0</v>
      </c>
      <c r="AD352" s="91">
        <v>0</v>
      </c>
      <c r="AE352" s="91"/>
      <c r="AF352" s="91"/>
      <c r="AG352" s="91"/>
      <c r="AH352" s="91"/>
      <c r="AJ352" cm="1">
        <f t="array" ref="AJ352">IF(OR(COUNTIF(R352,$AZ$2:$AZ$19)),0,1)</f>
        <v>0</v>
      </c>
      <c r="AK352" cm="1">
        <f t="array" ref="AK352">IF(OR(COUNTIF(S352,$AZ$2:$AZ$19)),0,1)</f>
        <v>0</v>
      </c>
      <c r="AL352" cm="1">
        <f t="array" ref="AL352">IF(OR(COUNTIF(T352,$AZ$2:$AZ$19)),0,1)</f>
        <v>0</v>
      </c>
      <c r="AM352" cm="1">
        <f t="array" ref="AM352">IF(OR(COUNTIF(U352,$AZ$2:$AZ$19)),0,1)</f>
        <v>0</v>
      </c>
      <c r="AN352" cm="1">
        <f t="array" ref="AN352">IF(OR(COUNTIF(V352,$AZ$2:$AZ$19)),0,1)</f>
        <v>0</v>
      </c>
      <c r="AO352" cm="1">
        <f t="array" ref="AO352">IF(OR(COUNTIF(W352,$AZ$2:$AZ$19)),0,1)</f>
        <v>0</v>
      </c>
      <c r="AP352" cm="1">
        <f t="array" ref="AP352">IF(OR(COUNTIF(X352,$AZ$2:$AZ$19)),0,1)</f>
        <v>0</v>
      </c>
      <c r="AQ352" cm="1">
        <f t="array" ref="AQ352">IF(OR(COUNTIF(Y352,$AZ$2:$AZ$19)),0,1)</f>
        <v>0</v>
      </c>
      <c r="AR352" cm="1">
        <f t="array" ref="AR352">IF(OR(COUNTIF(Z352,$AZ$2:$AZ$19)),0,1)</f>
        <v>0</v>
      </c>
      <c r="AS352" cm="1">
        <f t="array" ref="AS352">IF(OR(COUNTIF(AA352,$AZ$2:$AZ$19)),0,1)</f>
        <v>0</v>
      </c>
      <c r="AT352" cm="1">
        <f t="array" ref="AT352">IF(OR(COUNTIF(AB352,$AZ$2:$AZ$19)),0,1)</f>
        <v>0</v>
      </c>
      <c r="AU352" cm="1">
        <f t="array" ref="AU352">IF(OR(COUNTIF(AC352,$AZ$2:$AZ$19)),0,1)</f>
        <v>0</v>
      </c>
      <c r="AV352" cm="1">
        <f t="array" ref="AV352">IF(OR(COUNTIF(AD352,$AZ$2:$AZ$19)),0,1)</f>
        <v>0</v>
      </c>
      <c r="AX352">
        <f t="shared" si="5"/>
        <v>0</v>
      </c>
    </row>
    <row r="353" spans="1:50" x14ac:dyDescent="0.3">
      <c r="A353" s="92" t="str" cm="1">
        <f t="array" ref="A353">IF(AX353&gt;0,'Licensee Info'!$A$2:$A$2,"#N/A")</f>
        <v>#N/A</v>
      </c>
      <c r="B353" s="88" t="str">
        <f>'Cover Sheet'!$A$3</f>
        <v>[insert AFS Reporting Period]</v>
      </c>
      <c r="C353" s="88" t="str">
        <f>'Cover Sheet'!$D$3</f>
        <v>[insert all medical and adult-use license record numbers covered by this AFS]</v>
      </c>
      <c r="D353" s="88" t="str">
        <f>'Cover Sheet'!$A$6</f>
        <v>[insert name of firm]</v>
      </c>
      <c r="E353" s="88" t="str">
        <f>'Cover Sheet'!$B$6</f>
        <v>[insert CPA name]</v>
      </c>
      <c r="F353" s="88" t="str">
        <f>'Cover Sheet'!$B$8</f>
        <v>[insert CPA license number]</v>
      </c>
      <c r="G353" s="88" t="str">
        <f>'Cover Sheet'!$D$6</f>
        <v>[insert direct email address]</v>
      </c>
      <c r="H353" s="88" t="str">
        <f>'Cover Sheet'!$D$8</f>
        <v>[insert direct phone number]</v>
      </c>
      <c r="I353" s="88" t="str">
        <f>'Cover Sheet'!$D$10</f>
        <v>[insert firm mailing address]</v>
      </c>
      <c r="J353" s="88" t="str">
        <f>'Licensee Info'!$E$2</f>
        <v>Report not attested to correctly</v>
      </c>
      <c r="K353" t="s">
        <v>225</v>
      </c>
      <c r="L353">
        <v>1</v>
      </c>
      <c r="M353" t="s">
        <v>285</v>
      </c>
      <c r="N353">
        <v>10</v>
      </c>
      <c r="O353">
        <v>1</v>
      </c>
      <c r="R353" cm="1">
        <f t="array" ref="R353:Y362">'R - Total (G, P)'!$A$308:$H$317</f>
        <v>0</v>
      </c>
      <c r="S353">
        <v>0</v>
      </c>
      <c r="T353">
        <v>0</v>
      </c>
      <c r="U353">
        <v>0</v>
      </c>
      <c r="V353">
        <v>0</v>
      </c>
      <c r="W353">
        <v>0</v>
      </c>
      <c r="X353">
        <v>0</v>
      </c>
      <c r="Y353">
        <v>0</v>
      </c>
      <c r="Z353">
        <v>0</v>
      </c>
      <c r="AA353">
        <v>0</v>
      </c>
      <c r="AB353">
        <v>0</v>
      </c>
      <c r="AC353">
        <v>0</v>
      </c>
      <c r="AD353">
        <v>0</v>
      </c>
      <c r="AJ353" cm="1">
        <f t="array" ref="AJ353">IF(OR(COUNTIF(R353,$AZ$2:$AZ$19)),0,1)</f>
        <v>0</v>
      </c>
      <c r="AK353" cm="1">
        <f t="array" ref="AK353">IF(OR(COUNTIF(S353,$AZ$2:$AZ$19)),0,1)</f>
        <v>0</v>
      </c>
      <c r="AL353" cm="1">
        <f t="array" ref="AL353">IF(OR(COUNTIF(T353,$AZ$2:$AZ$19)),0,1)</f>
        <v>0</v>
      </c>
      <c r="AM353" cm="1">
        <f t="array" ref="AM353">IF(OR(COUNTIF(U353,$AZ$2:$AZ$19)),0,1)</f>
        <v>0</v>
      </c>
      <c r="AN353" cm="1">
        <f t="array" ref="AN353">IF(OR(COUNTIF(V353,$AZ$2:$AZ$19)),0,1)</f>
        <v>0</v>
      </c>
      <c r="AO353" cm="1">
        <f t="array" ref="AO353">IF(OR(COUNTIF(W353,$AZ$2:$AZ$19)),0,1)</f>
        <v>0</v>
      </c>
      <c r="AP353" cm="1">
        <f t="array" ref="AP353">IF(OR(COUNTIF(X353,$AZ$2:$AZ$19)),0,1)</f>
        <v>0</v>
      </c>
      <c r="AQ353" cm="1">
        <f t="array" ref="AQ353">IF(OR(COUNTIF(Y353,$AZ$2:$AZ$19)),0,1)</f>
        <v>0</v>
      </c>
      <c r="AR353" cm="1">
        <f t="array" ref="AR353">IF(OR(COUNTIF(Z353,$AZ$2:$AZ$19)),0,1)</f>
        <v>0</v>
      </c>
      <c r="AS353" cm="1">
        <f t="array" ref="AS353">IF(OR(COUNTIF(AA353,$AZ$2:$AZ$19)),0,1)</f>
        <v>0</v>
      </c>
      <c r="AT353" cm="1">
        <f t="array" ref="AT353">IF(OR(COUNTIF(AB353,$AZ$2:$AZ$19)),0,1)</f>
        <v>0</v>
      </c>
      <c r="AU353" cm="1">
        <f t="array" ref="AU353">IF(OR(COUNTIF(AC353,$AZ$2:$AZ$19)),0,1)</f>
        <v>0</v>
      </c>
      <c r="AV353" cm="1">
        <f t="array" ref="AV353">IF(OR(COUNTIF(AD353,$AZ$2:$AZ$19)),0,1)</f>
        <v>0</v>
      </c>
      <c r="AX353">
        <f t="shared" si="5"/>
        <v>0</v>
      </c>
    </row>
    <row r="354" spans="1:50" x14ac:dyDescent="0.3">
      <c r="A354" s="88" t="str" cm="1">
        <f t="array" ref="A354">IF(AX354&gt;0,'Licensee Info'!$A$2:$A$2,"#N/A")</f>
        <v>#N/A</v>
      </c>
      <c r="B354" s="88" t="str">
        <f>'Cover Sheet'!$A$3</f>
        <v>[insert AFS Reporting Period]</v>
      </c>
      <c r="C354" s="88" t="str">
        <f>'Cover Sheet'!$D$3</f>
        <v>[insert all medical and adult-use license record numbers covered by this AFS]</v>
      </c>
      <c r="D354" s="88" t="str">
        <f>'Cover Sheet'!$A$6</f>
        <v>[insert name of firm]</v>
      </c>
      <c r="E354" s="88" t="str">
        <f>'Cover Sheet'!$B$6</f>
        <v>[insert CPA name]</v>
      </c>
      <c r="F354" s="88" t="str">
        <f>'Cover Sheet'!$B$8</f>
        <v>[insert CPA license number]</v>
      </c>
      <c r="G354" s="88" t="str">
        <f>'Cover Sheet'!$D$6</f>
        <v>[insert direct email address]</v>
      </c>
      <c r="H354" s="88" t="str">
        <f>'Cover Sheet'!$D$8</f>
        <v>[insert direct phone number]</v>
      </c>
      <c r="I354" s="88" t="str">
        <f>'Cover Sheet'!$D$10</f>
        <v>[insert firm mailing address]</v>
      </c>
      <c r="J354" s="88" t="str">
        <f>'Licensee Info'!$E$2</f>
        <v>Report not attested to correctly</v>
      </c>
      <c r="K354" s="91" t="s">
        <v>225</v>
      </c>
      <c r="L354" s="91">
        <v>1</v>
      </c>
      <c r="M354" s="91" t="s">
        <v>285</v>
      </c>
      <c r="N354" s="91">
        <v>10</v>
      </c>
      <c r="O354" s="91">
        <v>2</v>
      </c>
      <c r="P354" s="91"/>
      <c r="Q354" s="91"/>
      <c r="R354" s="91">
        <v>0</v>
      </c>
      <c r="S354" s="91">
        <v>0</v>
      </c>
      <c r="T354" s="91">
        <v>0</v>
      </c>
      <c r="U354" s="91">
        <v>0</v>
      </c>
      <c r="V354" s="91">
        <v>0</v>
      </c>
      <c r="W354" s="91">
        <v>0</v>
      </c>
      <c r="X354" s="91">
        <v>0</v>
      </c>
      <c r="Y354" s="91">
        <v>0</v>
      </c>
      <c r="Z354" s="91">
        <v>0</v>
      </c>
      <c r="AA354" s="91">
        <v>0</v>
      </c>
      <c r="AB354" s="91">
        <v>0</v>
      </c>
      <c r="AC354" s="91">
        <v>0</v>
      </c>
      <c r="AD354" s="91">
        <v>0</v>
      </c>
      <c r="AE354" s="91"/>
      <c r="AF354" s="91"/>
      <c r="AG354" s="91"/>
      <c r="AH354" s="91"/>
      <c r="AJ354" cm="1">
        <f t="array" ref="AJ354">IF(OR(COUNTIF(R354,$AZ$2:$AZ$19)),0,1)</f>
        <v>0</v>
      </c>
      <c r="AK354" cm="1">
        <f t="array" ref="AK354">IF(OR(COUNTIF(S354,$AZ$2:$AZ$19)),0,1)</f>
        <v>0</v>
      </c>
      <c r="AL354" cm="1">
        <f t="array" ref="AL354">IF(OR(COUNTIF(T354,$AZ$2:$AZ$19)),0,1)</f>
        <v>0</v>
      </c>
      <c r="AM354" cm="1">
        <f t="array" ref="AM354">IF(OR(COUNTIF(U354,$AZ$2:$AZ$19)),0,1)</f>
        <v>0</v>
      </c>
      <c r="AN354" cm="1">
        <f t="array" ref="AN354">IF(OR(COUNTIF(V354,$AZ$2:$AZ$19)),0,1)</f>
        <v>0</v>
      </c>
      <c r="AO354" cm="1">
        <f t="array" ref="AO354">IF(OR(COUNTIF(W354,$AZ$2:$AZ$19)),0,1)</f>
        <v>0</v>
      </c>
      <c r="AP354" cm="1">
        <f t="array" ref="AP354">IF(OR(COUNTIF(X354,$AZ$2:$AZ$19)),0,1)</f>
        <v>0</v>
      </c>
      <c r="AQ354" cm="1">
        <f t="array" ref="AQ354">IF(OR(COUNTIF(Y354,$AZ$2:$AZ$19)),0,1)</f>
        <v>0</v>
      </c>
      <c r="AR354" cm="1">
        <f t="array" ref="AR354">IF(OR(COUNTIF(Z354,$AZ$2:$AZ$19)),0,1)</f>
        <v>0</v>
      </c>
      <c r="AS354" cm="1">
        <f t="array" ref="AS354">IF(OR(COUNTIF(AA354,$AZ$2:$AZ$19)),0,1)</f>
        <v>0</v>
      </c>
      <c r="AT354" cm="1">
        <f t="array" ref="AT354">IF(OR(COUNTIF(AB354,$AZ$2:$AZ$19)),0,1)</f>
        <v>0</v>
      </c>
      <c r="AU354" cm="1">
        <f t="array" ref="AU354">IF(OR(COUNTIF(AC354,$AZ$2:$AZ$19)),0,1)</f>
        <v>0</v>
      </c>
      <c r="AV354" cm="1">
        <f t="array" ref="AV354">IF(OR(COUNTIF(AD354,$AZ$2:$AZ$19)),0,1)</f>
        <v>0</v>
      </c>
      <c r="AX354">
        <f t="shared" si="5"/>
        <v>0</v>
      </c>
    </row>
    <row r="355" spans="1:50" x14ac:dyDescent="0.3">
      <c r="A355" s="92" t="str" cm="1">
        <f t="array" ref="A355">IF(AX355&gt;0,'Licensee Info'!$A$2:$A$2,"#N/A")</f>
        <v>#N/A</v>
      </c>
      <c r="B355" s="88" t="str">
        <f>'Cover Sheet'!$A$3</f>
        <v>[insert AFS Reporting Period]</v>
      </c>
      <c r="C355" s="88" t="str">
        <f>'Cover Sheet'!$D$3</f>
        <v>[insert all medical and adult-use license record numbers covered by this AFS]</v>
      </c>
      <c r="D355" s="88" t="str">
        <f>'Cover Sheet'!$A$6</f>
        <v>[insert name of firm]</v>
      </c>
      <c r="E355" s="88" t="str">
        <f>'Cover Sheet'!$B$6</f>
        <v>[insert CPA name]</v>
      </c>
      <c r="F355" s="88" t="str">
        <f>'Cover Sheet'!$B$8</f>
        <v>[insert CPA license number]</v>
      </c>
      <c r="G355" s="88" t="str">
        <f>'Cover Sheet'!$D$6</f>
        <v>[insert direct email address]</v>
      </c>
      <c r="H355" s="88" t="str">
        <f>'Cover Sheet'!$D$8</f>
        <v>[insert direct phone number]</v>
      </c>
      <c r="I355" s="88" t="str">
        <f>'Cover Sheet'!$D$10</f>
        <v>[insert firm mailing address]</v>
      </c>
      <c r="J355" s="88" t="str">
        <f>'Licensee Info'!$E$2</f>
        <v>Report not attested to correctly</v>
      </c>
      <c r="K355" t="s">
        <v>225</v>
      </c>
      <c r="L355">
        <v>1</v>
      </c>
      <c r="M355" t="s">
        <v>285</v>
      </c>
      <c r="N355">
        <v>10</v>
      </c>
      <c r="O355">
        <v>3</v>
      </c>
      <c r="R355">
        <v>0</v>
      </c>
      <c r="S355">
        <v>0</v>
      </c>
      <c r="T355">
        <v>0</v>
      </c>
      <c r="U355">
        <v>0</v>
      </c>
      <c r="V355">
        <v>0</v>
      </c>
      <c r="W355">
        <v>0</v>
      </c>
      <c r="X355">
        <v>0</v>
      </c>
      <c r="Y355">
        <v>0</v>
      </c>
      <c r="Z355">
        <v>0</v>
      </c>
      <c r="AA355">
        <v>0</v>
      </c>
      <c r="AB355">
        <v>0</v>
      </c>
      <c r="AC355">
        <v>0</v>
      </c>
      <c r="AD355">
        <v>0</v>
      </c>
      <c r="AJ355" cm="1">
        <f t="array" ref="AJ355">IF(OR(COUNTIF(R355,$AZ$2:$AZ$19)),0,1)</f>
        <v>0</v>
      </c>
      <c r="AK355" cm="1">
        <f t="array" ref="AK355">IF(OR(COUNTIF(S355,$AZ$2:$AZ$19)),0,1)</f>
        <v>0</v>
      </c>
      <c r="AL355" cm="1">
        <f t="array" ref="AL355">IF(OR(COUNTIF(T355,$AZ$2:$AZ$19)),0,1)</f>
        <v>0</v>
      </c>
      <c r="AM355" cm="1">
        <f t="array" ref="AM355">IF(OR(COUNTIF(U355,$AZ$2:$AZ$19)),0,1)</f>
        <v>0</v>
      </c>
      <c r="AN355" cm="1">
        <f t="array" ref="AN355">IF(OR(COUNTIF(V355,$AZ$2:$AZ$19)),0,1)</f>
        <v>0</v>
      </c>
      <c r="AO355" cm="1">
        <f t="array" ref="AO355">IF(OR(COUNTIF(W355,$AZ$2:$AZ$19)),0,1)</f>
        <v>0</v>
      </c>
      <c r="AP355" cm="1">
        <f t="array" ref="AP355">IF(OR(COUNTIF(X355,$AZ$2:$AZ$19)),0,1)</f>
        <v>0</v>
      </c>
      <c r="AQ355" cm="1">
        <f t="array" ref="AQ355">IF(OR(COUNTIF(Y355,$AZ$2:$AZ$19)),0,1)</f>
        <v>0</v>
      </c>
      <c r="AR355" cm="1">
        <f t="array" ref="AR355">IF(OR(COUNTIF(Z355,$AZ$2:$AZ$19)),0,1)</f>
        <v>0</v>
      </c>
      <c r="AS355" cm="1">
        <f t="array" ref="AS355">IF(OR(COUNTIF(AA355,$AZ$2:$AZ$19)),0,1)</f>
        <v>0</v>
      </c>
      <c r="AT355" cm="1">
        <f t="array" ref="AT355">IF(OR(COUNTIF(AB355,$AZ$2:$AZ$19)),0,1)</f>
        <v>0</v>
      </c>
      <c r="AU355" cm="1">
        <f t="array" ref="AU355">IF(OR(COUNTIF(AC355,$AZ$2:$AZ$19)),0,1)</f>
        <v>0</v>
      </c>
      <c r="AV355" cm="1">
        <f t="array" ref="AV355">IF(OR(COUNTIF(AD355,$AZ$2:$AZ$19)),0,1)</f>
        <v>0</v>
      </c>
      <c r="AX355">
        <f t="shared" si="5"/>
        <v>0</v>
      </c>
    </row>
    <row r="356" spans="1:50" x14ac:dyDescent="0.3">
      <c r="A356" s="88" t="str" cm="1">
        <f t="array" ref="A356">IF(AX356&gt;0,'Licensee Info'!$A$2:$A$2,"#N/A")</f>
        <v>#N/A</v>
      </c>
      <c r="B356" s="88" t="str">
        <f>'Cover Sheet'!$A$3</f>
        <v>[insert AFS Reporting Period]</v>
      </c>
      <c r="C356" s="88" t="str">
        <f>'Cover Sheet'!$D$3</f>
        <v>[insert all medical and adult-use license record numbers covered by this AFS]</v>
      </c>
      <c r="D356" s="88" t="str">
        <f>'Cover Sheet'!$A$6</f>
        <v>[insert name of firm]</v>
      </c>
      <c r="E356" s="88" t="str">
        <f>'Cover Sheet'!$B$6</f>
        <v>[insert CPA name]</v>
      </c>
      <c r="F356" s="88" t="str">
        <f>'Cover Sheet'!$B$8</f>
        <v>[insert CPA license number]</v>
      </c>
      <c r="G356" s="88" t="str">
        <f>'Cover Sheet'!$D$6</f>
        <v>[insert direct email address]</v>
      </c>
      <c r="H356" s="88" t="str">
        <f>'Cover Sheet'!$D$8</f>
        <v>[insert direct phone number]</v>
      </c>
      <c r="I356" s="88" t="str">
        <f>'Cover Sheet'!$D$10</f>
        <v>[insert firm mailing address]</v>
      </c>
      <c r="J356" s="88" t="str">
        <f>'Licensee Info'!$E$2</f>
        <v>Report not attested to correctly</v>
      </c>
      <c r="K356" s="91" t="s">
        <v>225</v>
      </c>
      <c r="L356" s="91">
        <v>1</v>
      </c>
      <c r="M356" s="91" t="s">
        <v>285</v>
      </c>
      <c r="N356" s="91">
        <v>10</v>
      </c>
      <c r="O356" s="91">
        <v>4</v>
      </c>
      <c r="P356" s="91"/>
      <c r="Q356" s="91"/>
      <c r="R356" s="91">
        <v>0</v>
      </c>
      <c r="S356" s="91">
        <v>0</v>
      </c>
      <c r="T356" s="91">
        <v>0</v>
      </c>
      <c r="U356" s="91">
        <v>0</v>
      </c>
      <c r="V356" s="91">
        <v>0</v>
      </c>
      <c r="W356" s="91">
        <v>0</v>
      </c>
      <c r="X356" s="91">
        <v>0</v>
      </c>
      <c r="Y356" s="91">
        <v>0</v>
      </c>
      <c r="Z356" s="91">
        <v>0</v>
      </c>
      <c r="AA356" s="91">
        <v>0</v>
      </c>
      <c r="AB356" s="91">
        <v>0</v>
      </c>
      <c r="AC356" s="91">
        <v>0</v>
      </c>
      <c r="AD356" s="91">
        <v>0</v>
      </c>
      <c r="AE356" s="91"/>
      <c r="AF356" s="91"/>
      <c r="AG356" s="91"/>
      <c r="AH356" s="91"/>
      <c r="AJ356" cm="1">
        <f t="array" ref="AJ356">IF(OR(COUNTIF(R356,$AZ$2:$AZ$19)),0,1)</f>
        <v>0</v>
      </c>
      <c r="AK356" cm="1">
        <f t="array" ref="AK356">IF(OR(COUNTIF(S356,$AZ$2:$AZ$19)),0,1)</f>
        <v>0</v>
      </c>
      <c r="AL356" cm="1">
        <f t="array" ref="AL356">IF(OR(COUNTIF(T356,$AZ$2:$AZ$19)),0,1)</f>
        <v>0</v>
      </c>
      <c r="AM356" cm="1">
        <f t="array" ref="AM356">IF(OR(COUNTIF(U356,$AZ$2:$AZ$19)),0,1)</f>
        <v>0</v>
      </c>
      <c r="AN356" cm="1">
        <f t="array" ref="AN356">IF(OR(COUNTIF(V356,$AZ$2:$AZ$19)),0,1)</f>
        <v>0</v>
      </c>
      <c r="AO356" cm="1">
        <f t="array" ref="AO356">IF(OR(COUNTIF(W356,$AZ$2:$AZ$19)),0,1)</f>
        <v>0</v>
      </c>
      <c r="AP356" cm="1">
        <f t="array" ref="AP356">IF(OR(COUNTIF(X356,$AZ$2:$AZ$19)),0,1)</f>
        <v>0</v>
      </c>
      <c r="AQ356" cm="1">
        <f t="array" ref="AQ356">IF(OR(COUNTIF(Y356,$AZ$2:$AZ$19)),0,1)</f>
        <v>0</v>
      </c>
      <c r="AR356" cm="1">
        <f t="array" ref="AR356">IF(OR(COUNTIF(Z356,$AZ$2:$AZ$19)),0,1)</f>
        <v>0</v>
      </c>
      <c r="AS356" cm="1">
        <f t="array" ref="AS356">IF(OR(COUNTIF(AA356,$AZ$2:$AZ$19)),0,1)</f>
        <v>0</v>
      </c>
      <c r="AT356" cm="1">
        <f t="array" ref="AT356">IF(OR(COUNTIF(AB356,$AZ$2:$AZ$19)),0,1)</f>
        <v>0</v>
      </c>
      <c r="AU356" cm="1">
        <f t="array" ref="AU356">IF(OR(COUNTIF(AC356,$AZ$2:$AZ$19)),0,1)</f>
        <v>0</v>
      </c>
      <c r="AV356" cm="1">
        <f t="array" ref="AV356">IF(OR(COUNTIF(AD356,$AZ$2:$AZ$19)),0,1)</f>
        <v>0</v>
      </c>
      <c r="AX356">
        <f t="shared" si="5"/>
        <v>0</v>
      </c>
    </row>
    <row r="357" spans="1:50" x14ac:dyDescent="0.3">
      <c r="A357" s="92" t="str" cm="1">
        <f t="array" ref="A357">IF(AX357&gt;0,'Licensee Info'!$A$2:$A$2,"#N/A")</f>
        <v>#N/A</v>
      </c>
      <c r="B357" s="88" t="str">
        <f>'Cover Sheet'!$A$3</f>
        <v>[insert AFS Reporting Period]</v>
      </c>
      <c r="C357" s="88" t="str">
        <f>'Cover Sheet'!$D$3</f>
        <v>[insert all medical and adult-use license record numbers covered by this AFS]</v>
      </c>
      <c r="D357" s="88" t="str">
        <f>'Cover Sheet'!$A$6</f>
        <v>[insert name of firm]</v>
      </c>
      <c r="E357" s="88" t="str">
        <f>'Cover Sheet'!$B$6</f>
        <v>[insert CPA name]</v>
      </c>
      <c r="F357" s="88" t="str">
        <f>'Cover Sheet'!$B$8</f>
        <v>[insert CPA license number]</v>
      </c>
      <c r="G357" s="88" t="str">
        <f>'Cover Sheet'!$D$6</f>
        <v>[insert direct email address]</v>
      </c>
      <c r="H357" s="88" t="str">
        <f>'Cover Sheet'!$D$8</f>
        <v>[insert direct phone number]</v>
      </c>
      <c r="I357" s="88" t="str">
        <f>'Cover Sheet'!$D$10</f>
        <v>[insert firm mailing address]</v>
      </c>
      <c r="J357" s="88" t="str">
        <f>'Licensee Info'!$E$2</f>
        <v>Report not attested to correctly</v>
      </c>
      <c r="K357" t="s">
        <v>225</v>
      </c>
      <c r="L357">
        <v>1</v>
      </c>
      <c r="M357" t="s">
        <v>285</v>
      </c>
      <c r="N357">
        <v>10</v>
      </c>
      <c r="O357">
        <v>5</v>
      </c>
      <c r="R357">
        <v>0</v>
      </c>
      <c r="S357">
        <v>0</v>
      </c>
      <c r="T357">
        <v>0</v>
      </c>
      <c r="U357">
        <v>0</v>
      </c>
      <c r="V357">
        <v>0</v>
      </c>
      <c r="W357">
        <v>0</v>
      </c>
      <c r="X357">
        <v>0</v>
      </c>
      <c r="Y357">
        <v>0</v>
      </c>
      <c r="Z357">
        <v>0</v>
      </c>
      <c r="AA357">
        <v>0</v>
      </c>
      <c r="AB357">
        <v>0</v>
      </c>
      <c r="AC357">
        <v>0</v>
      </c>
      <c r="AD357">
        <v>0</v>
      </c>
      <c r="AJ357" cm="1">
        <f t="array" ref="AJ357">IF(OR(COUNTIF(R357,$AZ$2:$AZ$19)),0,1)</f>
        <v>0</v>
      </c>
      <c r="AK357" cm="1">
        <f t="array" ref="AK357">IF(OR(COUNTIF(S357,$AZ$2:$AZ$19)),0,1)</f>
        <v>0</v>
      </c>
      <c r="AL357" cm="1">
        <f t="array" ref="AL357">IF(OR(COUNTIF(T357,$AZ$2:$AZ$19)),0,1)</f>
        <v>0</v>
      </c>
      <c r="AM357" cm="1">
        <f t="array" ref="AM357">IF(OR(COUNTIF(U357,$AZ$2:$AZ$19)),0,1)</f>
        <v>0</v>
      </c>
      <c r="AN357" cm="1">
        <f t="array" ref="AN357">IF(OR(COUNTIF(V357,$AZ$2:$AZ$19)),0,1)</f>
        <v>0</v>
      </c>
      <c r="AO357" cm="1">
        <f t="array" ref="AO357">IF(OR(COUNTIF(W357,$AZ$2:$AZ$19)),0,1)</f>
        <v>0</v>
      </c>
      <c r="AP357" cm="1">
        <f t="array" ref="AP357">IF(OR(COUNTIF(X357,$AZ$2:$AZ$19)),0,1)</f>
        <v>0</v>
      </c>
      <c r="AQ357" cm="1">
        <f t="array" ref="AQ357">IF(OR(COUNTIF(Y357,$AZ$2:$AZ$19)),0,1)</f>
        <v>0</v>
      </c>
      <c r="AR357" cm="1">
        <f t="array" ref="AR357">IF(OR(COUNTIF(Z357,$AZ$2:$AZ$19)),0,1)</f>
        <v>0</v>
      </c>
      <c r="AS357" cm="1">
        <f t="array" ref="AS357">IF(OR(COUNTIF(AA357,$AZ$2:$AZ$19)),0,1)</f>
        <v>0</v>
      </c>
      <c r="AT357" cm="1">
        <f t="array" ref="AT357">IF(OR(COUNTIF(AB357,$AZ$2:$AZ$19)),0,1)</f>
        <v>0</v>
      </c>
      <c r="AU357" cm="1">
        <f t="array" ref="AU357">IF(OR(COUNTIF(AC357,$AZ$2:$AZ$19)),0,1)</f>
        <v>0</v>
      </c>
      <c r="AV357" cm="1">
        <f t="array" ref="AV357">IF(OR(COUNTIF(AD357,$AZ$2:$AZ$19)),0,1)</f>
        <v>0</v>
      </c>
      <c r="AX357">
        <f t="shared" si="5"/>
        <v>0</v>
      </c>
    </row>
    <row r="358" spans="1:50" x14ac:dyDescent="0.3">
      <c r="A358" s="88" t="str" cm="1">
        <f t="array" ref="A358">IF(AX358&gt;0,'Licensee Info'!$A$2:$A$2,"#N/A")</f>
        <v>#N/A</v>
      </c>
      <c r="B358" s="88" t="str">
        <f>'Cover Sheet'!$A$3</f>
        <v>[insert AFS Reporting Period]</v>
      </c>
      <c r="C358" s="88" t="str">
        <f>'Cover Sheet'!$D$3</f>
        <v>[insert all medical and adult-use license record numbers covered by this AFS]</v>
      </c>
      <c r="D358" s="88" t="str">
        <f>'Cover Sheet'!$A$6</f>
        <v>[insert name of firm]</v>
      </c>
      <c r="E358" s="88" t="str">
        <f>'Cover Sheet'!$B$6</f>
        <v>[insert CPA name]</v>
      </c>
      <c r="F358" s="88" t="str">
        <f>'Cover Sheet'!$B$8</f>
        <v>[insert CPA license number]</v>
      </c>
      <c r="G358" s="88" t="str">
        <f>'Cover Sheet'!$D$6</f>
        <v>[insert direct email address]</v>
      </c>
      <c r="H358" s="88" t="str">
        <f>'Cover Sheet'!$D$8</f>
        <v>[insert direct phone number]</v>
      </c>
      <c r="I358" s="88" t="str">
        <f>'Cover Sheet'!$D$10</f>
        <v>[insert firm mailing address]</v>
      </c>
      <c r="J358" s="88" t="str">
        <f>'Licensee Info'!$E$2</f>
        <v>Report not attested to correctly</v>
      </c>
      <c r="K358" s="91" t="s">
        <v>225</v>
      </c>
      <c r="L358" s="91">
        <v>1</v>
      </c>
      <c r="M358" s="91" t="s">
        <v>285</v>
      </c>
      <c r="N358" s="91">
        <v>10</v>
      </c>
      <c r="O358" s="91">
        <v>6</v>
      </c>
      <c r="P358" s="91"/>
      <c r="Q358" s="91"/>
      <c r="R358" s="91">
        <v>0</v>
      </c>
      <c r="S358" s="91">
        <v>0</v>
      </c>
      <c r="T358" s="91">
        <v>0</v>
      </c>
      <c r="U358" s="91">
        <v>0</v>
      </c>
      <c r="V358" s="91">
        <v>0</v>
      </c>
      <c r="W358" s="91">
        <v>0</v>
      </c>
      <c r="X358" s="91">
        <v>0</v>
      </c>
      <c r="Y358" s="91">
        <v>0</v>
      </c>
      <c r="Z358" s="91">
        <v>0</v>
      </c>
      <c r="AA358" s="91">
        <v>0</v>
      </c>
      <c r="AB358" s="91">
        <v>0</v>
      </c>
      <c r="AC358" s="91">
        <v>0</v>
      </c>
      <c r="AD358" s="91">
        <v>0</v>
      </c>
      <c r="AE358" s="91"/>
      <c r="AF358" s="91"/>
      <c r="AG358" s="91"/>
      <c r="AH358" s="91"/>
      <c r="AJ358" cm="1">
        <f t="array" ref="AJ358">IF(OR(COUNTIF(R358,$AZ$2:$AZ$19)),0,1)</f>
        <v>0</v>
      </c>
      <c r="AK358" cm="1">
        <f t="array" ref="AK358">IF(OR(COUNTIF(S358,$AZ$2:$AZ$19)),0,1)</f>
        <v>0</v>
      </c>
      <c r="AL358" cm="1">
        <f t="array" ref="AL358">IF(OR(COUNTIF(T358,$AZ$2:$AZ$19)),0,1)</f>
        <v>0</v>
      </c>
      <c r="AM358" cm="1">
        <f t="array" ref="AM358">IF(OR(COUNTIF(U358,$AZ$2:$AZ$19)),0,1)</f>
        <v>0</v>
      </c>
      <c r="AN358" cm="1">
        <f t="array" ref="AN358">IF(OR(COUNTIF(V358,$AZ$2:$AZ$19)),0,1)</f>
        <v>0</v>
      </c>
      <c r="AO358" cm="1">
        <f t="array" ref="AO358">IF(OR(COUNTIF(W358,$AZ$2:$AZ$19)),0,1)</f>
        <v>0</v>
      </c>
      <c r="AP358" cm="1">
        <f t="array" ref="AP358">IF(OR(COUNTIF(X358,$AZ$2:$AZ$19)),0,1)</f>
        <v>0</v>
      </c>
      <c r="AQ358" cm="1">
        <f t="array" ref="AQ358">IF(OR(COUNTIF(Y358,$AZ$2:$AZ$19)),0,1)</f>
        <v>0</v>
      </c>
      <c r="AR358" cm="1">
        <f t="array" ref="AR358">IF(OR(COUNTIF(Z358,$AZ$2:$AZ$19)),0,1)</f>
        <v>0</v>
      </c>
      <c r="AS358" cm="1">
        <f t="array" ref="AS358">IF(OR(COUNTIF(AA358,$AZ$2:$AZ$19)),0,1)</f>
        <v>0</v>
      </c>
      <c r="AT358" cm="1">
        <f t="array" ref="AT358">IF(OR(COUNTIF(AB358,$AZ$2:$AZ$19)),0,1)</f>
        <v>0</v>
      </c>
      <c r="AU358" cm="1">
        <f t="array" ref="AU358">IF(OR(COUNTIF(AC358,$AZ$2:$AZ$19)),0,1)</f>
        <v>0</v>
      </c>
      <c r="AV358" cm="1">
        <f t="array" ref="AV358">IF(OR(COUNTIF(AD358,$AZ$2:$AZ$19)),0,1)</f>
        <v>0</v>
      </c>
      <c r="AX358">
        <f t="shared" si="5"/>
        <v>0</v>
      </c>
    </row>
    <row r="359" spans="1:50" x14ac:dyDescent="0.3">
      <c r="A359" s="92" t="str" cm="1">
        <f t="array" ref="A359">IF(AX359&gt;0,'Licensee Info'!$A$2:$A$2,"#N/A")</f>
        <v>#N/A</v>
      </c>
      <c r="B359" s="88" t="str">
        <f>'Cover Sheet'!$A$3</f>
        <v>[insert AFS Reporting Period]</v>
      </c>
      <c r="C359" s="88" t="str">
        <f>'Cover Sheet'!$D$3</f>
        <v>[insert all medical and adult-use license record numbers covered by this AFS]</v>
      </c>
      <c r="D359" s="88" t="str">
        <f>'Cover Sheet'!$A$6</f>
        <v>[insert name of firm]</v>
      </c>
      <c r="E359" s="88" t="str">
        <f>'Cover Sheet'!$B$6</f>
        <v>[insert CPA name]</v>
      </c>
      <c r="F359" s="88" t="str">
        <f>'Cover Sheet'!$B$8</f>
        <v>[insert CPA license number]</v>
      </c>
      <c r="G359" s="88" t="str">
        <f>'Cover Sheet'!$D$6</f>
        <v>[insert direct email address]</v>
      </c>
      <c r="H359" s="88" t="str">
        <f>'Cover Sheet'!$D$8</f>
        <v>[insert direct phone number]</v>
      </c>
      <c r="I359" s="88" t="str">
        <f>'Cover Sheet'!$D$10</f>
        <v>[insert firm mailing address]</v>
      </c>
      <c r="J359" s="88" t="str">
        <f>'Licensee Info'!$E$2</f>
        <v>Report not attested to correctly</v>
      </c>
      <c r="K359" t="s">
        <v>225</v>
      </c>
      <c r="L359">
        <v>1</v>
      </c>
      <c r="M359" t="s">
        <v>285</v>
      </c>
      <c r="N359">
        <v>10</v>
      </c>
      <c r="O359">
        <v>7</v>
      </c>
      <c r="R359">
        <v>0</v>
      </c>
      <c r="S359">
        <v>0</v>
      </c>
      <c r="T359">
        <v>0</v>
      </c>
      <c r="U359">
        <v>0</v>
      </c>
      <c r="V359">
        <v>0</v>
      </c>
      <c r="W359">
        <v>0</v>
      </c>
      <c r="X359">
        <v>0</v>
      </c>
      <c r="Y359">
        <v>0</v>
      </c>
      <c r="Z359">
        <v>0</v>
      </c>
      <c r="AA359">
        <v>0</v>
      </c>
      <c r="AB359">
        <v>0</v>
      </c>
      <c r="AC359">
        <v>0</v>
      </c>
      <c r="AD359">
        <v>0</v>
      </c>
      <c r="AJ359" cm="1">
        <f t="array" ref="AJ359">IF(OR(COUNTIF(R359,$AZ$2:$AZ$19)),0,1)</f>
        <v>0</v>
      </c>
      <c r="AK359" cm="1">
        <f t="array" ref="AK359">IF(OR(COUNTIF(S359,$AZ$2:$AZ$19)),0,1)</f>
        <v>0</v>
      </c>
      <c r="AL359" cm="1">
        <f t="array" ref="AL359">IF(OR(COUNTIF(T359,$AZ$2:$AZ$19)),0,1)</f>
        <v>0</v>
      </c>
      <c r="AM359" cm="1">
        <f t="array" ref="AM359">IF(OR(COUNTIF(U359,$AZ$2:$AZ$19)),0,1)</f>
        <v>0</v>
      </c>
      <c r="AN359" cm="1">
        <f t="array" ref="AN359">IF(OR(COUNTIF(V359,$AZ$2:$AZ$19)),0,1)</f>
        <v>0</v>
      </c>
      <c r="AO359" cm="1">
        <f t="array" ref="AO359">IF(OR(COUNTIF(W359,$AZ$2:$AZ$19)),0,1)</f>
        <v>0</v>
      </c>
      <c r="AP359" cm="1">
        <f t="array" ref="AP359">IF(OR(COUNTIF(X359,$AZ$2:$AZ$19)),0,1)</f>
        <v>0</v>
      </c>
      <c r="AQ359" cm="1">
        <f t="array" ref="AQ359">IF(OR(COUNTIF(Y359,$AZ$2:$AZ$19)),0,1)</f>
        <v>0</v>
      </c>
      <c r="AR359" cm="1">
        <f t="array" ref="AR359">IF(OR(COUNTIF(Z359,$AZ$2:$AZ$19)),0,1)</f>
        <v>0</v>
      </c>
      <c r="AS359" cm="1">
        <f t="array" ref="AS359">IF(OR(COUNTIF(AA359,$AZ$2:$AZ$19)),0,1)</f>
        <v>0</v>
      </c>
      <c r="AT359" cm="1">
        <f t="array" ref="AT359">IF(OR(COUNTIF(AB359,$AZ$2:$AZ$19)),0,1)</f>
        <v>0</v>
      </c>
      <c r="AU359" cm="1">
        <f t="array" ref="AU359">IF(OR(COUNTIF(AC359,$AZ$2:$AZ$19)),0,1)</f>
        <v>0</v>
      </c>
      <c r="AV359" cm="1">
        <f t="array" ref="AV359">IF(OR(COUNTIF(AD359,$AZ$2:$AZ$19)),0,1)</f>
        <v>0</v>
      </c>
      <c r="AX359">
        <f t="shared" si="5"/>
        <v>0</v>
      </c>
    </row>
    <row r="360" spans="1:50" x14ac:dyDescent="0.3">
      <c r="A360" s="88" t="str" cm="1">
        <f t="array" ref="A360">IF(AX360&gt;0,'Licensee Info'!$A$2:$A$2,"#N/A")</f>
        <v>#N/A</v>
      </c>
      <c r="B360" s="88" t="str">
        <f>'Cover Sheet'!$A$3</f>
        <v>[insert AFS Reporting Period]</v>
      </c>
      <c r="C360" s="88" t="str">
        <f>'Cover Sheet'!$D$3</f>
        <v>[insert all medical and adult-use license record numbers covered by this AFS]</v>
      </c>
      <c r="D360" s="88" t="str">
        <f>'Cover Sheet'!$A$6</f>
        <v>[insert name of firm]</v>
      </c>
      <c r="E360" s="88" t="str">
        <f>'Cover Sheet'!$B$6</f>
        <v>[insert CPA name]</v>
      </c>
      <c r="F360" s="88" t="str">
        <f>'Cover Sheet'!$B$8</f>
        <v>[insert CPA license number]</v>
      </c>
      <c r="G360" s="88" t="str">
        <f>'Cover Sheet'!$D$6</f>
        <v>[insert direct email address]</v>
      </c>
      <c r="H360" s="88" t="str">
        <f>'Cover Sheet'!$D$8</f>
        <v>[insert direct phone number]</v>
      </c>
      <c r="I360" s="88" t="str">
        <f>'Cover Sheet'!$D$10</f>
        <v>[insert firm mailing address]</v>
      </c>
      <c r="J360" s="88" t="str">
        <f>'Licensee Info'!$E$2</f>
        <v>Report not attested to correctly</v>
      </c>
      <c r="K360" s="91" t="s">
        <v>225</v>
      </c>
      <c r="L360" s="91">
        <v>1</v>
      </c>
      <c r="M360" s="91" t="s">
        <v>285</v>
      </c>
      <c r="N360" s="91">
        <v>10</v>
      </c>
      <c r="O360" s="91">
        <v>8</v>
      </c>
      <c r="P360" s="91"/>
      <c r="Q360" s="91"/>
      <c r="R360" s="91">
        <v>0</v>
      </c>
      <c r="S360" s="91">
        <v>0</v>
      </c>
      <c r="T360" s="91">
        <v>0</v>
      </c>
      <c r="U360" s="91">
        <v>0</v>
      </c>
      <c r="V360" s="91">
        <v>0</v>
      </c>
      <c r="W360" s="91">
        <v>0</v>
      </c>
      <c r="X360" s="91">
        <v>0</v>
      </c>
      <c r="Y360" s="91">
        <v>0</v>
      </c>
      <c r="Z360" s="91">
        <v>0</v>
      </c>
      <c r="AA360" s="91">
        <v>0</v>
      </c>
      <c r="AB360" s="91">
        <v>0</v>
      </c>
      <c r="AC360" s="91">
        <v>0</v>
      </c>
      <c r="AD360" s="91">
        <v>0</v>
      </c>
      <c r="AE360" s="91"/>
      <c r="AF360" s="91"/>
      <c r="AG360" s="91"/>
      <c r="AH360" s="91"/>
      <c r="AJ360" cm="1">
        <f t="array" ref="AJ360">IF(OR(COUNTIF(R360,$AZ$2:$AZ$19)),0,1)</f>
        <v>0</v>
      </c>
      <c r="AK360" cm="1">
        <f t="array" ref="AK360">IF(OR(COUNTIF(S360,$AZ$2:$AZ$19)),0,1)</f>
        <v>0</v>
      </c>
      <c r="AL360" cm="1">
        <f t="array" ref="AL360">IF(OR(COUNTIF(T360,$AZ$2:$AZ$19)),0,1)</f>
        <v>0</v>
      </c>
      <c r="AM360" cm="1">
        <f t="array" ref="AM360">IF(OR(COUNTIF(U360,$AZ$2:$AZ$19)),0,1)</f>
        <v>0</v>
      </c>
      <c r="AN360" cm="1">
        <f t="array" ref="AN360">IF(OR(COUNTIF(V360,$AZ$2:$AZ$19)),0,1)</f>
        <v>0</v>
      </c>
      <c r="AO360" cm="1">
        <f t="array" ref="AO360">IF(OR(COUNTIF(W360,$AZ$2:$AZ$19)),0,1)</f>
        <v>0</v>
      </c>
      <c r="AP360" cm="1">
        <f t="array" ref="AP360">IF(OR(COUNTIF(X360,$AZ$2:$AZ$19)),0,1)</f>
        <v>0</v>
      </c>
      <c r="AQ360" cm="1">
        <f t="array" ref="AQ360">IF(OR(COUNTIF(Y360,$AZ$2:$AZ$19)),0,1)</f>
        <v>0</v>
      </c>
      <c r="AR360" cm="1">
        <f t="array" ref="AR360">IF(OR(COUNTIF(Z360,$AZ$2:$AZ$19)),0,1)</f>
        <v>0</v>
      </c>
      <c r="AS360" cm="1">
        <f t="array" ref="AS360">IF(OR(COUNTIF(AA360,$AZ$2:$AZ$19)),0,1)</f>
        <v>0</v>
      </c>
      <c r="AT360" cm="1">
        <f t="array" ref="AT360">IF(OR(COUNTIF(AB360,$AZ$2:$AZ$19)),0,1)</f>
        <v>0</v>
      </c>
      <c r="AU360" cm="1">
        <f t="array" ref="AU360">IF(OR(COUNTIF(AC360,$AZ$2:$AZ$19)),0,1)</f>
        <v>0</v>
      </c>
      <c r="AV360" cm="1">
        <f t="array" ref="AV360">IF(OR(COUNTIF(AD360,$AZ$2:$AZ$19)),0,1)</f>
        <v>0</v>
      </c>
      <c r="AX360">
        <f t="shared" si="5"/>
        <v>0</v>
      </c>
    </row>
    <row r="361" spans="1:50" x14ac:dyDescent="0.3">
      <c r="A361" s="92" t="str" cm="1">
        <f t="array" ref="A361">IF(AX361&gt;0,'Licensee Info'!$A$2:$A$2,"#N/A")</f>
        <v>#N/A</v>
      </c>
      <c r="B361" s="88" t="str">
        <f>'Cover Sheet'!$A$3</f>
        <v>[insert AFS Reporting Period]</v>
      </c>
      <c r="C361" s="88" t="str">
        <f>'Cover Sheet'!$D$3</f>
        <v>[insert all medical and adult-use license record numbers covered by this AFS]</v>
      </c>
      <c r="D361" s="88" t="str">
        <f>'Cover Sheet'!$A$6</f>
        <v>[insert name of firm]</v>
      </c>
      <c r="E361" s="88" t="str">
        <f>'Cover Sheet'!$B$6</f>
        <v>[insert CPA name]</v>
      </c>
      <c r="F361" s="88" t="str">
        <f>'Cover Sheet'!$B$8</f>
        <v>[insert CPA license number]</v>
      </c>
      <c r="G361" s="88" t="str">
        <f>'Cover Sheet'!$D$6</f>
        <v>[insert direct email address]</v>
      </c>
      <c r="H361" s="88" t="str">
        <f>'Cover Sheet'!$D$8</f>
        <v>[insert direct phone number]</v>
      </c>
      <c r="I361" s="88" t="str">
        <f>'Cover Sheet'!$D$10</f>
        <v>[insert firm mailing address]</v>
      </c>
      <c r="J361" s="88" t="str">
        <f>'Licensee Info'!$E$2</f>
        <v>Report not attested to correctly</v>
      </c>
      <c r="K361" t="s">
        <v>225</v>
      </c>
      <c r="L361">
        <v>1</v>
      </c>
      <c r="M361" t="s">
        <v>285</v>
      </c>
      <c r="N361">
        <v>10</v>
      </c>
      <c r="O361">
        <v>9</v>
      </c>
      <c r="R361">
        <v>0</v>
      </c>
      <c r="S361">
        <v>0</v>
      </c>
      <c r="T361">
        <v>0</v>
      </c>
      <c r="U361">
        <v>0</v>
      </c>
      <c r="V361">
        <v>0</v>
      </c>
      <c r="W361">
        <v>0</v>
      </c>
      <c r="X361">
        <v>0</v>
      </c>
      <c r="Y361">
        <v>0</v>
      </c>
      <c r="Z361">
        <v>0</v>
      </c>
      <c r="AA361">
        <v>0</v>
      </c>
      <c r="AB361">
        <v>0</v>
      </c>
      <c r="AC361">
        <v>0</v>
      </c>
      <c r="AD361">
        <v>0</v>
      </c>
      <c r="AJ361" cm="1">
        <f t="array" ref="AJ361">IF(OR(COUNTIF(R361,$AZ$2:$AZ$19)),0,1)</f>
        <v>0</v>
      </c>
      <c r="AK361" cm="1">
        <f t="array" ref="AK361">IF(OR(COUNTIF(S361,$AZ$2:$AZ$19)),0,1)</f>
        <v>0</v>
      </c>
      <c r="AL361" cm="1">
        <f t="array" ref="AL361">IF(OR(COUNTIF(T361,$AZ$2:$AZ$19)),0,1)</f>
        <v>0</v>
      </c>
      <c r="AM361" cm="1">
        <f t="array" ref="AM361">IF(OR(COUNTIF(U361,$AZ$2:$AZ$19)),0,1)</f>
        <v>0</v>
      </c>
      <c r="AN361" cm="1">
        <f t="array" ref="AN361">IF(OR(COUNTIF(V361,$AZ$2:$AZ$19)),0,1)</f>
        <v>0</v>
      </c>
      <c r="AO361" cm="1">
        <f t="array" ref="AO361">IF(OR(COUNTIF(W361,$AZ$2:$AZ$19)),0,1)</f>
        <v>0</v>
      </c>
      <c r="AP361" cm="1">
        <f t="array" ref="AP361">IF(OR(COUNTIF(X361,$AZ$2:$AZ$19)),0,1)</f>
        <v>0</v>
      </c>
      <c r="AQ361" cm="1">
        <f t="array" ref="AQ361">IF(OR(COUNTIF(Y361,$AZ$2:$AZ$19)),0,1)</f>
        <v>0</v>
      </c>
      <c r="AR361" cm="1">
        <f t="array" ref="AR361">IF(OR(COUNTIF(Z361,$AZ$2:$AZ$19)),0,1)</f>
        <v>0</v>
      </c>
      <c r="AS361" cm="1">
        <f t="array" ref="AS361">IF(OR(COUNTIF(AA361,$AZ$2:$AZ$19)),0,1)</f>
        <v>0</v>
      </c>
      <c r="AT361" cm="1">
        <f t="array" ref="AT361">IF(OR(COUNTIF(AB361,$AZ$2:$AZ$19)),0,1)</f>
        <v>0</v>
      </c>
      <c r="AU361" cm="1">
        <f t="array" ref="AU361">IF(OR(COUNTIF(AC361,$AZ$2:$AZ$19)),0,1)</f>
        <v>0</v>
      </c>
      <c r="AV361" cm="1">
        <f t="array" ref="AV361">IF(OR(COUNTIF(AD361,$AZ$2:$AZ$19)),0,1)</f>
        <v>0</v>
      </c>
      <c r="AX361">
        <f t="shared" si="5"/>
        <v>0</v>
      </c>
    </row>
    <row r="362" spans="1:50" x14ac:dyDescent="0.3">
      <c r="A362" s="88" t="str" cm="1">
        <f t="array" ref="A362">IF(AX362&gt;0,'Licensee Info'!$A$2:$A$2,"#N/A")</f>
        <v>#N/A</v>
      </c>
      <c r="B362" s="88" t="str">
        <f>'Cover Sheet'!$A$3</f>
        <v>[insert AFS Reporting Period]</v>
      </c>
      <c r="C362" s="88" t="str">
        <f>'Cover Sheet'!$D$3</f>
        <v>[insert all medical and adult-use license record numbers covered by this AFS]</v>
      </c>
      <c r="D362" s="88" t="str">
        <f>'Cover Sheet'!$A$6</f>
        <v>[insert name of firm]</v>
      </c>
      <c r="E362" s="88" t="str">
        <f>'Cover Sheet'!$B$6</f>
        <v>[insert CPA name]</v>
      </c>
      <c r="F362" s="88" t="str">
        <f>'Cover Sheet'!$B$8</f>
        <v>[insert CPA license number]</v>
      </c>
      <c r="G362" s="88" t="str">
        <f>'Cover Sheet'!$D$6</f>
        <v>[insert direct email address]</v>
      </c>
      <c r="H362" s="88" t="str">
        <f>'Cover Sheet'!$D$8</f>
        <v>[insert direct phone number]</v>
      </c>
      <c r="I362" s="88" t="str">
        <f>'Cover Sheet'!$D$10</f>
        <v>[insert firm mailing address]</v>
      </c>
      <c r="J362" s="88" t="str">
        <f>'Licensee Info'!$E$2</f>
        <v>Report not attested to correctly</v>
      </c>
      <c r="K362" s="91" t="s">
        <v>225</v>
      </c>
      <c r="L362" s="91">
        <v>1</v>
      </c>
      <c r="M362" s="91" t="s">
        <v>285</v>
      </c>
      <c r="N362" s="91">
        <v>10</v>
      </c>
      <c r="O362" s="91">
        <v>10</v>
      </c>
      <c r="P362" s="91"/>
      <c r="Q362" s="91"/>
      <c r="R362" s="91">
        <v>0</v>
      </c>
      <c r="S362" s="91">
        <v>0</v>
      </c>
      <c r="T362" s="91">
        <v>0</v>
      </c>
      <c r="U362" s="91">
        <v>0</v>
      </c>
      <c r="V362" s="91">
        <v>0</v>
      </c>
      <c r="W362" s="91">
        <v>0</v>
      </c>
      <c r="X362" s="91">
        <v>0</v>
      </c>
      <c r="Y362" s="91">
        <v>0</v>
      </c>
      <c r="Z362" s="91">
        <v>0</v>
      </c>
      <c r="AA362" s="91">
        <v>0</v>
      </c>
      <c r="AB362" s="91">
        <v>0</v>
      </c>
      <c r="AC362" s="91">
        <v>0</v>
      </c>
      <c r="AD362" s="91">
        <v>0</v>
      </c>
      <c r="AE362" s="91"/>
      <c r="AF362" s="91"/>
      <c r="AG362" s="91"/>
      <c r="AH362" s="91"/>
      <c r="AJ362" cm="1">
        <f t="array" ref="AJ362">IF(OR(COUNTIF(R362,$AZ$2:$AZ$19)),0,1)</f>
        <v>0</v>
      </c>
      <c r="AK362" cm="1">
        <f t="array" ref="AK362">IF(OR(COUNTIF(S362,$AZ$2:$AZ$19)),0,1)</f>
        <v>0</v>
      </c>
      <c r="AL362" cm="1">
        <f t="array" ref="AL362">IF(OR(COUNTIF(T362,$AZ$2:$AZ$19)),0,1)</f>
        <v>0</v>
      </c>
      <c r="AM362" cm="1">
        <f t="array" ref="AM362">IF(OR(COUNTIF(U362,$AZ$2:$AZ$19)),0,1)</f>
        <v>0</v>
      </c>
      <c r="AN362" cm="1">
        <f t="array" ref="AN362">IF(OR(COUNTIF(V362,$AZ$2:$AZ$19)),0,1)</f>
        <v>0</v>
      </c>
      <c r="AO362" cm="1">
        <f t="array" ref="AO362">IF(OR(COUNTIF(W362,$AZ$2:$AZ$19)),0,1)</f>
        <v>0</v>
      </c>
      <c r="AP362" cm="1">
        <f t="array" ref="AP362">IF(OR(COUNTIF(X362,$AZ$2:$AZ$19)),0,1)</f>
        <v>0</v>
      </c>
      <c r="AQ362" cm="1">
        <f t="array" ref="AQ362">IF(OR(COUNTIF(Y362,$AZ$2:$AZ$19)),0,1)</f>
        <v>0</v>
      </c>
      <c r="AR362" cm="1">
        <f t="array" ref="AR362">IF(OR(COUNTIF(Z362,$AZ$2:$AZ$19)),0,1)</f>
        <v>0</v>
      </c>
      <c r="AS362" cm="1">
        <f t="array" ref="AS362">IF(OR(COUNTIF(AA362,$AZ$2:$AZ$19)),0,1)</f>
        <v>0</v>
      </c>
      <c r="AT362" cm="1">
        <f t="array" ref="AT362">IF(OR(COUNTIF(AB362,$AZ$2:$AZ$19)),0,1)</f>
        <v>0</v>
      </c>
      <c r="AU362" cm="1">
        <f t="array" ref="AU362">IF(OR(COUNTIF(AC362,$AZ$2:$AZ$19)),0,1)</f>
        <v>0</v>
      </c>
      <c r="AV362" cm="1">
        <f t="array" ref="AV362">IF(OR(COUNTIF(AD362,$AZ$2:$AZ$19)),0,1)</f>
        <v>0</v>
      </c>
      <c r="AX362">
        <f t="shared" si="5"/>
        <v>0</v>
      </c>
    </row>
    <row r="363" spans="1:50" x14ac:dyDescent="0.3">
      <c r="A363" s="92" t="str" cm="1">
        <f t="array" ref="A363">IF(AX363&gt;0,'Licensee Info'!$A$2:$A$2,"#N/A")</f>
        <v>#N/A</v>
      </c>
      <c r="B363" s="88" t="str">
        <f>'Cover Sheet'!$A$3</f>
        <v>[insert AFS Reporting Period]</v>
      </c>
      <c r="C363" s="88" t="str">
        <f>'Cover Sheet'!$D$3</f>
        <v>[insert all medical and adult-use license record numbers covered by this AFS]</v>
      </c>
      <c r="D363" s="88" t="str">
        <f>'Cover Sheet'!$A$6</f>
        <v>[insert name of firm]</v>
      </c>
      <c r="E363" s="88" t="str">
        <f>'Cover Sheet'!$B$6</f>
        <v>[insert CPA name]</v>
      </c>
      <c r="F363" s="88" t="str">
        <f>'Cover Sheet'!$B$8</f>
        <v>[insert CPA license number]</v>
      </c>
      <c r="G363" s="88" t="str">
        <f>'Cover Sheet'!$D$6</f>
        <v>[insert direct email address]</v>
      </c>
      <c r="H363" s="88" t="str">
        <f>'Cover Sheet'!$D$8</f>
        <v>[insert direct phone number]</v>
      </c>
      <c r="I363" s="88" t="str">
        <f>'Cover Sheet'!$D$10</f>
        <v>[insert firm mailing address]</v>
      </c>
      <c r="J363" s="88" t="str">
        <f>'Licensee Info'!$E$2</f>
        <v>Report not attested to correctly</v>
      </c>
      <c r="K363" t="s">
        <v>225</v>
      </c>
      <c r="L363">
        <v>1</v>
      </c>
      <c r="M363" t="s">
        <v>285</v>
      </c>
      <c r="N363">
        <v>10</v>
      </c>
      <c r="O363">
        <v>11</v>
      </c>
      <c r="R363">
        <v>0</v>
      </c>
      <c r="S363">
        <v>0</v>
      </c>
      <c r="T363">
        <v>0</v>
      </c>
      <c r="U363">
        <v>0</v>
      </c>
      <c r="V363">
        <v>0</v>
      </c>
      <c r="W363">
        <v>0</v>
      </c>
      <c r="X363">
        <v>0</v>
      </c>
      <c r="Y363">
        <v>0</v>
      </c>
      <c r="Z363">
        <v>0</v>
      </c>
      <c r="AA363">
        <v>0</v>
      </c>
      <c r="AB363">
        <v>0</v>
      </c>
      <c r="AC363">
        <v>0</v>
      </c>
      <c r="AD363">
        <v>0</v>
      </c>
      <c r="AJ363" cm="1">
        <f t="array" ref="AJ363">IF(OR(COUNTIF(R363,$AZ$2:$AZ$19)),0,1)</f>
        <v>0</v>
      </c>
      <c r="AK363" cm="1">
        <f t="array" ref="AK363">IF(OR(COUNTIF(S363,$AZ$2:$AZ$19)),0,1)</f>
        <v>0</v>
      </c>
      <c r="AL363" cm="1">
        <f t="array" ref="AL363">IF(OR(COUNTIF(T363,$AZ$2:$AZ$19)),0,1)</f>
        <v>0</v>
      </c>
      <c r="AM363" cm="1">
        <f t="array" ref="AM363">IF(OR(COUNTIF(U363,$AZ$2:$AZ$19)),0,1)</f>
        <v>0</v>
      </c>
      <c r="AN363" cm="1">
        <f t="array" ref="AN363">IF(OR(COUNTIF(V363,$AZ$2:$AZ$19)),0,1)</f>
        <v>0</v>
      </c>
      <c r="AO363" cm="1">
        <f t="array" ref="AO363">IF(OR(COUNTIF(W363,$AZ$2:$AZ$19)),0,1)</f>
        <v>0</v>
      </c>
      <c r="AP363" cm="1">
        <f t="array" ref="AP363">IF(OR(COUNTIF(X363,$AZ$2:$AZ$19)),0,1)</f>
        <v>0</v>
      </c>
      <c r="AQ363" cm="1">
        <f t="array" ref="AQ363">IF(OR(COUNTIF(Y363,$AZ$2:$AZ$19)),0,1)</f>
        <v>0</v>
      </c>
      <c r="AR363" cm="1">
        <f t="array" ref="AR363">IF(OR(COUNTIF(Z363,$AZ$2:$AZ$19)),0,1)</f>
        <v>0</v>
      </c>
      <c r="AS363" cm="1">
        <f t="array" ref="AS363">IF(OR(COUNTIF(AA363,$AZ$2:$AZ$19)),0,1)</f>
        <v>0</v>
      </c>
      <c r="AT363" cm="1">
        <f t="array" ref="AT363">IF(OR(COUNTIF(AB363,$AZ$2:$AZ$19)),0,1)</f>
        <v>0</v>
      </c>
      <c r="AU363" cm="1">
        <f t="array" ref="AU363">IF(OR(COUNTIF(AC363,$AZ$2:$AZ$19)),0,1)</f>
        <v>0</v>
      </c>
      <c r="AV363" cm="1">
        <f t="array" ref="AV363">IF(OR(COUNTIF(AD363,$AZ$2:$AZ$19)),0,1)</f>
        <v>0</v>
      </c>
      <c r="AX363">
        <f t="shared" si="5"/>
        <v>0</v>
      </c>
    </row>
    <row r="364" spans="1:50" x14ac:dyDescent="0.3">
      <c r="A364" s="88" t="str" cm="1">
        <f t="array" ref="A364">IF(AX364&gt;0,'Licensee Info'!$A$2:$A$2,"#N/A")</f>
        <v>#N/A</v>
      </c>
      <c r="B364" s="88" t="str">
        <f>'Cover Sheet'!$A$3</f>
        <v>[insert AFS Reporting Period]</v>
      </c>
      <c r="C364" s="88" t="str">
        <f>'Cover Sheet'!$D$3</f>
        <v>[insert all medical and adult-use license record numbers covered by this AFS]</v>
      </c>
      <c r="D364" s="88" t="str">
        <f>'Cover Sheet'!$A$6</f>
        <v>[insert name of firm]</v>
      </c>
      <c r="E364" s="88" t="str">
        <f>'Cover Sheet'!$B$6</f>
        <v>[insert CPA name]</v>
      </c>
      <c r="F364" s="88" t="str">
        <f>'Cover Sheet'!$B$8</f>
        <v>[insert CPA license number]</v>
      </c>
      <c r="G364" s="88" t="str">
        <f>'Cover Sheet'!$D$6</f>
        <v>[insert direct email address]</v>
      </c>
      <c r="H364" s="88" t="str">
        <f>'Cover Sheet'!$D$8</f>
        <v>[insert direct phone number]</v>
      </c>
      <c r="I364" s="88" t="str">
        <f>'Cover Sheet'!$D$10</f>
        <v>[insert firm mailing address]</v>
      </c>
      <c r="J364" s="88" t="str">
        <f>'Licensee Info'!$E$2</f>
        <v>Report not attested to correctly</v>
      </c>
      <c r="K364" s="91" t="s">
        <v>225</v>
      </c>
      <c r="L364" s="91">
        <v>1</v>
      </c>
      <c r="M364" s="91" t="s">
        <v>285</v>
      </c>
      <c r="N364" s="91">
        <v>10</v>
      </c>
      <c r="O364" s="91">
        <v>12</v>
      </c>
      <c r="P364" s="91"/>
      <c r="Q364" s="91"/>
      <c r="R364" s="91">
        <v>0</v>
      </c>
      <c r="S364" s="91">
        <v>0</v>
      </c>
      <c r="T364" s="91">
        <v>0</v>
      </c>
      <c r="U364" s="91">
        <v>0</v>
      </c>
      <c r="V364" s="91">
        <v>0</v>
      </c>
      <c r="W364" s="91">
        <v>0</v>
      </c>
      <c r="X364" s="91">
        <v>0</v>
      </c>
      <c r="Y364" s="91">
        <v>0</v>
      </c>
      <c r="Z364" s="91">
        <v>0</v>
      </c>
      <c r="AA364" s="91">
        <v>0</v>
      </c>
      <c r="AB364" s="91">
        <v>0</v>
      </c>
      <c r="AC364" s="91">
        <v>0</v>
      </c>
      <c r="AD364" s="91">
        <v>0</v>
      </c>
      <c r="AE364" s="91"/>
      <c r="AF364" s="91"/>
      <c r="AG364" s="91"/>
      <c r="AH364" s="91"/>
      <c r="AJ364" cm="1">
        <f t="array" ref="AJ364">IF(OR(COUNTIF(R364,$AZ$2:$AZ$19)),0,1)</f>
        <v>0</v>
      </c>
      <c r="AK364" cm="1">
        <f t="array" ref="AK364">IF(OR(COUNTIF(S364,$AZ$2:$AZ$19)),0,1)</f>
        <v>0</v>
      </c>
      <c r="AL364" cm="1">
        <f t="array" ref="AL364">IF(OR(COUNTIF(T364,$AZ$2:$AZ$19)),0,1)</f>
        <v>0</v>
      </c>
      <c r="AM364" cm="1">
        <f t="array" ref="AM364">IF(OR(COUNTIF(U364,$AZ$2:$AZ$19)),0,1)</f>
        <v>0</v>
      </c>
      <c r="AN364" cm="1">
        <f t="array" ref="AN364">IF(OR(COUNTIF(V364,$AZ$2:$AZ$19)),0,1)</f>
        <v>0</v>
      </c>
      <c r="AO364" cm="1">
        <f t="array" ref="AO364">IF(OR(COUNTIF(W364,$AZ$2:$AZ$19)),0,1)</f>
        <v>0</v>
      </c>
      <c r="AP364" cm="1">
        <f t="array" ref="AP364">IF(OR(COUNTIF(X364,$AZ$2:$AZ$19)),0,1)</f>
        <v>0</v>
      </c>
      <c r="AQ364" cm="1">
        <f t="array" ref="AQ364">IF(OR(COUNTIF(Y364,$AZ$2:$AZ$19)),0,1)</f>
        <v>0</v>
      </c>
      <c r="AR364" cm="1">
        <f t="array" ref="AR364">IF(OR(COUNTIF(Z364,$AZ$2:$AZ$19)),0,1)</f>
        <v>0</v>
      </c>
      <c r="AS364" cm="1">
        <f t="array" ref="AS364">IF(OR(COUNTIF(AA364,$AZ$2:$AZ$19)),0,1)</f>
        <v>0</v>
      </c>
      <c r="AT364" cm="1">
        <f t="array" ref="AT364">IF(OR(COUNTIF(AB364,$AZ$2:$AZ$19)),0,1)</f>
        <v>0</v>
      </c>
      <c r="AU364" cm="1">
        <f t="array" ref="AU364">IF(OR(COUNTIF(AC364,$AZ$2:$AZ$19)),0,1)</f>
        <v>0</v>
      </c>
      <c r="AV364" cm="1">
        <f t="array" ref="AV364">IF(OR(COUNTIF(AD364,$AZ$2:$AZ$19)),0,1)</f>
        <v>0</v>
      </c>
      <c r="AX364">
        <f t="shared" si="5"/>
        <v>0</v>
      </c>
    </row>
    <row r="365" spans="1:50" x14ac:dyDescent="0.3">
      <c r="A365" s="92" t="str" cm="1">
        <f t="array" ref="A365">IF(AX365&gt;0,'Licensee Info'!$A$2:$A$2,"#N/A")</f>
        <v>#N/A</v>
      </c>
      <c r="B365" s="88" t="str">
        <f>'Cover Sheet'!$A$3</f>
        <v>[insert AFS Reporting Period]</v>
      </c>
      <c r="C365" s="88" t="str">
        <f>'Cover Sheet'!$D$3</f>
        <v>[insert all medical and adult-use license record numbers covered by this AFS]</v>
      </c>
      <c r="D365" s="88" t="str">
        <f>'Cover Sheet'!$A$6</f>
        <v>[insert name of firm]</v>
      </c>
      <c r="E365" s="88" t="str">
        <f>'Cover Sheet'!$B$6</f>
        <v>[insert CPA name]</v>
      </c>
      <c r="F365" s="88" t="str">
        <f>'Cover Sheet'!$B$8</f>
        <v>[insert CPA license number]</v>
      </c>
      <c r="G365" s="88" t="str">
        <f>'Cover Sheet'!$D$6</f>
        <v>[insert direct email address]</v>
      </c>
      <c r="H365" s="88" t="str">
        <f>'Cover Sheet'!$D$8</f>
        <v>[insert direct phone number]</v>
      </c>
      <c r="I365" s="88" t="str">
        <f>'Cover Sheet'!$D$10</f>
        <v>[insert firm mailing address]</v>
      </c>
      <c r="J365" s="88" t="str">
        <f>'Licensee Info'!$E$2</f>
        <v>Report not attested to correctly</v>
      </c>
      <c r="K365" t="s">
        <v>225</v>
      </c>
      <c r="L365">
        <v>1</v>
      </c>
      <c r="M365" t="s">
        <v>285</v>
      </c>
      <c r="N365">
        <v>10</v>
      </c>
      <c r="O365">
        <v>13</v>
      </c>
      <c r="R365">
        <v>0</v>
      </c>
      <c r="S365">
        <v>0</v>
      </c>
      <c r="T365">
        <v>0</v>
      </c>
      <c r="U365">
        <v>0</v>
      </c>
      <c r="V365">
        <v>0</v>
      </c>
      <c r="W365">
        <v>0</v>
      </c>
      <c r="X365">
        <v>0</v>
      </c>
      <c r="Y365">
        <v>0</v>
      </c>
      <c r="Z365">
        <v>0</v>
      </c>
      <c r="AA365">
        <v>0</v>
      </c>
      <c r="AB365">
        <v>0</v>
      </c>
      <c r="AC365">
        <v>0</v>
      </c>
      <c r="AD365">
        <v>0</v>
      </c>
      <c r="AJ365" cm="1">
        <f t="array" ref="AJ365">IF(OR(COUNTIF(R365,$AZ$2:$AZ$19)),0,1)</f>
        <v>0</v>
      </c>
      <c r="AK365" cm="1">
        <f t="array" ref="AK365">IF(OR(COUNTIF(S365,$AZ$2:$AZ$19)),0,1)</f>
        <v>0</v>
      </c>
      <c r="AL365" cm="1">
        <f t="array" ref="AL365">IF(OR(COUNTIF(T365,$AZ$2:$AZ$19)),0,1)</f>
        <v>0</v>
      </c>
      <c r="AM365" cm="1">
        <f t="array" ref="AM365">IF(OR(COUNTIF(U365,$AZ$2:$AZ$19)),0,1)</f>
        <v>0</v>
      </c>
      <c r="AN365" cm="1">
        <f t="array" ref="AN365">IF(OR(COUNTIF(V365,$AZ$2:$AZ$19)),0,1)</f>
        <v>0</v>
      </c>
      <c r="AO365" cm="1">
        <f t="array" ref="AO365">IF(OR(COUNTIF(W365,$AZ$2:$AZ$19)),0,1)</f>
        <v>0</v>
      </c>
      <c r="AP365" cm="1">
        <f t="array" ref="AP365">IF(OR(COUNTIF(X365,$AZ$2:$AZ$19)),0,1)</f>
        <v>0</v>
      </c>
      <c r="AQ365" cm="1">
        <f t="array" ref="AQ365">IF(OR(COUNTIF(Y365,$AZ$2:$AZ$19)),0,1)</f>
        <v>0</v>
      </c>
      <c r="AR365" cm="1">
        <f t="array" ref="AR365">IF(OR(COUNTIF(Z365,$AZ$2:$AZ$19)),0,1)</f>
        <v>0</v>
      </c>
      <c r="AS365" cm="1">
        <f t="array" ref="AS365">IF(OR(COUNTIF(AA365,$AZ$2:$AZ$19)),0,1)</f>
        <v>0</v>
      </c>
      <c r="AT365" cm="1">
        <f t="array" ref="AT365">IF(OR(COUNTIF(AB365,$AZ$2:$AZ$19)),0,1)</f>
        <v>0</v>
      </c>
      <c r="AU365" cm="1">
        <f t="array" ref="AU365">IF(OR(COUNTIF(AC365,$AZ$2:$AZ$19)),0,1)</f>
        <v>0</v>
      </c>
      <c r="AV365" cm="1">
        <f t="array" ref="AV365">IF(OR(COUNTIF(AD365,$AZ$2:$AZ$19)),0,1)</f>
        <v>0</v>
      </c>
      <c r="AX365">
        <f t="shared" si="5"/>
        <v>0</v>
      </c>
    </row>
    <row r="366" spans="1:50" x14ac:dyDescent="0.3">
      <c r="A366" s="88" t="str" cm="1">
        <f t="array" ref="A366">IF(AX366&gt;0,'Licensee Info'!$A$2:$A$2,"#N/A")</f>
        <v>#N/A</v>
      </c>
      <c r="B366" s="88" t="str">
        <f>'Cover Sheet'!$A$3</f>
        <v>[insert AFS Reporting Period]</v>
      </c>
      <c r="C366" s="88" t="str">
        <f>'Cover Sheet'!$D$3</f>
        <v>[insert all medical and adult-use license record numbers covered by this AFS]</v>
      </c>
      <c r="D366" s="88" t="str">
        <f>'Cover Sheet'!$A$6</f>
        <v>[insert name of firm]</v>
      </c>
      <c r="E366" s="88" t="str">
        <f>'Cover Sheet'!$B$6</f>
        <v>[insert CPA name]</v>
      </c>
      <c r="F366" s="88" t="str">
        <f>'Cover Sheet'!$B$8</f>
        <v>[insert CPA license number]</v>
      </c>
      <c r="G366" s="88" t="str">
        <f>'Cover Sheet'!$D$6</f>
        <v>[insert direct email address]</v>
      </c>
      <c r="H366" s="88" t="str">
        <f>'Cover Sheet'!$D$8</f>
        <v>[insert direct phone number]</v>
      </c>
      <c r="I366" s="88" t="str">
        <f>'Cover Sheet'!$D$10</f>
        <v>[insert firm mailing address]</v>
      </c>
      <c r="J366" s="88" t="str">
        <f>'Licensee Info'!$E$2</f>
        <v>Report not attested to correctly</v>
      </c>
      <c r="K366" s="91" t="s">
        <v>225</v>
      </c>
      <c r="L366" s="91">
        <v>1</v>
      </c>
      <c r="M366" s="91" t="s">
        <v>285</v>
      </c>
      <c r="N366" s="91">
        <v>10</v>
      </c>
      <c r="O366" s="91">
        <v>14</v>
      </c>
      <c r="P366" s="91"/>
      <c r="Q366" s="91"/>
      <c r="R366" s="91">
        <v>0</v>
      </c>
      <c r="S366" s="91">
        <v>0</v>
      </c>
      <c r="T366" s="91">
        <v>0</v>
      </c>
      <c r="U366" s="91">
        <v>0</v>
      </c>
      <c r="V366" s="91">
        <v>0</v>
      </c>
      <c r="W366" s="91">
        <v>0</v>
      </c>
      <c r="X366" s="91">
        <v>0</v>
      </c>
      <c r="Y366" s="91">
        <v>0</v>
      </c>
      <c r="Z366" s="91">
        <v>0</v>
      </c>
      <c r="AA366" s="91">
        <v>0</v>
      </c>
      <c r="AB366" s="91">
        <v>0</v>
      </c>
      <c r="AC366" s="91">
        <v>0</v>
      </c>
      <c r="AD366" s="91">
        <v>0</v>
      </c>
      <c r="AE366" s="91"/>
      <c r="AF366" s="91"/>
      <c r="AG366" s="91"/>
      <c r="AH366" s="91"/>
      <c r="AJ366" cm="1">
        <f t="array" ref="AJ366">IF(OR(COUNTIF(R366,$AZ$2:$AZ$19)),0,1)</f>
        <v>0</v>
      </c>
      <c r="AK366" cm="1">
        <f t="array" ref="AK366">IF(OR(COUNTIF(S366,$AZ$2:$AZ$19)),0,1)</f>
        <v>0</v>
      </c>
      <c r="AL366" cm="1">
        <f t="array" ref="AL366">IF(OR(COUNTIF(T366,$AZ$2:$AZ$19)),0,1)</f>
        <v>0</v>
      </c>
      <c r="AM366" cm="1">
        <f t="array" ref="AM366">IF(OR(COUNTIF(U366,$AZ$2:$AZ$19)),0,1)</f>
        <v>0</v>
      </c>
      <c r="AN366" cm="1">
        <f t="array" ref="AN366">IF(OR(COUNTIF(V366,$AZ$2:$AZ$19)),0,1)</f>
        <v>0</v>
      </c>
      <c r="AO366" cm="1">
        <f t="array" ref="AO366">IF(OR(COUNTIF(W366,$AZ$2:$AZ$19)),0,1)</f>
        <v>0</v>
      </c>
      <c r="AP366" cm="1">
        <f t="array" ref="AP366">IF(OR(COUNTIF(X366,$AZ$2:$AZ$19)),0,1)</f>
        <v>0</v>
      </c>
      <c r="AQ366" cm="1">
        <f t="array" ref="AQ366">IF(OR(COUNTIF(Y366,$AZ$2:$AZ$19)),0,1)</f>
        <v>0</v>
      </c>
      <c r="AR366" cm="1">
        <f t="array" ref="AR366">IF(OR(COUNTIF(Z366,$AZ$2:$AZ$19)),0,1)</f>
        <v>0</v>
      </c>
      <c r="AS366" cm="1">
        <f t="array" ref="AS366">IF(OR(COUNTIF(AA366,$AZ$2:$AZ$19)),0,1)</f>
        <v>0</v>
      </c>
      <c r="AT366" cm="1">
        <f t="array" ref="AT366">IF(OR(COUNTIF(AB366,$AZ$2:$AZ$19)),0,1)</f>
        <v>0</v>
      </c>
      <c r="AU366" cm="1">
        <f t="array" ref="AU366">IF(OR(COUNTIF(AC366,$AZ$2:$AZ$19)),0,1)</f>
        <v>0</v>
      </c>
      <c r="AV366" cm="1">
        <f t="array" ref="AV366">IF(OR(COUNTIF(AD366,$AZ$2:$AZ$19)),0,1)</f>
        <v>0</v>
      </c>
      <c r="AX366">
        <f t="shared" si="5"/>
        <v>0</v>
      </c>
    </row>
    <row r="367" spans="1:50" x14ac:dyDescent="0.3">
      <c r="A367" s="92" t="str" cm="1">
        <f t="array" ref="A367">IF(AX367&gt;0,'Licensee Info'!$A$2:$A$2,"#N/A")</f>
        <v>#N/A</v>
      </c>
      <c r="B367" s="88" t="str">
        <f>'Cover Sheet'!$A$3</f>
        <v>[insert AFS Reporting Period]</v>
      </c>
      <c r="C367" s="88" t="str">
        <f>'Cover Sheet'!$D$3</f>
        <v>[insert all medical and adult-use license record numbers covered by this AFS]</v>
      </c>
      <c r="D367" s="88" t="str">
        <f>'Cover Sheet'!$A$6</f>
        <v>[insert name of firm]</v>
      </c>
      <c r="E367" s="88" t="str">
        <f>'Cover Sheet'!$B$6</f>
        <v>[insert CPA name]</v>
      </c>
      <c r="F367" s="88" t="str">
        <f>'Cover Sheet'!$B$8</f>
        <v>[insert CPA license number]</v>
      </c>
      <c r="G367" s="88" t="str">
        <f>'Cover Sheet'!$D$6</f>
        <v>[insert direct email address]</v>
      </c>
      <c r="H367" s="88" t="str">
        <f>'Cover Sheet'!$D$8</f>
        <v>[insert direct phone number]</v>
      </c>
      <c r="I367" s="88" t="str">
        <f>'Cover Sheet'!$D$10</f>
        <v>[insert firm mailing address]</v>
      </c>
      <c r="J367" s="88" t="str">
        <f>'Licensee Info'!$E$2</f>
        <v>Report not attested to correctly</v>
      </c>
      <c r="K367" t="s">
        <v>225</v>
      </c>
      <c r="L367">
        <v>1</v>
      </c>
      <c r="M367" t="s">
        <v>285</v>
      </c>
      <c r="N367">
        <v>10</v>
      </c>
      <c r="O367">
        <v>15</v>
      </c>
      <c r="R367">
        <v>0</v>
      </c>
      <c r="S367">
        <v>0</v>
      </c>
      <c r="T367">
        <v>0</v>
      </c>
      <c r="U367">
        <v>0</v>
      </c>
      <c r="V367">
        <v>0</v>
      </c>
      <c r="W367">
        <v>0</v>
      </c>
      <c r="X367">
        <v>0</v>
      </c>
      <c r="Y367">
        <v>0</v>
      </c>
      <c r="Z367">
        <v>0</v>
      </c>
      <c r="AA367">
        <v>0</v>
      </c>
      <c r="AB367">
        <v>0</v>
      </c>
      <c r="AC367">
        <v>0</v>
      </c>
      <c r="AD367">
        <v>0</v>
      </c>
      <c r="AJ367" cm="1">
        <f t="array" ref="AJ367">IF(OR(COUNTIF(R367,$AZ$2:$AZ$19)),0,1)</f>
        <v>0</v>
      </c>
      <c r="AK367" cm="1">
        <f t="array" ref="AK367">IF(OR(COUNTIF(S367,$AZ$2:$AZ$19)),0,1)</f>
        <v>0</v>
      </c>
      <c r="AL367" cm="1">
        <f t="array" ref="AL367">IF(OR(COUNTIF(T367,$AZ$2:$AZ$19)),0,1)</f>
        <v>0</v>
      </c>
      <c r="AM367" cm="1">
        <f t="array" ref="AM367">IF(OR(COUNTIF(U367,$AZ$2:$AZ$19)),0,1)</f>
        <v>0</v>
      </c>
      <c r="AN367" cm="1">
        <f t="array" ref="AN367">IF(OR(COUNTIF(V367,$AZ$2:$AZ$19)),0,1)</f>
        <v>0</v>
      </c>
      <c r="AO367" cm="1">
        <f t="array" ref="AO367">IF(OR(COUNTIF(W367,$AZ$2:$AZ$19)),0,1)</f>
        <v>0</v>
      </c>
      <c r="AP367" cm="1">
        <f t="array" ref="AP367">IF(OR(COUNTIF(X367,$AZ$2:$AZ$19)),0,1)</f>
        <v>0</v>
      </c>
      <c r="AQ367" cm="1">
        <f t="array" ref="AQ367">IF(OR(COUNTIF(Y367,$AZ$2:$AZ$19)),0,1)</f>
        <v>0</v>
      </c>
      <c r="AR367" cm="1">
        <f t="array" ref="AR367">IF(OR(COUNTIF(Z367,$AZ$2:$AZ$19)),0,1)</f>
        <v>0</v>
      </c>
      <c r="AS367" cm="1">
        <f t="array" ref="AS367">IF(OR(COUNTIF(AA367,$AZ$2:$AZ$19)),0,1)</f>
        <v>0</v>
      </c>
      <c r="AT367" cm="1">
        <f t="array" ref="AT367">IF(OR(COUNTIF(AB367,$AZ$2:$AZ$19)),0,1)</f>
        <v>0</v>
      </c>
      <c r="AU367" cm="1">
        <f t="array" ref="AU367">IF(OR(COUNTIF(AC367,$AZ$2:$AZ$19)),0,1)</f>
        <v>0</v>
      </c>
      <c r="AV367" cm="1">
        <f t="array" ref="AV367">IF(OR(COUNTIF(AD367,$AZ$2:$AZ$19)),0,1)</f>
        <v>0</v>
      </c>
      <c r="AX367">
        <f t="shared" si="5"/>
        <v>0</v>
      </c>
    </row>
    <row r="368" spans="1:50" x14ac:dyDescent="0.3">
      <c r="A368" s="88" t="str" cm="1">
        <f t="array" ref="A368">IF(AX368&gt;0,'Licensee Info'!$A$2:$A$2,"#N/A")</f>
        <v>#N/A</v>
      </c>
      <c r="B368" s="88" t="str">
        <f>'Cover Sheet'!$A$3</f>
        <v>[insert AFS Reporting Period]</v>
      </c>
      <c r="C368" s="88" t="str">
        <f>'Cover Sheet'!$D$3</f>
        <v>[insert all medical and adult-use license record numbers covered by this AFS]</v>
      </c>
      <c r="D368" s="88" t="str">
        <f>'Cover Sheet'!$A$6</f>
        <v>[insert name of firm]</v>
      </c>
      <c r="E368" s="88" t="str">
        <f>'Cover Sheet'!$B$6</f>
        <v>[insert CPA name]</v>
      </c>
      <c r="F368" s="88" t="str">
        <f>'Cover Sheet'!$B$8</f>
        <v>[insert CPA license number]</v>
      </c>
      <c r="G368" s="88" t="str">
        <f>'Cover Sheet'!$D$6</f>
        <v>[insert direct email address]</v>
      </c>
      <c r="H368" s="88" t="str">
        <f>'Cover Sheet'!$D$8</f>
        <v>[insert direct phone number]</v>
      </c>
      <c r="I368" s="88" t="str">
        <f>'Cover Sheet'!$D$10</f>
        <v>[insert firm mailing address]</v>
      </c>
      <c r="J368" s="88" t="str">
        <f>'Licensee Info'!$E$2</f>
        <v>Report not attested to correctly</v>
      </c>
      <c r="K368" s="91" t="s">
        <v>225</v>
      </c>
      <c r="L368" s="91">
        <v>1</v>
      </c>
      <c r="M368" s="91">
        <v>3</v>
      </c>
      <c r="N368" s="91">
        <v>11</v>
      </c>
      <c r="O368" s="91">
        <v>1</v>
      </c>
      <c r="P368" s="91"/>
      <c r="Q368" s="91"/>
      <c r="R368" s="91" t="str">
        <f>'R - Total (G, P)'!$B$319</f>
        <v>[insert license #]</v>
      </c>
      <c r="S368" s="91">
        <f>'R - Total (G, P)'!$B$320</f>
        <v>0</v>
      </c>
      <c r="T368" s="91">
        <f>'R - Total (G, P)'!$D$320</f>
        <v>0</v>
      </c>
      <c r="U368" s="91">
        <f>'R - Total (G, P)'!$H$320</f>
        <v>0</v>
      </c>
      <c r="V368" s="91" cm="1">
        <f t="array" ref="V368:AC378">'R - Total (G, P)'!$A$322:$H$332</f>
        <v>0</v>
      </c>
      <c r="W368" s="91">
        <v>0</v>
      </c>
      <c r="X368" s="91">
        <v>0</v>
      </c>
      <c r="Y368" s="91">
        <v>0</v>
      </c>
      <c r="Z368" s="91">
        <v>0</v>
      </c>
      <c r="AA368" s="91">
        <v>0</v>
      </c>
      <c r="AB368" s="91">
        <v>0</v>
      </c>
      <c r="AC368" s="91">
        <v>0</v>
      </c>
      <c r="AD368" s="91">
        <v>0</v>
      </c>
      <c r="AE368" s="91"/>
      <c r="AF368" s="91"/>
      <c r="AG368" s="91"/>
      <c r="AH368" s="91"/>
      <c r="AJ368" cm="1">
        <f t="array" ref="AJ368">IF(OR(COUNTIF(R368,$AZ$2:$AZ$19)),0,1)</f>
        <v>0</v>
      </c>
      <c r="AK368" cm="1">
        <f t="array" ref="AK368">IF(OR(COUNTIF(S368,$AZ$2:$AZ$19)),0,1)</f>
        <v>0</v>
      </c>
      <c r="AL368" cm="1">
        <f t="array" ref="AL368">IF(OR(COUNTIF(T368,$AZ$2:$AZ$19)),0,1)</f>
        <v>0</v>
      </c>
      <c r="AM368" cm="1">
        <f t="array" ref="AM368">IF(OR(COUNTIF(U368,$AZ$2:$AZ$19)),0,1)</f>
        <v>0</v>
      </c>
      <c r="AN368" cm="1">
        <f t="array" ref="AN368">IF(OR(COUNTIF(V368,$AZ$2:$AZ$19)),0,1)</f>
        <v>0</v>
      </c>
      <c r="AO368" cm="1">
        <f t="array" ref="AO368">IF(OR(COUNTIF(W368,$AZ$2:$AZ$19)),0,1)</f>
        <v>0</v>
      </c>
      <c r="AP368" cm="1">
        <f t="array" ref="AP368">IF(OR(COUNTIF(X368,$AZ$2:$AZ$19)),0,1)</f>
        <v>0</v>
      </c>
      <c r="AQ368" cm="1">
        <f t="array" ref="AQ368">IF(OR(COUNTIF(Y368,$AZ$2:$AZ$19)),0,1)</f>
        <v>0</v>
      </c>
      <c r="AR368" cm="1">
        <f t="array" ref="AR368">IF(OR(COUNTIF(Z368,$AZ$2:$AZ$19)),0,1)</f>
        <v>0</v>
      </c>
      <c r="AS368" cm="1">
        <f t="array" ref="AS368">IF(OR(COUNTIF(AA368,$AZ$2:$AZ$19)),0,1)</f>
        <v>0</v>
      </c>
      <c r="AT368" cm="1">
        <f t="array" ref="AT368">IF(OR(COUNTIF(AB368,$AZ$2:$AZ$19)),0,1)</f>
        <v>0</v>
      </c>
      <c r="AU368" cm="1">
        <f t="array" ref="AU368">IF(OR(COUNTIF(AC368,$AZ$2:$AZ$19)),0,1)</f>
        <v>0</v>
      </c>
      <c r="AV368" cm="1">
        <f t="array" ref="AV368">IF(OR(COUNTIF(AD368,$AZ$2:$AZ$19)),0,1)</f>
        <v>0</v>
      </c>
      <c r="AX368">
        <f t="shared" si="5"/>
        <v>0</v>
      </c>
    </row>
    <row r="369" spans="1:50" x14ac:dyDescent="0.3">
      <c r="A369" s="92" t="str" cm="1">
        <f t="array" ref="A369">IF(AX369&gt;0,'Licensee Info'!$A$2:$A$2,"#N/A")</f>
        <v>#N/A</v>
      </c>
      <c r="B369" s="88" t="str">
        <f>'Cover Sheet'!$A$3</f>
        <v>[insert AFS Reporting Period]</v>
      </c>
      <c r="C369" s="88" t="str">
        <f>'Cover Sheet'!$D$3</f>
        <v>[insert all medical and adult-use license record numbers covered by this AFS]</v>
      </c>
      <c r="D369" s="88" t="str">
        <f>'Cover Sheet'!$A$6</f>
        <v>[insert name of firm]</v>
      </c>
      <c r="E369" s="88" t="str">
        <f>'Cover Sheet'!$B$6</f>
        <v>[insert CPA name]</v>
      </c>
      <c r="F369" s="88" t="str">
        <f>'Cover Sheet'!$B$8</f>
        <v>[insert CPA license number]</v>
      </c>
      <c r="G369" s="88" t="str">
        <f>'Cover Sheet'!$D$6</f>
        <v>[insert direct email address]</v>
      </c>
      <c r="H369" s="88" t="str">
        <f>'Cover Sheet'!$D$8</f>
        <v>[insert direct phone number]</v>
      </c>
      <c r="I369" s="88" t="str">
        <f>'Cover Sheet'!$D$10</f>
        <v>[insert firm mailing address]</v>
      </c>
      <c r="J369" s="88" t="str">
        <f>'Licensee Info'!$E$2</f>
        <v>Report not attested to correctly</v>
      </c>
      <c r="K369" t="s">
        <v>225</v>
      </c>
      <c r="L369">
        <v>1</v>
      </c>
      <c r="M369">
        <v>3</v>
      </c>
      <c r="N369">
        <v>11</v>
      </c>
      <c r="O369">
        <v>2</v>
      </c>
      <c r="R369" t="str">
        <f>'R - Total (G, P)'!$B$319</f>
        <v>[insert license #]</v>
      </c>
      <c r="S369">
        <f>'R - Total (G, P)'!$B$320</f>
        <v>0</v>
      </c>
      <c r="T369">
        <f>'R - Total (G, P)'!$D$320</f>
        <v>0</v>
      </c>
      <c r="U369">
        <f>'R - Total (G, P)'!$H$320</f>
        <v>0</v>
      </c>
      <c r="V369">
        <v>0</v>
      </c>
      <c r="W369">
        <v>0</v>
      </c>
      <c r="X369">
        <v>0</v>
      </c>
      <c r="Y369">
        <v>0</v>
      </c>
      <c r="Z369">
        <v>0</v>
      </c>
      <c r="AA369">
        <v>0</v>
      </c>
      <c r="AB369">
        <v>0</v>
      </c>
      <c r="AC369">
        <v>0</v>
      </c>
      <c r="AD369">
        <v>0</v>
      </c>
      <c r="AJ369" cm="1">
        <f t="array" ref="AJ369">IF(OR(COUNTIF(R369,$AZ$2:$AZ$19)),0,1)</f>
        <v>0</v>
      </c>
      <c r="AK369" cm="1">
        <f t="array" ref="AK369">IF(OR(COUNTIF(S369,$AZ$2:$AZ$19)),0,1)</f>
        <v>0</v>
      </c>
      <c r="AL369" cm="1">
        <f t="array" ref="AL369">IF(OR(COUNTIF(T369,$AZ$2:$AZ$19)),0,1)</f>
        <v>0</v>
      </c>
      <c r="AM369" cm="1">
        <f t="array" ref="AM369">IF(OR(COUNTIF(U369,$AZ$2:$AZ$19)),0,1)</f>
        <v>0</v>
      </c>
      <c r="AN369" cm="1">
        <f t="array" ref="AN369">IF(OR(COUNTIF(V369,$AZ$2:$AZ$19)),0,1)</f>
        <v>0</v>
      </c>
      <c r="AO369" cm="1">
        <f t="array" ref="AO369">IF(OR(COUNTIF(W369,$AZ$2:$AZ$19)),0,1)</f>
        <v>0</v>
      </c>
      <c r="AP369" cm="1">
        <f t="array" ref="AP369">IF(OR(COUNTIF(X369,$AZ$2:$AZ$19)),0,1)</f>
        <v>0</v>
      </c>
      <c r="AQ369" cm="1">
        <f t="array" ref="AQ369">IF(OR(COUNTIF(Y369,$AZ$2:$AZ$19)),0,1)</f>
        <v>0</v>
      </c>
      <c r="AR369" cm="1">
        <f t="array" ref="AR369">IF(OR(COUNTIF(Z369,$AZ$2:$AZ$19)),0,1)</f>
        <v>0</v>
      </c>
      <c r="AS369" cm="1">
        <f t="array" ref="AS369">IF(OR(COUNTIF(AA369,$AZ$2:$AZ$19)),0,1)</f>
        <v>0</v>
      </c>
      <c r="AT369" cm="1">
        <f t="array" ref="AT369">IF(OR(COUNTIF(AB369,$AZ$2:$AZ$19)),0,1)</f>
        <v>0</v>
      </c>
      <c r="AU369" cm="1">
        <f t="array" ref="AU369">IF(OR(COUNTIF(AC369,$AZ$2:$AZ$19)),0,1)</f>
        <v>0</v>
      </c>
      <c r="AV369" cm="1">
        <f t="array" ref="AV369">IF(OR(COUNTIF(AD369,$AZ$2:$AZ$19)),0,1)</f>
        <v>0</v>
      </c>
      <c r="AX369">
        <f t="shared" si="5"/>
        <v>0</v>
      </c>
    </row>
    <row r="370" spans="1:50" x14ac:dyDescent="0.3">
      <c r="A370" s="88" t="str" cm="1">
        <f t="array" ref="A370">IF(AX370&gt;0,'Licensee Info'!$A$2:$A$2,"#N/A")</f>
        <v>#N/A</v>
      </c>
      <c r="B370" s="88" t="str">
        <f>'Cover Sheet'!$A$3</f>
        <v>[insert AFS Reporting Period]</v>
      </c>
      <c r="C370" s="88" t="str">
        <f>'Cover Sheet'!$D$3</f>
        <v>[insert all medical and adult-use license record numbers covered by this AFS]</v>
      </c>
      <c r="D370" s="88" t="str">
        <f>'Cover Sheet'!$A$6</f>
        <v>[insert name of firm]</v>
      </c>
      <c r="E370" s="88" t="str">
        <f>'Cover Sheet'!$B$6</f>
        <v>[insert CPA name]</v>
      </c>
      <c r="F370" s="88" t="str">
        <f>'Cover Sheet'!$B$8</f>
        <v>[insert CPA license number]</v>
      </c>
      <c r="G370" s="88" t="str">
        <f>'Cover Sheet'!$D$6</f>
        <v>[insert direct email address]</v>
      </c>
      <c r="H370" s="88" t="str">
        <f>'Cover Sheet'!$D$8</f>
        <v>[insert direct phone number]</v>
      </c>
      <c r="I370" s="88" t="str">
        <f>'Cover Sheet'!$D$10</f>
        <v>[insert firm mailing address]</v>
      </c>
      <c r="J370" s="88" t="str">
        <f>'Licensee Info'!$E$2</f>
        <v>Report not attested to correctly</v>
      </c>
      <c r="K370" s="91" t="s">
        <v>225</v>
      </c>
      <c r="L370" s="91">
        <v>1</v>
      </c>
      <c r="M370" s="91">
        <v>3</v>
      </c>
      <c r="N370" s="91">
        <v>11</v>
      </c>
      <c r="O370" s="91">
        <v>3</v>
      </c>
      <c r="P370" s="91"/>
      <c r="Q370" s="91"/>
      <c r="R370" s="91" t="str">
        <f>'R - Total (G, P)'!$B$319</f>
        <v>[insert license #]</v>
      </c>
      <c r="S370" s="91">
        <f>'R - Total (G, P)'!$B$320</f>
        <v>0</v>
      </c>
      <c r="T370" s="91">
        <f>'R - Total (G, P)'!$D$320</f>
        <v>0</v>
      </c>
      <c r="U370" s="91">
        <f>'R - Total (G, P)'!$H$320</f>
        <v>0</v>
      </c>
      <c r="V370" s="91">
        <v>0</v>
      </c>
      <c r="W370" s="91">
        <v>0</v>
      </c>
      <c r="X370" s="91">
        <v>0</v>
      </c>
      <c r="Y370" s="91">
        <v>0</v>
      </c>
      <c r="Z370" s="91">
        <v>0</v>
      </c>
      <c r="AA370" s="91">
        <v>0</v>
      </c>
      <c r="AB370" s="91">
        <v>0</v>
      </c>
      <c r="AC370" s="91">
        <v>0</v>
      </c>
      <c r="AD370" s="91">
        <v>0</v>
      </c>
      <c r="AE370" s="91"/>
      <c r="AF370" s="91"/>
      <c r="AG370" s="91"/>
      <c r="AH370" s="91"/>
      <c r="AJ370" cm="1">
        <f t="array" ref="AJ370">IF(OR(COUNTIF(R370,$AZ$2:$AZ$19)),0,1)</f>
        <v>0</v>
      </c>
      <c r="AK370" cm="1">
        <f t="array" ref="AK370">IF(OR(COUNTIF(S370,$AZ$2:$AZ$19)),0,1)</f>
        <v>0</v>
      </c>
      <c r="AL370" cm="1">
        <f t="array" ref="AL370">IF(OR(COUNTIF(T370,$AZ$2:$AZ$19)),0,1)</f>
        <v>0</v>
      </c>
      <c r="AM370" cm="1">
        <f t="array" ref="AM370">IF(OR(COUNTIF(U370,$AZ$2:$AZ$19)),0,1)</f>
        <v>0</v>
      </c>
      <c r="AN370" cm="1">
        <f t="array" ref="AN370">IF(OR(COUNTIF(V370,$AZ$2:$AZ$19)),0,1)</f>
        <v>0</v>
      </c>
      <c r="AO370" cm="1">
        <f t="array" ref="AO370">IF(OR(COUNTIF(W370,$AZ$2:$AZ$19)),0,1)</f>
        <v>0</v>
      </c>
      <c r="AP370" cm="1">
        <f t="array" ref="AP370">IF(OR(COUNTIF(X370,$AZ$2:$AZ$19)),0,1)</f>
        <v>0</v>
      </c>
      <c r="AQ370" cm="1">
        <f t="array" ref="AQ370">IF(OR(COUNTIF(Y370,$AZ$2:$AZ$19)),0,1)</f>
        <v>0</v>
      </c>
      <c r="AR370" cm="1">
        <f t="array" ref="AR370">IF(OR(COUNTIF(Z370,$AZ$2:$AZ$19)),0,1)</f>
        <v>0</v>
      </c>
      <c r="AS370" cm="1">
        <f t="array" ref="AS370">IF(OR(COUNTIF(AA370,$AZ$2:$AZ$19)),0,1)</f>
        <v>0</v>
      </c>
      <c r="AT370" cm="1">
        <f t="array" ref="AT370">IF(OR(COUNTIF(AB370,$AZ$2:$AZ$19)),0,1)</f>
        <v>0</v>
      </c>
      <c r="AU370" cm="1">
        <f t="array" ref="AU370">IF(OR(COUNTIF(AC370,$AZ$2:$AZ$19)),0,1)</f>
        <v>0</v>
      </c>
      <c r="AV370" cm="1">
        <f t="array" ref="AV370">IF(OR(COUNTIF(AD370,$AZ$2:$AZ$19)),0,1)</f>
        <v>0</v>
      </c>
      <c r="AX370">
        <f t="shared" si="5"/>
        <v>0</v>
      </c>
    </row>
    <row r="371" spans="1:50" x14ac:dyDescent="0.3">
      <c r="A371" s="92" t="str" cm="1">
        <f t="array" ref="A371">IF(AX371&gt;0,'Licensee Info'!$A$2:$A$2,"#N/A")</f>
        <v>#N/A</v>
      </c>
      <c r="B371" s="88" t="str">
        <f>'Cover Sheet'!$A$3</f>
        <v>[insert AFS Reporting Period]</v>
      </c>
      <c r="C371" s="88" t="str">
        <f>'Cover Sheet'!$D$3</f>
        <v>[insert all medical and adult-use license record numbers covered by this AFS]</v>
      </c>
      <c r="D371" s="88" t="str">
        <f>'Cover Sheet'!$A$6</f>
        <v>[insert name of firm]</v>
      </c>
      <c r="E371" s="88" t="str">
        <f>'Cover Sheet'!$B$6</f>
        <v>[insert CPA name]</v>
      </c>
      <c r="F371" s="88" t="str">
        <f>'Cover Sheet'!$B$8</f>
        <v>[insert CPA license number]</v>
      </c>
      <c r="G371" s="88" t="str">
        <f>'Cover Sheet'!$D$6</f>
        <v>[insert direct email address]</v>
      </c>
      <c r="H371" s="88" t="str">
        <f>'Cover Sheet'!$D$8</f>
        <v>[insert direct phone number]</v>
      </c>
      <c r="I371" s="88" t="str">
        <f>'Cover Sheet'!$D$10</f>
        <v>[insert firm mailing address]</v>
      </c>
      <c r="J371" s="88" t="str">
        <f>'Licensee Info'!$E$2</f>
        <v>Report not attested to correctly</v>
      </c>
      <c r="K371" t="s">
        <v>225</v>
      </c>
      <c r="L371">
        <v>1</v>
      </c>
      <c r="M371">
        <v>3</v>
      </c>
      <c r="N371">
        <v>11</v>
      </c>
      <c r="O371">
        <v>4</v>
      </c>
      <c r="R371" t="str">
        <f>'R - Total (G, P)'!$B$319</f>
        <v>[insert license #]</v>
      </c>
      <c r="S371">
        <f>'R - Total (G, P)'!$B$320</f>
        <v>0</v>
      </c>
      <c r="T371">
        <f>'R - Total (G, P)'!$D$320</f>
        <v>0</v>
      </c>
      <c r="U371">
        <f>'R - Total (G, P)'!$H$320</f>
        <v>0</v>
      </c>
      <c r="V371">
        <v>0</v>
      </c>
      <c r="W371">
        <v>0</v>
      </c>
      <c r="X371">
        <v>0</v>
      </c>
      <c r="Y371">
        <v>0</v>
      </c>
      <c r="Z371">
        <v>0</v>
      </c>
      <c r="AA371">
        <v>0</v>
      </c>
      <c r="AB371">
        <v>0</v>
      </c>
      <c r="AC371">
        <v>0</v>
      </c>
      <c r="AD371">
        <v>0</v>
      </c>
      <c r="AJ371" cm="1">
        <f t="array" ref="AJ371">IF(OR(COUNTIF(R371,$AZ$2:$AZ$19)),0,1)</f>
        <v>0</v>
      </c>
      <c r="AK371" cm="1">
        <f t="array" ref="AK371">IF(OR(COUNTIF(S371,$AZ$2:$AZ$19)),0,1)</f>
        <v>0</v>
      </c>
      <c r="AL371" cm="1">
        <f t="array" ref="AL371">IF(OR(COUNTIF(T371,$AZ$2:$AZ$19)),0,1)</f>
        <v>0</v>
      </c>
      <c r="AM371" cm="1">
        <f t="array" ref="AM371">IF(OR(COUNTIF(U371,$AZ$2:$AZ$19)),0,1)</f>
        <v>0</v>
      </c>
      <c r="AN371" cm="1">
        <f t="array" ref="AN371">IF(OR(COUNTIF(V371,$AZ$2:$AZ$19)),0,1)</f>
        <v>0</v>
      </c>
      <c r="AO371" cm="1">
        <f t="array" ref="AO371">IF(OR(COUNTIF(W371,$AZ$2:$AZ$19)),0,1)</f>
        <v>0</v>
      </c>
      <c r="AP371" cm="1">
        <f t="array" ref="AP371">IF(OR(COUNTIF(X371,$AZ$2:$AZ$19)),0,1)</f>
        <v>0</v>
      </c>
      <c r="AQ371" cm="1">
        <f t="array" ref="AQ371">IF(OR(COUNTIF(Y371,$AZ$2:$AZ$19)),0,1)</f>
        <v>0</v>
      </c>
      <c r="AR371" cm="1">
        <f t="array" ref="AR371">IF(OR(COUNTIF(Z371,$AZ$2:$AZ$19)),0,1)</f>
        <v>0</v>
      </c>
      <c r="AS371" cm="1">
        <f t="array" ref="AS371">IF(OR(COUNTIF(AA371,$AZ$2:$AZ$19)),0,1)</f>
        <v>0</v>
      </c>
      <c r="AT371" cm="1">
        <f t="array" ref="AT371">IF(OR(COUNTIF(AB371,$AZ$2:$AZ$19)),0,1)</f>
        <v>0</v>
      </c>
      <c r="AU371" cm="1">
        <f t="array" ref="AU371">IF(OR(COUNTIF(AC371,$AZ$2:$AZ$19)),0,1)</f>
        <v>0</v>
      </c>
      <c r="AV371" cm="1">
        <f t="array" ref="AV371">IF(OR(COUNTIF(AD371,$AZ$2:$AZ$19)),0,1)</f>
        <v>0</v>
      </c>
      <c r="AX371">
        <f t="shared" si="5"/>
        <v>0</v>
      </c>
    </row>
    <row r="372" spans="1:50" x14ac:dyDescent="0.3">
      <c r="A372" s="88" t="str" cm="1">
        <f t="array" ref="A372">IF(AX372&gt;0,'Licensee Info'!$A$2:$A$2,"#N/A")</f>
        <v>#N/A</v>
      </c>
      <c r="B372" s="88" t="str">
        <f>'Cover Sheet'!$A$3</f>
        <v>[insert AFS Reporting Period]</v>
      </c>
      <c r="C372" s="88" t="str">
        <f>'Cover Sheet'!$D$3</f>
        <v>[insert all medical and adult-use license record numbers covered by this AFS]</v>
      </c>
      <c r="D372" s="88" t="str">
        <f>'Cover Sheet'!$A$6</f>
        <v>[insert name of firm]</v>
      </c>
      <c r="E372" s="88" t="str">
        <f>'Cover Sheet'!$B$6</f>
        <v>[insert CPA name]</v>
      </c>
      <c r="F372" s="88" t="str">
        <f>'Cover Sheet'!$B$8</f>
        <v>[insert CPA license number]</v>
      </c>
      <c r="G372" s="88" t="str">
        <f>'Cover Sheet'!$D$6</f>
        <v>[insert direct email address]</v>
      </c>
      <c r="H372" s="88" t="str">
        <f>'Cover Sheet'!$D$8</f>
        <v>[insert direct phone number]</v>
      </c>
      <c r="I372" s="88" t="str">
        <f>'Cover Sheet'!$D$10</f>
        <v>[insert firm mailing address]</v>
      </c>
      <c r="J372" s="88" t="str">
        <f>'Licensee Info'!$E$2</f>
        <v>Report not attested to correctly</v>
      </c>
      <c r="K372" s="91" t="s">
        <v>225</v>
      </c>
      <c r="L372" s="91">
        <v>1</v>
      </c>
      <c r="M372" s="91">
        <v>3</v>
      </c>
      <c r="N372" s="91">
        <v>11</v>
      </c>
      <c r="O372" s="91">
        <v>5</v>
      </c>
      <c r="P372" s="91"/>
      <c r="Q372" s="91"/>
      <c r="R372" s="91" t="str">
        <f>'R - Total (G, P)'!$B$319</f>
        <v>[insert license #]</v>
      </c>
      <c r="S372" s="91">
        <f>'R - Total (G, P)'!$B$320</f>
        <v>0</v>
      </c>
      <c r="T372" s="91">
        <f>'R - Total (G, P)'!$D$320</f>
        <v>0</v>
      </c>
      <c r="U372" s="91">
        <f>'R - Total (G, P)'!$H$320</f>
        <v>0</v>
      </c>
      <c r="V372" s="91">
        <v>0</v>
      </c>
      <c r="W372" s="91">
        <v>0</v>
      </c>
      <c r="X372" s="91">
        <v>0</v>
      </c>
      <c r="Y372" s="91">
        <v>0</v>
      </c>
      <c r="Z372" s="91">
        <v>0</v>
      </c>
      <c r="AA372" s="91">
        <v>0</v>
      </c>
      <c r="AB372" s="91">
        <v>0</v>
      </c>
      <c r="AC372" s="91">
        <v>0</v>
      </c>
      <c r="AD372" s="91">
        <v>0</v>
      </c>
      <c r="AE372" s="91"/>
      <c r="AF372" s="91"/>
      <c r="AG372" s="91"/>
      <c r="AH372" s="91"/>
      <c r="AJ372" cm="1">
        <f t="array" ref="AJ372">IF(OR(COUNTIF(R372,$AZ$2:$AZ$19)),0,1)</f>
        <v>0</v>
      </c>
      <c r="AK372" cm="1">
        <f t="array" ref="AK372">IF(OR(COUNTIF(S372,$AZ$2:$AZ$19)),0,1)</f>
        <v>0</v>
      </c>
      <c r="AL372" cm="1">
        <f t="array" ref="AL372">IF(OR(COUNTIF(T372,$AZ$2:$AZ$19)),0,1)</f>
        <v>0</v>
      </c>
      <c r="AM372" cm="1">
        <f t="array" ref="AM372">IF(OR(COUNTIF(U372,$AZ$2:$AZ$19)),0,1)</f>
        <v>0</v>
      </c>
      <c r="AN372" cm="1">
        <f t="array" ref="AN372">IF(OR(COUNTIF(V372,$AZ$2:$AZ$19)),0,1)</f>
        <v>0</v>
      </c>
      <c r="AO372" cm="1">
        <f t="array" ref="AO372">IF(OR(COUNTIF(W372,$AZ$2:$AZ$19)),0,1)</f>
        <v>0</v>
      </c>
      <c r="AP372" cm="1">
        <f t="array" ref="AP372">IF(OR(COUNTIF(X372,$AZ$2:$AZ$19)),0,1)</f>
        <v>0</v>
      </c>
      <c r="AQ372" cm="1">
        <f t="array" ref="AQ372">IF(OR(COUNTIF(Y372,$AZ$2:$AZ$19)),0,1)</f>
        <v>0</v>
      </c>
      <c r="AR372" cm="1">
        <f t="array" ref="AR372">IF(OR(COUNTIF(Z372,$AZ$2:$AZ$19)),0,1)</f>
        <v>0</v>
      </c>
      <c r="AS372" cm="1">
        <f t="array" ref="AS372">IF(OR(COUNTIF(AA372,$AZ$2:$AZ$19)),0,1)</f>
        <v>0</v>
      </c>
      <c r="AT372" cm="1">
        <f t="array" ref="AT372">IF(OR(COUNTIF(AB372,$AZ$2:$AZ$19)),0,1)</f>
        <v>0</v>
      </c>
      <c r="AU372" cm="1">
        <f t="array" ref="AU372">IF(OR(COUNTIF(AC372,$AZ$2:$AZ$19)),0,1)</f>
        <v>0</v>
      </c>
      <c r="AV372" cm="1">
        <f t="array" ref="AV372">IF(OR(COUNTIF(AD372,$AZ$2:$AZ$19)),0,1)</f>
        <v>0</v>
      </c>
      <c r="AX372">
        <f t="shared" si="5"/>
        <v>0</v>
      </c>
    </row>
    <row r="373" spans="1:50" x14ac:dyDescent="0.3">
      <c r="A373" s="92" t="str" cm="1">
        <f t="array" ref="A373">IF(AX373&gt;0,'Licensee Info'!$A$2:$A$2,"#N/A")</f>
        <v>#N/A</v>
      </c>
      <c r="B373" s="88" t="str">
        <f>'Cover Sheet'!$A$3</f>
        <v>[insert AFS Reporting Period]</v>
      </c>
      <c r="C373" s="88" t="str">
        <f>'Cover Sheet'!$D$3</f>
        <v>[insert all medical and adult-use license record numbers covered by this AFS]</v>
      </c>
      <c r="D373" s="88" t="str">
        <f>'Cover Sheet'!$A$6</f>
        <v>[insert name of firm]</v>
      </c>
      <c r="E373" s="88" t="str">
        <f>'Cover Sheet'!$B$6</f>
        <v>[insert CPA name]</v>
      </c>
      <c r="F373" s="88" t="str">
        <f>'Cover Sheet'!$B$8</f>
        <v>[insert CPA license number]</v>
      </c>
      <c r="G373" s="88" t="str">
        <f>'Cover Sheet'!$D$6</f>
        <v>[insert direct email address]</v>
      </c>
      <c r="H373" s="88" t="str">
        <f>'Cover Sheet'!$D$8</f>
        <v>[insert direct phone number]</v>
      </c>
      <c r="I373" s="88" t="str">
        <f>'Cover Sheet'!$D$10</f>
        <v>[insert firm mailing address]</v>
      </c>
      <c r="J373" s="88" t="str">
        <f>'Licensee Info'!$E$2</f>
        <v>Report not attested to correctly</v>
      </c>
      <c r="K373" t="s">
        <v>225</v>
      </c>
      <c r="L373">
        <v>1</v>
      </c>
      <c r="M373">
        <v>3</v>
      </c>
      <c r="N373">
        <v>11</v>
      </c>
      <c r="O373">
        <v>6</v>
      </c>
      <c r="R373" t="str">
        <f>'R - Total (G, P)'!$B$319</f>
        <v>[insert license #]</v>
      </c>
      <c r="S373">
        <f>'R - Total (G, P)'!$B$320</f>
        <v>0</v>
      </c>
      <c r="T373">
        <f>'R - Total (G, P)'!$D$320</f>
        <v>0</v>
      </c>
      <c r="U373">
        <f>'R - Total (G, P)'!$H$320</f>
        <v>0</v>
      </c>
      <c r="V373">
        <v>0</v>
      </c>
      <c r="W373">
        <v>0</v>
      </c>
      <c r="X373">
        <v>0</v>
      </c>
      <c r="Y373">
        <v>0</v>
      </c>
      <c r="Z373">
        <v>0</v>
      </c>
      <c r="AA373">
        <v>0</v>
      </c>
      <c r="AB373">
        <v>0</v>
      </c>
      <c r="AC373">
        <v>0</v>
      </c>
      <c r="AD373">
        <v>0</v>
      </c>
      <c r="AJ373" cm="1">
        <f t="array" ref="AJ373">IF(OR(COUNTIF(R373,$AZ$2:$AZ$19)),0,1)</f>
        <v>0</v>
      </c>
      <c r="AK373" cm="1">
        <f t="array" ref="AK373">IF(OR(COUNTIF(S373,$AZ$2:$AZ$19)),0,1)</f>
        <v>0</v>
      </c>
      <c r="AL373" cm="1">
        <f t="array" ref="AL373">IF(OR(COUNTIF(T373,$AZ$2:$AZ$19)),0,1)</f>
        <v>0</v>
      </c>
      <c r="AM373" cm="1">
        <f t="array" ref="AM373">IF(OR(COUNTIF(U373,$AZ$2:$AZ$19)),0,1)</f>
        <v>0</v>
      </c>
      <c r="AN373" cm="1">
        <f t="array" ref="AN373">IF(OR(COUNTIF(V373,$AZ$2:$AZ$19)),0,1)</f>
        <v>0</v>
      </c>
      <c r="AO373" cm="1">
        <f t="array" ref="AO373">IF(OR(COUNTIF(W373,$AZ$2:$AZ$19)),0,1)</f>
        <v>0</v>
      </c>
      <c r="AP373" cm="1">
        <f t="array" ref="AP373">IF(OR(COUNTIF(X373,$AZ$2:$AZ$19)),0,1)</f>
        <v>0</v>
      </c>
      <c r="AQ373" cm="1">
        <f t="array" ref="AQ373">IF(OR(COUNTIF(Y373,$AZ$2:$AZ$19)),0,1)</f>
        <v>0</v>
      </c>
      <c r="AR373" cm="1">
        <f t="array" ref="AR373">IF(OR(COUNTIF(Z373,$AZ$2:$AZ$19)),0,1)</f>
        <v>0</v>
      </c>
      <c r="AS373" cm="1">
        <f t="array" ref="AS373">IF(OR(COUNTIF(AA373,$AZ$2:$AZ$19)),0,1)</f>
        <v>0</v>
      </c>
      <c r="AT373" cm="1">
        <f t="array" ref="AT373">IF(OR(COUNTIF(AB373,$AZ$2:$AZ$19)),0,1)</f>
        <v>0</v>
      </c>
      <c r="AU373" cm="1">
        <f t="array" ref="AU373">IF(OR(COUNTIF(AC373,$AZ$2:$AZ$19)),0,1)</f>
        <v>0</v>
      </c>
      <c r="AV373" cm="1">
        <f t="array" ref="AV373">IF(OR(COUNTIF(AD373,$AZ$2:$AZ$19)),0,1)</f>
        <v>0</v>
      </c>
      <c r="AX373">
        <f t="shared" si="5"/>
        <v>0</v>
      </c>
    </row>
    <row r="374" spans="1:50" x14ac:dyDescent="0.3">
      <c r="A374" s="88" t="str" cm="1">
        <f t="array" ref="A374">IF(AX374&gt;0,'Licensee Info'!$A$2:$A$2,"#N/A")</f>
        <v>#N/A</v>
      </c>
      <c r="B374" s="88" t="str">
        <f>'Cover Sheet'!$A$3</f>
        <v>[insert AFS Reporting Period]</v>
      </c>
      <c r="C374" s="88" t="str">
        <f>'Cover Sheet'!$D$3</f>
        <v>[insert all medical and adult-use license record numbers covered by this AFS]</v>
      </c>
      <c r="D374" s="88" t="str">
        <f>'Cover Sheet'!$A$6</f>
        <v>[insert name of firm]</v>
      </c>
      <c r="E374" s="88" t="str">
        <f>'Cover Sheet'!$B$6</f>
        <v>[insert CPA name]</v>
      </c>
      <c r="F374" s="88" t="str">
        <f>'Cover Sheet'!$B$8</f>
        <v>[insert CPA license number]</v>
      </c>
      <c r="G374" s="88" t="str">
        <f>'Cover Sheet'!$D$6</f>
        <v>[insert direct email address]</v>
      </c>
      <c r="H374" s="88" t="str">
        <f>'Cover Sheet'!$D$8</f>
        <v>[insert direct phone number]</v>
      </c>
      <c r="I374" s="88" t="str">
        <f>'Cover Sheet'!$D$10</f>
        <v>[insert firm mailing address]</v>
      </c>
      <c r="J374" s="88" t="str">
        <f>'Licensee Info'!$E$2</f>
        <v>Report not attested to correctly</v>
      </c>
      <c r="K374" s="91" t="s">
        <v>225</v>
      </c>
      <c r="L374" s="91">
        <v>1</v>
      </c>
      <c r="M374" s="91">
        <v>3</v>
      </c>
      <c r="N374" s="91">
        <v>11</v>
      </c>
      <c r="O374" s="91">
        <v>7</v>
      </c>
      <c r="P374" s="91"/>
      <c r="Q374" s="91"/>
      <c r="R374" s="91" t="str">
        <f>'R - Total (G, P)'!$B$319</f>
        <v>[insert license #]</v>
      </c>
      <c r="S374" s="91">
        <f>'R - Total (G, P)'!$B$320</f>
        <v>0</v>
      </c>
      <c r="T374" s="91">
        <f>'R - Total (G, P)'!$D$320</f>
        <v>0</v>
      </c>
      <c r="U374" s="91">
        <f>'R - Total (G, P)'!$H$320</f>
        <v>0</v>
      </c>
      <c r="V374" s="91">
        <v>0</v>
      </c>
      <c r="W374" s="91">
        <v>0</v>
      </c>
      <c r="X374" s="91">
        <v>0</v>
      </c>
      <c r="Y374" s="91">
        <v>0</v>
      </c>
      <c r="Z374" s="91">
        <v>0</v>
      </c>
      <c r="AA374" s="91">
        <v>0</v>
      </c>
      <c r="AB374" s="91">
        <v>0</v>
      </c>
      <c r="AC374" s="91">
        <v>0</v>
      </c>
      <c r="AD374" s="91">
        <v>0</v>
      </c>
      <c r="AE374" s="91"/>
      <c r="AF374" s="91"/>
      <c r="AG374" s="91"/>
      <c r="AH374" s="91"/>
      <c r="AJ374" cm="1">
        <f t="array" ref="AJ374">IF(OR(COUNTIF(R374,$AZ$2:$AZ$19)),0,1)</f>
        <v>0</v>
      </c>
      <c r="AK374" cm="1">
        <f t="array" ref="AK374">IF(OR(COUNTIF(S374,$AZ$2:$AZ$19)),0,1)</f>
        <v>0</v>
      </c>
      <c r="AL374" cm="1">
        <f t="array" ref="AL374">IF(OR(COUNTIF(T374,$AZ$2:$AZ$19)),0,1)</f>
        <v>0</v>
      </c>
      <c r="AM374" cm="1">
        <f t="array" ref="AM374">IF(OR(COUNTIF(U374,$AZ$2:$AZ$19)),0,1)</f>
        <v>0</v>
      </c>
      <c r="AN374" cm="1">
        <f t="array" ref="AN374">IF(OR(COUNTIF(V374,$AZ$2:$AZ$19)),0,1)</f>
        <v>0</v>
      </c>
      <c r="AO374" cm="1">
        <f t="array" ref="AO374">IF(OR(COUNTIF(W374,$AZ$2:$AZ$19)),0,1)</f>
        <v>0</v>
      </c>
      <c r="AP374" cm="1">
        <f t="array" ref="AP374">IF(OR(COUNTIF(X374,$AZ$2:$AZ$19)),0,1)</f>
        <v>0</v>
      </c>
      <c r="AQ374" cm="1">
        <f t="array" ref="AQ374">IF(OR(COUNTIF(Y374,$AZ$2:$AZ$19)),0,1)</f>
        <v>0</v>
      </c>
      <c r="AR374" cm="1">
        <f t="array" ref="AR374">IF(OR(COUNTIF(Z374,$AZ$2:$AZ$19)),0,1)</f>
        <v>0</v>
      </c>
      <c r="AS374" cm="1">
        <f t="array" ref="AS374">IF(OR(COUNTIF(AA374,$AZ$2:$AZ$19)),0,1)</f>
        <v>0</v>
      </c>
      <c r="AT374" cm="1">
        <f t="array" ref="AT374">IF(OR(COUNTIF(AB374,$AZ$2:$AZ$19)),0,1)</f>
        <v>0</v>
      </c>
      <c r="AU374" cm="1">
        <f t="array" ref="AU374">IF(OR(COUNTIF(AC374,$AZ$2:$AZ$19)),0,1)</f>
        <v>0</v>
      </c>
      <c r="AV374" cm="1">
        <f t="array" ref="AV374">IF(OR(COUNTIF(AD374,$AZ$2:$AZ$19)),0,1)</f>
        <v>0</v>
      </c>
      <c r="AX374">
        <f t="shared" si="5"/>
        <v>0</v>
      </c>
    </row>
    <row r="375" spans="1:50" x14ac:dyDescent="0.3">
      <c r="A375" s="92" t="str" cm="1">
        <f t="array" ref="A375">IF(AX375&gt;0,'Licensee Info'!$A$2:$A$2,"#N/A")</f>
        <v>#N/A</v>
      </c>
      <c r="B375" s="88" t="str">
        <f>'Cover Sheet'!$A$3</f>
        <v>[insert AFS Reporting Period]</v>
      </c>
      <c r="C375" s="88" t="str">
        <f>'Cover Sheet'!$D$3</f>
        <v>[insert all medical and adult-use license record numbers covered by this AFS]</v>
      </c>
      <c r="D375" s="88" t="str">
        <f>'Cover Sheet'!$A$6</f>
        <v>[insert name of firm]</v>
      </c>
      <c r="E375" s="88" t="str">
        <f>'Cover Sheet'!$B$6</f>
        <v>[insert CPA name]</v>
      </c>
      <c r="F375" s="88" t="str">
        <f>'Cover Sheet'!$B$8</f>
        <v>[insert CPA license number]</v>
      </c>
      <c r="G375" s="88" t="str">
        <f>'Cover Sheet'!$D$6</f>
        <v>[insert direct email address]</v>
      </c>
      <c r="H375" s="88" t="str">
        <f>'Cover Sheet'!$D$8</f>
        <v>[insert direct phone number]</v>
      </c>
      <c r="I375" s="88" t="str">
        <f>'Cover Sheet'!$D$10</f>
        <v>[insert firm mailing address]</v>
      </c>
      <c r="J375" s="88" t="str">
        <f>'Licensee Info'!$E$2</f>
        <v>Report not attested to correctly</v>
      </c>
      <c r="K375" t="s">
        <v>225</v>
      </c>
      <c r="L375">
        <v>1</v>
      </c>
      <c r="M375">
        <v>3</v>
      </c>
      <c r="N375">
        <v>11</v>
      </c>
      <c r="O375">
        <v>8</v>
      </c>
      <c r="R375" t="str">
        <f>'R - Total (G, P)'!$B$319</f>
        <v>[insert license #]</v>
      </c>
      <c r="S375">
        <f>'R - Total (G, P)'!$B$320</f>
        <v>0</v>
      </c>
      <c r="T375">
        <f>'R - Total (G, P)'!$D$320</f>
        <v>0</v>
      </c>
      <c r="U375">
        <f>'R - Total (G, P)'!$H$320</f>
        <v>0</v>
      </c>
      <c r="V375">
        <v>0</v>
      </c>
      <c r="W375">
        <v>0</v>
      </c>
      <c r="X375">
        <v>0</v>
      </c>
      <c r="Y375">
        <v>0</v>
      </c>
      <c r="Z375">
        <v>0</v>
      </c>
      <c r="AA375">
        <v>0</v>
      </c>
      <c r="AB375">
        <v>0</v>
      </c>
      <c r="AC375">
        <v>0</v>
      </c>
      <c r="AD375">
        <v>0</v>
      </c>
      <c r="AJ375" cm="1">
        <f t="array" ref="AJ375">IF(OR(COUNTIF(R375,$AZ$2:$AZ$19)),0,1)</f>
        <v>0</v>
      </c>
      <c r="AK375" cm="1">
        <f t="array" ref="AK375">IF(OR(COUNTIF(S375,$AZ$2:$AZ$19)),0,1)</f>
        <v>0</v>
      </c>
      <c r="AL375" cm="1">
        <f t="array" ref="AL375">IF(OR(COUNTIF(T375,$AZ$2:$AZ$19)),0,1)</f>
        <v>0</v>
      </c>
      <c r="AM375" cm="1">
        <f t="array" ref="AM375">IF(OR(COUNTIF(U375,$AZ$2:$AZ$19)),0,1)</f>
        <v>0</v>
      </c>
      <c r="AN375" cm="1">
        <f t="array" ref="AN375">IF(OR(COUNTIF(V375,$AZ$2:$AZ$19)),0,1)</f>
        <v>0</v>
      </c>
      <c r="AO375" cm="1">
        <f t="array" ref="AO375">IF(OR(COUNTIF(W375,$AZ$2:$AZ$19)),0,1)</f>
        <v>0</v>
      </c>
      <c r="AP375" cm="1">
        <f t="array" ref="AP375">IF(OR(COUNTIF(X375,$AZ$2:$AZ$19)),0,1)</f>
        <v>0</v>
      </c>
      <c r="AQ375" cm="1">
        <f t="array" ref="AQ375">IF(OR(COUNTIF(Y375,$AZ$2:$AZ$19)),0,1)</f>
        <v>0</v>
      </c>
      <c r="AR375" cm="1">
        <f t="array" ref="AR375">IF(OR(COUNTIF(Z375,$AZ$2:$AZ$19)),0,1)</f>
        <v>0</v>
      </c>
      <c r="AS375" cm="1">
        <f t="array" ref="AS375">IF(OR(COUNTIF(AA375,$AZ$2:$AZ$19)),0,1)</f>
        <v>0</v>
      </c>
      <c r="AT375" cm="1">
        <f t="array" ref="AT375">IF(OR(COUNTIF(AB375,$AZ$2:$AZ$19)),0,1)</f>
        <v>0</v>
      </c>
      <c r="AU375" cm="1">
        <f t="array" ref="AU375">IF(OR(COUNTIF(AC375,$AZ$2:$AZ$19)),0,1)</f>
        <v>0</v>
      </c>
      <c r="AV375" cm="1">
        <f t="array" ref="AV375">IF(OR(COUNTIF(AD375,$AZ$2:$AZ$19)),0,1)</f>
        <v>0</v>
      </c>
      <c r="AX375">
        <f t="shared" si="5"/>
        <v>0</v>
      </c>
    </row>
    <row r="376" spans="1:50" x14ac:dyDescent="0.3">
      <c r="A376" s="88" t="str" cm="1">
        <f t="array" ref="A376">IF(AX376&gt;0,'Licensee Info'!$A$2:$A$2,"#N/A")</f>
        <v>#N/A</v>
      </c>
      <c r="B376" s="88" t="str">
        <f>'Cover Sheet'!$A$3</f>
        <v>[insert AFS Reporting Period]</v>
      </c>
      <c r="C376" s="88" t="str">
        <f>'Cover Sheet'!$D$3</f>
        <v>[insert all medical and adult-use license record numbers covered by this AFS]</v>
      </c>
      <c r="D376" s="88" t="str">
        <f>'Cover Sheet'!$A$6</f>
        <v>[insert name of firm]</v>
      </c>
      <c r="E376" s="88" t="str">
        <f>'Cover Sheet'!$B$6</f>
        <v>[insert CPA name]</v>
      </c>
      <c r="F376" s="88" t="str">
        <f>'Cover Sheet'!$B$8</f>
        <v>[insert CPA license number]</v>
      </c>
      <c r="G376" s="88" t="str">
        <f>'Cover Sheet'!$D$6</f>
        <v>[insert direct email address]</v>
      </c>
      <c r="H376" s="88" t="str">
        <f>'Cover Sheet'!$D$8</f>
        <v>[insert direct phone number]</v>
      </c>
      <c r="I376" s="88" t="str">
        <f>'Cover Sheet'!$D$10</f>
        <v>[insert firm mailing address]</v>
      </c>
      <c r="J376" s="88" t="str">
        <f>'Licensee Info'!$E$2</f>
        <v>Report not attested to correctly</v>
      </c>
      <c r="K376" s="91" t="s">
        <v>225</v>
      </c>
      <c r="L376" s="91">
        <v>1</v>
      </c>
      <c r="M376" s="91">
        <v>3</v>
      </c>
      <c r="N376" s="91">
        <v>11</v>
      </c>
      <c r="O376" s="91">
        <v>9</v>
      </c>
      <c r="P376" s="91"/>
      <c r="Q376" s="91"/>
      <c r="R376" s="91" t="str">
        <f>'R - Total (G, P)'!$B$319</f>
        <v>[insert license #]</v>
      </c>
      <c r="S376" s="91">
        <f>'R - Total (G, P)'!$B$320</f>
        <v>0</v>
      </c>
      <c r="T376" s="91">
        <f>'R - Total (G, P)'!$D$320</f>
        <v>0</v>
      </c>
      <c r="U376" s="91">
        <f>'R - Total (G, P)'!$H$320</f>
        <v>0</v>
      </c>
      <c r="V376" s="91">
        <v>0</v>
      </c>
      <c r="W376" s="91">
        <v>0</v>
      </c>
      <c r="X376" s="91">
        <v>0</v>
      </c>
      <c r="Y376" s="91">
        <v>0</v>
      </c>
      <c r="Z376" s="91">
        <v>0</v>
      </c>
      <c r="AA376" s="91">
        <v>0</v>
      </c>
      <c r="AB376" s="91">
        <v>0</v>
      </c>
      <c r="AC376" s="91">
        <v>0</v>
      </c>
      <c r="AD376" s="91">
        <v>0</v>
      </c>
      <c r="AE376" s="91"/>
      <c r="AF376" s="91"/>
      <c r="AG376" s="91"/>
      <c r="AH376" s="91"/>
      <c r="AJ376" cm="1">
        <f t="array" ref="AJ376">IF(OR(COUNTIF(R376,$AZ$2:$AZ$19)),0,1)</f>
        <v>0</v>
      </c>
      <c r="AK376" cm="1">
        <f t="array" ref="AK376">IF(OR(COUNTIF(S376,$AZ$2:$AZ$19)),0,1)</f>
        <v>0</v>
      </c>
      <c r="AL376" cm="1">
        <f t="array" ref="AL376">IF(OR(COUNTIF(T376,$AZ$2:$AZ$19)),0,1)</f>
        <v>0</v>
      </c>
      <c r="AM376" cm="1">
        <f t="array" ref="AM376">IF(OR(COUNTIF(U376,$AZ$2:$AZ$19)),0,1)</f>
        <v>0</v>
      </c>
      <c r="AN376" cm="1">
        <f t="array" ref="AN376">IF(OR(COUNTIF(V376,$AZ$2:$AZ$19)),0,1)</f>
        <v>0</v>
      </c>
      <c r="AO376" cm="1">
        <f t="array" ref="AO376">IF(OR(COUNTIF(W376,$AZ$2:$AZ$19)),0,1)</f>
        <v>0</v>
      </c>
      <c r="AP376" cm="1">
        <f t="array" ref="AP376">IF(OR(COUNTIF(X376,$AZ$2:$AZ$19)),0,1)</f>
        <v>0</v>
      </c>
      <c r="AQ376" cm="1">
        <f t="array" ref="AQ376">IF(OR(COUNTIF(Y376,$AZ$2:$AZ$19)),0,1)</f>
        <v>0</v>
      </c>
      <c r="AR376" cm="1">
        <f t="array" ref="AR376">IF(OR(COUNTIF(Z376,$AZ$2:$AZ$19)),0,1)</f>
        <v>0</v>
      </c>
      <c r="AS376" cm="1">
        <f t="array" ref="AS376">IF(OR(COUNTIF(AA376,$AZ$2:$AZ$19)),0,1)</f>
        <v>0</v>
      </c>
      <c r="AT376" cm="1">
        <f t="array" ref="AT376">IF(OR(COUNTIF(AB376,$AZ$2:$AZ$19)),0,1)</f>
        <v>0</v>
      </c>
      <c r="AU376" cm="1">
        <f t="array" ref="AU376">IF(OR(COUNTIF(AC376,$AZ$2:$AZ$19)),0,1)</f>
        <v>0</v>
      </c>
      <c r="AV376" cm="1">
        <f t="array" ref="AV376">IF(OR(COUNTIF(AD376,$AZ$2:$AZ$19)),0,1)</f>
        <v>0</v>
      </c>
      <c r="AX376">
        <f t="shared" si="5"/>
        <v>0</v>
      </c>
    </row>
    <row r="377" spans="1:50" x14ac:dyDescent="0.3">
      <c r="A377" s="92" t="str" cm="1">
        <f t="array" ref="A377">IF(AX377&gt;0,'Licensee Info'!$A$2:$A$2,"#N/A")</f>
        <v>#N/A</v>
      </c>
      <c r="B377" s="88" t="str">
        <f>'Cover Sheet'!$A$3</f>
        <v>[insert AFS Reporting Period]</v>
      </c>
      <c r="C377" s="88" t="str">
        <f>'Cover Sheet'!$D$3</f>
        <v>[insert all medical and adult-use license record numbers covered by this AFS]</v>
      </c>
      <c r="D377" s="88" t="str">
        <f>'Cover Sheet'!$A$6</f>
        <v>[insert name of firm]</v>
      </c>
      <c r="E377" s="88" t="str">
        <f>'Cover Sheet'!$B$6</f>
        <v>[insert CPA name]</v>
      </c>
      <c r="F377" s="88" t="str">
        <f>'Cover Sheet'!$B$8</f>
        <v>[insert CPA license number]</v>
      </c>
      <c r="G377" s="88" t="str">
        <f>'Cover Sheet'!$D$6</f>
        <v>[insert direct email address]</v>
      </c>
      <c r="H377" s="88" t="str">
        <f>'Cover Sheet'!$D$8</f>
        <v>[insert direct phone number]</v>
      </c>
      <c r="I377" s="88" t="str">
        <f>'Cover Sheet'!$D$10</f>
        <v>[insert firm mailing address]</v>
      </c>
      <c r="J377" s="88" t="str">
        <f>'Licensee Info'!$E$2</f>
        <v>Report not attested to correctly</v>
      </c>
      <c r="K377" t="s">
        <v>225</v>
      </c>
      <c r="L377">
        <v>1</v>
      </c>
      <c r="M377">
        <v>3</v>
      </c>
      <c r="N377">
        <v>11</v>
      </c>
      <c r="O377">
        <v>10</v>
      </c>
      <c r="R377" t="str">
        <f>'R - Total (G, P)'!$B$319</f>
        <v>[insert license #]</v>
      </c>
      <c r="S377">
        <f>'R - Total (G, P)'!$B$320</f>
        <v>0</v>
      </c>
      <c r="T377">
        <f>'R - Total (G, P)'!$D$320</f>
        <v>0</v>
      </c>
      <c r="U377">
        <f>'R - Total (G, P)'!$H$320</f>
        <v>0</v>
      </c>
      <c r="V377">
        <v>0</v>
      </c>
      <c r="W377">
        <v>0</v>
      </c>
      <c r="X377">
        <v>0</v>
      </c>
      <c r="Y377">
        <v>0</v>
      </c>
      <c r="Z377">
        <v>0</v>
      </c>
      <c r="AA377">
        <v>0</v>
      </c>
      <c r="AB377">
        <v>0</v>
      </c>
      <c r="AC377">
        <v>0</v>
      </c>
      <c r="AD377">
        <v>0</v>
      </c>
      <c r="AJ377" cm="1">
        <f t="array" ref="AJ377">IF(OR(COUNTIF(R377,$AZ$2:$AZ$19)),0,1)</f>
        <v>0</v>
      </c>
      <c r="AK377" cm="1">
        <f t="array" ref="AK377">IF(OR(COUNTIF(S377,$AZ$2:$AZ$19)),0,1)</f>
        <v>0</v>
      </c>
      <c r="AL377" cm="1">
        <f t="array" ref="AL377">IF(OR(COUNTIF(T377,$AZ$2:$AZ$19)),0,1)</f>
        <v>0</v>
      </c>
      <c r="AM377" cm="1">
        <f t="array" ref="AM377">IF(OR(COUNTIF(U377,$AZ$2:$AZ$19)),0,1)</f>
        <v>0</v>
      </c>
      <c r="AN377" cm="1">
        <f t="array" ref="AN377">IF(OR(COUNTIF(V377,$AZ$2:$AZ$19)),0,1)</f>
        <v>0</v>
      </c>
      <c r="AO377" cm="1">
        <f t="array" ref="AO377">IF(OR(COUNTIF(W377,$AZ$2:$AZ$19)),0,1)</f>
        <v>0</v>
      </c>
      <c r="AP377" cm="1">
        <f t="array" ref="AP377">IF(OR(COUNTIF(X377,$AZ$2:$AZ$19)),0,1)</f>
        <v>0</v>
      </c>
      <c r="AQ377" cm="1">
        <f t="array" ref="AQ377">IF(OR(COUNTIF(Y377,$AZ$2:$AZ$19)),0,1)</f>
        <v>0</v>
      </c>
      <c r="AR377" cm="1">
        <f t="array" ref="AR377">IF(OR(COUNTIF(Z377,$AZ$2:$AZ$19)),0,1)</f>
        <v>0</v>
      </c>
      <c r="AS377" cm="1">
        <f t="array" ref="AS377">IF(OR(COUNTIF(AA377,$AZ$2:$AZ$19)),0,1)</f>
        <v>0</v>
      </c>
      <c r="AT377" cm="1">
        <f t="array" ref="AT377">IF(OR(COUNTIF(AB377,$AZ$2:$AZ$19)),0,1)</f>
        <v>0</v>
      </c>
      <c r="AU377" cm="1">
        <f t="array" ref="AU377">IF(OR(COUNTIF(AC377,$AZ$2:$AZ$19)),0,1)</f>
        <v>0</v>
      </c>
      <c r="AV377" cm="1">
        <f t="array" ref="AV377">IF(OR(COUNTIF(AD377,$AZ$2:$AZ$19)),0,1)</f>
        <v>0</v>
      </c>
      <c r="AX377">
        <f t="shared" si="5"/>
        <v>0</v>
      </c>
    </row>
    <row r="378" spans="1:50" x14ac:dyDescent="0.3">
      <c r="A378" s="88" t="str" cm="1">
        <f t="array" ref="A378">IF(AX378&gt;0,'Licensee Info'!$A$2:$A$2,"#N/A")</f>
        <v>#N/A</v>
      </c>
      <c r="B378" s="88" t="str">
        <f>'Cover Sheet'!$A$3</f>
        <v>[insert AFS Reporting Period]</v>
      </c>
      <c r="C378" s="88" t="str">
        <f>'Cover Sheet'!$D$3</f>
        <v>[insert all medical and adult-use license record numbers covered by this AFS]</v>
      </c>
      <c r="D378" s="88" t="str">
        <f>'Cover Sheet'!$A$6</f>
        <v>[insert name of firm]</v>
      </c>
      <c r="E378" s="88" t="str">
        <f>'Cover Sheet'!$B$6</f>
        <v>[insert CPA name]</v>
      </c>
      <c r="F378" s="88" t="str">
        <f>'Cover Sheet'!$B$8</f>
        <v>[insert CPA license number]</v>
      </c>
      <c r="G378" s="88" t="str">
        <f>'Cover Sheet'!$D$6</f>
        <v>[insert direct email address]</v>
      </c>
      <c r="H378" s="88" t="str">
        <f>'Cover Sheet'!$D$8</f>
        <v>[insert direct phone number]</v>
      </c>
      <c r="I378" s="88" t="str">
        <f>'Cover Sheet'!$D$10</f>
        <v>[insert firm mailing address]</v>
      </c>
      <c r="J378" s="88" t="str">
        <f>'Licensee Info'!$E$2</f>
        <v>Report not attested to correctly</v>
      </c>
      <c r="K378" s="91" t="s">
        <v>225</v>
      </c>
      <c r="L378" s="91">
        <v>1</v>
      </c>
      <c r="M378" s="91">
        <v>3</v>
      </c>
      <c r="N378" s="91">
        <v>11</v>
      </c>
      <c r="O378" s="91">
        <v>11</v>
      </c>
      <c r="P378" s="91"/>
      <c r="Q378" s="91"/>
      <c r="R378" s="91" t="str">
        <f>'R - Total (G, P)'!$B$319</f>
        <v>[insert license #]</v>
      </c>
      <c r="S378" s="91">
        <f>'R - Total (G, P)'!$B$320</f>
        <v>0</v>
      </c>
      <c r="T378" s="91">
        <f>'R - Total (G, P)'!$D$320</f>
        <v>0</v>
      </c>
      <c r="U378" s="91">
        <f>'R - Total (G, P)'!$H$320</f>
        <v>0</v>
      </c>
      <c r="V378" s="91" t="str">
        <v>Total</v>
      </c>
      <c r="W378" s="91">
        <v>0</v>
      </c>
      <c r="X378" s="91">
        <v>0</v>
      </c>
      <c r="Y378" s="91">
        <v>0</v>
      </c>
      <c r="Z378" s="91">
        <v>0</v>
      </c>
      <c r="AA378" s="91">
        <v>0</v>
      </c>
      <c r="AB378" s="91">
        <v>0</v>
      </c>
      <c r="AC378" s="91">
        <v>0</v>
      </c>
      <c r="AD378" s="91">
        <v>0</v>
      </c>
      <c r="AE378" s="91"/>
      <c r="AF378" s="91"/>
      <c r="AG378" s="91"/>
      <c r="AH378" s="91"/>
      <c r="AJ378" cm="1">
        <f t="array" ref="AJ378">IF(OR(COUNTIF(R378,$AZ$2:$AZ$19)),0,1)</f>
        <v>0</v>
      </c>
      <c r="AK378" cm="1">
        <f t="array" ref="AK378">IF(OR(COUNTIF(S378,$AZ$2:$AZ$19)),0,1)</f>
        <v>0</v>
      </c>
      <c r="AL378" cm="1">
        <f t="array" ref="AL378">IF(OR(COUNTIF(T378,$AZ$2:$AZ$19)),0,1)</f>
        <v>0</v>
      </c>
      <c r="AM378" cm="1">
        <f t="array" ref="AM378">IF(OR(COUNTIF(U378,$AZ$2:$AZ$19)),0,1)</f>
        <v>0</v>
      </c>
      <c r="AN378" cm="1">
        <f t="array" ref="AN378">IF(OR(COUNTIF(V378,$AZ$2:$AZ$19)),0,1)</f>
        <v>0</v>
      </c>
      <c r="AO378" cm="1">
        <f t="array" ref="AO378">IF(OR(COUNTIF(W378,$AZ$2:$AZ$19)),0,1)</f>
        <v>0</v>
      </c>
      <c r="AP378" cm="1">
        <f t="array" ref="AP378">IF(OR(COUNTIF(X378,$AZ$2:$AZ$19)),0,1)</f>
        <v>0</v>
      </c>
      <c r="AQ378" cm="1">
        <f t="array" ref="AQ378">IF(OR(COUNTIF(Y378,$AZ$2:$AZ$19)),0,1)</f>
        <v>0</v>
      </c>
      <c r="AR378" cm="1">
        <f t="array" ref="AR378">IF(OR(COUNTIF(Z378,$AZ$2:$AZ$19)),0,1)</f>
        <v>0</v>
      </c>
      <c r="AS378" cm="1">
        <f t="array" ref="AS378">IF(OR(COUNTIF(AA378,$AZ$2:$AZ$19)),0,1)</f>
        <v>0</v>
      </c>
      <c r="AT378" cm="1">
        <f t="array" ref="AT378">IF(OR(COUNTIF(AB378,$AZ$2:$AZ$19)),0,1)</f>
        <v>0</v>
      </c>
      <c r="AU378" cm="1">
        <f t="array" ref="AU378">IF(OR(COUNTIF(AC378,$AZ$2:$AZ$19)),0,1)</f>
        <v>0</v>
      </c>
      <c r="AV378" cm="1">
        <f t="array" ref="AV378">IF(OR(COUNTIF(AD378,$AZ$2:$AZ$19)),0,1)</f>
        <v>0</v>
      </c>
      <c r="AX378">
        <f t="shared" si="5"/>
        <v>0</v>
      </c>
    </row>
    <row r="379" spans="1:50" x14ac:dyDescent="0.3">
      <c r="A379" s="92" t="str" cm="1">
        <f t="array" ref="A379">IF(AX379&gt;0,'Licensee Info'!$A$2:$A$2,"#N/A")</f>
        <v>#N/A</v>
      </c>
      <c r="B379" s="88" t="str">
        <f>'Cover Sheet'!$A$3</f>
        <v>[insert AFS Reporting Period]</v>
      </c>
      <c r="C379" s="88" t="str">
        <f>'Cover Sheet'!$D$3</f>
        <v>[insert all medical and adult-use license record numbers covered by this AFS]</v>
      </c>
      <c r="D379" s="88" t="str">
        <f>'Cover Sheet'!$A$6</f>
        <v>[insert name of firm]</v>
      </c>
      <c r="E379" s="88" t="str">
        <f>'Cover Sheet'!$B$6</f>
        <v>[insert CPA name]</v>
      </c>
      <c r="F379" s="88" t="str">
        <f>'Cover Sheet'!$B$8</f>
        <v>[insert CPA license number]</v>
      </c>
      <c r="G379" s="88" t="str">
        <f>'Cover Sheet'!$D$6</f>
        <v>[insert direct email address]</v>
      </c>
      <c r="H379" s="88" t="str">
        <f>'Cover Sheet'!$D$8</f>
        <v>[insert direct phone number]</v>
      </c>
      <c r="I379" s="88" t="str">
        <f>'Cover Sheet'!$D$10</f>
        <v>[insert firm mailing address]</v>
      </c>
      <c r="J379" s="88" t="str">
        <f>'Licensee Info'!$E$2</f>
        <v>Report not attested to correctly</v>
      </c>
      <c r="K379" t="s">
        <v>225</v>
      </c>
      <c r="L379">
        <v>1</v>
      </c>
      <c r="M379">
        <v>3</v>
      </c>
      <c r="N379">
        <v>11</v>
      </c>
      <c r="O379">
        <v>12</v>
      </c>
      <c r="R379" t="str">
        <f>'R - Total (G, P)'!$B$319</f>
        <v>[insert license #]</v>
      </c>
      <c r="S379">
        <f>'R - Total (G, P)'!$B$320</f>
        <v>0</v>
      </c>
      <c r="T379">
        <f>'R - Total (G, P)'!$D$320</f>
        <v>0</v>
      </c>
      <c r="U379">
        <f>'R - Total (G, P)'!$H$320</f>
        <v>0</v>
      </c>
      <c r="V379">
        <v>0</v>
      </c>
      <c r="W379">
        <v>0</v>
      </c>
      <c r="X379">
        <v>0</v>
      </c>
      <c r="Y379">
        <v>0</v>
      </c>
      <c r="Z379">
        <v>0</v>
      </c>
      <c r="AA379">
        <v>0</v>
      </c>
      <c r="AB379">
        <v>0</v>
      </c>
      <c r="AC379">
        <v>0</v>
      </c>
      <c r="AD379">
        <v>0</v>
      </c>
      <c r="AJ379" cm="1">
        <f t="array" ref="AJ379">IF(OR(COUNTIF(R379,$AZ$2:$AZ$19)),0,1)</f>
        <v>0</v>
      </c>
      <c r="AK379" cm="1">
        <f t="array" ref="AK379">IF(OR(COUNTIF(S379,$AZ$2:$AZ$19)),0,1)</f>
        <v>0</v>
      </c>
      <c r="AL379" cm="1">
        <f t="array" ref="AL379">IF(OR(COUNTIF(T379,$AZ$2:$AZ$19)),0,1)</f>
        <v>0</v>
      </c>
      <c r="AM379" cm="1">
        <f t="array" ref="AM379">IF(OR(COUNTIF(U379,$AZ$2:$AZ$19)),0,1)</f>
        <v>0</v>
      </c>
      <c r="AN379" cm="1">
        <f t="array" ref="AN379">IF(OR(COUNTIF(V379,$AZ$2:$AZ$19)),0,1)</f>
        <v>0</v>
      </c>
      <c r="AO379" cm="1">
        <f t="array" ref="AO379">IF(OR(COUNTIF(W379,$AZ$2:$AZ$19)),0,1)</f>
        <v>0</v>
      </c>
      <c r="AP379" cm="1">
        <f t="array" ref="AP379">IF(OR(COUNTIF(X379,$AZ$2:$AZ$19)),0,1)</f>
        <v>0</v>
      </c>
      <c r="AQ379" cm="1">
        <f t="array" ref="AQ379">IF(OR(COUNTIF(Y379,$AZ$2:$AZ$19)),0,1)</f>
        <v>0</v>
      </c>
      <c r="AR379" cm="1">
        <f t="array" ref="AR379">IF(OR(COUNTIF(Z379,$AZ$2:$AZ$19)),0,1)</f>
        <v>0</v>
      </c>
      <c r="AS379" cm="1">
        <f t="array" ref="AS379">IF(OR(COUNTIF(AA379,$AZ$2:$AZ$19)),0,1)</f>
        <v>0</v>
      </c>
      <c r="AT379" cm="1">
        <f t="array" ref="AT379">IF(OR(COUNTIF(AB379,$AZ$2:$AZ$19)),0,1)</f>
        <v>0</v>
      </c>
      <c r="AU379" cm="1">
        <f t="array" ref="AU379">IF(OR(COUNTIF(AC379,$AZ$2:$AZ$19)),0,1)</f>
        <v>0</v>
      </c>
      <c r="AV379" cm="1">
        <f t="array" ref="AV379">IF(OR(COUNTIF(AD379,$AZ$2:$AZ$19)),0,1)</f>
        <v>0</v>
      </c>
      <c r="AX379">
        <f t="shared" si="5"/>
        <v>0</v>
      </c>
    </row>
    <row r="380" spans="1:50" x14ac:dyDescent="0.3">
      <c r="A380" s="88" t="str" cm="1">
        <f t="array" ref="A380">IF(AX380&gt;0,'Licensee Info'!$A$2:$A$2,"#N/A")</f>
        <v>#N/A</v>
      </c>
      <c r="B380" s="88" t="str">
        <f>'Cover Sheet'!$A$3</f>
        <v>[insert AFS Reporting Period]</v>
      </c>
      <c r="C380" s="88" t="str">
        <f>'Cover Sheet'!$D$3</f>
        <v>[insert all medical and adult-use license record numbers covered by this AFS]</v>
      </c>
      <c r="D380" s="88" t="str">
        <f>'Cover Sheet'!$A$6</f>
        <v>[insert name of firm]</v>
      </c>
      <c r="E380" s="88" t="str">
        <f>'Cover Sheet'!$B$6</f>
        <v>[insert CPA name]</v>
      </c>
      <c r="F380" s="88" t="str">
        <f>'Cover Sheet'!$B$8</f>
        <v>[insert CPA license number]</v>
      </c>
      <c r="G380" s="88" t="str">
        <f>'Cover Sheet'!$D$6</f>
        <v>[insert direct email address]</v>
      </c>
      <c r="H380" s="88" t="str">
        <f>'Cover Sheet'!$D$8</f>
        <v>[insert direct phone number]</v>
      </c>
      <c r="I380" s="88" t="str">
        <f>'Cover Sheet'!$D$10</f>
        <v>[insert firm mailing address]</v>
      </c>
      <c r="J380" s="88" t="str">
        <f>'Licensee Info'!$E$2</f>
        <v>Report not attested to correctly</v>
      </c>
      <c r="K380" s="91" t="s">
        <v>225</v>
      </c>
      <c r="L380" s="91">
        <v>1</v>
      </c>
      <c r="M380" s="91">
        <v>3</v>
      </c>
      <c r="N380" s="91">
        <v>11</v>
      </c>
      <c r="O380" s="91">
        <v>13</v>
      </c>
      <c r="P380" s="91"/>
      <c r="Q380" s="91"/>
      <c r="R380" s="91" t="str">
        <f>'R - Total (G, P)'!$B$319</f>
        <v>[insert license #]</v>
      </c>
      <c r="S380" s="91">
        <f>'R - Total (G, P)'!$B$320</f>
        <v>0</v>
      </c>
      <c r="T380" s="91">
        <f>'R - Total (G, P)'!$D$320</f>
        <v>0</v>
      </c>
      <c r="U380" s="91">
        <f>'R - Total (G, P)'!$H$320</f>
        <v>0</v>
      </c>
      <c r="V380" s="91">
        <v>0</v>
      </c>
      <c r="W380" s="91">
        <v>0</v>
      </c>
      <c r="X380" s="91">
        <v>0</v>
      </c>
      <c r="Y380" s="91">
        <v>0</v>
      </c>
      <c r="Z380" s="91">
        <v>0</v>
      </c>
      <c r="AA380" s="91">
        <v>0</v>
      </c>
      <c r="AB380" s="91">
        <v>0</v>
      </c>
      <c r="AC380" s="91">
        <v>0</v>
      </c>
      <c r="AD380" s="91">
        <v>0</v>
      </c>
      <c r="AE380" s="91"/>
      <c r="AF380" s="91"/>
      <c r="AG380" s="91"/>
      <c r="AH380" s="91"/>
      <c r="AJ380" cm="1">
        <f t="array" ref="AJ380">IF(OR(COUNTIF(R380,$AZ$2:$AZ$19)),0,1)</f>
        <v>0</v>
      </c>
      <c r="AK380" cm="1">
        <f t="array" ref="AK380">IF(OR(COUNTIF(S380,$AZ$2:$AZ$19)),0,1)</f>
        <v>0</v>
      </c>
      <c r="AL380" cm="1">
        <f t="array" ref="AL380">IF(OR(COUNTIF(T380,$AZ$2:$AZ$19)),0,1)</f>
        <v>0</v>
      </c>
      <c r="AM380" cm="1">
        <f t="array" ref="AM380">IF(OR(COUNTIF(U380,$AZ$2:$AZ$19)),0,1)</f>
        <v>0</v>
      </c>
      <c r="AN380" cm="1">
        <f t="array" ref="AN380">IF(OR(COUNTIF(V380,$AZ$2:$AZ$19)),0,1)</f>
        <v>0</v>
      </c>
      <c r="AO380" cm="1">
        <f t="array" ref="AO380">IF(OR(COUNTIF(W380,$AZ$2:$AZ$19)),0,1)</f>
        <v>0</v>
      </c>
      <c r="AP380" cm="1">
        <f t="array" ref="AP380">IF(OR(COUNTIF(X380,$AZ$2:$AZ$19)),0,1)</f>
        <v>0</v>
      </c>
      <c r="AQ380" cm="1">
        <f t="array" ref="AQ380">IF(OR(COUNTIF(Y380,$AZ$2:$AZ$19)),0,1)</f>
        <v>0</v>
      </c>
      <c r="AR380" cm="1">
        <f t="array" ref="AR380">IF(OR(COUNTIF(Z380,$AZ$2:$AZ$19)),0,1)</f>
        <v>0</v>
      </c>
      <c r="AS380" cm="1">
        <f t="array" ref="AS380">IF(OR(COUNTIF(AA380,$AZ$2:$AZ$19)),0,1)</f>
        <v>0</v>
      </c>
      <c r="AT380" cm="1">
        <f t="array" ref="AT380">IF(OR(COUNTIF(AB380,$AZ$2:$AZ$19)),0,1)</f>
        <v>0</v>
      </c>
      <c r="AU380" cm="1">
        <f t="array" ref="AU380">IF(OR(COUNTIF(AC380,$AZ$2:$AZ$19)),0,1)</f>
        <v>0</v>
      </c>
      <c r="AV380" cm="1">
        <f t="array" ref="AV380">IF(OR(COUNTIF(AD380,$AZ$2:$AZ$19)),0,1)</f>
        <v>0</v>
      </c>
      <c r="AX380">
        <f t="shared" si="5"/>
        <v>0</v>
      </c>
    </row>
    <row r="381" spans="1:50" x14ac:dyDescent="0.3">
      <c r="A381" s="92" t="str" cm="1">
        <f t="array" ref="A381">IF(AX381&gt;0,'Licensee Info'!$A$2:$A$2,"#N/A")</f>
        <v>#N/A</v>
      </c>
      <c r="B381" s="88" t="str">
        <f>'Cover Sheet'!$A$3</f>
        <v>[insert AFS Reporting Period]</v>
      </c>
      <c r="C381" s="88" t="str">
        <f>'Cover Sheet'!$D$3</f>
        <v>[insert all medical and adult-use license record numbers covered by this AFS]</v>
      </c>
      <c r="D381" s="88" t="str">
        <f>'Cover Sheet'!$A$6</f>
        <v>[insert name of firm]</v>
      </c>
      <c r="E381" s="88" t="str">
        <f>'Cover Sheet'!$B$6</f>
        <v>[insert CPA name]</v>
      </c>
      <c r="F381" s="88" t="str">
        <f>'Cover Sheet'!$B$8</f>
        <v>[insert CPA license number]</v>
      </c>
      <c r="G381" s="88" t="str">
        <f>'Cover Sheet'!$D$6</f>
        <v>[insert direct email address]</v>
      </c>
      <c r="H381" s="88" t="str">
        <f>'Cover Sheet'!$D$8</f>
        <v>[insert direct phone number]</v>
      </c>
      <c r="I381" s="88" t="str">
        <f>'Cover Sheet'!$D$10</f>
        <v>[insert firm mailing address]</v>
      </c>
      <c r="J381" s="88" t="str">
        <f>'Licensee Info'!$E$2</f>
        <v>Report not attested to correctly</v>
      </c>
      <c r="K381" t="s">
        <v>225</v>
      </c>
      <c r="L381">
        <v>1</v>
      </c>
      <c r="M381">
        <v>3</v>
      </c>
      <c r="N381">
        <v>11</v>
      </c>
      <c r="O381">
        <v>14</v>
      </c>
      <c r="R381" t="str">
        <f>'R - Total (G, P)'!$B$319</f>
        <v>[insert license #]</v>
      </c>
      <c r="S381">
        <f>'R - Total (G, P)'!$B$320</f>
        <v>0</v>
      </c>
      <c r="T381">
        <f>'R - Total (G, P)'!$D$320</f>
        <v>0</v>
      </c>
      <c r="U381">
        <f>'R - Total (G, P)'!$H$320</f>
        <v>0</v>
      </c>
      <c r="V381">
        <v>0</v>
      </c>
      <c r="W381">
        <v>0</v>
      </c>
      <c r="X381">
        <v>0</v>
      </c>
      <c r="Y381">
        <v>0</v>
      </c>
      <c r="Z381">
        <v>0</v>
      </c>
      <c r="AA381">
        <v>0</v>
      </c>
      <c r="AB381">
        <v>0</v>
      </c>
      <c r="AC381">
        <v>0</v>
      </c>
      <c r="AD381">
        <v>0</v>
      </c>
      <c r="AJ381" cm="1">
        <f t="array" ref="AJ381">IF(OR(COUNTIF(R381,$AZ$2:$AZ$19)),0,1)</f>
        <v>0</v>
      </c>
      <c r="AK381" cm="1">
        <f t="array" ref="AK381">IF(OR(COUNTIF(S381,$AZ$2:$AZ$19)),0,1)</f>
        <v>0</v>
      </c>
      <c r="AL381" cm="1">
        <f t="array" ref="AL381">IF(OR(COUNTIF(T381,$AZ$2:$AZ$19)),0,1)</f>
        <v>0</v>
      </c>
      <c r="AM381" cm="1">
        <f t="array" ref="AM381">IF(OR(COUNTIF(U381,$AZ$2:$AZ$19)),0,1)</f>
        <v>0</v>
      </c>
      <c r="AN381" cm="1">
        <f t="array" ref="AN381">IF(OR(COUNTIF(V381,$AZ$2:$AZ$19)),0,1)</f>
        <v>0</v>
      </c>
      <c r="AO381" cm="1">
        <f t="array" ref="AO381">IF(OR(COUNTIF(W381,$AZ$2:$AZ$19)),0,1)</f>
        <v>0</v>
      </c>
      <c r="AP381" cm="1">
        <f t="array" ref="AP381">IF(OR(COUNTIF(X381,$AZ$2:$AZ$19)),0,1)</f>
        <v>0</v>
      </c>
      <c r="AQ381" cm="1">
        <f t="array" ref="AQ381">IF(OR(COUNTIF(Y381,$AZ$2:$AZ$19)),0,1)</f>
        <v>0</v>
      </c>
      <c r="AR381" cm="1">
        <f t="array" ref="AR381">IF(OR(COUNTIF(Z381,$AZ$2:$AZ$19)),0,1)</f>
        <v>0</v>
      </c>
      <c r="AS381" cm="1">
        <f t="array" ref="AS381">IF(OR(COUNTIF(AA381,$AZ$2:$AZ$19)),0,1)</f>
        <v>0</v>
      </c>
      <c r="AT381" cm="1">
        <f t="array" ref="AT381">IF(OR(COUNTIF(AB381,$AZ$2:$AZ$19)),0,1)</f>
        <v>0</v>
      </c>
      <c r="AU381" cm="1">
        <f t="array" ref="AU381">IF(OR(COUNTIF(AC381,$AZ$2:$AZ$19)),0,1)</f>
        <v>0</v>
      </c>
      <c r="AV381" cm="1">
        <f t="array" ref="AV381">IF(OR(COUNTIF(AD381,$AZ$2:$AZ$19)),0,1)</f>
        <v>0</v>
      </c>
      <c r="AX381">
        <f t="shared" si="5"/>
        <v>0</v>
      </c>
    </row>
    <row r="382" spans="1:50" x14ac:dyDescent="0.3">
      <c r="A382" s="88" t="str" cm="1">
        <f t="array" ref="A382">IF(AX382&gt;0,'Licensee Info'!$A$2:$A$2,"#N/A")</f>
        <v>#N/A</v>
      </c>
      <c r="B382" s="88" t="str">
        <f>'Cover Sheet'!$A$3</f>
        <v>[insert AFS Reporting Period]</v>
      </c>
      <c r="C382" s="88" t="str">
        <f>'Cover Sheet'!$D$3</f>
        <v>[insert all medical and adult-use license record numbers covered by this AFS]</v>
      </c>
      <c r="D382" s="88" t="str">
        <f>'Cover Sheet'!$A$6</f>
        <v>[insert name of firm]</v>
      </c>
      <c r="E382" s="88" t="str">
        <f>'Cover Sheet'!$B$6</f>
        <v>[insert CPA name]</v>
      </c>
      <c r="F382" s="88" t="str">
        <f>'Cover Sheet'!$B$8</f>
        <v>[insert CPA license number]</v>
      </c>
      <c r="G382" s="88" t="str">
        <f>'Cover Sheet'!$D$6</f>
        <v>[insert direct email address]</v>
      </c>
      <c r="H382" s="88" t="str">
        <f>'Cover Sheet'!$D$8</f>
        <v>[insert direct phone number]</v>
      </c>
      <c r="I382" s="88" t="str">
        <f>'Cover Sheet'!$D$10</f>
        <v>[insert firm mailing address]</v>
      </c>
      <c r="J382" s="88" t="str">
        <f>'Licensee Info'!$E$2</f>
        <v>Report not attested to correctly</v>
      </c>
      <c r="K382" s="91" t="s">
        <v>225</v>
      </c>
      <c r="L382" s="91">
        <v>1</v>
      </c>
      <c r="M382" s="91">
        <v>3</v>
      </c>
      <c r="N382" s="91">
        <v>11</v>
      </c>
      <c r="O382" s="91">
        <v>15</v>
      </c>
      <c r="P382" s="91"/>
      <c r="Q382" s="91"/>
      <c r="R382" s="91" t="str">
        <f>'R - Total (G, P)'!$B$319</f>
        <v>[insert license #]</v>
      </c>
      <c r="S382" s="91">
        <f>'R - Total (G, P)'!$B$320</f>
        <v>0</v>
      </c>
      <c r="T382" s="91">
        <f>'R - Total (G, P)'!$D$320</f>
        <v>0</v>
      </c>
      <c r="U382" s="91">
        <f>'R - Total (G, P)'!$H$320</f>
        <v>0</v>
      </c>
      <c r="V382" s="91">
        <v>0</v>
      </c>
      <c r="W382" s="91">
        <v>0</v>
      </c>
      <c r="X382" s="91">
        <v>0</v>
      </c>
      <c r="Y382" s="91">
        <v>0</v>
      </c>
      <c r="Z382" s="91">
        <v>0</v>
      </c>
      <c r="AA382" s="91">
        <v>0</v>
      </c>
      <c r="AB382" s="91">
        <v>0</v>
      </c>
      <c r="AC382" s="91">
        <v>0</v>
      </c>
      <c r="AD382" s="91">
        <v>0</v>
      </c>
      <c r="AE382" s="91"/>
      <c r="AF382" s="91"/>
      <c r="AG382" s="91"/>
      <c r="AH382" s="91"/>
      <c r="AJ382" cm="1">
        <f t="array" ref="AJ382">IF(OR(COUNTIF(R382,$AZ$2:$AZ$19)),0,1)</f>
        <v>0</v>
      </c>
      <c r="AK382" cm="1">
        <f t="array" ref="AK382">IF(OR(COUNTIF(S382,$AZ$2:$AZ$19)),0,1)</f>
        <v>0</v>
      </c>
      <c r="AL382" cm="1">
        <f t="array" ref="AL382">IF(OR(COUNTIF(T382,$AZ$2:$AZ$19)),0,1)</f>
        <v>0</v>
      </c>
      <c r="AM382" cm="1">
        <f t="array" ref="AM382">IF(OR(COUNTIF(U382,$AZ$2:$AZ$19)),0,1)</f>
        <v>0</v>
      </c>
      <c r="AN382" cm="1">
        <f t="array" ref="AN382">IF(OR(COUNTIF(V382,$AZ$2:$AZ$19)),0,1)</f>
        <v>0</v>
      </c>
      <c r="AO382" cm="1">
        <f t="array" ref="AO382">IF(OR(COUNTIF(W382,$AZ$2:$AZ$19)),0,1)</f>
        <v>0</v>
      </c>
      <c r="AP382" cm="1">
        <f t="array" ref="AP382">IF(OR(COUNTIF(X382,$AZ$2:$AZ$19)),0,1)</f>
        <v>0</v>
      </c>
      <c r="AQ382" cm="1">
        <f t="array" ref="AQ382">IF(OR(COUNTIF(Y382,$AZ$2:$AZ$19)),0,1)</f>
        <v>0</v>
      </c>
      <c r="AR382" cm="1">
        <f t="array" ref="AR382">IF(OR(COUNTIF(Z382,$AZ$2:$AZ$19)),0,1)</f>
        <v>0</v>
      </c>
      <c r="AS382" cm="1">
        <f t="array" ref="AS382">IF(OR(COUNTIF(AA382,$AZ$2:$AZ$19)),0,1)</f>
        <v>0</v>
      </c>
      <c r="AT382" cm="1">
        <f t="array" ref="AT382">IF(OR(COUNTIF(AB382,$AZ$2:$AZ$19)),0,1)</f>
        <v>0</v>
      </c>
      <c r="AU382" cm="1">
        <f t="array" ref="AU382">IF(OR(COUNTIF(AC382,$AZ$2:$AZ$19)),0,1)</f>
        <v>0</v>
      </c>
      <c r="AV382" cm="1">
        <f t="array" ref="AV382">IF(OR(COUNTIF(AD382,$AZ$2:$AZ$19)),0,1)</f>
        <v>0</v>
      </c>
      <c r="AX382">
        <f t="shared" si="5"/>
        <v>0</v>
      </c>
    </row>
    <row r="383" spans="1:50" x14ac:dyDescent="0.3">
      <c r="A383" s="92" t="str" cm="1">
        <f t="array" ref="A383">IF(AX383&gt;0,'Licensee Info'!$A$2:$A$2,"#N/A")</f>
        <v>#N/A</v>
      </c>
      <c r="B383" s="88" t="str">
        <f>'Cover Sheet'!$A$3</f>
        <v>[insert AFS Reporting Period]</v>
      </c>
      <c r="C383" s="88" t="str">
        <f>'Cover Sheet'!$D$3</f>
        <v>[insert all medical and adult-use license record numbers covered by this AFS]</v>
      </c>
      <c r="D383" s="88" t="str">
        <f>'Cover Sheet'!$A$6</f>
        <v>[insert name of firm]</v>
      </c>
      <c r="E383" s="88" t="str">
        <f>'Cover Sheet'!$B$6</f>
        <v>[insert CPA name]</v>
      </c>
      <c r="F383" s="88" t="str">
        <f>'Cover Sheet'!$B$8</f>
        <v>[insert CPA license number]</v>
      </c>
      <c r="G383" s="88" t="str">
        <f>'Cover Sheet'!$D$6</f>
        <v>[insert direct email address]</v>
      </c>
      <c r="H383" s="88" t="str">
        <f>'Cover Sheet'!$D$8</f>
        <v>[insert direct phone number]</v>
      </c>
      <c r="I383" s="88" t="str">
        <f>'Cover Sheet'!$D$10</f>
        <v>[insert firm mailing address]</v>
      </c>
      <c r="J383" s="88" t="str">
        <f>'Licensee Info'!$E$2</f>
        <v>Report not attested to correctly</v>
      </c>
      <c r="K383" t="s">
        <v>225</v>
      </c>
      <c r="L383">
        <v>1</v>
      </c>
      <c r="M383" t="s">
        <v>285</v>
      </c>
      <c r="N383">
        <v>11</v>
      </c>
      <c r="O383">
        <v>1</v>
      </c>
      <c r="R383" cm="1">
        <f t="array" ref="R383:Y392">'R - Total (G, P)'!$A$335:$H$344</f>
        <v>0</v>
      </c>
      <c r="S383">
        <v>0</v>
      </c>
      <c r="T383">
        <v>0</v>
      </c>
      <c r="U383">
        <v>0</v>
      </c>
      <c r="V383">
        <v>0</v>
      </c>
      <c r="W383">
        <v>0</v>
      </c>
      <c r="X383">
        <v>0</v>
      </c>
      <c r="Y383">
        <v>0</v>
      </c>
      <c r="Z383">
        <v>0</v>
      </c>
      <c r="AA383">
        <v>0</v>
      </c>
      <c r="AB383">
        <v>0</v>
      </c>
      <c r="AC383">
        <v>0</v>
      </c>
      <c r="AD383">
        <v>0</v>
      </c>
      <c r="AJ383" cm="1">
        <f t="array" ref="AJ383">IF(OR(COUNTIF(R383,$AZ$2:$AZ$19)),0,1)</f>
        <v>0</v>
      </c>
      <c r="AK383" cm="1">
        <f t="array" ref="AK383">IF(OR(COUNTIF(S383,$AZ$2:$AZ$19)),0,1)</f>
        <v>0</v>
      </c>
      <c r="AL383" cm="1">
        <f t="array" ref="AL383">IF(OR(COUNTIF(T383,$AZ$2:$AZ$19)),0,1)</f>
        <v>0</v>
      </c>
      <c r="AM383" cm="1">
        <f t="array" ref="AM383">IF(OR(COUNTIF(U383,$AZ$2:$AZ$19)),0,1)</f>
        <v>0</v>
      </c>
      <c r="AN383" cm="1">
        <f t="array" ref="AN383">IF(OR(COUNTIF(V383,$AZ$2:$AZ$19)),0,1)</f>
        <v>0</v>
      </c>
      <c r="AO383" cm="1">
        <f t="array" ref="AO383">IF(OR(COUNTIF(W383,$AZ$2:$AZ$19)),0,1)</f>
        <v>0</v>
      </c>
      <c r="AP383" cm="1">
        <f t="array" ref="AP383">IF(OR(COUNTIF(X383,$AZ$2:$AZ$19)),0,1)</f>
        <v>0</v>
      </c>
      <c r="AQ383" cm="1">
        <f t="array" ref="AQ383">IF(OR(COUNTIF(Y383,$AZ$2:$AZ$19)),0,1)</f>
        <v>0</v>
      </c>
      <c r="AR383" cm="1">
        <f t="array" ref="AR383">IF(OR(COUNTIF(Z383,$AZ$2:$AZ$19)),0,1)</f>
        <v>0</v>
      </c>
      <c r="AS383" cm="1">
        <f t="array" ref="AS383">IF(OR(COUNTIF(AA383,$AZ$2:$AZ$19)),0,1)</f>
        <v>0</v>
      </c>
      <c r="AT383" cm="1">
        <f t="array" ref="AT383">IF(OR(COUNTIF(AB383,$AZ$2:$AZ$19)),0,1)</f>
        <v>0</v>
      </c>
      <c r="AU383" cm="1">
        <f t="array" ref="AU383">IF(OR(COUNTIF(AC383,$AZ$2:$AZ$19)),0,1)</f>
        <v>0</v>
      </c>
      <c r="AV383" cm="1">
        <f t="array" ref="AV383">IF(OR(COUNTIF(AD383,$AZ$2:$AZ$19)),0,1)</f>
        <v>0</v>
      </c>
      <c r="AX383">
        <f t="shared" si="5"/>
        <v>0</v>
      </c>
    </row>
    <row r="384" spans="1:50" x14ac:dyDescent="0.3">
      <c r="A384" s="88" t="str" cm="1">
        <f t="array" ref="A384">IF(AX384&gt;0,'Licensee Info'!$A$2:$A$2,"#N/A")</f>
        <v>#N/A</v>
      </c>
      <c r="B384" s="88" t="str">
        <f>'Cover Sheet'!$A$3</f>
        <v>[insert AFS Reporting Period]</v>
      </c>
      <c r="C384" s="88" t="str">
        <f>'Cover Sheet'!$D$3</f>
        <v>[insert all medical and adult-use license record numbers covered by this AFS]</v>
      </c>
      <c r="D384" s="88" t="str">
        <f>'Cover Sheet'!$A$6</f>
        <v>[insert name of firm]</v>
      </c>
      <c r="E384" s="88" t="str">
        <f>'Cover Sheet'!$B$6</f>
        <v>[insert CPA name]</v>
      </c>
      <c r="F384" s="88" t="str">
        <f>'Cover Sheet'!$B$8</f>
        <v>[insert CPA license number]</v>
      </c>
      <c r="G384" s="88" t="str">
        <f>'Cover Sheet'!$D$6</f>
        <v>[insert direct email address]</v>
      </c>
      <c r="H384" s="88" t="str">
        <f>'Cover Sheet'!$D$8</f>
        <v>[insert direct phone number]</v>
      </c>
      <c r="I384" s="88" t="str">
        <f>'Cover Sheet'!$D$10</f>
        <v>[insert firm mailing address]</v>
      </c>
      <c r="J384" s="88" t="str">
        <f>'Licensee Info'!$E$2</f>
        <v>Report not attested to correctly</v>
      </c>
      <c r="K384" s="91" t="s">
        <v>225</v>
      </c>
      <c r="L384" s="91">
        <v>1</v>
      </c>
      <c r="M384" s="91" t="s">
        <v>285</v>
      </c>
      <c r="N384" s="91">
        <v>11</v>
      </c>
      <c r="O384" s="91">
        <v>2</v>
      </c>
      <c r="P384" s="91"/>
      <c r="Q384" s="91"/>
      <c r="R384" s="91">
        <v>0</v>
      </c>
      <c r="S384" s="91">
        <v>0</v>
      </c>
      <c r="T384" s="91">
        <v>0</v>
      </c>
      <c r="U384" s="91">
        <v>0</v>
      </c>
      <c r="V384" s="91">
        <v>0</v>
      </c>
      <c r="W384" s="91">
        <v>0</v>
      </c>
      <c r="X384" s="91">
        <v>0</v>
      </c>
      <c r="Y384" s="91">
        <v>0</v>
      </c>
      <c r="Z384" s="91">
        <v>0</v>
      </c>
      <c r="AA384" s="91">
        <v>0</v>
      </c>
      <c r="AB384" s="91">
        <v>0</v>
      </c>
      <c r="AC384" s="91">
        <v>0</v>
      </c>
      <c r="AD384" s="91">
        <v>0</v>
      </c>
      <c r="AE384" s="91"/>
      <c r="AF384" s="91"/>
      <c r="AG384" s="91"/>
      <c r="AH384" s="91"/>
      <c r="AJ384" cm="1">
        <f t="array" ref="AJ384">IF(OR(COUNTIF(R384,$AZ$2:$AZ$19)),0,1)</f>
        <v>0</v>
      </c>
      <c r="AK384" cm="1">
        <f t="array" ref="AK384">IF(OR(COUNTIF(S384,$AZ$2:$AZ$19)),0,1)</f>
        <v>0</v>
      </c>
      <c r="AL384" cm="1">
        <f t="array" ref="AL384">IF(OR(COUNTIF(T384,$AZ$2:$AZ$19)),0,1)</f>
        <v>0</v>
      </c>
      <c r="AM384" cm="1">
        <f t="array" ref="AM384">IF(OR(COUNTIF(U384,$AZ$2:$AZ$19)),0,1)</f>
        <v>0</v>
      </c>
      <c r="AN384" cm="1">
        <f t="array" ref="AN384">IF(OR(COUNTIF(V384,$AZ$2:$AZ$19)),0,1)</f>
        <v>0</v>
      </c>
      <c r="AO384" cm="1">
        <f t="array" ref="AO384">IF(OR(COUNTIF(W384,$AZ$2:$AZ$19)),0,1)</f>
        <v>0</v>
      </c>
      <c r="AP384" cm="1">
        <f t="array" ref="AP384">IF(OR(COUNTIF(X384,$AZ$2:$AZ$19)),0,1)</f>
        <v>0</v>
      </c>
      <c r="AQ384" cm="1">
        <f t="array" ref="AQ384">IF(OR(COUNTIF(Y384,$AZ$2:$AZ$19)),0,1)</f>
        <v>0</v>
      </c>
      <c r="AR384" cm="1">
        <f t="array" ref="AR384">IF(OR(COUNTIF(Z384,$AZ$2:$AZ$19)),0,1)</f>
        <v>0</v>
      </c>
      <c r="AS384" cm="1">
        <f t="array" ref="AS384">IF(OR(COUNTIF(AA384,$AZ$2:$AZ$19)),0,1)</f>
        <v>0</v>
      </c>
      <c r="AT384" cm="1">
        <f t="array" ref="AT384">IF(OR(COUNTIF(AB384,$AZ$2:$AZ$19)),0,1)</f>
        <v>0</v>
      </c>
      <c r="AU384" cm="1">
        <f t="array" ref="AU384">IF(OR(COUNTIF(AC384,$AZ$2:$AZ$19)),0,1)</f>
        <v>0</v>
      </c>
      <c r="AV384" cm="1">
        <f t="array" ref="AV384">IF(OR(COUNTIF(AD384,$AZ$2:$AZ$19)),0,1)</f>
        <v>0</v>
      </c>
      <c r="AX384">
        <f t="shared" si="5"/>
        <v>0</v>
      </c>
    </row>
    <row r="385" spans="1:50" x14ac:dyDescent="0.3">
      <c r="A385" s="92" t="str" cm="1">
        <f t="array" ref="A385">IF(AX385&gt;0,'Licensee Info'!$A$2:$A$2,"#N/A")</f>
        <v>#N/A</v>
      </c>
      <c r="B385" s="88" t="str">
        <f>'Cover Sheet'!$A$3</f>
        <v>[insert AFS Reporting Period]</v>
      </c>
      <c r="C385" s="88" t="str">
        <f>'Cover Sheet'!$D$3</f>
        <v>[insert all medical and adult-use license record numbers covered by this AFS]</v>
      </c>
      <c r="D385" s="88" t="str">
        <f>'Cover Sheet'!$A$6</f>
        <v>[insert name of firm]</v>
      </c>
      <c r="E385" s="88" t="str">
        <f>'Cover Sheet'!$B$6</f>
        <v>[insert CPA name]</v>
      </c>
      <c r="F385" s="88" t="str">
        <f>'Cover Sheet'!$B$8</f>
        <v>[insert CPA license number]</v>
      </c>
      <c r="G385" s="88" t="str">
        <f>'Cover Sheet'!$D$6</f>
        <v>[insert direct email address]</v>
      </c>
      <c r="H385" s="88" t="str">
        <f>'Cover Sheet'!$D$8</f>
        <v>[insert direct phone number]</v>
      </c>
      <c r="I385" s="88" t="str">
        <f>'Cover Sheet'!$D$10</f>
        <v>[insert firm mailing address]</v>
      </c>
      <c r="J385" s="88" t="str">
        <f>'Licensee Info'!$E$2</f>
        <v>Report not attested to correctly</v>
      </c>
      <c r="K385" t="s">
        <v>225</v>
      </c>
      <c r="L385">
        <v>1</v>
      </c>
      <c r="M385" t="s">
        <v>285</v>
      </c>
      <c r="N385">
        <v>11</v>
      </c>
      <c r="O385">
        <v>3</v>
      </c>
      <c r="R385">
        <v>0</v>
      </c>
      <c r="S385">
        <v>0</v>
      </c>
      <c r="T385">
        <v>0</v>
      </c>
      <c r="U385">
        <v>0</v>
      </c>
      <c r="V385">
        <v>0</v>
      </c>
      <c r="W385">
        <v>0</v>
      </c>
      <c r="X385">
        <v>0</v>
      </c>
      <c r="Y385">
        <v>0</v>
      </c>
      <c r="Z385">
        <v>0</v>
      </c>
      <c r="AA385">
        <v>0</v>
      </c>
      <c r="AB385">
        <v>0</v>
      </c>
      <c r="AC385">
        <v>0</v>
      </c>
      <c r="AD385">
        <v>0</v>
      </c>
      <c r="AJ385" cm="1">
        <f t="array" ref="AJ385">IF(OR(COUNTIF(R385,$AZ$2:$AZ$19)),0,1)</f>
        <v>0</v>
      </c>
      <c r="AK385" cm="1">
        <f t="array" ref="AK385">IF(OR(COUNTIF(S385,$AZ$2:$AZ$19)),0,1)</f>
        <v>0</v>
      </c>
      <c r="AL385" cm="1">
        <f t="array" ref="AL385">IF(OR(COUNTIF(T385,$AZ$2:$AZ$19)),0,1)</f>
        <v>0</v>
      </c>
      <c r="AM385" cm="1">
        <f t="array" ref="AM385">IF(OR(COUNTIF(U385,$AZ$2:$AZ$19)),0,1)</f>
        <v>0</v>
      </c>
      <c r="AN385" cm="1">
        <f t="array" ref="AN385">IF(OR(COUNTIF(V385,$AZ$2:$AZ$19)),0,1)</f>
        <v>0</v>
      </c>
      <c r="AO385" cm="1">
        <f t="array" ref="AO385">IF(OR(COUNTIF(W385,$AZ$2:$AZ$19)),0,1)</f>
        <v>0</v>
      </c>
      <c r="AP385" cm="1">
        <f t="array" ref="AP385">IF(OR(COUNTIF(X385,$AZ$2:$AZ$19)),0,1)</f>
        <v>0</v>
      </c>
      <c r="AQ385" cm="1">
        <f t="array" ref="AQ385">IF(OR(COUNTIF(Y385,$AZ$2:$AZ$19)),0,1)</f>
        <v>0</v>
      </c>
      <c r="AR385" cm="1">
        <f t="array" ref="AR385">IF(OR(COUNTIF(Z385,$AZ$2:$AZ$19)),0,1)</f>
        <v>0</v>
      </c>
      <c r="AS385" cm="1">
        <f t="array" ref="AS385">IF(OR(COUNTIF(AA385,$AZ$2:$AZ$19)),0,1)</f>
        <v>0</v>
      </c>
      <c r="AT385" cm="1">
        <f t="array" ref="AT385">IF(OR(COUNTIF(AB385,$AZ$2:$AZ$19)),0,1)</f>
        <v>0</v>
      </c>
      <c r="AU385" cm="1">
        <f t="array" ref="AU385">IF(OR(COUNTIF(AC385,$AZ$2:$AZ$19)),0,1)</f>
        <v>0</v>
      </c>
      <c r="AV385" cm="1">
        <f t="array" ref="AV385">IF(OR(COUNTIF(AD385,$AZ$2:$AZ$19)),0,1)</f>
        <v>0</v>
      </c>
      <c r="AX385">
        <f t="shared" si="5"/>
        <v>0</v>
      </c>
    </row>
    <row r="386" spans="1:50" x14ac:dyDescent="0.3">
      <c r="A386" s="88" t="str" cm="1">
        <f t="array" ref="A386">IF(AX386&gt;0,'Licensee Info'!$A$2:$A$2,"#N/A")</f>
        <v>#N/A</v>
      </c>
      <c r="B386" s="88" t="str">
        <f>'Cover Sheet'!$A$3</f>
        <v>[insert AFS Reporting Period]</v>
      </c>
      <c r="C386" s="88" t="str">
        <f>'Cover Sheet'!$D$3</f>
        <v>[insert all medical and adult-use license record numbers covered by this AFS]</v>
      </c>
      <c r="D386" s="88" t="str">
        <f>'Cover Sheet'!$A$6</f>
        <v>[insert name of firm]</v>
      </c>
      <c r="E386" s="88" t="str">
        <f>'Cover Sheet'!$B$6</f>
        <v>[insert CPA name]</v>
      </c>
      <c r="F386" s="88" t="str">
        <f>'Cover Sheet'!$B$8</f>
        <v>[insert CPA license number]</v>
      </c>
      <c r="G386" s="88" t="str">
        <f>'Cover Sheet'!$D$6</f>
        <v>[insert direct email address]</v>
      </c>
      <c r="H386" s="88" t="str">
        <f>'Cover Sheet'!$D$8</f>
        <v>[insert direct phone number]</v>
      </c>
      <c r="I386" s="88" t="str">
        <f>'Cover Sheet'!$D$10</f>
        <v>[insert firm mailing address]</v>
      </c>
      <c r="J386" s="88" t="str">
        <f>'Licensee Info'!$E$2</f>
        <v>Report not attested to correctly</v>
      </c>
      <c r="K386" s="91" t="s">
        <v>225</v>
      </c>
      <c r="L386" s="91">
        <v>1</v>
      </c>
      <c r="M386" s="91" t="s">
        <v>285</v>
      </c>
      <c r="N386" s="91">
        <v>11</v>
      </c>
      <c r="O386" s="91">
        <v>4</v>
      </c>
      <c r="P386" s="91"/>
      <c r="Q386" s="91"/>
      <c r="R386" s="91">
        <v>0</v>
      </c>
      <c r="S386" s="91">
        <v>0</v>
      </c>
      <c r="T386" s="91">
        <v>0</v>
      </c>
      <c r="U386" s="91">
        <v>0</v>
      </c>
      <c r="V386" s="91">
        <v>0</v>
      </c>
      <c r="W386" s="91">
        <v>0</v>
      </c>
      <c r="X386" s="91">
        <v>0</v>
      </c>
      <c r="Y386" s="91">
        <v>0</v>
      </c>
      <c r="Z386" s="91">
        <v>0</v>
      </c>
      <c r="AA386" s="91">
        <v>0</v>
      </c>
      <c r="AB386" s="91">
        <v>0</v>
      </c>
      <c r="AC386" s="91">
        <v>0</v>
      </c>
      <c r="AD386" s="91">
        <v>0</v>
      </c>
      <c r="AE386" s="91"/>
      <c r="AF386" s="91"/>
      <c r="AG386" s="91"/>
      <c r="AH386" s="91"/>
      <c r="AJ386" cm="1">
        <f t="array" ref="AJ386">IF(OR(COUNTIF(R386,$AZ$2:$AZ$19)),0,1)</f>
        <v>0</v>
      </c>
      <c r="AK386" cm="1">
        <f t="array" ref="AK386">IF(OR(COUNTIF(S386,$AZ$2:$AZ$19)),0,1)</f>
        <v>0</v>
      </c>
      <c r="AL386" cm="1">
        <f t="array" ref="AL386">IF(OR(COUNTIF(T386,$AZ$2:$AZ$19)),0,1)</f>
        <v>0</v>
      </c>
      <c r="AM386" cm="1">
        <f t="array" ref="AM386">IF(OR(COUNTIF(U386,$AZ$2:$AZ$19)),0,1)</f>
        <v>0</v>
      </c>
      <c r="AN386" cm="1">
        <f t="array" ref="AN386">IF(OR(COUNTIF(V386,$AZ$2:$AZ$19)),0,1)</f>
        <v>0</v>
      </c>
      <c r="AO386" cm="1">
        <f t="array" ref="AO386">IF(OR(COUNTIF(W386,$AZ$2:$AZ$19)),0,1)</f>
        <v>0</v>
      </c>
      <c r="AP386" cm="1">
        <f t="array" ref="AP386">IF(OR(COUNTIF(X386,$AZ$2:$AZ$19)),0,1)</f>
        <v>0</v>
      </c>
      <c r="AQ386" cm="1">
        <f t="array" ref="AQ386">IF(OR(COUNTIF(Y386,$AZ$2:$AZ$19)),0,1)</f>
        <v>0</v>
      </c>
      <c r="AR386" cm="1">
        <f t="array" ref="AR386">IF(OR(COUNTIF(Z386,$AZ$2:$AZ$19)),0,1)</f>
        <v>0</v>
      </c>
      <c r="AS386" cm="1">
        <f t="array" ref="AS386">IF(OR(COUNTIF(AA386,$AZ$2:$AZ$19)),0,1)</f>
        <v>0</v>
      </c>
      <c r="AT386" cm="1">
        <f t="array" ref="AT386">IF(OR(COUNTIF(AB386,$AZ$2:$AZ$19)),0,1)</f>
        <v>0</v>
      </c>
      <c r="AU386" cm="1">
        <f t="array" ref="AU386">IF(OR(COUNTIF(AC386,$AZ$2:$AZ$19)),0,1)</f>
        <v>0</v>
      </c>
      <c r="AV386" cm="1">
        <f t="array" ref="AV386">IF(OR(COUNTIF(AD386,$AZ$2:$AZ$19)),0,1)</f>
        <v>0</v>
      </c>
      <c r="AX386">
        <f t="shared" si="5"/>
        <v>0</v>
      </c>
    </row>
    <row r="387" spans="1:50" x14ac:dyDescent="0.3">
      <c r="A387" s="92" t="str" cm="1">
        <f t="array" ref="A387">IF(AX387&gt;0,'Licensee Info'!$A$2:$A$2,"#N/A")</f>
        <v>#N/A</v>
      </c>
      <c r="B387" s="88" t="str">
        <f>'Cover Sheet'!$A$3</f>
        <v>[insert AFS Reporting Period]</v>
      </c>
      <c r="C387" s="88" t="str">
        <f>'Cover Sheet'!$D$3</f>
        <v>[insert all medical and adult-use license record numbers covered by this AFS]</v>
      </c>
      <c r="D387" s="88" t="str">
        <f>'Cover Sheet'!$A$6</f>
        <v>[insert name of firm]</v>
      </c>
      <c r="E387" s="88" t="str">
        <f>'Cover Sheet'!$B$6</f>
        <v>[insert CPA name]</v>
      </c>
      <c r="F387" s="88" t="str">
        <f>'Cover Sheet'!$B$8</f>
        <v>[insert CPA license number]</v>
      </c>
      <c r="G387" s="88" t="str">
        <f>'Cover Sheet'!$D$6</f>
        <v>[insert direct email address]</v>
      </c>
      <c r="H387" s="88" t="str">
        <f>'Cover Sheet'!$D$8</f>
        <v>[insert direct phone number]</v>
      </c>
      <c r="I387" s="88" t="str">
        <f>'Cover Sheet'!$D$10</f>
        <v>[insert firm mailing address]</v>
      </c>
      <c r="J387" s="88" t="str">
        <f>'Licensee Info'!$E$2</f>
        <v>Report not attested to correctly</v>
      </c>
      <c r="K387" t="s">
        <v>225</v>
      </c>
      <c r="L387">
        <v>1</v>
      </c>
      <c r="M387" t="s">
        <v>285</v>
      </c>
      <c r="N387">
        <v>11</v>
      </c>
      <c r="O387">
        <v>5</v>
      </c>
      <c r="R387">
        <v>0</v>
      </c>
      <c r="S387">
        <v>0</v>
      </c>
      <c r="T387">
        <v>0</v>
      </c>
      <c r="U387">
        <v>0</v>
      </c>
      <c r="V387">
        <v>0</v>
      </c>
      <c r="W387">
        <v>0</v>
      </c>
      <c r="X387">
        <v>0</v>
      </c>
      <c r="Y387">
        <v>0</v>
      </c>
      <c r="Z387">
        <v>0</v>
      </c>
      <c r="AA387">
        <v>0</v>
      </c>
      <c r="AB387">
        <v>0</v>
      </c>
      <c r="AC387">
        <v>0</v>
      </c>
      <c r="AD387">
        <v>0</v>
      </c>
      <c r="AJ387" cm="1">
        <f t="array" ref="AJ387">IF(OR(COUNTIF(R387,$AZ$2:$AZ$19)),0,1)</f>
        <v>0</v>
      </c>
      <c r="AK387" cm="1">
        <f t="array" ref="AK387">IF(OR(COUNTIF(S387,$AZ$2:$AZ$19)),0,1)</f>
        <v>0</v>
      </c>
      <c r="AL387" cm="1">
        <f t="array" ref="AL387">IF(OR(COUNTIF(T387,$AZ$2:$AZ$19)),0,1)</f>
        <v>0</v>
      </c>
      <c r="AM387" cm="1">
        <f t="array" ref="AM387">IF(OR(COUNTIF(U387,$AZ$2:$AZ$19)),0,1)</f>
        <v>0</v>
      </c>
      <c r="AN387" cm="1">
        <f t="array" ref="AN387">IF(OR(COUNTIF(V387,$AZ$2:$AZ$19)),0,1)</f>
        <v>0</v>
      </c>
      <c r="AO387" cm="1">
        <f t="array" ref="AO387">IF(OR(COUNTIF(W387,$AZ$2:$AZ$19)),0,1)</f>
        <v>0</v>
      </c>
      <c r="AP387" cm="1">
        <f t="array" ref="AP387">IF(OR(COUNTIF(X387,$AZ$2:$AZ$19)),0,1)</f>
        <v>0</v>
      </c>
      <c r="AQ387" cm="1">
        <f t="array" ref="AQ387">IF(OR(COUNTIF(Y387,$AZ$2:$AZ$19)),0,1)</f>
        <v>0</v>
      </c>
      <c r="AR387" cm="1">
        <f t="array" ref="AR387">IF(OR(COUNTIF(Z387,$AZ$2:$AZ$19)),0,1)</f>
        <v>0</v>
      </c>
      <c r="AS387" cm="1">
        <f t="array" ref="AS387">IF(OR(COUNTIF(AA387,$AZ$2:$AZ$19)),0,1)</f>
        <v>0</v>
      </c>
      <c r="AT387" cm="1">
        <f t="array" ref="AT387">IF(OR(COUNTIF(AB387,$AZ$2:$AZ$19)),0,1)</f>
        <v>0</v>
      </c>
      <c r="AU387" cm="1">
        <f t="array" ref="AU387">IF(OR(COUNTIF(AC387,$AZ$2:$AZ$19)),0,1)</f>
        <v>0</v>
      </c>
      <c r="AV387" cm="1">
        <f t="array" ref="AV387">IF(OR(COUNTIF(AD387,$AZ$2:$AZ$19)),0,1)</f>
        <v>0</v>
      </c>
      <c r="AX387">
        <f t="shared" ref="AX387:AX450" si="6">SUM(AJ387:AV387)</f>
        <v>0</v>
      </c>
    </row>
    <row r="388" spans="1:50" x14ac:dyDescent="0.3">
      <c r="A388" s="88" t="str" cm="1">
        <f t="array" ref="A388">IF(AX388&gt;0,'Licensee Info'!$A$2:$A$2,"#N/A")</f>
        <v>#N/A</v>
      </c>
      <c r="B388" s="88" t="str">
        <f>'Cover Sheet'!$A$3</f>
        <v>[insert AFS Reporting Period]</v>
      </c>
      <c r="C388" s="88" t="str">
        <f>'Cover Sheet'!$D$3</f>
        <v>[insert all medical and adult-use license record numbers covered by this AFS]</v>
      </c>
      <c r="D388" s="88" t="str">
        <f>'Cover Sheet'!$A$6</f>
        <v>[insert name of firm]</v>
      </c>
      <c r="E388" s="88" t="str">
        <f>'Cover Sheet'!$B$6</f>
        <v>[insert CPA name]</v>
      </c>
      <c r="F388" s="88" t="str">
        <f>'Cover Sheet'!$B$8</f>
        <v>[insert CPA license number]</v>
      </c>
      <c r="G388" s="88" t="str">
        <f>'Cover Sheet'!$D$6</f>
        <v>[insert direct email address]</v>
      </c>
      <c r="H388" s="88" t="str">
        <f>'Cover Sheet'!$D$8</f>
        <v>[insert direct phone number]</v>
      </c>
      <c r="I388" s="88" t="str">
        <f>'Cover Sheet'!$D$10</f>
        <v>[insert firm mailing address]</v>
      </c>
      <c r="J388" s="88" t="str">
        <f>'Licensee Info'!$E$2</f>
        <v>Report not attested to correctly</v>
      </c>
      <c r="K388" s="91" t="s">
        <v>225</v>
      </c>
      <c r="L388" s="91">
        <v>1</v>
      </c>
      <c r="M388" s="91" t="s">
        <v>285</v>
      </c>
      <c r="N388" s="91">
        <v>11</v>
      </c>
      <c r="O388" s="91">
        <v>6</v>
      </c>
      <c r="P388" s="91"/>
      <c r="Q388" s="91"/>
      <c r="R388" s="91">
        <v>0</v>
      </c>
      <c r="S388" s="91">
        <v>0</v>
      </c>
      <c r="T388" s="91">
        <v>0</v>
      </c>
      <c r="U388" s="91">
        <v>0</v>
      </c>
      <c r="V388" s="91">
        <v>0</v>
      </c>
      <c r="W388" s="91">
        <v>0</v>
      </c>
      <c r="X388" s="91">
        <v>0</v>
      </c>
      <c r="Y388" s="91">
        <v>0</v>
      </c>
      <c r="Z388" s="91">
        <v>0</v>
      </c>
      <c r="AA388" s="91">
        <v>0</v>
      </c>
      <c r="AB388" s="91">
        <v>0</v>
      </c>
      <c r="AC388" s="91">
        <v>0</v>
      </c>
      <c r="AD388" s="91">
        <v>0</v>
      </c>
      <c r="AE388" s="91"/>
      <c r="AF388" s="91"/>
      <c r="AG388" s="91"/>
      <c r="AH388" s="91"/>
      <c r="AJ388" cm="1">
        <f t="array" ref="AJ388">IF(OR(COUNTIF(R388,$AZ$2:$AZ$19)),0,1)</f>
        <v>0</v>
      </c>
      <c r="AK388" cm="1">
        <f t="array" ref="AK388">IF(OR(COUNTIF(S388,$AZ$2:$AZ$19)),0,1)</f>
        <v>0</v>
      </c>
      <c r="AL388" cm="1">
        <f t="array" ref="AL388">IF(OR(COUNTIF(T388,$AZ$2:$AZ$19)),0,1)</f>
        <v>0</v>
      </c>
      <c r="AM388" cm="1">
        <f t="array" ref="AM388">IF(OR(COUNTIF(U388,$AZ$2:$AZ$19)),0,1)</f>
        <v>0</v>
      </c>
      <c r="AN388" cm="1">
        <f t="array" ref="AN388">IF(OR(COUNTIF(V388,$AZ$2:$AZ$19)),0,1)</f>
        <v>0</v>
      </c>
      <c r="AO388" cm="1">
        <f t="array" ref="AO388">IF(OR(COUNTIF(W388,$AZ$2:$AZ$19)),0,1)</f>
        <v>0</v>
      </c>
      <c r="AP388" cm="1">
        <f t="array" ref="AP388">IF(OR(COUNTIF(X388,$AZ$2:$AZ$19)),0,1)</f>
        <v>0</v>
      </c>
      <c r="AQ388" cm="1">
        <f t="array" ref="AQ388">IF(OR(COUNTIF(Y388,$AZ$2:$AZ$19)),0,1)</f>
        <v>0</v>
      </c>
      <c r="AR388" cm="1">
        <f t="array" ref="AR388">IF(OR(COUNTIF(Z388,$AZ$2:$AZ$19)),0,1)</f>
        <v>0</v>
      </c>
      <c r="AS388" cm="1">
        <f t="array" ref="AS388">IF(OR(COUNTIF(AA388,$AZ$2:$AZ$19)),0,1)</f>
        <v>0</v>
      </c>
      <c r="AT388" cm="1">
        <f t="array" ref="AT388">IF(OR(COUNTIF(AB388,$AZ$2:$AZ$19)),0,1)</f>
        <v>0</v>
      </c>
      <c r="AU388" cm="1">
        <f t="array" ref="AU388">IF(OR(COUNTIF(AC388,$AZ$2:$AZ$19)),0,1)</f>
        <v>0</v>
      </c>
      <c r="AV388" cm="1">
        <f t="array" ref="AV388">IF(OR(COUNTIF(AD388,$AZ$2:$AZ$19)),0,1)</f>
        <v>0</v>
      </c>
      <c r="AX388">
        <f t="shared" si="6"/>
        <v>0</v>
      </c>
    </row>
    <row r="389" spans="1:50" x14ac:dyDescent="0.3">
      <c r="A389" s="92" t="str" cm="1">
        <f t="array" ref="A389">IF(AX389&gt;0,'Licensee Info'!$A$2:$A$2,"#N/A")</f>
        <v>#N/A</v>
      </c>
      <c r="B389" s="88" t="str">
        <f>'Cover Sheet'!$A$3</f>
        <v>[insert AFS Reporting Period]</v>
      </c>
      <c r="C389" s="88" t="str">
        <f>'Cover Sheet'!$D$3</f>
        <v>[insert all medical and adult-use license record numbers covered by this AFS]</v>
      </c>
      <c r="D389" s="88" t="str">
        <f>'Cover Sheet'!$A$6</f>
        <v>[insert name of firm]</v>
      </c>
      <c r="E389" s="88" t="str">
        <f>'Cover Sheet'!$B$6</f>
        <v>[insert CPA name]</v>
      </c>
      <c r="F389" s="88" t="str">
        <f>'Cover Sheet'!$B$8</f>
        <v>[insert CPA license number]</v>
      </c>
      <c r="G389" s="88" t="str">
        <f>'Cover Sheet'!$D$6</f>
        <v>[insert direct email address]</v>
      </c>
      <c r="H389" s="88" t="str">
        <f>'Cover Sheet'!$D$8</f>
        <v>[insert direct phone number]</v>
      </c>
      <c r="I389" s="88" t="str">
        <f>'Cover Sheet'!$D$10</f>
        <v>[insert firm mailing address]</v>
      </c>
      <c r="J389" s="88" t="str">
        <f>'Licensee Info'!$E$2</f>
        <v>Report not attested to correctly</v>
      </c>
      <c r="K389" t="s">
        <v>225</v>
      </c>
      <c r="L389">
        <v>1</v>
      </c>
      <c r="M389" t="s">
        <v>285</v>
      </c>
      <c r="N389">
        <v>11</v>
      </c>
      <c r="O389">
        <v>7</v>
      </c>
      <c r="R389">
        <v>0</v>
      </c>
      <c r="S389">
        <v>0</v>
      </c>
      <c r="T389">
        <v>0</v>
      </c>
      <c r="U389">
        <v>0</v>
      </c>
      <c r="V389">
        <v>0</v>
      </c>
      <c r="W389">
        <v>0</v>
      </c>
      <c r="X389">
        <v>0</v>
      </c>
      <c r="Y389">
        <v>0</v>
      </c>
      <c r="Z389">
        <v>0</v>
      </c>
      <c r="AA389">
        <v>0</v>
      </c>
      <c r="AB389">
        <v>0</v>
      </c>
      <c r="AC389">
        <v>0</v>
      </c>
      <c r="AD389">
        <v>0</v>
      </c>
      <c r="AJ389" cm="1">
        <f t="array" ref="AJ389">IF(OR(COUNTIF(R389,$AZ$2:$AZ$19)),0,1)</f>
        <v>0</v>
      </c>
      <c r="AK389" cm="1">
        <f t="array" ref="AK389">IF(OR(COUNTIF(S389,$AZ$2:$AZ$19)),0,1)</f>
        <v>0</v>
      </c>
      <c r="AL389" cm="1">
        <f t="array" ref="AL389">IF(OR(COUNTIF(T389,$AZ$2:$AZ$19)),0,1)</f>
        <v>0</v>
      </c>
      <c r="AM389" cm="1">
        <f t="array" ref="AM389">IF(OR(COUNTIF(U389,$AZ$2:$AZ$19)),0,1)</f>
        <v>0</v>
      </c>
      <c r="AN389" cm="1">
        <f t="array" ref="AN389">IF(OR(COUNTIF(V389,$AZ$2:$AZ$19)),0,1)</f>
        <v>0</v>
      </c>
      <c r="AO389" cm="1">
        <f t="array" ref="AO389">IF(OR(COUNTIF(W389,$AZ$2:$AZ$19)),0,1)</f>
        <v>0</v>
      </c>
      <c r="AP389" cm="1">
        <f t="array" ref="AP389">IF(OR(COUNTIF(X389,$AZ$2:$AZ$19)),0,1)</f>
        <v>0</v>
      </c>
      <c r="AQ389" cm="1">
        <f t="array" ref="AQ389">IF(OR(COUNTIF(Y389,$AZ$2:$AZ$19)),0,1)</f>
        <v>0</v>
      </c>
      <c r="AR389" cm="1">
        <f t="array" ref="AR389">IF(OR(COUNTIF(Z389,$AZ$2:$AZ$19)),0,1)</f>
        <v>0</v>
      </c>
      <c r="AS389" cm="1">
        <f t="array" ref="AS389">IF(OR(COUNTIF(AA389,$AZ$2:$AZ$19)),0,1)</f>
        <v>0</v>
      </c>
      <c r="AT389" cm="1">
        <f t="array" ref="AT389">IF(OR(COUNTIF(AB389,$AZ$2:$AZ$19)),0,1)</f>
        <v>0</v>
      </c>
      <c r="AU389" cm="1">
        <f t="array" ref="AU389">IF(OR(COUNTIF(AC389,$AZ$2:$AZ$19)),0,1)</f>
        <v>0</v>
      </c>
      <c r="AV389" cm="1">
        <f t="array" ref="AV389">IF(OR(COUNTIF(AD389,$AZ$2:$AZ$19)),0,1)</f>
        <v>0</v>
      </c>
      <c r="AX389">
        <f t="shared" si="6"/>
        <v>0</v>
      </c>
    </row>
    <row r="390" spans="1:50" x14ac:dyDescent="0.3">
      <c r="A390" s="88" t="str" cm="1">
        <f t="array" ref="A390">IF(AX390&gt;0,'Licensee Info'!$A$2:$A$2,"#N/A")</f>
        <v>#N/A</v>
      </c>
      <c r="B390" s="88" t="str">
        <f>'Cover Sheet'!$A$3</f>
        <v>[insert AFS Reporting Period]</v>
      </c>
      <c r="C390" s="88" t="str">
        <f>'Cover Sheet'!$D$3</f>
        <v>[insert all medical and adult-use license record numbers covered by this AFS]</v>
      </c>
      <c r="D390" s="88" t="str">
        <f>'Cover Sheet'!$A$6</f>
        <v>[insert name of firm]</v>
      </c>
      <c r="E390" s="88" t="str">
        <f>'Cover Sheet'!$B$6</f>
        <v>[insert CPA name]</v>
      </c>
      <c r="F390" s="88" t="str">
        <f>'Cover Sheet'!$B$8</f>
        <v>[insert CPA license number]</v>
      </c>
      <c r="G390" s="88" t="str">
        <f>'Cover Sheet'!$D$6</f>
        <v>[insert direct email address]</v>
      </c>
      <c r="H390" s="88" t="str">
        <f>'Cover Sheet'!$D$8</f>
        <v>[insert direct phone number]</v>
      </c>
      <c r="I390" s="88" t="str">
        <f>'Cover Sheet'!$D$10</f>
        <v>[insert firm mailing address]</v>
      </c>
      <c r="J390" s="88" t="str">
        <f>'Licensee Info'!$E$2</f>
        <v>Report not attested to correctly</v>
      </c>
      <c r="K390" s="91" t="s">
        <v>225</v>
      </c>
      <c r="L390" s="91">
        <v>1</v>
      </c>
      <c r="M390" s="91" t="s">
        <v>285</v>
      </c>
      <c r="N390" s="91">
        <v>11</v>
      </c>
      <c r="O390" s="91">
        <v>8</v>
      </c>
      <c r="P390" s="91"/>
      <c r="Q390" s="91"/>
      <c r="R390" s="91">
        <v>0</v>
      </c>
      <c r="S390" s="91">
        <v>0</v>
      </c>
      <c r="T390" s="91">
        <v>0</v>
      </c>
      <c r="U390" s="91">
        <v>0</v>
      </c>
      <c r="V390" s="91">
        <v>0</v>
      </c>
      <c r="W390" s="91">
        <v>0</v>
      </c>
      <c r="X390" s="91">
        <v>0</v>
      </c>
      <c r="Y390" s="91">
        <v>0</v>
      </c>
      <c r="Z390" s="91">
        <v>0</v>
      </c>
      <c r="AA390" s="91">
        <v>0</v>
      </c>
      <c r="AB390" s="91">
        <v>0</v>
      </c>
      <c r="AC390" s="91">
        <v>0</v>
      </c>
      <c r="AD390" s="91">
        <v>0</v>
      </c>
      <c r="AE390" s="91"/>
      <c r="AF390" s="91"/>
      <c r="AG390" s="91"/>
      <c r="AH390" s="91"/>
      <c r="AJ390" cm="1">
        <f t="array" ref="AJ390">IF(OR(COUNTIF(R390,$AZ$2:$AZ$19)),0,1)</f>
        <v>0</v>
      </c>
      <c r="AK390" cm="1">
        <f t="array" ref="AK390">IF(OR(COUNTIF(S390,$AZ$2:$AZ$19)),0,1)</f>
        <v>0</v>
      </c>
      <c r="AL390" cm="1">
        <f t="array" ref="AL390">IF(OR(COUNTIF(T390,$AZ$2:$AZ$19)),0,1)</f>
        <v>0</v>
      </c>
      <c r="AM390" cm="1">
        <f t="array" ref="AM390">IF(OR(COUNTIF(U390,$AZ$2:$AZ$19)),0,1)</f>
        <v>0</v>
      </c>
      <c r="AN390" cm="1">
        <f t="array" ref="AN390">IF(OR(COUNTIF(V390,$AZ$2:$AZ$19)),0,1)</f>
        <v>0</v>
      </c>
      <c r="AO390" cm="1">
        <f t="array" ref="AO390">IF(OR(COUNTIF(W390,$AZ$2:$AZ$19)),0,1)</f>
        <v>0</v>
      </c>
      <c r="AP390" cm="1">
        <f t="array" ref="AP390">IF(OR(COUNTIF(X390,$AZ$2:$AZ$19)),0,1)</f>
        <v>0</v>
      </c>
      <c r="AQ390" cm="1">
        <f t="array" ref="AQ390">IF(OR(COUNTIF(Y390,$AZ$2:$AZ$19)),0,1)</f>
        <v>0</v>
      </c>
      <c r="AR390" cm="1">
        <f t="array" ref="AR390">IF(OR(COUNTIF(Z390,$AZ$2:$AZ$19)),0,1)</f>
        <v>0</v>
      </c>
      <c r="AS390" cm="1">
        <f t="array" ref="AS390">IF(OR(COUNTIF(AA390,$AZ$2:$AZ$19)),0,1)</f>
        <v>0</v>
      </c>
      <c r="AT390" cm="1">
        <f t="array" ref="AT390">IF(OR(COUNTIF(AB390,$AZ$2:$AZ$19)),0,1)</f>
        <v>0</v>
      </c>
      <c r="AU390" cm="1">
        <f t="array" ref="AU390">IF(OR(COUNTIF(AC390,$AZ$2:$AZ$19)),0,1)</f>
        <v>0</v>
      </c>
      <c r="AV390" cm="1">
        <f t="array" ref="AV390">IF(OR(COUNTIF(AD390,$AZ$2:$AZ$19)),0,1)</f>
        <v>0</v>
      </c>
      <c r="AX390">
        <f t="shared" si="6"/>
        <v>0</v>
      </c>
    </row>
    <row r="391" spans="1:50" x14ac:dyDescent="0.3">
      <c r="A391" s="92" t="str" cm="1">
        <f t="array" ref="A391">IF(AX391&gt;0,'Licensee Info'!$A$2:$A$2,"#N/A")</f>
        <v>#N/A</v>
      </c>
      <c r="B391" s="88" t="str">
        <f>'Cover Sheet'!$A$3</f>
        <v>[insert AFS Reporting Period]</v>
      </c>
      <c r="C391" s="88" t="str">
        <f>'Cover Sheet'!$D$3</f>
        <v>[insert all medical and adult-use license record numbers covered by this AFS]</v>
      </c>
      <c r="D391" s="88" t="str">
        <f>'Cover Sheet'!$A$6</f>
        <v>[insert name of firm]</v>
      </c>
      <c r="E391" s="88" t="str">
        <f>'Cover Sheet'!$B$6</f>
        <v>[insert CPA name]</v>
      </c>
      <c r="F391" s="88" t="str">
        <f>'Cover Sheet'!$B$8</f>
        <v>[insert CPA license number]</v>
      </c>
      <c r="G391" s="88" t="str">
        <f>'Cover Sheet'!$D$6</f>
        <v>[insert direct email address]</v>
      </c>
      <c r="H391" s="88" t="str">
        <f>'Cover Sheet'!$D$8</f>
        <v>[insert direct phone number]</v>
      </c>
      <c r="I391" s="88" t="str">
        <f>'Cover Sheet'!$D$10</f>
        <v>[insert firm mailing address]</v>
      </c>
      <c r="J391" s="88" t="str">
        <f>'Licensee Info'!$E$2</f>
        <v>Report not attested to correctly</v>
      </c>
      <c r="K391" t="s">
        <v>225</v>
      </c>
      <c r="L391">
        <v>1</v>
      </c>
      <c r="M391" t="s">
        <v>285</v>
      </c>
      <c r="N391">
        <v>11</v>
      </c>
      <c r="O391">
        <v>9</v>
      </c>
      <c r="R391">
        <v>0</v>
      </c>
      <c r="S391">
        <v>0</v>
      </c>
      <c r="T391">
        <v>0</v>
      </c>
      <c r="U391">
        <v>0</v>
      </c>
      <c r="V391">
        <v>0</v>
      </c>
      <c r="W391">
        <v>0</v>
      </c>
      <c r="X391">
        <v>0</v>
      </c>
      <c r="Y391">
        <v>0</v>
      </c>
      <c r="Z391">
        <v>0</v>
      </c>
      <c r="AA391">
        <v>0</v>
      </c>
      <c r="AB391">
        <v>0</v>
      </c>
      <c r="AC391">
        <v>0</v>
      </c>
      <c r="AD391">
        <v>0</v>
      </c>
      <c r="AJ391" cm="1">
        <f t="array" ref="AJ391">IF(OR(COUNTIF(R391,$AZ$2:$AZ$19)),0,1)</f>
        <v>0</v>
      </c>
      <c r="AK391" cm="1">
        <f t="array" ref="AK391">IF(OR(COUNTIF(S391,$AZ$2:$AZ$19)),0,1)</f>
        <v>0</v>
      </c>
      <c r="AL391" cm="1">
        <f t="array" ref="AL391">IF(OR(COUNTIF(T391,$AZ$2:$AZ$19)),0,1)</f>
        <v>0</v>
      </c>
      <c r="AM391" cm="1">
        <f t="array" ref="AM391">IF(OR(COUNTIF(U391,$AZ$2:$AZ$19)),0,1)</f>
        <v>0</v>
      </c>
      <c r="AN391" cm="1">
        <f t="array" ref="AN391">IF(OR(COUNTIF(V391,$AZ$2:$AZ$19)),0,1)</f>
        <v>0</v>
      </c>
      <c r="AO391" cm="1">
        <f t="array" ref="AO391">IF(OR(COUNTIF(W391,$AZ$2:$AZ$19)),0,1)</f>
        <v>0</v>
      </c>
      <c r="AP391" cm="1">
        <f t="array" ref="AP391">IF(OR(COUNTIF(X391,$AZ$2:$AZ$19)),0,1)</f>
        <v>0</v>
      </c>
      <c r="AQ391" cm="1">
        <f t="array" ref="AQ391">IF(OR(COUNTIF(Y391,$AZ$2:$AZ$19)),0,1)</f>
        <v>0</v>
      </c>
      <c r="AR391" cm="1">
        <f t="array" ref="AR391">IF(OR(COUNTIF(Z391,$AZ$2:$AZ$19)),0,1)</f>
        <v>0</v>
      </c>
      <c r="AS391" cm="1">
        <f t="array" ref="AS391">IF(OR(COUNTIF(AA391,$AZ$2:$AZ$19)),0,1)</f>
        <v>0</v>
      </c>
      <c r="AT391" cm="1">
        <f t="array" ref="AT391">IF(OR(COUNTIF(AB391,$AZ$2:$AZ$19)),0,1)</f>
        <v>0</v>
      </c>
      <c r="AU391" cm="1">
        <f t="array" ref="AU391">IF(OR(COUNTIF(AC391,$AZ$2:$AZ$19)),0,1)</f>
        <v>0</v>
      </c>
      <c r="AV391" cm="1">
        <f t="array" ref="AV391">IF(OR(COUNTIF(AD391,$AZ$2:$AZ$19)),0,1)</f>
        <v>0</v>
      </c>
      <c r="AX391">
        <f t="shared" si="6"/>
        <v>0</v>
      </c>
    </row>
    <row r="392" spans="1:50" x14ac:dyDescent="0.3">
      <c r="A392" s="88" t="str" cm="1">
        <f t="array" ref="A392">IF(AX392&gt;0,'Licensee Info'!$A$2:$A$2,"#N/A")</f>
        <v>#N/A</v>
      </c>
      <c r="B392" s="88" t="str">
        <f>'Cover Sheet'!$A$3</f>
        <v>[insert AFS Reporting Period]</v>
      </c>
      <c r="C392" s="88" t="str">
        <f>'Cover Sheet'!$D$3</f>
        <v>[insert all medical and adult-use license record numbers covered by this AFS]</v>
      </c>
      <c r="D392" s="88" t="str">
        <f>'Cover Sheet'!$A$6</f>
        <v>[insert name of firm]</v>
      </c>
      <c r="E392" s="88" t="str">
        <f>'Cover Sheet'!$B$6</f>
        <v>[insert CPA name]</v>
      </c>
      <c r="F392" s="88" t="str">
        <f>'Cover Sheet'!$B$8</f>
        <v>[insert CPA license number]</v>
      </c>
      <c r="G392" s="88" t="str">
        <f>'Cover Sheet'!$D$6</f>
        <v>[insert direct email address]</v>
      </c>
      <c r="H392" s="88" t="str">
        <f>'Cover Sheet'!$D$8</f>
        <v>[insert direct phone number]</v>
      </c>
      <c r="I392" s="88" t="str">
        <f>'Cover Sheet'!$D$10</f>
        <v>[insert firm mailing address]</v>
      </c>
      <c r="J392" s="88" t="str">
        <f>'Licensee Info'!$E$2</f>
        <v>Report not attested to correctly</v>
      </c>
      <c r="K392" s="91" t="s">
        <v>225</v>
      </c>
      <c r="L392" s="91">
        <v>1</v>
      </c>
      <c r="M392" s="91" t="s">
        <v>285</v>
      </c>
      <c r="N392" s="91">
        <v>11</v>
      </c>
      <c r="O392" s="91">
        <v>10</v>
      </c>
      <c r="P392" s="91"/>
      <c r="Q392" s="91"/>
      <c r="R392" s="91">
        <v>0</v>
      </c>
      <c r="S392" s="91">
        <v>0</v>
      </c>
      <c r="T392" s="91">
        <v>0</v>
      </c>
      <c r="U392" s="91">
        <v>0</v>
      </c>
      <c r="V392" s="91">
        <v>0</v>
      </c>
      <c r="W392" s="91">
        <v>0</v>
      </c>
      <c r="X392" s="91">
        <v>0</v>
      </c>
      <c r="Y392" s="91">
        <v>0</v>
      </c>
      <c r="Z392" s="91">
        <v>0</v>
      </c>
      <c r="AA392" s="91">
        <v>0</v>
      </c>
      <c r="AB392" s="91">
        <v>0</v>
      </c>
      <c r="AC392" s="91">
        <v>0</v>
      </c>
      <c r="AD392" s="91">
        <v>0</v>
      </c>
      <c r="AE392" s="91"/>
      <c r="AF392" s="91"/>
      <c r="AG392" s="91"/>
      <c r="AH392" s="91"/>
      <c r="AJ392" cm="1">
        <f t="array" ref="AJ392">IF(OR(COUNTIF(R392,$AZ$2:$AZ$19)),0,1)</f>
        <v>0</v>
      </c>
      <c r="AK392" cm="1">
        <f t="array" ref="AK392">IF(OR(COUNTIF(S392,$AZ$2:$AZ$19)),0,1)</f>
        <v>0</v>
      </c>
      <c r="AL392" cm="1">
        <f t="array" ref="AL392">IF(OR(COUNTIF(T392,$AZ$2:$AZ$19)),0,1)</f>
        <v>0</v>
      </c>
      <c r="AM392" cm="1">
        <f t="array" ref="AM392">IF(OR(COUNTIF(U392,$AZ$2:$AZ$19)),0,1)</f>
        <v>0</v>
      </c>
      <c r="AN392" cm="1">
        <f t="array" ref="AN392">IF(OR(COUNTIF(V392,$AZ$2:$AZ$19)),0,1)</f>
        <v>0</v>
      </c>
      <c r="AO392" cm="1">
        <f t="array" ref="AO392">IF(OR(COUNTIF(W392,$AZ$2:$AZ$19)),0,1)</f>
        <v>0</v>
      </c>
      <c r="AP392" cm="1">
        <f t="array" ref="AP392">IF(OR(COUNTIF(X392,$AZ$2:$AZ$19)),0,1)</f>
        <v>0</v>
      </c>
      <c r="AQ392" cm="1">
        <f t="array" ref="AQ392">IF(OR(COUNTIF(Y392,$AZ$2:$AZ$19)),0,1)</f>
        <v>0</v>
      </c>
      <c r="AR392" cm="1">
        <f t="array" ref="AR392">IF(OR(COUNTIF(Z392,$AZ$2:$AZ$19)),0,1)</f>
        <v>0</v>
      </c>
      <c r="AS392" cm="1">
        <f t="array" ref="AS392">IF(OR(COUNTIF(AA392,$AZ$2:$AZ$19)),0,1)</f>
        <v>0</v>
      </c>
      <c r="AT392" cm="1">
        <f t="array" ref="AT392">IF(OR(COUNTIF(AB392,$AZ$2:$AZ$19)),0,1)</f>
        <v>0</v>
      </c>
      <c r="AU392" cm="1">
        <f t="array" ref="AU392">IF(OR(COUNTIF(AC392,$AZ$2:$AZ$19)),0,1)</f>
        <v>0</v>
      </c>
      <c r="AV392" cm="1">
        <f t="array" ref="AV392">IF(OR(COUNTIF(AD392,$AZ$2:$AZ$19)),0,1)</f>
        <v>0</v>
      </c>
      <c r="AX392">
        <f t="shared" si="6"/>
        <v>0</v>
      </c>
    </row>
    <row r="393" spans="1:50" x14ac:dyDescent="0.3">
      <c r="A393" s="92" t="str" cm="1">
        <f t="array" ref="A393">IF(AX393&gt;0,'Licensee Info'!$A$2:$A$2,"#N/A")</f>
        <v>#N/A</v>
      </c>
      <c r="B393" s="88" t="str">
        <f>'Cover Sheet'!$A$3</f>
        <v>[insert AFS Reporting Period]</v>
      </c>
      <c r="C393" s="88" t="str">
        <f>'Cover Sheet'!$D$3</f>
        <v>[insert all medical and adult-use license record numbers covered by this AFS]</v>
      </c>
      <c r="D393" s="88" t="str">
        <f>'Cover Sheet'!$A$6</f>
        <v>[insert name of firm]</v>
      </c>
      <c r="E393" s="88" t="str">
        <f>'Cover Sheet'!$B$6</f>
        <v>[insert CPA name]</v>
      </c>
      <c r="F393" s="88" t="str">
        <f>'Cover Sheet'!$B$8</f>
        <v>[insert CPA license number]</v>
      </c>
      <c r="G393" s="88" t="str">
        <f>'Cover Sheet'!$D$6</f>
        <v>[insert direct email address]</v>
      </c>
      <c r="H393" s="88" t="str">
        <f>'Cover Sheet'!$D$8</f>
        <v>[insert direct phone number]</v>
      </c>
      <c r="I393" s="88" t="str">
        <f>'Cover Sheet'!$D$10</f>
        <v>[insert firm mailing address]</v>
      </c>
      <c r="J393" s="88" t="str">
        <f>'Licensee Info'!$E$2</f>
        <v>Report not attested to correctly</v>
      </c>
      <c r="K393" t="s">
        <v>225</v>
      </c>
      <c r="L393">
        <v>1</v>
      </c>
      <c r="M393" t="s">
        <v>285</v>
      </c>
      <c r="N393">
        <v>11</v>
      </c>
      <c r="O393">
        <v>11</v>
      </c>
      <c r="R393">
        <v>0</v>
      </c>
      <c r="S393">
        <v>0</v>
      </c>
      <c r="T393">
        <v>0</v>
      </c>
      <c r="U393">
        <v>0</v>
      </c>
      <c r="V393">
        <v>0</v>
      </c>
      <c r="W393">
        <v>0</v>
      </c>
      <c r="X393">
        <v>0</v>
      </c>
      <c r="Y393">
        <v>0</v>
      </c>
      <c r="Z393">
        <v>0</v>
      </c>
      <c r="AA393">
        <v>0</v>
      </c>
      <c r="AB393">
        <v>0</v>
      </c>
      <c r="AC393">
        <v>0</v>
      </c>
      <c r="AD393">
        <v>0</v>
      </c>
      <c r="AJ393" cm="1">
        <f t="array" ref="AJ393">IF(OR(COUNTIF(R393,$AZ$2:$AZ$19)),0,1)</f>
        <v>0</v>
      </c>
      <c r="AK393" cm="1">
        <f t="array" ref="AK393">IF(OR(COUNTIF(S393,$AZ$2:$AZ$19)),0,1)</f>
        <v>0</v>
      </c>
      <c r="AL393" cm="1">
        <f t="array" ref="AL393">IF(OR(COUNTIF(T393,$AZ$2:$AZ$19)),0,1)</f>
        <v>0</v>
      </c>
      <c r="AM393" cm="1">
        <f t="array" ref="AM393">IF(OR(COUNTIF(U393,$AZ$2:$AZ$19)),0,1)</f>
        <v>0</v>
      </c>
      <c r="AN393" cm="1">
        <f t="array" ref="AN393">IF(OR(COUNTIF(V393,$AZ$2:$AZ$19)),0,1)</f>
        <v>0</v>
      </c>
      <c r="AO393" cm="1">
        <f t="array" ref="AO393">IF(OR(COUNTIF(W393,$AZ$2:$AZ$19)),0,1)</f>
        <v>0</v>
      </c>
      <c r="AP393" cm="1">
        <f t="array" ref="AP393">IF(OR(COUNTIF(X393,$AZ$2:$AZ$19)),0,1)</f>
        <v>0</v>
      </c>
      <c r="AQ393" cm="1">
        <f t="array" ref="AQ393">IF(OR(COUNTIF(Y393,$AZ$2:$AZ$19)),0,1)</f>
        <v>0</v>
      </c>
      <c r="AR393" cm="1">
        <f t="array" ref="AR393">IF(OR(COUNTIF(Z393,$AZ$2:$AZ$19)),0,1)</f>
        <v>0</v>
      </c>
      <c r="AS393" cm="1">
        <f t="array" ref="AS393">IF(OR(COUNTIF(AA393,$AZ$2:$AZ$19)),0,1)</f>
        <v>0</v>
      </c>
      <c r="AT393" cm="1">
        <f t="array" ref="AT393">IF(OR(COUNTIF(AB393,$AZ$2:$AZ$19)),0,1)</f>
        <v>0</v>
      </c>
      <c r="AU393" cm="1">
        <f t="array" ref="AU393">IF(OR(COUNTIF(AC393,$AZ$2:$AZ$19)),0,1)</f>
        <v>0</v>
      </c>
      <c r="AV393" cm="1">
        <f t="array" ref="AV393">IF(OR(COUNTIF(AD393,$AZ$2:$AZ$19)),0,1)</f>
        <v>0</v>
      </c>
      <c r="AX393">
        <f t="shared" si="6"/>
        <v>0</v>
      </c>
    </row>
    <row r="394" spans="1:50" x14ac:dyDescent="0.3">
      <c r="A394" s="88" t="str" cm="1">
        <f t="array" ref="A394">IF(AX394&gt;0,'Licensee Info'!$A$2:$A$2,"#N/A")</f>
        <v>#N/A</v>
      </c>
      <c r="B394" s="88" t="str">
        <f>'Cover Sheet'!$A$3</f>
        <v>[insert AFS Reporting Period]</v>
      </c>
      <c r="C394" s="88" t="str">
        <f>'Cover Sheet'!$D$3</f>
        <v>[insert all medical and adult-use license record numbers covered by this AFS]</v>
      </c>
      <c r="D394" s="88" t="str">
        <f>'Cover Sheet'!$A$6</f>
        <v>[insert name of firm]</v>
      </c>
      <c r="E394" s="88" t="str">
        <f>'Cover Sheet'!$B$6</f>
        <v>[insert CPA name]</v>
      </c>
      <c r="F394" s="88" t="str">
        <f>'Cover Sheet'!$B$8</f>
        <v>[insert CPA license number]</v>
      </c>
      <c r="G394" s="88" t="str">
        <f>'Cover Sheet'!$D$6</f>
        <v>[insert direct email address]</v>
      </c>
      <c r="H394" s="88" t="str">
        <f>'Cover Sheet'!$D$8</f>
        <v>[insert direct phone number]</v>
      </c>
      <c r="I394" s="88" t="str">
        <f>'Cover Sheet'!$D$10</f>
        <v>[insert firm mailing address]</v>
      </c>
      <c r="J394" s="88" t="str">
        <f>'Licensee Info'!$E$2</f>
        <v>Report not attested to correctly</v>
      </c>
      <c r="K394" s="91" t="s">
        <v>225</v>
      </c>
      <c r="L394" s="91">
        <v>1</v>
      </c>
      <c r="M394" s="91" t="s">
        <v>285</v>
      </c>
      <c r="N394" s="91">
        <v>11</v>
      </c>
      <c r="O394" s="91">
        <v>12</v>
      </c>
      <c r="P394" s="91"/>
      <c r="Q394" s="91"/>
      <c r="R394" s="91">
        <v>0</v>
      </c>
      <c r="S394" s="91">
        <v>0</v>
      </c>
      <c r="T394" s="91">
        <v>0</v>
      </c>
      <c r="U394" s="91">
        <v>0</v>
      </c>
      <c r="V394" s="91">
        <v>0</v>
      </c>
      <c r="W394" s="91">
        <v>0</v>
      </c>
      <c r="X394" s="91">
        <v>0</v>
      </c>
      <c r="Y394" s="91">
        <v>0</v>
      </c>
      <c r="Z394" s="91">
        <v>0</v>
      </c>
      <c r="AA394" s="91">
        <v>0</v>
      </c>
      <c r="AB394" s="91">
        <v>0</v>
      </c>
      <c r="AC394" s="91">
        <v>0</v>
      </c>
      <c r="AD394" s="91">
        <v>0</v>
      </c>
      <c r="AE394" s="91"/>
      <c r="AF394" s="91"/>
      <c r="AG394" s="91"/>
      <c r="AH394" s="91"/>
      <c r="AJ394" cm="1">
        <f t="array" ref="AJ394">IF(OR(COUNTIF(R394,$AZ$2:$AZ$19)),0,1)</f>
        <v>0</v>
      </c>
      <c r="AK394" cm="1">
        <f t="array" ref="AK394">IF(OR(COUNTIF(S394,$AZ$2:$AZ$19)),0,1)</f>
        <v>0</v>
      </c>
      <c r="AL394" cm="1">
        <f t="array" ref="AL394">IF(OR(COUNTIF(T394,$AZ$2:$AZ$19)),0,1)</f>
        <v>0</v>
      </c>
      <c r="AM394" cm="1">
        <f t="array" ref="AM394">IF(OR(COUNTIF(U394,$AZ$2:$AZ$19)),0,1)</f>
        <v>0</v>
      </c>
      <c r="AN394" cm="1">
        <f t="array" ref="AN394">IF(OR(COUNTIF(V394,$AZ$2:$AZ$19)),0,1)</f>
        <v>0</v>
      </c>
      <c r="AO394" cm="1">
        <f t="array" ref="AO394">IF(OR(COUNTIF(W394,$AZ$2:$AZ$19)),0,1)</f>
        <v>0</v>
      </c>
      <c r="AP394" cm="1">
        <f t="array" ref="AP394">IF(OR(COUNTIF(X394,$AZ$2:$AZ$19)),0,1)</f>
        <v>0</v>
      </c>
      <c r="AQ394" cm="1">
        <f t="array" ref="AQ394">IF(OR(COUNTIF(Y394,$AZ$2:$AZ$19)),0,1)</f>
        <v>0</v>
      </c>
      <c r="AR394" cm="1">
        <f t="array" ref="AR394">IF(OR(COUNTIF(Z394,$AZ$2:$AZ$19)),0,1)</f>
        <v>0</v>
      </c>
      <c r="AS394" cm="1">
        <f t="array" ref="AS394">IF(OR(COUNTIF(AA394,$AZ$2:$AZ$19)),0,1)</f>
        <v>0</v>
      </c>
      <c r="AT394" cm="1">
        <f t="array" ref="AT394">IF(OR(COUNTIF(AB394,$AZ$2:$AZ$19)),0,1)</f>
        <v>0</v>
      </c>
      <c r="AU394" cm="1">
        <f t="array" ref="AU394">IF(OR(COUNTIF(AC394,$AZ$2:$AZ$19)),0,1)</f>
        <v>0</v>
      </c>
      <c r="AV394" cm="1">
        <f t="array" ref="AV394">IF(OR(COUNTIF(AD394,$AZ$2:$AZ$19)),0,1)</f>
        <v>0</v>
      </c>
      <c r="AX394">
        <f t="shared" si="6"/>
        <v>0</v>
      </c>
    </row>
    <row r="395" spans="1:50" x14ac:dyDescent="0.3">
      <c r="A395" s="92" t="str" cm="1">
        <f t="array" ref="A395">IF(AX395&gt;0,'Licensee Info'!$A$2:$A$2,"#N/A")</f>
        <v>#N/A</v>
      </c>
      <c r="B395" s="88" t="str">
        <f>'Cover Sheet'!$A$3</f>
        <v>[insert AFS Reporting Period]</v>
      </c>
      <c r="C395" s="88" t="str">
        <f>'Cover Sheet'!$D$3</f>
        <v>[insert all medical and adult-use license record numbers covered by this AFS]</v>
      </c>
      <c r="D395" s="88" t="str">
        <f>'Cover Sheet'!$A$6</f>
        <v>[insert name of firm]</v>
      </c>
      <c r="E395" s="88" t="str">
        <f>'Cover Sheet'!$B$6</f>
        <v>[insert CPA name]</v>
      </c>
      <c r="F395" s="88" t="str">
        <f>'Cover Sheet'!$B$8</f>
        <v>[insert CPA license number]</v>
      </c>
      <c r="G395" s="88" t="str">
        <f>'Cover Sheet'!$D$6</f>
        <v>[insert direct email address]</v>
      </c>
      <c r="H395" s="88" t="str">
        <f>'Cover Sheet'!$D$8</f>
        <v>[insert direct phone number]</v>
      </c>
      <c r="I395" s="88" t="str">
        <f>'Cover Sheet'!$D$10</f>
        <v>[insert firm mailing address]</v>
      </c>
      <c r="J395" s="88" t="str">
        <f>'Licensee Info'!$E$2</f>
        <v>Report not attested to correctly</v>
      </c>
      <c r="K395" t="s">
        <v>225</v>
      </c>
      <c r="L395">
        <v>1</v>
      </c>
      <c r="M395" t="s">
        <v>285</v>
      </c>
      <c r="N395">
        <v>11</v>
      </c>
      <c r="O395">
        <v>13</v>
      </c>
      <c r="R395">
        <v>0</v>
      </c>
      <c r="S395">
        <v>0</v>
      </c>
      <c r="T395">
        <v>0</v>
      </c>
      <c r="U395">
        <v>0</v>
      </c>
      <c r="V395">
        <v>0</v>
      </c>
      <c r="W395">
        <v>0</v>
      </c>
      <c r="X395">
        <v>0</v>
      </c>
      <c r="Y395">
        <v>0</v>
      </c>
      <c r="Z395">
        <v>0</v>
      </c>
      <c r="AA395">
        <v>0</v>
      </c>
      <c r="AB395">
        <v>0</v>
      </c>
      <c r="AC395">
        <v>0</v>
      </c>
      <c r="AD395">
        <v>0</v>
      </c>
      <c r="AJ395" cm="1">
        <f t="array" ref="AJ395">IF(OR(COUNTIF(R395,$AZ$2:$AZ$19)),0,1)</f>
        <v>0</v>
      </c>
      <c r="AK395" cm="1">
        <f t="array" ref="AK395">IF(OR(COUNTIF(S395,$AZ$2:$AZ$19)),0,1)</f>
        <v>0</v>
      </c>
      <c r="AL395" cm="1">
        <f t="array" ref="AL395">IF(OR(COUNTIF(T395,$AZ$2:$AZ$19)),0,1)</f>
        <v>0</v>
      </c>
      <c r="AM395" cm="1">
        <f t="array" ref="AM395">IF(OR(COUNTIF(U395,$AZ$2:$AZ$19)),0,1)</f>
        <v>0</v>
      </c>
      <c r="AN395" cm="1">
        <f t="array" ref="AN395">IF(OR(COUNTIF(V395,$AZ$2:$AZ$19)),0,1)</f>
        <v>0</v>
      </c>
      <c r="AO395" cm="1">
        <f t="array" ref="AO395">IF(OR(COUNTIF(W395,$AZ$2:$AZ$19)),0,1)</f>
        <v>0</v>
      </c>
      <c r="AP395" cm="1">
        <f t="array" ref="AP395">IF(OR(COUNTIF(X395,$AZ$2:$AZ$19)),0,1)</f>
        <v>0</v>
      </c>
      <c r="AQ395" cm="1">
        <f t="array" ref="AQ395">IF(OR(COUNTIF(Y395,$AZ$2:$AZ$19)),0,1)</f>
        <v>0</v>
      </c>
      <c r="AR395" cm="1">
        <f t="array" ref="AR395">IF(OR(COUNTIF(Z395,$AZ$2:$AZ$19)),0,1)</f>
        <v>0</v>
      </c>
      <c r="AS395" cm="1">
        <f t="array" ref="AS395">IF(OR(COUNTIF(AA395,$AZ$2:$AZ$19)),0,1)</f>
        <v>0</v>
      </c>
      <c r="AT395" cm="1">
        <f t="array" ref="AT395">IF(OR(COUNTIF(AB395,$AZ$2:$AZ$19)),0,1)</f>
        <v>0</v>
      </c>
      <c r="AU395" cm="1">
        <f t="array" ref="AU395">IF(OR(COUNTIF(AC395,$AZ$2:$AZ$19)),0,1)</f>
        <v>0</v>
      </c>
      <c r="AV395" cm="1">
        <f t="array" ref="AV395">IF(OR(COUNTIF(AD395,$AZ$2:$AZ$19)),0,1)</f>
        <v>0</v>
      </c>
      <c r="AX395">
        <f t="shared" si="6"/>
        <v>0</v>
      </c>
    </row>
    <row r="396" spans="1:50" x14ac:dyDescent="0.3">
      <c r="A396" s="88" t="str" cm="1">
        <f t="array" ref="A396">IF(AX396&gt;0,'Licensee Info'!$A$2:$A$2,"#N/A")</f>
        <v>#N/A</v>
      </c>
      <c r="B396" s="88" t="str">
        <f>'Cover Sheet'!$A$3</f>
        <v>[insert AFS Reporting Period]</v>
      </c>
      <c r="C396" s="88" t="str">
        <f>'Cover Sheet'!$D$3</f>
        <v>[insert all medical and adult-use license record numbers covered by this AFS]</v>
      </c>
      <c r="D396" s="88" t="str">
        <f>'Cover Sheet'!$A$6</f>
        <v>[insert name of firm]</v>
      </c>
      <c r="E396" s="88" t="str">
        <f>'Cover Sheet'!$B$6</f>
        <v>[insert CPA name]</v>
      </c>
      <c r="F396" s="88" t="str">
        <f>'Cover Sheet'!$B$8</f>
        <v>[insert CPA license number]</v>
      </c>
      <c r="G396" s="88" t="str">
        <f>'Cover Sheet'!$D$6</f>
        <v>[insert direct email address]</v>
      </c>
      <c r="H396" s="88" t="str">
        <f>'Cover Sheet'!$D$8</f>
        <v>[insert direct phone number]</v>
      </c>
      <c r="I396" s="88" t="str">
        <f>'Cover Sheet'!$D$10</f>
        <v>[insert firm mailing address]</v>
      </c>
      <c r="J396" s="88" t="str">
        <f>'Licensee Info'!$E$2</f>
        <v>Report not attested to correctly</v>
      </c>
      <c r="K396" s="91" t="s">
        <v>225</v>
      </c>
      <c r="L396" s="91">
        <v>1</v>
      </c>
      <c r="M396" s="91" t="s">
        <v>285</v>
      </c>
      <c r="N396" s="91">
        <v>11</v>
      </c>
      <c r="O396" s="91">
        <v>14</v>
      </c>
      <c r="P396" s="91"/>
      <c r="Q396" s="91"/>
      <c r="R396" s="91">
        <v>0</v>
      </c>
      <c r="S396" s="91">
        <v>0</v>
      </c>
      <c r="T396" s="91">
        <v>0</v>
      </c>
      <c r="U396" s="91">
        <v>0</v>
      </c>
      <c r="V396" s="91">
        <v>0</v>
      </c>
      <c r="W396" s="91">
        <v>0</v>
      </c>
      <c r="X396" s="91">
        <v>0</v>
      </c>
      <c r="Y396" s="91">
        <v>0</v>
      </c>
      <c r="Z396" s="91">
        <v>0</v>
      </c>
      <c r="AA396" s="91">
        <v>0</v>
      </c>
      <c r="AB396" s="91">
        <v>0</v>
      </c>
      <c r="AC396" s="91">
        <v>0</v>
      </c>
      <c r="AD396" s="91">
        <v>0</v>
      </c>
      <c r="AE396" s="91"/>
      <c r="AF396" s="91"/>
      <c r="AG396" s="91"/>
      <c r="AH396" s="91"/>
      <c r="AJ396" cm="1">
        <f t="array" ref="AJ396">IF(OR(COUNTIF(R396,$AZ$2:$AZ$19)),0,1)</f>
        <v>0</v>
      </c>
      <c r="AK396" cm="1">
        <f t="array" ref="AK396">IF(OR(COUNTIF(S396,$AZ$2:$AZ$19)),0,1)</f>
        <v>0</v>
      </c>
      <c r="AL396" cm="1">
        <f t="array" ref="AL396">IF(OR(COUNTIF(T396,$AZ$2:$AZ$19)),0,1)</f>
        <v>0</v>
      </c>
      <c r="AM396" cm="1">
        <f t="array" ref="AM396">IF(OR(COUNTIF(U396,$AZ$2:$AZ$19)),0,1)</f>
        <v>0</v>
      </c>
      <c r="AN396" cm="1">
        <f t="array" ref="AN396">IF(OR(COUNTIF(V396,$AZ$2:$AZ$19)),0,1)</f>
        <v>0</v>
      </c>
      <c r="AO396" cm="1">
        <f t="array" ref="AO396">IF(OR(COUNTIF(W396,$AZ$2:$AZ$19)),0,1)</f>
        <v>0</v>
      </c>
      <c r="AP396" cm="1">
        <f t="array" ref="AP396">IF(OR(COUNTIF(X396,$AZ$2:$AZ$19)),0,1)</f>
        <v>0</v>
      </c>
      <c r="AQ396" cm="1">
        <f t="array" ref="AQ396">IF(OR(COUNTIF(Y396,$AZ$2:$AZ$19)),0,1)</f>
        <v>0</v>
      </c>
      <c r="AR396" cm="1">
        <f t="array" ref="AR396">IF(OR(COUNTIF(Z396,$AZ$2:$AZ$19)),0,1)</f>
        <v>0</v>
      </c>
      <c r="AS396" cm="1">
        <f t="array" ref="AS396">IF(OR(COUNTIF(AA396,$AZ$2:$AZ$19)),0,1)</f>
        <v>0</v>
      </c>
      <c r="AT396" cm="1">
        <f t="array" ref="AT396">IF(OR(COUNTIF(AB396,$AZ$2:$AZ$19)),0,1)</f>
        <v>0</v>
      </c>
      <c r="AU396" cm="1">
        <f t="array" ref="AU396">IF(OR(COUNTIF(AC396,$AZ$2:$AZ$19)),0,1)</f>
        <v>0</v>
      </c>
      <c r="AV396" cm="1">
        <f t="array" ref="AV396">IF(OR(COUNTIF(AD396,$AZ$2:$AZ$19)),0,1)</f>
        <v>0</v>
      </c>
      <c r="AX396">
        <f t="shared" si="6"/>
        <v>0</v>
      </c>
    </row>
    <row r="397" spans="1:50" x14ac:dyDescent="0.3">
      <c r="A397" s="92" t="str" cm="1">
        <f t="array" ref="A397">IF(AX397&gt;0,'Licensee Info'!$A$2:$A$2,"#N/A")</f>
        <v>#N/A</v>
      </c>
      <c r="B397" s="88" t="str">
        <f>'Cover Sheet'!$A$3</f>
        <v>[insert AFS Reporting Period]</v>
      </c>
      <c r="C397" s="88" t="str">
        <f>'Cover Sheet'!$D$3</f>
        <v>[insert all medical and adult-use license record numbers covered by this AFS]</v>
      </c>
      <c r="D397" s="88" t="str">
        <f>'Cover Sheet'!$A$6</f>
        <v>[insert name of firm]</v>
      </c>
      <c r="E397" s="88" t="str">
        <f>'Cover Sheet'!$B$6</f>
        <v>[insert CPA name]</v>
      </c>
      <c r="F397" s="88" t="str">
        <f>'Cover Sheet'!$B$8</f>
        <v>[insert CPA license number]</v>
      </c>
      <c r="G397" s="88" t="str">
        <f>'Cover Sheet'!$D$6</f>
        <v>[insert direct email address]</v>
      </c>
      <c r="H397" s="88" t="str">
        <f>'Cover Sheet'!$D$8</f>
        <v>[insert direct phone number]</v>
      </c>
      <c r="I397" s="88" t="str">
        <f>'Cover Sheet'!$D$10</f>
        <v>[insert firm mailing address]</v>
      </c>
      <c r="J397" s="88" t="str">
        <f>'Licensee Info'!$E$2</f>
        <v>Report not attested to correctly</v>
      </c>
      <c r="K397" t="s">
        <v>225</v>
      </c>
      <c r="L397">
        <v>1</v>
      </c>
      <c r="M397" t="s">
        <v>285</v>
      </c>
      <c r="N397">
        <v>11</v>
      </c>
      <c r="O397">
        <v>15</v>
      </c>
      <c r="R397">
        <v>0</v>
      </c>
      <c r="S397">
        <v>0</v>
      </c>
      <c r="T397">
        <v>0</v>
      </c>
      <c r="U397">
        <v>0</v>
      </c>
      <c r="V397">
        <v>0</v>
      </c>
      <c r="W397">
        <v>0</v>
      </c>
      <c r="X397">
        <v>0</v>
      </c>
      <c r="Y397">
        <v>0</v>
      </c>
      <c r="Z397">
        <v>0</v>
      </c>
      <c r="AA397">
        <v>0</v>
      </c>
      <c r="AB397">
        <v>0</v>
      </c>
      <c r="AC397">
        <v>0</v>
      </c>
      <c r="AD397">
        <v>0</v>
      </c>
      <c r="AJ397" cm="1">
        <f t="array" ref="AJ397">IF(OR(COUNTIF(R397,$AZ$2:$AZ$19)),0,1)</f>
        <v>0</v>
      </c>
      <c r="AK397" cm="1">
        <f t="array" ref="AK397">IF(OR(COUNTIF(S397,$AZ$2:$AZ$19)),0,1)</f>
        <v>0</v>
      </c>
      <c r="AL397" cm="1">
        <f t="array" ref="AL397">IF(OR(COUNTIF(T397,$AZ$2:$AZ$19)),0,1)</f>
        <v>0</v>
      </c>
      <c r="AM397" cm="1">
        <f t="array" ref="AM397">IF(OR(COUNTIF(U397,$AZ$2:$AZ$19)),0,1)</f>
        <v>0</v>
      </c>
      <c r="AN397" cm="1">
        <f t="array" ref="AN397">IF(OR(COUNTIF(V397,$AZ$2:$AZ$19)),0,1)</f>
        <v>0</v>
      </c>
      <c r="AO397" cm="1">
        <f t="array" ref="AO397">IF(OR(COUNTIF(W397,$AZ$2:$AZ$19)),0,1)</f>
        <v>0</v>
      </c>
      <c r="AP397" cm="1">
        <f t="array" ref="AP397">IF(OR(COUNTIF(X397,$AZ$2:$AZ$19)),0,1)</f>
        <v>0</v>
      </c>
      <c r="AQ397" cm="1">
        <f t="array" ref="AQ397">IF(OR(COUNTIF(Y397,$AZ$2:$AZ$19)),0,1)</f>
        <v>0</v>
      </c>
      <c r="AR397" cm="1">
        <f t="array" ref="AR397">IF(OR(COUNTIF(Z397,$AZ$2:$AZ$19)),0,1)</f>
        <v>0</v>
      </c>
      <c r="AS397" cm="1">
        <f t="array" ref="AS397">IF(OR(COUNTIF(AA397,$AZ$2:$AZ$19)),0,1)</f>
        <v>0</v>
      </c>
      <c r="AT397" cm="1">
        <f t="array" ref="AT397">IF(OR(COUNTIF(AB397,$AZ$2:$AZ$19)),0,1)</f>
        <v>0</v>
      </c>
      <c r="AU397" cm="1">
        <f t="array" ref="AU397">IF(OR(COUNTIF(AC397,$AZ$2:$AZ$19)),0,1)</f>
        <v>0</v>
      </c>
      <c r="AV397" cm="1">
        <f t="array" ref="AV397">IF(OR(COUNTIF(AD397,$AZ$2:$AZ$19)),0,1)</f>
        <v>0</v>
      </c>
      <c r="AX397">
        <f t="shared" si="6"/>
        <v>0</v>
      </c>
    </row>
    <row r="398" spans="1:50" x14ac:dyDescent="0.3">
      <c r="A398" s="88" t="str" cm="1">
        <f t="array" ref="A398">IF(AX398&gt;0,'Licensee Info'!$A$2:$A$2,"#N/A")</f>
        <v>#N/A</v>
      </c>
      <c r="B398" s="88" t="str">
        <f>'Cover Sheet'!$A$3</f>
        <v>[insert AFS Reporting Period]</v>
      </c>
      <c r="C398" s="88" t="str">
        <f>'Cover Sheet'!$D$3</f>
        <v>[insert all medical and adult-use license record numbers covered by this AFS]</v>
      </c>
      <c r="D398" s="88" t="str">
        <f>'Cover Sheet'!$A$6</f>
        <v>[insert name of firm]</v>
      </c>
      <c r="E398" s="88" t="str">
        <f>'Cover Sheet'!$B$6</f>
        <v>[insert CPA name]</v>
      </c>
      <c r="F398" s="88" t="str">
        <f>'Cover Sheet'!$B$8</f>
        <v>[insert CPA license number]</v>
      </c>
      <c r="G398" s="88" t="str">
        <f>'Cover Sheet'!$D$6</f>
        <v>[insert direct email address]</v>
      </c>
      <c r="H398" s="88" t="str">
        <f>'Cover Sheet'!$D$8</f>
        <v>[insert direct phone number]</v>
      </c>
      <c r="I398" s="88" t="str">
        <f>'Cover Sheet'!$D$10</f>
        <v>[insert firm mailing address]</v>
      </c>
      <c r="J398" s="88" t="str">
        <f>'Licensee Info'!$E$2</f>
        <v>Report not attested to correctly</v>
      </c>
      <c r="K398" s="91" t="s">
        <v>225</v>
      </c>
      <c r="L398" s="91">
        <v>1</v>
      </c>
      <c r="M398" s="91">
        <v>3</v>
      </c>
      <c r="N398" s="91">
        <v>12</v>
      </c>
      <c r="O398" s="91">
        <v>1</v>
      </c>
      <c r="P398" s="91"/>
      <c r="Q398" s="91"/>
      <c r="R398" s="91" t="str">
        <f>'R - Total (G, P)'!$B$346</f>
        <v>[insert license #]</v>
      </c>
      <c r="S398" s="91">
        <f>'R - Total (G, P)'!$B$347</f>
        <v>0</v>
      </c>
      <c r="T398" s="91">
        <f>'R - Total (G, P)'!$D$347</f>
        <v>0</v>
      </c>
      <c r="U398" s="91">
        <f>'R - Total (G, P)'!$H$347</f>
        <v>0</v>
      </c>
      <c r="V398" s="91" cm="1">
        <f t="array" ref="V398:AC408">'R - Total (G, P)'!$A$349:$H$359</f>
        <v>0</v>
      </c>
      <c r="W398" s="91">
        <v>0</v>
      </c>
      <c r="X398" s="91">
        <v>0</v>
      </c>
      <c r="Y398" s="91">
        <v>0</v>
      </c>
      <c r="Z398" s="91">
        <v>0</v>
      </c>
      <c r="AA398" s="91">
        <v>0</v>
      </c>
      <c r="AB398" s="91">
        <v>0</v>
      </c>
      <c r="AC398" s="91">
        <v>0</v>
      </c>
      <c r="AD398" s="91">
        <v>0</v>
      </c>
      <c r="AE398" s="91"/>
      <c r="AF398" s="91"/>
      <c r="AG398" s="91"/>
      <c r="AH398" s="91"/>
      <c r="AJ398" cm="1">
        <f t="array" ref="AJ398">IF(OR(COUNTIF(R398,$AZ$2:$AZ$19)),0,1)</f>
        <v>0</v>
      </c>
      <c r="AK398" cm="1">
        <f t="array" ref="AK398">IF(OR(COUNTIF(S398,$AZ$2:$AZ$19)),0,1)</f>
        <v>0</v>
      </c>
      <c r="AL398" cm="1">
        <f t="array" ref="AL398">IF(OR(COUNTIF(T398,$AZ$2:$AZ$19)),0,1)</f>
        <v>0</v>
      </c>
      <c r="AM398" cm="1">
        <f t="array" ref="AM398">IF(OR(COUNTIF(U398,$AZ$2:$AZ$19)),0,1)</f>
        <v>0</v>
      </c>
      <c r="AN398" cm="1">
        <f t="array" ref="AN398">IF(OR(COUNTIF(V398,$AZ$2:$AZ$19)),0,1)</f>
        <v>0</v>
      </c>
      <c r="AO398" cm="1">
        <f t="array" ref="AO398">IF(OR(COUNTIF(W398,$AZ$2:$AZ$19)),0,1)</f>
        <v>0</v>
      </c>
      <c r="AP398" cm="1">
        <f t="array" ref="AP398">IF(OR(COUNTIF(X398,$AZ$2:$AZ$19)),0,1)</f>
        <v>0</v>
      </c>
      <c r="AQ398" cm="1">
        <f t="array" ref="AQ398">IF(OR(COUNTIF(Y398,$AZ$2:$AZ$19)),0,1)</f>
        <v>0</v>
      </c>
      <c r="AR398" cm="1">
        <f t="array" ref="AR398">IF(OR(COUNTIF(Z398,$AZ$2:$AZ$19)),0,1)</f>
        <v>0</v>
      </c>
      <c r="AS398" cm="1">
        <f t="array" ref="AS398">IF(OR(COUNTIF(AA398,$AZ$2:$AZ$19)),0,1)</f>
        <v>0</v>
      </c>
      <c r="AT398" cm="1">
        <f t="array" ref="AT398">IF(OR(COUNTIF(AB398,$AZ$2:$AZ$19)),0,1)</f>
        <v>0</v>
      </c>
      <c r="AU398" cm="1">
        <f t="array" ref="AU398">IF(OR(COUNTIF(AC398,$AZ$2:$AZ$19)),0,1)</f>
        <v>0</v>
      </c>
      <c r="AV398" cm="1">
        <f t="array" ref="AV398">IF(OR(COUNTIF(AD398,$AZ$2:$AZ$19)),0,1)</f>
        <v>0</v>
      </c>
      <c r="AX398">
        <f t="shared" si="6"/>
        <v>0</v>
      </c>
    </row>
    <row r="399" spans="1:50" x14ac:dyDescent="0.3">
      <c r="A399" s="92" t="str" cm="1">
        <f t="array" ref="A399">IF(AX399&gt;0,'Licensee Info'!$A$2:$A$2,"#N/A")</f>
        <v>#N/A</v>
      </c>
      <c r="B399" s="88" t="str">
        <f>'Cover Sheet'!$A$3</f>
        <v>[insert AFS Reporting Period]</v>
      </c>
      <c r="C399" s="88" t="str">
        <f>'Cover Sheet'!$D$3</f>
        <v>[insert all medical and adult-use license record numbers covered by this AFS]</v>
      </c>
      <c r="D399" s="88" t="str">
        <f>'Cover Sheet'!$A$6</f>
        <v>[insert name of firm]</v>
      </c>
      <c r="E399" s="88" t="str">
        <f>'Cover Sheet'!$B$6</f>
        <v>[insert CPA name]</v>
      </c>
      <c r="F399" s="88" t="str">
        <f>'Cover Sheet'!$B$8</f>
        <v>[insert CPA license number]</v>
      </c>
      <c r="G399" s="88" t="str">
        <f>'Cover Sheet'!$D$6</f>
        <v>[insert direct email address]</v>
      </c>
      <c r="H399" s="88" t="str">
        <f>'Cover Sheet'!$D$8</f>
        <v>[insert direct phone number]</v>
      </c>
      <c r="I399" s="88" t="str">
        <f>'Cover Sheet'!$D$10</f>
        <v>[insert firm mailing address]</v>
      </c>
      <c r="J399" s="88" t="str">
        <f>'Licensee Info'!$E$2</f>
        <v>Report not attested to correctly</v>
      </c>
      <c r="K399" t="s">
        <v>225</v>
      </c>
      <c r="L399">
        <v>1</v>
      </c>
      <c r="M399">
        <v>3</v>
      </c>
      <c r="N399">
        <v>12</v>
      </c>
      <c r="O399">
        <v>2</v>
      </c>
      <c r="R399" t="str">
        <f>'R - Total (G, P)'!$B$346</f>
        <v>[insert license #]</v>
      </c>
      <c r="S399">
        <f>'R - Total (G, P)'!$B$347</f>
        <v>0</v>
      </c>
      <c r="T399">
        <f>'R - Total (G, P)'!$D$347</f>
        <v>0</v>
      </c>
      <c r="U399">
        <f>'R - Total (G, P)'!$H$347</f>
        <v>0</v>
      </c>
      <c r="V399">
        <v>0</v>
      </c>
      <c r="W399">
        <v>0</v>
      </c>
      <c r="X399">
        <v>0</v>
      </c>
      <c r="Y399">
        <v>0</v>
      </c>
      <c r="Z399">
        <v>0</v>
      </c>
      <c r="AA399">
        <v>0</v>
      </c>
      <c r="AB399">
        <v>0</v>
      </c>
      <c r="AC399">
        <v>0</v>
      </c>
      <c r="AD399">
        <v>0</v>
      </c>
      <c r="AJ399" cm="1">
        <f t="array" ref="AJ399">IF(OR(COUNTIF(R399,$AZ$2:$AZ$19)),0,1)</f>
        <v>0</v>
      </c>
      <c r="AK399" cm="1">
        <f t="array" ref="AK399">IF(OR(COUNTIF(S399,$AZ$2:$AZ$19)),0,1)</f>
        <v>0</v>
      </c>
      <c r="AL399" cm="1">
        <f t="array" ref="AL399">IF(OR(COUNTIF(T399,$AZ$2:$AZ$19)),0,1)</f>
        <v>0</v>
      </c>
      <c r="AM399" cm="1">
        <f t="array" ref="AM399">IF(OR(COUNTIF(U399,$AZ$2:$AZ$19)),0,1)</f>
        <v>0</v>
      </c>
      <c r="AN399" cm="1">
        <f t="array" ref="AN399">IF(OR(COUNTIF(V399,$AZ$2:$AZ$19)),0,1)</f>
        <v>0</v>
      </c>
      <c r="AO399" cm="1">
        <f t="array" ref="AO399">IF(OR(COUNTIF(W399,$AZ$2:$AZ$19)),0,1)</f>
        <v>0</v>
      </c>
      <c r="AP399" cm="1">
        <f t="array" ref="AP399">IF(OR(COUNTIF(X399,$AZ$2:$AZ$19)),0,1)</f>
        <v>0</v>
      </c>
      <c r="AQ399" cm="1">
        <f t="array" ref="AQ399">IF(OR(COUNTIF(Y399,$AZ$2:$AZ$19)),0,1)</f>
        <v>0</v>
      </c>
      <c r="AR399" cm="1">
        <f t="array" ref="AR399">IF(OR(COUNTIF(Z399,$AZ$2:$AZ$19)),0,1)</f>
        <v>0</v>
      </c>
      <c r="AS399" cm="1">
        <f t="array" ref="AS399">IF(OR(COUNTIF(AA399,$AZ$2:$AZ$19)),0,1)</f>
        <v>0</v>
      </c>
      <c r="AT399" cm="1">
        <f t="array" ref="AT399">IF(OR(COUNTIF(AB399,$AZ$2:$AZ$19)),0,1)</f>
        <v>0</v>
      </c>
      <c r="AU399" cm="1">
        <f t="array" ref="AU399">IF(OR(COUNTIF(AC399,$AZ$2:$AZ$19)),0,1)</f>
        <v>0</v>
      </c>
      <c r="AV399" cm="1">
        <f t="array" ref="AV399">IF(OR(COUNTIF(AD399,$AZ$2:$AZ$19)),0,1)</f>
        <v>0</v>
      </c>
      <c r="AX399">
        <f t="shared" si="6"/>
        <v>0</v>
      </c>
    </row>
    <row r="400" spans="1:50" x14ac:dyDescent="0.3">
      <c r="A400" s="88" t="str" cm="1">
        <f t="array" ref="A400">IF(AX400&gt;0,'Licensee Info'!$A$2:$A$2,"#N/A")</f>
        <v>#N/A</v>
      </c>
      <c r="B400" s="88" t="str">
        <f>'Cover Sheet'!$A$3</f>
        <v>[insert AFS Reporting Period]</v>
      </c>
      <c r="C400" s="88" t="str">
        <f>'Cover Sheet'!$D$3</f>
        <v>[insert all medical and adult-use license record numbers covered by this AFS]</v>
      </c>
      <c r="D400" s="88" t="str">
        <f>'Cover Sheet'!$A$6</f>
        <v>[insert name of firm]</v>
      </c>
      <c r="E400" s="88" t="str">
        <f>'Cover Sheet'!$B$6</f>
        <v>[insert CPA name]</v>
      </c>
      <c r="F400" s="88" t="str">
        <f>'Cover Sheet'!$B$8</f>
        <v>[insert CPA license number]</v>
      </c>
      <c r="G400" s="88" t="str">
        <f>'Cover Sheet'!$D$6</f>
        <v>[insert direct email address]</v>
      </c>
      <c r="H400" s="88" t="str">
        <f>'Cover Sheet'!$D$8</f>
        <v>[insert direct phone number]</v>
      </c>
      <c r="I400" s="88" t="str">
        <f>'Cover Sheet'!$D$10</f>
        <v>[insert firm mailing address]</v>
      </c>
      <c r="J400" s="88" t="str">
        <f>'Licensee Info'!$E$2</f>
        <v>Report not attested to correctly</v>
      </c>
      <c r="K400" s="91" t="s">
        <v>225</v>
      </c>
      <c r="L400" s="91">
        <v>1</v>
      </c>
      <c r="M400" s="91">
        <v>3</v>
      </c>
      <c r="N400" s="91">
        <v>12</v>
      </c>
      <c r="O400" s="91">
        <v>3</v>
      </c>
      <c r="P400" s="91"/>
      <c r="Q400" s="91"/>
      <c r="R400" s="91" t="str">
        <f>'R - Total (G, P)'!$B$346</f>
        <v>[insert license #]</v>
      </c>
      <c r="S400" s="91">
        <f>'R - Total (G, P)'!$B$347</f>
        <v>0</v>
      </c>
      <c r="T400" s="91">
        <f>'R - Total (G, P)'!$D$347</f>
        <v>0</v>
      </c>
      <c r="U400" s="91">
        <f>'R - Total (G, P)'!$H$347</f>
        <v>0</v>
      </c>
      <c r="V400" s="91">
        <v>0</v>
      </c>
      <c r="W400" s="91">
        <v>0</v>
      </c>
      <c r="X400" s="91">
        <v>0</v>
      </c>
      <c r="Y400" s="91">
        <v>0</v>
      </c>
      <c r="Z400" s="91">
        <v>0</v>
      </c>
      <c r="AA400" s="91">
        <v>0</v>
      </c>
      <c r="AB400" s="91">
        <v>0</v>
      </c>
      <c r="AC400" s="91">
        <v>0</v>
      </c>
      <c r="AD400" s="91">
        <v>0</v>
      </c>
      <c r="AE400" s="91"/>
      <c r="AF400" s="91"/>
      <c r="AG400" s="91"/>
      <c r="AH400" s="91"/>
      <c r="AJ400" cm="1">
        <f t="array" ref="AJ400">IF(OR(COUNTIF(R400,$AZ$2:$AZ$19)),0,1)</f>
        <v>0</v>
      </c>
      <c r="AK400" cm="1">
        <f t="array" ref="AK400">IF(OR(COUNTIF(S400,$AZ$2:$AZ$19)),0,1)</f>
        <v>0</v>
      </c>
      <c r="AL400" cm="1">
        <f t="array" ref="AL400">IF(OR(COUNTIF(T400,$AZ$2:$AZ$19)),0,1)</f>
        <v>0</v>
      </c>
      <c r="AM400" cm="1">
        <f t="array" ref="AM400">IF(OR(COUNTIF(U400,$AZ$2:$AZ$19)),0,1)</f>
        <v>0</v>
      </c>
      <c r="AN400" cm="1">
        <f t="array" ref="AN400">IF(OR(COUNTIF(V400,$AZ$2:$AZ$19)),0,1)</f>
        <v>0</v>
      </c>
      <c r="AO400" cm="1">
        <f t="array" ref="AO400">IF(OR(COUNTIF(W400,$AZ$2:$AZ$19)),0,1)</f>
        <v>0</v>
      </c>
      <c r="AP400" cm="1">
        <f t="array" ref="AP400">IF(OR(COUNTIF(X400,$AZ$2:$AZ$19)),0,1)</f>
        <v>0</v>
      </c>
      <c r="AQ400" cm="1">
        <f t="array" ref="AQ400">IF(OR(COUNTIF(Y400,$AZ$2:$AZ$19)),0,1)</f>
        <v>0</v>
      </c>
      <c r="AR400" cm="1">
        <f t="array" ref="AR400">IF(OR(COUNTIF(Z400,$AZ$2:$AZ$19)),0,1)</f>
        <v>0</v>
      </c>
      <c r="AS400" cm="1">
        <f t="array" ref="AS400">IF(OR(COUNTIF(AA400,$AZ$2:$AZ$19)),0,1)</f>
        <v>0</v>
      </c>
      <c r="AT400" cm="1">
        <f t="array" ref="AT400">IF(OR(COUNTIF(AB400,$AZ$2:$AZ$19)),0,1)</f>
        <v>0</v>
      </c>
      <c r="AU400" cm="1">
        <f t="array" ref="AU400">IF(OR(COUNTIF(AC400,$AZ$2:$AZ$19)),0,1)</f>
        <v>0</v>
      </c>
      <c r="AV400" cm="1">
        <f t="array" ref="AV400">IF(OR(COUNTIF(AD400,$AZ$2:$AZ$19)),0,1)</f>
        <v>0</v>
      </c>
      <c r="AX400">
        <f t="shared" si="6"/>
        <v>0</v>
      </c>
    </row>
    <row r="401" spans="1:50" x14ac:dyDescent="0.3">
      <c r="A401" s="92" t="str" cm="1">
        <f t="array" ref="A401">IF(AX401&gt;0,'Licensee Info'!$A$2:$A$2,"#N/A")</f>
        <v>#N/A</v>
      </c>
      <c r="B401" s="88" t="str">
        <f>'Cover Sheet'!$A$3</f>
        <v>[insert AFS Reporting Period]</v>
      </c>
      <c r="C401" s="88" t="str">
        <f>'Cover Sheet'!$D$3</f>
        <v>[insert all medical and adult-use license record numbers covered by this AFS]</v>
      </c>
      <c r="D401" s="88" t="str">
        <f>'Cover Sheet'!$A$6</f>
        <v>[insert name of firm]</v>
      </c>
      <c r="E401" s="88" t="str">
        <f>'Cover Sheet'!$B$6</f>
        <v>[insert CPA name]</v>
      </c>
      <c r="F401" s="88" t="str">
        <f>'Cover Sheet'!$B$8</f>
        <v>[insert CPA license number]</v>
      </c>
      <c r="G401" s="88" t="str">
        <f>'Cover Sheet'!$D$6</f>
        <v>[insert direct email address]</v>
      </c>
      <c r="H401" s="88" t="str">
        <f>'Cover Sheet'!$D$8</f>
        <v>[insert direct phone number]</v>
      </c>
      <c r="I401" s="88" t="str">
        <f>'Cover Sheet'!$D$10</f>
        <v>[insert firm mailing address]</v>
      </c>
      <c r="J401" s="88" t="str">
        <f>'Licensee Info'!$E$2</f>
        <v>Report not attested to correctly</v>
      </c>
      <c r="K401" t="s">
        <v>225</v>
      </c>
      <c r="L401">
        <v>1</v>
      </c>
      <c r="M401">
        <v>3</v>
      </c>
      <c r="N401">
        <v>12</v>
      </c>
      <c r="O401">
        <v>4</v>
      </c>
      <c r="R401" t="str">
        <f>'R - Total (G, P)'!$B$346</f>
        <v>[insert license #]</v>
      </c>
      <c r="S401">
        <f>'R - Total (G, P)'!$B$347</f>
        <v>0</v>
      </c>
      <c r="T401">
        <f>'R - Total (G, P)'!$D$347</f>
        <v>0</v>
      </c>
      <c r="U401">
        <f>'R - Total (G, P)'!$H$347</f>
        <v>0</v>
      </c>
      <c r="V401">
        <v>0</v>
      </c>
      <c r="W401">
        <v>0</v>
      </c>
      <c r="X401">
        <v>0</v>
      </c>
      <c r="Y401">
        <v>0</v>
      </c>
      <c r="Z401">
        <v>0</v>
      </c>
      <c r="AA401">
        <v>0</v>
      </c>
      <c r="AB401">
        <v>0</v>
      </c>
      <c r="AC401">
        <v>0</v>
      </c>
      <c r="AD401">
        <v>0</v>
      </c>
      <c r="AJ401" cm="1">
        <f t="array" ref="AJ401">IF(OR(COUNTIF(R401,$AZ$2:$AZ$19)),0,1)</f>
        <v>0</v>
      </c>
      <c r="AK401" cm="1">
        <f t="array" ref="AK401">IF(OR(COUNTIF(S401,$AZ$2:$AZ$19)),0,1)</f>
        <v>0</v>
      </c>
      <c r="AL401" cm="1">
        <f t="array" ref="AL401">IF(OR(COUNTIF(T401,$AZ$2:$AZ$19)),0,1)</f>
        <v>0</v>
      </c>
      <c r="AM401" cm="1">
        <f t="array" ref="AM401">IF(OR(COUNTIF(U401,$AZ$2:$AZ$19)),0,1)</f>
        <v>0</v>
      </c>
      <c r="AN401" cm="1">
        <f t="array" ref="AN401">IF(OR(COUNTIF(V401,$AZ$2:$AZ$19)),0,1)</f>
        <v>0</v>
      </c>
      <c r="AO401" cm="1">
        <f t="array" ref="AO401">IF(OR(COUNTIF(W401,$AZ$2:$AZ$19)),0,1)</f>
        <v>0</v>
      </c>
      <c r="AP401" cm="1">
        <f t="array" ref="AP401">IF(OR(COUNTIF(X401,$AZ$2:$AZ$19)),0,1)</f>
        <v>0</v>
      </c>
      <c r="AQ401" cm="1">
        <f t="array" ref="AQ401">IF(OR(COUNTIF(Y401,$AZ$2:$AZ$19)),0,1)</f>
        <v>0</v>
      </c>
      <c r="AR401" cm="1">
        <f t="array" ref="AR401">IF(OR(COUNTIF(Z401,$AZ$2:$AZ$19)),0,1)</f>
        <v>0</v>
      </c>
      <c r="AS401" cm="1">
        <f t="array" ref="AS401">IF(OR(COUNTIF(AA401,$AZ$2:$AZ$19)),0,1)</f>
        <v>0</v>
      </c>
      <c r="AT401" cm="1">
        <f t="array" ref="AT401">IF(OR(COUNTIF(AB401,$AZ$2:$AZ$19)),0,1)</f>
        <v>0</v>
      </c>
      <c r="AU401" cm="1">
        <f t="array" ref="AU401">IF(OR(COUNTIF(AC401,$AZ$2:$AZ$19)),0,1)</f>
        <v>0</v>
      </c>
      <c r="AV401" cm="1">
        <f t="array" ref="AV401">IF(OR(COUNTIF(AD401,$AZ$2:$AZ$19)),0,1)</f>
        <v>0</v>
      </c>
      <c r="AX401">
        <f t="shared" si="6"/>
        <v>0</v>
      </c>
    </row>
    <row r="402" spans="1:50" x14ac:dyDescent="0.3">
      <c r="A402" s="88" t="str" cm="1">
        <f t="array" ref="A402">IF(AX402&gt;0,'Licensee Info'!$A$2:$A$2,"#N/A")</f>
        <v>#N/A</v>
      </c>
      <c r="B402" s="88" t="str">
        <f>'Cover Sheet'!$A$3</f>
        <v>[insert AFS Reporting Period]</v>
      </c>
      <c r="C402" s="88" t="str">
        <f>'Cover Sheet'!$D$3</f>
        <v>[insert all medical and adult-use license record numbers covered by this AFS]</v>
      </c>
      <c r="D402" s="88" t="str">
        <f>'Cover Sheet'!$A$6</f>
        <v>[insert name of firm]</v>
      </c>
      <c r="E402" s="88" t="str">
        <f>'Cover Sheet'!$B$6</f>
        <v>[insert CPA name]</v>
      </c>
      <c r="F402" s="88" t="str">
        <f>'Cover Sheet'!$B$8</f>
        <v>[insert CPA license number]</v>
      </c>
      <c r="G402" s="88" t="str">
        <f>'Cover Sheet'!$D$6</f>
        <v>[insert direct email address]</v>
      </c>
      <c r="H402" s="88" t="str">
        <f>'Cover Sheet'!$D$8</f>
        <v>[insert direct phone number]</v>
      </c>
      <c r="I402" s="88" t="str">
        <f>'Cover Sheet'!$D$10</f>
        <v>[insert firm mailing address]</v>
      </c>
      <c r="J402" s="88" t="str">
        <f>'Licensee Info'!$E$2</f>
        <v>Report not attested to correctly</v>
      </c>
      <c r="K402" s="91" t="s">
        <v>225</v>
      </c>
      <c r="L402" s="91">
        <v>1</v>
      </c>
      <c r="M402" s="91">
        <v>3</v>
      </c>
      <c r="N402" s="91">
        <v>12</v>
      </c>
      <c r="O402" s="91">
        <v>5</v>
      </c>
      <c r="P402" s="91"/>
      <c r="Q402" s="91"/>
      <c r="R402" s="91" t="str">
        <f>'R - Total (G, P)'!$B$346</f>
        <v>[insert license #]</v>
      </c>
      <c r="S402" s="91">
        <f>'R - Total (G, P)'!$B$347</f>
        <v>0</v>
      </c>
      <c r="T402" s="91">
        <f>'R - Total (G, P)'!$D$347</f>
        <v>0</v>
      </c>
      <c r="U402" s="91">
        <f>'R - Total (G, P)'!$H$347</f>
        <v>0</v>
      </c>
      <c r="V402" s="91">
        <v>0</v>
      </c>
      <c r="W402" s="91">
        <v>0</v>
      </c>
      <c r="X402" s="91">
        <v>0</v>
      </c>
      <c r="Y402" s="91">
        <v>0</v>
      </c>
      <c r="Z402" s="91">
        <v>0</v>
      </c>
      <c r="AA402" s="91">
        <v>0</v>
      </c>
      <c r="AB402" s="91">
        <v>0</v>
      </c>
      <c r="AC402" s="91">
        <v>0</v>
      </c>
      <c r="AD402" s="91">
        <v>0</v>
      </c>
      <c r="AE402" s="91"/>
      <c r="AF402" s="91"/>
      <c r="AG402" s="91"/>
      <c r="AH402" s="91"/>
      <c r="AJ402" cm="1">
        <f t="array" ref="AJ402">IF(OR(COUNTIF(R402,$AZ$2:$AZ$19)),0,1)</f>
        <v>0</v>
      </c>
      <c r="AK402" cm="1">
        <f t="array" ref="AK402">IF(OR(COUNTIF(S402,$AZ$2:$AZ$19)),0,1)</f>
        <v>0</v>
      </c>
      <c r="AL402" cm="1">
        <f t="array" ref="AL402">IF(OR(COUNTIF(T402,$AZ$2:$AZ$19)),0,1)</f>
        <v>0</v>
      </c>
      <c r="AM402" cm="1">
        <f t="array" ref="AM402">IF(OR(COUNTIF(U402,$AZ$2:$AZ$19)),0,1)</f>
        <v>0</v>
      </c>
      <c r="AN402" cm="1">
        <f t="array" ref="AN402">IF(OR(COUNTIF(V402,$AZ$2:$AZ$19)),0,1)</f>
        <v>0</v>
      </c>
      <c r="AO402" cm="1">
        <f t="array" ref="AO402">IF(OR(COUNTIF(W402,$AZ$2:$AZ$19)),0,1)</f>
        <v>0</v>
      </c>
      <c r="AP402" cm="1">
        <f t="array" ref="AP402">IF(OR(COUNTIF(X402,$AZ$2:$AZ$19)),0,1)</f>
        <v>0</v>
      </c>
      <c r="AQ402" cm="1">
        <f t="array" ref="AQ402">IF(OR(COUNTIF(Y402,$AZ$2:$AZ$19)),0,1)</f>
        <v>0</v>
      </c>
      <c r="AR402" cm="1">
        <f t="array" ref="AR402">IF(OR(COUNTIF(Z402,$AZ$2:$AZ$19)),0,1)</f>
        <v>0</v>
      </c>
      <c r="AS402" cm="1">
        <f t="array" ref="AS402">IF(OR(COUNTIF(AA402,$AZ$2:$AZ$19)),0,1)</f>
        <v>0</v>
      </c>
      <c r="AT402" cm="1">
        <f t="array" ref="AT402">IF(OR(COUNTIF(AB402,$AZ$2:$AZ$19)),0,1)</f>
        <v>0</v>
      </c>
      <c r="AU402" cm="1">
        <f t="array" ref="AU402">IF(OR(COUNTIF(AC402,$AZ$2:$AZ$19)),0,1)</f>
        <v>0</v>
      </c>
      <c r="AV402" cm="1">
        <f t="array" ref="AV402">IF(OR(COUNTIF(AD402,$AZ$2:$AZ$19)),0,1)</f>
        <v>0</v>
      </c>
      <c r="AX402">
        <f t="shared" si="6"/>
        <v>0</v>
      </c>
    </row>
    <row r="403" spans="1:50" x14ac:dyDescent="0.3">
      <c r="A403" s="92" t="str" cm="1">
        <f t="array" ref="A403">IF(AX403&gt;0,'Licensee Info'!$A$2:$A$2,"#N/A")</f>
        <v>#N/A</v>
      </c>
      <c r="B403" s="88" t="str">
        <f>'Cover Sheet'!$A$3</f>
        <v>[insert AFS Reporting Period]</v>
      </c>
      <c r="C403" s="88" t="str">
        <f>'Cover Sheet'!$D$3</f>
        <v>[insert all medical and adult-use license record numbers covered by this AFS]</v>
      </c>
      <c r="D403" s="88" t="str">
        <f>'Cover Sheet'!$A$6</f>
        <v>[insert name of firm]</v>
      </c>
      <c r="E403" s="88" t="str">
        <f>'Cover Sheet'!$B$6</f>
        <v>[insert CPA name]</v>
      </c>
      <c r="F403" s="88" t="str">
        <f>'Cover Sheet'!$B$8</f>
        <v>[insert CPA license number]</v>
      </c>
      <c r="G403" s="88" t="str">
        <f>'Cover Sheet'!$D$6</f>
        <v>[insert direct email address]</v>
      </c>
      <c r="H403" s="88" t="str">
        <f>'Cover Sheet'!$D$8</f>
        <v>[insert direct phone number]</v>
      </c>
      <c r="I403" s="88" t="str">
        <f>'Cover Sheet'!$D$10</f>
        <v>[insert firm mailing address]</v>
      </c>
      <c r="J403" s="88" t="str">
        <f>'Licensee Info'!$E$2</f>
        <v>Report not attested to correctly</v>
      </c>
      <c r="K403" t="s">
        <v>225</v>
      </c>
      <c r="L403">
        <v>1</v>
      </c>
      <c r="M403">
        <v>3</v>
      </c>
      <c r="N403">
        <v>12</v>
      </c>
      <c r="O403">
        <v>6</v>
      </c>
      <c r="R403" t="str">
        <f>'R - Total (G, P)'!$B$346</f>
        <v>[insert license #]</v>
      </c>
      <c r="S403">
        <f>'R - Total (G, P)'!$B$347</f>
        <v>0</v>
      </c>
      <c r="T403">
        <f>'R - Total (G, P)'!$D$347</f>
        <v>0</v>
      </c>
      <c r="U403">
        <f>'R - Total (G, P)'!$H$347</f>
        <v>0</v>
      </c>
      <c r="V403">
        <v>0</v>
      </c>
      <c r="W403">
        <v>0</v>
      </c>
      <c r="X403">
        <v>0</v>
      </c>
      <c r="Y403">
        <v>0</v>
      </c>
      <c r="Z403">
        <v>0</v>
      </c>
      <c r="AA403">
        <v>0</v>
      </c>
      <c r="AB403">
        <v>0</v>
      </c>
      <c r="AC403">
        <v>0</v>
      </c>
      <c r="AD403">
        <v>0</v>
      </c>
      <c r="AJ403" cm="1">
        <f t="array" ref="AJ403">IF(OR(COUNTIF(R403,$AZ$2:$AZ$19)),0,1)</f>
        <v>0</v>
      </c>
      <c r="AK403" cm="1">
        <f t="array" ref="AK403">IF(OR(COUNTIF(S403,$AZ$2:$AZ$19)),0,1)</f>
        <v>0</v>
      </c>
      <c r="AL403" cm="1">
        <f t="array" ref="AL403">IF(OR(COUNTIF(T403,$AZ$2:$AZ$19)),0,1)</f>
        <v>0</v>
      </c>
      <c r="AM403" cm="1">
        <f t="array" ref="AM403">IF(OR(COUNTIF(U403,$AZ$2:$AZ$19)),0,1)</f>
        <v>0</v>
      </c>
      <c r="AN403" cm="1">
        <f t="array" ref="AN403">IF(OR(COUNTIF(V403,$AZ$2:$AZ$19)),0,1)</f>
        <v>0</v>
      </c>
      <c r="AO403" cm="1">
        <f t="array" ref="AO403">IF(OR(COUNTIF(W403,$AZ$2:$AZ$19)),0,1)</f>
        <v>0</v>
      </c>
      <c r="AP403" cm="1">
        <f t="array" ref="AP403">IF(OR(COUNTIF(X403,$AZ$2:$AZ$19)),0,1)</f>
        <v>0</v>
      </c>
      <c r="AQ403" cm="1">
        <f t="array" ref="AQ403">IF(OR(COUNTIF(Y403,$AZ$2:$AZ$19)),0,1)</f>
        <v>0</v>
      </c>
      <c r="AR403" cm="1">
        <f t="array" ref="AR403">IF(OR(COUNTIF(Z403,$AZ$2:$AZ$19)),0,1)</f>
        <v>0</v>
      </c>
      <c r="AS403" cm="1">
        <f t="array" ref="AS403">IF(OR(COUNTIF(AA403,$AZ$2:$AZ$19)),0,1)</f>
        <v>0</v>
      </c>
      <c r="AT403" cm="1">
        <f t="array" ref="AT403">IF(OR(COUNTIF(AB403,$AZ$2:$AZ$19)),0,1)</f>
        <v>0</v>
      </c>
      <c r="AU403" cm="1">
        <f t="array" ref="AU403">IF(OR(COUNTIF(AC403,$AZ$2:$AZ$19)),0,1)</f>
        <v>0</v>
      </c>
      <c r="AV403" cm="1">
        <f t="array" ref="AV403">IF(OR(COUNTIF(AD403,$AZ$2:$AZ$19)),0,1)</f>
        <v>0</v>
      </c>
      <c r="AX403">
        <f t="shared" si="6"/>
        <v>0</v>
      </c>
    </row>
    <row r="404" spans="1:50" x14ac:dyDescent="0.3">
      <c r="A404" s="88" t="str" cm="1">
        <f t="array" ref="A404">IF(AX404&gt;0,'Licensee Info'!$A$2:$A$2,"#N/A")</f>
        <v>#N/A</v>
      </c>
      <c r="B404" s="88" t="str">
        <f>'Cover Sheet'!$A$3</f>
        <v>[insert AFS Reporting Period]</v>
      </c>
      <c r="C404" s="88" t="str">
        <f>'Cover Sheet'!$D$3</f>
        <v>[insert all medical and adult-use license record numbers covered by this AFS]</v>
      </c>
      <c r="D404" s="88" t="str">
        <f>'Cover Sheet'!$A$6</f>
        <v>[insert name of firm]</v>
      </c>
      <c r="E404" s="88" t="str">
        <f>'Cover Sheet'!$B$6</f>
        <v>[insert CPA name]</v>
      </c>
      <c r="F404" s="88" t="str">
        <f>'Cover Sheet'!$B$8</f>
        <v>[insert CPA license number]</v>
      </c>
      <c r="G404" s="88" t="str">
        <f>'Cover Sheet'!$D$6</f>
        <v>[insert direct email address]</v>
      </c>
      <c r="H404" s="88" t="str">
        <f>'Cover Sheet'!$D$8</f>
        <v>[insert direct phone number]</v>
      </c>
      <c r="I404" s="88" t="str">
        <f>'Cover Sheet'!$D$10</f>
        <v>[insert firm mailing address]</v>
      </c>
      <c r="J404" s="88" t="str">
        <f>'Licensee Info'!$E$2</f>
        <v>Report not attested to correctly</v>
      </c>
      <c r="K404" s="91" t="s">
        <v>225</v>
      </c>
      <c r="L404" s="91">
        <v>1</v>
      </c>
      <c r="M404" s="91">
        <v>3</v>
      </c>
      <c r="N404" s="91">
        <v>12</v>
      </c>
      <c r="O404" s="91">
        <v>7</v>
      </c>
      <c r="P404" s="91"/>
      <c r="Q404" s="91"/>
      <c r="R404" s="91" t="str">
        <f>'R - Total (G, P)'!$B$346</f>
        <v>[insert license #]</v>
      </c>
      <c r="S404" s="91">
        <f>'R - Total (G, P)'!$B$347</f>
        <v>0</v>
      </c>
      <c r="T404" s="91">
        <f>'R - Total (G, P)'!$D$347</f>
        <v>0</v>
      </c>
      <c r="U404" s="91">
        <f>'R - Total (G, P)'!$H$347</f>
        <v>0</v>
      </c>
      <c r="V404" s="91">
        <v>0</v>
      </c>
      <c r="W404" s="91">
        <v>0</v>
      </c>
      <c r="X404" s="91">
        <v>0</v>
      </c>
      <c r="Y404" s="91">
        <v>0</v>
      </c>
      <c r="Z404" s="91">
        <v>0</v>
      </c>
      <c r="AA404" s="91">
        <v>0</v>
      </c>
      <c r="AB404" s="91">
        <v>0</v>
      </c>
      <c r="AC404" s="91">
        <v>0</v>
      </c>
      <c r="AD404" s="91">
        <v>0</v>
      </c>
      <c r="AE404" s="91"/>
      <c r="AF404" s="91"/>
      <c r="AG404" s="91"/>
      <c r="AH404" s="91"/>
      <c r="AJ404" cm="1">
        <f t="array" ref="AJ404">IF(OR(COUNTIF(R404,$AZ$2:$AZ$19)),0,1)</f>
        <v>0</v>
      </c>
      <c r="AK404" cm="1">
        <f t="array" ref="AK404">IF(OR(COUNTIF(S404,$AZ$2:$AZ$19)),0,1)</f>
        <v>0</v>
      </c>
      <c r="AL404" cm="1">
        <f t="array" ref="AL404">IF(OR(COUNTIF(T404,$AZ$2:$AZ$19)),0,1)</f>
        <v>0</v>
      </c>
      <c r="AM404" cm="1">
        <f t="array" ref="AM404">IF(OR(COUNTIF(U404,$AZ$2:$AZ$19)),0,1)</f>
        <v>0</v>
      </c>
      <c r="AN404" cm="1">
        <f t="array" ref="AN404">IF(OR(COUNTIF(V404,$AZ$2:$AZ$19)),0,1)</f>
        <v>0</v>
      </c>
      <c r="AO404" cm="1">
        <f t="array" ref="AO404">IF(OR(COUNTIF(W404,$AZ$2:$AZ$19)),0,1)</f>
        <v>0</v>
      </c>
      <c r="AP404" cm="1">
        <f t="array" ref="AP404">IF(OR(COUNTIF(X404,$AZ$2:$AZ$19)),0,1)</f>
        <v>0</v>
      </c>
      <c r="AQ404" cm="1">
        <f t="array" ref="AQ404">IF(OR(COUNTIF(Y404,$AZ$2:$AZ$19)),0,1)</f>
        <v>0</v>
      </c>
      <c r="AR404" cm="1">
        <f t="array" ref="AR404">IF(OR(COUNTIF(Z404,$AZ$2:$AZ$19)),0,1)</f>
        <v>0</v>
      </c>
      <c r="AS404" cm="1">
        <f t="array" ref="AS404">IF(OR(COUNTIF(AA404,$AZ$2:$AZ$19)),0,1)</f>
        <v>0</v>
      </c>
      <c r="AT404" cm="1">
        <f t="array" ref="AT404">IF(OR(COUNTIF(AB404,$AZ$2:$AZ$19)),0,1)</f>
        <v>0</v>
      </c>
      <c r="AU404" cm="1">
        <f t="array" ref="AU404">IF(OR(COUNTIF(AC404,$AZ$2:$AZ$19)),0,1)</f>
        <v>0</v>
      </c>
      <c r="AV404" cm="1">
        <f t="array" ref="AV404">IF(OR(COUNTIF(AD404,$AZ$2:$AZ$19)),0,1)</f>
        <v>0</v>
      </c>
      <c r="AX404">
        <f t="shared" si="6"/>
        <v>0</v>
      </c>
    </row>
    <row r="405" spans="1:50" x14ac:dyDescent="0.3">
      <c r="A405" s="92" t="str" cm="1">
        <f t="array" ref="A405">IF(AX405&gt;0,'Licensee Info'!$A$2:$A$2,"#N/A")</f>
        <v>#N/A</v>
      </c>
      <c r="B405" s="88" t="str">
        <f>'Cover Sheet'!$A$3</f>
        <v>[insert AFS Reporting Period]</v>
      </c>
      <c r="C405" s="88" t="str">
        <f>'Cover Sheet'!$D$3</f>
        <v>[insert all medical and adult-use license record numbers covered by this AFS]</v>
      </c>
      <c r="D405" s="88" t="str">
        <f>'Cover Sheet'!$A$6</f>
        <v>[insert name of firm]</v>
      </c>
      <c r="E405" s="88" t="str">
        <f>'Cover Sheet'!$B$6</f>
        <v>[insert CPA name]</v>
      </c>
      <c r="F405" s="88" t="str">
        <f>'Cover Sheet'!$B$8</f>
        <v>[insert CPA license number]</v>
      </c>
      <c r="G405" s="88" t="str">
        <f>'Cover Sheet'!$D$6</f>
        <v>[insert direct email address]</v>
      </c>
      <c r="H405" s="88" t="str">
        <f>'Cover Sheet'!$D$8</f>
        <v>[insert direct phone number]</v>
      </c>
      <c r="I405" s="88" t="str">
        <f>'Cover Sheet'!$D$10</f>
        <v>[insert firm mailing address]</v>
      </c>
      <c r="J405" s="88" t="str">
        <f>'Licensee Info'!$E$2</f>
        <v>Report not attested to correctly</v>
      </c>
      <c r="K405" t="s">
        <v>225</v>
      </c>
      <c r="L405">
        <v>1</v>
      </c>
      <c r="M405">
        <v>3</v>
      </c>
      <c r="N405">
        <v>12</v>
      </c>
      <c r="O405">
        <v>8</v>
      </c>
      <c r="R405" t="str">
        <f>'R - Total (G, P)'!$B$346</f>
        <v>[insert license #]</v>
      </c>
      <c r="S405">
        <f>'R - Total (G, P)'!$B$347</f>
        <v>0</v>
      </c>
      <c r="T405">
        <f>'R - Total (G, P)'!$D$347</f>
        <v>0</v>
      </c>
      <c r="U405">
        <f>'R - Total (G, P)'!$H$347</f>
        <v>0</v>
      </c>
      <c r="V405">
        <v>0</v>
      </c>
      <c r="W405">
        <v>0</v>
      </c>
      <c r="X405">
        <v>0</v>
      </c>
      <c r="Y405">
        <v>0</v>
      </c>
      <c r="Z405">
        <v>0</v>
      </c>
      <c r="AA405">
        <v>0</v>
      </c>
      <c r="AB405">
        <v>0</v>
      </c>
      <c r="AC405">
        <v>0</v>
      </c>
      <c r="AD405">
        <v>0</v>
      </c>
      <c r="AJ405" cm="1">
        <f t="array" ref="AJ405">IF(OR(COUNTIF(R405,$AZ$2:$AZ$19)),0,1)</f>
        <v>0</v>
      </c>
      <c r="AK405" cm="1">
        <f t="array" ref="AK405">IF(OR(COUNTIF(S405,$AZ$2:$AZ$19)),0,1)</f>
        <v>0</v>
      </c>
      <c r="AL405" cm="1">
        <f t="array" ref="AL405">IF(OR(COUNTIF(T405,$AZ$2:$AZ$19)),0,1)</f>
        <v>0</v>
      </c>
      <c r="AM405" cm="1">
        <f t="array" ref="AM405">IF(OR(COUNTIF(U405,$AZ$2:$AZ$19)),0,1)</f>
        <v>0</v>
      </c>
      <c r="AN405" cm="1">
        <f t="array" ref="AN405">IF(OR(COUNTIF(V405,$AZ$2:$AZ$19)),0,1)</f>
        <v>0</v>
      </c>
      <c r="AO405" cm="1">
        <f t="array" ref="AO405">IF(OR(COUNTIF(W405,$AZ$2:$AZ$19)),0,1)</f>
        <v>0</v>
      </c>
      <c r="AP405" cm="1">
        <f t="array" ref="AP405">IF(OR(COUNTIF(X405,$AZ$2:$AZ$19)),0,1)</f>
        <v>0</v>
      </c>
      <c r="AQ405" cm="1">
        <f t="array" ref="AQ405">IF(OR(COUNTIF(Y405,$AZ$2:$AZ$19)),0,1)</f>
        <v>0</v>
      </c>
      <c r="AR405" cm="1">
        <f t="array" ref="AR405">IF(OR(COUNTIF(Z405,$AZ$2:$AZ$19)),0,1)</f>
        <v>0</v>
      </c>
      <c r="AS405" cm="1">
        <f t="array" ref="AS405">IF(OR(COUNTIF(AA405,$AZ$2:$AZ$19)),0,1)</f>
        <v>0</v>
      </c>
      <c r="AT405" cm="1">
        <f t="array" ref="AT405">IF(OR(COUNTIF(AB405,$AZ$2:$AZ$19)),0,1)</f>
        <v>0</v>
      </c>
      <c r="AU405" cm="1">
        <f t="array" ref="AU405">IF(OR(COUNTIF(AC405,$AZ$2:$AZ$19)),0,1)</f>
        <v>0</v>
      </c>
      <c r="AV405" cm="1">
        <f t="array" ref="AV405">IF(OR(COUNTIF(AD405,$AZ$2:$AZ$19)),0,1)</f>
        <v>0</v>
      </c>
      <c r="AX405">
        <f t="shared" si="6"/>
        <v>0</v>
      </c>
    </row>
    <row r="406" spans="1:50" x14ac:dyDescent="0.3">
      <c r="A406" s="88" t="str" cm="1">
        <f t="array" ref="A406">IF(AX406&gt;0,'Licensee Info'!$A$2:$A$2,"#N/A")</f>
        <v>#N/A</v>
      </c>
      <c r="B406" s="88" t="str">
        <f>'Cover Sheet'!$A$3</f>
        <v>[insert AFS Reporting Period]</v>
      </c>
      <c r="C406" s="88" t="str">
        <f>'Cover Sheet'!$D$3</f>
        <v>[insert all medical and adult-use license record numbers covered by this AFS]</v>
      </c>
      <c r="D406" s="88" t="str">
        <f>'Cover Sheet'!$A$6</f>
        <v>[insert name of firm]</v>
      </c>
      <c r="E406" s="88" t="str">
        <f>'Cover Sheet'!$B$6</f>
        <v>[insert CPA name]</v>
      </c>
      <c r="F406" s="88" t="str">
        <f>'Cover Sheet'!$B$8</f>
        <v>[insert CPA license number]</v>
      </c>
      <c r="G406" s="88" t="str">
        <f>'Cover Sheet'!$D$6</f>
        <v>[insert direct email address]</v>
      </c>
      <c r="H406" s="88" t="str">
        <f>'Cover Sheet'!$D$8</f>
        <v>[insert direct phone number]</v>
      </c>
      <c r="I406" s="88" t="str">
        <f>'Cover Sheet'!$D$10</f>
        <v>[insert firm mailing address]</v>
      </c>
      <c r="J406" s="88" t="str">
        <f>'Licensee Info'!$E$2</f>
        <v>Report not attested to correctly</v>
      </c>
      <c r="K406" s="91" t="s">
        <v>225</v>
      </c>
      <c r="L406" s="91">
        <v>1</v>
      </c>
      <c r="M406" s="91">
        <v>3</v>
      </c>
      <c r="N406" s="91">
        <v>12</v>
      </c>
      <c r="O406" s="91">
        <v>9</v>
      </c>
      <c r="P406" s="91"/>
      <c r="Q406" s="91"/>
      <c r="R406" s="91" t="str">
        <f>'R - Total (G, P)'!$B$346</f>
        <v>[insert license #]</v>
      </c>
      <c r="S406" s="91">
        <f>'R - Total (G, P)'!$B$347</f>
        <v>0</v>
      </c>
      <c r="T406" s="91">
        <f>'R - Total (G, P)'!$D$347</f>
        <v>0</v>
      </c>
      <c r="U406" s="91">
        <f>'R - Total (G, P)'!$H$347</f>
        <v>0</v>
      </c>
      <c r="V406" s="91">
        <v>0</v>
      </c>
      <c r="W406" s="91">
        <v>0</v>
      </c>
      <c r="X406" s="91">
        <v>0</v>
      </c>
      <c r="Y406" s="91">
        <v>0</v>
      </c>
      <c r="Z406" s="91">
        <v>0</v>
      </c>
      <c r="AA406" s="91">
        <v>0</v>
      </c>
      <c r="AB406" s="91">
        <v>0</v>
      </c>
      <c r="AC406" s="91">
        <v>0</v>
      </c>
      <c r="AD406" s="91">
        <v>0</v>
      </c>
      <c r="AE406" s="91"/>
      <c r="AF406" s="91"/>
      <c r="AG406" s="91"/>
      <c r="AH406" s="91"/>
      <c r="AJ406" cm="1">
        <f t="array" ref="AJ406">IF(OR(COUNTIF(R406,$AZ$2:$AZ$19)),0,1)</f>
        <v>0</v>
      </c>
      <c r="AK406" cm="1">
        <f t="array" ref="AK406">IF(OR(COUNTIF(S406,$AZ$2:$AZ$19)),0,1)</f>
        <v>0</v>
      </c>
      <c r="AL406" cm="1">
        <f t="array" ref="AL406">IF(OR(COUNTIF(T406,$AZ$2:$AZ$19)),0,1)</f>
        <v>0</v>
      </c>
      <c r="AM406" cm="1">
        <f t="array" ref="AM406">IF(OR(COUNTIF(U406,$AZ$2:$AZ$19)),0,1)</f>
        <v>0</v>
      </c>
      <c r="AN406" cm="1">
        <f t="array" ref="AN406">IF(OR(COUNTIF(V406,$AZ$2:$AZ$19)),0,1)</f>
        <v>0</v>
      </c>
      <c r="AO406" cm="1">
        <f t="array" ref="AO406">IF(OR(COUNTIF(W406,$AZ$2:$AZ$19)),0,1)</f>
        <v>0</v>
      </c>
      <c r="AP406" cm="1">
        <f t="array" ref="AP406">IF(OR(COUNTIF(X406,$AZ$2:$AZ$19)),0,1)</f>
        <v>0</v>
      </c>
      <c r="AQ406" cm="1">
        <f t="array" ref="AQ406">IF(OR(COUNTIF(Y406,$AZ$2:$AZ$19)),0,1)</f>
        <v>0</v>
      </c>
      <c r="AR406" cm="1">
        <f t="array" ref="AR406">IF(OR(COUNTIF(Z406,$AZ$2:$AZ$19)),0,1)</f>
        <v>0</v>
      </c>
      <c r="AS406" cm="1">
        <f t="array" ref="AS406">IF(OR(COUNTIF(AA406,$AZ$2:$AZ$19)),0,1)</f>
        <v>0</v>
      </c>
      <c r="AT406" cm="1">
        <f t="array" ref="AT406">IF(OR(COUNTIF(AB406,$AZ$2:$AZ$19)),0,1)</f>
        <v>0</v>
      </c>
      <c r="AU406" cm="1">
        <f t="array" ref="AU406">IF(OR(COUNTIF(AC406,$AZ$2:$AZ$19)),0,1)</f>
        <v>0</v>
      </c>
      <c r="AV406" cm="1">
        <f t="array" ref="AV406">IF(OR(COUNTIF(AD406,$AZ$2:$AZ$19)),0,1)</f>
        <v>0</v>
      </c>
      <c r="AX406">
        <f t="shared" si="6"/>
        <v>0</v>
      </c>
    </row>
    <row r="407" spans="1:50" x14ac:dyDescent="0.3">
      <c r="A407" s="92" t="str" cm="1">
        <f t="array" ref="A407">IF(AX407&gt;0,'Licensee Info'!$A$2:$A$2,"#N/A")</f>
        <v>#N/A</v>
      </c>
      <c r="B407" s="88" t="str">
        <f>'Cover Sheet'!$A$3</f>
        <v>[insert AFS Reporting Period]</v>
      </c>
      <c r="C407" s="88" t="str">
        <f>'Cover Sheet'!$D$3</f>
        <v>[insert all medical and adult-use license record numbers covered by this AFS]</v>
      </c>
      <c r="D407" s="88" t="str">
        <f>'Cover Sheet'!$A$6</f>
        <v>[insert name of firm]</v>
      </c>
      <c r="E407" s="88" t="str">
        <f>'Cover Sheet'!$B$6</f>
        <v>[insert CPA name]</v>
      </c>
      <c r="F407" s="88" t="str">
        <f>'Cover Sheet'!$B$8</f>
        <v>[insert CPA license number]</v>
      </c>
      <c r="G407" s="88" t="str">
        <f>'Cover Sheet'!$D$6</f>
        <v>[insert direct email address]</v>
      </c>
      <c r="H407" s="88" t="str">
        <f>'Cover Sheet'!$D$8</f>
        <v>[insert direct phone number]</v>
      </c>
      <c r="I407" s="88" t="str">
        <f>'Cover Sheet'!$D$10</f>
        <v>[insert firm mailing address]</v>
      </c>
      <c r="J407" s="88" t="str">
        <f>'Licensee Info'!$E$2</f>
        <v>Report not attested to correctly</v>
      </c>
      <c r="K407" t="s">
        <v>225</v>
      </c>
      <c r="L407">
        <v>1</v>
      </c>
      <c r="M407">
        <v>3</v>
      </c>
      <c r="N407">
        <v>12</v>
      </c>
      <c r="O407">
        <v>10</v>
      </c>
      <c r="R407" t="str">
        <f>'R - Total (G, P)'!$B$346</f>
        <v>[insert license #]</v>
      </c>
      <c r="S407">
        <f>'R - Total (G, P)'!$B$347</f>
        <v>0</v>
      </c>
      <c r="T407">
        <f>'R - Total (G, P)'!$D$347</f>
        <v>0</v>
      </c>
      <c r="U407">
        <f>'R - Total (G, P)'!$H$347</f>
        <v>0</v>
      </c>
      <c r="V407">
        <v>0</v>
      </c>
      <c r="W407">
        <v>0</v>
      </c>
      <c r="X407">
        <v>0</v>
      </c>
      <c r="Y407">
        <v>0</v>
      </c>
      <c r="Z407">
        <v>0</v>
      </c>
      <c r="AA407">
        <v>0</v>
      </c>
      <c r="AB407">
        <v>0</v>
      </c>
      <c r="AC407">
        <v>0</v>
      </c>
      <c r="AD407">
        <v>0</v>
      </c>
      <c r="AJ407" cm="1">
        <f t="array" ref="AJ407">IF(OR(COUNTIF(R407,$AZ$2:$AZ$19)),0,1)</f>
        <v>0</v>
      </c>
      <c r="AK407" cm="1">
        <f t="array" ref="AK407">IF(OR(COUNTIF(S407,$AZ$2:$AZ$19)),0,1)</f>
        <v>0</v>
      </c>
      <c r="AL407" cm="1">
        <f t="array" ref="AL407">IF(OR(COUNTIF(T407,$AZ$2:$AZ$19)),0,1)</f>
        <v>0</v>
      </c>
      <c r="AM407" cm="1">
        <f t="array" ref="AM407">IF(OR(COUNTIF(U407,$AZ$2:$AZ$19)),0,1)</f>
        <v>0</v>
      </c>
      <c r="AN407" cm="1">
        <f t="array" ref="AN407">IF(OR(COUNTIF(V407,$AZ$2:$AZ$19)),0,1)</f>
        <v>0</v>
      </c>
      <c r="AO407" cm="1">
        <f t="array" ref="AO407">IF(OR(COUNTIF(W407,$AZ$2:$AZ$19)),0,1)</f>
        <v>0</v>
      </c>
      <c r="AP407" cm="1">
        <f t="array" ref="AP407">IF(OR(COUNTIF(X407,$AZ$2:$AZ$19)),0,1)</f>
        <v>0</v>
      </c>
      <c r="AQ407" cm="1">
        <f t="array" ref="AQ407">IF(OR(COUNTIF(Y407,$AZ$2:$AZ$19)),0,1)</f>
        <v>0</v>
      </c>
      <c r="AR407" cm="1">
        <f t="array" ref="AR407">IF(OR(COUNTIF(Z407,$AZ$2:$AZ$19)),0,1)</f>
        <v>0</v>
      </c>
      <c r="AS407" cm="1">
        <f t="array" ref="AS407">IF(OR(COUNTIF(AA407,$AZ$2:$AZ$19)),0,1)</f>
        <v>0</v>
      </c>
      <c r="AT407" cm="1">
        <f t="array" ref="AT407">IF(OR(COUNTIF(AB407,$AZ$2:$AZ$19)),0,1)</f>
        <v>0</v>
      </c>
      <c r="AU407" cm="1">
        <f t="array" ref="AU407">IF(OR(COUNTIF(AC407,$AZ$2:$AZ$19)),0,1)</f>
        <v>0</v>
      </c>
      <c r="AV407" cm="1">
        <f t="array" ref="AV407">IF(OR(COUNTIF(AD407,$AZ$2:$AZ$19)),0,1)</f>
        <v>0</v>
      </c>
      <c r="AX407">
        <f t="shared" si="6"/>
        <v>0</v>
      </c>
    </row>
    <row r="408" spans="1:50" x14ac:dyDescent="0.3">
      <c r="A408" s="88" t="str" cm="1">
        <f t="array" ref="A408">IF(AX408&gt;0,'Licensee Info'!$A$2:$A$2,"#N/A")</f>
        <v>#N/A</v>
      </c>
      <c r="B408" s="88" t="str">
        <f>'Cover Sheet'!$A$3</f>
        <v>[insert AFS Reporting Period]</v>
      </c>
      <c r="C408" s="88" t="str">
        <f>'Cover Sheet'!$D$3</f>
        <v>[insert all medical and adult-use license record numbers covered by this AFS]</v>
      </c>
      <c r="D408" s="88" t="str">
        <f>'Cover Sheet'!$A$6</f>
        <v>[insert name of firm]</v>
      </c>
      <c r="E408" s="88" t="str">
        <f>'Cover Sheet'!$B$6</f>
        <v>[insert CPA name]</v>
      </c>
      <c r="F408" s="88" t="str">
        <f>'Cover Sheet'!$B$8</f>
        <v>[insert CPA license number]</v>
      </c>
      <c r="G408" s="88" t="str">
        <f>'Cover Sheet'!$D$6</f>
        <v>[insert direct email address]</v>
      </c>
      <c r="H408" s="88" t="str">
        <f>'Cover Sheet'!$D$8</f>
        <v>[insert direct phone number]</v>
      </c>
      <c r="I408" s="88" t="str">
        <f>'Cover Sheet'!$D$10</f>
        <v>[insert firm mailing address]</v>
      </c>
      <c r="J408" s="88" t="str">
        <f>'Licensee Info'!$E$2</f>
        <v>Report not attested to correctly</v>
      </c>
      <c r="K408" s="91" t="s">
        <v>225</v>
      </c>
      <c r="L408" s="91">
        <v>1</v>
      </c>
      <c r="M408" s="91">
        <v>3</v>
      </c>
      <c r="N408" s="91">
        <v>12</v>
      </c>
      <c r="O408" s="91">
        <v>11</v>
      </c>
      <c r="P408" s="91"/>
      <c r="Q408" s="91"/>
      <c r="R408" s="91" t="str">
        <f>'R - Total (G, P)'!$B$346</f>
        <v>[insert license #]</v>
      </c>
      <c r="S408" s="91">
        <f>'R - Total (G, P)'!$B$347</f>
        <v>0</v>
      </c>
      <c r="T408" s="91">
        <f>'R - Total (G, P)'!$D$347</f>
        <v>0</v>
      </c>
      <c r="U408" s="91">
        <f>'R - Total (G, P)'!$H$347</f>
        <v>0</v>
      </c>
      <c r="V408" s="91" t="str">
        <v>Total</v>
      </c>
      <c r="W408" s="91">
        <v>0</v>
      </c>
      <c r="X408" s="91">
        <v>0</v>
      </c>
      <c r="Y408" s="91">
        <v>0</v>
      </c>
      <c r="Z408" s="91">
        <v>0</v>
      </c>
      <c r="AA408" s="91">
        <v>0</v>
      </c>
      <c r="AB408" s="91">
        <v>0</v>
      </c>
      <c r="AC408" s="91">
        <v>0</v>
      </c>
      <c r="AD408" s="91">
        <v>0</v>
      </c>
      <c r="AE408" s="91"/>
      <c r="AF408" s="91"/>
      <c r="AG408" s="91"/>
      <c r="AH408" s="91"/>
      <c r="AJ408" cm="1">
        <f t="array" ref="AJ408">IF(OR(COUNTIF(R408,$AZ$2:$AZ$19)),0,1)</f>
        <v>0</v>
      </c>
      <c r="AK408" cm="1">
        <f t="array" ref="AK408">IF(OR(COUNTIF(S408,$AZ$2:$AZ$19)),0,1)</f>
        <v>0</v>
      </c>
      <c r="AL408" cm="1">
        <f t="array" ref="AL408">IF(OR(COUNTIF(T408,$AZ$2:$AZ$19)),0,1)</f>
        <v>0</v>
      </c>
      <c r="AM408" cm="1">
        <f t="array" ref="AM408">IF(OR(COUNTIF(U408,$AZ$2:$AZ$19)),0,1)</f>
        <v>0</v>
      </c>
      <c r="AN408" cm="1">
        <f t="array" ref="AN408">IF(OR(COUNTIF(V408,$AZ$2:$AZ$19)),0,1)</f>
        <v>0</v>
      </c>
      <c r="AO408" cm="1">
        <f t="array" ref="AO408">IF(OR(COUNTIF(W408,$AZ$2:$AZ$19)),0,1)</f>
        <v>0</v>
      </c>
      <c r="AP408" cm="1">
        <f t="array" ref="AP408">IF(OR(COUNTIF(X408,$AZ$2:$AZ$19)),0,1)</f>
        <v>0</v>
      </c>
      <c r="AQ408" cm="1">
        <f t="array" ref="AQ408">IF(OR(COUNTIF(Y408,$AZ$2:$AZ$19)),0,1)</f>
        <v>0</v>
      </c>
      <c r="AR408" cm="1">
        <f t="array" ref="AR408">IF(OR(COUNTIF(Z408,$AZ$2:$AZ$19)),0,1)</f>
        <v>0</v>
      </c>
      <c r="AS408" cm="1">
        <f t="array" ref="AS408">IF(OR(COUNTIF(AA408,$AZ$2:$AZ$19)),0,1)</f>
        <v>0</v>
      </c>
      <c r="AT408" cm="1">
        <f t="array" ref="AT408">IF(OR(COUNTIF(AB408,$AZ$2:$AZ$19)),0,1)</f>
        <v>0</v>
      </c>
      <c r="AU408" cm="1">
        <f t="array" ref="AU408">IF(OR(COUNTIF(AC408,$AZ$2:$AZ$19)),0,1)</f>
        <v>0</v>
      </c>
      <c r="AV408" cm="1">
        <f t="array" ref="AV408">IF(OR(COUNTIF(AD408,$AZ$2:$AZ$19)),0,1)</f>
        <v>0</v>
      </c>
      <c r="AX408">
        <f t="shared" si="6"/>
        <v>0</v>
      </c>
    </row>
    <row r="409" spans="1:50" x14ac:dyDescent="0.3">
      <c r="A409" s="92" t="str" cm="1">
        <f t="array" ref="A409">IF(AX409&gt;0,'Licensee Info'!$A$2:$A$2,"#N/A")</f>
        <v>#N/A</v>
      </c>
      <c r="B409" s="88" t="str">
        <f>'Cover Sheet'!$A$3</f>
        <v>[insert AFS Reporting Period]</v>
      </c>
      <c r="C409" s="88" t="str">
        <f>'Cover Sheet'!$D$3</f>
        <v>[insert all medical and adult-use license record numbers covered by this AFS]</v>
      </c>
      <c r="D409" s="88" t="str">
        <f>'Cover Sheet'!$A$6</f>
        <v>[insert name of firm]</v>
      </c>
      <c r="E409" s="88" t="str">
        <f>'Cover Sheet'!$B$6</f>
        <v>[insert CPA name]</v>
      </c>
      <c r="F409" s="88" t="str">
        <f>'Cover Sheet'!$B$8</f>
        <v>[insert CPA license number]</v>
      </c>
      <c r="G409" s="88" t="str">
        <f>'Cover Sheet'!$D$6</f>
        <v>[insert direct email address]</v>
      </c>
      <c r="H409" s="88" t="str">
        <f>'Cover Sheet'!$D$8</f>
        <v>[insert direct phone number]</v>
      </c>
      <c r="I409" s="88" t="str">
        <f>'Cover Sheet'!$D$10</f>
        <v>[insert firm mailing address]</v>
      </c>
      <c r="J409" s="88" t="str">
        <f>'Licensee Info'!$E$2</f>
        <v>Report not attested to correctly</v>
      </c>
      <c r="K409" t="s">
        <v>225</v>
      </c>
      <c r="L409">
        <v>1</v>
      </c>
      <c r="M409">
        <v>3</v>
      </c>
      <c r="N409">
        <v>12</v>
      </c>
      <c r="O409">
        <v>12</v>
      </c>
      <c r="R409" t="str">
        <f>'R - Total (G, P)'!$B$346</f>
        <v>[insert license #]</v>
      </c>
      <c r="S409">
        <f>'R - Total (G, P)'!$B$347</f>
        <v>0</v>
      </c>
      <c r="T409">
        <f>'R - Total (G, P)'!$D$347</f>
        <v>0</v>
      </c>
      <c r="U409">
        <f>'R - Total (G, P)'!$H$347</f>
        <v>0</v>
      </c>
      <c r="V409">
        <v>0</v>
      </c>
      <c r="W409">
        <v>0</v>
      </c>
      <c r="X409">
        <v>0</v>
      </c>
      <c r="Y409">
        <v>0</v>
      </c>
      <c r="Z409">
        <v>0</v>
      </c>
      <c r="AA409">
        <v>0</v>
      </c>
      <c r="AB409">
        <v>0</v>
      </c>
      <c r="AC409">
        <v>0</v>
      </c>
      <c r="AD409">
        <v>0</v>
      </c>
      <c r="AJ409" cm="1">
        <f t="array" ref="AJ409">IF(OR(COUNTIF(R409,$AZ$2:$AZ$19)),0,1)</f>
        <v>0</v>
      </c>
      <c r="AK409" cm="1">
        <f t="array" ref="AK409">IF(OR(COUNTIF(S409,$AZ$2:$AZ$19)),0,1)</f>
        <v>0</v>
      </c>
      <c r="AL409" cm="1">
        <f t="array" ref="AL409">IF(OR(COUNTIF(T409,$AZ$2:$AZ$19)),0,1)</f>
        <v>0</v>
      </c>
      <c r="AM409" cm="1">
        <f t="array" ref="AM409">IF(OR(COUNTIF(U409,$AZ$2:$AZ$19)),0,1)</f>
        <v>0</v>
      </c>
      <c r="AN409" cm="1">
        <f t="array" ref="AN409">IF(OR(COUNTIF(V409,$AZ$2:$AZ$19)),0,1)</f>
        <v>0</v>
      </c>
      <c r="AO409" cm="1">
        <f t="array" ref="AO409">IF(OR(COUNTIF(W409,$AZ$2:$AZ$19)),0,1)</f>
        <v>0</v>
      </c>
      <c r="AP409" cm="1">
        <f t="array" ref="AP409">IF(OR(COUNTIF(X409,$AZ$2:$AZ$19)),0,1)</f>
        <v>0</v>
      </c>
      <c r="AQ409" cm="1">
        <f t="array" ref="AQ409">IF(OR(COUNTIF(Y409,$AZ$2:$AZ$19)),0,1)</f>
        <v>0</v>
      </c>
      <c r="AR409" cm="1">
        <f t="array" ref="AR409">IF(OR(COUNTIF(Z409,$AZ$2:$AZ$19)),0,1)</f>
        <v>0</v>
      </c>
      <c r="AS409" cm="1">
        <f t="array" ref="AS409">IF(OR(COUNTIF(AA409,$AZ$2:$AZ$19)),0,1)</f>
        <v>0</v>
      </c>
      <c r="AT409" cm="1">
        <f t="array" ref="AT409">IF(OR(COUNTIF(AB409,$AZ$2:$AZ$19)),0,1)</f>
        <v>0</v>
      </c>
      <c r="AU409" cm="1">
        <f t="array" ref="AU409">IF(OR(COUNTIF(AC409,$AZ$2:$AZ$19)),0,1)</f>
        <v>0</v>
      </c>
      <c r="AV409" cm="1">
        <f t="array" ref="AV409">IF(OR(COUNTIF(AD409,$AZ$2:$AZ$19)),0,1)</f>
        <v>0</v>
      </c>
      <c r="AX409">
        <f t="shared" si="6"/>
        <v>0</v>
      </c>
    </row>
    <row r="410" spans="1:50" x14ac:dyDescent="0.3">
      <c r="A410" s="88" t="str" cm="1">
        <f t="array" ref="A410">IF(AX410&gt;0,'Licensee Info'!$A$2:$A$2,"#N/A")</f>
        <v>#N/A</v>
      </c>
      <c r="B410" s="88" t="str">
        <f>'Cover Sheet'!$A$3</f>
        <v>[insert AFS Reporting Period]</v>
      </c>
      <c r="C410" s="88" t="str">
        <f>'Cover Sheet'!$D$3</f>
        <v>[insert all medical and adult-use license record numbers covered by this AFS]</v>
      </c>
      <c r="D410" s="88" t="str">
        <f>'Cover Sheet'!$A$6</f>
        <v>[insert name of firm]</v>
      </c>
      <c r="E410" s="88" t="str">
        <f>'Cover Sheet'!$B$6</f>
        <v>[insert CPA name]</v>
      </c>
      <c r="F410" s="88" t="str">
        <f>'Cover Sheet'!$B$8</f>
        <v>[insert CPA license number]</v>
      </c>
      <c r="G410" s="88" t="str">
        <f>'Cover Sheet'!$D$6</f>
        <v>[insert direct email address]</v>
      </c>
      <c r="H410" s="88" t="str">
        <f>'Cover Sheet'!$D$8</f>
        <v>[insert direct phone number]</v>
      </c>
      <c r="I410" s="88" t="str">
        <f>'Cover Sheet'!$D$10</f>
        <v>[insert firm mailing address]</v>
      </c>
      <c r="J410" s="88" t="str">
        <f>'Licensee Info'!$E$2</f>
        <v>Report not attested to correctly</v>
      </c>
      <c r="K410" s="91" t="s">
        <v>225</v>
      </c>
      <c r="L410" s="91">
        <v>1</v>
      </c>
      <c r="M410" s="91">
        <v>3</v>
      </c>
      <c r="N410" s="91">
        <v>12</v>
      </c>
      <c r="O410" s="91">
        <v>13</v>
      </c>
      <c r="P410" s="91"/>
      <c r="Q410" s="91"/>
      <c r="R410" s="91" t="str">
        <f>'R - Total (G, P)'!$B$346</f>
        <v>[insert license #]</v>
      </c>
      <c r="S410" s="91">
        <f>'R - Total (G, P)'!$B$347</f>
        <v>0</v>
      </c>
      <c r="T410" s="91">
        <f>'R - Total (G, P)'!$D$347</f>
        <v>0</v>
      </c>
      <c r="U410" s="91">
        <f>'R - Total (G, P)'!$H$347</f>
        <v>0</v>
      </c>
      <c r="V410" s="91">
        <v>0</v>
      </c>
      <c r="W410" s="91">
        <v>0</v>
      </c>
      <c r="X410" s="91">
        <v>0</v>
      </c>
      <c r="Y410" s="91">
        <v>0</v>
      </c>
      <c r="Z410" s="91">
        <v>0</v>
      </c>
      <c r="AA410" s="91">
        <v>0</v>
      </c>
      <c r="AB410" s="91">
        <v>0</v>
      </c>
      <c r="AC410" s="91">
        <v>0</v>
      </c>
      <c r="AD410" s="91">
        <v>0</v>
      </c>
      <c r="AE410" s="91"/>
      <c r="AF410" s="91"/>
      <c r="AG410" s="91"/>
      <c r="AH410" s="91"/>
      <c r="AJ410" cm="1">
        <f t="array" ref="AJ410">IF(OR(COUNTIF(R410,$AZ$2:$AZ$19)),0,1)</f>
        <v>0</v>
      </c>
      <c r="AK410" cm="1">
        <f t="array" ref="AK410">IF(OR(COUNTIF(S410,$AZ$2:$AZ$19)),0,1)</f>
        <v>0</v>
      </c>
      <c r="AL410" cm="1">
        <f t="array" ref="AL410">IF(OR(COUNTIF(T410,$AZ$2:$AZ$19)),0,1)</f>
        <v>0</v>
      </c>
      <c r="AM410" cm="1">
        <f t="array" ref="AM410">IF(OR(COUNTIF(U410,$AZ$2:$AZ$19)),0,1)</f>
        <v>0</v>
      </c>
      <c r="AN410" cm="1">
        <f t="array" ref="AN410">IF(OR(COUNTIF(V410,$AZ$2:$AZ$19)),0,1)</f>
        <v>0</v>
      </c>
      <c r="AO410" cm="1">
        <f t="array" ref="AO410">IF(OR(COUNTIF(W410,$AZ$2:$AZ$19)),0,1)</f>
        <v>0</v>
      </c>
      <c r="AP410" cm="1">
        <f t="array" ref="AP410">IF(OR(COUNTIF(X410,$AZ$2:$AZ$19)),0,1)</f>
        <v>0</v>
      </c>
      <c r="AQ410" cm="1">
        <f t="array" ref="AQ410">IF(OR(COUNTIF(Y410,$AZ$2:$AZ$19)),0,1)</f>
        <v>0</v>
      </c>
      <c r="AR410" cm="1">
        <f t="array" ref="AR410">IF(OR(COUNTIF(Z410,$AZ$2:$AZ$19)),0,1)</f>
        <v>0</v>
      </c>
      <c r="AS410" cm="1">
        <f t="array" ref="AS410">IF(OR(COUNTIF(AA410,$AZ$2:$AZ$19)),0,1)</f>
        <v>0</v>
      </c>
      <c r="AT410" cm="1">
        <f t="array" ref="AT410">IF(OR(COUNTIF(AB410,$AZ$2:$AZ$19)),0,1)</f>
        <v>0</v>
      </c>
      <c r="AU410" cm="1">
        <f t="array" ref="AU410">IF(OR(COUNTIF(AC410,$AZ$2:$AZ$19)),0,1)</f>
        <v>0</v>
      </c>
      <c r="AV410" cm="1">
        <f t="array" ref="AV410">IF(OR(COUNTIF(AD410,$AZ$2:$AZ$19)),0,1)</f>
        <v>0</v>
      </c>
      <c r="AX410">
        <f t="shared" si="6"/>
        <v>0</v>
      </c>
    </row>
    <row r="411" spans="1:50" x14ac:dyDescent="0.3">
      <c r="A411" s="92" t="str" cm="1">
        <f t="array" ref="A411">IF(AX411&gt;0,'Licensee Info'!$A$2:$A$2,"#N/A")</f>
        <v>#N/A</v>
      </c>
      <c r="B411" s="88" t="str">
        <f>'Cover Sheet'!$A$3</f>
        <v>[insert AFS Reporting Period]</v>
      </c>
      <c r="C411" s="88" t="str">
        <f>'Cover Sheet'!$D$3</f>
        <v>[insert all medical and adult-use license record numbers covered by this AFS]</v>
      </c>
      <c r="D411" s="88" t="str">
        <f>'Cover Sheet'!$A$6</f>
        <v>[insert name of firm]</v>
      </c>
      <c r="E411" s="88" t="str">
        <f>'Cover Sheet'!$B$6</f>
        <v>[insert CPA name]</v>
      </c>
      <c r="F411" s="88" t="str">
        <f>'Cover Sheet'!$B$8</f>
        <v>[insert CPA license number]</v>
      </c>
      <c r="G411" s="88" t="str">
        <f>'Cover Sheet'!$D$6</f>
        <v>[insert direct email address]</v>
      </c>
      <c r="H411" s="88" t="str">
        <f>'Cover Sheet'!$D$8</f>
        <v>[insert direct phone number]</v>
      </c>
      <c r="I411" s="88" t="str">
        <f>'Cover Sheet'!$D$10</f>
        <v>[insert firm mailing address]</v>
      </c>
      <c r="J411" s="88" t="str">
        <f>'Licensee Info'!$E$2</f>
        <v>Report not attested to correctly</v>
      </c>
      <c r="K411" t="s">
        <v>225</v>
      </c>
      <c r="L411">
        <v>1</v>
      </c>
      <c r="M411">
        <v>3</v>
      </c>
      <c r="N411">
        <v>12</v>
      </c>
      <c r="O411">
        <v>14</v>
      </c>
      <c r="R411" t="str">
        <f>'R - Total (G, P)'!$B$346</f>
        <v>[insert license #]</v>
      </c>
      <c r="S411">
        <f>'R - Total (G, P)'!$B$347</f>
        <v>0</v>
      </c>
      <c r="T411">
        <f>'R - Total (G, P)'!$D$347</f>
        <v>0</v>
      </c>
      <c r="U411">
        <f>'R - Total (G, P)'!$H$347</f>
        <v>0</v>
      </c>
      <c r="V411">
        <v>0</v>
      </c>
      <c r="W411">
        <v>0</v>
      </c>
      <c r="X411">
        <v>0</v>
      </c>
      <c r="Y411">
        <v>0</v>
      </c>
      <c r="Z411">
        <v>0</v>
      </c>
      <c r="AA411">
        <v>0</v>
      </c>
      <c r="AB411">
        <v>0</v>
      </c>
      <c r="AC411">
        <v>0</v>
      </c>
      <c r="AD411">
        <v>0</v>
      </c>
      <c r="AJ411" cm="1">
        <f t="array" ref="AJ411">IF(OR(COUNTIF(R411,$AZ$2:$AZ$19)),0,1)</f>
        <v>0</v>
      </c>
      <c r="AK411" cm="1">
        <f t="array" ref="AK411">IF(OR(COUNTIF(S411,$AZ$2:$AZ$19)),0,1)</f>
        <v>0</v>
      </c>
      <c r="AL411" cm="1">
        <f t="array" ref="AL411">IF(OR(COUNTIF(T411,$AZ$2:$AZ$19)),0,1)</f>
        <v>0</v>
      </c>
      <c r="AM411" cm="1">
        <f t="array" ref="AM411">IF(OR(COUNTIF(U411,$AZ$2:$AZ$19)),0,1)</f>
        <v>0</v>
      </c>
      <c r="AN411" cm="1">
        <f t="array" ref="AN411">IF(OR(COUNTIF(V411,$AZ$2:$AZ$19)),0,1)</f>
        <v>0</v>
      </c>
      <c r="AO411" cm="1">
        <f t="array" ref="AO411">IF(OR(COUNTIF(W411,$AZ$2:$AZ$19)),0,1)</f>
        <v>0</v>
      </c>
      <c r="AP411" cm="1">
        <f t="array" ref="AP411">IF(OR(COUNTIF(X411,$AZ$2:$AZ$19)),0,1)</f>
        <v>0</v>
      </c>
      <c r="AQ411" cm="1">
        <f t="array" ref="AQ411">IF(OR(COUNTIF(Y411,$AZ$2:$AZ$19)),0,1)</f>
        <v>0</v>
      </c>
      <c r="AR411" cm="1">
        <f t="array" ref="AR411">IF(OR(COUNTIF(Z411,$AZ$2:$AZ$19)),0,1)</f>
        <v>0</v>
      </c>
      <c r="AS411" cm="1">
        <f t="array" ref="AS411">IF(OR(COUNTIF(AA411,$AZ$2:$AZ$19)),0,1)</f>
        <v>0</v>
      </c>
      <c r="AT411" cm="1">
        <f t="array" ref="AT411">IF(OR(COUNTIF(AB411,$AZ$2:$AZ$19)),0,1)</f>
        <v>0</v>
      </c>
      <c r="AU411" cm="1">
        <f t="array" ref="AU411">IF(OR(COUNTIF(AC411,$AZ$2:$AZ$19)),0,1)</f>
        <v>0</v>
      </c>
      <c r="AV411" cm="1">
        <f t="array" ref="AV411">IF(OR(COUNTIF(AD411,$AZ$2:$AZ$19)),0,1)</f>
        <v>0</v>
      </c>
      <c r="AX411">
        <f t="shared" si="6"/>
        <v>0</v>
      </c>
    </row>
    <row r="412" spans="1:50" x14ac:dyDescent="0.3">
      <c r="A412" s="88" t="str" cm="1">
        <f t="array" ref="A412">IF(AX412&gt;0,'Licensee Info'!$A$2:$A$2,"#N/A")</f>
        <v>#N/A</v>
      </c>
      <c r="B412" s="88" t="str">
        <f>'Cover Sheet'!$A$3</f>
        <v>[insert AFS Reporting Period]</v>
      </c>
      <c r="C412" s="88" t="str">
        <f>'Cover Sheet'!$D$3</f>
        <v>[insert all medical and adult-use license record numbers covered by this AFS]</v>
      </c>
      <c r="D412" s="88" t="str">
        <f>'Cover Sheet'!$A$6</f>
        <v>[insert name of firm]</v>
      </c>
      <c r="E412" s="88" t="str">
        <f>'Cover Sheet'!$B$6</f>
        <v>[insert CPA name]</v>
      </c>
      <c r="F412" s="88" t="str">
        <f>'Cover Sheet'!$B$8</f>
        <v>[insert CPA license number]</v>
      </c>
      <c r="G412" s="88" t="str">
        <f>'Cover Sheet'!$D$6</f>
        <v>[insert direct email address]</v>
      </c>
      <c r="H412" s="88" t="str">
        <f>'Cover Sheet'!$D$8</f>
        <v>[insert direct phone number]</v>
      </c>
      <c r="I412" s="88" t="str">
        <f>'Cover Sheet'!$D$10</f>
        <v>[insert firm mailing address]</v>
      </c>
      <c r="J412" s="88" t="str">
        <f>'Licensee Info'!$E$2</f>
        <v>Report not attested to correctly</v>
      </c>
      <c r="K412" s="91" t="s">
        <v>225</v>
      </c>
      <c r="L412" s="91">
        <v>1</v>
      </c>
      <c r="M412" s="91">
        <v>3</v>
      </c>
      <c r="N412" s="91">
        <v>12</v>
      </c>
      <c r="O412" s="91">
        <v>15</v>
      </c>
      <c r="P412" s="91"/>
      <c r="Q412" s="91"/>
      <c r="R412" s="91" t="str">
        <f>'R - Total (G, P)'!$B$346</f>
        <v>[insert license #]</v>
      </c>
      <c r="S412" s="91">
        <f>'R - Total (G, P)'!$B$347</f>
        <v>0</v>
      </c>
      <c r="T412" s="91">
        <f>'R - Total (G, P)'!$D$347</f>
        <v>0</v>
      </c>
      <c r="U412" s="91">
        <f>'R - Total (G, P)'!$H$347</f>
        <v>0</v>
      </c>
      <c r="V412" s="91">
        <v>0</v>
      </c>
      <c r="W412" s="91">
        <v>0</v>
      </c>
      <c r="X412" s="91">
        <v>0</v>
      </c>
      <c r="Y412" s="91">
        <v>0</v>
      </c>
      <c r="Z412" s="91">
        <v>0</v>
      </c>
      <c r="AA412" s="91">
        <v>0</v>
      </c>
      <c r="AB412" s="91">
        <v>0</v>
      </c>
      <c r="AC412" s="91">
        <v>0</v>
      </c>
      <c r="AD412" s="91">
        <v>0</v>
      </c>
      <c r="AE412" s="91"/>
      <c r="AF412" s="91"/>
      <c r="AG412" s="91"/>
      <c r="AH412" s="91"/>
      <c r="AJ412" cm="1">
        <f t="array" ref="AJ412">IF(OR(COUNTIF(R412,$AZ$2:$AZ$19)),0,1)</f>
        <v>0</v>
      </c>
      <c r="AK412" cm="1">
        <f t="array" ref="AK412">IF(OR(COUNTIF(S412,$AZ$2:$AZ$19)),0,1)</f>
        <v>0</v>
      </c>
      <c r="AL412" cm="1">
        <f t="array" ref="AL412">IF(OR(COUNTIF(T412,$AZ$2:$AZ$19)),0,1)</f>
        <v>0</v>
      </c>
      <c r="AM412" cm="1">
        <f t="array" ref="AM412">IF(OR(COUNTIF(U412,$AZ$2:$AZ$19)),0,1)</f>
        <v>0</v>
      </c>
      <c r="AN412" cm="1">
        <f t="array" ref="AN412">IF(OR(COUNTIF(V412,$AZ$2:$AZ$19)),0,1)</f>
        <v>0</v>
      </c>
      <c r="AO412" cm="1">
        <f t="array" ref="AO412">IF(OR(COUNTIF(W412,$AZ$2:$AZ$19)),0,1)</f>
        <v>0</v>
      </c>
      <c r="AP412" cm="1">
        <f t="array" ref="AP412">IF(OR(COUNTIF(X412,$AZ$2:$AZ$19)),0,1)</f>
        <v>0</v>
      </c>
      <c r="AQ412" cm="1">
        <f t="array" ref="AQ412">IF(OR(COUNTIF(Y412,$AZ$2:$AZ$19)),0,1)</f>
        <v>0</v>
      </c>
      <c r="AR412" cm="1">
        <f t="array" ref="AR412">IF(OR(COUNTIF(Z412,$AZ$2:$AZ$19)),0,1)</f>
        <v>0</v>
      </c>
      <c r="AS412" cm="1">
        <f t="array" ref="AS412">IF(OR(COUNTIF(AA412,$AZ$2:$AZ$19)),0,1)</f>
        <v>0</v>
      </c>
      <c r="AT412" cm="1">
        <f t="array" ref="AT412">IF(OR(COUNTIF(AB412,$AZ$2:$AZ$19)),0,1)</f>
        <v>0</v>
      </c>
      <c r="AU412" cm="1">
        <f t="array" ref="AU412">IF(OR(COUNTIF(AC412,$AZ$2:$AZ$19)),0,1)</f>
        <v>0</v>
      </c>
      <c r="AV412" cm="1">
        <f t="array" ref="AV412">IF(OR(COUNTIF(AD412,$AZ$2:$AZ$19)),0,1)</f>
        <v>0</v>
      </c>
      <c r="AX412">
        <f t="shared" si="6"/>
        <v>0</v>
      </c>
    </row>
    <row r="413" spans="1:50" x14ac:dyDescent="0.3">
      <c r="A413" s="92" t="str" cm="1">
        <f t="array" ref="A413">IF(AX413&gt;0,'Licensee Info'!$A$2:$A$2,"#N/A")</f>
        <v>#N/A</v>
      </c>
      <c r="B413" s="88" t="str">
        <f>'Cover Sheet'!$A$3</f>
        <v>[insert AFS Reporting Period]</v>
      </c>
      <c r="C413" s="88" t="str">
        <f>'Cover Sheet'!$D$3</f>
        <v>[insert all medical and adult-use license record numbers covered by this AFS]</v>
      </c>
      <c r="D413" s="88" t="str">
        <f>'Cover Sheet'!$A$6</f>
        <v>[insert name of firm]</v>
      </c>
      <c r="E413" s="88" t="str">
        <f>'Cover Sheet'!$B$6</f>
        <v>[insert CPA name]</v>
      </c>
      <c r="F413" s="88" t="str">
        <f>'Cover Sheet'!$B$8</f>
        <v>[insert CPA license number]</v>
      </c>
      <c r="G413" s="88" t="str">
        <f>'Cover Sheet'!$D$6</f>
        <v>[insert direct email address]</v>
      </c>
      <c r="H413" s="88" t="str">
        <f>'Cover Sheet'!$D$8</f>
        <v>[insert direct phone number]</v>
      </c>
      <c r="I413" s="88" t="str">
        <f>'Cover Sheet'!$D$10</f>
        <v>[insert firm mailing address]</v>
      </c>
      <c r="J413" s="88" t="str">
        <f>'Licensee Info'!$E$2</f>
        <v>Report not attested to correctly</v>
      </c>
      <c r="K413" t="s">
        <v>225</v>
      </c>
      <c r="L413">
        <v>1</v>
      </c>
      <c r="M413" t="s">
        <v>285</v>
      </c>
      <c r="N413">
        <v>12</v>
      </c>
      <c r="O413">
        <v>1</v>
      </c>
      <c r="R413" cm="1">
        <f t="array" ref="R413:Y421">'R - Total (G, P)'!$A$363:$H$371</f>
        <v>0</v>
      </c>
      <c r="S413">
        <v>0</v>
      </c>
      <c r="T413">
        <v>0</v>
      </c>
      <c r="U413">
        <v>0</v>
      </c>
      <c r="V413">
        <v>0</v>
      </c>
      <c r="W413">
        <v>0</v>
      </c>
      <c r="X413">
        <v>0</v>
      </c>
      <c r="Y413">
        <v>0</v>
      </c>
      <c r="Z413">
        <v>0</v>
      </c>
      <c r="AA413">
        <v>0</v>
      </c>
      <c r="AB413">
        <v>0</v>
      </c>
      <c r="AC413">
        <v>0</v>
      </c>
      <c r="AD413">
        <v>0</v>
      </c>
      <c r="AJ413" cm="1">
        <f t="array" ref="AJ413">IF(OR(COUNTIF(R413,$AZ$2:$AZ$19)),0,1)</f>
        <v>0</v>
      </c>
      <c r="AK413" cm="1">
        <f t="array" ref="AK413">IF(OR(COUNTIF(S413,$AZ$2:$AZ$19)),0,1)</f>
        <v>0</v>
      </c>
      <c r="AL413" cm="1">
        <f t="array" ref="AL413">IF(OR(COUNTIF(T413,$AZ$2:$AZ$19)),0,1)</f>
        <v>0</v>
      </c>
      <c r="AM413" cm="1">
        <f t="array" ref="AM413">IF(OR(COUNTIF(U413,$AZ$2:$AZ$19)),0,1)</f>
        <v>0</v>
      </c>
      <c r="AN413" cm="1">
        <f t="array" ref="AN413">IF(OR(COUNTIF(V413,$AZ$2:$AZ$19)),0,1)</f>
        <v>0</v>
      </c>
      <c r="AO413" cm="1">
        <f t="array" ref="AO413">IF(OR(COUNTIF(W413,$AZ$2:$AZ$19)),0,1)</f>
        <v>0</v>
      </c>
      <c r="AP413" cm="1">
        <f t="array" ref="AP413">IF(OR(COUNTIF(X413,$AZ$2:$AZ$19)),0,1)</f>
        <v>0</v>
      </c>
      <c r="AQ413" cm="1">
        <f t="array" ref="AQ413">IF(OR(COUNTIF(Y413,$AZ$2:$AZ$19)),0,1)</f>
        <v>0</v>
      </c>
      <c r="AR413" cm="1">
        <f t="array" ref="AR413">IF(OR(COUNTIF(Z413,$AZ$2:$AZ$19)),0,1)</f>
        <v>0</v>
      </c>
      <c r="AS413" cm="1">
        <f t="array" ref="AS413">IF(OR(COUNTIF(AA413,$AZ$2:$AZ$19)),0,1)</f>
        <v>0</v>
      </c>
      <c r="AT413" cm="1">
        <f t="array" ref="AT413">IF(OR(COUNTIF(AB413,$AZ$2:$AZ$19)),0,1)</f>
        <v>0</v>
      </c>
      <c r="AU413" cm="1">
        <f t="array" ref="AU413">IF(OR(COUNTIF(AC413,$AZ$2:$AZ$19)),0,1)</f>
        <v>0</v>
      </c>
      <c r="AV413" cm="1">
        <f t="array" ref="AV413">IF(OR(COUNTIF(AD413,$AZ$2:$AZ$19)),0,1)</f>
        <v>0</v>
      </c>
      <c r="AX413">
        <f t="shared" si="6"/>
        <v>0</v>
      </c>
    </row>
    <row r="414" spans="1:50" x14ac:dyDescent="0.3">
      <c r="A414" s="88" t="str" cm="1">
        <f t="array" ref="A414">IF(AX414&gt;0,'Licensee Info'!$A$2:$A$2,"#N/A")</f>
        <v>#N/A</v>
      </c>
      <c r="B414" s="88" t="str">
        <f>'Cover Sheet'!$A$3</f>
        <v>[insert AFS Reporting Period]</v>
      </c>
      <c r="C414" s="88" t="str">
        <f>'Cover Sheet'!$D$3</f>
        <v>[insert all medical and adult-use license record numbers covered by this AFS]</v>
      </c>
      <c r="D414" s="88" t="str">
        <f>'Cover Sheet'!$A$6</f>
        <v>[insert name of firm]</v>
      </c>
      <c r="E414" s="88" t="str">
        <f>'Cover Sheet'!$B$6</f>
        <v>[insert CPA name]</v>
      </c>
      <c r="F414" s="88" t="str">
        <f>'Cover Sheet'!$B$8</f>
        <v>[insert CPA license number]</v>
      </c>
      <c r="G414" s="88" t="str">
        <f>'Cover Sheet'!$D$6</f>
        <v>[insert direct email address]</v>
      </c>
      <c r="H414" s="88" t="str">
        <f>'Cover Sheet'!$D$8</f>
        <v>[insert direct phone number]</v>
      </c>
      <c r="I414" s="88" t="str">
        <f>'Cover Sheet'!$D$10</f>
        <v>[insert firm mailing address]</v>
      </c>
      <c r="J414" s="88" t="str">
        <f>'Licensee Info'!$E$2</f>
        <v>Report not attested to correctly</v>
      </c>
      <c r="K414" s="91" t="s">
        <v>225</v>
      </c>
      <c r="L414" s="91">
        <v>1</v>
      </c>
      <c r="M414" s="91" t="s">
        <v>285</v>
      </c>
      <c r="N414" s="91">
        <v>12</v>
      </c>
      <c r="O414" s="91">
        <v>2</v>
      </c>
      <c r="P414" s="91"/>
      <c r="Q414" s="91"/>
      <c r="R414" s="91">
        <v>0</v>
      </c>
      <c r="S414" s="91">
        <v>0</v>
      </c>
      <c r="T414" s="91">
        <v>0</v>
      </c>
      <c r="U414" s="91">
        <v>0</v>
      </c>
      <c r="V414" s="91">
        <v>0</v>
      </c>
      <c r="W414" s="91">
        <v>0</v>
      </c>
      <c r="X414" s="91">
        <v>0</v>
      </c>
      <c r="Y414" s="91">
        <v>0</v>
      </c>
      <c r="Z414" s="91">
        <v>0</v>
      </c>
      <c r="AA414" s="91">
        <v>0</v>
      </c>
      <c r="AB414" s="91">
        <v>0</v>
      </c>
      <c r="AC414" s="91">
        <v>0</v>
      </c>
      <c r="AD414" s="91">
        <v>0</v>
      </c>
      <c r="AE414" s="91"/>
      <c r="AF414" s="91"/>
      <c r="AG414" s="91"/>
      <c r="AH414" s="91"/>
      <c r="AJ414" cm="1">
        <f t="array" ref="AJ414">IF(OR(COUNTIF(R414,$AZ$2:$AZ$19)),0,1)</f>
        <v>0</v>
      </c>
      <c r="AK414" cm="1">
        <f t="array" ref="AK414">IF(OR(COUNTIF(S414,$AZ$2:$AZ$19)),0,1)</f>
        <v>0</v>
      </c>
      <c r="AL414" cm="1">
        <f t="array" ref="AL414">IF(OR(COUNTIF(T414,$AZ$2:$AZ$19)),0,1)</f>
        <v>0</v>
      </c>
      <c r="AM414" cm="1">
        <f t="array" ref="AM414">IF(OR(COUNTIF(U414,$AZ$2:$AZ$19)),0,1)</f>
        <v>0</v>
      </c>
      <c r="AN414" cm="1">
        <f t="array" ref="AN414">IF(OR(COUNTIF(V414,$AZ$2:$AZ$19)),0,1)</f>
        <v>0</v>
      </c>
      <c r="AO414" cm="1">
        <f t="array" ref="AO414">IF(OR(COUNTIF(W414,$AZ$2:$AZ$19)),0,1)</f>
        <v>0</v>
      </c>
      <c r="AP414" cm="1">
        <f t="array" ref="AP414">IF(OR(COUNTIF(X414,$AZ$2:$AZ$19)),0,1)</f>
        <v>0</v>
      </c>
      <c r="AQ414" cm="1">
        <f t="array" ref="AQ414">IF(OR(COUNTIF(Y414,$AZ$2:$AZ$19)),0,1)</f>
        <v>0</v>
      </c>
      <c r="AR414" cm="1">
        <f t="array" ref="AR414">IF(OR(COUNTIF(Z414,$AZ$2:$AZ$19)),0,1)</f>
        <v>0</v>
      </c>
      <c r="AS414" cm="1">
        <f t="array" ref="AS414">IF(OR(COUNTIF(AA414,$AZ$2:$AZ$19)),0,1)</f>
        <v>0</v>
      </c>
      <c r="AT414" cm="1">
        <f t="array" ref="AT414">IF(OR(COUNTIF(AB414,$AZ$2:$AZ$19)),0,1)</f>
        <v>0</v>
      </c>
      <c r="AU414" cm="1">
        <f t="array" ref="AU414">IF(OR(COUNTIF(AC414,$AZ$2:$AZ$19)),0,1)</f>
        <v>0</v>
      </c>
      <c r="AV414" cm="1">
        <f t="array" ref="AV414">IF(OR(COUNTIF(AD414,$AZ$2:$AZ$19)),0,1)</f>
        <v>0</v>
      </c>
      <c r="AX414">
        <f t="shared" si="6"/>
        <v>0</v>
      </c>
    </row>
    <row r="415" spans="1:50" x14ac:dyDescent="0.3">
      <c r="A415" s="92" t="str" cm="1">
        <f t="array" ref="A415">IF(AX415&gt;0,'Licensee Info'!$A$2:$A$2,"#N/A")</f>
        <v>#N/A</v>
      </c>
      <c r="B415" s="88" t="str">
        <f>'Cover Sheet'!$A$3</f>
        <v>[insert AFS Reporting Period]</v>
      </c>
      <c r="C415" s="88" t="str">
        <f>'Cover Sheet'!$D$3</f>
        <v>[insert all medical and adult-use license record numbers covered by this AFS]</v>
      </c>
      <c r="D415" s="88" t="str">
        <f>'Cover Sheet'!$A$6</f>
        <v>[insert name of firm]</v>
      </c>
      <c r="E415" s="88" t="str">
        <f>'Cover Sheet'!$B$6</f>
        <v>[insert CPA name]</v>
      </c>
      <c r="F415" s="88" t="str">
        <f>'Cover Sheet'!$B$8</f>
        <v>[insert CPA license number]</v>
      </c>
      <c r="G415" s="88" t="str">
        <f>'Cover Sheet'!$D$6</f>
        <v>[insert direct email address]</v>
      </c>
      <c r="H415" s="88" t="str">
        <f>'Cover Sheet'!$D$8</f>
        <v>[insert direct phone number]</v>
      </c>
      <c r="I415" s="88" t="str">
        <f>'Cover Sheet'!$D$10</f>
        <v>[insert firm mailing address]</v>
      </c>
      <c r="J415" s="88" t="str">
        <f>'Licensee Info'!$E$2</f>
        <v>Report not attested to correctly</v>
      </c>
      <c r="K415" t="s">
        <v>225</v>
      </c>
      <c r="L415">
        <v>1</v>
      </c>
      <c r="M415" t="s">
        <v>285</v>
      </c>
      <c r="N415">
        <v>12</v>
      </c>
      <c r="O415">
        <v>3</v>
      </c>
      <c r="R415">
        <v>0</v>
      </c>
      <c r="S415">
        <v>0</v>
      </c>
      <c r="T415">
        <v>0</v>
      </c>
      <c r="U415">
        <v>0</v>
      </c>
      <c r="V415">
        <v>0</v>
      </c>
      <c r="W415">
        <v>0</v>
      </c>
      <c r="X415">
        <v>0</v>
      </c>
      <c r="Y415">
        <v>0</v>
      </c>
      <c r="Z415">
        <v>0</v>
      </c>
      <c r="AA415">
        <v>0</v>
      </c>
      <c r="AB415">
        <v>0</v>
      </c>
      <c r="AC415">
        <v>0</v>
      </c>
      <c r="AD415">
        <v>0</v>
      </c>
      <c r="AJ415" cm="1">
        <f t="array" ref="AJ415">IF(OR(COUNTIF(R415,$AZ$2:$AZ$19)),0,1)</f>
        <v>0</v>
      </c>
      <c r="AK415" cm="1">
        <f t="array" ref="AK415">IF(OR(COUNTIF(S415,$AZ$2:$AZ$19)),0,1)</f>
        <v>0</v>
      </c>
      <c r="AL415" cm="1">
        <f t="array" ref="AL415">IF(OR(COUNTIF(T415,$AZ$2:$AZ$19)),0,1)</f>
        <v>0</v>
      </c>
      <c r="AM415" cm="1">
        <f t="array" ref="AM415">IF(OR(COUNTIF(U415,$AZ$2:$AZ$19)),0,1)</f>
        <v>0</v>
      </c>
      <c r="AN415" cm="1">
        <f t="array" ref="AN415">IF(OR(COUNTIF(V415,$AZ$2:$AZ$19)),0,1)</f>
        <v>0</v>
      </c>
      <c r="AO415" cm="1">
        <f t="array" ref="AO415">IF(OR(COUNTIF(W415,$AZ$2:$AZ$19)),0,1)</f>
        <v>0</v>
      </c>
      <c r="AP415" cm="1">
        <f t="array" ref="AP415">IF(OR(COUNTIF(X415,$AZ$2:$AZ$19)),0,1)</f>
        <v>0</v>
      </c>
      <c r="AQ415" cm="1">
        <f t="array" ref="AQ415">IF(OR(COUNTIF(Y415,$AZ$2:$AZ$19)),0,1)</f>
        <v>0</v>
      </c>
      <c r="AR415" cm="1">
        <f t="array" ref="AR415">IF(OR(COUNTIF(Z415,$AZ$2:$AZ$19)),0,1)</f>
        <v>0</v>
      </c>
      <c r="AS415" cm="1">
        <f t="array" ref="AS415">IF(OR(COUNTIF(AA415,$AZ$2:$AZ$19)),0,1)</f>
        <v>0</v>
      </c>
      <c r="AT415" cm="1">
        <f t="array" ref="AT415">IF(OR(COUNTIF(AB415,$AZ$2:$AZ$19)),0,1)</f>
        <v>0</v>
      </c>
      <c r="AU415" cm="1">
        <f t="array" ref="AU415">IF(OR(COUNTIF(AC415,$AZ$2:$AZ$19)),0,1)</f>
        <v>0</v>
      </c>
      <c r="AV415" cm="1">
        <f t="array" ref="AV415">IF(OR(COUNTIF(AD415,$AZ$2:$AZ$19)),0,1)</f>
        <v>0</v>
      </c>
      <c r="AX415">
        <f t="shared" si="6"/>
        <v>0</v>
      </c>
    </row>
    <row r="416" spans="1:50" x14ac:dyDescent="0.3">
      <c r="A416" s="88" t="str" cm="1">
        <f t="array" ref="A416">IF(AX416&gt;0,'Licensee Info'!$A$2:$A$2,"#N/A")</f>
        <v>#N/A</v>
      </c>
      <c r="B416" s="88" t="str">
        <f>'Cover Sheet'!$A$3</f>
        <v>[insert AFS Reporting Period]</v>
      </c>
      <c r="C416" s="88" t="str">
        <f>'Cover Sheet'!$D$3</f>
        <v>[insert all medical and adult-use license record numbers covered by this AFS]</v>
      </c>
      <c r="D416" s="88" t="str">
        <f>'Cover Sheet'!$A$6</f>
        <v>[insert name of firm]</v>
      </c>
      <c r="E416" s="88" t="str">
        <f>'Cover Sheet'!$B$6</f>
        <v>[insert CPA name]</v>
      </c>
      <c r="F416" s="88" t="str">
        <f>'Cover Sheet'!$B$8</f>
        <v>[insert CPA license number]</v>
      </c>
      <c r="G416" s="88" t="str">
        <f>'Cover Sheet'!$D$6</f>
        <v>[insert direct email address]</v>
      </c>
      <c r="H416" s="88" t="str">
        <f>'Cover Sheet'!$D$8</f>
        <v>[insert direct phone number]</v>
      </c>
      <c r="I416" s="88" t="str">
        <f>'Cover Sheet'!$D$10</f>
        <v>[insert firm mailing address]</v>
      </c>
      <c r="J416" s="88" t="str">
        <f>'Licensee Info'!$E$2</f>
        <v>Report not attested to correctly</v>
      </c>
      <c r="K416" s="91" t="s">
        <v>225</v>
      </c>
      <c r="L416" s="91">
        <v>1</v>
      </c>
      <c r="M416" s="91" t="s">
        <v>285</v>
      </c>
      <c r="N416" s="91">
        <v>12</v>
      </c>
      <c r="O416" s="91">
        <v>4</v>
      </c>
      <c r="P416" s="91"/>
      <c r="Q416" s="91"/>
      <c r="R416" s="91">
        <v>0</v>
      </c>
      <c r="S416" s="91">
        <v>0</v>
      </c>
      <c r="T416" s="91">
        <v>0</v>
      </c>
      <c r="U416" s="91">
        <v>0</v>
      </c>
      <c r="V416" s="91">
        <v>0</v>
      </c>
      <c r="W416" s="91">
        <v>0</v>
      </c>
      <c r="X416" s="91">
        <v>0</v>
      </c>
      <c r="Y416" s="91">
        <v>0</v>
      </c>
      <c r="Z416" s="91">
        <v>0</v>
      </c>
      <c r="AA416" s="91">
        <v>0</v>
      </c>
      <c r="AB416" s="91">
        <v>0</v>
      </c>
      <c r="AC416" s="91">
        <v>0</v>
      </c>
      <c r="AD416" s="91">
        <v>0</v>
      </c>
      <c r="AE416" s="91"/>
      <c r="AF416" s="91"/>
      <c r="AG416" s="91"/>
      <c r="AH416" s="91"/>
      <c r="AJ416" cm="1">
        <f t="array" ref="AJ416">IF(OR(COUNTIF(R416,$AZ$2:$AZ$19)),0,1)</f>
        <v>0</v>
      </c>
      <c r="AK416" cm="1">
        <f t="array" ref="AK416">IF(OR(COUNTIF(S416,$AZ$2:$AZ$19)),0,1)</f>
        <v>0</v>
      </c>
      <c r="AL416" cm="1">
        <f t="array" ref="AL416">IF(OR(COUNTIF(T416,$AZ$2:$AZ$19)),0,1)</f>
        <v>0</v>
      </c>
      <c r="AM416" cm="1">
        <f t="array" ref="AM416">IF(OR(COUNTIF(U416,$AZ$2:$AZ$19)),0,1)</f>
        <v>0</v>
      </c>
      <c r="AN416" cm="1">
        <f t="array" ref="AN416">IF(OR(COUNTIF(V416,$AZ$2:$AZ$19)),0,1)</f>
        <v>0</v>
      </c>
      <c r="AO416" cm="1">
        <f t="array" ref="AO416">IF(OR(COUNTIF(W416,$AZ$2:$AZ$19)),0,1)</f>
        <v>0</v>
      </c>
      <c r="AP416" cm="1">
        <f t="array" ref="AP416">IF(OR(COUNTIF(X416,$AZ$2:$AZ$19)),0,1)</f>
        <v>0</v>
      </c>
      <c r="AQ416" cm="1">
        <f t="array" ref="AQ416">IF(OR(COUNTIF(Y416,$AZ$2:$AZ$19)),0,1)</f>
        <v>0</v>
      </c>
      <c r="AR416" cm="1">
        <f t="array" ref="AR416">IF(OR(COUNTIF(Z416,$AZ$2:$AZ$19)),0,1)</f>
        <v>0</v>
      </c>
      <c r="AS416" cm="1">
        <f t="array" ref="AS416">IF(OR(COUNTIF(AA416,$AZ$2:$AZ$19)),0,1)</f>
        <v>0</v>
      </c>
      <c r="AT416" cm="1">
        <f t="array" ref="AT416">IF(OR(COUNTIF(AB416,$AZ$2:$AZ$19)),0,1)</f>
        <v>0</v>
      </c>
      <c r="AU416" cm="1">
        <f t="array" ref="AU416">IF(OR(COUNTIF(AC416,$AZ$2:$AZ$19)),0,1)</f>
        <v>0</v>
      </c>
      <c r="AV416" cm="1">
        <f t="array" ref="AV416">IF(OR(COUNTIF(AD416,$AZ$2:$AZ$19)),0,1)</f>
        <v>0</v>
      </c>
      <c r="AX416">
        <f t="shared" si="6"/>
        <v>0</v>
      </c>
    </row>
    <row r="417" spans="1:50" x14ac:dyDescent="0.3">
      <c r="A417" s="92" t="str" cm="1">
        <f t="array" ref="A417">IF(AX417&gt;0,'Licensee Info'!$A$2:$A$2,"#N/A")</f>
        <v>#N/A</v>
      </c>
      <c r="B417" s="88" t="str">
        <f>'Cover Sheet'!$A$3</f>
        <v>[insert AFS Reporting Period]</v>
      </c>
      <c r="C417" s="88" t="str">
        <f>'Cover Sheet'!$D$3</f>
        <v>[insert all medical and adult-use license record numbers covered by this AFS]</v>
      </c>
      <c r="D417" s="88" t="str">
        <f>'Cover Sheet'!$A$6</f>
        <v>[insert name of firm]</v>
      </c>
      <c r="E417" s="88" t="str">
        <f>'Cover Sheet'!$B$6</f>
        <v>[insert CPA name]</v>
      </c>
      <c r="F417" s="88" t="str">
        <f>'Cover Sheet'!$B$8</f>
        <v>[insert CPA license number]</v>
      </c>
      <c r="G417" s="88" t="str">
        <f>'Cover Sheet'!$D$6</f>
        <v>[insert direct email address]</v>
      </c>
      <c r="H417" s="88" t="str">
        <f>'Cover Sheet'!$D$8</f>
        <v>[insert direct phone number]</v>
      </c>
      <c r="I417" s="88" t="str">
        <f>'Cover Sheet'!$D$10</f>
        <v>[insert firm mailing address]</v>
      </c>
      <c r="J417" s="88" t="str">
        <f>'Licensee Info'!$E$2</f>
        <v>Report not attested to correctly</v>
      </c>
      <c r="K417" t="s">
        <v>225</v>
      </c>
      <c r="L417">
        <v>1</v>
      </c>
      <c r="M417" t="s">
        <v>285</v>
      </c>
      <c r="N417">
        <v>12</v>
      </c>
      <c r="O417">
        <v>5</v>
      </c>
      <c r="R417">
        <v>0</v>
      </c>
      <c r="S417">
        <v>0</v>
      </c>
      <c r="T417">
        <v>0</v>
      </c>
      <c r="U417">
        <v>0</v>
      </c>
      <c r="V417">
        <v>0</v>
      </c>
      <c r="W417">
        <v>0</v>
      </c>
      <c r="X417">
        <v>0</v>
      </c>
      <c r="Y417">
        <v>0</v>
      </c>
      <c r="Z417">
        <v>0</v>
      </c>
      <c r="AA417">
        <v>0</v>
      </c>
      <c r="AB417">
        <v>0</v>
      </c>
      <c r="AC417">
        <v>0</v>
      </c>
      <c r="AD417">
        <v>0</v>
      </c>
      <c r="AJ417" cm="1">
        <f t="array" ref="AJ417">IF(OR(COUNTIF(R417,$AZ$2:$AZ$19)),0,1)</f>
        <v>0</v>
      </c>
      <c r="AK417" cm="1">
        <f t="array" ref="AK417">IF(OR(COUNTIF(S417,$AZ$2:$AZ$19)),0,1)</f>
        <v>0</v>
      </c>
      <c r="AL417" cm="1">
        <f t="array" ref="AL417">IF(OR(COUNTIF(T417,$AZ$2:$AZ$19)),0,1)</f>
        <v>0</v>
      </c>
      <c r="AM417" cm="1">
        <f t="array" ref="AM417">IF(OR(COUNTIF(U417,$AZ$2:$AZ$19)),0,1)</f>
        <v>0</v>
      </c>
      <c r="AN417" cm="1">
        <f t="array" ref="AN417">IF(OR(COUNTIF(V417,$AZ$2:$AZ$19)),0,1)</f>
        <v>0</v>
      </c>
      <c r="AO417" cm="1">
        <f t="array" ref="AO417">IF(OR(COUNTIF(W417,$AZ$2:$AZ$19)),0,1)</f>
        <v>0</v>
      </c>
      <c r="AP417" cm="1">
        <f t="array" ref="AP417">IF(OR(COUNTIF(X417,$AZ$2:$AZ$19)),0,1)</f>
        <v>0</v>
      </c>
      <c r="AQ417" cm="1">
        <f t="array" ref="AQ417">IF(OR(COUNTIF(Y417,$AZ$2:$AZ$19)),0,1)</f>
        <v>0</v>
      </c>
      <c r="AR417" cm="1">
        <f t="array" ref="AR417">IF(OR(COUNTIF(Z417,$AZ$2:$AZ$19)),0,1)</f>
        <v>0</v>
      </c>
      <c r="AS417" cm="1">
        <f t="array" ref="AS417">IF(OR(COUNTIF(AA417,$AZ$2:$AZ$19)),0,1)</f>
        <v>0</v>
      </c>
      <c r="AT417" cm="1">
        <f t="array" ref="AT417">IF(OR(COUNTIF(AB417,$AZ$2:$AZ$19)),0,1)</f>
        <v>0</v>
      </c>
      <c r="AU417" cm="1">
        <f t="array" ref="AU417">IF(OR(COUNTIF(AC417,$AZ$2:$AZ$19)),0,1)</f>
        <v>0</v>
      </c>
      <c r="AV417" cm="1">
        <f t="array" ref="AV417">IF(OR(COUNTIF(AD417,$AZ$2:$AZ$19)),0,1)</f>
        <v>0</v>
      </c>
      <c r="AX417">
        <f t="shared" si="6"/>
        <v>0</v>
      </c>
    </row>
    <row r="418" spans="1:50" x14ac:dyDescent="0.3">
      <c r="A418" s="88" t="str" cm="1">
        <f t="array" ref="A418">IF(AX418&gt;0,'Licensee Info'!$A$2:$A$2,"#N/A")</f>
        <v>#N/A</v>
      </c>
      <c r="B418" s="88" t="str">
        <f>'Cover Sheet'!$A$3</f>
        <v>[insert AFS Reporting Period]</v>
      </c>
      <c r="C418" s="88" t="str">
        <f>'Cover Sheet'!$D$3</f>
        <v>[insert all medical and adult-use license record numbers covered by this AFS]</v>
      </c>
      <c r="D418" s="88" t="str">
        <f>'Cover Sheet'!$A$6</f>
        <v>[insert name of firm]</v>
      </c>
      <c r="E418" s="88" t="str">
        <f>'Cover Sheet'!$B$6</f>
        <v>[insert CPA name]</v>
      </c>
      <c r="F418" s="88" t="str">
        <f>'Cover Sheet'!$B$8</f>
        <v>[insert CPA license number]</v>
      </c>
      <c r="G418" s="88" t="str">
        <f>'Cover Sheet'!$D$6</f>
        <v>[insert direct email address]</v>
      </c>
      <c r="H418" s="88" t="str">
        <f>'Cover Sheet'!$D$8</f>
        <v>[insert direct phone number]</v>
      </c>
      <c r="I418" s="88" t="str">
        <f>'Cover Sheet'!$D$10</f>
        <v>[insert firm mailing address]</v>
      </c>
      <c r="J418" s="88" t="str">
        <f>'Licensee Info'!$E$2</f>
        <v>Report not attested to correctly</v>
      </c>
      <c r="K418" s="91" t="s">
        <v>225</v>
      </c>
      <c r="L418" s="91">
        <v>1</v>
      </c>
      <c r="M418" s="91" t="s">
        <v>285</v>
      </c>
      <c r="N418" s="91">
        <v>12</v>
      </c>
      <c r="O418" s="91">
        <v>6</v>
      </c>
      <c r="P418" s="91"/>
      <c r="Q418" s="91"/>
      <c r="R418" s="91">
        <v>0</v>
      </c>
      <c r="S418" s="91">
        <v>0</v>
      </c>
      <c r="T418" s="91">
        <v>0</v>
      </c>
      <c r="U418" s="91">
        <v>0</v>
      </c>
      <c r="V418" s="91">
        <v>0</v>
      </c>
      <c r="W418" s="91">
        <v>0</v>
      </c>
      <c r="X418" s="91">
        <v>0</v>
      </c>
      <c r="Y418" s="91">
        <v>0</v>
      </c>
      <c r="Z418" s="91">
        <v>0</v>
      </c>
      <c r="AA418" s="91">
        <v>0</v>
      </c>
      <c r="AB418" s="91">
        <v>0</v>
      </c>
      <c r="AC418" s="91">
        <v>0</v>
      </c>
      <c r="AD418" s="91">
        <v>0</v>
      </c>
      <c r="AE418" s="91"/>
      <c r="AF418" s="91"/>
      <c r="AG418" s="91"/>
      <c r="AH418" s="91"/>
      <c r="AJ418" cm="1">
        <f t="array" ref="AJ418">IF(OR(COUNTIF(R418,$AZ$2:$AZ$19)),0,1)</f>
        <v>0</v>
      </c>
      <c r="AK418" cm="1">
        <f t="array" ref="AK418">IF(OR(COUNTIF(S418,$AZ$2:$AZ$19)),0,1)</f>
        <v>0</v>
      </c>
      <c r="AL418" cm="1">
        <f t="array" ref="AL418">IF(OR(COUNTIF(T418,$AZ$2:$AZ$19)),0,1)</f>
        <v>0</v>
      </c>
      <c r="AM418" cm="1">
        <f t="array" ref="AM418">IF(OR(COUNTIF(U418,$AZ$2:$AZ$19)),0,1)</f>
        <v>0</v>
      </c>
      <c r="AN418" cm="1">
        <f t="array" ref="AN418">IF(OR(COUNTIF(V418,$AZ$2:$AZ$19)),0,1)</f>
        <v>0</v>
      </c>
      <c r="AO418" cm="1">
        <f t="array" ref="AO418">IF(OR(COUNTIF(W418,$AZ$2:$AZ$19)),0,1)</f>
        <v>0</v>
      </c>
      <c r="AP418" cm="1">
        <f t="array" ref="AP418">IF(OR(COUNTIF(X418,$AZ$2:$AZ$19)),0,1)</f>
        <v>0</v>
      </c>
      <c r="AQ418" cm="1">
        <f t="array" ref="AQ418">IF(OR(COUNTIF(Y418,$AZ$2:$AZ$19)),0,1)</f>
        <v>0</v>
      </c>
      <c r="AR418" cm="1">
        <f t="array" ref="AR418">IF(OR(COUNTIF(Z418,$AZ$2:$AZ$19)),0,1)</f>
        <v>0</v>
      </c>
      <c r="AS418" cm="1">
        <f t="array" ref="AS418">IF(OR(COUNTIF(AA418,$AZ$2:$AZ$19)),0,1)</f>
        <v>0</v>
      </c>
      <c r="AT418" cm="1">
        <f t="array" ref="AT418">IF(OR(COUNTIF(AB418,$AZ$2:$AZ$19)),0,1)</f>
        <v>0</v>
      </c>
      <c r="AU418" cm="1">
        <f t="array" ref="AU418">IF(OR(COUNTIF(AC418,$AZ$2:$AZ$19)),0,1)</f>
        <v>0</v>
      </c>
      <c r="AV418" cm="1">
        <f t="array" ref="AV418">IF(OR(COUNTIF(AD418,$AZ$2:$AZ$19)),0,1)</f>
        <v>0</v>
      </c>
      <c r="AX418">
        <f t="shared" si="6"/>
        <v>0</v>
      </c>
    </row>
    <row r="419" spans="1:50" x14ac:dyDescent="0.3">
      <c r="A419" s="92" t="str" cm="1">
        <f t="array" ref="A419">IF(AX419&gt;0,'Licensee Info'!$A$2:$A$2,"#N/A")</f>
        <v>#N/A</v>
      </c>
      <c r="B419" s="88" t="str">
        <f>'Cover Sheet'!$A$3</f>
        <v>[insert AFS Reporting Period]</v>
      </c>
      <c r="C419" s="88" t="str">
        <f>'Cover Sheet'!$D$3</f>
        <v>[insert all medical and adult-use license record numbers covered by this AFS]</v>
      </c>
      <c r="D419" s="88" t="str">
        <f>'Cover Sheet'!$A$6</f>
        <v>[insert name of firm]</v>
      </c>
      <c r="E419" s="88" t="str">
        <f>'Cover Sheet'!$B$6</f>
        <v>[insert CPA name]</v>
      </c>
      <c r="F419" s="88" t="str">
        <f>'Cover Sheet'!$B$8</f>
        <v>[insert CPA license number]</v>
      </c>
      <c r="G419" s="88" t="str">
        <f>'Cover Sheet'!$D$6</f>
        <v>[insert direct email address]</v>
      </c>
      <c r="H419" s="88" t="str">
        <f>'Cover Sheet'!$D$8</f>
        <v>[insert direct phone number]</v>
      </c>
      <c r="I419" s="88" t="str">
        <f>'Cover Sheet'!$D$10</f>
        <v>[insert firm mailing address]</v>
      </c>
      <c r="J419" s="88" t="str">
        <f>'Licensee Info'!$E$2</f>
        <v>Report not attested to correctly</v>
      </c>
      <c r="K419" t="s">
        <v>225</v>
      </c>
      <c r="L419">
        <v>1</v>
      </c>
      <c r="M419" t="s">
        <v>285</v>
      </c>
      <c r="N419">
        <v>12</v>
      </c>
      <c r="O419">
        <v>7</v>
      </c>
      <c r="R419">
        <v>0</v>
      </c>
      <c r="S419">
        <v>0</v>
      </c>
      <c r="T419">
        <v>0</v>
      </c>
      <c r="U419">
        <v>0</v>
      </c>
      <c r="V419">
        <v>0</v>
      </c>
      <c r="W419">
        <v>0</v>
      </c>
      <c r="X419">
        <v>0</v>
      </c>
      <c r="Y419">
        <v>0</v>
      </c>
      <c r="Z419">
        <v>0</v>
      </c>
      <c r="AA419">
        <v>0</v>
      </c>
      <c r="AB419">
        <v>0</v>
      </c>
      <c r="AC419">
        <v>0</v>
      </c>
      <c r="AD419">
        <v>0</v>
      </c>
      <c r="AJ419" cm="1">
        <f t="array" ref="AJ419">IF(OR(COUNTIF(R419,$AZ$2:$AZ$19)),0,1)</f>
        <v>0</v>
      </c>
      <c r="AK419" cm="1">
        <f t="array" ref="AK419">IF(OR(COUNTIF(S419,$AZ$2:$AZ$19)),0,1)</f>
        <v>0</v>
      </c>
      <c r="AL419" cm="1">
        <f t="array" ref="AL419">IF(OR(COUNTIF(T419,$AZ$2:$AZ$19)),0,1)</f>
        <v>0</v>
      </c>
      <c r="AM419" cm="1">
        <f t="array" ref="AM419">IF(OR(COUNTIF(U419,$AZ$2:$AZ$19)),0,1)</f>
        <v>0</v>
      </c>
      <c r="AN419" cm="1">
        <f t="array" ref="AN419">IF(OR(COUNTIF(V419,$AZ$2:$AZ$19)),0,1)</f>
        <v>0</v>
      </c>
      <c r="AO419" cm="1">
        <f t="array" ref="AO419">IF(OR(COUNTIF(W419,$AZ$2:$AZ$19)),0,1)</f>
        <v>0</v>
      </c>
      <c r="AP419" cm="1">
        <f t="array" ref="AP419">IF(OR(COUNTIF(X419,$AZ$2:$AZ$19)),0,1)</f>
        <v>0</v>
      </c>
      <c r="AQ419" cm="1">
        <f t="array" ref="AQ419">IF(OR(COUNTIF(Y419,$AZ$2:$AZ$19)),0,1)</f>
        <v>0</v>
      </c>
      <c r="AR419" cm="1">
        <f t="array" ref="AR419">IF(OR(COUNTIF(Z419,$AZ$2:$AZ$19)),0,1)</f>
        <v>0</v>
      </c>
      <c r="AS419" cm="1">
        <f t="array" ref="AS419">IF(OR(COUNTIF(AA419,$AZ$2:$AZ$19)),0,1)</f>
        <v>0</v>
      </c>
      <c r="AT419" cm="1">
        <f t="array" ref="AT419">IF(OR(COUNTIF(AB419,$AZ$2:$AZ$19)),0,1)</f>
        <v>0</v>
      </c>
      <c r="AU419" cm="1">
        <f t="array" ref="AU419">IF(OR(COUNTIF(AC419,$AZ$2:$AZ$19)),0,1)</f>
        <v>0</v>
      </c>
      <c r="AV419" cm="1">
        <f t="array" ref="AV419">IF(OR(COUNTIF(AD419,$AZ$2:$AZ$19)),0,1)</f>
        <v>0</v>
      </c>
      <c r="AX419">
        <f t="shared" si="6"/>
        <v>0</v>
      </c>
    </row>
    <row r="420" spans="1:50" x14ac:dyDescent="0.3">
      <c r="A420" s="88" t="str" cm="1">
        <f t="array" ref="A420">IF(AX420&gt;0,'Licensee Info'!$A$2:$A$2,"#N/A")</f>
        <v>#N/A</v>
      </c>
      <c r="B420" s="88" t="str">
        <f>'Cover Sheet'!$A$3</f>
        <v>[insert AFS Reporting Period]</v>
      </c>
      <c r="C420" s="88" t="str">
        <f>'Cover Sheet'!$D$3</f>
        <v>[insert all medical and adult-use license record numbers covered by this AFS]</v>
      </c>
      <c r="D420" s="88" t="str">
        <f>'Cover Sheet'!$A$6</f>
        <v>[insert name of firm]</v>
      </c>
      <c r="E420" s="88" t="str">
        <f>'Cover Sheet'!$B$6</f>
        <v>[insert CPA name]</v>
      </c>
      <c r="F420" s="88" t="str">
        <f>'Cover Sheet'!$B$8</f>
        <v>[insert CPA license number]</v>
      </c>
      <c r="G420" s="88" t="str">
        <f>'Cover Sheet'!$D$6</f>
        <v>[insert direct email address]</v>
      </c>
      <c r="H420" s="88" t="str">
        <f>'Cover Sheet'!$D$8</f>
        <v>[insert direct phone number]</v>
      </c>
      <c r="I420" s="88" t="str">
        <f>'Cover Sheet'!$D$10</f>
        <v>[insert firm mailing address]</v>
      </c>
      <c r="J420" s="88" t="str">
        <f>'Licensee Info'!$E$2</f>
        <v>Report not attested to correctly</v>
      </c>
      <c r="K420" s="91" t="s">
        <v>225</v>
      </c>
      <c r="L420" s="91">
        <v>1</v>
      </c>
      <c r="M420" s="91" t="s">
        <v>285</v>
      </c>
      <c r="N420" s="91">
        <v>12</v>
      </c>
      <c r="O420" s="91">
        <v>8</v>
      </c>
      <c r="P420" s="91"/>
      <c r="Q420" s="91"/>
      <c r="R420" s="91">
        <v>0</v>
      </c>
      <c r="S420" s="91">
        <v>0</v>
      </c>
      <c r="T420" s="91">
        <v>0</v>
      </c>
      <c r="U420" s="91">
        <v>0</v>
      </c>
      <c r="V420" s="91">
        <v>0</v>
      </c>
      <c r="W420" s="91">
        <v>0</v>
      </c>
      <c r="X420" s="91">
        <v>0</v>
      </c>
      <c r="Y420" s="91">
        <v>0</v>
      </c>
      <c r="Z420" s="91">
        <v>0</v>
      </c>
      <c r="AA420" s="91">
        <v>0</v>
      </c>
      <c r="AB420" s="91">
        <v>0</v>
      </c>
      <c r="AC420" s="91">
        <v>0</v>
      </c>
      <c r="AD420" s="91">
        <v>0</v>
      </c>
      <c r="AE420" s="91"/>
      <c r="AF420" s="91"/>
      <c r="AG420" s="91"/>
      <c r="AH420" s="91"/>
      <c r="AJ420" cm="1">
        <f t="array" ref="AJ420">IF(OR(COUNTIF(R420,$AZ$2:$AZ$19)),0,1)</f>
        <v>0</v>
      </c>
      <c r="AK420" cm="1">
        <f t="array" ref="AK420">IF(OR(COUNTIF(S420,$AZ$2:$AZ$19)),0,1)</f>
        <v>0</v>
      </c>
      <c r="AL420" cm="1">
        <f t="array" ref="AL420">IF(OR(COUNTIF(T420,$AZ$2:$AZ$19)),0,1)</f>
        <v>0</v>
      </c>
      <c r="AM420" cm="1">
        <f t="array" ref="AM420">IF(OR(COUNTIF(U420,$AZ$2:$AZ$19)),0,1)</f>
        <v>0</v>
      </c>
      <c r="AN420" cm="1">
        <f t="array" ref="AN420">IF(OR(COUNTIF(V420,$AZ$2:$AZ$19)),0,1)</f>
        <v>0</v>
      </c>
      <c r="AO420" cm="1">
        <f t="array" ref="AO420">IF(OR(COUNTIF(W420,$AZ$2:$AZ$19)),0,1)</f>
        <v>0</v>
      </c>
      <c r="AP420" cm="1">
        <f t="array" ref="AP420">IF(OR(COUNTIF(X420,$AZ$2:$AZ$19)),0,1)</f>
        <v>0</v>
      </c>
      <c r="AQ420" cm="1">
        <f t="array" ref="AQ420">IF(OR(COUNTIF(Y420,$AZ$2:$AZ$19)),0,1)</f>
        <v>0</v>
      </c>
      <c r="AR420" cm="1">
        <f t="array" ref="AR420">IF(OR(COUNTIF(Z420,$AZ$2:$AZ$19)),0,1)</f>
        <v>0</v>
      </c>
      <c r="AS420" cm="1">
        <f t="array" ref="AS420">IF(OR(COUNTIF(AA420,$AZ$2:$AZ$19)),0,1)</f>
        <v>0</v>
      </c>
      <c r="AT420" cm="1">
        <f t="array" ref="AT420">IF(OR(COUNTIF(AB420,$AZ$2:$AZ$19)),0,1)</f>
        <v>0</v>
      </c>
      <c r="AU420" cm="1">
        <f t="array" ref="AU420">IF(OR(COUNTIF(AC420,$AZ$2:$AZ$19)),0,1)</f>
        <v>0</v>
      </c>
      <c r="AV420" cm="1">
        <f t="array" ref="AV420">IF(OR(COUNTIF(AD420,$AZ$2:$AZ$19)),0,1)</f>
        <v>0</v>
      </c>
      <c r="AX420">
        <f t="shared" si="6"/>
        <v>0</v>
      </c>
    </row>
    <row r="421" spans="1:50" x14ac:dyDescent="0.3">
      <c r="A421" s="92" t="str" cm="1">
        <f t="array" ref="A421">IF(AX421&gt;0,'Licensee Info'!$A$2:$A$2,"#N/A")</f>
        <v>#N/A</v>
      </c>
      <c r="B421" s="88" t="str">
        <f>'Cover Sheet'!$A$3</f>
        <v>[insert AFS Reporting Period]</v>
      </c>
      <c r="C421" s="88" t="str">
        <f>'Cover Sheet'!$D$3</f>
        <v>[insert all medical and adult-use license record numbers covered by this AFS]</v>
      </c>
      <c r="D421" s="88" t="str">
        <f>'Cover Sheet'!$A$6</f>
        <v>[insert name of firm]</v>
      </c>
      <c r="E421" s="88" t="str">
        <f>'Cover Sheet'!$B$6</f>
        <v>[insert CPA name]</v>
      </c>
      <c r="F421" s="88" t="str">
        <f>'Cover Sheet'!$B$8</f>
        <v>[insert CPA license number]</v>
      </c>
      <c r="G421" s="88" t="str">
        <f>'Cover Sheet'!$D$6</f>
        <v>[insert direct email address]</v>
      </c>
      <c r="H421" s="88" t="str">
        <f>'Cover Sheet'!$D$8</f>
        <v>[insert direct phone number]</v>
      </c>
      <c r="I421" s="88" t="str">
        <f>'Cover Sheet'!$D$10</f>
        <v>[insert firm mailing address]</v>
      </c>
      <c r="J421" s="88" t="str">
        <f>'Licensee Info'!$E$2</f>
        <v>Report not attested to correctly</v>
      </c>
      <c r="K421" t="s">
        <v>225</v>
      </c>
      <c r="L421">
        <v>1</v>
      </c>
      <c r="M421" t="s">
        <v>285</v>
      </c>
      <c r="N421">
        <v>12</v>
      </c>
      <c r="O421">
        <v>9</v>
      </c>
      <c r="R421">
        <v>0</v>
      </c>
      <c r="S421">
        <v>0</v>
      </c>
      <c r="T421">
        <v>0</v>
      </c>
      <c r="U421">
        <v>0</v>
      </c>
      <c r="V421">
        <v>0</v>
      </c>
      <c r="W421">
        <v>0</v>
      </c>
      <c r="X421">
        <v>0</v>
      </c>
      <c r="Y421">
        <v>0</v>
      </c>
      <c r="Z421">
        <v>0</v>
      </c>
      <c r="AA421">
        <v>0</v>
      </c>
      <c r="AB421">
        <v>0</v>
      </c>
      <c r="AC421">
        <v>0</v>
      </c>
      <c r="AD421">
        <v>0</v>
      </c>
      <c r="AJ421" cm="1">
        <f t="array" ref="AJ421">IF(OR(COUNTIF(R421,$AZ$2:$AZ$19)),0,1)</f>
        <v>0</v>
      </c>
      <c r="AK421" cm="1">
        <f t="array" ref="AK421">IF(OR(COUNTIF(S421,$AZ$2:$AZ$19)),0,1)</f>
        <v>0</v>
      </c>
      <c r="AL421" cm="1">
        <f t="array" ref="AL421">IF(OR(COUNTIF(T421,$AZ$2:$AZ$19)),0,1)</f>
        <v>0</v>
      </c>
      <c r="AM421" cm="1">
        <f t="array" ref="AM421">IF(OR(COUNTIF(U421,$AZ$2:$AZ$19)),0,1)</f>
        <v>0</v>
      </c>
      <c r="AN421" cm="1">
        <f t="array" ref="AN421">IF(OR(COUNTIF(V421,$AZ$2:$AZ$19)),0,1)</f>
        <v>0</v>
      </c>
      <c r="AO421" cm="1">
        <f t="array" ref="AO421">IF(OR(COUNTIF(W421,$AZ$2:$AZ$19)),0,1)</f>
        <v>0</v>
      </c>
      <c r="AP421" cm="1">
        <f t="array" ref="AP421">IF(OR(COUNTIF(X421,$AZ$2:$AZ$19)),0,1)</f>
        <v>0</v>
      </c>
      <c r="AQ421" cm="1">
        <f t="array" ref="AQ421">IF(OR(COUNTIF(Y421,$AZ$2:$AZ$19)),0,1)</f>
        <v>0</v>
      </c>
      <c r="AR421" cm="1">
        <f t="array" ref="AR421">IF(OR(COUNTIF(Z421,$AZ$2:$AZ$19)),0,1)</f>
        <v>0</v>
      </c>
      <c r="AS421" cm="1">
        <f t="array" ref="AS421">IF(OR(COUNTIF(AA421,$AZ$2:$AZ$19)),0,1)</f>
        <v>0</v>
      </c>
      <c r="AT421" cm="1">
        <f t="array" ref="AT421">IF(OR(COUNTIF(AB421,$AZ$2:$AZ$19)),0,1)</f>
        <v>0</v>
      </c>
      <c r="AU421" cm="1">
        <f t="array" ref="AU421">IF(OR(COUNTIF(AC421,$AZ$2:$AZ$19)),0,1)</f>
        <v>0</v>
      </c>
      <c r="AV421" cm="1">
        <f t="array" ref="AV421">IF(OR(COUNTIF(AD421,$AZ$2:$AZ$19)),0,1)</f>
        <v>0</v>
      </c>
      <c r="AX421">
        <f t="shared" si="6"/>
        <v>0</v>
      </c>
    </row>
    <row r="422" spans="1:50" x14ac:dyDescent="0.3">
      <c r="A422" s="88" t="str" cm="1">
        <f t="array" ref="A422">IF(AX422&gt;0,'Licensee Info'!$A$2:$A$2,"#N/A")</f>
        <v>#N/A</v>
      </c>
      <c r="B422" s="88" t="str">
        <f>'Cover Sheet'!$A$3</f>
        <v>[insert AFS Reporting Period]</v>
      </c>
      <c r="C422" s="88" t="str">
        <f>'Cover Sheet'!$D$3</f>
        <v>[insert all medical and adult-use license record numbers covered by this AFS]</v>
      </c>
      <c r="D422" s="88" t="str">
        <f>'Cover Sheet'!$A$6</f>
        <v>[insert name of firm]</v>
      </c>
      <c r="E422" s="88" t="str">
        <f>'Cover Sheet'!$B$6</f>
        <v>[insert CPA name]</v>
      </c>
      <c r="F422" s="88" t="str">
        <f>'Cover Sheet'!$B$8</f>
        <v>[insert CPA license number]</v>
      </c>
      <c r="G422" s="88" t="str">
        <f>'Cover Sheet'!$D$6</f>
        <v>[insert direct email address]</v>
      </c>
      <c r="H422" s="88" t="str">
        <f>'Cover Sheet'!$D$8</f>
        <v>[insert direct phone number]</v>
      </c>
      <c r="I422" s="88" t="str">
        <f>'Cover Sheet'!$D$10</f>
        <v>[insert firm mailing address]</v>
      </c>
      <c r="J422" s="88" t="str">
        <f>'Licensee Info'!$E$2</f>
        <v>Report not attested to correctly</v>
      </c>
      <c r="K422" s="91" t="s">
        <v>225</v>
      </c>
      <c r="L422" s="91">
        <v>1</v>
      </c>
      <c r="M422" s="91" t="s">
        <v>285</v>
      </c>
      <c r="N422" s="91">
        <v>12</v>
      </c>
      <c r="O422" s="91">
        <v>10</v>
      </c>
      <c r="P422" s="91"/>
      <c r="Q422" s="91"/>
      <c r="R422" s="91">
        <v>0</v>
      </c>
      <c r="S422" s="91">
        <v>0</v>
      </c>
      <c r="T422" s="91">
        <v>0</v>
      </c>
      <c r="U422" s="91">
        <v>0</v>
      </c>
      <c r="V422" s="91">
        <v>0</v>
      </c>
      <c r="W422" s="91">
        <v>0</v>
      </c>
      <c r="X422" s="91">
        <v>0</v>
      </c>
      <c r="Y422" s="91">
        <v>0</v>
      </c>
      <c r="Z422" s="91">
        <v>0</v>
      </c>
      <c r="AA422" s="91">
        <v>0</v>
      </c>
      <c r="AB422" s="91">
        <v>0</v>
      </c>
      <c r="AC422" s="91">
        <v>0</v>
      </c>
      <c r="AD422" s="91">
        <v>0</v>
      </c>
      <c r="AE422" s="91"/>
      <c r="AF422" s="91"/>
      <c r="AG422" s="91"/>
      <c r="AH422" s="91"/>
      <c r="AJ422" cm="1">
        <f t="array" ref="AJ422">IF(OR(COUNTIF(R422,$AZ$2:$AZ$19)),0,1)</f>
        <v>0</v>
      </c>
      <c r="AK422" cm="1">
        <f t="array" ref="AK422">IF(OR(COUNTIF(S422,$AZ$2:$AZ$19)),0,1)</f>
        <v>0</v>
      </c>
      <c r="AL422" cm="1">
        <f t="array" ref="AL422">IF(OR(COUNTIF(T422,$AZ$2:$AZ$19)),0,1)</f>
        <v>0</v>
      </c>
      <c r="AM422" cm="1">
        <f t="array" ref="AM422">IF(OR(COUNTIF(U422,$AZ$2:$AZ$19)),0,1)</f>
        <v>0</v>
      </c>
      <c r="AN422" cm="1">
        <f t="array" ref="AN422">IF(OR(COUNTIF(V422,$AZ$2:$AZ$19)),0,1)</f>
        <v>0</v>
      </c>
      <c r="AO422" cm="1">
        <f t="array" ref="AO422">IF(OR(COUNTIF(W422,$AZ$2:$AZ$19)),0,1)</f>
        <v>0</v>
      </c>
      <c r="AP422" cm="1">
        <f t="array" ref="AP422">IF(OR(COUNTIF(X422,$AZ$2:$AZ$19)),0,1)</f>
        <v>0</v>
      </c>
      <c r="AQ422" cm="1">
        <f t="array" ref="AQ422">IF(OR(COUNTIF(Y422,$AZ$2:$AZ$19)),0,1)</f>
        <v>0</v>
      </c>
      <c r="AR422" cm="1">
        <f t="array" ref="AR422">IF(OR(COUNTIF(Z422,$AZ$2:$AZ$19)),0,1)</f>
        <v>0</v>
      </c>
      <c r="AS422" cm="1">
        <f t="array" ref="AS422">IF(OR(COUNTIF(AA422,$AZ$2:$AZ$19)),0,1)</f>
        <v>0</v>
      </c>
      <c r="AT422" cm="1">
        <f t="array" ref="AT422">IF(OR(COUNTIF(AB422,$AZ$2:$AZ$19)),0,1)</f>
        <v>0</v>
      </c>
      <c r="AU422" cm="1">
        <f t="array" ref="AU422">IF(OR(COUNTIF(AC422,$AZ$2:$AZ$19)),0,1)</f>
        <v>0</v>
      </c>
      <c r="AV422" cm="1">
        <f t="array" ref="AV422">IF(OR(COUNTIF(AD422,$AZ$2:$AZ$19)),0,1)</f>
        <v>0</v>
      </c>
      <c r="AX422">
        <f t="shared" si="6"/>
        <v>0</v>
      </c>
    </row>
    <row r="423" spans="1:50" x14ac:dyDescent="0.3">
      <c r="A423" s="92" t="str" cm="1">
        <f t="array" ref="A423">IF(AX423&gt;0,'Licensee Info'!$A$2:$A$2,"#N/A")</f>
        <v>#N/A</v>
      </c>
      <c r="B423" s="88" t="str">
        <f>'Cover Sheet'!$A$3</f>
        <v>[insert AFS Reporting Period]</v>
      </c>
      <c r="C423" s="88" t="str">
        <f>'Cover Sheet'!$D$3</f>
        <v>[insert all medical and adult-use license record numbers covered by this AFS]</v>
      </c>
      <c r="D423" s="88" t="str">
        <f>'Cover Sheet'!$A$6</f>
        <v>[insert name of firm]</v>
      </c>
      <c r="E423" s="88" t="str">
        <f>'Cover Sheet'!$B$6</f>
        <v>[insert CPA name]</v>
      </c>
      <c r="F423" s="88" t="str">
        <f>'Cover Sheet'!$B$8</f>
        <v>[insert CPA license number]</v>
      </c>
      <c r="G423" s="88" t="str">
        <f>'Cover Sheet'!$D$6</f>
        <v>[insert direct email address]</v>
      </c>
      <c r="H423" s="88" t="str">
        <f>'Cover Sheet'!$D$8</f>
        <v>[insert direct phone number]</v>
      </c>
      <c r="I423" s="88" t="str">
        <f>'Cover Sheet'!$D$10</f>
        <v>[insert firm mailing address]</v>
      </c>
      <c r="J423" s="88" t="str">
        <f>'Licensee Info'!$E$2</f>
        <v>Report not attested to correctly</v>
      </c>
      <c r="K423" t="s">
        <v>225</v>
      </c>
      <c r="L423">
        <v>1</v>
      </c>
      <c r="M423" t="s">
        <v>285</v>
      </c>
      <c r="N423">
        <v>12</v>
      </c>
      <c r="O423">
        <v>11</v>
      </c>
      <c r="R423">
        <v>0</v>
      </c>
      <c r="S423">
        <v>0</v>
      </c>
      <c r="T423">
        <v>0</v>
      </c>
      <c r="U423">
        <v>0</v>
      </c>
      <c r="V423">
        <v>0</v>
      </c>
      <c r="W423">
        <v>0</v>
      </c>
      <c r="X423">
        <v>0</v>
      </c>
      <c r="Y423">
        <v>0</v>
      </c>
      <c r="Z423">
        <v>0</v>
      </c>
      <c r="AA423">
        <v>0</v>
      </c>
      <c r="AB423">
        <v>0</v>
      </c>
      <c r="AC423">
        <v>0</v>
      </c>
      <c r="AD423">
        <v>0</v>
      </c>
      <c r="AJ423" cm="1">
        <f t="array" ref="AJ423">IF(OR(COUNTIF(R423,$AZ$2:$AZ$19)),0,1)</f>
        <v>0</v>
      </c>
      <c r="AK423" cm="1">
        <f t="array" ref="AK423">IF(OR(COUNTIF(S423,$AZ$2:$AZ$19)),0,1)</f>
        <v>0</v>
      </c>
      <c r="AL423" cm="1">
        <f t="array" ref="AL423">IF(OR(COUNTIF(T423,$AZ$2:$AZ$19)),0,1)</f>
        <v>0</v>
      </c>
      <c r="AM423" cm="1">
        <f t="array" ref="AM423">IF(OR(COUNTIF(U423,$AZ$2:$AZ$19)),0,1)</f>
        <v>0</v>
      </c>
      <c r="AN423" cm="1">
        <f t="array" ref="AN423">IF(OR(COUNTIF(V423,$AZ$2:$AZ$19)),0,1)</f>
        <v>0</v>
      </c>
      <c r="AO423" cm="1">
        <f t="array" ref="AO423">IF(OR(COUNTIF(W423,$AZ$2:$AZ$19)),0,1)</f>
        <v>0</v>
      </c>
      <c r="AP423" cm="1">
        <f t="array" ref="AP423">IF(OR(COUNTIF(X423,$AZ$2:$AZ$19)),0,1)</f>
        <v>0</v>
      </c>
      <c r="AQ423" cm="1">
        <f t="array" ref="AQ423">IF(OR(COUNTIF(Y423,$AZ$2:$AZ$19)),0,1)</f>
        <v>0</v>
      </c>
      <c r="AR423" cm="1">
        <f t="array" ref="AR423">IF(OR(COUNTIF(Z423,$AZ$2:$AZ$19)),0,1)</f>
        <v>0</v>
      </c>
      <c r="AS423" cm="1">
        <f t="array" ref="AS423">IF(OR(COUNTIF(AA423,$AZ$2:$AZ$19)),0,1)</f>
        <v>0</v>
      </c>
      <c r="AT423" cm="1">
        <f t="array" ref="AT423">IF(OR(COUNTIF(AB423,$AZ$2:$AZ$19)),0,1)</f>
        <v>0</v>
      </c>
      <c r="AU423" cm="1">
        <f t="array" ref="AU423">IF(OR(COUNTIF(AC423,$AZ$2:$AZ$19)),0,1)</f>
        <v>0</v>
      </c>
      <c r="AV423" cm="1">
        <f t="array" ref="AV423">IF(OR(COUNTIF(AD423,$AZ$2:$AZ$19)),0,1)</f>
        <v>0</v>
      </c>
      <c r="AX423">
        <f t="shared" si="6"/>
        <v>0</v>
      </c>
    </row>
    <row r="424" spans="1:50" x14ac:dyDescent="0.3">
      <c r="A424" s="88" t="str" cm="1">
        <f t="array" ref="A424">IF(AX424&gt;0,'Licensee Info'!$A$2:$A$2,"#N/A")</f>
        <v>#N/A</v>
      </c>
      <c r="B424" s="88" t="str">
        <f>'Cover Sheet'!$A$3</f>
        <v>[insert AFS Reporting Period]</v>
      </c>
      <c r="C424" s="88" t="str">
        <f>'Cover Sheet'!$D$3</f>
        <v>[insert all medical and adult-use license record numbers covered by this AFS]</v>
      </c>
      <c r="D424" s="88" t="str">
        <f>'Cover Sheet'!$A$6</f>
        <v>[insert name of firm]</v>
      </c>
      <c r="E424" s="88" t="str">
        <f>'Cover Sheet'!$B$6</f>
        <v>[insert CPA name]</v>
      </c>
      <c r="F424" s="88" t="str">
        <f>'Cover Sheet'!$B$8</f>
        <v>[insert CPA license number]</v>
      </c>
      <c r="G424" s="88" t="str">
        <f>'Cover Sheet'!$D$6</f>
        <v>[insert direct email address]</v>
      </c>
      <c r="H424" s="88" t="str">
        <f>'Cover Sheet'!$D$8</f>
        <v>[insert direct phone number]</v>
      </c>
      <c r="I424" s="88" t="str">
        <f>'Cover Sheet'!$D$10</f>
        <v>[insert firm mailing address]</v>
      </c>
      <c r="J424" s="88" t="str">
        <f>'Licensee Info'!$E$2</f>
        <v>Report not attested to correctly</v>
      </c>
      <c r="K424" s="91" t="s">
        <v>225</v>
      </c>
      <c r="L424" s="91">
        <v>1</v>
      </c>
      <c r="M424" s="91" t="s">
        <v>285</v>
      </c>
      <c r="N424" s="91">
        <v>12</v>
      </c>
      <c r="O424" s="91">
        <v>12</v>
      </c>
      <c r="P424" s="91"/>
      <c r="Q424" s="91"/>
      <c r="R424" s="91">
        <v>0</v>
      </c>
      <c r="S424" s="91">
        <v>0</v>
      </c>
      <c r="T424" s="91">
        <v>0</v>
      </c>
      <c r="U424" s="91">
        <v>0</v>
      </c>
      <c r="V424" s="91">
        <v>0</v>
      </c>
      <c r="W424" s="91">
        <v>0</v>
      </c>
      <c r="X424" s="91">
        <v>0</v>
      </c>
      <c r="Y424" s="91">
        <v>0</v>
      </c>
      <c r="Z424" s="91">
        <v>0</v>
      </c>
      <c r="AA424" s="91">
        <v>0</v>
      </c>
      <c r="AB424" s="91">
        <v>0</v>
      </c>
      <c r="AC424" s="91">
        <v>0</v>
      </c>
      <c r="AD424" s="91">
        <v>0</v>
      </c>
      <c r="AE424" s="91"/>
      <c r="AF424" s="91"/>
      <c r="AG424" s="91"/>
      <c r="AH424" s="91"/>
      <c r="AJ424" cm="1">
        <f t="array" ref="AJ424">IF(OR(COUNTIF(R424,$AZ$2:$AZ$19)),0,1)</f>
        <v>0</v>
      </c>
      <c r="AK424" cm="1">
        <f t="array" ref="AK424">IF(OR(COUNTIF(S424,$AZ$2:$AZ$19)),0,1)</f>
        <v>0</v>
      </c>
      <c r="AL424" cm="1">
        <f t="array" ref="AL424">IF(OR(COUNTIF(T424,$AZ$2:$AZ$19)),0,1)</f>
        <v>0</v>
      </c>
      <c r="AM424" cm="1">
        <f t="array" ref="AM424">IF(OR(COUNTIF(U424,$AZ$2:$AZ$19)),0,1)</f>
        <v>0</v>
      </c>
      <c r="AN424" cm="1">
        <f t="array" ref="AN424">IF(OR(COUNTIF(V424,$AZ$2:$AZ$19)),0,1)</f>
        <v>0</v>
      </c>
      <c r="AO424" cm="1">
        <f t="array" ref="AO424">IF(OR(COUNTIF(W424,$AZ$2:$AZ$19)),0,1)</f>
        <v>0</v>
      </c>
      <c r="AP424" cm="1">
        <f t="array" ref="AP424">IF(OR(COUNTIF(X424,$AZ$2:$AZ$19)),0,1)</f>
        <v>0</v>
      </c>
      <c r="AQ424" cm="1">
        <f t="array" ref="AQ424">IF(OR(COUNTIF(Y424,$AZ$2:$AZ$19)),0,1)</f>
        <v>0</v>
      </c>
      <c r="AR424" cm="1">
        <f t="array" ref="AR424">IF(OR(COUNTIF(Z424,$AZ$2:$AZ$19)),0,1)</f>
        <v>0</v>
      </c>
      <c r="AS424" cm="1">
        <f t="array" ref="AS424">IF(OR(COUNTIF(AA424,$AZ$2:$AZ$19)),0,1)</f>
        <v>0</v>
      </c>
      <c r="AT424" cm="1">
        <f t="array" ref="AT424">IF(OR(COUNTIF(AB424,$AZ$2:$AZ$19)),0,1)</f>
        <v>0</v>
      </c>
      <c r="AU424" cm="1">
        <f t="array" ref="AU424">IF(OR(COUNTIF(AC424,$AZ$2:$AZ$19)),0,1)</f>
        <v>0</v>
      </c>
      <c r="AV424" cm="1">
        <f t="array" ref="AV424">IF(OR(COUNTIF(AD424,$AZ$2:$AZ$19)),0,1)</f>
        <v>0</v>
      </c>
      <c r="AX424">
        <f t="shared" si="6"/>
        <v>0</v>
      </c>
    </row>
    <row r="425" spans="1:50" x14ac:dyDescent="0.3">
      <c r="A425" s="92" t="str" cm="1">
        <f t="array" ref="A425">IF(AX425&gt;0,'Licensee Info'!$A$2:$A$2,"#N/A")</f>
        <v>#N/A</v>
      </c>
      <c r="B425" s="88" t="str">
        <f>'Cover Sheet'!$A$3</f>
        <v>[insert AFS Reporting Period]</v>
      </c>
      <c r="C425" s="88" t="str">
        <f>'Cover Sheet'!$D$3</f>
        <v>[insert all medical and adult-use license record numbers covered by this AFS]</v>
      </c>
      <c r="D425" s="88" t="str">
        <f>'Cover Sheet'!$A$6</f>
        <v>[insert name of firm]</v>
      </c>
      <c r="E425" s="88" t="str">
        <f>'Cover Sheet'!$B$6</f>
        <v>[insert CPA name]</v>
      </c>
      <c r="F425" s="88" t="str">
        <f>'Cover Sheet'!$B$8</f>
        <v>[insert CPA license number]</v>
      </c>
      <c r="G425" s="88" t="str">
        <f>'Cover Sheet'!$D$6</f>
        <v>[insert direct email address]</v>
      </c>
      <c r="H425" s="88" t="str">
        <f>'Cover Sheet'!$D$8</f>
        <v>[insert direct phone number]</v>
      </c>
      <c r="I425" s="88" t="str">
        <f>'Cover Sheet'!$D$10</f>
        <v>[insert firm mailing address]</v>
      </c>
      <c r="J425" s="88" t="str">
        <f>'Licensee Info'!$E$2</f>
        <v>Report not attested to correctly</v>
      </c>
      <c r="K425" t="s">
        <v>225</v>
      </c>
      <c r="L425">
        <v>1</v>
      </c>
      <c r="M425" t="s">
        <v>285</v>
      </c>
      <c r="N425">
        <v>12</v>
      </c>
      <c r="O425">
        <v>13</v>
      </c>
      <c r="R425">
        <v>0</v>
      </c>
      <c r="S425">
        <v>0</v>
      </c>
      <c r="T425">
        <v>0</v>
      </c>
      <c r="U425">
        <v>0</v>
      </c>
      <c r="V425">
        <v>0</v>
      </c>
      <c r="W425">
        <v>0</v>
      </c>
      <c r="X425">
        <v>0</v>
      </c>
      <c r="Y425">
        <v>0</v>
      </c>
      <c r="Z425">
        <v>0</v>
      </c>
      <c r="AA425">
        <v>0</v>
      </c>
      <c r="AB425">
        <v>0</v>
      </c>
      <c r="AC425">
        <v>0</v>
      </c>
      <c r="AD425">
        <v>0</v>
      </c>
      <c r="AJ425" cm="1">
        <f t="array" ref="AJ425">IF(OR(COUNTIF(R425,$AZ$2:$AZ$19)),0,1)</f>
        <v>0</v>
      </c>
      <c r="AK425" cm="1">
        <f t="array" ref="AK425">IF(OR(COUNTIF(S425,$AZ$2:$AZ$19)),0,1)</f>
        <v>0</v>
      </c>
      <c r="AL425" cm="1">
        <f t="array" ref="AL425">IF(OR(COUNTIF(T425,$AZ$2:$AZ$19)),0,1)</f>
        <v>0</v>
      </c>
      <c r="AM425" cm="1">
        <f t="array" ref="AM425">IF(OR(COUNTIF(U425,$AZ$2:$AZ$19)),0,1)</f>
        <v>0</v>
      </c>
      <c r="AN425" cm="1">
        <f t="array" ref="AN425">IF(OR(COUNTIF(V425,$AZ$2:$AZ$19)),0,1)</f>
        <v>0</v>
      </c>
      <c r="AO425" cm="1">
        <f t="array" ref="AO425">IF(OR(COUNTIF(W425,$AZ$2:$AZ$19)),0,1)</f>
        <v>0</v>
      </c>
      <c r="AP425" cm="1">
        <f t="array" ref="AP425">IF(OR(COUNTIF(X425,$AZ$2:$AZ$19)),0,1)</f>
        <v>0</v>
      </c>
      <c r="AQ425" cm="1">
        <f t="array" ref="AQ425">IF(OR(COUNTIF(Y425,$AZ$2:$AZ$19)),0,1)</f>
        <v>0</v>
      </c>
      <c r="AR425" cm="1">
        <f t="array" ref="AR425">IF(OR(COUNTIF(Z425,$AZ$2:$AZ$19)),0,1)</f>
        <v>0</v>
      </c>
      <c r="AS425" cm="1">
        <f t="array" ref="AS425">IF(OR(COUNTIF(AA425,$AZ$2:$AZ$19)),0,1)</f>
        <v>0</v>
      </c>
      <c r="AT425" cm="1">
        <f t="array" ref="AT425">IF(OR(COUNTIF(AB425,$AZ$2:$AZ$19)),0,1)</f>
        <v>0</v>
      </c>
      <c r="AU425" cm="1">
        <f t="array" ref="AU425">IF(OR(COUNTIF(AC425,$AZ$2:$AZ$19)),0,1)</f>
        <v>0</v>
      </c>
      <c r="AV425" cm="1">
        <f t="array" ref="AV425">IF(OR(COUNTIF(AD425,$AZ$2:$AZ$19)),0,1)</f>
        <v>0</v>
      </c>
      <c r="AX425">
        <f t="shared" si="6"/>
        <v>0</v>
      </c>
    </row>
    <row r="426" spans="1:50" x14ac:dyDescent="0.3">
      <c r="A426" s="88" t="str" cm="1">
        <f t="array" ref="A426">IF(AX426&gt;0,'Licensee Info'!$A$2:$A$2,"#N/A")</f>
        <v>#N/A</v>
      </c>
      <c r="B426" s="88" t="str">
        <f>'Cover Sheet'!$A$3</f>
        <v>[insert AFS Reporting Period]</v>
      </c>
      <c r="C426" s="88" t="str">
        <f>'Cover Sheet'!$D$3</f>
        <v>[insert all medical and adult-use license record numbers covered by this AFS]</v>
      </c>
      <c r="D426" s="88" t="str">
        <f>'Cover Sheet'!$A$6</f>
        <v>[insert name of firm]</v>
      </c>
      <c r="E426" s="88" t="str">
        <f>'Cover Sheet'!$B$6</f>
        <v>[insert CPA name]</v>
      </c>
      <c r="F426" s="88" t="str">
        <f>'Cover Sheet'!$B$8</f>
        <v>[insert CPA license number]</v>
      </c>
      <c r="G426" s="88" t="str">
        <f>'Cover Sheet'!$D$6</f>
        <v>[insert direct email address]</v>
      </c>
      <c r="H426" s="88" t="str">
        <f>'Cover Sheet'!$D$8</f>
        <v>[insert direct phone number]</v>
      </c>
      <c r="I426" s="88" t="str">
        <f>'Cover Sheet'!$D$10</f>
        <v>[insert firm mailing address]</v>
      </c>
      <c r="J426" s="88" t="str">
        <f>'Licensee Info'!$E$2</f>
        <v>Report not attested to correctly</v>
      </c>
      <c r="K426" s="91" t="s">
        <v>225</v>
      </c>
      <c r="L426" s="91">
        <v>1</v>
      </c>
      <c r="M426" s="91" t="s">
        <v>285</v>
      </c>
      <c r="N426" s="91">
        <v>12</v>
      </c>
      <c r="O426" s="91">
        <v>14</v>
      </c>
      <c r="P426" s="91"/>
      <c r="Q426" s="91"/>
      <c r="R426" s="91">
        <v>0</v>
      </c>
      <c r="S426" s="91">
        <v>0</v>
      </c>
      <c r="T426" s="91">
        <v>0</v>
      </c>
      <c r="U426" s="91">
        <v>0</v>
      </c>
      <c r="V426" s="91">
        <v>0</v>
      </c>
      <c r="W426" s="91">
        <v>0</v>
      </c>
      <c r="X426" s="91">
        <v>0</v>
      </c>
      <c r="Y426" s="91">
        <v>0</v>
      </c>
      <c r="Z426" s="91">
        <v>0</v>
      </c>
      <c r="AA426" s="91">
        <v>0</v>
      </c>
      <c r="AB426" s="91">
        <v>0</v>
      </c>
      <c r="AC426" s="91">
        <v>0</v>
      </c>
      <c r="AD426" s="91">
        <v>0</v>
      </c>
      <c r="AE426" s="91"/>
      <c r="AF426" s="91"/>
      <c r="AG426" s="91"/>
      <c r="AH426" s="91"/>
      <c r="AJ426" cm="1">
        <f t="array" ref="AJ426">IF(OR(COUNTIF(R426,$AZ$2:$AZ$19)),0,1)</f>
        <v>0</v>
      </c>
      <c r="AK426" cm="1">
        <f t="array" ref="AK426">IF(OR(COUNTIF(S426,$AZ$2:$AZ$19)),0,1)</f>
        <v>0</v>
      </c>
      <c r="AL426" cm="1">
        <f t="array" ref="AL426">IF(OR(COUNTIF(T426,$AZ$2:$AZ$19)),0,1)</f>
        <v>0</v>
      </c>
      <c r="AM426" cm="1">
        <f t="array" ref="AM426">IF(OR(COUNTIF(U426,$AZ$2:$AZ$19)),0,1)</f>
        <v>0</v>
      </c>
      <c r="AN426" cm="1">
        <f t="array" ref="AN426">IF(OR(COUNTIF(V426,$AZ$2:$AZ$19)),0,1)</f>
        <v>0</v>
      </c>
      <c r="AO426" cm="1">
        <f t="array" ref="AO426">IF(OR(COUNTIF(W426,$AZ$2:$AZ$19)),0,1)</f>
        <v>0</v>
      </c>
      <c r="AP426" cm="1">
        <f t="array" ref="AP426">IF(OR(COUNTIF(X426,$AZ$2:$AZ$19)),0,1)</f>
        <v>0</v>
      </c>
      <c r="AQ426" cm="1">
        <f t="array" ref="AQ426">IF(OR(COUNTIF(Y426,$AZ$2:$AZ$19)),0,1)</f>
        <v>0</v>
      </c>
      <c r="AR426" cm="1">
        <f t="array" ref="AR426">IF(OR(COUNTIF(Z426,$AZ$2:$AZ$19)),0,1)</f>
        <v>0</v>
      </c>
      <c r="AS426" cm="1">
        <f t="array" ref="AS426">IF(OR(COUNTIF(AA426,$AZ$2:$AZ$19)),0,1)</f>
        <v>0</v>
      </c>
      <c r="AT426" cm="1">
        <f t="array" ref="AT426">IF(OR(COUNTIF(AB426,$AZ$2:$AZ$19)),0,1)</f>
        <v>0</v>
      </c>
      <c r="AU426" cm="1">
        <f t="array" ref="AU426">IF(OR(COUNTIF(AC426,$AZ$2:$AZ$19)),0,1)</f>
        <v>0</v>
      </c>
      <c r="AV426" cm="1">
        <f t="array" ref="AV426">IF(OR(COUNTIF(AD426,$AZ$2:$AZ$19)),0,1)</f>
        <v>0</v>
      </c>
      <c r="AX426">
        <f t="shared" si="6"/>
        <v>0</v>
      </c>
    </row>
    <row r="427" spans="1:50" x14ac:dyDescent="0.3">
      <c r="A427" s="92" t="str" cm="1">
        <f t="array" ref="A427">IF(AX427&gt;0,'Licensee Info'!$A$2:$A$2,"#N/A")</f>
        <v>#N/A</v>
      </c>
      <c r="B427" s="88" t="str">
        <f>'Cover Sheet'!$A$3</f>
        <v>[insert AFS Reporting Period]</v>
      </c>
      <c r="C427" s="88" t="str">
        <f>'Cover Sheet'!$D$3</f>
        <v>[insert all medical and adult-use license record numbers covered by this AFS]</v>
      </c>
      <c r="D427" s="88" t="str">
        <f>'Cover Sheet'!$A$6</f>
        <v>[insert name of firm]</v>
      </c>
      <c r="E427" s="88" t="str">
        <f>'Cover Sheet'!$B$6</f>
        <v>[insert CPA name]</v>
      </c>
      <c r="F427" s="88" t="str">
        <f>'Cover Sheet'!$B$8</f>
        <v>[insert CPA license number]</v>
      </c>
      <c r="G427" s="88" t="str">
        <f>'Cover Sheet'!$D$6</f>
        <v>[insert direct email address]</v>
      </c>
      <c r="H427" s="88" t="str">
        <f>'Cover Sheet'!$D$8</f>
        <v>[insert direct phone number]</v>
      </c>
      <c r="I427" s="88" t="str">
        <f>'Cover Sheet'!$D$10</f>
        <v>[insert firm mailing address]</v>
      </c>
      <c r="J427" s="88" t="str">
        <f>'Licensee Info'!$E$2</f>
        <v>Report not attested to correctly</v>
      </c>
      <c r="K427" t="s">
        <v>225</v>
      </c>
      <c r="L427">
        <v>1</v>
      </c>
      <c r="M427" t="s">
        <v>285</v>
      </c>
      <c r="N427">
        <v>12</v>
      </c>
      <c r="O427">
        <v>15</v>
      </c>
      <c r="R427">
        <v>0</v>
      </c>
      <c r="S427">
        <v>0</v>
      </c>
      <c r="T427">
        <v>0</v>
      </c>
      <c r="U427">
        <v>0</v>
      </c>
      <c r="V427">
        <v>0</v>
      </c>
      <c r="W427">
        <v>0</v>
      </c>
      <c r="X427">
        <v>0</v>
      </c>
      <c r="Y427">
        <v>0</v>
      </c>
      <c r="Z427">
        <v>0</v>
      </c>
      <c r="AA427">
        <v>0</v>
      </c>
      <c r="AB427">
        <v>0</v>
      </c>
      <c r="AC427">
        <v>0</v>
      </c>
      <c r="AD427">
        <v>0</v>
      </c>
      <c r="AJ427" cm="1">
        <f t="array" ref="AJ427">IF(OR(COUNTIF(R427,$AZ$2:$AZ$19)),0,1)</f>
        <v>0</v>
      </c>
      <c r="AK427" cm="1">
        <f t="array" ref="AK427">IF(OR(COUNTIF(S427,$AZ$2:$AZ$19)),0,1)</f>
        <v>0</v>
      </c>
      <c r="AL427" cm="1">
        <f t="array" ref="AL427">IF(OR(COUNTIF(T427,$AZ$2:$AZ$19)),0,1)</f>
        <v>0</v>
      </c>
      <c r="AM427" cm="1">
        <f t="array" ref="AM427">IF(OR(COUNTIF(U427,$AZ$2:$AZ$19)),0,1)</f>
        <v>0</v>
      </c>
      <c r="AN427" cm="1">
        <f t="array" ref="AN427">IF(OR(COUNTIF(V427,$AZ$2:$AZ$19)),0,1)</f>
        <v>0</v>
      </c>
      <c r="AO427" cm="1">
        <f t="array" ref="AO427">IF(OR(COUNTIF(W427,$AZ$2:$AZ$19)),0,1)</f>
        <v>0</v>
      </c>
      <c r="AP427" cm="1">
        <f t="array" ref="AP427">IF(OR(COUNTIF(X427,$AZ$2:$AZ$19)),0,1)</f>
        <v>0</v>
      </c>
      <c r="AQ427" cm="1">
        <f t="array" ref="AQ427">IF(OR(COUNTIF(Y427,$AZ$2:$AZ$19)),0,1)</f>
        <v>0</v>
      </c>
      <c r="AR427" cm="1">
        <f t="array" ref="AR427">IF(OR(COUNTIF(Z427,$AZ$2:$AZ$19)),0,1)</f>
        <v>0</v>
      </c>
      <c r="AS427" cm="1">
        <f t="array" ref="AS427">IF(OR(COUNTIF(AA427,$AZ$2:$AZ$19)),0,1)</f>
        <v>0</v>
      </c>
      <c r="AT427" cm="1">
        <f t="array" ref="AT427">IF(OR(COUNTIF(AB427,$AZ$2:$AZ$19)),0,1)</f>
        <v>0</v>
      </c>
      <c r="AU427" cm="1">
        <f t="array" ref="AU427">IF(OR(COUNTIF(AC427,$AZ$2:$AZ$19)),0,1)</f>
        <v>0</v>
      </c>
      <c r="AV427" cm="1">
        <f t="array" ref="AV427">IF(OR(COUNTIF(AD427,$AZ$2:$AZ$19)),0,1)</f>
        <v>0</v>
      </c>
      <c r="AX427">
        <f t="shared" si="6"/>
        <v>0</v>
      </c>
    </row>
    <row r="428" spans="1:50" x14ac:dyDescent="0.3">
      <c r="A428" s="88" t="str" cm="1">
        <f t="array" ref="A428">IF(AX428&gt;0,'Licensee Info'!$A$2:$A$2,"#N/A")</f>
        <v>#N/A</v>
      </c>
      <c r="B428" s="88" t="str">
        <f>'Cover Sheet'!$A$3</f>
        <v>[insert AFS Reporting Period]</v>
      </c>
      <c r="C428" s="88" t="str">
        <f>'Cover Sheet'!$D$3</f>
        <v>[insert all medical and adult-use license record numbers covered by this AFS]</v>
      </c>
      <c r="D428" s="88" t="str">
        <f>'Cover Sheet'!$A$6</f>
        <v>[insert name of firm]</v>
      </c>
      <c r="E428" s="88" t="str">
        <f>'Cover Sheet'!$B$6</f>
        <v>[insert CPA name]</v>
      </c>
      <c r="F428" s="88" t="str">
        <f>'Cover Sheet'!$B$8</f>
        <v>[insert CPA license number]</v>
      </c>
      <c r="G428" s="88" t="str">
        <f>'Cover Sheet'!$D$6</f>
        <v>[insert direct email address]</v>
      </c>
      <c r="H428" s="88" t="str">
        <f>'Cover Sheet'!$D$8</f>
        <v>[insert direct phone number]</v>
      </c>
      <c r="I428" s="88" t="str">
        <f>'Cover Sheet'!$D$10</f>
        <v>[insert firm mailing address]</v>
      </c>
      <c r="J428" s="88" t="str">
        <f>'Licensee Info'!$E$2</f>
        <v>Report not attested to correctly</v>
      </c>
      <c r="K428" s="91" t="s">
        <v>225</v>
      </c>
      <c r="L428" s="91">
        <v>1</v>
      </c>
      <c r="M428" s="91">
        <v>3</v>
      </c>
      <c r="N428" s="91">
        <v>13</v>
      </c>
      <c r="O428" s="91">
        <v>1</v>
      </c>
      <c r="P428" s="91"/>
      <c r="Q428" s="91"/>
      <c r="R428" s="91" t="str">
        <f>'R - Total (G, P)'!$B$373</f>
        <v>[insert license #]</v>
      </c>
      <c r="S428" s="91">
        <f>'R - Total (G, P)'!$B$374</f>
        <v>0</v>
      </c>
      <c r="T428" s="91">
        <f>'R - Total (G, P)'!$D$374</f>
        <v>0</v>
      </c>
      <c r="U428" s="91">
        <f>'R - Total (G, P)'!$H$374</f>
        <v>0</v>
      </c>
      <c r="V428" s="91" cm="1">
        <f t="array" ref="V428:AC438">'R - Total (G, P)'!$A$376:$H$386</f>
        <v>0</v>
      </c>
      <c r="W428" s="91">
        <v>0</v>
      </c>
      <c r="X428" s="91">
        <v>0</v>
      </c>
      <c r="Y428" s="91">
        <v>0</v>
      </c>
      <c r="Z428" s="91">
        <v>0</v>
      </c>
      <c r="AA428" s="91">
        <v>0</v>
      </c>
      <c r="AB428" s="91">
        <v>0</v>
      </c>
      <c r="AC428" s="91">
        <v>0</v>
      </c>
      <c r="AD428" s="91">
        <v>0</v>
      </c>
      <c r="AE428" s="91"/>
      <c r="AF428" s="91"/>
      <c r="AG428" s="91"/>
      <c r="AH428" s="91"/>
      <c r="AJ428" cm="1">
        <f t="array" ref="AJ428">IF(OR(COUNTIF(R428,$AZ$2:$AZ$19)),0,1)</f>
        <v>0</v>
      </c>
      <c r="AK428" cm="1">
        <f t="array" ref="AK428">IF(OR(COUNTIF(S428,$AZ$2:$AZ$19)),0,1)</f>
        <v>0</v>
      </c>
      <c r="AL428" cm="1">
        <f t="array" ref="AL428">IF(OR(COUNTIF(T428,$AZ$2:$AZ$19)),0,1)</f>
        <v>0</v>
      </c>
      <c r="AM428" cm="1">
        <f t="array" ref="AM428">IF(OR(COUNTIF(U428,$AZ$2:$AZ$19)),0,1)</f>
        <v>0</v>
      </c>
      <c r="AN428" cm="1">
        <f t="array" ref="AN428">IF(OR(COUNTIF(V428,$AZ$2:$AZ$19)),0,1)</f>
        <v>0</v>
      </c>
      <c r="AO428" cm="1">
        <f t="array" ref="AO428">IF(OR(COUNTIF(W428,$AZ$2:$AZ$19)),0,1)</f>
        <v>0</v>
      </c>
      <c r="AP428" cm="1">
        <f t="array" ref="AP428">IF(OR(COUNTIF(X428,$AZ$2:$AZ$19)),0,1)</f>
        <v>0</v>
      </c>
      <c r="AQ428" cm="1">
        <f t="array" ref="AQ428">IF(OR(COUNTIF(Y428,$AZ$2:$AZ$19)),0,1)</f>
        <v>0</v>
      </c>
      <c r="AR428" cm="1">
        <f t="array" ref="AR428">IF(OR(COUNTIF(Z428,$AZ$2:$AZ$19)),0,1)</f>
        <v>0</v>
      </c>
      <c r="AS428" cm="1">
        <f t="array" ref="AS428">IF(OR(COUNTIF(AA428,$AZ$2:$AZ$19)),0,1)</f>
        <v>0</v>
      </c>
      <c r="AT428" cm="1">
        <f t="array" ref="AT428">IF(OR(COUNTIF(AB428,$AZ$2:$AZ$19)),0,1)</f>
        <v>0</v>
      </c>
      <c r="AU428" cm="1">
        <f t="array" ref="AU428">IF(OR(COUNTIF(AC428,$AZ$2:$AZ$19)),0,1)</f>
        <v>0</v>
      </c>
      <c r="AV428" cm="1">
        <f t="array" ref="AV428">IF(OR(COUNTIF(AD428,$AZ$2:$AZ$19)),0,1)</f>
        <v>0</v>
      </c>
      <c r="AX428">
        <f t="shared" si="6"/>
        <v>0</v>
      </c>
    </row>
    <row r="429" spans="1:50" x14ac:dyDescent="0.3">
      <c r="A429" s="92" t="str" cm="1">
        <f t="array" ref="A429">IF(AX429&gt;0,'Licensee Info'!$A$2:$A$2,"#N/A")</f>
        <v>#N/A</v>
      </c>
      <c r="B429" s="88" t="str">
        <f>'Cover Sheet'!$A$3</f>
        <v>[insert AFS Reporting Period]</v>
      </c>
      <c r="C429" s="88" t="str">
        <f>'Cover Sheet'!$D$3</f>
        <v>[insert all medical and adult-use license record numbers covered by this AFS]</v>
      </c>
      <c r="D429" s="88" t="str">
        <f>'Cover Sheet'!$A$6</f>
        <v>[insert name of firm]</v>
      </c>
      <c r="E429" s="88" t="str">
        <f>'Cover Sheet'!$B$6</f>
        <v>[insert CPA name]</v>
      </c>
      <c r="F429" s="88" t="str">
        <f>'Cover Sheet'!$B$8</f>
        <v>[insert CPA license number]</v>
      </c>
      <c r="G429" s="88" t="str">
        <f>'Cover Sheet'!$D$6</f>
        <v>[insert direct email address]</v>
      </c>
      <c r="H429" s="88" t="str">
        <f>'Cover Sheet'!$D$8</f>
        <v>[insert direct phone number]</v>
      </c>
      <c r="I429" s="88" t="str">
        <f>'Cover Sheet'!$D$10</f>
        <v>[insert firm mailing address]</v>
      </c>
      <c r="J429" s="88" t="str">
        <f>'Licensee Info'!$E$2</f>
        <v>Report not attested to correctly</v>
      </c>
      <c r="K429" t="s">
        <v>225</v>
      </c>
      <c r="L429">
        <v>1</v>
      </c>
      <c r="M429">
        <v>3</v>
      </c>
      <c r="N429">
        <v>13</v>
      </c>
      <c r="O429">
        <v>2</v>
      </c>
      <c r="R429" t="str">
        <f>'R - Total (G, P)'!$B$373</f>
        <v>[insert license #]</v>
      </c>
      <c r="S429">
        <f>'R - Total (G, P)'!$B$374</f>
        <v>0</v>
      </c>
      <c r="T429">
        <f>'R - Total (G, P)'!$D$374</f>
        <v>0</v>
      </c>
      <c r="U429">
        <f>'R - Total (G, P)'!$H$374</f>
        <v>0</v>
      </c>
      <c r="V429">
        <v>0</v>
      </c>
      <c r="W429">
        <v>0</v>
      </c>
      <c r="X429">
        <v>0</v>
      </c>
      <c r="Y429">
        <v>0</v>
      </c>
      <c r="Z429">
        <v>0</v>
      </c>
      <c r="AA429">
        <v>0</v>
      </c>
      <c r="AB429">
        <v>0</v>
      </c>
      <c r="AC429">
        <v>0</v>
      </c>
      <c r="AD429">
        <v>0</v>
      </c>
      <c r="AJ429" cm="1">
        <f t="array" ref="AJ429">IF(OR(COUNTIF(R429,$AZ$2:$AZ$19)),0,1)</f>
        <v>0</v>
      </c>
      <c r="AK429" cm="1">
        <f t="array" ref="AK429">IF(OR(COUNTIF(S429,$AZ$2:$AZ$19)),0,1)</f>
        <v>0</v>
      </c>
      <c r="AL429" cm="1">
        <f t="array" ref="AL429">IF(OR(COUNTIF(T429,$AZ$2:$AZ$19)),0,1)</f>
        <v>0</v>
      </c>
      <c r="AM429" cm="1">
        <f t="array" ref="AM429">IF(OR(COUNTIF(U429,$AZ$2:$AZ$19)),0,1)</f>
        <v>0</v>
      </c>
      <c r="AN429" cm="1">
        <f t="array" ref="AN429">IF(OR(COUNTIF(V429,$AZ$2:$AZ$19)),0,1)</f>
        <v>0</v>
      </c>
      <c r="AO429" cm="1">
        <f t="array" ref="AO429">IF(OR(COUNTIF(W429,$AZ$2:$AZ$19)),0,1)</f>
        <v>0</v>
      </c>
      <c r="AP429" cm="1">
        <f t="array" ref="AP429">IF(OR(COUNTIF(X429,$AZ$2:$AZ$19)),0,1)</f>
        <v>0</v>
      </c>
      <c r="AQ429" cm="1">
        <f t="array" ref="AQ429">IF(OR(COUNTIF(Y429,$AZ$2:$AZ$19)),0,1)</f>
        <v>0</v>
      </c>
      <c r="AR429" cm="1">
        <f t="array" ref="AR429">IF(OR(COUNTIF(Z429,$AZ$2:$AZ$19)),0,1)</f>
        <v>0</v>
      </c>
      <c r="AS429" cm="1">
        <f t="array" ref="AS429">IF(OR(COUNTIF(AA429,$AZ$2:$AZ$19)),0,1)</f>
        <v>0</v>
      </c>
      <c r="AT429" cm="1">
        <f t="array" ref="AT429">IF(OR(COUNTIF(AB429,$AZ$2:$AZ$19)),0,1)</f>
        <v>0</v>
      </c>
      <c r="AU429" cm="1">
        <f t="array" ref="AU429">IF(OR(COUNTIF(AC429,$AZ$2:$AZ$19)),0,1)</f>
        <v>0</v>
      </c>
      <c r="AV429" cm="1">
        <f t="array" ref="AV429">IF(OR(COUNTIF(AD429,$AZ$2:$AZ$19)),0,1)</f>
        <v>0</v>
      </c>
      <c r="AX429">
        <f t="shared" si="6"/>
        <v>0</v>
      </c>
    </row>
    <row r="430" spans="1:50" x14ac:dyDescent="0.3">
      <c r="A430" s="88" t="str" cm="1">
        <f t="array" ref="A430">IF(AX430&gt;0,'Licensee Info'!$A$2:$A$2,"#N/A")</f>
        <v>#N/A</v>
      </c>
      <c r="B430" s="88" t="str">
        <f>'Cover Sheet'!$A$3</f>
        <v>[insert AFS Reporting Period]</v>
      </c>
      <c r="C430" s="88" t="str">
        <f>'Cover Sheet'!$D$3</f>
        <v>[insert all medical and adult-use license record numbers covered by this AFS]</v>
      </c>
      <c r="D430" s="88" t="str">
        <f>'Cover Sheet'!$A$6</f>
        <v>[insert name of firm]</v>
      </c>
      <c r="E430" s="88" t="str">
        <f>'Cover Sheet'!$B$6</f>
        <v>[insert CPA name]</v>
      </c>
      <c r="F430" s="88" t="str">
        <f>'Cover Sheet'!$B$8</f>
        <v>[insert CPA license number]</v>
      </c>
      <c r="G430" s="88" t="str">
        <f>'Cover Sheet'!$D$6</f>
        <v>[insert direct email address]</v>
      </c>
      <c r="H430" s="88" t="str">
        <f>'Cover Sheet'!$D$8</f>
        <v>[insert direct phone number]</v>
      </c>
      <c r="I430" s="88" t="str">
        <f>'Cover Sheet'!$D$10</f>
        <v>[insert firm mailing address]</v>
      </c>
      <c r="J430" s="88" t="str">
        <f>'Licensee Info'!$E$2</f>
        <v>Report not attested to correctly</v>
      </c>
      <c r="K430" s="91" t="s">
        <v>225</v>
      </c>
      <c r="L430" s="91">
        <v>1</v>
      </c>
      <c r="M430" s="91">
        <v>3</v>
      </c>
      <c r="N430" s="91">
        <v>13</v>
      </c>
      <c r="O430" s="91">
        <v>3</v>
      </c>
      <c r="P430" s="91"/>
      <c r="Q430" s="91"/>
      <c r="R430" s="91" t="str">
        <f>'R - Total (G, P)'!$B$373</f>
        <v>[insert license #]</v>
      </c>
      <c r="S430" s="91">
        <f>'R - Total (G, P)'!$B$374</f>
        <v>0</v>
      </c>
      <c r="T430" s="91">
        <f>'R - Total (G, P)'!$D$374</f>
        <v>0</v>
      </c>
      <c r="U430" s="91">
        <f>'R - Total (G, P)'!$H$374</f>
        <v>0</v>
      </c>
      <c r="V430" s="91">
        <v>0</v>
      </c>
      <c r="W430" s="91">
        <v>0</v>
      </c>
      <c r="X430" s="91">
        <v>0</v>
      </c>
      <c r="Y430" s="91">
        <v>0</v>
      </c>
      <c r="Z430" s="91">
        <v>0</v>
      </c>
      <c r="AA430" s="91">
        <v>0</v>
      </c>
      <c r="AB430" s="91">
        <v>0</v>
      </c>
      <c r="AC430" s="91">
        <v>0</v>
      </c>
      <c r="AD430" s="91">
        <v>0</v>
      </c>
      <c r="AE430" s="91"/>
      <c r="AF430" s="91"/>
      <c r="AG430" s="91"/>
      <c r="AH430" s="91"/>
      <c r="AJ430" cm="1">
        <f t="array" ref="AJ430">IF(OR(COUNTIF(R430,$AZ$2:$AZ$19)),0,1)</f>
        <v>0</v>
      </c>
      <c r="AK430" cm="1">
        <f t="array" ref="AK430">IF(OR(COUNTIF(S430,$AZ$2:$AZ$19)),0,1)</f>
        <v>0</v>
      </c>
      <c r="AL430" cm="1">
        <f t="array" ref="AL430">IF(OR(COUNTIF(T430,$AZ$2:$AZ$19)),0,1)</f>
        <v>0</v>
      </c>
      <c r="AM430" cm="1">
        <f t="array" ref="AM430">IF(OR(COUNTIF(U430,$AZ$2:$AZ$19)),0,1)</f>
        <v>0</v>
      </c>
      <c r="AN430" cm="1">
        <f t="array" ref="AN430">IF(OR(COUNTIF(V430,$AZ$2:$AZ$19)),0,1)</f>
        <v>0</v>
      </c>
      <c r="AO430" cm="1">
        <f t="array" ref="AO430">IF(OR(COUNTIF(W430,$AZ$2:$AZ$19)),0,1)</f>
        <v>0</v>
      </c>
      <c r="AP430" cm="1">
        <f t="array" ref="AP430">IF(OR(COUNTIF(X430,$AZ$2:$AZ$19)),0,1)</f>
        <v>0</v>
      </c>
      <c r="AQ430" cm="1">
        <f t="array" ref="AQ430">IF(OR(COUNTIF(Y430,$AZ$2:$AZ$19)),0,1)</f>
        <v>0</v>
      </c>
      <c r="AR430" cm="1">
        <f t="array" ref="AR430">IF(OR(COUNTIF(Z430,$AZ$2:$AZ$19)),0,1)</f>
        <v>0</v>
      </c>
      <c r="AS430" cm="1">
        <f t="array" ref="AS430">IF(OR(COUNTIF(AA430,$AZ$2:$AZ$19)),0,1)</f>
        <v>0</v>
      </c>
      <c r="AT430" cm="1">
        <f t="array" ref="AT430">IF(OR(COUNTIF(AB430,$AZ$2:$AZ$19)),0,1)</f>
        <v>0</v>
      </c>
      <c r="AU430" cm="1">
        <f t="array" ref="AU430">IF(OR(COUNTIF(AC430,$AZ$2:$AZ$19)),0,1)</f>
        <v>0</v>
      </c>
      <c r="AV430" cm="1">
        <f t="array" ref="AV430">IF(OR(COUNTIF(AD430,$AZ$2:$AZ$19)),0,1)</f>
        <v>0</v>
      </c>
      <c r="AX430">
        <f t="shared" si="6"/>
        <v>0</v>
      </c>
    </row>
    <row r="431" spans="1:50" x14ac:dyDescent="0.3">
      <c r="A431" s="92" t="str" cm="1">
        <f t="array" ref="A431">IF(AX431&gt;0,'Licensee Info'!$A$2:$A$2,"#N/A")</f>
        <v>#N/A</v>
      </c>
      <c r="B431" s="88" t="str">
        <f>'Cover Sheet'!$A$3</f>
        <v>[insert AFS Reporting Period]</v>
      </c>
      <c r="C431" s="88" t="str">
        <f>'Cover Sheet'!$D$3</f>
        <v>[insert all medical and adult-use license record numbers covered by this AFS]</v>
      </c>
      <c r="D431" s="88" t="str">
        <f>'Cover Sheet'!$A$6</f>
        <v>[insert name of firm]</v>
      </c>
      <c r="E431" s="88" t="str">
        <f>'Cover Sheet'!$B$6</f>
        <v>[insert CPA name]</v>
      </c>
      <c r="F431" s="88" t="str">
        <f>'Cover Sheet'!$B$8</f>
        <v>[insert CPA license number]</v>
      </c>
      <c r="G431" s="88" t="str">
        <f>'Cover Sheet'!$D$6</f>
        <v>[insert direct email address]</v>
      </c>
      <c r="H431" s="88" t="str">
        <f>'Cover Sheet'!$D$8</f>
        <v>[insert direct phone number]</v>
      </c>
      <c r="I431" s="88" t="str">
        <f>'Cover Sheet'!$D$10</f>
        <v>[insert firm mailing address]</v>
      </c>
      <c r="J431" s="88" t="str">
        <f>'Licensee Info'!$E$2</f>
        <v>Report not attested to correctly</v>
      </c>
      <c r="K431" t="s">
        <v>225</v>
      </c>
      <c r="L431">
        <v>1</v>
      </c>
      <c r="M431">
        <v>3</v>
      </c>
      <c r="N431">
        <v>13</v>
      </c>
      <c r="O431">
        <v>4</v>
      </c>
      <c r="R431" t="str">
        <f>'R - Total (G, P)'!$B$373</f>
        <v>[insert license #]</v>
      </c>
      <c r="S431">
        <f>'R - Total (G, P)'!$B$374</f>
        <v>0</v>
      </c>
      <c r="T431">
        <f>'R - Total (G, P)'!$D$374</f>
        <v>0</v>
      </c>
      <c r="U431">
        <f>'R - Total (G, P)'!$H$374</f>
        <v>0</v>
      </c>
      <c r="V431">
        <v>0</v>
      </c>
      <c r="W431">
        <v>0</v>
      </c>
      <c r="X431">
        <v>0</v>
      </c>
      <c r="Y431">
        <v>0</v>
      </c>
      <c r="Z431">
        <v>0</v>
      </c>
      <c r="AA431">
        <v>0</v>
      </c>
      <c r="AB431">
        <v>0</v>
      </c>
      <c r="AC431">
        <v>0</v>
      </c>
      <c r="AD431">
        <v>0</v>
      </c>
      <c r="AJ431" cm="1">
        <f t="array" ref="AJ431">IF(OR(COUNTIF(R431,$AZ$2:$AZ$19)),0,1)</f>
        <v>0</v>
      </c>
      <c r="AK431" cm="1">
        <f t="array" ref="AK431">IF(OR(COUNTIF(S431,$AZ$2:$AZ$19)),0,1)</f>
        <v>0</v>
      </c>
      <c r="AL431" cm="1">
        <f t="array" ref="AL431">IF(OR(COUNTIF(T431,$AZ$2:$AZ$19)),0,1)</f>
        <v>0</v>
      </c>
      <c r="AM431" cm="1">
        <f t="array" ref="AM431">IF(OR(COUNTIF(U431,$AZ$2:$AZ$19)),0,1)</f>
        <v>0</v>
      </c>
      <c r="AN431" cm="1">
        <f t="array" ref="AN431">IF(OR(COUNTIF(V431,$AZ$2:$AZ$19)),0,1)</f>
        <v>0</v>
      </c>
      <c r="AO431" cm="1">
        <f t="array" ref="AO431">IF(OR(COUNTIF(W431,$AZ$2:$AZ$19)),0,1)</f>
        <v>0</v>
      </c>
      <c r="AP431" cm="1">
        <f t="array" ref="AP431">IF(OR(COUNTIF(X431,$AZ$2:$AZ$19)),0,1)</f>
        <v>0</v>
      </c>
      <c r="AQ431" cm="1">
        <f t="array" ref="AQ431">IF(OR(COUNTIF(Y431,$AZ$2:$AZ$19)),0,1)</f>
        <v>0</v>
      </c>
      <c r="AR431" cm="1">
        <f t="array" ref="AR431">IF(OR(COUNTIF(Z431,$AZ$2:$AZ$19)),0,1)</f>
        <v>0</v>
      </c>
      <c r="AS431" cm="1">
        <f t="array" ref="AS431">IF(OR(COUNTIF(AA431,$AZ$2:$AZ$19)),0,1)</f>
        <v>0</v>
      </c>
      <c r="AT431" cm="1">
        <f t="array" ref="AT431">IF(OR(COUNTIF(AB431,$AZ$2:$AZ$19)),0,1)</f>
        <v>0</v>
      </c>
      <c r="AU431" cm="1">
        <f t="array" ref="AU431">IF(OR(COUNTIF(AC431,$AZ$2:$AZ$19)),0,1)</f>
        <v>0</v>
      </c>
      <c r="AV431" cm="1">
        <f t="array" ref="AV431">IF(OR(COUNTIF(AD431,$AZ$2:$AZ$19)),0,1)</f>
        <v>0</v>
      </c>
      <c r="AX431">
        <f t="shared" si="6"/>
        <v>0</v>
      </c>
    </row>
    <row r="432" spans="1:50" x14ac:dyDescent="0.3">
      <c r="A432" s="88" t="str" cm="1">
        <f t="array" ref="A432">IF(AX432&gt;0,'Licensee Info'!$A$2:$A$2,"#N/A")</f>
        <v>#N/A</v>
      </c>
      <c r="B432" s="88" t="str">
        <f>'Cover Sheet'!$A$3</f>
        <v>[insert AFS Reporting Period]</v>
      </c>
      <c r="C432" s="88" t="str">
        <f>'Cover Sheet'!$D$3</f>
        <v>[insert all medical and adult-use license record numbers covered by this AFS]</v>
      </c>
      <c r="D432" s="88" t="str">
        <f>'Cover Sheet'!$A$6</f>
        <v>[insert name of firm]</v>
      </c>
      <c r="E432" s="88" t="str">
        <f>'Cover Sheet'!$B$6</f>
        <v>[insert CPA name]</v>
      </c>
      <c r="F432" s="88" t="str">
        <f>'Cover Sheet'!$B$8</f>
        <v>[insert CPA license number]</v>
      </c>
      <c r="G432" s="88" t="str">
        <f>'Cover Sheet'!$D$6</f>
        <v>[insert direct email address]</v>
      </c>
      <c r="H432" s="88" t="str">
        <f>'Cover Sheet'!$D$8</f>
        <v>[insert direct phone number]</v>
      </c>
      <c r="I432" s="88" t="str">
        <f>'Cover Sheet'!$D$10</f>
        <v>[insert firm mailing address]</v>
      </c>
      <c r="J432" s="88" t="str">
        <f>'Licensee Info'!$E$2</f>
        <v>Report not attested to correctly</v>
      </c>
      <c r="K432" s="91" t="s">
        <v>225</v>
      </c>
      <c r="L432" s="91">
        <v>1</v>
      </c>
      <c r="M432" s="91">
        <v>3</v>
      </c>
      <c r="N432" s="91">
        <v>13</v>
      </c>
      <c r="O432" s="91">
        <v>5</v>
      </c>
      <c r="P432" s="91"/>
      <c r="Q432" s="91"/>
      <c r="R432" s="91" t="str">
        <f>'R - Total (G, P)'!$B$373</f>
        <v>[insert license #]</v>
      </c>
      <c r="S432" s="91">
        <f>'R - Total (G, P)'!$B$374</f>
        <v>0</v>
      </c>
      <c r="T432" s="91">
        <f>'R - Total (G, P)'!$D$374</f>
        <v>0</v>
      </c>
      <c r="U432" s="91">
        <f>'R - Total (G, P)'!$H$374</f>
        <v>0</v>
      </c>
      <c r="V432" s="91">
        <v>0</v>
      </c>
      <c r="W432" s="91">
        <v>0</v>
      </c>
      <c r="X432" s="91">
        <v>0</v>
      </c>
      <c r="Y432" s="91">
        <v>0</v>
      </c>
      <c r="Z432" s="91">
        <v>0</v>
      </c>
      <c r="AA432" s="91">
        <v>0</v>
      </c>
      <c r="AB432" s="91">
        <v>0</v>
      </c>
      <c r="AC432" s="91">
        <v>0</v>
      </c>
      <c r="AD432" s="91">
        <v>0</v>
      </c>
      <c r="AE432" s="91"/>
      <c r="AF432" s="91"/>
      <c r="AG432" s="91"/>
      <c r="AH432" s="91"/>
      <c r="AJ432" cm="1">
        <f t="array" ref="AJ432">IF(OR(COUNTIF(R432,$AZ$2:$AZ$19)),0,1)</f>
        <v>0</v>
      </c>
      <c r="AK432" cm="1">
        <f t="array" ref="AK432">IF(OR(COUNTIF(S432,$AZ$2:$AZ$19)),0,1)</f>
        <v>0</v>
      </c>
      <c r="AL432" cm="1">
        <f t="array" ref="AL432">IF(OR(COUNTIF(T432,$AZ$2:$AZ$19)),0,1)</f>
        <v>0</v>
      </c>
      <c r="AM432" cm="1">
        <f t="array" ref="AM432">IF(OR(COUNTIF(U432,$AZ$2:$AZ$19)),0,1)</f>
        <v>0</v>
      </c>
      <c r="AN432" cm="1">
        <f t="array" ref="AN432">IF(OR(COUNTIF(V432,$AZ$2:$AZ$19)),0,1)</f>
        <v>0</v>
      </c>
      <c r="AO432" cm="1">
        <f t="array" ref="AO432">IF(OR(COUNTIF(W432,$AZ$2:$AZ$19)),0,1)</f>
        <v>0</v>
      </c>
      <c r="AP432" cm="1">
        <f t="array" ref="AP432">IF(OR(COUNTIF(X432,$AZ$2:$AZ$19)),0,1)</f>
        <v>0</v>
      </c>
      <c r="AQ432" cm="1">
        <f t="array" ref="AQ432">IF(OR(COUNTIF(Y432,$AZ$2:$AZ$19)),0,1)</f>
        <v>0</v>
      </c>
      <c r="AR432" cm="1">
        <f t="array" ref="AR432">IF(OR(COUNTIF(Z432,$AZ$2:$AZ$19)),0,1)</f>
        <v>0</v>
      </c>
      <c r="AS432" cm="1">
        <f t="array" ref="AS432">IF(OR(COUNTIF(AA432,$AZ$2:$AZ$19)),0,1)</f>
        <v>0</v>
      </c>
      <c r="AT432" cm="1">
        <f t="array" ref="AT432">IF(OR(COUNTIF(AB432,$AZ$2:$AZ$19)),0,1)</f>
        <v>0</v>
      </c>
      <c r="AU432" cm="1">
        <f t="array" ref="AU432">IF(OR(COUNTIF(AC432,$AZ$2:$AZ$19)),0,1)</f>
        <v>0</v>
      </c>
      <c r="AV432" cm="1">
        <f t="array" ref="AV432">IF(OR(COUNTIF(AD432,$AZ$2:$AZ$19)),0,1)</f>
        <v>0</v>
      </c>
      <c r="AX432">
        <f t="shared" si="6"/>
        <v>0</v>
      </c>
    </row>
    <row r="433" spans="1:50" x14ac:dyDescent="0.3">
      <c r="A433" s="92" t="str" cm="1">
        <f t="array" ref="A433">IF(AX433&gt;0,'Licensee Info'!$A$2:$A$2,"#N/A")</f>
        <v>#N/A</v>
      </c>
      <c r="B433" s="88" t="str">
        <f>'Cover Sheet'!$A$3</f>
        <v>[insert AFS Reporting Period]</v>
      </c>
      <c r="C433" s="88" t="str">
        <f>'Cover Sheet'!$D$3</f>
        <v>[insert all medical and adult-use license record numbers covered by this AFS]</v>
      </c>
      <c r="D433" s="88" t="str">
        <f>'Cover Sheet'!$A$6</f>
        <v>[insert name of firm]</v>
      </c>
      <c r="E433" s="88" t="str">
        <f>'Cover Sheet'!$B$6</f>
        <v>[insert CPA name]</v>
      </c>
      <c r="F433" s="88" t="str">
        <f>'Cover Sheet'!$B$8</f>
        <v>[insert CPA license number]</v>
      </c>
      <c r="G433" s="88" t="str">
        <f>'Cover Sheet'!$D$6</f>
        <v>[insert direct email address]</v>
      </c>
      <c r="H433" s="88" t="str">
        <f>'Cover Sheet'!$D$8</f>
        <v>[insert direct phone number]</v>
      </c>
      <c r="I433" s="88" t="str">
        <f>'Cover Sheet'!$D$10</f>
        <v>[insert firm mailing address]</v>
      </c>
      <c r="J433" s="88" t="str">
        <f>'Licensee Info'!$E$2</f>
        <v>Report not attested to correctly</v>
      </c>
      <c r="K433" t="s">
        <v>225</v>
      </c>
      <c r="L433">
        <v>1</v>
      </c>
      <c r="M433">
        <v>3</v>
      </c>
      <c r="N433">
        <v>13</v>
      </c>
      <c r="O433">
        <v>6</v>
      </c>
      <c r="R433" t="str">
        <f>'R - Total (G, P)'!$B$373</f>
        <v>[insert license #]</v>
      </c>
      <c r="S433">
        <f>'R - Total (G, P)'!$B$374</f>
        <v>0</v>
      </c>
      <c r="T433">
        <f>'R - Total (G, P)'!$D$374</f>
        <v>0</v>
      </c>
      <c r="U433">
        <f>'R - Total (G, P)'!$H$374</f>
        <v>0</v>
      </c>
      <c r="V433">
        <v>0</v>
      </c>
      <c r="W433">
        <v>0</v>
      </c>
      <c r="X433">
        <v>0</v>
      </c>
      <c r="Y433">
        <v>0</v>
      </c>
      <c r="Z433">
        <v>0</v>
      </c>
      <c r="AA433">
        <v>0</v>
      </c>
      <c r="AB433">
        <v>0</v>
      </c>
      <c r="AC433">
        <v>0</v>
      </c>
      <c r="AD433">
        <v>0</v>
      </c>
      <c r="AJ433" cm="1">
        <f t="array" ref="AJ433">IF(OR(COUNTIF(R433,$AZ$2:$AZ$19)),0,1)</f>
        <v>0</v>
      </c>
      <c r="AK433" cm="1">
        <f t="array" ref="AK433">IF(OR(COUNTIF(S433,$AZ$2:$AZ$19)),0,1)</f>
        <v>0</v>
      </c>
      <c r="AL433" cm="1">
        <f t="array" ref="AL433">IF(OR(COUNTIF(T433,$AZ$2:$AZ$19)),0,1)</f>
        <v>0</v>
      </c>
      <c r="AM433" cm="1">
        <f t="array" ref="AM433">IF(OR(COUNTIF(U433,$AZ$2:$AZ$19)),0,1)</f>
        <v>0</v>
      </c>
      <c r="AN433" cm="1">
        <f t="array" ref="AN433">IF(OR(COUNTIF(V433,$AZ$2:$AZ$19)),0,1)</f>
        <v>0</v>
      </c>
      <c r="AO433" cm="1">
        <f t="array" ref="AO433">IF(OR(COUNTIF(W433,$AZ$2:$AZ$19)),0,1)</f>
        <v>0</v>
      </c>
      <c r="AP433" cm="1">
        <f t="array" ref="AP433">IF(OR(COUNTIF(X433,$AZ$2:$AZ$19)),0,1)</f>
        <v>0</v>
      </c>
      <c r="AQ433" cm="1">
        <f t="array" ref="AQ433">IF(OR(COUNTIF(Y433,$AZ$2:$AZ$19)),0,1)</f>
        <v>0</v>
      </c>
      <c r="AR433" cm="1">
        <f t="array" ref="AR433">IF(OR(COUNTIF(Z433,$AZ$2:$AZ$19)),0,1)</f>
        <v>0</v>
      </c>
      <c r="AS433" cm="1">
        <f t="array" ref="AS433">IF(OR(COUNTIF(AA433,$AZ$2:$AZ$19)),0,1)</f>
        <v>0</v>
      </c>
      <c r="AT433" cm="1">
        <f t="array" ref="AT433">IF(OR(COUNTIF(AB433,$AZ$2:$AZ$19)),0,1)</f>
        <v>0</v>
      </c>
      <c r="AU433" cm="1">
        <f t="array" ref="AU433">IF(OR(COUNTIF(AC433,$AZ$2:$AZ$19)),0,1)</f>
        <v>0</v>
      </c>
      <c r="AV433" cm="1">
        <f t="array" ref="AV433">IF(OR(COUNTIF(AD433,$AZ$2:$AZ$19)),0,1)</f>
        <v>0</v>
      </c>
      <c r="AX433">
        <f t="shared" si="6"/>
        <v>0</v>
      </c>
    </row>
    <row r="434" spans="1:50" x14ac:dyDescent="0.3">
      <c r="A434" s="88" t="str" cm="1">
        <f t="array" ref="A434">IF(AX434&gt;0,'Licensee Info'!$A$2:$A$2,"#N/A")</f>
        <v>#N/A</v>
      </c>
      <c r="B434" s="88" t="str">
        <f>'Cover Sheet'!$A$3</f>
        <v>[insert AFS Reporting Period]</v>
      </c>
      <c r="C434" s="88" t="str">
        <f>'Cover Sheet'!$D$3</f>
        <v>[insert all medical and adult-use license record numbers covered by this AFS]</v>
      </c>
      <c r="D434" s="88" t="str">
        <f>'Cover Sheet'!$A$6</f>
        <v>[insert name of firm]</v>
      </c>
      <c r="E434" s="88" t="str">
        <f>'Cover Sheet'!$B$6</f>
        <v>[insert CPA name]</v>
      </c>
      <c r="F434" s="88" t="str">
        <f>'Cover Sheet'!$B$8</f>
        <v>[insert CPA license number]</v>
      </c>
      <c r="G434" s="88" t="str">
        <f>'Cover Sheet'!$D$6</f>
        <v>[insert direct email address]</v>
      </c>
      <c r="H434" s="88" t="str">
        <f>'Cover Sheet'!$D$8</f>
        <v>[insert direct phone number]</v>
      </c>
      <c r="I434" s="88" t="str">
        <f>'Cover Sheet'!$D$10</f>
        <v>[insert firm mailing address]</v>
      </c>
      <c r="J434" s="88" t="str">
        <f>'Licensee Info'!$E$2</f>
        <v>Report not attested to correctly</v>
      </c>
      <c r="K434" s="91" t="s">
        <v>225</v>
      </c>
      <c r="L434" s="91">
        <v>1</v>
      </c>
      <c r="M434" s="91">
        <v>3</v>
      </c>
      <c r="N434" s="91">
        <v>13</v>
      </c>
      <c r="O434" s="91">
        <v>7</v>
      </c>
      <c r="P434" s="91"/>
      <c r="Q434" s="91"/>
      <c r="R434" s="91" t="str">
        <f>'R - Total (G, P)'!$B$373</f>
        <v>[insert license #]</v>
      </c>
      <c r="S434" s="91">
        <f>'R - Total (G, P)'!$B$374</f>
        <v>0</v>
      </c>
      <c r="T434" s="91">
        <f>'R - Total (G, P)'!$D$374</f>
        <v>0</v>
      </c>
      <c r="U434" s="91">
        <f>'R - Total (G, P)'!$H$374</f>
        <v>0</v>
      </c>
      <c r="V434" s="91">
        <v>0</v>
      </c>
      <c r="W434" s="91">
        <v>0</v>
      </c>
      <c r="X434" s="91">
        <v>0</v>
      </c>
      <c r="Y434" s="91">
        <v>0</v>
      </c>
      <c r="Z434" s="91">
        <v>0</v>
      </c>
      <c r="AA434" s="91">
        <v>0</v>
      </c>
      <c r="AB434" s="91">
        <v>0</v>
      </c>
      <c r="AC434" s="91">
        <v>0</v>
      </c>
      <c r="AD434" s="91">
        <v>0</v>
      </c>
      <c r="AE434" s="91"/>
      <c r="AF434" s="91"/>
      <c r="AG434" s="91"/>
      <c r="AH434" s="91"/>
      <c r="AJ434" cm="1">
        <f t="array" ref="AJ434">IF(OR(COUNTIF(R434,$AZ$2:$AZ$19)),0,1)</f>
        <v>0</v>
      </c>
      <c r="AK434" cm="1">
        <f t="array" ref="AK434">IF(OR(COUNTIF(S434,$AZ$2:$AZ$19)),0,1)</f>
        <v>0</v>
      </c>
      <c r="AL434" cm="1">
        <f t="array" ref="AL434">IF(OR(COUNTIF(T434,$AZ$2:$AZ$19)),0,1)</f>
        <v>0</v>
      </c>
      <c r="AM434" cm="1">
        <f t="array" ref="AM434">IF(OR(COUNTIF(U434,$AZ$2:$AZ$19)),0,1)</f>
        <v>0</v>
      </c>
      <c r="AN434" cm="1">
        <f t="array" ref="AN434">IF(OR(COUNTIF(V434,$AZ$2:$AZ$19)),0,1)</f>
        <v>0</v>
      </c>
      <c r="AO434" cm="1">
        <f t="array" ref="AO434">IF(OR(COUNTIF(W434,$AZ$2:$AZ$19)),0,1)</f>
        <v>0</v>
      </c>
      <c r="AP434" cm="1">
        <f t="array" ref="AP434">IF(OR(COUNTIF(X434,$AZ$2:$AZ$19)),0,1)</f>
        <v>0</v>
      </c>
      <c r="AQ434" cm="1">
        <f t="array" ref="AQ434">IF(OR(COUNTIF(Y434,$AZ$2:$AZ$19)),0,1)</f>
        <v>0</v>
      </c>
      <c r="AR434" cm="1">
        <f t="array" ref="AR434">IF(OR(COUNTIF(Z434,$AZ$2:$AZ$19)),0,1)</f>
        <v>0</v>
      </c>
      <c r="AS434" cm="1">
        <f t="array" ref="AS434">IF(OR(COUNTIF(AA434,$AZ$2:$AZ$19)),0,1)</f>
        <v>0</v>
      </c>
      <c r="AT434" cm="1">
        <f t="array" ref="AT434">IF(OR(COUNTIF(AB434,$AZ$2:$AZ$19)),0,1)</f>
        <v>0</v>
      </c>
      <c r="AU434" cm="1">
        <f t="array" ref="AU434">IF(OR(COUNTIF(AC434,$AZ$2:$AZ$19)),0,1)</f>
        <v>0</v>
      </c>
      <c r="AV434" cm="1">
        <f t="array" ref="AV434">IF(OR(COUNTIF(AD434,$AZ$2:$AZ$19)),0,1)</f>
        <v>0</v>
      </c>
      <c r="AX434">
        <f t="shared" si="6"/>
        <v>0</v>
      </c>
    </row>
    <row r="435" spans="1:50" x14ac:dyDescent="0.3">
      <c r="A435" s="92" t="str" cm="1">
        <f t="array" ref="A435">IF(AX435&gt;0,'Licensee Info'!$A$2:$A$2,"#N/A")</f>
        <v>#N/A</v>
      </c>
      <c r="B435" s="88" t="str">
        <f>'Cover Sheet'!$A$3</f>
        <v>[insert AFS Reporting Period]</v>
      </c>
      <c r="C435" s="88" t="str">
        <f>'Cover Sheet'!$D$3</f>
        <v>[insert all medical and adult-use license record numbers covered by this AFS]</v>
      </c>
      <c r="D435" s="88" t="str">
        <f>'Cover Sheet'!$A$6</f>
        <v>[insert name of firm]</v>
      </c>
      <c r="E435" s="88" t="str">
        <f>'Cover Sheet'!$B$6</f>
        <v>[insert CPA name]</v>
      </c>
      <c r="F435" s="88" t="str">
        <f>'Cover Sheet'!$B$8</f>
        <v>[insert CPA license number]</v>
      </c>
      <c r="G435" s="88" t="str">
        <f>'Cover Sheet'!$D$6</f>
        <v>[insert direct email address]</v>
      </c>
      <c r="H435" s="88" t="str">
        <f>'Cover Sheet'!$D$8</f>
        <v>[insert direct phone number]</v>
      </c>
      <c r="I435" s="88" t="str">
        <f>'Cover Sheet'!$D$10</f>
        <v>[insert firm mailing address]</v>
      </c>
      <c r="J435" s="88" t="str">
        <f>'Licensee Info'!$E$2</f>
        <v>Report not attested to correctly</v>
      </c>
      <c r="K435" t="s">
        <v>225</v>
      </c>
      <c r="L435">
        <v>1</v>
      </c>
      <c r="M435">
        <v>3</v>
      </c>
      <c r="N435">
        <v>13</v>
      </c>
      <c r="O435">
        <v>8</v>
      </c>
      <c r="R435" t="str">
        <f>'R - Total (G, P)'!$B$373</f>
        <v>[insert license #]</v>
      </c>
      <c r="S435">
        <f>'R - Total (G, P)'!$B$374</f>
        <v>0</v>
      </c>
      <c r="T435">
        <f>'R - Total (G, P)'!$D$374</f>
        <v>0</v>
      </c>
      <c r="U435">
        <f>'R - Total (G, P)'!$H$374</f>
        <v>0</v>
      </c>
      <c r="V435">
        <v>0</v>
      </c>
      <c r="W435">
        <v>0</v>
      </c>
      <c r="X435">
        <v>0</v>
      </c>
      <c r="Y435">
        <v>0</v>
      </c>
      <c r="Z435">
        <v>0</v>
      </c>
      <c r="AA435">
        <v>0</v>
      </c>
      <c r="AB435">
        <v>0</v>
      </c>
      <c r="AC435">
        <v>0</v>
      </c>
      <c r="AD435">
        <v>0</v>
      </c>
      <c r="AJ435" cm="1">
        <f t="array" ref="AJ435">IF(OR(COUNTIF(R435,$AZ$2:$AZ$19)),0,1)</f>
        <v>0</v>
      </c>
      <c r="AK435" cm="1">
        <f t="array" ref="AK435">IF(OR(COUNTIF(S435,$AZ$2:$AZ$19)),0,1)</f>
        <v>0</v>
      </c>
      <c r="AL435" cm="1">
        <f t="array" ref="AL435">IF(OR(COUNTIF(T435,$AZ$2:$AZ$19)),0,1)</f>
        <v>0</v>
      </c>
      <c r="AM435" cm="1">
        <f t="array" ref="AM435">IF(OR(COUNTIF(U435,$AZ$2:$AZ$19)),0,1)</f>
        <v>0</v>
      </c>
      <c r="AN435" cm="1">
        <f t="array" ref="AN435">IF(OR(COUNTIF(V435,$AZ$2:$AZ$19)),0,1)</f>
        <v>0</v>
      </c>
      <c r="AO435" cm="1">
        <f t="array" ref="AO435">IF(OR(COUNTIF(W435,$AZ$2:$AZ$19)),0,1)</f>
        <v>0</v>
      </c>
      <c r="AP435" cm="1">
        <f t="array" ref="AP435">IF(OR(COUNTIF(X435,$AZ$2:$AZ$19)),0,1)</f>
        <v>0</v>
      </c>
      <c r="AQ435" cm="1">
        <f t="array" ref="AQ435">IF(OR(COUNTIF(Y435,$AZ$2:$AZ$19)),0,1)</f>
        <v>0</v>
      </c>
      <c r="AR435" cm="1">
        <f t="array" ref="AR435">IF(OR(COUNTIF(Z435,$AZ$2:$AZ$19)),0,1)</f>
        <v>0</v>
      </c>
      <c r="AS435" cm="1">
        <f t="array" ref="AS435">IF(OR(COUNTIF(AA435,$AZ$2:$AZ$19)),0,1)</f>
        <v>0</v>
      </c>
      <c r="AT435" cm="1">
        <f t="array" ref="AT435">IF(OR(COUNTIF(AB435,$AZ$2:$AZ$19)),0,1)</f>
        <v>0</v>
      </c>
      <c r="AU435" cm="1">
        <f t="array" ref="AU435">IF(OR(COUNTIF(AC435,$AZ$2:$AZ$19)),0,1)</f>
        <v>0</v>
      </c>
      <c r="AV435" cm="1">
        <f t="array" ref="AV435">IF(OR(COUNTIF(AD435,$AZ$2:$AZ$19)),0,1)</f>
        <v>0</v>
      </c>
      <c r="AX435">
        <f t="shared" si="6"/>
        <v>0</v>
      </c>
    </row>
    <row r="436" spans="1:50" x14ac:dyDescent="0.3">
      <c r="A436" s="88" t="str" cm="1">
        <f t="array" ref="A436">IF(AX436&gt;0,'Licensee Info'!$A$2:$A$2,"#N/A")</f>
        <v>#N/A</v>
      </c>
      <c r="B436" s="88" t="str">
        <f>'Cover Sheet'!$A$3</f>
        <v>[insert AFS Reporting Period]</v>
      </c>
      <c r="C436" s="88" t="str">
        <f>'Cover Sheet'!$D$3</f>
        <v>[insert all medical and adult-use license record numbers covered by this AFS]</v>
      </c>
      <c r="D436" s="88" t="str">
        <f>'Cover Sheet'!$A$6</f>
        <v>[insert name of firm]</v>
      </c>
      <c r="E436" s="88" t="str">
        <f>'Cover Sheet'!$B$6</f>
        <v>[insert CPA name]</v>
      </c>
      <c r="F436" s="88" t="str">
        <f>'Cover Sheet'!$B$8</f>
        <v>[insert CPA license number]</v>
      </c>
      <c r="G436" s="88" t="str">
        <f>'Cover Sheet'!$D$6</f>
        <v>[insert direct email address]</v>
      </c>
      <c r="H436" s="88" t="str">
        <f>'Cover Sheet'!$D$8</f>
        <v>[insert direct phone number]</v>
      </c>
      <c r="I436" s="88" t="str">
        <f>'Cover Sheet'!$D$10</f>
        <v>[insert firm mailing address]</v>
      </c>
      <c r="J436" s="88" t="str">
        <f>'Licensee Info'!$E$2</f>
        <v>Report not attested to correctly</v>
      </c>
      <c r="K436" s="91" t="s">
        <v>225</v>
      </c>
      <c r="L436" s="91">
        <v>1</v>
      </c>
      <c r="M436" s="91">
        <v>3</v>
      </c>
      <c r="N436" s="91">
        <v>13</v>
      </c>
      <c r="O436" s="91">
        <v>9</v>
      </c>
      <c r="P436" s="91"/>
      <c r="Q436" s="91"/>
      <c r="R436" s="91" t="str">
        <f>'R - Total (G, P)'!$B$373</f>
        <v>[insert license #]</v>
      </c>
      <c r="S436" s="91">
        <f>'R - Total (G, P)'!$B$374</f>
        <v>0</v>
      </c>
      <c r="T436" s="91">
        <f>'R - Total (G, P)'!$D$374</f>
        <v>0</v>
      </c>
      <c r="U436" s="91">
        <f>'R - Total (G, P)'!$H$374</f>
        <v>0</v>
      </c>
      <c r="V436" s="91">
        <v>0</v>
      </c>
      <c r="W436" s="91">
        <v>0</v>
      </c>
      <c r="X436" s="91">
        <v>0</v>
      </c>
      <c r="Y436" s="91">
        <v>0</v>
      </c>
      <c r="Z436" s="91">
        <v>0</v>
      </c>
      <c r="AA436" s="91">
        <v>0</v>
      </c>
      <c r="AB436" s="91">
        <v>0</v>
      </c>
      <c r="AC436" s="91">
        <v>0</v>
      </c>
      <c r="AD436" s="91">
        <v>0</v>
      </c>
      <c r="AE436" s="91"/>
      <c r="AF436" s="91"/>
      <c r="AG436" s="91"/>
      <c r="AH436" s="91"/>
      <c r="AJ436" cm="1">
        <f t="array" ref="AJ436">IF(OR(COUNTIF(R436,$AZ$2:$AZ$19)),0,1)</f>
        <v>0</v>
      </c>
      <c r="AK436" cm="1">
        <f t="array" ref="AK436">IF(OR(COUNTIF(S436,$AZ$2:$AZ$19)),0,1)</f>
        <v>0</v>
      </c>
      <c r="AL436" cm="1">
        <f t="array" ref="AL436">IF(OR(COUNTIF(T436,$AZ$2:$AZ$19)),0,1)</f>
        <v>0</v>
      </c>
      <c r="AM436" cm="1">
        <f t="array" ref="AM436">IF(OR(COUNTIF(U436,$AZ$2:$AZ$19)),0,1)</f>
        <v>0</v>
      </c>
      <c r="AN436" cm="1">
        <f t="array" ref="AN436">IF(OR(COUNTIF(V436,$AZ$2:$AZ$19)),0,1)</f>
        <v>0</v>
      </c>
      <c r="AO436" cm="1">
        <f t="array" ref="AO436">IF(OR(COUNTIF(W436,$AZ$2:$AZ$19)),0,1)</f>
        <v>0</v>
      </c>
      <c r="AP436" cm="1">
        <f t="array" ref="AP436">IF(OR(COUNTIF(X436,$AZ$2:$AZ$19)),0,1)</f>
        <v>0</v>
      </c>
      <c r="AQ436" cm="1">
        <f t="array" ref="AQ436">IF(OR(COUNTIF(Y436,$AZ$2:$AZ$19)),0,1)</f>
        <v>0</v>
      </c>
      <c r="AR436" cm="1">
        <f t="array" ref="AR436">IF(OR(COUNTIF(Z436,$AZ$2:$AZ$19)),0,1)</f>
        <v>0</v>
      </c>
      <c r="AS436" cm="1">
        <f t="array" ref="AS436">IF(OR(COUNTIF(AA436,$AZ$2:$AZ$19)),0,1)</f>
        <v>0</v>
      </c>
      <c r="AT436" cm="1">
        <f t="array" ref="AT436">IF(OR(COUNTIF(AB436,$AZ$2:$AZ$19)),0,1)</f>
        <v>0</v>
      </c>
      <c r="AU436" cm="1">
        <f t="array" ref="AU436">IF(OR(COUNTIF(AC436,$AZ$2:$AZ$19)),0,1)</f>
        <v>0</v>
      </c>
      <c r="AV436" cm="1">
        <f t="array" ref="AV436">IF(OR(COUNTIF(AD436,$AZ$2:$AZ$19)),0,1)</f>
        <v>0</v>
      </c>
      <c r="AX436">
        <f t="shared" si="6"/>
        <v>0</v>
      </c>
    </row>
    <row r="437" spans="1:50" x14ac:dyDescent="0.3">
      <c r="A437" s="92" t="str" cm="1">
        <f t="array" ref="A437">IF(AX437&gt;0,'Licensee Info'!$A$2:$A$2,"#N/A")</f>
        <v>#N/A</v>
      </c>
      <c r="B437" s="88" t="str">
        <f>'Cover Sheet'!$A$3</f>
        <v>[insert AFS Reporting Period]</v>
      </c>
      <c r="C437" s="88" t="str">
        <f>'Cover Sheet'!$D$3</f>
        <v>[insert all medical and adult-use license record numbers covered by this AFS]</v>
      </c>
      <c r="D437" s="88" t="str">
        <f>'Cover Sheet'!$A$6</f>
        <v>[insert name of firm]</v>
      </c>
      <c r="E437" s="88" t="str">
        <f>'Cover Sheet'!$B$6</f>
        <v>[insert CPA name]</v>
      </c>
      <c r="F437" s="88" t="str">
        <f>'Cover Sheet'!$B$8</f>
        <v>[insert CPA license number]</v>
      </c>
      <c r="G437" s="88" t="str">
        <f>'Cover Sheet'!$D$6</f>
        <v>[insert direct email address]</v>
      </c>
      <c r="H437" s="88" t="str">
        <f>'Cover Sheet'!$D$8</f>
        <v>[insert direct phone number]</v>
      </c>
      <c r="I437" s="88" t="str">
        <f>'Cover Sheet'!$D$10</f>
        <v>[insert firm mailing address]</v>
      </c>
      <c r="J437" s="88" t="str">
        <f>'Licensee Info'!$E$2</f>
        <v>Report not attested to correctly</v>
      </c>
      <c r="K437" t="s">
        <v>225</v>
      </c>
      <c r="L437">
        <v>1</v>
      </c>
      <c r="M437">
        <v>3</v>
      </c>
      <c r="N437">
        <v>13</v>
      </c>
      <c r="O437">
        <v>10</v>
      </c>
      <c r="R437" t="str">
        <f>'R - Total (G, P)'!$B$373</f>
        <v>[insert license #]</v>
      </c>
      <c r="S437">
        <f>'R - Total (G, P)'!$B$374</f>
        <v>0</v>
      </c>
      <c r="T437">
        <f>'R - Total (G, P)'!$D$374</f>
        <v>0</v>
      </c>
      <c r="U437">
        <f>'R - Total (G, P)'!$H$374</f>
        <v>0</v>
      </c>
      <c r="V437">
        <v>0</v>
      </c>
      <c r="W437">
        <v>0</v>
      </c>
      <c r="X437">
        <v>0</v>
      </c>
      <c r="Y437">
        <v>0</v>
      </c>
      <c r="Z437">
        <v>0</v>
      </c>
      <c r="AA437">
        <v>0</v>
      </c>
      <c r="AB437">
        <v>0</v>
      </c>
      <c r="AC437">
        <v>0</v>
      </c>
      <c r="AD437">
        <v>0</v>
      </c>
      <c r="AJ437" cm="1">
        <f t="array" ref="AJ437">IF(OR(COUNTIF(R437,$AZ$2:$AZ$19)),0,1)</f>
        <v>0</v>
      </c>
      <c r="AK437" cm="1">
        <f t="array" ref="AK437">IF(OR(COUNTIF(S437,$AZ$2:$AZ$19)),0,1)</f>
        <v>0</v>
      </c>
      <c r="AL437" cm="1">
        <f t="array" ref="AL437">IF(OR(COUNTIF(T437,$AZ$2:$AZ$19)),0,1)</f>
        <v>0</v>
      </c>
      <c r="AM437" cm="1">
        <f t="array" ref="AM437">IF(OR(COUNTIF(U437,$AZ$2:$AZ$19)),0,1)</f>
        <v>0</v>
      </c>
      <c r="AN437" cm="1">
        <f t="array" ref="AN437">IF(OR(COUNTIF(V437,$AZ$2:$AZ$19)),0,1)</f>
        <v>0</v>
      </c>
      <c r="AO437" cm="1">
        <f t="array" ref="AO437">IF(OR(COUNTIF(W437,$AZ$2:$AZ$19)),0,1)</f>
        <v>0</v>
      </c>
      <c r="AP437" cm="1">
        <f t="array" ref="AP437">IF(OR(COUNTIF(X437,$AZ$2:$AZ$19)),0,1)</f>
        <v>0</v>
      </c>
      <c r="AQ437" cm="1">
        <f t="array" ref="AQ437">IF(OR(COUNTIF(Y437,$AZ$2:$AZ$19)),0,1)</f>
        <v>0</v>
      </c>
      <c r="AR437" cm="1">
        <f t="array" ref="AR437">IF(OR(COUNTIF(Z437,$AZ$2:$AZ$19)),0,1)</f>
        <v>0</v>
      </c>
      <c r="AS437" cm="1">
        <f t="array" ref="AS437">IF(OR(COUNTIF(AA437,$AZ$2:$AZ$19)),0,1)</f>
        <v>0</v>
      </c>
      <c r="AT437" cm="1">
        <f t="array" ref="AT437">IF(OR(COUNTIF(AB437,$AZ$2:$AZ$19)),0,1)</f>
        <v>0</v>
      </c>
      <c r="AU437" cm="1">
        <f t="array" ref="AU437">IF(OR(COUNTIF(AC437,$AZ$2:$AZ$19)),0,1)</f>
        <v>0</v>
      </c>
      <c r="AV437" cm="1">
        <f t="array" ref="AV437">IF(OR(COUNTIF(AD437,$AZ$2:$AZ$19)),0,1)</f>
        <v>0</v>
      </c>
      <c r="AX437">
        <f t="shared" si="6"/>
        <v>0</v>
      </c>
    </row>
    <row r="438" spans="1:50" x14ac:dyDescent="0.3">
      <c r="A438" s="88" t="str" cm="1">
        <f t="array" ref="A438">IF(AX438&gt;0,'Licensee Info'!$A$2:$A$2,"#N/A")</f>
        <v>#N/A</v>
      </c>
      <c r="B438" s="88" t="str">
        <f>'Cover Sheet'!$A$3</f>
        <v>[insert AFS Reporting Period]</v>
      </c>
      <c r="C438" s="88" t="str">
        <f>'Cover Sheet'!$D$3</f>
        <v>[insert all medical and adult-use license record numbers covered by this AFS]</v>
      </c>
      <c r="D438" s="88" t="str">
        <f>'Cover Sheet'!$A$6</f>
        <v>[insert name of firm]</v>
      </c>
      <c r="E438" s="88" t="str">
        <f>'Cover Sheet'!$B$6</f>
        <v>[insert CPA name]</v>
      </c>
      <c r="F438" s="88" t="str">
        <f>'Cover Sheet'!$B$8</f>
        <v>[insert CPA license number]</v>
      </c>
      <c r="G438" s="88" t="str">
        <f>'Cover Sheet'!$D$6</f>
        <v>[insert direct email address]</v>
      </c>
      <c r="H438" s="88" t="str">
        <f>'Cover Sheet'!$D$8</f>
        <v>[insert direct phone number]</v>
      </c>
      <c r="I438" s="88" t="str">
        <f>'Cover Sheet'!$D$10</f>
        <v>[insert firm mailing address]</v>
      </c>
      <c r="J438" s="88" t="str">
        <f>'Licensee Info'!$E$2</f>
        <v>Report not attested to correctly</v>
      </c>
      <c r="K438" s="91" t="s">
        <v>225</v>
      </c>
      <c r="L438" s="91">
        <v>1</v>
      </c>
      <c r="M438" s="91">
        <v>3</v>
      </c>
      <c r="N438" s="91">
        <v>13</v>
      </c>
      <c r="O438" s="91">
        <v>11</v>
      </c>
      <c r="P438" s="91"/>
      <c r="Q438" s="91"/>
      <c r="R438" s="91" t="str">
        <f>'R - Total (G, P)'!$B$373</f>
        <v>[insert license #]</v>
      </c>
      <c r="S438" s="91">
        <f>'R - Total (G, P)'!$B$374</f>
        <v>0</v>
      </c>
      <c r="T438" s="91">
        <f>'R - Total (G, P)'!$D$374</f>
        <v>0</v>
      </c>
      <c r="U438" s="91">
        <f>'R - Total (G, P)'!$H$374</f>
        <v>0</v>
      </c>
      <c r="V438" s="91" t="str">
        <v>Total</v>
      </c>
      <c r="W438" s="91">
        <v>0</v>
      </c>
      <c r="X438" s="91">
        <v>0</v>
      </c>
      <c r="Y438" s="91">
        <v>0</v>
      </c>
      <c r="Z438" s="91">
        <v>0</v>
      </c>
      <c r="AA438" s="91">
        <v>0</v>
      </c>
      <c r="AB438" s="91">
        <v>0</v>
      </c>
      <c r="AC438" s="91">
        <v>0</v>
      </c>
      <c r="AD438" s="91">
        <v>0</v>
      </c>
      <c r="AE438" s="91"/>
      <c r="AF438" s="91"/>
      <c r="AG438" s="91"/>
      <c r="AH438" s="91"/>
      <c r="AJ438" cm="1">
        <f t="array" ref="AJ438">IF(OR(COUNTIF(R438,$AZ$2:$AZ$19)),0,1)</f>
        <v>0</v>
      </c>
      <c r="AK438" cm="1">
        <f t="array" ref="AK438">IF(OR(COUNTIF(S438,$AZ$2:$AZ$19)),0,1)</f>
        <v>0</v>
      </c>
      <c r="AL438" cm="1">
        <f t="array" ref="AL438">IF(OR(COUNTIF(T438,$AZ$2:$AZ$19)),0,1)</f>
        <v>0</v>
      </c>
      <c r="AM438" cm="1">
        <f t="array" ref="AM438">IF(OR(COUNTIF(U438,$AZ$2:$AZ$19)),0,1)</f>
        <v>0</v>
      </c>
      <c r="AN438" cm="1">
        <f t="array" ref="AN438">IF(OR(COUNTIF(V438,$AZ$2:$AZ$19)),0,1)</f>
        <v>0</v>
      </c>
      <c r="AO438" cm="1">
        <f t="array" ref="AO438">IF(OR(COUNTIF(W438,$AZ$2:$AZ$19)),0,1)</f>
        <v>0</v>
      </c>
      <c r="AP438" cm="1">
        <f t="array" ref="AP438">IF(OR(COUNTIF(X438,$AZ$2:$AZ$19)),0,1)</f>
        <v>0</v>
      </c>
      <c r="AQ438" cm="1">
        <f t="array" ref="AQ438">IF(OR(COUNTIF(Y438,$AZ$2:$AZ$19)),0,1)</f>
        <v>0</v>
      </c>
      <c r="AR438" cm="1">
        <f t="array" ref="AR438">IF(OR(COUNTIF(Z438,$AZ$2:$AZ$19)),0,1)</f>
        <v>0</v>
      </c>
      <c r="AS438" cm="1">
        <f t="array" ref="AS438">IF(OR(COUNTIF(AA438,$AZ$2:$AZ$19)),0,1)</f>
        <v>0</v>
      </c>
      <c r="AT438" cm="1">
        <f t="array" ref="AT438">IF(OR(COUNTIF(AB438,$AZ$2:$AZ$19)),0,1)</f>
        <v>0</v>
      </c>
      <c r="AU438" cm="1">
        <f t="array" ref="AU438">IF(OR(COUNTIF(AC438,$AZ$2:$AZ$19)),0,1)</f>
        <v>0</v>
      </c>
      <c r="AV438" cm="1">
        <f t="array" ref="AV438">IF(OR(COUNTIF(AD438,$AZ$2:$AZ$19)),0,1)</f>
        <v>0</v>
      </c>
      <c r="AX438">
        <f t="shared" si="6"/>
        <v>0</v>
      </c>
    </row>
    <row r="439" spans="1:50" x14ac:dyDescent="0.3">
      <c r="A439" s="92" t="str" cm="1">
        <f t="array" ref="A439">IF(AX439&gt;0,'Licensee Info'!$A$2:$A$2,"#N/A")</f>
        <v>#N/A</v>
      </c>
      <c r="B439" s="88" t="str">
        <f>'Cover Sheet'!$A$3</f>
        <v>[insert AFS Reporting Period]</v>
      </c>
      <c r="C439" s="88" t="str">
        <f>'Cover Sheet'!$D$3</f>
        <v>[insert all medical and adult-use license record numbers covered by this AFS]</v>
      </c>
      <c r="D439" s="88" t="str">
        <f>'Cover Sheet'!$A$6</f>
        <v>[insert name of firm]</v>
      </c>
      <c r="E439" s="88" t="str">
        <f>'Cover Sheet'!$B$6</f>
        <v>[insert CPA name]</v>
      </c>
      <c r="F439" s="88" t="str">
        <f>'Cover Sheet'!$B$8</f>
        <v>[insert CPA license number]</v>
      </c>
      <c r="G439" s="88" t="str">
        <f>'Cover Sheet'!$D$6</f>
        <v>[insert direct email address]</v>
      </c>
      <c r="H439" s="88" t="str">
        <f>'Cover Sheet'!$D$8</f>
        <v>[insert direct phone number]</v>
      </c>
      <c r="I439" s="88" t="str">
        <f>'Cover Sheet'!$D$10</f>
        <v>[insert firm mailing address]</v>
      </c>
      <c r="J439" s="88" t="str">
        <f>'Licensee Info'!$E$2</f>
        <v>Report not attested to correctly</v>
      </c>
      <c r="K439" t="s">
        <v>225</v>
      </c>
      <c r="L439">
        <v>1</v>
      </c>
      <c r="M439">
        <v>3</v>
      </c>
      <c r="N439">
        <v>13</v>
      </c>
      <c r="O439">
        <v>12</v>
      </c>
      <c r="R439" t="str">
        <f>'R - Total (G, P)'!$B$373</f>
        <v>[insert license #]</v>
      </c>
      <c r="S439">
        <f>'R - Total (G, P)'!$B$374</f>
        <v>0</v>
      </c>
      <c r="T439">
        <f>'R - Total (G, P)'!$D$374</f>
        <v>0</v>
      </c>
      <c r="U439">
        <f>'R - Total (G, P)'!$H$374</f>
        <v>0</v>
      </c>
      <c r="V439">
        <v>0</v>
      </c>
      <c r="W439">
        <v>0</v>
      </c>
      <c r="X439">
        <v>0</v>
      </c>
      <c r="Y439">
        <v>0</v>
      </c>
      <c r="Z439">
        <v>0</v>
      </c>
      <c r="AA439">
        <v>0</v>
      </c>
      <c r="AB439">
        <v>0</v>
      </c>
      <c r="AC439">
        <v>0</v>
      </c>
      <c r="AD439">
        <v>0</v>
      </c>
      <c r="AJ439" cm="1">
        <f t="array" ref="AJ439">IF(OR(COUNTIF(R439,$AZ$2:$AZ$19)),0,1)</f>
        <v>0</v>
      </c>
      <c r="AK439" cm="1">
        <f t="array" ref="AK439">IF(OR(COUNTIF(S439,$AZ$2:$AZ$19)),0,1)</f>
        <v>0</v>
      </c>
      <c r="AL439" cm="1">
        <f t="array" ref="AL439">IF(OR(COUNTIF(T439,$AZ$2:$AZ$19)),0,1)</f>
        <v>0</v>
      </c>
      <c r="AM439" cm="1">
        <f t="array" ref="AM439">IF(OR(COUNTIF(U439,$AZ$2:$AZ$19)),0,1)</f>
        <v>0</v>
      </c>
      <c r="AN439" cm="1">
        <f t="array" ref="AN439">IF(OR(COUNTIF(V439,$AZ$2:$AZ$19)),0,1)</f>
        <v>0</v>
      </c>
      <c r="AO439" cm="1">
        <f t="array" ref="AO439">IF(OR(COUNTIF(W439,$AZ$2:$AZ$19)),0,1)</f>
        <v>0</v>
      </c>
      <c r="AP439" cm="1">
        <f t="array" ref="AP439">IF(OR(COUNTIF(X439,$AZ$2:$AZ$19)),0,1)</f>
        <v>0</v>
      </c>
      <c r="AQ439" cm="1">
        <f t="array" ref="AQ439">IF(OR(COUNTIF(Y439,$AZ$2:$AZ$19)),0,1)</f>
        <v>0</v>
      </c>
      <c r="AR439" cm="1">
        <f t="array" ref="AR439">IF(OR(COUNTIF(Z439,$AZ$2:$AZ$19)),0,1)</f>
        <v>0</v>
      </c>
      <c r="AS439" cm="1">
        <f t="array" ref="AS439">IF(OR(COUNTIF(AA439,$AZ$2:$AZ$19)),0,1)</f>
        <v>0</v>
      </c>
      <c r="AT439" cm="1">
        <f t="array" ref="AT439">IF(OR(COUNTIF(AB439,$AZ$2:$AZ$19)),0,1)</f>
        <v>0</v>
      </c>
      <c r="AU439" cm="1">
        <f t="array" ref="AU439">IF(OR(COUNTIF(AC439,$AZ$2:$AZ$19)),0,1)</f>
        <v>0</v>
      </c>
      <c r="AV439" cm="1">
        <f t="array" ref="AV439">IF(OR(COUNTIF(AD439,$AZ$2:$AZ$19)),0,1)</f>
        <v>0</v>
      </c>
      <c r="AX439">
        <f t="shared" si="6"/>
        <v>0</v>
      </c>
    </row>
    <row r="440" spans="1:50" x14ac:dyDescent="0.3">
      <c r="A440" s="88" t="str" cm="1">
        <f t="array" ref="A440">IF(AX440&gt;0,'Licensee Info'!$A$2:$A$2,"#N/A")</f>
        <v>#N/A</v>
      </c>
      <c r="B440" s="88" t="str">
        <f>'Cover Sheet'!$A$3</f>
        <v>[insert AFS Reporting Period]</v>
      </c>
      <c r="C440" s="88" t="str">
        <f>'Cover Sheet'!$D$3</f>
        <v>[insert all medical and adult-use license record numbers covered by this AFS]</v>
      </c>
      <c r="D440" s="88" t="str">
        <f>'Cover Sheet'!$A$6</f>
        <v>[insert name of firm]</v>
      </c>
      <c r="E440" s="88" t="str">
        <f>'Cover Sheet'!$B$6</f>
        <v>[insert CPA name]</v>
      </c>
      <c r="F440" s="88" t="str">
        <f>'Cover Sheet'!$B$8</f>
        <v>[insert CPA license number]</v>
      </c>
      <c r="G440" s="88" t="str">
        <f>'Cover Sheet'!$D$6</f>
        <v>[insert direct email address]</v>
      </c>
      <c r="H440" s="88" t="str">
        <f>'Cover Sheet'!$D$8</f>
        <v>[insert direct phone number]</v>
      </c>
      <c r="I440" s="88" t="str">
        <f>'Cover Sheet'!$D$10</f>
        <v>[insert firm mailing address]</v>
      </c>
      <c r="J440" s="88" t="str">
        <f>'Licensee Info'!$E$2</f>
        <v>Report not attested to correctly</v>
      </c>
      <c r="K440" s="91" t="s">
        <v>225</v>
      </c>
      <c r="L440" s="91">
        <v>1</v>
      </c>
      <c r="M440" s="91">
        <v>3</v>
      </c>
      <c r="N440" s="91">
        <v>13</v>
      </c>
      <c r="O440" s="91">
        <v>13</v>
      </c>
      <c r="P440" s="91"/>
      <c r="Q440" s="91"/>
      <c r="R440" s="91" t="str">
        <f>'R - Total (G, P)'!$B$373</f>
        <v>[insert license #]</v>
      </c>
      <c r="S440" s="91">
        <f>'R - Total (G, P)'!$B$374</f>
        <v>0</v>
      </c>
      <c r="T440" s="91">
        <f>'R - Total (G, P)'!$D$374</f>
        <v>0</v>
      </c>
      <c r="U440" s="91">
        <f>'R - Total (G, P)'!$H$374</f>
        <v>0</v>
      </c>
      <c r="V440" s="91">
        <v>0</v>
      </c>
      <c r="W440" s="91">
        <v>0</v>
      </c>
      <c r="X440" s="91">
        <v>0</v>
      </c>
      <c r="Y440" s="91">
        <v>0</v>
      </c>
      <c r="Z440" s="91">
        <v>0</v>
      </c>
      <c r="AA440" s="91">
        <v>0</v>
      </c>
      <c r="AB440" s="91">
        <v>0</v>
      </c>
      <c r="AC440" s="91">
        <v>0</v>
      </c>
      <c r="AD440" s="91">
        <v>0</v>
      </c>
      <c r="AE440" s="91"/>
      <c r="AF440" s="91"/>
      <c r="AG440" s="91"/>
      <c r="AH440" s="91"/>
      <c r="AJ440" cm="1">
        <f t="array" ref="AJ440">IF(OR(COUNTIF(R440,$AZ$2:$AZ$19)),0,1)</f>
        <v>0</v>
      </c>
      <c r="AK440" cm="1">
        <f t="array" ref="AK440">IF(OR(COUNTIF(S440,$AZ$2:$AZ$19)),0,1)</f>
        <v>0</v>
      </c>
      <c r="AL440" cm="1">
        <f t="array" ref="AL440">IF(OR(COUNTIF(T440,$AZ$2:$AZ$19)),0,1)</f>
        <v>0</v>
      </c>
      <c r="AM440" cm="1">
        <f t="array" ref="AM440">IF(OR(COUNTIF(U440,$AZ$2:$AZ$19)),0,1)</f>
        <v>0</v>
      </c>
      <c r="AN440" cm="1">
        <f t="array" ref="AN440">IF(OR(COUNTIF(V440,$AZ$2:$AZ$19)),0,1)</f>
        <v>0</v>
      </c>
      <c r="AO440" cm="1">
        <f t="array" ref="AO440">IF(OR(COUNTIF(W440,$AZ$2:$AZ$19)),0,1)</f>
        <v>0</v>
      </c>
      <c r="AP440" cm="1">
        <f t="array" ref="AP440">IF(OR(COUNTIF(X440,$AZ$2:$AZ$19)),0,1)</f>
        <v>0</v>
      </c>
      <c r="AQ440" cm="1">
        <f t="array" ref="AQ440">IF(OR(COUNTIF(Y440,$AZ$2:$AZ$19)),0,1)</f>
        <v>0</v>
      </c>
      <c r="AR440" cm="1">
        <f t="array" ref="AR440">IF(OR(COUNTIF(Z440,$AZ$2:$AZ$19)),0,1)</f>
        <v>0</v>
      </c>
      <c r="AS440" cm="1">
        <f t="array" ref="AS440">IF(OR(COUNTIF(AA440,$AZ$2:$AZ$19)),0,1)</f>
        <v>0</v>
      </c>
      <c r="AT440" cm="1">
        <f t="array" ref="AT440">IF(OR(COUNTIF(AB440,$AZ$2:$AZ$19)),0,1)</f>
        <v>0</v>
      </c>
      <c r="AU440" cm="1">
        <f t="array" ref="AU440">IF(OR(COUNTIF(AC440,$AZ$2:$AZ$19)),0,1)</f>
        <v>0</v>
      </c>
      <c r="AV440" cm="1">
        <f t="array" ref="AV440">IF(OR(COUNTIF(AD440,$AZ$2:$AZ$19)),0,1)</f>
        <v>0</v>
      </c>
      <c r="AX440">
        <f t="shared" si="6"/>
        <v>0</v>
      </c>
    </row>
    <row r="441" spans="1:50" x14ac:dyDescent="0.3">
      <c r="A441" s="92" t="str" cm="1">
        <f t="array" ref="A441">IF(AX441&gt;0,'Licensee Info'!$A$2:$A$2,"#N/A")</f>
        <v>#N/A</v>
      </c>
      <c r="B441" s="88" t="str">
        <f>'Cover Sheet'!$A$3</f>
        <v>[insert AFS Reporting Period]</v>
      </c>
      <c r="C441" s="88" t="str">
        <f>'Cover Sheet'!$D$3</f>
        <v>[insert all medical and adult-use license record numbers covered by this AFS]</v>
      </c>
      <c r="D441" s="88" t="str">
        <f>'Cover Sheet'!$A$6</f>
        <v>[insert name of firm]</v>
      </c>
      <c r="E441" s="88" t="str">
        <f>'Cover Sheet'!$B$6</f>
        <v>[insert CPA name]</v>
      </c>
      <c r="F441" s="88" t="str">
        <f>'Cover Sheet'!$B$8</f>
        <v>[insert CPA license number]</v>
      </c>
      <c r="G441" s="88" t="str">
        <f>'Cover Sheet'!$D$6</f>
        <v>[insert direct email address]</v>
      </c>
      <c r="H441" s="88" t="str">
        <f>'Cover Sheet'!$D$8</f>
        <v>[insert direct phone number]</v>
      </c>
      <c r="I441" s="88" t="str">
        <f>'Cover Sheet'!$D$10</f>
        <v>[insert firm mailing address]</v>
      </c>
      <c r="J441" s="88" t="str">
        <f>'Licensee Info'!$E$2</f>
        <v>Report not attested to correctly</v>
      </c>
      <c r="K441" t="s">
        <v>225</v>
      </c>
      <c r="L441">
        <v>1</v>
      </c>
      <c r="M441">
        <v>3</v>
      </c>
      <c r="N441">
        <v>13</v>
      </c>
      <c r="O441">
        <v>14</v>
      </c>
      <c r="R441" t="str">
        <f>'R - Total (G, P)'!$B$373</f>
        <v>[insert license #]</v>
      </c>
      <c r="S441">
        <f>'R - Total (G, P)'!$B$374</f>
        <v>0</v>
      </c>
      <c r="T441">
        <f>'R - Total (G, P)'!$D$374</f>
        <v>0</v>
      </c>
      <c r="U441">
        <f>'R - Total (G, P)'!$H$374</f>
        <v>0</v>
      </c>
      <c r="V441">
        <v>0</v>
      </c>
      <c r="W441">
        <v>0</v>
      </c>
      <c r="X441">
        <v>0</v>
      </c>
      <c r="Y441">
        <v>0</v>
      </c>
      <c r="Z441">
        <v>0</v>
      </c>
      <c r="AA441">
        <v>0</v>
      </c>
      <c r="AB441">
        <v>0</v>
      </c>
      <c r="AC441">
        <v>0</v>
      </c>
      <c r="AD441">
        <v>0</v>
      </c>
      <c r="AJ441" cm="1">
        <f t="array" ref="AJ441">IF(OR(COUNTIF(R441,$AZ$2:$AZ$19)),0,1)</f>
        <v>0</v>
      </c>
      <c r="AK441" cm="1">
        <f t="array" ref="AK441">IF(OR(COUNTIF(S441,$AZ$2:$AZ$19)),0,1)</f>
        <v>0</v>
      </c>
      <c r="AL441" cm="1">
        <f t="array" ref="AL441">IF(OR(COUNTIF(T441,$AZ$2:$AZ$19)),0,1)</f>
        <v>0</v>
      </c>
      <c r="AM441" cm="1">
        <f t="array" ref="AM441">IF(OR(COUNTIF(U441,$AZ$2:$AZ$19)),0,1)</f>
        <v>0</v>
      </c>
      <c r="AN441" cm="1">
        <f t="array" ref="AN441">IF(OR(COUNTIF(V441,$AZ$2:$AZ$19)),0,1)</f>
        <v>0</v>
      </c>
      <c r="AO441" cm="1">
        <f t="array" ref="AO441">IF(OR(COUNTIF(W441,$AZ$2:$AZ$19)),0,1)</f>
        <v>0</v>
      </c>
      <c r="AP441" cm="1">
        <f t="array" ref="AP441">IF(OR(COUNTIF(X441,$AZ$2:$AZ$19)),0,1)</f>
        <v>0</v>
      </c>
      <c r="AQ441" cm="1">
        <f t="array" ref="AQ441">IF(OR(COUNTIF(Y441,$AZ$2:$AZ$19)),0,1)</f>
        <v>0</v>
      </c>
      <c r="AR441" cm="1">
        <f t="array" ref="AR441">IF(OR(COUNTIF(Z441,$AZ$2:$AZ$19)),0,1)</f>
        <v>0</v>
      </c>
      <c r="AS441" cm="1">
        <f t="array" ref="AS441">IF(OR(COUNTIF(AA441,$AZ$2:$AZ$19)),0,1)</f>
        <v>0</v>
      </c>
      <c r="AT441" cm="1">
        <f t="array" ref="AT441">IF(OR(COUNTIF(AB441,$AZ$2:$AZ$19)),0,1)</f>
        <v>0</v>
      </c>
      <c r="AU441" cm="1">
        <f t="array" ref="AU441">IF(OR(COUNTIF(AC441,$AZ$2:$AZ$19)),0,1)</f>
        <v>0</v>
      </c>
      <c r="AV441" cm="1">
        <f t="array" ref="AV441">IF(OR(COUNTIF(AD441,$AZ$2:$AZ$19)),0,1)</f>
        <v>0</v>
      </c>
      <c r="AX441">
        <f t="shared" si="6"/>
        <v>0</v>
      </c>
    </row>
    <row r="442" spans="1:50" x14ac:dyDescent="0.3">
      <c r="A442" s="88" t="str" cm="1">
        <f t="array" ref="A442">IF(AX442&gt;0,'Licensee Info'!$A$2:$A$2,"#N/A")</f>
        <v>#N/A</v>
      </c>
      <c r="B442" s="88" t="str">
        <f>'Cover Sheet'!$A$3</f>
        <v>[insert AFS Reporting Period]</v>
      </c>
      <c r="C442" s="88" t="str">
        <f>'Cover Sheet'!$D$3</f>
        <v>[insert all medical and adult-use license record numbers covered by this AFS]</v>
      </c>
      <c r="D442" s="88" t="str">
        <f>'Cover Sheet'!$A$6</f>
        <v>[insert name of firm]</v>
      </c>
      <c r="E442" s="88" t="str">
        <f>'Cover Sheet'!$B$6</f>
        <v>[insert CPA name]</v>
      </c>
      <c r="F442" s="88" t="str">
        <f>'Cover Sheet'!$B$8</f>
        <v>[insert CPA license number]</v>
      </c>
      <c r="G442" s="88" t="str">
        <f>'Cover Sheet'!$D$6</f>
        <v>[insert direct email address]</v>
      </c>
      <c r="H442" s="88" t="str">
        <f>'Cover Sheet'!$D$8</f>
        <v>[insert direct phone number]</v>
      </c>
      <c r="I442" s="88" t="str">
        <f>'Cover Sheet'!$D$10</f>
        <v>[insert firm mailing address]</v>
      </c>
      <c r="J442" s="88" t="str">
        <f>'Licensee Info'!$E$2</f>
        <v>Report not attested to correctly</v>
      </c>
      <c r="K442" s="91" t="s">
        <v>225</v>
      </c>
      <c r="L442" s="91">
        <v>1</v>
      </c>
      <c r="M442" s="91">
        <v>3</v>
      </c>
      <c r="N442" s="91">
        <v>13</v>
      </c>
      <c r="O442" s="91">
        <v>15</v>
      </c>
      <c r="P442" s="91"/>
      <c r="Q442" s="91"/>
      <c r="R442" s="91" t="str">
        <f>'R - Total (G, P)'!$B$373</f>
        <v>[insert license #]</v>
      </c>
      <c r="S442" s="91">
        <f>'R - Total (G, P)'!$B$374</f>
        <v>0</v>
      </c>
      <c r="T442" s="91">
        <f>'R - Total (G, P)'!$D$374</f>
        <v>0</v>
      </c>
      <c r="U442" s="91">
        <f>'R - Total (G, P)'!$H$374</f>
        <v>0</v>
      </c>
      <c r="V442" s="91">
        <v>0</v>
      </c>
      <c r="W442" s="91">
        <v>0</v>
      </c>
      <c r="X442" s="91">
        <v>0</v>
      </c>
      <c r="Y442" s="91">
        <v>0</v>
      </c>
      <c r="Z442" s="91">
        <v>0</v>
      </c>
      <c r="AA442" s="91">
        <v>0</v>
      </c>
      <c r="AB442" s="91">
        <v>0</v>
      </c>
      <c r="AC442" s="91">
        <v>0</v>
      </c>
      <c r="AD442" s="91">
        <v>0</v>
      </c>
      <c r="AE442" s="91"/>
      <c r="AF442" s="91"/>
      <c r="AG442" s="91"/>
      <c r="AH442" s="91"/>
      <c r="AJ442" cm="1">
        <f t="array" ref="AJ442">IF(OR(COUNTIF(R442,$AZ$2:$AZ$19)),0,1)</f>
        <v>0</v>
      </c>
      <c r="AK442" cm="1">
        <f t="array" ref="AK442">IF(OR(COUNTIF(S442,$AZ$2:$AZ$19)),0,1)</f>
        <v>0</v>
      </c>
      <c r="AL442" cm="1">
        <f t="array" ref="AL442">IF(OR(COUNTIF(T442,$AZ$2:$AZ$19)),0,1)</f>
        <v>0</v>
      </c>
      <c r="AM442" cm="1">
        <f t="array" ref="AM442">IF(OR(COUNTIF(U442,$AZ$2:$AZ$19)),0,1)</f>
        <v>0</v>
      </c>
      <c r="AN442" cm="1">
        <f t="array" ref="AN442">IF(OR(COUNTIF(V442,$AZ$2:$AZ$19)),0,1)</f>
        <v>0</v>
      </c>
      <c r="AO442" cm="1">
        <f t="array" ref="AO442">IF(OR(COUNTIF(W442,$AZ$2:$AZ$19)),0,1)</f>
        <v>0</v>
      </c>
      <c r="AP442" cm="1">
        <f t="array" ref="AP442">IF(OR(COUNTIF(X442,$AZ$2:$AZ$19)),0,1)</f>
        <v>0</v>
      </c>
      <c r="AQ442" cm="1">
        <f t="array" ref="AQ442">IF(OR(COUNTIF(Y442,$AZ$2:$AZ$19)),0,1)</f>
        <v>0</v>
      </c>
      <c r="AR442" cm="1">
        <f t="array" ref="AR442">IF(OR(COUNTIF(Z442,$AZ$2:$AZ$19)),0,1)</f>
        <v>0</v>
      </c>
      <c r="AS442" cm="1">
        <f t="array" ref="AS442">IF(OR(COUNTIF(AA442,$AZ$2:$AZ$19)),0,1)</f>
        <v>0</v>
      </c>
      <c r="AT442" cm="1">
        <f t="array" ref="AT442">IF(OR(COUNTIF(AB442,$AZ$2:$AZ$19)),0,1)</f>
        <v>0</v>
      </c>
      <c r="AU442" cm="1">
        <f t="array" ref="AU442">IF(OR(COUNTIF(AC442,$AZ$2:$AZ$19)),0,1)</f>
        <v>0</v>
      </c>
      <c r="AV442" cm="1">
        <f t="array" ref="AV442">IF(OR(COUNTIF(AD442,$AZ$2:$AZ$19)),0,1)</f>
        <v>0</v>
      </c>
      <c r="AX442">
        <f t="shared" si="6"/>
        <v>0</v>
      </c>
    </row>
    <row r="443" spans="1:50" x14ac:dyDescent="0.3">
      <c r="A443" s="92" t="str" cm="1">
        <f t="array" ref="A443">IF(AX443&gt;0,'Licensee Info'!$A$2:$A$2,"#N/A")</f>
        <v>#N/A</v>
      </c>
      <c r="B443" s="88" t="str">
        <f>'Cover Sheet'!$A$3</f>
        <v>[insert AFS Reporting Period]</v>
      </c>
      <c r="C443" s="88" t="str">
        <f>'Cover Sheet'!$D$3</f>
        <v>[insert all medical and adult-use license record numbers covered by this AFS]</v>
      </c>
      <c r="D443" s="88" t="str">
        <f>'Cover Sheet'!$A$6</f>
        <v>[insert name of firm]</v>
      </c>
      <c r="E443" s="88" t="str">
        <f>'Cover Sheet'!$B$6</f>
        <v>[insert CPA name]</v>
      </c>
      <c r="F443" s="88" t="str">
        <f>'Cover Sheet'!$B$8</f>
        <v>[insert CPA license number]</v>
      </c>
      <c r="G443" s="88" t="str">
        <f>'Cover Sheet'!$D$6</f>
        <v>[insert direct email address]</v>
      </c>
      <c r="H443" s="88" t="str">
        <f>'Cover Sheet'!$D$8</f>
        <v>[insert direct phone number]</v>
      </c>
      <c r="I443" s="88" t="str">
        <f>'Cover Sheet'!$D$10</f>
        <v>[insert firm mailing address]</v>
      </c>
      <c r="J443" s="88" t="str">
        <f>'Licensee Info'!$E$2</f>
        <v>Report not attested to correctly</v>
      </c>
      <c r="K443" t="s">
        <v>225</v>
      </c>
      <c r="L443">
        <v>1</v>
      </c>
      <c r="M443" t="s">
        <v>285</v>
      </c>
      <c r="N443">
        <v>13</v>
      </c>
      <c r="O443">
        <v>1</v>
      </c>
      <c r="R443" cm="1">
        <f t="array" ref="R443:Y452">'R - Total (G, P)'!$A$389:$H$398</f>
        <v>0</v>
      </c>
      <c r="S443">
        <v>0</v>
      </c>
      <c r="T443">
        <v>0</v>
      </c>
      <c r="U443">
        <v>0</v>
      </c>
      <c r="V443">
        <v>0</v>
      </c>
      <c r="W443">
        <v>0</v>
      </c>
      <c r="X443">
        <v>0</v>
      </c>
      <c r="Y443">
        <v>0</v>
      </c>
      <c r="Z443">
        <v>0</v>
      </c>
      <c r="AA443">
        <v>0</v>
      </c>
      <c r="AB443">
        <v>0</v>
      </c>
      <c r="AC443">
        <v>0</v>
      </c>
      <c r="AD443">
        <v>0</v>
      </c>
      <c r="AJ443" cm="1">
        <f t="array" ref="AJ443">IF(OR(COUNTIF(R443,$AZ$2:$AZ$19)),0,1)</f>
        <v>0</v>
      </c>
      <c r="AK443" cm="1">
        <f t="array" ref="AK443">IF(OR(COUNTIF(S443,$AZ$2:$AZ$19)),0,1)</f>
        <v>0</v>
      </c>
      <c r="AL443" cm="1">
        <f t="array" ref="AL443">IF(OR(COUNTIF(T443,$AZ$2:$AZ$19)),0,1)</f>
        <v>0</v>
      </c>
      <c r="AM443" cm="1">
        <f t="array" ref="AM443">IF(OR(COUNTIF(U443,$AZ$2:$AZ$19)),0,1)</f>
        <v>0</v>
      </c>
      <c r="AN443" cm="1">
        <f t="array" ref="AN443">IF(OR(COUNTIF(V443,$AZ$2:$AZ$19)),0,1)</f>
        <v>0</v>
      </c>
      <c r="AO443" cm="1">
        <f t="array" ref="AO443">IF(OR(COUNTIF(W443,$AZ$2:$AZ$19)),0,1)</f>
        <v>0</v>
      </c>
      <c r="AP443" cm="1">
        <f t="array" ref="AP443">IF(OR(COUNTIF(X443,$AZ$2:$AZ$19)),0,1)</f>
        <v>0</v>
      </c>
      <c r="AQ443" cm="1">
        <f t="array" ref="AQ443">IF(OR(COUNTIF(Y443,$AZ$2:$AZ$19)),0,1)</f>
        <v>0</v>
      </c>
      <c r="AR443" cm="1">
        <f t="array" ref="AR443">IF(OR(COUNTIF(Z443,$AZ$2:$AZ$19)),0,1)</f>
        <v>0</v>
      </c>
      <c r="AS443" cm="1">
        <f t="array" ref="AS443">IF(OR(COUNTIF(AA443,$AZ$2:$AZ$19)),0,1)</f>
        <v>0</v>
      </c>
      <c r="AT443" cm="1">
        <f t="array" ref="AT443">IF(OR(COUNTIF(AB443,$AZ$2:$AZ$19)),0,1)</f>
        <v>0</v>
      </c>
      <c r="AU443" cm="1">
        <f t="array" ref="AU443">IF(OR(COUNTIF(AC443,$AZ$2:$AZ$19)),0,1)</f>
        <v>0</v>
      </c>
      <c r="AV443" cm="1">
        <f t="array" ref="AV443">IF(OR(COUNTIF(AD443,$AZ$2:$AZ$19)),0,1)</f>
        <v>0</v>
      </c>
      <c r="AX443">
        <f t="shared" si="6"/>
        <v>0</v>
      </c>
    </row>
    <row r="444" spans="1:50" x14ac:dyDescent="0.3">
      <c r="A444" s="88" t="str" cm="1">
        <f t="array" ref="A444">IF(AX444&gt;0,'Licensee Info'!$A$2:$A$2,"#N/A")</f>
        <v>#N/A</v>
      </c>
      <c r="B444" s="88" t="str">
        <f>'Cover Sheet'!$A$3</f>
        <v>[insert AFS Reporting Period]</v>
      </c>
      <c r="C444" s="88" t="str">
        <f>'Cover Sheet'!$D$3</f>
        <v>[insert all medical and adult-use license record numbers covered by this AFS]</v>
      </c>
      <c r="D444" s="88" t="str">
        <f>'Cover Sheet'!$A$6</f>
        <v>[insert name of firm]</v>
      </c>
      <c r="E444" s="88" t="str">
        <f>'Cover Sheet'!$B$6</f>
        <v>[insert CPA name]</v>
      </c>
      <c r="F444" s="88" t="str">
        <f>'Cover Sheet'!$B$8</f>
        <v>[insert CPA license number]</v>
      </c>
      <c r="G444" s="88" t="str">
        <f>'Cover Sheet'!$D$6</f>
        <v>[insert direct email address]</v>
      </c>
      <c r="H444" s="88" t="str">
        <f>'Cover Sheet'!$D$8</f>
        <v>[insert direct phone number]</v>
      </c>
      <c r="I444" s="88" t="str">
        <f>'Cover Sheet'!$D$10</f>
        <v>[insert firm mailing address]</v>
      </c>
      <c r="J444" s="88" t="str">
        <f>'Licensee Info'!$E$2</f>
        <v>Report not attested to correctly</v>
      </c>
      <c r="K444" s="91" t="s">
        <v>225</v>
      </c>
      <c r="L444" s="91">
        <v>1</v>
      </c>
      <c r="M444" s="91" t="s">
        <v>285</v>
      </c>
      <c r="N444" s="91">
        <v>13</v>
      </c>
      <c r="O444" s="91">
        <v>2</v>
      </c>
      <c r="P444" s="91"/>
      <c r="Q444" s="91"/>
      <c r="R444" s="91">
        <v>0</v>
      </c>
      <c r="S444" s="91">
        <v>0</v>
      </c>
      <c r="T444" s="91">
        <v>0</v>
      </c>
      <c r="U444" s="91">
        <v>0</v>
      </c>
      <c r="V444" s="91">
        <v>0</v>
      </c>
      <c r="W444" s="91">
        <v>0</v>
      </c>
      <c r="X444" s="91">
        <v>0</v>
      </c>
      <c r="Y444" s="91">
        <v>0</v>
      </c>
      <c r="Z444" s="91">
        <v>0</v>
      </c>
      <c r="AA444" s="91">
        <v>0</v>
      </c>
      <c r="AB444" s="91">
        <v>0</v>
      </c>
      <c r="AC444" s="91">
        <v>0</v>
      </c>
      <c r="AD444" s="91">
        <v>0</v>
      </c>
      <c r="AE444" s="91"/>
      <c r="AF444" s="91"/>
      <c r="AG444" s="91"/>
      <c r="AH444" s="91"/>
      <c r="AJ444" cm="1">
        <f t="array" ref="AJ444">IF(OR(COUNTIF(R444,$AZ$2:$AZ$19)),0,1)</f>
        <v>0</v>
      </c>
      <c r="AK444" cm="1">
        <f t="array" ref="AK444">IF(OR(COUNTIF(S444,$AZ$2:$AZ$19)),0,1)</f>
        <v>0</v>
      </c>
      <c r="AL444" cm="1">
        <f t="array" ref="AL444">IF(OR(COUNTIF(T444,$AZ$2:$AZ$19)),0,1)</f>
        <v>0</v>
      </c>
      <c r="AM444" cm="1">
        <f t="array" ref="AM444">IF(OR(COUNTIF(U444,$AZ$2:$AZ$19)),0,1)</f>
        <v>0</v>
      </c>
      <c r="AN444" cm="1">
        <f t="array" ref="AN444">IF(OR(COUNTIF(V444,$AZ$2:$AZ$19)),0,1)</f>
        <v>0</v>
      </c>
      <c r="AO444" cm="1">
        <f t="array" ref="AO444">IF(OR(COUNTIF(W444,$AZ$2:$AZ$19)),0,1)</f>
        <v>0</v>
      </c>
      <c r="AP444" cm="1">
        <f t="array" ref="AP444">IF(OR(COUNTIF(X444,$AZ$2:$AZ$19)),0,1)</f>
        <v>0</v>
      </c>
      <c r="AQ444" cm="1">
        <f t="array" ref="AQ444">IF(OR(COUNTIF(Y444,$AZ$2:$AZ$19)),0,1)</f>
        <v>0</v>
      </c>
      <c r="AR444" cm="1">
        <f t="array" ref="AR444">IF(OR(COUNTIF(Z444,$AZ$2:$AZ$19)),0,1)</f>
        <v>0</v>
      </c>
      <c r="AS444" cm="1">
        <f t="array" ref="AS444">IF(OR(COUNTIF(AA444,$AZ$2:$AZ$19)),0,1)</f>
        <v>0</v>
      </c>
      <c r="AT444" cm="1">
        <f t="array" ref="AT444">IF(OR(COUNTIF(AB444,$AZ$2:$AZ$19)),0,1)</f>
        <v>0</v>
      </c>
      <c r="AU444" cm="1">
        <f t="array" ref="AU444">IF(OR(COUNTIF(AC444,$AZ$2:$AZ$19)),0,1)</f>
        <v>0</v>
      </c>
      <c r="AV444" cm="1">
        <f t="array" ref="AV444">IF(OR(COUNTIF(AD444,$AZ$2:$AZ$19)),0,1)</f>
        <v>0</v>
      </c>
      <c r="AX444">
        <f t="shared" si="6"/>
        <v>0</v>
      </c>
    </row>
    <row r="445" spans="1:50" x14ac:dyDescent="0.3">
      <c r="A445" s="92" t="str" cm="1">
        <f t="array" ref="A445">IF(AX445&gt;0,'Licensee Info'!$A$2:$A$2,"#N/A")</f>
        <v>#N/A</v>
      </c>
      <c r="B445" s="88" t="str">
        <f>'Cover Sheet'!$A$3</f>
        <v>[insert AFS Reporting Period]</v>
      </c>
      <c r="C445" s="88" t="str">
        <f>'Cover Sheet'!$D$3</f>
        <v>[insert all medical and adult-use license record numbers covered by this AFS]</v>
      </c>
      <c r="D445" s="88" t="str">
        <f>'Cover Sheet'!$A$6</f>
        <v>[insert name of firm]</v>
      </c>
      <c r="E445" s="88" t="str">
        <f>'Cover Sheet'!$B$6</f>
        <v>[insert CPA name]</v>
      </c>
      <c r="F445" s="88" t="str">
        <f>'Cover Sheet'!$B$8</f>
        <v>[insert CPA license number]</v>
      </c>
      <c r="G445" s="88" t="str">
        <f>'Cover Sheet'!$D$6</f>
        <v>[insert direct email address]</v>
      </c>
      <c r="H445" s="88" t="str">
        <f>'Cover Sheet'!$D$8</f>
        <v>[insert direct phone number]</v>
      </c>
      <c r="I445" s="88" t="str">
        <f>'Cover Sheet'!$D$10</f>
        <v>[insert firm mailing address]</v>
      </c>
      <c r="J445" s="88" t="str">
        <f>'Licensee Info'!$E$2</f>
        <v>Report not attested to correctly</v>
      </c>
      <c r="K445" t="s">
        <v>225</v>
      </c>
      <c r="L445">
        <v>1</v>
      </c>
      <c r="M445" t="s">
        <v>285</v>
      </c>
      <c r="N445">
        <v>13</v>
      </c>
      <c r="O445">
        <v>3</v>
      </c>
      <c r="R445">
        <v>0</v>
      </c>
      <c r="S445">
        <v>0</v>
      </c>
      <c r="T445">
        <v>0</v>
      </c>
      <c r="U445">
        <v>0</v>
      </c>
      <c r="V445">
        <v>0</v>
      </c>
      <c r="W445">
        <v>0</v>
      </c>
      <c r="X445">
        <v>0</v>
      </c>
      <c r="Y445">
        <v>0</v>
      </c>
      <c r="Z445">
        <v>0</v>
      </c>
      <c r="AA445">
        <v>0</v>
      </c>
      <c r="AB445">
        <v>0</v>
      </c>
      <c r="AC445">
        <v>0</v>
      </c>
      <c r="AD445">
        <v>0</v>
      </c>
      <c r="AJ445" cm="1">
        <f t="array" ref="AJ445">IF(OR(COUNTIF(R445,$AZ$2:$AZ$19)),0,1)</f>
        <v>0</v>
      </c>
      <c r="AK445" cm="1">
        <f t="array" ref="AK445">IF(OR(COUNTIF(S445,$AZ$2:$AZ$19)),0,1)</f>
        <v>0</v>
      </c>
      <c r="AL445" cm="1">
        <f t="array" ref="AL445">IF(OR(COUNTIF(T445,$AZ$2:$AZ$19)),0,1)</f>
        <v>0</v>
      </c>
      <c r="AM445" cm="1">
        <f t="array" ref="AM445">IF(OR(COUNTIF(U445,$AZ$2:$AZ$19)),0,1)</f>
        <v>0</v>
      </c>
      <c r="AN445" cm="1">
        <f t="array" ref="AN445">IF(OR(COUNTIF(V445,$AZ$2:$AZ$19)),0,1)</f>
        <v>0</v>
      </c>
      <c r="AO445" cm="1">
        <f t="array" ref="AO445">IF(OR(COUNTIF(W445,$AZ$2:$AZ$19)),0,1)</f>
        <v>0</v>
      </c>
      <c r="AP445" cm="1">
        <f t="array" ref="AP445">IF(OR(COUNTIF(X445,$AZ$2:$AZ$19)),0,1)</f>
        <v>0</v>
      </c>
      <c r="AQ445" cm="1">
        <f t="array" ref="AQ445">IF(OR(COUNTIF(Y445,$AZ$2:$AZ$19)),0,1)</f>
        <v>0</v>
      </c>
      <c r="AR445" cm="1">
        <f t="array" ref="AR445">IF(OR(COUNTIF(Z445,$AZ$2:$AZ$19)),0,1)</f>
        <v>0</v>
      </c>
      <c r="AS445" cm="1">
        <f t="array" ref="AS445">IF(OR(COUNTIF(AA445,$AZ$2:$AZ$19)),0,1)</f>
        <v>0</v>
      </c>
      <c r="AT445" cm="1">
        <f t="array" ref="AT445">IF(OR(COUNTIF(AB445,$AZ$2:$AZ$19)),0,1)</f>
        <v>0</v>
      </c>
      <c r="AU445" cm="1">
        <f t="array" ref="AU445">IF(OR(COUNTIF(AC445,$AZ$2:$AZ$19)),0,1)</f>
        <v>0</v>
      </c>
      <c r="AV445" cm="1">
        <f t="array" ref="AV445">IF(OR(COUNTIF(AD445,$AZ$2:$AZ$19)),0,1)</f>
        <v>0</v>
      </c>
      <c r="AX445">
        <f t="shared" si="6"/>
        <v>0</v>
      </c>
    </row>
    <row r="446" spans="1:50" x14ac:dyDescent="0.3">
      <c r="A446" s="88" t="str" cm="1">
        <f t="array" ref="A446">IF(AX446&gt;0,'Licensee Info'!$A$2:$A$2,"#N/A")</f>
        <v>#N/A</v>
      </c>
      <c r="B446" s="88" t="str">
        <f>'Cover Sheet'!$A$3</f>
        <v>[insert AFS Reporting Period]</v>
      </c>
      <c r="C446" s="88" t="str">
        <f>'Cover Sheet'!$D$3</f>
        <v>[insert all medical and adult-use license record numbers covered by this AFS]</v>
      </c>
      <c r="D446" s="88" t="str">
        <f>'Cover Sheet'!$A$6</f>
        <v>[insert name of firm]</v>
      </c>
      <c r="E446" s="88" t="str">
        <f>'Cover Sheet'!$B$6</f>
        <v>[insert CPA name]</v>
      </c>
      <c r="F446" s="88" t="str">
        <f>'Cover Sheet'!$B$8</f>
        <v>[insert CPA license number]</v>
      </c>
      <c r="G446" s="88" t="str">
        <f>'Cover Sheet'!$D$6</f>
        <v>[insert direct email address]</v>
      </c>
      <c r="H446" s="88" t="str">
        <f>'Cover Sheet'!$D$8</f>
        <v>[insert direct phone number]</v>
      </c>
      <c r="I446" s="88" t="str">
        <f>'Cover Sheet'!$D$10</f>
        <v>[insert firm mailing address]</v>
      </c>
      <c r="J446" s="88" t="str">
        <f>'Licensee Info'!$E$2</f>
        <v>Report not attested to correctly</v>
      </c>
      <c r="K446" s="91" t="s">
        <v>225</v>
      </c>
      <c r="L446" s="91">
        <v>1</v>
      </c>
      <c r="M446" s="91" t="s">
        <v>285</v>
      </c>
      <c r="N446" s="91">
        <v>13</v>
      </c>
      <c r="O446" s="91">
        <v>4</v>
      </c>
      <c r="P446" s="91"/>
      <c r="Q446" s="91"/>
      <c r="R446" s="91">
        <v>0</v>
      </c>
      <c r="S446" s="91">
        <v>0</v>
      </c>
      <c r="T446" s="91">
        <v>0</v>
      </c>
      <c r="U446" s="91">
        <v>0</v>
      </c>
      <c r="V446" s="91">
        <v>0</v>
      </c>
      <c r="W446" s="91">
        <v>0</v>
      </c>
      <c r="X446" s="91">
        <v>0</v>
      </c>
      <c r="Y446" s="91">
        <v>0</v>
      </c>
      <c r="Z446" s="91">
        <v>0</v>
      </c>
      <c r="AA446" s="91">
        <v>0</v>
      </c>
      <c r="AB446" s="91">
        <v>0</v>
      </c>
      <c r="AC446" s="91">
        <v>0</v>
      </c>
      <c r="AD446" s="91">
        <v>0</v>
      </c>
      <c r="AE446" s="91"/>
      <c r="AF446" s="91"/>
      <c r="AG446" s="91"/>
      <c r="AH446" s="91"/>
      <c r="AJ446" cm="1">
        <f t="array" ref="AJ446">IF(OR(COUNTIF(R446,$AZ$2:$AZ$19)),0,1)</f>
        <v>0</v>
      </c>
      <c r="AK446" cm="1">
        <f t="array" ref="AK446">IF(OR(COUNTIF(S446,$AZ$2:$AZ$19)),0,1)</f>
        <v>0</v>
      </c>
      <c r="AL446" cm="1">
        <f t="array" ref="AL446">IF(OR(COUNTIF(T446,$AZ$2:$AZ$19)),0,1)</f>
        <v>0</v>
      </c>
      <c r="AM446" cm="1">
        <f t="array" ref="AM446">IF(OR(COUNTIF(U446,$AZ$2:$AZ$19)),0,1)</f>
        <v>0</v>
      </c>
      <c r="AN446" cm="1">
        <f t="array" ref="AN446">IF(OR(COUNTIF(V446,$AZ$2:$AZ$19)),0,1)</f>
        <v>0</v>
      </c>
      <c r="AO446" cm="1">
        <f t="array" ref="AO446">IF(OR(COUNTIF(W446,$AZ$2:$AZ$19)),0,1)</f>
        <v>0</v>
      </c>
      <c r="AP446" cm="1">
        <f t="array" ref="AP446">IF(OR(COUNTIF(X446,$AZ$2:$AZ$19)),0,1)</f>
        <v>0</v>
      </c>
      <c r="AQ446" cm="1">
        <f t="array" ref="AQ446">IF(OR(COUNTIF(Y446,$AZ$2:$AZ$19)),0,1)</f>
        <v>0</v>
      </c>
      <c r="AR446" cm="1">
        <f t="array" ref="AR446">IF(OR(COUNTIF(Z446,$AZ$2:$AZ$19)),0,1)</f>
        <v>0</v>
      </c>
      <c r="AS446" cm="1">
        <f t="array" ref="AS446">IF(OR(COUNTIF(AA446,$AZ$2:$AZ$19)),0,1)</f>
        <v>0</v>
      </c>
      <c r="AT446" cm="1">
        <f t="array" ref="AT446">IF(OR(COUNTIF(AB446,$AZ$2:$AZ$19)),0,1)</f>
        <v>0</v>
      </c>
      <c r="AU446" cm="1">
        <f t="array" ref="AU446">IF(OR(COUNTIF(AC446,$AZ$2:$AZ$19)),0,1)</f>
        <v>0</v>
      </c>
      <c r="AV446" cm="1">
        <f t="array" ref="AV446">IF(OR(COUNTIF(AD446,$AZ$2:$AZ$19)),0,1)</f>
        <v>0</v>
      </c>
      <c r="AX446">
        <f t="shared" si="6"/>
        <v>0</v>
      </c>
    </row>
    <row r="447" spans="1:50" x14ac:dyDescent="0.3">
      <c r="A447" s="92" t="str" cm="1">
        <f t="array" ref="A447">IF(AX447&gt;0,'Licensee Info'!$A$2:$A$2,"#N/A")</f>
        <v>#N/A</v>
      </c>
      <c r="B447" s="88" t="str">
        <f>'Cover Sheet'!$A$3</f>
        <v>[insert AFS Reporting Period]</v>
      </c>
      <c r="C447" s="88" t="str">
        <f>'Cover Sheet'!$D$3</f>
        <v>[insert all medical and adult-use license record numbers covered by this AFS]</v>
      </c>
      <c r="D447" s="88" t="str">
        <f>'Cover Sheet'!$A$6</f>
        <v>[insert name of firm]</v>
      </c>
      <c r="E447" s="88" t="str">
        <f>'Cover Sheet'!$B$6</f>
        <v>[insert CPA name]</v>
      </c>
      <c r="F447" s="88" t="str">
        <f>'Cover Sheet'!$B$8</f>
        <v>[insert CPA license number]</v>
      </c>
      <c r="G447" s="88" t="str">
        <f>'Cover Sheet'!$D$6</f>
        <v>[insert direct email address]</v>
      </c>
      <c r="H447" s="88" t="str">
        <f>'Cover Sheet'!$D$8</f>
        <v>[insert direct phone number]</v>
      </c>
      <c r="I447" s="88" t="str">
        <f>'Cover Sheet'!$D$10</f>
        <v>[insert firm mailing address]</v>
      </c>
      <c r="J447" s="88" t="str">
        <f>'Licensee Info'!$E$2</f>
        <v>Report not attested to correctly</v>
      </c>
      <c r="K447" t="s">
        <v>225</v>
      </c>
      <c r="L447">
        <v>1</v>
      </c>
      <c r="M447" t="s">
        <v>285</v>
      </c>
      <c r="N447">
        <v>13</v>
      </c>
      <c r="O447">
        <v>5</v>
      </c>
      <c r="R447">
        <v>0</v>
      </c>
      <c r="S447">
        <v>0</v>
      </c>
      <c r="T447">
        <v>0</v>
      </c>
      <c r="U447">
        <v>0</v>
      </c>
      <c r="V447">
        <v>0</v>
      </c>
      <c r="W447">
        <v>0</v>
      </c>
      <c r="X447">
        <v>0</v>
      </c>
      <c r="Y447">
        <v>0</v>
      </c>
      <c r="Z447">
        <v>0</v>
      </c>
      <c r="AA447">
        <v>0</v>
      </c>
      <c r="AB447">
        <v>0</v>
      </c>
      <c r="AC447">
        <v>0</v>
      </c>
      <c r="AD447">
        <v>0</v>
      </c>
      <c r="AJ447" cm="1">
        <f t="array" ref="AJ447">IF(OR(COUNTIF(R447,$AZ$2:$AZ$19)),0,1)</f>
        <v>0</v>
      </c>
      <c r="AK447" cm="1">
        <f t="array" ref="AK447">IF(OR(COUNTIF(S447,$AZ$2:$AZ$19)),0,1)</f>
        <v>0</v>
      </c>
      <c r="AL447" cm="1">
        <f t="array" ref="AL447">IF(OR(COUNTIF(T447,$AZ$2:$AZ$19)),0,1)</f>
        <v>0</v>
      </c>
      <c r="AM447" cm="1">
        <f t="array" ref="AM447">IF(OR(COUNTIF(U447,$AZ$2:$AZ$19)),0,1)</f>
        <v>0</v>
      </c>
      <c r="AN447" cm="1">
        <f t="array" ref="AN447">IF(OR(COUNTIF(V447,$AZ$2:$AZ$19)),0,1)</f>
        <v>0</v>
      </c>
      <c r="AO447" cm="1">
        <f t="array" ref="AO447">IF(OR(COUNTIF(W447,$AZ$2:$AZ$19)),0,1)</f>
        <v>0</v>
      </c>
      <c r="AP447" cm="1">
        <f t="array" ref="AP447">IF(OR(COUNTIF(X447,$AZ$2:$AZ$19)),0,1)</f>
        <v>0</v>
      </c>
      <c r="AQ447" cm="1">
        <f t="array" ref="AQ447">IF(OR(COUNTIF(Y447,$AZ$2:$AZ$19)),0,1)</f>
        <v>0</v>
      </c>
      <c r="AR447" cm="1">
        <f t="array" ref="AR447">IF(OR(COUNTIF(Z447,$AZ$2:$AZ$19)),0,1)</f>
        <v>0</v>
      </c>
      <c r="AS447" cm="1">
        <f t="array" ref="AS447">IF(OR(COUNTIF(AA447,$AZ$2:$AZ$19)),0,1)</f>
        <v>0</v>
      </c>
      <c r="AT447" cm="1">
        <f t="array" ref="AT447">IF(OR(COUNTIF(AB447,$AZ$2:$AZ$19)),0,1)</f>
        <v>0</v>
      </c>
      <c r="AU447" cm="1">
        <f t="array" ref="AU447">IF(OR(COUNTIF(AC447,$AZ$2:$AZ$19)),0,1)</f>
        <v>0</v>
      </c>
      <c r="AV447" cm="1">
        <f t="array" ref="AV447">IF(OR(COUNTIF(AD447,$AZ$2:$AZ$19)),0,1)</f>
        <v>0</v>
      </c>
      <c r="AX447">
        <f t="shared" si="6"/>
        <v>0</v>
      </c>
    </row>
    <row r="448" spans="1:50" x14ac:dyDescent="0.3">
      <c r="A448" s="88" t="str" cm="1">
        <f t="array" ref="A448">IF(AX448&gt;0,'Licensee Info'!$A$2:$A$2,"#N/A")</f>
        <v>#N/A</v>
      </c>
      <c r="B448" s="88" t="str">
        <f>'Cover Sheet'!$A$3</f>
        <v>[insert AFS Reporting Period]</v>
      </c>
      <c r="C448" s="88" t="str">
        <f>'Cover Sheet'!$D$3</f>
        <v>[insert all medical and adult-use license record numbers covered by this AFS]</v>
      </c>
      <c r="D448" s="88" t="str">
        <f>'Cover Sheet'!$A$6</f>
        <v>[insert name of firm]</v>
      </c>
      <c r="E448" s="88" t="str">
        <f>'Cover Sheet'!$B$6</f>
        <v>[insert CPA name]</v>
      </c>
      <c r="F448" s="88" t="str">
        <f>'Cover Sheet'!$B$8</f>
        <v>[insert CPA license number]</v>
      </c>
      <c r="G448" s="88" t="str">
        <f>'Cover Sheet'!$D$6</f>
        <v>[insert direct email address]</v>
      </c>
      <c r="H448" s="88" t="str">
        <f>'Cover Sheet'!$D$8</f>
        <v>[insert direct phone number]</v>
      </c>
      <c r="I448" s="88" t="str">
        <f>'Cover Sheet'!$D$10</f>
        <v>[insert firm mailing address]</v>
      </c>
      <c r="J448" s="88" t="str">
        <f>'Licensee Info'!$E$2</f>
        <v>Report not attested to correctly</v>
      </c>
      <c r="K448" s="91" t="s">
        <v>225</v>
      </c>
      <c r="L448" s="91">
        <v>1</v>
      </c>
      <c r="M448" s="91" t="s">
        <v>285</v>
      </c>
      <c r="N448" s="91">
        <v>13</v>
      </c>
      <c r="O448" s="91">
        <v>6</v>
      </c>
      <c r="P448" s="91"/>
      <c r="Q448" s="91"/>
      <c r="R448" s="91">
        <v>0</v>
      </c>
      <c r="S448" s="91">
        <v>0</v>
      </c>
      <c r="T448" s="91">
        <v>0</v>
      </c>
      <c r="U448" s="91">
        <v>0</v>
      </c>
      <c r="V448" s="91">
        <v>0</v>
      </c>
      <c r="W448" s="91">
        <v>0</v>
      </c>
      <c r="X448" s="91">
        <v>0</v>
      </c>
      <c r="Y448" s="91">
        <v>0</v>
      </c>
      <c r="Z448" s="91">
        <v>0</v>
      </c>
      <c r="AA448" s="91">
        <v>0</v>
      </c>
      <c r="AB448" s="91">
        <v>0</v>
      </c>
      <c r="AC448" s="91">
        <v>0</v>
      </c>
      <c r="AD448" s="91">
        <v>0</v>
      </c>
      <c r="AE448" s="91"/>
      <c r="AF448" s="91"/>
      <c r="AG448" s="91"/>
      <c r="AH448" s="91"/>
      <c r="AJ448" cm="1">
        <f t="array" ref="AJ448">IF(OR(COUNTIF(R448,$AZ$2:$AZ$19)),0,1)</f>
        <v>0</v>
      </c>
      <c r="AK448" cm="1">
        <f t="array" ref="AK448">IF(OR(COUNTIF(S448,$AZ$2:$AZ$19)),0,1)</f>
        <v>0</v>
      </c>
      <c r="AL448" cm="1">
        <f t="array" ref="AL448">IF(OR(COUNTIF(T448,$AZ$2:$AZ$19)),0,1)</f>
        <v>0</v>
      </c>
      <c r="AM448" cm="1">
        <f t="array" ref="AM448">IF(OR(COUNTIF(U448,$AZ$2:$AZ$19)),0,1)</f>
        <v>0</v>
      </c>
      <c r="AN448" cm="1">
        <f t="array" ref="AN448">IF(OR(COUNTIF(V448,$AZ$2:$AZ$19)),0,1)</f>
        <v>0</v>
      </c>
      <c r="AO448" cm="1">
        <f t="array" ref="AO448">IF(OR(COUNTIF(W448,$AZ$2:$AZ$19)),0,1)</f>
        <v>0</v>
      </c>
      <c r="AP448" cm="1">
        <f t="array" ref="AP448">IF(OR(COUNTIF(X448,$AZ$2:$AZ$19)),0,1)</f>
        <v>0</v>
      </c>
      <c r="AQ448" cm="1">
        <f t="array" ref="AQ448">IF(OR(COUNTIF(Y448,$AZ$2:$AZ$19)),0,1)</f>
        <v>0</v>
      </c>
      <c r="AR448" cm="1">
        <f t="array" ref="AR448">IF(OR(COUNTIF(Z448,$AZ$2:$AZ$19)),0,1)</f>
        <v>0</v>
      </c>
      <c r="AS448" cm="1">
        <f t="array" ref="AS448">IF(OR(COUNTIF(AA448,$AZ$2:$AZ$19)),0,1)</f>
        <v>0</v>
      </c>
      <c r="AT448" cm="1">
        <f t="array" ref="AT448">IF(OR(COUNTIF(AB448,$AZ$2:$AZ$19)),0,1)</f>
        <v>0</v>
      </c>
      <c r="AU448" cm="1">
        <f t="array" ref="AU448">IF(OR(COUNTIF(AC448,$AZ$2:$AZ$19)),0,1)</f>
        <v>0</v>
      </c>
      <c r="AV448" cm="1">
        <f t="array" ref="AV448">IF(OR(COUNTIF(AD448,$AZ$2:$AZ$19)),0,1)</f>
        <v>0</v>
      </c>
      <c r="AX448">
        <f t="shared" si="6"/>
        <v>0</v>
      </c>
    </row>
    <row r="449" spans="1:50" x14ac:dyDescent="0.3">
      <c r="A449" s="92" t="str" cm="1">
        <f t="array" ref="A449">IF(AX449&gt;0,'Licensee Info'!$A$2:$A$2,"#N/A")</f>
        <v>#N/A</v>
      </c>
      <c r="B449" s="88" t="str">
        <f>'Cover Sheet'!$A$3</f>
        <v>[insert AFS Reporting Period]</v>
      </c>
      <c r="C449" s="88" t="str">
        <f>'Cover Sheet'!$D$3</f>
        <v>[insert all medical and adult-use license record numbers covered by this AFS]</v>
      </c>
      <c r="D449" s="88" t="str">
        <f>'Cover Sheet'!$A$6</f>
        <v>[insert name of firm]</v>
      </c>
      <c r="E449" s="88" t="str">
        <f>'Cover Sheet'!$B$6</f>
        <v>[insert CPA name]</v>
      </c>
      <c r="F449" s="88" t="str">
        <f>'Cover Sheet'!$B$8</f>
        <v>[insert CPA license number]</v>
      </c>
      <c r="G449" s="88" t="str">
        <f>'Cover Sheet'!$D$6</f>
        <v>[insert direct email address]</v>
      </c>
      <c r="H449" s="88" t="str">
        <f>'Cover Sheet'!$D$8</f>
        <v>[insert direct phone number]</v>
      </c>
      <c r="I449" s="88" t="str">
        <f>'Cover Sheet'!$D$10</f>
        <v>[insert firm mailing address]</v>
      </c>
      <c r="J449" s="88" t="str">
        <f>'Licensee Info'!$E$2</f>
        <v>Report not attested to correctly</v>
      </c>
      <c r="K449" t="s">
        <v>225</v>
      </c>
      <c r="L449">
        <v>1</v>
      </c>
      <c r="M449" t="s">
        <v>285</v>
      </c>
      <c r="N449">
        <v>13</v>
      </c>
      <c r="O449">
        <v>7</v>
      </c>
      <c r="R449">
        <v>0</v>
      </c>
      <c r="S449">
        <v>0</v>
      </c>
      <c r="T449">
        <v>0</v>
      </c>
      <c r="U449">
        <v>0</v>
      </c>
      <c r="V449">
        <v>0</v>
      </c>
      <c r="W449">
        <v>0</v>
      </c>
      <c r="X449">
        <v>0</v>
      </c>
      <c r="Y449">
        <v>0</v>
      </c>
      <c r="Z449">
        <v>0</v>
      </c>
      <c r="AA449">
        <v>0</v>
      </c>
      <c r="AB449">
        <v>0</v>
      </c>
      <c r="AC449">
        <v>0</v>
      </c>
      <c r="AD449">
        <v>0</v>
      </c>
      <c r="AJ449" cm="1">
        <f t="array" ref="AJ449">IF(OR(COUNTIF(R449,$AZ$2:$AZ$19)),0,1)</f>
        <v>0</v>
      </c>
      <c r="AK449" cm="1">
        <f t="array" ref="AK449">IF(OR(COUNTIF(S449,$AZ$2:$AZ$19)),0,1)</f>
        <v>0</v>
      </c>
      <c r="AL449" cm="1">
        <f t="array" ref="AL449">IF(OR(COUNTIF(T449,$AZ$2:$AZ$19)),0,1)</f>
        <v>0</v>
      </c>
      <c r="AM449" cm="1">
        <f t="array" ref="AM449">IF(OR(COUNTIF(U449,$AZ$2:$AZ$19)),0,1)</f>
        <v>0</v>
      </c>
      <c r="AN449" cm="1">
        <f t="array" ref="AN449">IF(OR(COUNTIF(V449,$AZ$2:$AZ$19)),0,1)</f>
        <v>0</v>
      </c>
      <c r="AO449" cm="1">
        <f t="array" ref="AO449">IF(OR(COUNTIF(W449,$AZ$2:$AZ$19)),0,1)</f>
        <v>0</v>
      </c>
      <c r="AP449" cm="1">
        <f t="array" ref="AP449">IF(OR(COUNTIF(X449,$AZ$2:$AZ$19)),0,1)</f>
        <v>0</v>
      </c>
      <c r="AQ449" cm="1">
        <f t="array" ref="AQ449">IF(OR(COUNTIF(Y449,$AZ$2:$AZ$19)),0,1)</f>
        <v>0</v>
      </c>
      <c r="AR449" cm="1">
        <f t="array" ref="AR449">IF(OR(COUNTIF(Z449,$AZ$2:$AZ$19)),0,1)</f>
        <v>0</v>
      </c>
      <c r="AS449" cm="1">
        <f t="array" ref="AS449">IF(OR(COUNTIF(AA449,$AZ$2:$AZ$19)),0,1)</f>
        <v>0</v>
      </c>
      <c r="AT449" cm="1">
        <f t="array" ref="AT449">IF(OR(COUNTIF(AB449,$AZ$2:$AZ$19)),0,1)</f>
        <v>0</v>
      </c>
      <c r="AU449" cm="1">
        <f t="array" ref="AU449">IF(OR(COUNTIF(AC449,$AZ$2:$AZ$19)),0,1)</f>
        <v>0</v>
      </c>
      <c r="AV449" cm="1">
        <f t="array" ref="AV449">IF(OR(COUNTIF(AD449,$AZ$2:$AZ$19)),0,1)</f>
        <v>0</v>
      </c>
      <c r="AX449">
        <f t="shared" si="6"/>
        <v>0</v>
      </c>
    </row>
    <row r="450" spans="1:50" x14ac:dyDescent="0.3">
      <c r="A450" s="88" t="str" cm="1">
        <f t="array" ref="A450">IF(AX450&gt;0,'Licensee Info'!$A$2:$A$2,"#N/A")</f>
        <v>#N/A</v>
      </c>
      <c r="B450" s="88" t="str">
        <f>'Cover Sheet'!$A$3</f>
        <v>[insert AFS Reporting Period]</v>
      </c>
      <c r="C450" s="88" t="str">
        <f>'Cover Sheet'!$D$3</f>
        <v>[insert all medical and adult-use license record numbers covered by this AFS]</v>
      </c>
      <c r="D450" s="88" t="str">
        <f>'Cover Sheet'!$A$6</f>
        <v>[insert name of firm]</v>
      </c>
      <c r="E450" s="88" t="str">
        <f>'Cover Sheet'!$B$6</f>
        <v>[insert CPA name]</v>
      </c>
      <c r="F450" s="88" t="str">
        <f>'Cover Sheet'!$B$8</f>
        <v>[insert CPA license number]</v>
      </c>
      <c r="G450" s="88" t="str">
        <f>'Cover Sheet'!$D$6</f>
        <v>[insert direct email address]</v>
      </c>
      <c r="H450" s="88" t="str">
        <f>'Cover Sheet'!$D$8</f>
        <v>[insert direct phone number]</v>
      </c>
      <c r="I450" s="88" t="str">
        <f>'Cover Sheet'!$D$10</f>
        <v>[insert firm mailing address]</v>
      </c>
      <c r="J450" s="88" t="str">
        <f>'Licensee Info'!$E$2</f>
        <v>Report not attested to correctly</v>
      </c>
      <c r="K450" s="91" t="s">
        <v>225</v>
      </c>
      <c r="L450" s="91">
        <v>1</v>
      </c>
      <c r="M450" s="91" t="s">
        <v>285</v>
      </c>
      <c r="N450" s="91">
        <v>13</v>
      </c>
      <c r="O450" s="91">
        <v>8</v>
      </c>
      <c r="P450" s="91"/>
      <c r="Q450" s="91"/>
      <c r="R450" s="91">
        <v>0</v>
      </c>
      <c r="S450" s="91">
        <v>0</v>
      </c>
      <c r="T450" s="91">
        <v>0</v>
      </c>
      <c r="U450" s="91">
        <v>0</v>
      </c>
      <c r="V450" s="91">
        <v>0</v>
      </c>
      <c r="W450" s="91">
        <v>0</v>
      </c>
      <c r="X450" s="91">
        <v>0</v>
      </c>
      <c r="Y450" s="91">
        <v>0</v>
      </c>
      <c r="Z450" s="91">
        <v>0</v>
      </c>
      <c r="AA450" s="91">
        <v>0</v>
      </c>
      <c r="AB450" s="91">
        <v>0</v>
      </c>
      <c r="AC450" s="91">
        <v>0</v>
      </c>
      <c r="AD450" s="91">
        <v>0</v>
      </c>
      <c r="AE450" s="91"/>
      <c r="AF450" s="91"/>
      <c r="AG450" s="91"/>
      <c r="AH450" s="91"/>
      <c r="AJ450" cm="1">
        <f t="array" ref="AJ450">IF(OR(COUNTIF(R450,$AZ$2:$AZ$19)),0,1)</f>
        <v>0</v>
      </c>
      <c r="AK450" cm="1">
        <f t="array" ref="AK450">IF(OR(COUNTIF(S450,$AZ$2:$AZ$19)),0,1)</f>
        <v>0</v>
      </c>
      <c r="AL450" cm="1">
        <f t="array" ref="AL450">IF(OR(COUNTIF(T450,$AZ$2:$AZ$19)),0,1)</f>
        <v>0</v>
      </c>
      <c r="AM450" cm="1">
        <f t="array" ref="AM450">IF(OR(COUNTIF(U450,$AZ$2:$AZ$19)),0,1)</f>
        <v>0</v>
      </c>
      <c r="AN450" cm="1">
        <f t="array" ref="AN450">IF(OR(COUNTIF(V450,$AZ$2:$AZ$19)),0,1)</f>
        <v>0</v>
      </c>
      <c r="AO450" cm="1">
        <f t="array" ref="AO450">IF(OR(COUNTIF(W450,$AZ$2:$AZ$19)),0,1)</f>
        <v>0</v>
      </c>
      <c r="AP450" cm="1">
        <f t="array" ref="AP450">IF(OR(COUNTIF(X450,$AZ$2:$AZ$19)),0,1)</f>
        <v>0</v>
      </c>
      <c r="AQ450" cm="1">
        <f t="array" ref="AQ450">IF(OR(COUNTIF(Y450,$AZ$2:$AZ$19)),0,1)</f>
        <v>0</v>
      </c>
      <c r="AR450" cm="1">
        <f t="array" ref="AR450">IF(OR(COUNTIF(Z450,$AZ$2:$AZ$19)),0,1)</f>
        <v>0</v>
      </c>
      <c r="AS450" cm="1">
        <f t="array" ref="AS450">IF(OR(COUNTIF(AA450,$AZ$2:$AZ$19)),0,1)</f>
        <v>0</v>
      </c>
      <c r="AT450" cm="1">
        <f t="array" ref="AT450">IF(OR(COUNTIF(AB450,$AZ$2:$AZ$19)),0,1)</f>
        <v>0</v>
      </c>
      <c r="AU450" cm="1">
        <f t="array" ref="AU450">IF(OR(COUNTIF(AC450,$AZ$2:$AZ$19)),0,1)</f>
        <v>0</v>
      </c>
      <c r="AV450" cm="1">
        <f t="array" ref="AV450">IF(OR(COUNTIF(AD450,$AZ$2:$AZ$19)),0,1)</f>
        <v>0</v>
      </c>
      <c r="AX450">
        <f t="shared" si="6"/>
        <v>0</v>
      </c>
    </row>
    <row r="451" spans="1:50" x14ac:dyDescent="0.3">
      <c r="A451" s="92" t="str" cm="1">
        <f t="array" ref="A451">IF(AX451&gt;0,'Licensee Info'!$A$2:$A$2,"#N/A")</f>
        <v>#N/A</v>
      </c>
      <c r="B451" s="88" t="str">
        <f>'Cover Sheet'!$A$3</f>
        <v>[insert AFS Reporting Period]</v>
      </c>
      <c r="C451" s="88" t="str">
        <f>'Cover Sheet'!$D$3</f>
        <v>[insert all medical and adult-use license record numbers covered by this AFS]</v>
      </c>
      <c r="D451" s="88" t="str">
        <f>'Cover Sheet'!$A$6</f>
        <v>[insert name of firm]</v>
      </c>
      <c r="E451" s="88" t="str">
        <f>'Cover Sheet'!$B$6</f>
        <v>[insert CPA name]</v>
      </c>
      <c r="F451" s="88" t="str">
        <f>'Cover Sheet'!$B$8</f>
        <v>[insert CPA license number]</v>
      </c>
      <c r="G451" s="88" t="str">
        <f>'Cover Sheet'!$D$6</f>
        <v>[insert direct email address]</v>
      </c>
      <c r="H451" s="88" t="str">
        <f>'Cover Sheet'!$D$8</f>
        <v>[insert direct phone number]</v>
      </c>
      <c r="I451" s="88" t="str">
        <f>'Cover Sheet'!$D$10</f>
        <v>[insert firm mailing address]</v>
      </c>
      <c r="J451" s="88" t="str">
        <f>'Licensee Info'!$E$2</f>
        <v>Report not attested to correctly</v>
      </c>
      <c r="K451" t="s">
        <v>225</v>
      </c>
      <c r="L451">
        <v>1</v>
      </c>
      <c r="M451" t="s">
        <v>285</v>
      </c>
      <c r="N451">
        <v>13</v>
      </c>
      <c r="O451">
        <v>9</v>
      </c>
      <c r="R451">
        <v>0</v>
      </c>
      <c r="S451">
        <v>0</v>
      </c>
      <c r="T451">
        <v>0</v>
      </c>
      <c r="U451">
        <v>0</v>
      </c>
      <c r="V451">
        <v>0</v>
      </c>
      <c r="W451">
        <v>0</v>
      </c>
      <c r="X451">
        <v>0</v>
      </c>
      <c r="Y451">
        <v>0</v>
      </c>
      <c r="Z451">
        <v>0</v>
      </c>
      <c r="AA451">
        <v>0</v>
      </c>
      <c r="AB451">
        <v>0</v>
      </c>
      <c r="AC451">
        <v>0</v>
      </c>
      <c r="AD451">
        <v>0</v>
      </c>
      <c r="AJ451" cm="1">
        <f t="array" ref="AJ451">IF(OR(COUNTIF(R451,$AZ$2:$AZ$19)),0,1)</f>
        <v>0</v>
      </c>
      <c r="AK451" cm="1">
        <f t="array" ref="AK451">IF(OR(COUNTIF(S451,$AZ$2:$AZ$19)),0,1)</f>
        <v>0</v>
      </c>
      <c r="AL451" cm="1">
        <f t="array" ref="AL451">IF(OR(COUNTIF(T451,$AZ$2:$AZ$19)),0,1)</f>
        <v>0</v>
      </c>
      <c r="AM451" cm="1">
        <f t="array" ref="AM451">IF(OR(COUNTIF(U451,$AZ$2:$AZ$19)),0,1)</f>
        <v>0</v>
      </c>
      <c r="AN451" cm="1">
        <f t="array" ref="AN451">IF(OR(COUNTIF(V451,$AZ$2:$AZ$19)),0,1)</f>
        <v>0</v>
      </c>
      <c r="AO451" cm="1">
        <f t="array" ref="AO451">IF(OR(COUNTIF(W451,$AZ$2:$AZ$19)),0,1)</f>
        <v>0</v>
      </c>
      <c r="AP451" cm="1">
        <f t="array" ref="AP451">IF(OR(COUNTIF(X451,$AZ$2:$AZ$19)),0,1)</f>
        <v>0</v>
      </c>
      <c r="AQ451" cm="1">
        <f t="array" ref="AQ451">IF(OR(COUNTIF(Y451,$AZ$2:$AZ$19)),0,1)</f>
        <v>0</v>
      </c>
      <c r="AR451" cm="1">
        <f t="array" ref="AR451">IF(OR(COUNTIF(Z451,$AZ$2:$AZ$19)),0,1)</f>
        <v>0</v>
      </c>
      <c r="AS451" cm="1">
        <f t="array" ref="AS451">IF(OR(COUNTIF(AA451,$AZ$2:$AZ$19)),0,1)</f>
        <v>0</v>
      </c>
      <c r="AT451" cm="1">
        <f t="array" ref="AT451">IF(OR(COUNTIF(AB451,$AZ$2:$AZ$19)),0,1)</f>
        <v>0</v>
      </c>
      <c r="AU451" cm="1">
        <f t="array" ref="AU451">IF(OR(COUNTIF(AC451,$AZ$2:$AZ$19)),0,1)</f>
        <v>0</v>
      </c>
      <c r="AV451" cm="1">
        <f t="array" ref="AV451">IF(OR(COUNTIF(AD451,$AZ$2:$AZ$19)),0,1)</f>
        <v>0</v>
      </c>
      <c r="AX451">
        <f t="shared" ref="AX451:AX514" si="7">SUM(AJ451:AV451)</f>
        <v>0</v>
      </c>
    </row>
    <row r="452" spans="1:50" x14ac:dyDescent="0.3">
      <c r="A452" s="88" t="str" cm="1">
        <f t="array" ref="A452">IF(AX452&gt;0,'Licensee Info'!$A$2:$A$2,"#N/A")</f>
        <v>#N/A</v>
      </c>
      <c r="B452" s="88" t="str">
        <f>'Cover Sheet'!$A$3</f>
        <v>[insert AFS Reporting Period]</v>
      </c>
      <c r="C452" s="88" t="str">
        <f>'Cover Sheet'!$D$3</f>
        <v>[insert all medical and adult-use license record numbers covered by this AFS]</v>
      </c>
      <c r="D452" s="88" t="str">
        <f>'Cover Sheet'!$A$6</f>
        <v>[insert name of firm]</v>
      </c>
      <c r="E452" s="88" t="str">
        <f>'Cover Sheet'!$B$6</f>
        <v>[insert CPA name]</v>
      </c>
      <c r="F452" s="88" t="str">
        <f>'Cover Sheet'!$B$8</f>
        <v>[insert CPA license number]</v>
      </c>
      <c r="G452" s="88" t="str">
        <f>'Cover Sheet'!$D$6</f>
        <v>[insert direct email address]</v>
      </c>
      <c r="H452" s="88" t="str">
        <f>'Cover Sheet'!$D$8</f>
        <v>[insert direct phone number]</v>
      </c>
      <c r="I452" s="88" t="str">
        <f>'Cover Sheet'!$D$10</f>
        <v>[insert firm mailing address]</v>
      </c>
      <c r="J452" s="88" t="str">
        <f>'Licensee Info'!$E$2</f>
        <v>Report not attested to correctly</v>
      </c>
      <c r="K452" s="91" t="s">
        <v>225</v>
      </c>
      <c r="L452" s="91">
        <v>1</v>
      </c>
      <c r="M452" s="91" t="s">
        <v>285</v>
      </c>
      <c r="N452" s="91">
        <v>13</v>
      </c>
      <c r="O452" s="91">
        <v>10</v>
      </c>
      <c r="P452" s="91"/>
      <c r="Q452" s="91"/>
      <c r="R452" s="91">
        <v>0</v>
      </c>
      <c r="S452" s="91">
        <v>0</v>
      </c>
      <c r="T452" s="91">
        <v>0</v>
      </c>
      <c r="U452" s="91">
        <v>0</v>
      </c>
      <c r="V452" s="91">
        <v>0</v>
      </c>
      <c r="W452" s="91">
        <v>0</v>
      </c>
      <c r="X452" s="91">
        <v>0</v>
      </c>
      <c r="Y452" s="91">
        <v>0</v>
      </c>
      <c r="Z452" s="91">
        <v>0</v>
      </c>
      <c r="AA452" s="91">
        <v>0</v>
      </c>
      <c r="AB452" s="91">
        <v>0</v>
      </c>
      <c r="AC452" s="91">
        <v>0</v>
      </c>
      <c r="AD452" s="91">
        <v>0</v>
      </c>
      <c r="AE452" s="91"/>
      <c r="AF452" s="91"/>
      <c r="AG452" s="91"/>
      <c r="AH452" s="91"/>
      <c r="AJ452" cm="1">
        <f t="array" ref="AJ452">IF(OR(COUNTIF(R452,$AZ$2:$AZ$19)),0,1)</f>
        <v>0</v>
      </c>
      <c r="AK452" cm="1">
        <f t="array" ref="AK452">IF(OR(COUNTIF(S452,$AZ$2:$AZ$19)),0,1)</f>
        <v>0</v>
      </c>
      <c r="AL452" cm="1">
        <f t="array" ref="AL452">IF(OR(COUNTIF(T452,$AZ$2:$AZ$19)),0,1)</f>
        <v>0</v>
      </c>
      <c r="AM452" cm="1">
        <f t="array" ref="AM452">IF(OR(COUNTIF(U452,$AZ$2:$AZ$19)),0,1)</f>
        <v>0</v>
      </c>
      <c r="AN452" cm="1">
        <f t="array" ref="AN452">IF(OR(COUNTIF(V452,$AZ$2:$AZ$19)),0,1)</f>
        <v>0</v>
      </c>
      <c r="AO452" cm="1">
        <f t="array" ref="AO452">IF(OR(COUNTIF(W452,$AZ$2:$AZ$19)),0,1)</f>
        <v>0</v>
      </c>
      <c r="AP452" cm="1">
        <f t="array" ref="AP452">IF(OR(COUNTIF(X452,$AZ$2:$AZ$19)),0,1)</f>
        <v>0</v>
      </c>
      <c r="AQ452" cm="1">
        <f t="array" ref="AQ452">IF(OR(COUNTIF(Y452,$AZ$2:$AZ$19)),0,1)</f>
        <v>0</v>
      </c>
      <c r="AR452" cm="1">
        <f t="array" ref="AR452">IF(OR(COUNTIF(Z452,$AZ$2:$AZ$19)),0,1)</f>
        <v>0</v>
      </c>
      <c r="AS452" cm="1">
        <f t="array" ref="AS452">IF(OR(COUNTIF(AA452,$AZ$2:$AZ$19)),0,1)</f>
        <v>0</v>
      </c>
      <c r="AT452" cm="1">
        <f t="array" ref="AT452">IF(OR(COUNTIF(AB452,$AZ$2:$AZ$19)),0,1)</f>
        <v>0</v>
      </c>
      <c r="AU452" cm="1">
        <f t="array" ref="AU452">IF(OR(COUNTIF(AC452,$AZ$2:$AZ$19)),0,1)</f>
        <v>0</v>
      </c>
      <c r="AV452" cm="1">
        <f t="array" ref="AV452">IF(OR(COUNTIF(AD452,$AZ$2:$AZ$19)),0,1)</f>
        <v>0</v>
      </c>
      <c r="AX452">
        <f t="shared" si="7"/>
        <v>0</v>
      </c>
    </row>
    <row r="453" spans="1:50" x14ac:dyDescent="0.3">
      <c r="A453" s="92" t="str" cm="1">
        <f t="array" ref="A453">IF(AX453&gt;0,'Licensee Info'!$A$2:$A$2,"#N/A")</f>
        <v>#N/A</v>
      </c>
      <c r="B453" s="88" t="str">
        <f>'Cover Sheet'!$A$3</f>
        <v>[insert AFS Reporting Period]</v>
      </c>
      <c r="C453" s="88" t="str">
        <f>'Cover Sheet'!$D$3</f>
        <v>[insert all medical and adult-use license record numbers covered by this AFS]</v>
      </c>
      <c r="D453" s="88" t="str">
        <f>'Cover Sheet'!$A$6</f>
        <v>[insert name of firm]</v>
      </c>
      <c r="E453" s="88" t="str">
        <f>'Cover Sheet'!$B$6</f>
        <v>[insert CPA name]</v>
      </c>
      <c r="F453" s="88" t="str">
        <f>'Cover Sheet'!$B$8</f>
        <v>[insert CPA license number]</v>
      </c>
      <c r="G453" s="88" t="str">
        <f>'Cover Sheet'!$D$6</f>
        <v>[insert direct email address]</v>
      </c>
      <c r="H453" s="88" t="str">
        <f>'Cover Sheet'!$D$8</f>
        <v>[insert direct phone number]</v>
      </c>
      <c r="I453" s="88" t="str">
        <f>'Cover Sheet'!$D$10</f>
        <v>[insert firm mailing address]</v>
      </c>
      <c r="J453" s="88" t="str">
        <f>'Licensee Info'!$E$2</f>
        <v>Report not attested to correctly</v>
      </c>
      <c r="K453" t="s">
        <v>225</v>
      </c>
      <c r="L453">
        <v>1</v>
      </c>
      <c r="M453" t="s">
        <v>285</v>
      </c>
      <c r="N453">
        <v>13</v>
      </c>
      <c r="O453">
        <v>11</v>
      </c>
      <c r="R453">
        <v>0</v>
      </c>
      <c r="S453">
        <v>0</v>
      </c>
      <c r="T453">
        <v>0</v>
      </c>
      <c r="U453">
        <v>0</v>
      </c>
      <c r="V453">
        <v>0</v>
      </c>
      <c r="W453">
        <v>0</v>
      </c>
      <c r="X453">
        <v>0</v>
      </c>
      <c r="Y453">
        <v>0</v>
      </c>
      <c r="Z453">
        <v>0</v>
      </c>
      <c r="AA453">
        <v>0</v>
      </c>
      <c r="AB453">
        <v>0</v>
      </c>
      <c r="AC453">
        <v>0</v>
      </c>
      <c r="AD453">
        <v>0</v>
      </c>
      <c r="AJ453" cm="1">
        <f t="array" ref="AJ453">IF(OR(COUNTIF(R453,$AZ$2:$AZ$19)),0,1)</f>
        <v>0</v>
      </c>
      <c r="AK453" cm="1">
        <f t="array" ref="AK453">IF(OR(COUNTIF(S453,$AZ$2:$AZ$19)),0,1)</f>
        <v>0</v>
      </c>
      <c r="AL453" cm="1">
        <f t="array" ref="AL453">IF(OR(COUNTIF(T453,$AZ$2:$AZ$19)),0,1)</f>
        <v>0</v>
      </c>
      <c r="AM453" cm="1">
        <f t="array" ref="AM453">IF(OR(COUNTIF(U453,$AZ$2:$AZ$19)),0,1)</f>
        <v>0</v>
      </c>
      <c r="AN453" cm="1">
        <f t="array" ref="AN453">IF(OR(COUNTIF(V453,$AZ$2:$AZ$19)),0,1)</f>
        <v>0</v>
      </c>
      <c r="AO453" cm="1">
        <f t="array" ref="AO453">IF(OR(COUNTIF(W453,$AZ$2:$AZ$19)),0,1)</f>
        <v>0</v>
      </c>
      <c r="AP453" cm="1">
        <f t="array" ref="AP453">IF(OR(COUNTIF(X453,$AZ$2:$AZ$19)),0,1)</f>
        <v>0</v>
      </c>
      <c r="AQ453" cm="1">
        <f t="array" ref="AQ453">IF(OR(COUNTIF(Y453,$AZ$2:$AZ$19)),0,1)</f>
        <v>0</v>
      </c>
      <c r="AR453" cm="1">
        <f t="array" ref="AR453">IF(OR(COUNTIF(Z453,$AZ$2:$AZ$19)),0,1)</f>
        <v>0</v>
      </c>
      <c r="AS453" cm="1">
        <f t="array" ref="AS453">IF(OR(COUNTIF(AA453,$AZ$2:$AZ$19)),0,1)</f>
        <v>0</v>
      </c>
      <c r="AT453" cm="1">
        <f t="array" ref="AT453">IF(OR(COUNTIF(AB453,$AZ$2:$AZ$19)),0,1)</f>
        <v>0</v>
      </c>
      <c r="AU453" cm="1">
        <f t="array" ref="AU453">IF(OR(COUNTIF(AC453,$AZ$2:$AZ$19)),0,1)</f>
        <v>0</v>
      </c>
      <c r="AV453" cm="1">
        <f t="array" ref="AV453">IF(OR(COUNTIF(AD453,$AZ$2:$AZ$19)),0,1)</f>
        <v>0</v>
      </c>
      <c r="AX453">
        <f t="shared" si="7"/>
        <v>0</v>
      </c>
    </row>
    <row r="454" spans="1:50" x14ac:dyDescent="0.3">
      <c r="A454" s="88" t="str" cm="1">
        <f t="array" ref="A454">IF(AX454&gt;0,'Licensee Info'!$A$2:$A$2,"#N/A")</f>
        <v>#N/A</v>
      </c>
      <c r="B454" s="88" t="str">
        <f>'Cover Sheet'!$A$3</f>
        <v>[insert AFS Reporting Period]</v>
      </c>
      <c r="C454" s="88" t="str">
        <f>'Cover Sheet'!$D$3</f>
        <v>[insert all medical and adult-use license record numbers covered by this AFS]</v>
      </c>
      <c r="D454" s="88" t="str">
        <f>'Cover Sheet'!$A$6</f>
        <v>[insert name of firm]</v>
      </c>
      <c r="E454" s="88" t="str">
        <f>'Cover Sheet'!$B$6</f>
        <v>[insert CPA name]</v>
      </c>
      <c r="F454" s="88" t="str">
        <f>'Cover Sheet'!$B$8</f>
        <v>[insert CPA license number]</v>
      </c>
      <c r="G454" s="88" t="str">
        <f>'Cover Sheet'!$D$6</f>
        <v>[insert direct email address]</v>
      </c>
      <c r="H454" s="88" t="str">
        <f>'Cover Sheet'!$D$8</f>
        <v>[insert direct phone number]</v>
      </c>
      <c r="I454" s="88" t="str">
        <f>'Cover Sheet'!$D$10</f>
        <v>[insert firm mailing address]</v>
      </c>
      <c r="J454" s="88" t="str">
        <f>'Licensee Info'!$E$2</f>
        <v>Report not attested to correctly</v>
      </c>
      <c r="K454" s="91" t="s">
        <v>225</v>
      </c>
      <c r="L454" s="91">
        <v>1</v>
      </c>
      <c r="M454" s="91" t="s">
        <v>285</v>
      </c>
      <c r="N454" s="91">
        <v>13</v>
      </c>
      <c r="O454" s="91">
        <v>12</v>
      </c>
      <c r="P454" s="91"/>
      <c r="Q454" s="91"/>
      <c r="R454" s="91">
        <v>0</v>
      </c>
      <c r="S454" s="91">
        <v>0</v>
      </c>
      <c r="T454" s="91">
        <v>0</v>
      </c>
      <c r="U454" s="91">
        <v>0</v>
      </c>
      <c r="V454" s="91">
        <v>0</v>
      </c>
      <c r="W454" s="91">
        <v>0</v>
      </c>
      <c r="X454" s="91">
        <v>0</v>
      </c>
      <c r="Y454" s="91">
        <v>0</v>
      </c>
      <c r="Z454" s="91">
        <v>0</v>
      </c>
      <c r="AA454" s="91">
        <v>0</v>
      </c>
      <c r="AB454" s="91">
        <v>0</v>
      </c>
      <c r="AC454" s="91">
        <v>0</v>
      </c>
      <c r="AD454" s="91">
        <v>0</v>
      </c>
      <c r="AE454" s="91"/>
      <c r="AF454" s="91"/>
      <c r="AG454" s="91"/>
      <c r="AH454" s="91"/>
      <c r="AJ454" cm="1">
        <f t="array" ref="AJ454">IF(OR(COUNTIF(R454,$AZ$2:$AZ$19)),0,1)</f>
        <v>0</v>
      </c>
      <c r="AK454" cm="1">
        <f t="array" ref="AK454">IF(OR(COUNTIF(S454,$AZ$2:$AZ$19)),0,1)</f>
        <v>0</v>
      </c>
      <c r="AL454" cm="1">
        <f t="array" ref="AL454">IF(OR(COUNTIF(T454,$AZ$2:$AZ$19)),0,1)</f>
        <v>0</v>
      </c>
      <c r="AM454" cm="1">
        <f t="array" ref="AM454">IF(OR(COUNTIF(U454,$AZ$2:$AZ$19)),0,1)</f>
        <v>0</v>
      </c>
      <c r="AN454" cm="1">
        <f t="array" ref="AN454">IF(OR(COUNTIF(V454,$AZ$2:$AZ$19)),0,1)</f>
        <v>0</v>
      </c>
      <c r="AO454" cm="1">
        <f t="array" ref="AO454">IF(OR(COUNTIF(W454,$AZ$2:$AZ$19)),0,1)</f>
        <v>0</v>
      </c>
      <c r="AP454" cm="1">
        <f t="array" ref="AP454">IF(OR(COUNTIF(X454,$AZ$2:$AZ$19)),0,1)</f>
        <v>0</v>
      </c>
      <c r="AQ454" cm="1">
        <f t="array" ref="AQ454">IF(OR(COUNTIF(Y454,$AZ$2:$AZ$19)),0,1)</f>
        <v>0</v>
      </c>
      <c r="AR454" cm="1">
        <f t="array" ref="AR454">IF(OR(COUNTIF(Z454,$AZ$2:$AZ$19)),0,1)</f>
        <v>0</v>
      </c>
      <c r="AS454" cm="1">
        <f t="array" ref="AS454">IF(OR(COUNTIF(AA454,$AZ$2:$AZ$19)),0,1)</f>
        <v>0</v>
      </c>
      <c r="AT454" cm="1">
        <f t="array" ref="AT454">IF(OR(COUNTIF(AB454,$AZ$2:$AZ$19)),0,1)</f>
        <v>0</v>
      </c>
      <c r="AU454" cm="1">
        <f t="array" ref="AU454">IF(OR(COUNTIF(AC454,$AZ$2:$AZ$19)),0,1)</f>
        <v>0</v>
      </c>
      <c r="AV454" cm="1">
        <f t="array" ref="AV454">IF(OR(COUNTIF(AD454,$AZ$2:$AZ$19)),0,1)</f>
        <v>0</v>
      </c>
      <c r="AX454">
        <f t="shared" si="7"/>
        <v>0</v>
      </c>
    </row>
    <row r="455" spans="1:50" x14ac:dyDescent="0.3">
      <c r="A455" s="92" t="str" cm="1">
        <f t="array" ref="A455">IF(AX455&gt;0,'Licensee Info'!$A$2:$A$2,"#N/A")</f>
        <v>#N/A</v>
      </c>
      <c r="B455" s="88" t="str">
        <f>'Cover Sheet'!$A$3</f>
        <v>[insert AFS Reporting Period]</v>
      </c>
      <c r="C455" s="88" t="str">
        <f>'Cover Sheet'!$D$3</f>
        <v>[insert all medical and adult-use license record numbers covered by this AFS]</v>
      </c>
      <c r="D455" s="88" t="str">
        <f>'Cover Sheet'!$A$6</f>
        <v>[insert name of firm]</v>
      </c>
      <c r="E455" s="88" t="str">
        <f>'Cover Sheet'!$B$6</f>
        <v>[insert CPA name]</v>
      </c>
      <c r="F455" s="88" t="str">
        <f>'Cover Sheet'!$B$8</f>
        <v>[insert CPA license number]</v>
      </c>
      <c r="G455" s="88" t="str">
        <f>'Cover Sheet'!$D$6</f>
        <v>[insert direct email address]</v>
      </c>
      <c r="H455" s="88" t="str">
        <f>'Cover Sheet'!$D$8</f>
        <v>[insert direct phone number]</v>
      </c>
      <c r="I455" s="88" t="str">
        <f>'Cover Sheet'!$D$10</f>
        <v>[insert firm mailing address]</v>
      </c>
      <c r="J455" s="88" t="str">
        <f>'Licensee Info'!$E$2</f>
        <v>Report not attested to correctly</v>
      </c>
      <c r="K455" t="s">
        <v>225</v>
      </c>
      <c r="L455">
        <v>1</v>
      </c>
      <c r="M455" t="s">
        <v>285</v>
      </c>
      <c r="N455">
        <v>13</v>
      </c>
      <c r="O455">
        <v>13</v>
      </c>
      <c r="R455">
        <v>0</v>
      </c>
      <c r="S455">
        <v>0</v>
      </c>
      <c r="T455">
        <v>0</v>
      </c>
      <c r="U455">
        <v>0</v>
      </c>
      <c r="V455">
        <v>0</v>
      </c>
      <c r="W455">
        <v>0</v>
      </c>
      <c r="X455">
        <v>0</v>
      </c>
      <c r="Y455">
        <v>0</v>
      </c>
      <c r="Z455">
        <v>0</v>
      </c>
      <c r="AA455">
        <v>0</v>
      </c>
      <c r="AB455">
        <v>0</v>
      </c>
      <c r="AC455">
        <v>0</v>
      </c>
      <c r="AD455">
        <v>0</v>
      </c>
      <c r="AJ455" cm="1">
        <f t="array" ref="AJ455">IF(OR(COUNTIF(R455,$AZ$2:$AZ$19)),0,1)</f>
        <v>0</v>
      </c>
      <c r="AK455" cm="1">
        <f t="array" ref="AK455">IF(OR(COUNTIF(S455,$AZ$2:$AZ$19)),0,1)</f>
        <v>0</v>
      </c>
      <c r="AL455" cm="1">
        <f t="array" ref="AL455">IF(OR(COUNTIF(T455,$AZ$2:$AZ$19)),0,1)</f>
        <v>0</v>
      </c>
      <c r="AM455" cm="1">
        <f t="array" ref="AM455">IF(OR(COUNTIF(U455,$AZ$2:$AZ$19)),0,1)</f>
        <v>0</v>
      </c>
      <c r="AN455" cm="1">
        <f t="array" ref="AN455">IF(OR(COUNTIF(V455,$AZ$2:$AZ$19)),0,1)</f>
        <v>0</v>
      </c>
      <c r="AO455" cm="1">
        <f t="array" ref="AO455">IF(OR(COUNTIF(W455,$AZ$2:$AZ$19)),0,1)</f>
        <v>0</v>
      </c>
      <c r="AP455" cm="1">
        <f t="array" ref="AP455">IF(OR(COUNTIF(X455,$AZ$2:$AZ$19)),0,1)</f>
        <v>0</v>
      </c>
      <c r="AQ455" cm="1">
        <f t="array" ref="AQ455">IF(OR(COUNTIF(Y455,$AZ$2:$AZ$19)),0,1)</f>
        <v>0</v>
      </c>
      <c r="AR455" cm="1">
        <f t="array" ref="AR455">IF(OR(COUNTIF(Z455,$AZ$2:$AZ$19)),0,1)</f>
        <v>0</v>
      </c>
      <c r="AS455" cm="1">
        <f t="array" ref="AS455">IF(OR(COUNTIF(AA455,$AZ$2:$AZ$19)),0,1)</f>
        <v>0</v>
      </c>
      <c r="AT455" cm="1">
        <f t="array" ref="AT455">IF(OR(COUNTIF(AB455,$AZ$2:$AZ$19)),0,1)</f>
        <v>0</v>
      </c>
      <c r="AU455" cm="1">
        <f t="array" ref="AU455">IF(OR(COUNTIF(AC455,$AZ$2:$AZ$19)),0,1)</f>
        <v>0</v>
      </c>
      <c r="AV455" cm="1">
        <f t="array" ref="AV455">IF(OR(COUNTIF(AD455,$AZ$2:$AZ$19)),0,1)</f>
        <v>0</v>
      </c>
      <c r="AX455">
        <f t="shared" si="7"/>
        <v>0</v>
      </c>
    </row>
    <row r="456" spans="1:50" x14ac:dyDescent="0.3">
      <c r="A456" s="88" t="str" cm="1">
        <f t="array" ref="A456">IF(AX456&gt;0,'Licensee Info'!$A$2:$A$2,"#N/A")</f>
        <v>#N/A</v>
      </c>
      <c r="B456" s="88" t="str">
        <f>'Cover Sheet'!$A$3</f>
        <v>[insert AFS Reporting Period]</v>
      </c>
      <c r="C456" s="88" t="str">
        <f>'Cover Sheet'!$D$3</f>
        <v>[insert all medical and adult-use license record numbers covered by this AFS]</v>
      </c>
      <c r="D456" s="88" t="str">
        <f>'Cover Sheet'!$A$6</f>
        <v>[insert name of firm]</v>
      </c>
      <c r="E456" s="88" t="str">
        <f>'Cover Sheet'!$B$6</f>
        <v>[insert CPA name]</v>
      </c>
      <c r="F456" s="88" t="str">
        <f>'Cover Sheet'!$B$8</f>
        <v>[insert CPA license number]</v>
      </c>
      <c r="G456" s="88" t="str">
        <f>'Cover Sheet'!$D$6</f>
        <v>[insert direct email address]</v>
      </c>
      <c r="H456" s="88" t="str">
        <f>'Cover Sheet'!$D$8</f>
        <v>[insert direct phone number]</v>
      </c>
      <c r="I456" s="88" t="str">
        <f>'Cover Sheet'!$D$10</f>
        <v>[insert firm mailing address]</v>
      </c>
      <c r="J456" s="88" t="str">
        <f>'Licensee Info'!$E$2</f>
        <v>Report not attested to correctly</v>
      </c>
      <c r="K456" s="91" t="s">
        <v>225</v>
      </c>
      <c r="L456" s="91">
        <v>1</v>
      </c>
      <c r="M456" s="91" t="s">
        <v>285</v>
      </c>
      <c r="N456" s="91">
        <v>13</v>
      </c>
      <c r="O456" s="91">
        <v>14</v>
      </c>
      <c r="P456" s="91"/>
      <c r="Q456" s="91"/>
      <c r="R456" s="91">
        <v>0</v>
      </c>
      <c r="S456" s="91">
        <v>0</v>
      </c>
      <c r="T456" s="91">
        <v>0</v>
      </c>
      <c r="U456" s="91">
        <v>0</v>
      </c>
      <c r="V456" s="91">
        <v>0</v>
      </c>
      <c r="W456" s="91">
        <v>0</v>
      </c>
      <c r="X456" s="91">
        <v>0</v>
      </c>
      <c r="Y456" s="91">
        <v>0</v>
      </c>
      <c r="Z456" s="91">
        <v>0</v>
      </c>
      <c r="AA456" s="91">
        <v>0</v>
      </c>
      <c r="AB456" s="91">
        <v>0</v>
      </c>
      <c r="AC456" s="91">
        <v>0</v>
      </c>
      <c r="AD456" s="91">
        <v>0</v>
      </c>
      <c r="AE456" s="91"/>
      <c r="AF456" s="91"/>
      <c r="AG456" s="91"/>
      <c r="AH456" s="91"/>
      <c r="AJ456" cm="1">
        <f t="array" ref="AJ456">IF(OR(COUNTIF(R456,$AZ$2:$AZ$19)),0,1)</f>
        <v>0</v>
      </c>
      <c r="AK456" cm="1">
        <f t="array" ref="AK456">IF(OR(COUNTIF(S456,$AZ$2:$AZ$19)),0,1)</f>
        <v>0</v>
      </c>
      <c r="AL456" cm="1">
        <f t="array" ref="AL456">IF(OR(COUNTIF(T456,$AZ$2:$AZ$19)),0,1)</f>
        <v>0</v>
      </c>
      <c r="AM456" cm="1">
        <f t="array" ref="AM456">IF(OR(COUNTIF(U456,$AZ$2:$AZ$19)),0,1)</f>
        <v>0</v>
      </c>
      <c r="AN456" cm="1">
        <f t="array" ref="AN456">IF(OR(COUNTIF(V456,$AZ$2:$AZ$19)),0,1)</f>
        <v>0</v>
      </c>
      <c r="AO456" cm="1">
        <f t="array" ref="AO456">IF(OR(COUNTIF(W456,$AZ$2:$AZ$19)),0,1)</f>
        <v>0</v>
      </c>
      <c r="AP456" cm="1">
        <f t="array" ref="AP456">IF(OR(COUNTIF(X456,$AZ$2:$AZ$19)),0,1)</f>
        <v>0</v>
      </c>
      <c r="AQ456" cm="1">
        <f t="array" ref="AQ456">IF(OR(COUNTIF(Y456,$AZ$2:$AZ$19)),0,1)</f>
        <v>0</v>
      </c>
      <c r="AR456" cm="1">
        <f t="array" ref="AR456">IF(OR(COUNTIF(Z456,$AZ$2:$AZ$19)),0,1)</f>
        <v>0</v>
      </c>
      <c r="AS456" cm="1">
        <f t="array" ref="AS456">IF(OR(COUNTIF(AA456,$AZ$2:$AZ$19)),0,1)</f>
        <v>0</v>
      </c>
      <c r="AT456" cm="1">
        <f t="array" ref="AT456">IF(OR(COUNTIF(AB456,$AZ$2:$AZ$19)),0,1)</f>
        <v>0</v>
      </c>
      <c r="AU456" cm="1">
        <f t="array" ref="AU456">IF(OR(COUNTIF(AC456,$AZ$2:$AZ$19)),0,1)</f>
        <v>0</v>
      </c>
      <c r="AV456" cm="1">
        <f t="array" ref="AV456">IF(OR(COUNTIF(AD456,$AZ$2:$AZ$19)),0,1)</f>
        <v>0</v>
      </c>
      <c r="AX456">
        <f t="shared" si="7"/>
        <v>0</v>
      </c>
    </row>
    <row r="457" spans="1:50" x14ac:dyDescent="0.3">
      <c r="A457" s="92" t="str" cm="1">
        <f t="array" ref="A457">IF(AX457&gt;0,'Licensee Info'!$A$2:$A$2,"#N/A")</f>
        <v>#N/A</v>
      </c>
      <c r="B457" s="88" t="str">
        <f>'Cover Sheet'!$A$3</f>
        <v>[insert AFS Reporting Period]</v>
      </c>
      <c r="C457" s="88" t="str">
        <f>'Cover Sheet'!$D$3</f>
        <v>[insert all medical and adult-use license record numbers covered by this AFS]</v>
      </c>
      <c r="D457" s="88" t="str">
        <f>'Cover Sheet'!$A$6</f>
        <v>[insert name of firm]</v>
      </c>
      <c r="E457" s="88" t="str">
        <f>'Cover Sheet'!$B$6</f>
        <v>[insert CPA name]</v>
      </c>
      <c r="F457" s="88" t="str">
        <f>'Cover Sheet'!$B$8</f>
        <v>[insert CPA license number]</v>
      </c>
      <c r="G457" s="88" t="str">
        <f>'Cover Sheet'!$D$6</f>
        <v>[insert direct email address]</v>
      </c>
      <c r="H457" s="88" t="str">
        <f>'Cover Sheet'!$D$8</f>
        <v>[insert direct phone number]</v>
      </c>
      <c r="I457" s="88" t="str">
        <f>'Cover Sheet'!$D$10</f>
        <v>[insert firm mailing address]</v>
      </c>
      <c r="J457" s="88" t="str">
        <f>'Licensee Info'!$E$2</f>
        <v>Report not attested to correctly</v>
      </c>
      <c r="K457" t="s">
        <v>225</v>
      </c>
      <c r="L457">
        <v>1</v>
      </c>
      <c r="M457" t="s">
        <v>285</v>
      </c>
      <c r="N457">
        <v>13</v>
      </c>
      <c r="O457">
        <v>15</v>
      </c>
      <c r="R457">
        <v>0</v>
      </c>
      <c r="S457">
        <v>0</v>
      </c>
      <c r="T457">
        <v>0</v>
      </c>
      <c r="U457">
        <v>0</v>
      </c>
      <c r="V457">
        <v>0</v>
      </c>
      <c r="W457">
        <v>0</v>
      </c>
      <c r="X457">
        <v>0</v>
      </c>
      <c r="Y457">
        <v>0</v>
      </c>
      <c r="Z457">
        <v>0</v>
      </c>
      <c r="AA457">
        <v>0</v>
      </c>
      <c r="AB457">
        <v>0</v>
      </c>
      <c r="AC457">
        <v>0</v>
      </c>
      <c r="AD457">
        <v>0</v>
      </c>
      <c r="AJ457" cm="1">
        <f t="array" ref="AJ457">IF(OR(COUNTIF(R457,$AZ$2:$AZ$19)),0,1)</f>
        <v>0</v>
      </c>
      <c r="AK457" cm="1">
        <f t="array" ref="AK457">IF(OR(COUNTIF(S457,$AZ$2:$AZ$19)),0,1)</f>
        <v>0</v>
      </c>
      <c r="AL457" cm="1">
        <f t="array" ref="AL457">IF(OR(COUNTIF(T457,$AZ$2:$AZ$19)),0,1)</f>
        <v>0</v>
      </c>
      <c r="AM457" cm="1">
        <f t="array" ref="AM457">IF(OR(COUNTIF(U457,$AZ$2:$AZ$19)),0,1)</f>
        <v>0</v>
      </c>
      <c r="AN457" cm="1">
        <f t="array" ref="AN457">IF(OR(COUNTIF(V457,$AZ$2:$AZ$19)),0,1)</f>
        <v>0</v>
      </c>
      <c r="AO457" cm="1">
        <f t="array" ref="AO457">IF(OR(COUNTIF(W457,$AZ$2:$AZ$19)),0,1)</f>
        <v>0</v>
      </c>
      <c r="AP457" cm="1">
        <f t="array" ref="AP457">IF(OR(COUNTIF(X457,$AZ$2:$AZ$19)),0,1)</f>
        <v>0</v>
      </c>
      <c r="AQ457" cm="1">
        <f t="array" ref="AQ457">IF(OR(COUNTIF(Y457,$AZ$2:$AZ$19)),0,1)</f>
        <v>0</v>
      </c>
      <c r="AR457" cm="1">
        <f t="array" ref="AR457">IF(OR(COUNTIF(Z457,$AZ$2:$AZ$19)),0,1)</f>
        <v>0</v>
      </c>
      <c r="AS457" cm="1">
        <f t="array" ref="AS457">IF(OR(COUNTIF(AA457,$AZ$2:$AZ$19)),0,1)</f>
        <v>0</v>
      </c>
      <c r="AT457" cm="1">
        <f t="array" ref="AT457">IF(OR(COUNTIF(AB457,$AZ$2:$AZ$19)),0,1)</f>
        <v>0</v>
      </c>
      <c r="AU457" cm="1">
        <f t="array" ref="AU457">IF(OR(COUNTIF(AC457,$AZ$2:$AZ$19)),0,1)</f>
        <v>0</v>
      </c>
      <c r="AV457" cm="1">
        <f t="array" ref="AV457">IF(OR(COUNTIF(AD457,$AZ$2:$AZ$19)),0,1)</f>
        <v>0</v>
      </c>
      <c r="AX457">
        <f t="shared" si="7"/>
        <v>0</v>
      </c>
    </row>
    <row r="458" spans="1:50" x14ac:dyDescent="0.3">
      <c r="A458" s="88" t="str" cm="1">
        <f t="array" ref="A458">IF(AX458&gt;0,'Licensee Info'!$A$2:$A$2,"#N/A")</f>
        <v>#N/A</v>
      </c>
      <c r="B458" s="88" t="str">
        <f>'Cover Sheet'!$A$3</f>
        <v>[insert AFS Reporting Period]</v>
      </c>
      <c r="C458" s="88" t="str">
        <f>'Cover Sheet'!$D$3</f>
        <v>[insert all medical and adult-use license record numbers covered by this AFS]</v>
      </c>
      <c r="D458" s="88" t="str">
        <f>'Cover Sheet'!$A$6</f>
        <v>[insert name of firm]</v>
      </c>
      <c r="E458" s="88" t="str">
        <f>'Cover Sheet'!$B$6</f>
        <v>[insert CPA name]</v>
      </c>
      <c r="F458" s="88" t="str">
        <f>'Cover Sheet'!$B$8</f>
        <v>[insert CPA license number]</v>
      </c>
      <c r="G458" s="88" t="str">
        <f>'Cover Sheet'!$D$6</f>
        <v>[insert direct email address]</v>
      </c>
      <c r="H458" s="88" t="str">
        <f>'Cover Sheet'!$D$8</f>
        <v>[insert direct phone number]</v>
      </c>
      <c r="I458" s="88" t="str">
        <f>'Cover Sheet'!$D$10</f>
        <v>[insert firm mailing address]</v>
      </c>
      <c r="J458" s="88" t="str">
        <f>'Licensee Info'!$E$2</f>
        <v>Report not attested to correctly</v>
      </c>
      <c r="K458" s="91" t="s">
        <v>225</v>
      </c>
      <c r="L458" s="91">
        <v>1</v>
      </c>
      <c r="M458" s="91">
        <v>3</v>
      </c>
      <c r="N458" s="91">
        <v>14</v>
      </c>
      <c r="O458" s="91">
        <v>1</v>
      </c>
      <c r="P458" s="91"/>
      <c r="Q458" s="91"/>
      <c r="R458" s="91" t="str">
        <f>'R - Total (G, P)'!$B$400</f>
        <v>[insert license #]</v>
      </c>
      <c r="S458" s="91">
        <f>'R - Total (G, P)'!$B$401</f>
        <v>0</v>
      </c>
      <c r="T458" s="91">
        <f>'R - Total (G, P)'!$D$401</f>
        <v>0</v>
      </c>
      <c r="U458" s="91">
        <f>'R - Total (G, P)'!$H$401</f>
        <v>0</v>
      </c>
      <c r="V458" s="91" cm="1">
        <f t="array" ref="V458:AC468">'R - Total (G, P)'!$A$403:$H$413</f>
        <v>0</v>
      </c>
      <c r="W458" s="91">
        <v>0</v>
      </c>
      <c r="X458" s="91">
        <v>0</v>
      </c>
      <c r="Y458" s="91">
        <v>0</v>
      </c>
      <c r="Z458" s="91">
        <v>0</v>
      </c>
      <c r="AA458" s="91">
        <v>0</v>
      </c>
      <c r="AB458" s="91">
        <v>0</v>
      </c>
      <c r="AC458" s="91">
        <v>0</v>
      </c>
      <c r="AD458" s="91">
        <v>0</v>
      </c>
      <c r="AE458" s="91"/>
      <c r="AF458" s="91"/>
      <c r="AG458" s="91"/>
      <c r="AH458" s="91"/>
      <c r="AJ458" cm="1">
        <f t="array" ref="AJ458">IF(OR(COUNTIF(R458,$AZ$2:$AZ$19)),0,1)</f>
        <v>0</v>
      </c>
      <c r="AK458" cm="1">
        <f t="array" ref="AK458">IF(OR(COUNTIF(S458,$AZ$2:$AZ$19)),0,1)</f>
        <v>0</v>
      </c>
      <c r="AL458" cm="1">
        <f t="array" ref="AL458">IF(OR(COUNTIF(T458,$AZ$2:$AZ$19)),0,1)</f>
        <v>0</v>
      </c>
      <c r="AM458" cm="1">
        <f t="array" ref="AM458">IF(OR(COUNTIF(U458,$AZ$2:$AZ$19)),0,1)</f>
        <v>0</v>
      </c>
      <c r="AN458" cm="1">
        <f t="array" ref="AN458">IF(OR(COUNTIF(V458,$AZ$2:$AZ$19)),0,1)</f>
        <v>0</v>
      </c>
      <c r="AO458" cm="1">
        <f t="array" ref="AO458">IF(OR(COUNTIF(W458,$AZ$2:$AZ$19)),0,1)</f>
        <v>0</v>
      </c>
      <c r="AP458" cm="1">
        <f t="array" ref="AP458">IF(OR(COUNTIF(X458,$AZ$2:$AZ$19)),0,1)</f>
        <v>0</v>
      </c>
      <c r="AQ458" cm="1">
        <f t="array" ref="AQ458">IF(OR(COUNTIF(Y458,$AZ$2:$AZ$19)),0,1)</f>
        <v>0</v>
      </c>
      <c r="AR458" cm="1">
        <f t="array" ref="AR458">IF(OR(COUNTIF(Z458,$AZ$2:$AZ$19)),0,1)</f>
        <v>0</v>
      </c>
      <c r="AS458" cm="1">
        <f t="array" ref="AS458">IF(OR(COUNTIF(AA458,$AZ$2:$AZ$19)),0,1)</f>
        <v>0</v>
      </c>
      <c r="AT458" cm="1">
        <f t="array" ref="AT458">IF(OR(COUNTIF(AB458,$AZ$2:$AZ$19)),0,1)</f>
        <v>0</v>
      </c>
      <c r="AU458" cm="1">
        <f t="array" ref="AU458">IF(OR(COUNTIF(AC458,$AZ$2:$AZ$19)),0,1)</f>
        <v>0</v>
      </c>
      <c r="AV458" cm="1">
        <f t="array" ref="AV458">IF(OR(COUNTIF(AD458,$AZ$2:$AZ$19)),0,1)</f>
        <v>0</v>
      </c>
      <c r="AX458">
        <f t="shared" si="7"/>
        <v>0</v>
      </c>
    </row>
    <row r="459" spans="1:50" x14ac:dyDescent="0.3">
      <c r="A459" s="92" t="str" cm="1">
        <f t="array" ref="A459">IF(AX459&gt;0,'Licensee Info'!$A$2:$A$2,"#N/A")</f>
        <v>#N/A</v>
      </c>
      <c r="B459" s="88" t="str">
        <f>'Cover Sheet'!$A$3</f>
        <v>[insert AFS Reporting Period]</v>
      </c>
      <c r="C459" s="88" t="str">
        <f>'Cover Sheet'!$D$3</f>
        <v>[insert all medical and adult-use license record numbers covered by this AFS]</v>
      </c>
      <c r="D459" s="88" t="str">
        <f>'Cover Sheet'!$A$6</f>
        <v>[insert name of firm]</v>
      </c>
      <c r="E459" s="88" t="str">
        <f>'Cover Sheet'!$B$6</f>
        <v>[insert CPA name]</v>
      </c>
      <c r="F459" s="88" t="str">
        <f>'Cover Sheet'!$B$8</f>
        <v>[insert CPA license number]</v>
      </c>
      <c r="G459" s="88" t="str">
        <f>'Cover Sheet'!$D$6</f>
        <v>[insert direct email address]</v>
      </c>
      <c r="H459" s="88" t="str">
        <f>'Cover Sheet'!$D$8</f>
        <v>[insert direct phone number]</v>
      </c>
      <c r="I459" s="88" t="str">
        <f>'Cover Sheet'!$D$10</f>
        <v>[insert firm mailing address]</v>
      </c>
      <c r="J459" s="88" t="str">
        <f>'Licensee Info'!$E$2</f>
        <v>Report not attested to correctly</v>
      </c>
      <c r="K459" t="s">
        <v>225</v>
      </c>
      <c r="L459">
        <v>1</v>
      </c>
      <c r="M459">
        <v>3</v>
      </c>
      <c r="N459">
        <v>14</v>
      </c>
      <c r="O459">
        <v>2</v>
      </c>
      <c r="R459" t="str">
        <f>'R - Total (G, P)'!$B$400</f>
        <v>[insert license #]</v>
      </c>
      <c r="S459">
        <f>'R - Total (G, P)'!$B$401</f>
        <v>0</v>
      </c>
      <c r="T459">
        <f>'R - Total (G, P)'!$D$401</f>
        <v>0</v>
      </c>
      <c r="U459">
        <f>'R - Total (G, P)'!$H$401</f>
        <v>0</v>
      </c>
      <c r="V459">
        <v>0</v>
      </c>
      <c r="W459">
        <v>0</v>
      </c>
      <c r="X459">
        <v>0</v>
      </c>
      <c r="Y459">
        <v>0</v>
      </c>
      <c r="Z459">
        <v>0</v>
      </c>
      <c r="AA459">
        <v>0</v>
      </c>
      <c r="AB459">
        <v>0</v>
      </c>
      <c r="AC459">
        <v>0</v>
      </c>
      <c r="AD459">
        <v>0</v>
      </c>
      <c r="AJ459" cm="1">
        <f t="array" ref="AJ459">IF(OR(COUNTIF(R459,$AZ$2:$AZ$19)),0,1)</f>
        <v>0</v>
      </c>
      <c r="AK459" cm="1">
        <f t="array" ref="AK459">IF(OR(COUNTIF(S459,$AZ$2:$AZ$19)),0,1)</f>
        <v>0</v>
      </c>
      <c r="AL459" cm="1">
        <f t="array" ref="AL459">IF(OR(COUNTIF(T459,$AZ$2:$AZ$19)),0,1)</f>
        <v>0</v>
      </c>
      <c r="AM459" cm="1">
        <f t="array" ref="AM459">IF(OR(COUNTIF(U459,$AZ$2:$AZ$19)),0,1)</f>
        <v>0</v>
      </c>
      <c r="AN459" cm="1">
        <f t="array" ref="AN459">IF(OR(COUNTIF(V459,$AZ$2:$AZ$19)),0,1)</f>
        <v>0</v>
      </c>
      <c r="AO459" cm="1">
        <f t="array" ref="AO459">IF(OR(COUNTIF(W459,$AZ$2:$AZ$19)),0,1)</f>
        <v>0</v>
      </c>
      <c r="AP459" cm="1">
        <f t="array" ref="AP459">IF(OR(COUNTIF(X459,$AZ$2:$AZ$19)),0,1)</f>
        <v>0</v>
      </c>
      <c r="AQ459" cm="1">
        <f t="array" ref="AQ459">IF(OR(COUNTIF(Y459,$AZ$2:$AZ$19)),0,1)</f>
        <v>0</v>
      </c>
      <c r="AR459" cm="1">
        <f t="array" ref="AR459">IF(OR(COUNTIF(Z459,$AZ$2:$AZ$19)),0,1)</f>
        <v>0</v>
      </c>
      <c r="AS459" cm="1">
        <f t="array" ref="AS459">IF(OR(COUNTIF(AA459,$AZ$2:$AZ$19)),0,1)</f>
        <v>0</v>
      </c>
      <c r="AT459" cm="1">
        <f t="array" ref="AT459">IF(OR(COUNTIF(AB459,$AZ$2:$AZ$19)),0,1)</f>
        <v>0</v>
      </c>
      <c r="AU459" cm="1">
        <f t="array" ref="AU459">IF(OR(COUNTIF(AC459,$AZ$2:$AZ$19)),0,1)</f>
        <v>0</v>
      </c>
      <c r="AV459" cm="1">
        <f t="array" ref="AV459">IF(OR(COUNTIF(AD459,$AZ$2:$AZ$19)),0,1)</f>
        <v>0</v>
      </c>
      <c r="AX459">
        <f t="shared" si="7"/>
        <v>0</v>
      </c>
    </row>
    <row r="460" spans="1:50" x14ac:dyDescent="0.3">
      <c r="A460" s="88" t="str" cm="1">
        <f t="array" ref="A460">IF(AX460&gt;0,'Licensee Info'!$A$2:$A$2,"#N/A")</f>
        <v>#N/A</v>
      </c>
      <c r="B460" s="88" t="str">
        <f>'Cover Sheet'!$A$3</f>
        <v>[insert AFS Reporting Period]</v>
      </c>
      <c r="C460" s="88" t="str">
        <f>'Cover Sheet'!$D$3</f>
        <v>[insert all medical and adult-use license record numbers covered by this AFS]</v>
      </c>
      <c r="D460" s="88" t="str">
        <f>'Cover Sheet'!$A$6</f>
        <v>[insert name of firm]</v>
      </c>
      <c r="E460" s="88" t="str">
        <f>'Cover Sheet'!$B$6</f>
        <v>[insert CPA name]</v>
      </c>
      <c r="F460" s="88" t="str">
        <f>'Cover Sheet'!$B$8</f>
        <v>[insert CPA license number]</v>
      </c>
      <c r="G460" s="88" t="str">
        <f>'Cover Sheet'!$D$6</f>
        <v>[insert direct email address]</v>
      </c>
      <c r="H460" s="88" t="str">
        <f>'Cover Sheet'!$D$8</f>
        <v>[insert direct phone number]</v>
      </c>
      <c r="I460" s="88" t="str">
        <f>'Cover Sheet'!$D$10</f>
        <v>[insert firm mailing address]</v>
      </c>
      <c r="J460" s="88" t="str">
        <f>'Licensee Info'!$E$2</f>
        <v>Report not attested to correctly</v>
      </c>
      <c r="K460" s="91" t="s">
        <v>225</v>
      </c>
      <c r="L460" s="91">
        <v>1</v>
      </c>
      <c r="M460" s="91">
        <v>3</v>
      </c>
      <c r="N460" s="91">
        <v>14</v>
      </c>
      <c r="O460" s="91">
        <v>3</v>
      </c>
      <c r="P460" s="91"/>
      <c r="Q460" s="91"/>
      <c r="R460" s="91" t="str">
        <f>'R - Total (G, P)'!$B$400</f>
        <v>[insert license #]</v>
      </c>
      <c r="S460" s="91">
        <f>'R - Total (G, P)'!$B$401</f>
        <v>0</v>
      </c>
      <c r="T460" s="91">
        <f>'R - Total (G, P)'!$D$401</f>
        <v>0</v>
      </c>
      <c r="U460" s="91">
        <f>'R - Total (G, P)'!$H$401</f>
        <v>0</v>
      </c>
      <c r="V460" s="91">
        <v>0</v>
      </c>
      <c r="W460" s="91">
        <v>0</v>
      </c>
      <c r="X460" s="91">
        <v>0</v>
      </c>
      <c r="Y460" s="91">
        <v>0</v>
      </c>
      <c r="Z460" s="91">
        <v>0</v>
      </c>
      <c r="AA460" s="91">
        <v>0</v>
      </c>
      <c r="AB460" s="91">
        <v>0</v>
      </c>
      <c r="AC460" s="91">
        <v>0</v>
      </c>
      <c r="AD460" s="91">
        <v>0</v>
      </c>
      <c r="AE460" s="91"/>
      <c r="AF460" s="91"/>
      <c r="AG460" s="91"/>
      <c r="AH460" s="91"/>
      <c r="AJ460" cm="1">
        <f t="array" ref="AJ460">IF(OR(COUNTIF(R460,$AZ$2:$AZ$19)),0,1)</f>
        <v>0</v>
      </c>
      <c r="AK460" cm="1">
        <f t="array" ref="AK460">IF(OR(COUNTIF(S460,$AZ$2:$AZ$19)),0,1)</f>
        <v>0</v>
      </c>
      <c r="AL460" cm="1">
        <f t="array" ref="AL460">IF(OR(COUNTIF(T460,$AZ$2:$AZ$19)),0,1)</f>
        <v>0</v>
      </c>
      <c r="AM460" cm="1">
        <f t="array" ref="AM460">IF(OR(COUNTIF(U460,$AZ$2:$AZ$19)),0,1)</f>
        <v>0</v>
      </c>
      <c r="AN460" cm="1">
        <f t="array" ref="AN460">IF(OR(COUNTIF(V460,$AZ$2:$AZ$19)),0,1)</f>
        <v>0</v>
      </c>
      <c r="AO460" cm="1">
        <f t="array" ref="AO460">IF(OR(COUNTIF(W460,$AZ$2:$AZ$19)),0,1)</f>
        <v>0</v>
      </c>
      <c r="AP460" cm="1">
        <f t="array" ref="AP460">IF(OR(COUNTIF(X460,$AZ$2:$AZ$19)),0,1)</f>
        <v>0</v>
      </c>
      <c r="AQ460" cm="1">
        <f t="array" ref="AQ460">IF(OR(COUNTIF(Y460,$AZ$2:$AZ$19)),0,1)</f>
        <v>0</v>
      </c>
      <c r="AR460" cm="1">
        <f t="array" ref="AR460">IF(OR(COUNTIF(Z460,$AZ$2:$AZ$19)),0,1)</f>
        <v>0</v>
      </c>
      <c r="AS460" cm="1">
        <f t="array" ref="AS460">IF(OR(COUNTIF(AA460,$AZ$2:$AZ$19)),0,1)</f>
        <v>0</v>
      </c>
      <c r="AT460" cm="1">
        <f t="array" ref="AT460">IF(OR(COUNTIF(AB460,$AZ$2:$AZ$19)),0,1)</f>
        <v>0</v>
      </c>
      <c r="AU460" cm="1">
        <f t="array" ref="AU460">IF(OR(COUNTIF(AC460,$AZ$2:$AZ$19)),0,1)</f>
        <v>0</v>
      </c>
      <c r="AV460" cm="1">
        <f t="array" ref="AV460">IF(OR(COUNTIF(AD460,$AZ$2:$AZ$19)),0,1)</f>
        <v>0</v>
      </c>
      <c r="AX460">
        <f t="shared" si="7"/>
        <v>0</v>
      </c>
    </row>
    <row r="461" spans="1:50" x14ac:dyDescent="0.3">
      <c r="A461" s="92" t="str" cm="1">
        <f t="array" ref="A461">IF(AX461&gt;0,'Licensee Info'!$A$2:$A$2,"#N/A")</f>
        <v>#N/A</v>
      </c>
      <c r="B461" s="88" t="str">
        <f>'Cover Sheet'!$A$3</f>
        <v>[insert AFS Reporting Period]</v>
      </c>
      <c r="C461" s="88" t="str">
        <f>'Cover Sheet'!$D$3</f>
        <v>[insert all medical and adult-use license record numbers covered by this AFS]</v>
      </c>
      <c r="D461" s="88" t="str">
        <f>'Cover Sheet'!$A$6</f>
        <v>[insert name of firm]</v>
      </c>
      <c r="E461" s="88" t="str">
        <f>'Cover Sheet'!$B$6</f>
        <v>[insert CPA name]</v>
      </c>
      <c r="F461" s="88" t="str">
        <f>'Cover Sheet'!$B$8</f>
        <v>[insert CPA license number]</v>
      </c>
      <c r="G461" s="88" t="str">
        <f>'Cover Sheet'!$D$6</f>
        <v>[insert direct email address]</v>
      </c>
      <c r="H461" s="88" t="str">
        <f>'Cover Sheet'!$D$8</f>
        <v>[insert direct phone number]</v>
      </c>
      <c r="I461" s="88" t="str">
        <f>'Cover Sheet'!$D$10</f>
        <v>[insert firm mailing address]</v>
      </c>
      <c r="J461" s="88" t="str">
        <f>'Licensee Info'!$E$2</f>
        <v>Report not attested to correctly</v>
      </c>
      <c r="K461" t="s">
        <v>225</v>
      </c>
      <c r="L461">
        <v>1</v>
      </c>
      <c r="M461">
        <v>3</v>
      </c>
      <c r="N461">
        <v>14</v>
      </c>
      <c r="O461">
        <v>4</v>
      </c>
      <c r="R461" t="str">
        <f>'R - Total (G, P)'!$B$400</f>
        <v>[insert license #]</v>
      </c>
      <c r="S461">
        <f>'R - Total (G, P)'!$B$401</f>
        <v>0</v>
      </c>
      <c r="T461">
        <f>'R - Total (G, P)'!$D$401</f>
        <v>0</v>
      </c>
      <c r="U461">
        <f>'R - Total (G, P)'!$H$401</f>
        <v>0</v>
      </c>
      <c r="V461">
        <v>0</v>
      </c>
      <c r="W461">
        <v>0</v>
      </c>
      <c r="X461">
        <v>0</v>
      </c>
      <c r="Y461">
        <v>0</v>
      </c>
      <c r="Z461">
        <v>0</v>
      </c>
      <c r="AA461">
        <v>0</v>
      </c>
      <c r="AB461">
        <v>0</v>
      </c>
      <c r="AC461">
        <v>0</v>
      </c>
      <c r="AD461">
        <v>0</v>
      </c>
      <c r="AJ461" cm="1">
        <f t="array" ref="AJ461">IF(OR(COUNTIF(R461,$AZ$2:$AZ$19)),0,1)</f>
        <v>0</v>
      </c>
      <c r="AK461" cm="1">
        <f t="array" ref="AK461">IF(OR(COUNTIF(S461,$AZ$2:$AZ$19)),0,1)</f>
        <v>0</v>
      </c>
      <c r="AL461" cm="1">
        <f t="array" ref="AL461">IF(OR(COUNTIF(T461,$AZ$2:$AZ$19)),0,1)</f>
        <v>0</v>
      </c>
      <c r="AM461" cm="1">
        <f t="array" ref="AM461">IF(OR(COUNTIF(U461,$AZ$2:$AZ$19)),0,1)</f>
        <v>0</v>
      </c>
      <c r="AN461" cm="1">
        <f t="array" ref="AN461">IF(OR(COUNTIF(V461,$AZ$2:$AZ$19)),0,1)</f>
        <v>0</v>
      </c>
      <c r="AO461" cm="1">
        <f t="array" ref="AO461">IF(OR(COUNTIF(W461,$AZ$2:$AZ$19)),0,1)</f>
        <v>0</v>
      </c>
      <c r="AP461" cm="1">
        <f t="array" ref="AP461">IF(OR(COUNTIF(X461,$AZ$2:$AZ$19)),0,1)</f>
        <v>0</v>
      </c>
      <c r="AQ461" cm="1">
        <f t="array" ref="AQ461">IF(OR(COUNTIF(Y461,$AZ$2:$AZ$19)),0,1)</f>
        <v>0</v>
      </c>
      <c r="AR461" cm="1">
        <f t="array" ref="AR461">IF(OR(COUNTIF(Z461,$AZ$2:$AZ$19)),0,1)</f>
        <v>0</v>
      </c>
      <c r="AS461" cm="1">
        <f t="array" ref="AS461">IF(OR(COUNTIF(AA461,$AZ$2:$AZ$19)),0,1)</f>
        <v>0</v>
      </c>
      <c r="AT461" cm="1">
        <f t="array" ref="AT461">IF(OR(COUNTIF(AB461,$AZ$2:$AZ$19)),0,1)</f>
        <v>0</v>
      </c>
      <c r="AU461" cm="1">
        <f t="array" ref="AU461">IF(OR(COUNTIF(AC461,$AZ$2:$AZ$19)),0,1)</f>
        <v>0</v>
      </c>
      <c r="AV461" cm="1">
        <f t="array" ref="AV461">IF(OR(COUNTIF(AD461,$AZ$2:$AZ$19)),0,1)</f>
        <v>0</v>
      </c>
      <c r="AX461">
        <f t="shared" si="7"/>
        <v>0</v>
      </c>
    </row>
    <row r="462" spans="1:50" x14ac:dyDescent="0.3">
      <c r="A462" s="88" t="str" cm="1">
        <f t="array" ref="A462">IF(AX462&gt;0,'Licensee Info'!$A$2:$A$2,"#N/A")</f>
        <v>#N/A</v>
      </c>
      <c r="B462" s="88" t="str">
        <f>'Cover Sheet'!$A$3</f>
        <v>[insert AFS Reporting Period]</v>
      </c>
      <c r="C462" s="88" t="str">
        <f>'Cover Sheet'!$D$3</f>
        <v>[insert all medical and adult-use license record numbers covered by this AFS]</v>
      </c>
      <c r="D462" s="88" t="str">
        <f>'Cover Sheet'!$A$6</f>
        <v>[insert name of firm]</v>
      </c>
      <c r="E462" s="88" t="str">
        <f>'Cover Sheet'!$B$6</f>
        <v>[insert CPA name]</v>
      </c>
      <c r="F462" s="88" t="str">
        <f>'Cover Sheet'!$B$8</f>
        <v>[insert CPA license number]</v>
      </c>
      <c r="G462" s="88" t="str">
        <f>'Cover Sheet'!$D$6</f>
        <v>[insert direct email address]</v>
      </c>
      <c r="H462" s="88" t="str">
        <f>'Cover Sheet'!$D$8</f>
        <v>[insert direct phone number]</v>
      </c>
      <c r="I462" s="88" t="str">
        <f>'Cover Sheet'!$D$10</f>
        <v>[insert firm mailing address]</v>
      </c>
      <c r="J462" s="88" t="str">
        <f>'Licensee Info'!$E$2</f>
        <v>Report not attested to correctly</v>
      </c>
      <c r="K462" s="91" t="s">
        <v>225</v>
      </c>
      <c r="L462" s="91">
        <v>1</v>
      </c>
      <c r="M462" s="91">
        <v>3</v>
      </c>
      <c r="N462" s="91">
        <v>14</v>
      </c>
      <c r="O462" s="91">
        <v>5</v>
      </c>
      <c r="P462" s="91"/>
      <c r="Q462" s="91"/>
      <c r="R462" s="91" t="str">
        <f>'R - Total (G, P)'!$B$400</f>
        <v>[insert license #]</v>
      </c>
      <c r="S462" s="91">
        <f>'R - Total (G, P)'!$B$401</f>
        <v>0</v>
      </c>
      <c r="T462" s="91">
        <f>'R - Total (G, P)'!$D$401</f>
        <v>0</v>
      </c>
      <c r="U462" s="91">
        <f>'R - Total (G, P)'!$H$401</f>
        <v>0</v>
      </c>
      <c r="V462" s="91">
        <v>0</v>
      </c>
      <c r="W462" s="91">
        <v>0</v>
      </c>
      <c r="X462" s="91">
        <v>0</v>
      </c>
      <c r="Y462" s="91">
        <v>0</v>
      </c>
      <c r="Z462" s="91">
        <v>0</v>
      </c>
      <c r="AA462" s="91">
        <v>0</v>
      </c>
      <c r="AB462" s="91">
        <v>0</v>
      </c>
      <c r="AC462" s="91">
        <v>0</v>
      </c>
      <c r="AD462" s="91">
        <v>0</v>
      </c>
      <c r="AE462" s="91"/>
      <c r="AF462" s="91"/>
      <c r="AG462" s="91"/>
      <c r="AH462" s="91"/>
      <c r="AJ462" cm="1">
        <f t="array" ref="AJ462">IF(OR(COUNTIF(R462,$AZ$2:$AZ$19)),0,1)</f>
        <v>0</v>
      </c>
      <c r="AK462" cm="1">
        <f t="array" ref="AK462">IF(OR(COUNTIF(S462,$AZ$2:$AZ$19)),0,1)</f>
        <v>0</v>
      </c>
      <c r="AL462" cm="1">
        <f t="array" ref="AL462">IF(OR(COUNTIF(T462,$AZ$2:$AZ$19)),0,1)</f>
        <v>0</v>
      </c>
      <c r="AM462" cm="1">
        <f t="array" ref="AM462">IF(OR(COUNTIF(U462,$AZ$2:$AZ$19)),0,1)</f>
        <v>0</v>
      </c>
      <c r="AN462" cm="1">
        <f t="array" ref="AN462">IF(OR(COUNTIF(V462,$AZ$2:$AZ$19)),0,1)</f>
        <v>0</v>
      </c>
      <c r="AO462" cm="1">
        <f t="array" ref="AO462">IF(OR(COUNTIF(W462,$AZ$2:$AZ$19)),0,1)</f>
        <v>0</v>
      </c>
      <c r="AP462" cm="1">
        <f t="array" ref="AP462">IF(OR(COUNTIF(X462,$AZ$2:$AZ$19)),0,1)</f>
        <v>0</v>
      </c>
      <c r="AQ462" cm="1">
        <f t="array" ref="AQ462">IF(OR(COUNTIF(Y462,$AZ$2:$AZ$19)),0,1)</f>
        <v>0</v>
      </c>
      <c r="AR462" cm="1">
        <f t="array" ref="AR462">IF(OR(COUNTIF(Z462,$AZ$2:$AZ$19)),0,1)</f>
        <v>0</v>
      </c>
      <c r="AS462" cm="1">
        <f t="array" ref="AS462">IF(OR(COUNTIF(AA462,$AZ$2:$AZ$19)),0,1)</f>
        <v>0</v>
      </c>
      <c r="AT462" cm="1">
        <f t="array" ref="AT462">IF(OR(COUNTIF(AB462,$AZ$2:$AZ$19)),0,1)</f>
        <v>0</v>
      </c>
      <c r="AU462" cm="1">
        <f t="array" ref="AU462">IF(OR(COUNTIF(AC462,$AZ$2:$AZ$19)),0,1)</f>
        <v>0</v>
      </c>
      <c r="AV462" cm="1">
        <f t="array" ref="AV462">IF(OR(COUNTIF(AD462,$AZ$2:$AZ$19)),0,1)</f>
        <v>0</v>
      </c>
      <c r="AX462">
        <f t="shared" si="7"/>
        <v>0</v>
      </c>
    </row>
    <row r="463" spans="1:50" x14ac:dyDescent="0.3">
      <c r="A463" s="92" t="str" cm="1">
        <f t="array" ref="A463">IF(AX463&gt;0,'Licensee Info'!$A$2:$A$2,"#N/A")</f>
        <v>#N/A</v>
      </c>
      <c r="B463" s="88" t="str">
        <f>'Cover Sheet'!$A$3</f>
        <v>[insert AFS Reporting Period]</v>
      </c>
      <c r="C463" s="88" t="str">
        <f>'Cover Sheet'!$D$3</f>
        <v>[insert all medical and adult-use license record numbers covered by this AFS]</v>
      </c>
      <c r="D463" s="88" t="str">
        <f>'Cover Sheet'!$A$6</f>
        <v>[insert name of firm]</v>
      </c>
      <c r="E463" s="88" t="str">
        <f>'Cover Sheet'!$B$6</f>
        <v>[insert CPA name]</v>
      </c>
      <c r="F463" s="88" t="str">
        <f>'Cover Sheet'!$B$8</f>
        <v>[insert CPA license number]</v>
      </c>
      <c r="G463" s="88" t="str">
        <f>'Cover Sheet'!$D$6</f>
        <v>[insert direct email address]</v>
      </c>
      <c r="H463" s="88" t="str">
        <f>'Cover Sheet'!$D$8</f>
        <v>[insert direct phone number]</v>
      </c>
      <c r="I463" s="88" t="str">
        <f>'Cover Sheet'!$D$10</f>
        <v>[insert firm mailing address]</v>
      </c>
      <c r="J463" s="88" t="str">
        <f>'Licensee Info'!$E$2</f>
        <v>Report not attested to correctly</v>
      </c>
      <c r="K463" t="s">
        <v>225</v>
      </c>
      <c r="L463">
        <v>1</v>
      </c>
      <c r="M463">
        <v>3</v>
      </c>
      <c r="N463">
        <v>14</v>
      </c>
      <c r="O463">
        <v>6</v>
      </c>
      <c r="R463" t="str">
        <f>'R - Total (G, P)'!$B$400</f>
        <v>[insert license #]</v>
      </c>
      <c r="S463">
        <f>'R - Total (G, P)'!$B$401</f>
        <v>0</v>
      </c>
      <c r="T463">
        <f>'R - Total (G, P)'!$D$401</f>
        <v>0</v>
      </c>
      <c r="U463">
        <f>'R - Total (G, P)'!$H$401</f>
        <v>0</v>
      </c>
      <c r="V463">
        <v>0</v>
      </c>
      <c r="W463">
        <v>0</v>
      </c>
      <c r="X463">
        <v>0</v>
      </c>
      <c r="Y463">
        <v>0</v>
      </c>
      <c r="Z463">
        <v>0</v>
      </c>
      <c r="AA463">
        <v>0</v>
      </c>
      <c r="AB463">
        <v>0</v>
      </c>
      <c r="AC463">
        <v>0</v>
      </c>
      <c r="AD463">
        <v>0</v>
      </c>
      <c r="AJ463" cm="1">
        <f t="array" ref="AJ463">IF(OR(COUNTIF(R463,$AZ$2:$AZ$19)),0,1)</f>
        <v>0</v>
      </c>
      <c r="AK463" cm="1">
        <f t="array" ref="AK463">IF(OR(COUNTIF(S463,$AZ$2:$AZ$19)),0,1)</f>
        <v>0</v>
      </c>
      <c r="AL463" cm="1">
        <f t="array" ref="AL463">IF(OR(COUNTIF(T463,$AZ$2:$AZ$19)),0,1)</f>
        <v>0</v>
      </c>
      <c r="AM463" cm="1">
        <f t="array" ref="AM463">IF(OR(COUNTIF(U463,$AZ$2:$AZ$19)),0,1)</f>
        <v>0</v>
      </c>
      <c r="AN463" cm="1">
        <f t="array" ref="AN463">IF(OR(COUNTIF(V463,$AZ$2:$AZ$19)),0,1)</f>
        <v>0</v>
      </c>
      <c r="AO463" cm="1">
        <f t="array" ref="AO463">IF(OR(COUNTIF(W463,$AZ$2:$AZ$19)),0,1)</f>
        <v>0</v>
      </c>
      <c r="AP463" cm="1">
        <f t="array" ref="AP463">IF(OR(COUNTIF(X463,$AZ$2:$AZ$19)),0,1)</f>
        <v>0</v>
      </c>
      <c r="AQ463" cm="1">
        <f t="array" ref="AQ463">IF(OR(COUNTIF(Y463,$AZ$2:$AZ$19)),0,1)</f>
        <v>0</v>
      </c>
      <c r="AR463" cm="1">
        <f t="array" ref="AR463">IF(OR(COUNTIF(Z463,$AZ$2:$AZ$19)),0,1)</f>
        <v>0</v>
      </c>
      <c r="AS463" cm="1">
        <f t="array" ref="AS463">IF(OR(COUNTIF(AA463,$AZ$2:$AZ$19)),0,1)</f>
        <v>0</v>
      </c>
      <c r="AT463" cm="1">
        <f t="array" ref="AT463">IF(OR(COUNTIF(AB463,$AZ$2:$AZ$19)),0,1)</f>
        <v>0</v>
      </c>
      <c r="AU463" cm="1">
        <f t="array" ref="AU463">IF(OR(COUNTIF(AC463,$AZ$2:$AZ$19)),0,1)</f>
        <v>0</v>
      </c>
      <c r="AV463" cm="1">
        <f t="array" ref="AV463">IF(OR(COUNTIF(AD463,$AZ$2:$AZ$19)),0,1)</f>
        <v>0</v>
      </c>
      <c r="AX463">
        <f t="shared" si="7"/>
        <v>0</v>
      </c>
    </row>
    <row r="464" spans="1:50" x14ac:dyDescent="0.3">
      <c r="A464" s="88" t="str" cm="1">
        <f t="array" ref="A464">IF(AX464&gt;0,'Licensee Info'!$A$2:$A$2,"#N/A")</f>
        <v>#N/A</v>
      </c>
      <c r="B464" s="88" t="str">
        <f>'Cover Sheet'!$A$3</f>
        <v>[insert AFS Reporting Period]</v>
      </c>
      <c r="C464" s="88" t="str">
        <f>'Cover Sheet'!$D$3</f>
        <v>[insert all medical and adult-use license record numbers covered by this AFS]</v>
      </c>
      <c r="D464" s="88" t="str">
        <f>'Cover Sheet'!$A$6</f>
        <v>[insert name of firm]</v>
      </c>
      <c r="E464" s="88" t="str">
        <f>'Cover Sheet'!$B$6</f>
        <v>[insert CPA name]</v>
      </c>
      <c r="F464" s="88" t="str">
        <f>'Cover Sheet'!$B$8</f>
        <v>[insert CPA license number]</v>
      </c>
      <c r="G464" s="88" t="str">
        <f>'Cover Sheet'!$D$6</f>
        <v>[insert direct email address]</v>
      </c>
      <c r="H464" s="88" t="str">
        <f>'Cover Sheet'!$D$8</f>
        <v>[insert direct phone number]</v>
      </c>
      <c r="I464" s="88" t="str">
        <f>'Cover Sheet'!$D$10</f>
        <v>[insert firm mailing address]</v>
      </c>
      <c r="J464" s="88" t="str">
        <f>'Licensee Info'!$E$2</f>
        <v>Report not attested to correctly</v>
      </c>
      <c r="K464" s="91" t="s">
        <v>225</v>
      </c>
      <c r="L464" s="91">
        <v>1</v>
      </c>
      <c r="M464" s="91">
        <v>3</v>
      </c>
      <c r="N464" s="91">
        <v>14</v>
      </c>
      <c r="O464" s="91">
        <v>7</v>
      </c>
      <c r="P464" s="91"/>
      <c r="Q464" s="91"/>
      <c r="R464" s="91" t="str">
        <f>'R - Total (G, P)'!$B$400</f>
        <v>[insert license #]</v>
      </c>
      <c r="S464" s="91">
        <f>'R - Total (G, P)'!$B$401</f>
        <v>0</v>
      </c>
      <c r="T464" s="91">
        <f>'R - Total (G, P)'!$D$401</f>
        <v>0</v>
      </c>
      <c r="U464" s="91">
        <f>'R - Total (G, P)'!$H$401</f>
        <v>0</v>
      </c>
      <c r="V464" s="91">
        <v>0</v>
      </c>
      <c r="W464" s="91">
        <v>0</v>
      </c>
      <c r="X464" s="91">
        <v>0</v>
      </c>
      <c r="Y464" s="91">
        <v>0</v>
      </c>
      <c r="Z464" s="91">
        <v>0</v>
      </c>
      <c r="AA464" s="91">
        <v>0</v>
      </c>
      <c r="AB464" s="91">
        <v>0</v>
      </c>
      <c r="AC464" s="91">
        <v>0</v>
      </c>
      <c r="AD464" s="91">
        <v>0</v>
      </c>
      <c r="AE464" s="91"/>
      <c r="AF464" s="91"/>
      <c r="AG464" s="91"/>
      <c r="AH464" s="91"/>
      <c r="AJ464" cm="1">
        <f t="array" ref="AJ464">IF(OR(COUNTIF(R464,$AZ$2:$AZ$19)),0,1)</f>
        <v>0</v>
      </c>
      <c r="AK464" cm="1">
        <f t="array" ref="AK464">IF(OR(COUNTIF(S464,$AZ$2:$AZ$19)),0,1)</f>
        <v>0</v>
      </c>
      <c r="AL464" cm="1">
        <f t="array" ref="AL464">IF(OR(COUNTIF(T464,$AZ$2:$AZ$19)),0,1)</f>
        <v>0</v>
      </c>
      <c r="AM464" cm="1">
        <f t="array" ref="AM464">IF(OR(COUNTIF(U464,$AZ$2:$AZ$19)),0,1)</f>
        <v>0</v>
      </c>
      <c r="AN464" cm="1">
        <f t="array" ref="AN464">IF(OR(COUNTIF(V464,$AZ$2:$AZ$19)),0,1)</f>
        <v>0</v>
      </c>
      <c r="AO464" cm="1">
        <f t="array" ref="AO464">IF(OR(COUNTIF(W464,$AZ$2:$AZ$19)),0,1)</f>
        <v>0</v>
      </c>
      <c r="AP464" cm="1">
        <f t="array" ref="AP464">IF(OR(COUNTIF(X464,$AZ$2:$AZ$19)),0,1)</f>
        <v>0</v>
      </c>
      <c r="AQ464" cm="1">
        <f t="array" ref="AQ464">IF(OR(COUNTIF(Y464,$AZ$2:$AZ$19)),0,1)</f>
        <v>0</v>
      </c>
      <c r="AR464" cm="1">
        <f t="array" ref="AR464">IF(OR(COUNTIF(Z464,$AZ$2:$AZ$19)),0,1)</f>
        <v>0</v>
      </c>
      <c r="AS464" cm="1">
        <f t="array" ref="AS464">IF(OR(COUNTIF(AA464,$AZ$2:$AZ$19)),0,1)</f>
        <v>0</v>
      </c>
      <c r="AT464" cm="1">
        <f t="array" ref="AT464">IF(OR(COUNTIF(AB464,$AZ$2:$AZ$19)),0,1)</f>
        <v>0</v>
      </c>
      <c r="AU464" cm="1">
        <f t="array" ref="AU464">IF(OR(COUNTIF(AC464,$AZ$2:$AZ$19)),0,1)</f>
        <v>0</v>
      </c>
      <c r="AV464" cm="1">
        <f t="array" ref="AV464">IF(OR(COUNTIF(AD464,$AZ$2:$AZ$19)),0,1)</f>
        <v>0</v>
      </c>
      <c r="AX464">
        <f t="shared" si="7"/>
        <v>0</v>
      </c>
    </row>
    <row r="465" spans="1:50" x14ac:dyDescent="0.3">
      <c r="A465" s="92" t="str" cm="1">
        <f t="array" ref="A465">IF(AX465&gt;0,'Licensee Info'!$A$2:$A$2,"#N/A")</f>
        <v>#N/A</v>
      </c>
      <c r="B465" s="88" t="str">
        <f>'Cover Sheet'!$A$3</f>
        <v>[insert AFS Reporting Period]</v>
      </c>
      <c r="C465" s="88" t="str">
        <f>'Cover Sheet'!$D$3</f>
        <v>[insert all medical and adult-use license record numbers covered by this AFS]</v>
      </c>
      <c r="D465" s="88" t="str">
        <f>'Cover Sheet'!$A$6</f>
        <v>[insert name of firm]</v>
      </c>
      <c r="E465" s="88" t="str">
        <f>'Cover Sheet'!$B$6</f>
        <v>[insert CPA name]</v>
      </c>
      <c r="F465" s="88" t="str">
        <f>'Cover Sheet'!$B$8</f>
        <v>[insert CPA license number]</v>
      </c>
      <c r="G465" s="88" t="str">
        <f>'Cover Sheet'!$D$6</f>
        <v>[insert direct email address]</v>
      </c>
      <c r="H465" s="88" t="str">
        <f>'Cover Sheet'!$D$8</f>
        <v>[insert direct phone number]</v>
      </c>
      <c r="I465" s="88" t="str">
        <f>'Cover Sheet'!$D$10</f>
        <v>[insert firm mailing address]</v>
      </c>
      <c r="J465" s="88" t="str">
        <f>'Licensee Info'!$E$2</f>
        <v>Report not attested to correctly</v>
      </c>
      <c r="K465" t="s">
        <v>225</v>
      </c>
      <c r="L465">
        <v>1</v>
      </c>
      <c r="M465">
        <v>3</v>
      </c>
      <c r="N465">
        <v>14</v>
      </c>
      <c r="O465">
        <v>8</v>
      </c>
      <c r="R465" t="str">
        <f>'R - Total (G, P)'!$B$400</f>
        <v>[insert license #]</v>
      </c>
      <c r="S465">
        <f>'R - Total (G, P)'!$B$401</f>
        <v>0</v>
      </c>
      <c r="T465">
        <f>'R - Total (G, P)'!$D$401</f>
        <v>0</v>
      </c>
      <c r="U465">
        <f>'R - Total (G, P)'!$H$401</f>
        <v>0</v>
      </c>
      <c r="V465">
        <v>0</v>
      </c>
      <c r="W465">
        <v>0</v>
      </c>
      <c r="X465">
        <v>0</v>
      </c>
      <c r="Y465">
        <v>0</v>
      </c>
      <c r="Z465">
        <v>0</v>
      </c>
      <c r="AA465">
        <v>0</v>
      </c>
      <c r="AB465">
        <v>0</v>
      </c>
      <c r="AC465">
        <v>0</v>
      </c>
      <c r="AD465">
        <v>0</v>
      </c>
      <c r="AJ465" cm="1">
        <f t="array" ref="AJ465">IF(OR(COUNTIF(R465,$AZ$2:$AZ$19)),0,1)</f>
        <v>0</v>
      </c>
      <c r="AK465" cm="1">
        <f t="array" ref="AK465">IF(OR(COUNTIF(S465,$AZ$2:$AZ$19)),0,1)</f>
        <v>0</v>
      </c>
      <c r="AL465" cm="1">
        <f t="array" ref="AL465">IF(OR(COUNTIF(T465,$AZ$2:$AZ$19)),0,1)</f>
        <v>0</v>
      </c>
      <c r="AM465" cm="1">
        <f t="array" ref="AM465">IF(OR(COUNTIF(U465,$AZ$2:$AZ$19)),0,1)</f>
        <v>0</v>
      </c>
      <c r="AN465" cm="1">
        <f t="array" ref="AN465">IF(OR(COUNTIF(V465,$AZ$2:$AZ$19)),0,1)</f>
        <v>0</v>
      </c>
      <c r="AO465" cm="1">
        <f t="array" ref="AO465">IF(OR(COUNTIF(W465,$AZ$2:$AZ$19)),0,1)</f>
        <v>0</v>
      </c>
      <c r="AP465" cm="1">
        <f t="array" ref="AP465">IF(OR(COUNTIF(X465,$AZ$2:$AZ$19)),0,1)</f>
        <v>0</v>
      </c>
      <c r="AQ465" cm="1">
        <f t="array" ref="AQ465">IF(OR(COUNTIF(Y465,$AZ$2:$AZ$19)),0,1)</f>
        <v>0</v>
      </c>
      <c r="AR465" cm="1">
        <f t="array" ref="AR465">IF(OR(COUNTIF(Z465,$AZ$2:$AZ$19)),0,1)</f>
        <v>0</v>
      </c>
      <c r="AS465" cm="1">
        <f t="array" ref="AS465">IF(OR(COUNTIF(AA465,$AZ$2:$AZ$19)),0,1)</f>
        <v>0</v>
      </c>
      <c r="AT465" cm="1">
        <f t="array" ref="AT465">IF(OR(COUNTIF(AB465,$AZ$2:$AZ$19)),0,1)</f>
        <v>0</v>
      </c>
      <c r="AU465" cm="1">
        <f t="array" ref="AU465">IF(OR(COUNTIF(AC465,$AZ$2:$AZ$19)),0,1)</f>
        <v>0</v>
      </c>
      <c r="AV465" cm="1">
        <f t="array" ref="AV465">IF(OR(COUNTIF(AD465,$AZ$2:$AZ$19)),0,1)</f>
        <v>0</v>
      </c>
      <c r="AX465">
        <f t="shared" si="7"/>
        <v>0</v>
      </c>
    </row>
    <row r="466" spans="1:50" x14ac:dyDescent="0.3">
      <c r="A466" s="88" t="str" cm="1">
        <f t="array" ref="A466">IF(AX466&gt;0,'Licensee Info'!$A$2:$A$2,"#N/A")</f>
        <v>#N/A</v>
      </c>
      <c r="B466" s="88" t="str">
        <f>'Cover Sheet'!$A$3</f>
        <v>[insert AFS Reporting Period]</v>
      </c>
      <c r="C466" s="88" t="str">
        <f>'Cover Sheet'!$D$3</f>
        <v>[insert all medical and adult-use license record numbers covered by this AFS]</v>
      </c>
      <c r="D466" s="88" t="str">
        <f>'Cover Sheet'!$A$6</f>
        <v>[insert name of firm]</v>
      </c>
      <c r="E466" s="88" t="str">
        <f>'Cover Sheet'!$B$6</f>
        <v>[insert CPA name]</v>
      </c>
      <c r="F466" s="88" t="str">
        <f>'Cover Sheet'!$B$8</f>
        <v>[insert CPA license number]</v>
      </c>
      <c r="G466" s="88" t="str">
        <f>'Cover Sheet'!$D$6</f>
        <v>[insert direct email address]</v>
      </c>
      <c r="H466" s="88" t="str">
        <f>'Cover Sheet'!$D$8</f>
        <v>[insert direct phone number]</v>
      </c>
      <c r="I466" s="88" t="str">
        <f>'Cover Sheet'!$D$10</f>
        <v>[insert firm mailing address]</v>
      </c>
      <c r="J466" s="88" t="str">
        <f>'Licensee Info'!$E$2</f>
        <v>Report not attested to correctly</v>
      </c>
      <c r="K466" s="91" t="s">
        <v>225</v>
      </c>
      <c r="L466" s="91">
        <v>1</v>
      </c>
      <c r="M466" s="91">
        <v>3</v>
      </c>
      <c r="N466" s="91">
        <v>14</v>
      </c>
      <c r="O466" s="91">
        <v>9</v>
      </c>
      <c r="P466" s="91"/>
      <c r="Q466" s="91"/>
      <c r="R466" s="91" t="str">
        <f>'R - Total (G, P)'!$B$400</f>
        <v>[insert license #]</v>
      </c>
      <c r="S466" s="91">
        <f>'R - Total (G, P)'!$B$401</f>
        <v>0</v>
      </c>
      <c r="T466" s="91">
        <f>'R - Total (G, P)'!$D$401</f>
        <v>0</v>
      </c>
      <c r="U466" s="91">
        <f>'R - Total (G, P)'!$H$401</f>
        <v>0</v>
      </c>
      <c r="V466" s="91">
        <v>0</v>
      </c>
      <c r="W466" s="91">
        <v>0</v>
      </c>
      <c r="X466" s="91">
        <v>0</v>
      </c>
      <c r="Y466" s="91">
        <v>0</v>
      </c>
      <c r="Z466" s="91">
        <v>0</v>
      </c>
      <c r="AA466" s="91">
        <v>0</v>
      </c>
      <c r="AB466" s="91">
        <v>0</v>
      </c>
      <c r="AC466" s="91">
        <v>0</v>
      </c>
      <c r="AD466" s="91">
        <v>0</v>
      </c>
      <c r="AE466" s="91"/>
      <c r="AF466" s="91"/>
      <c r="AG466" s="91"/>
      <c r="AH466" s="91"/>
      <c r="AJ466" cm="1">
        <f t="array" ref="AJ466">IF(OR(COUNTIF(R466,$AZ$2:$AZ$19)),0,1)</f>
        <v>0</v>
      </c>
      <c r="AK466" cm="1">
        <f t="array" ref="AK466">IF(OR(COUNTIF(S466,$AZ$2:$AZ$19)),0,1)</f>
        <v>0</v>
      </c>
      <c r="AL466" cm="1">
        <f t="array" ref="AL466">IF(OR(COUNTIF(T466,$AZ$2:$AZ$19)),0,1)</f>
        <v>0</v>
      </c>
      <c r="AM466" cm="1">
        <f t="array" ref="AM466">IF(OR(COUNTIF(U466,$AZ$2:$AZ$19)),0,1)</f>
        <v>0</v>
      </c>
      <c r="AN466" cm="1">
        <f t="array" ref="AN466">IF(OR(COUNTIF(V466,$AZ$2:$AZ$19)),0,1)</f>
        <v>0</v>
      </c>
      <c r="AO466" cm="1">
        <f t="array" ref="AO466">IF(OR(COUNTIF(W466,$AZ$2:$AZ$19)),0,1)</f>
        <v>0</v>
      </c>
      <c r="AP466" cm="1">
        <f t="array" ref="AP466">IF(OR(COUNTIF(X466,$AZ$2:$AZ$19)),0,1)</f>
        <v>0</v>
      </c>
      <c r="AQ466" cm="1">
        <f t="array" ref="AQ466">IF(OR(COUNTIF(Y466,$AZ$2:$AZ$19)),0,1)</f>
        <v>0</v>
      </c>
      <c r="AR466" cm="1">
        <f t="array" ref="AR466">IF(OR(COUNTIF(Z466,$AZ$2:$AZ$19)),0,1)</f>
        <v>0</v>
      </c>
      <c r="AS466" cm="1">
        <f t="array" ref="AS466">IF(OR(COUNTIF(AA466,$AZ$2:$AZ$19)),0,1)</f>
        <v>0</v>
      </c>
      <c r="AT466" cm="1">
        <f t="array" ref="AT466">IF(OR(COUNTIF(AB466,$AZ$2:$AZ$19)),0,1)</f>
        <v>0</v>
      </c>
      <c r="AU466" cm="1">
        <f t="array" ref="AU466">IF(OR(COUNTIF(AC466,$AZ$2:$AZ$19)),0,1)</f>
        <v>0</v>
      </c>
      <c r="AV466" cm="1">
        <f t="array" ref="AV466">IF(OR(COUNTIF(AD466,$AZ$2:$AZ$19)),0,1)</f>
        <v>0</v>
      </c>
      <c r="AX466">
        <f t="shared" si="7"/>
        <v>0</v>
      </c>
    </row>
    <row r="467" spans="1:50" x14ac:dyDescent="0.3">
      <c r="A467" s="92" t="str" cm="1">
        <f t="array" ref="A467">IF(AX467&gt;0,'Licensee Info'!$A$2:$A$2,"#N/A")</f>
        <v>#N/A</v>
      </c>
      <c r="B467" s="88" t="str">
        <f>'Cover Sheet'!$A$3</f>
        <v>[insert AFS Reporting Period]</v>
      </c>
      <c r="C467" s="88" t="str">
        <f>'Cover Sheet'!$D$3</f>
        <v>[insert all medical and adult-use license record numbers covered by this AFS]</v>
      </c>
      <c r="D467" s="88" t="str">
        <f>'Cover Sheet'!$A$6</f>
        <v>[insert name of firm]</v>
      </c>
      <c r="E467" s="88" t="str">
        <f>'Cover Sheet'!$B$6</f>
        <v>[insert CPA name]</v>
      </c>
      <c r="F467" s="88" t="str">
        <f>'Cover Sheet'!$B$8</f>
        <v>[insert CPA license number]</v>
      </c>
      <c r="G467" s="88" t="str">
        <f>'Cover Sheet'!$D$6</f>
        <v>[insert direct email address]</v>
      </c>
      <c r="H467" s="88" t="str">
        <f>'Cover Sheet'!$D$8</f>
        <v>[insert direct phone number]</v>
      </c>
      <c r="I467" s="88" t="str">
        <f>'Cover Sheet'!$D$10</f>
        <v>[insert firm mailing address]</v>
      </c>
      <c r="J467" s="88" t="str">
        <f>'Licensee Info'!$E$2</f>
        <v>Report not attested to correctly</v>
      </c>
      <c r="K467" t="s">
        <v>225</v>
      </c>
      <c r="L467">
        <v>1</v>
      </c>
      <c r="M467">
        <v>3</v>
      </c>
      <c r="N467">
        <v>14</v>
      </c>
      <c r="O467">
        <v>10</v>
      </c>
      <c r="R467" t="str">
        <f>'R - Total (G, P)'!$B$400</f>
        <v>[insert license #]</v>
      </c>
      <c r="S467">
        <f>'R - Total (G, P)'!$B$401</f>
        <v>0</v>
      </c>
      <c r="T467">
        <f>'R - Total (G, P)'!$D$401</f>
        <v>0</v>
      </c>
      <c r="U467">
        <f>'R - Total (G, P)'!$H$401</f>
        <v>0</v>
      </c>
      <c r="V467">
        <v>0</v>
      </c>
      <c r="W467">
        <v>0</v>
      </c>
      <c r="X467">
        <v>0</v>
      </c>
      <c r="Y467">
        <v>0</v>
      </c>
      <c r="Z467">
        <v>0</v>
      </c>
      <c r="AA467">
        <v>0</v>
      </c>
      <c r="AB467">
        <v>0</v>
      </c>
      <c r="AC467">
        <v>0</v>
      </c>
      <c r="AD467">
        <v>0</v>
      </c>
      <c r="AJ467" cm="1">
        <f t="array" ref="AJ467">IF(OR(COUNTIF(R467,$AZ$2:$AZ$19)),0,1)</f>
        <v>0</v>
      </c>
      <c r="AK467" cm="1">
        <f t="array" ref="AK467">IF(OR(COUNTIF(S467,$AZ$2:$AZ$19)),0,1)</f>
        <v>0</v>
      </c>
      <c r="AL467" cm="1">
        <f t="array" ref="AL467">IF(OR(COUNTIF(T467,$AZ$2:$AZ$19)),0,1)</f>
        <v>0</v>
      </c>
      <c r="AM467" cm="1">
        <f t="array" ref="AM467">IF(OR(COUNTIF(U467,$AZ$2:$AZ$19)),0,1)</f>
        <v>0</v>
      </c>
      <c r="AN467" cm="1">
        <f t="array" ref="AN467">IF(OR(COUNTIF(V467,$AZ$2:$AZ$19)),0,1)</f>
        <v>0</v>
      </c>
      <c r="AO467" cm="1">
        <f t="array" ref="AO467">IF(OR(COUNTIF(W467,$AZ$2:$AZ$19)),0,1)</f>
        <v>0</v>
      </c>
      <c r="AP467" cm="1">
        <f t="array" ref="AP467">IF(OR(COUNTIF(X467,$AZ$2:$AZ$19)),0,1)</f>
        <v>0</v>
      </c>
      <c r="AQ467" cm="1">
        <f t="array" ref="AQ467">IF(OR(COUNTIF(Y467,$AZ$2:$AZ$19)),0,1)</f>
        <v>0</v>
      </c>
      <c r="AR467" cm="1">
        <f t="array" ref="AR467">IF(OR(COUNTIF(Z467,$AZ$2:$AZ$19)),0,1)</f>
        <v>0</v>
      </c>
      <c r="AS467" cm="1">
        <f t="array" ref="AS467">IF(OR(COUNTIF(AA467,$AZ$2:$AZ$19)),0,1)</f>
        <v>0</v>
      </c>
      <c r="AT467" cm="1">
        <f t="array" ref="AT467">IF(OR(COUNTIF(AB467,$AZ$2:$AZ$19)),0,1)</f>
        <v>0</v>
      </c>
      <c r="AU467" cm="1">
        <f t="array" ref="AU467">IF(OR(COUNTIF(AC467,$AZ$2:$AZ$19)),0,1)</f>
        <v>0</v>
      </c>
      <c r="AV467" cm="1">
        <f t="array" ref="AV467">IF(OR(COUNTIF(AD467,$AZ$2:$AZ$19)),0,1)</f>
        <v>0</v>
      </c>
      <c r="AX467">
        <f t="shared" si="7"/>
        <v>0</v>
      </c>
    </row>
    <row r="468" spans="1:50" x14ac:dyDescent="0.3">
      <c r="A468" s="88" t="str" cm="1">
        <f t="array" ref="A468">IF(AX468&gt;0,'Licensee Info'!$A$2:$A$2,"#N/A")</f>
        <v>#N/A</v>
      </c>
      <c r="B468" s="88" t="str">
        <f>'Cover Sheet'!$A$3</f>
        <v>[insert AFS Reporting Period]</v>
      </c>
      <c r="C468" s="88" t="str">
        <f>'Cover Sheet'!$D$3</f>
        <v>[insert all medical and adult-use license record numbers covered by this AFS]</v>
      </c>
      <c r="D468" s="88" t="str">
        <f>'Cover Sheet'!$A$6</f>
        <v>[insert name of firm]</v>
      </c>
      <c r="E468" s="88" t="str">
        <f>'Cover Sheet'!$B$6</f>
        <v>[insert CPA name]</v>
      </c>
      <c r="F468" s="88" t="str">
        <f>'Cover Sheet'!$B$8</f>
        <v>[insert CPA license number]</v>
      </c>
      <c r="G468" s="88" t="str">
        <f>'Cover Sheet'!$D$6</f>
        <v>[insert direct email address]</v>
      </c>
      <c r="H468" s="88" t="str">
        <f>'Cover Sheet'!$D$8</f>
        <v>[insert direct phone number]</v>
      </c>
      <c r="I468" s="88" t="str">
        <f>'Cover Sheet'!$D$10</f>
        <v>[insert firm mailing address]</v>
      </c>
      <c r="J468" s="88" t="str">
        <f>'Licensee Info'!$E$2</f>
        <v>Report not attested to correctly</v>
      </c>
      <c r="K468" s="91" t="s">
        <v>225</v>
      </c>
      <c r="L468" s="91">
        <v>1</v>
      </c>
      <c r="M468" s="91">
        <v>3</v>
      </c>
      <c r="N468" s="91">
        <v>14</v>
      </c>
      <c r="O468" s="91">
        <v>11</v>
      </c>
      <c r="P468" s="91"/>
      <c r="Q468" s="91"/>
      <c r="R468" s="91" t="str">
        <f>'R - Total (G, P)'!$B$400</f>
        <v>[insert license #]</v>
      </c>
      <c r="S468" s="91">
        <f>'R - Total (G, P)'!$B$401</f>
        <v>0</v>
      </c>
      <c r="T468" s="91">
        <f>'R - Total (G, P)'!$D$401</f>
        <v>0</v>
      </c>
      <c r="U468" s="91">
        <f>'R - Total (G, P)'!$H$401</f>
        <v>0</v>
      </c>
      <c r="V468" s="91" t="str">
        <v>Total</v>
      </c>
      <c r="W468" s="91">
        <v>0</v>
      </c>
      <c r="X468" s="91">
        <v>0</v>
      </c>
      <c r="Y468" s="91">
        <v>0</v>
      </c>
      <c r="Z468" s="91">
        <v>0</v>
      </c>
      <c r="AA468" s="91">
        <v>0</v>
      </c>
      <c r="AB468" s="91">
        <v>0</v>
      </c>
      <c r="AC468" s="91">
        <v>0</v>
      </c>
      <c r="AD468" s="91">
        <v>0</v>
      </c>
      <c r="AE468" s="91"/>
      <c r="AF468" s="91"/>
      <c r="AG468" s="91"/>
      <c r="AH468" s="91"/>
      <c r="AJ468" cm="1">
        <f t="array" ref="AJ468">IF(OR(COUNTIF(R468,$AZ$2:$AZ$19)),0,1)</f>
        <v>0</v>
      </c>
      <c r="AK468" cm="1">
        <f t="array" ref="AK468">IF(OR(COUNTIF(S468,$AZ$2:$AZ$19)),0,1)</f>
        <v>0</v>
      </c>
      <c r="AL468" cm="1">
        <f t="array" ref="AL468">IF(OR(COUNTIF(T468,$AZ$2:$AZ$19)),0,1)</f>
        <v>0</v>
      </c>
      <c r="AM468" cm="1">
        <f t="array" ref="AM468">IF(OR(COUNTIF(U468,$AZ$2:$AZ$19)),0,1)</f>
        <v>0</v>
      </c>
      <c r="AN468" cm="1">
        <f t="array" ref="AN468">IF(OR(COUNTIF(V468,$AZ$2:$AZ$19)),0,1)</f>
        <v>0</v>
      </c>
      <c r="AO468" cm="1">
        <f t="array" ref="AO468">IF(OR(COUNTIF(W468,$AZ$2:$AZ$19)),0,1)</f>
        <v>0</v>
      </c>
      <c r="AP468" cm="1">
        <f t="array" ref="AP468">IF(OR(COUNTIF(X468,$AZ$2:$AZ$19)),0,1)</f>
        <v>0</v>
      </c>
      <c r="AQ468" cm="1">
        <f t="array" ref="AQ468">IF(OR(COUNTIF(Y468,$AZ$2:$AZ$19)),0,1)</f>
        <v>0</v>
      </c>
      <c r="AR468" cm="1">
        <f t="array" ref="AR468">IF(OR(COUNTIF(Z468,$AZ$2:$AZ$19)),0,1)</f>
        <v>0</v>
      </c>
      <c r="AS468" cm="1">
        <f t="array" ref="AS468">IF(OR(COUNTIF(AA468,$AZ$2:$AZ$19)),0,1)</f>
        <v>0</v>
      </c>
      <c r="AT468" cm="1">
        <f t="array" ref="AT468">IF(OR(COUNTIF(AB468,$AZ$2:$AZ$19)),0,1)</f>
        <v>0</v>
      </c>
      <c r="AU468" cm="1">
        <f t="array" ref="AU468">IF(OR(COUNTIF(AC468,$AZ$2:$AZ$19)),0,1)</f>
        <v>0</v>
      </c>
      <c r="AV468" cm="1">
        <f t="array" ref="AV468">IF(OR(COUNTIF(AD468,$AZ$2:$AZ$19)),0,1)</f>
        <v>0</v>
      </c>
      <c r="AX468">
        <f t="shared" si="7"/>
        <v>0</v>
      </c>
    </row>
    <row r="469" spans="1:50" x14ac:dyDescent="0.3">
      <c r="A469" s="92" t="str" cm="1">
        <f t="array" ref="A469">IF(AX469&gt;0,'Licensee Info'!$A$2:$A$2,"#N/A")</f>
        <v>#N/A</v>
      </c>
      <c r="B469" s="88" t="str">
        <f>'Cover Sheet'!$A$3</f>
        <v>[insert AFS Reporting Period]</v>
      </c>
      <c r="C469" s="88" t="str">
        <f>'Cover Sheet'!$D$3</f>
        <v>[insert all medical and adult-use license record numbers covered by this AFS]</v>
      </c>
      <c r="D469" s="88" t="str">
        <f>'Cover Sheet'!$A$6</f>
        <v>[insert name of firm]</v>
      </c>
      <c r="E469" s="88" t="str">
        <f>'Cover Sheet'!$B$6</f>
        <v>[insert CPA name]</v>
      </c>
      <c r="F469" s="88" t="str">
        <f>'Cover Sheet'!$B$8</f>
        <v>[insert CPA license number]</v>
      </c>
      <c r="G469" s="88" t="str">
        <f>'Cover Sheet'!$D$6</f>
        <v>[insert direct email address]</v>
      </c>
      <c r="H469" s="88" t="str">
        <f>'Cover Sheet'!$D$8</f>
        <v>[insert direct phone number]</v>
      </c>
      <c r="I469" s="88" t="str">
        <f>'Cover Sheet'!$D$10</f>
        <v>[insert firm mailing address]</v>
      </c>
      <c r="J469" s="88" t="str">
        <f>'Licensee Info'!$E$2</f>
        <v>Report not attested to correctly</v>
      </c>
      <c r="K469" t="s">
        <v>225</v>
      </c>
      <c r="L469">
        <v>1</v>
      </c>
      <c r="M469">
        <v>3</v>
      </c>
      <c r="N469">
        <v>14</v>
      </c>
      <c r="O469">
        <v>12</v>
      </c>
      <c r="R469" t="str">
        <f>'R - Total (G, P)'!$B$400</f>
        <v>[insert license #]</v>
      </c>
      <c r="S469">
        <f>'R - Total (G, P)'!$B$401</f>
        <v>0</v>
      </c>
      <c r="T469">
        <f>'R - Total (G, P)'!$D$401</f>
        <v>0</v>
      </c>
      <c r="U469">
        <f>'R - Total (G, P)'!$H$401</f>
        <v>0</v>
      </c>
      <c r="V469">
        <v>0</v>
      </c>
      <c r="W469">
        <v>0</v>
      </c>
      <c r="X469">
        <v>0</v>
      </c>
      <c r="Y469">
        <v>0</v>
      </c>
      <c r="Z469">
        <v>0</v>
      </c>
      <c r="AA469">
        <v>0</v>
      </c>
      <c r="AB469">
        <v>0</v>
      </c>
      <c r="AC469">
        <v>0</v>
      </c>
      <c r="AD469">
        <v>0</v>
      </c>
      <c r="AJ469" cm="1">
        <f t="array" ref="AJ469">IF(OR(COUNTIF(R469,$AZ$2:$AZ$19)),0,1)</f>
        <v>0</v>
      </c>
      <c r="AK469" cm="1">
        <f t="array" ref="AK469">IF(OR(COUNTIF(S469,$AZ$2:$AZ$19)),0,1)</f>
        <v>0</v>
      </c>
      <c r="AL469" cm="1">
        <f t="array" ref="AL469">IF(OR(COUNTIF(T469,$AZ$2:$AZ$19)),0,1)</f>
        <v>0</v>
      </c>
      <c r="AM469" cm="1">
        <f t="array" ref="AM469">IF(OR(COUNTIF(U469,$AZ$2:$AZ$19)),0,1)</f>
        <v>0</v>
      </c>
      <c r="AN469" cm="1">
        <f t="array" ref="AN469">IF(OR(COUNTIF(V469,$AZ$2:$AZ$19)),0,1)</f>
        <v>0</v>
      </c>
      <c r="AO469" cm="1">
        <f t="array" ref="AO469">IF(OR(COUNTIF(W469,$AZ$2:$AZ$19)),0,1)</f>
        <v>0</v>
      </c>
      <c r="AP469" cm="1">
        <f t="array" ref="AP469">IF(OR(COUNTIF(X469,$AZ$2:$AZ$19)),0,1)</f>
        <v>0</v>
      </c>
      <c r="AQ469" cm="1">
        <f t="array" ref="AQ469">IF(OR(COUNTIF(Y469,$AZ$2:$AZ$19)),0,1)</f>
        <v>0</v>
      </c>
      <c r="AR469" cm="1">
        <f t="array" ref="AR469">IF(OR(COUNTIF(Z469,$AZ$2:$AZ$19)),0,1)</f>
        <v>0</v>
      </c>
      <c r="AS469" cm="1">
        <f t="array" ref="AS469">IF(OR(COUNTIF(AA469,$AZ$2:$AZ$19)),0,1)</f>
        <v>0</v>
      </c>
      <c r="AT469" cm="1">
        <f t="array" ref="AT469">IF(OR(COUNTIF(AB469,$AZ$2:$AZ$19)),0,1)</f>
        <v>0</v>
      </c>
      <c r="AU469" cm="1">
        <f t="array" ref="AU469">IF(OR(COUNTIF(AC469,$AZ$2:$AZ$19)),0,1)</f>
        <v>0</v>
      </c>
      <c r="AV469" cm="1">
        <f t="array" ref="AV469">IF(OR(COUNTIF(AD469,$AZ$2:$AZ$19)),0,1)</f>
        <v>0</v>
      </c>
      <c r="AX469">
        <f t="shared" si="7"/>
        <v>0</v>
      </c>
    </row>
    <row r="470" spans="1:50" x14ac:dyDescent="0.3">
      <c r="A470" s="88" t="str" cm="1">
        <f t="array" ref="A470">IF(AX470&gt;0,'Licensee Info'!$A$2:$A$2,"#N/A")</f>
        <v>#N/A</v>
      </c>
      <c r="B470" s="88" t="str">
        <f>'Cover Sheet'!$A$3</f>
        <v>[insert AFS Reporting Period]</v>
      </c>
      <c r="C470" s="88" t="str">
        <f>'Cover Sheet'!$D$3</f>
        <v>[insert all medical and adult-use license record numbers covered by this AFS]</v>
      </c>
      <c r="D470" s="88" t="str">
        <f>'Cover Sheet'!$A$6</f>
        <v>[insert name of firm]</v>
      </c>
      <c r="E470" s="88" t="str">
        <f>'Cover Sheet'!$B$6</f>
        <v>[insert CPA name]</v>
      </c>
      <c r="F470" s="88" t="str">
        <f>'Cover Sheet'!$B$8</f>
        <v>[insert CPA license number]</v>
      </c>
      <c r="G470" s="88" t="str">
        <f>'Cover Sheet'!$D$6</f>
        <v>[insert direct email address]</v>
      </c>
      <c r="H470" s="88" t="str">
        <f>'Cover Sheet'!$D$8</f>
        <v>[insert direct phone number]</v>
      </c>
      <c r="I470" s="88" t="str">
        <f>'Cover Sheet'!$D$10</f>
        <v>[insert firm mailing address]</v>
      </c>
      <c r="J470" s="88" t="str">
        <f>'Licensee Info'!$E$2</f>
        <v>Report not attested to correctly</v>
      </c>
      <c r="K470" s="91" t="s">
        <v>225</v>
      </c>
      <c r="L470" s="91">
        <v>1</v>
      </c>
      <c r="M470" s="91">
        <v>3</v>
      </c>
      <c r="N470" s="91">
        <v>14</v>
      </c>
      <c r="O470" s="91">
        <v>13</v>
      </c>
      <c r="P470" s="91"/>
      <c r="Q470" s="91"/>
      <c r="R470" s="91" t="str">
        <f>'R - Total (G, P)'!$B$400</f>
        <v>[insert license #]</v>
      </c>
      <c r="S470" s="91">
        <f>'R - Total (G, P)'!$B$401</f>
        <v>0</v>
      </c>
      <c r="T470" s="91">
        <f>'R - Total (G, P)'!$D$401</f>
        <v>0</v>
      </c>
      <c r="U470" s="91">
        <f>'R - Total (G, P)'!$H$401</f>
        <v>0</v>
      </c>
      <c r="V470" s="91">
        <v>0</v>
      </c>
      <c r="W470" s="91">
        <v>0</v>
      </c>
      <c r="X470" s="91">
        <v>0</v>
      </c>
      <c r="Y470" s="91">
        <v>0</v>
      </c>
      <c r="Z470" s="91">
        <v>0</v>
      </c>
      <c r="AA470" s="91">
        <v>0</v>
      </c>
      <c r="AB470" s="91">
        <v>0</v>
      </c>
      <c r="AC470" s="91">
        <v>0</v>
      </c>
      <c r="AD470" s="91">
        <v>0</v>
      </c>
      <c r="AE470" s="91"/>
      <c r="AF470" s="91"/>
      <c r="AG470" s="91"/>
      <c r="AH470" s="91"/>
      <c r="AJ470" cm="1">
        <f t="array" ref="AJ470">IF(OR(COUNTIF(R470,$AZ$2:$AZ$19)),0,1)</f>
        <v>0</v>
      </c>
      <c r="AK470" cm="1">
        <f t="array" ref="AK470">IF(OR(COUNTIF(S470,$AZ$2:$AZ$19)),0,1)</f>
        <v>0</v>
      </c>
      <c r="AL470" cm="1">
        <f t="array" ref="AL470">IF(OR(COUNTIF(T470,$AZ$2:$AZ$19)),0,1)</f>
        <v>0</v>
      </c>
      <c r="AM470" cm="1">
        <f t="array" ref="AM470">IF(OR(COUNTIF(U470,$AZ$2:$AZ$19)),0,1)</f>
        <v>0</v>
      </c>
      <c r="AN470" cm="1">
        <f t="array" ref="AN470">IF(OR(COUNTIF(V470,$AZ$2:$AZ$19)),0,1)</f>
        <v>0</v>
      </c>
      <c r="AO470" cm="1">
        <f t="array" ref="AO470">IF(OR(COUNTIF(W470,$AZ$2:$AZ$19)),0,1)</f>
        <v>0</v>
      </c>
      <c r="AP470" cm="1">
        <f t="array" ref="AP470">IF(OR(COUNTIF(X470,$AZ$2:$AZ$19)),0,1)</f>
        <v>0</v>
      </c>
      <c r="AQ470" cm="1">
        <f t="array" ref="AQ470">IF(OR(COUNTIF(Y470,$AZ$2:$AZ$19)),0,1)</f>
        <v>0</v>
      </c>
      <c r="AR470" cm="1">
        <f t="array" ref="AR470">IF(OR(COUNTIF(Z470,$AZ$2:$AZ$19)),0,1)</f>
        <v>0</v>
      </c>
      <c r="AS470" cm="1">
        <f t="array" ref="AS470">IF(OR(COUNTIF(AA470,$AZ$2:$AZ$19)),0,1)</f>
        <v>0</v>
      </c>
      <c r="AT470" cm="1">
        <f t="array" ref="AT470">IF(OR(COUNTIF(AB470,$AZ$2:$AZ$19)),0,1)</f>
        <v>0</v>
      </c>
      <c r="AU470" cm="1">
        <f t="array" ref="AU470">IF(OR(COUNTIF(AC470,$AZ$2:$AZ$19)),0,1)</f>
        <v>0</v>
      </c>
      <c r="AV470" cm="1">
        <f t="array" ref="AV470">IF(OR(COUNTIF(AD470,$AZ$2:$AZ$19)),0,1)</f>
        <v>0</v>
      </c>
      <c r="AX470">
        <f t="shared" si="7"/>
        <v>0</v>
      </c>
    </row>
    <row r="471" spans="1:50" x14ac:dyDescent="0.3">
      <c r="A471" s="92" t="str" cm="1">
        <f t="array" ref="A471">IF(AX471&gt;0,'Licensee Info'!$A$2:$A$2,"#N/A")</f>
        <v>#N/A</v>
      </c>
      <c r="B471" s="88" t="str">
        <f>'Cover Sheet'!$A$3</f>
        <v>[insert AFS Reporting Period]</v>
      </c>
      <c r="C471" s="88" t="str">
        <f>'Cover Sheet'!$D$3</f>
        <v>[insert all medical and adult-use license record numbers covered by this AFS]</v>
      </c>
      <c r="D471" s="88" t="str">
        <f>'Cover Sheet'!$A$6</f>
        <v>[insert name of firm]</v>
      </c>
      <c r="E471" s="88" t="str">
        <f>'Cover Sheet'!$B$6</f>
        <v>[insert CPA name]</v>
      </c>
      <c r="F471" s="88" t="str">
        <f>'Cover Sheet'!$B$8</f>
        <v>[insert CPA license number]</v>
      </c>
      <c r="G471" s="88" t="str">
        <f>'Cover Sheet'!$D$6</f>
        <v>[insert direct email address]</v>
      </c>
      <c r="H471" s="88" t="str">
        <f>'Cover Sheet'!$D$8</f>
        <v>[insert direct phone number]</v>
      </c>
      <c r="I471" s="88" t="str">
        <f>'Cover Sheet'!$D$10</f>
        <v>[insert firm mailing address]</v>
      </c>
      <c r="J471" s="88" t="str">
        <f>'Licensee Info'!$E$2</f>
        <v>Report not attested to correctly</v>
      </c>
      <c r="K471" t="s">
        <v>225</v>
      </c>
      <c r="L471">
        <v>1</v>
      </c>
      <c r="M471">
        <v>3</v>
      </c>
      <c r="N471">
        <v>14</v>
      </c>
      <c r="O471">
        <v>14</v>
      </c>
      <c r="R471" t="str">
        <f>'R - Total (G, P)'!$B$400</f>
        <v>[insert license #]</v>
      </c>
      <c r="S471">
        <f>'R - Total (G, P)'!$B$401</f>
        <v>0</v>
      </c>
      <c r="T471">
        <f>'R - Total (G, P)'!$D$401</f>
        <v>0</v>
      </c>
      <c r="U471">
        <f>'R - Total (G, P)'!$H$401</f>
        <v>0</v>
      </c>
      <c r="V471">
        <v>0</v>
      </c>
      <c r="W471">
        <v>0</v>
      </c>
      <c r="X471">
        <v>0</v>
      </c>
      <c r="Y471">
        <v>0</v>
      </c>
      <c r="Z471">
        <v>0</v>
      </c>
      <c r="AA471">
        <v>0</v>
      </c>
      <c r="AB471">
        <v>0</v>
      </c>
      <c r="AC471">
        <v>0</v>
      </c>
      <c r="AD471">
        <v>0</v>
      </c>
      <c r="AJ471" cm="1">
        <f t="array" ref="AJ471">IF(OR(COUNTIF(R471,$AZ$2:$AZ$19)),0,1)</f>
        <v>0</v>
      </c>
      <c r="AK471" cm="1">
        <f t="array" ref="AK471">IF(OR(COUNTIF(S471,$AZ$2:$AZ$19)),0,1)</f>
        <v>0</v>
      </c>
      <c r="AL471" cm="1">
        <f t="array" ref="AL471">IF(OR(COUNTIF(T471,$AZ$2:$AZ$19)),0,1)</f>
        <v>0</v>
      </c>
      <c r="AM471" cm="1">
        <f t="array" ref="AM471">IF(OR(COUNTIF(U471,$AZ$2:$AZ$19)),0,1)</f>
        <v>0</v>
      </c>
      <c r="AN471" cm="1">
        <f t="array" ref="AN471">IF(OR(COUNTIF(V471,$AZ$2:$AZ$19)),0,1)</f>
        <v>0</v>
      </c>
      <c r="AO471" cm="1">
        <f t="array" ref="AO471">IF(OR(COUNTIF(W471,$AZ$2:$AZ$19)),0,1)</f>
        <v>0</v>
      </c>
      <c r="AP471" cm="1">
        <f t="array" ref="AP471">IF(OR(COUNTIF(X471,$AZ$2:$AZ$19)),0,1)</f>
        <v>0</v>
      </c>
      <c r="AQ471" cm="1">
        <f t="array" ref="AQ471">IF(OR(COUNTIF(Y471,$AZ$2:$AZ$19)),0,1)</f>
        <v>0</v>
      </c>
      <c r="AR471" cm="1">
        <f t="array" ref="AR471">IF(OR(COUNTIF(Z471,$AZ$2:$AZ$19)),0,1)</f>
        <v>0</v>
      </c>
      <c r="AS471" cm="1">
        <f t="array" ref="AS471">IF(OR(COUNTIF(AA471,$AZ$2:$AZ$19)),0,1)</f>
        <v>0</v>
      </c>
      <c r="AT471" cm="1">
        <f t="array" ref="AT471">IF(OR(COUNTIF(AB471,$AZ$2:$AZ$19)),0,1)</f>
        <v>0</v>
      </c>
      <c r="AU471" cm="1">
        <f t="array" ref="AU471">IF(OR(COUNTIF(AC471,$AZ$2:$AZ$19)),0,1)</f>
        <v>0</v>
      </c>
      <c r="AV471" cm="1">
        <f t="array" ref="AV471">IF(OR(COUNTIF(AD471,$AZ$2:$AZ$19)),0,1)</f>
        <v>0</v>
      </c>
      <c r="AX471">
        <f t="shared" si="7"/>
        <v>0</v>
      </c>
    </row>
    <row r="472" spans="1:50" x14ac:dyDescent="0.3">
      <c r="A472" s="88" t="str" cm="1">
        <f t="array" ref="A472">IF(AX472&gt;0,'Licensee Info'!$A$2:$A$2,"#N/A")</f>
        <v>#N/A</v>
      </c>
      <c r="B472" s="88" t="str">
        <f>'Cover Sheet'!$A$3</f>
        <v>[insert AFS Reporting Period]</v>
      </c>
      <c r="C472" s="88" t="str">
        <f>'Cover Sheet'!$D$3</f>
        <v>[insert all medical and adult-use license record numbers covered by this AFS]</v>
      </c>
      <c r="D472" s="88" t="str">
        <f>'Cover Sheet'!$A$6</f>
        <v>[insert name of firm]</v>
      </c>
      <c r="E472" s="88" t="str">
        <f>'Cover Sheet'!$B$6</f>
        <v>[insert CPA name]</v>
      </c>
      <c r="F472" s="88" t="str">
        <f>'Cover Sheet'!$B$8</f>
        <v>[insert CPA license number]</v>
      </c>
      <c r="G472" s="88" t="str">
        <f>'Cover Sheet'!$D$6</f>
        <v>[insert direct email address]</v>
      </c>
      <c r="H472" s="88" t="str">
        <f>'Cover Sheet'!$D$8</f>
        <v>[insert direct phone number]</v>
      </c>
      <c r="I472" s="88" t="str">
        <f>'Cover Sheet'!$D$10</f>
        <v>[insert firm mailing address]</v>
      </c>
      <c r="J472" s="88" t="str">
        <f>'Licensee Info'!$E$2</f>
        <v>Report not attested to correctly</v>
      </c>
      <c r="K472" s="91" t="s">
        <v>225</v>
      </c>
      <c r="L472" s="91">
        <v>1</v>
      </c>
      <c r="M472" s="91">
        <v>3</v>
      </c>
      <c r="N472" s="91">
        <v>14</v>
      </c>
      <c r="O472" s="91">
        <v>15</v>
      </c>
      <c r="P472" s="91"/>
      <c r="Q472" s="91"/>
      <c r="R472" s="91" t="str">
        <f>'R - Total (G, P)'!$B$400</f>
        <v>[insert license #]</v>
      </c>
      <c r="S472" s="91">
        <f>'R - Total (G, P)'!$B$401</f>
        <v>0</v>
      </c>
      <c r="T472" s="91">
        <f>'R - Total (G, P)'!$D$401</f>
        <v>0</v>
      </c>
      <c r="U472" s="91">
        <f>'R - Total (G, P)'!$H$401</f>
        <v>0</v>
      </c>
      <c r="V472" s="91">
        <v>0</v>
      </c>
      <c r="W472" s="91">
        <v>0</v>
      </c>
      <c r="X472" s="91">
        <v>0</v>
      </c>
      <c r="Y472" s="91">
        <v>0</v>
      </c>
      <c r="Z472" s="91">
        <v>0</v>
      </c>
      <c r="AA472" s="91">
        <v>0</v>
      </c>
      <c r="AB472" s="91">
        <v>0</v>
      </c>
      <c r="AC472" s="91">
        <v>0</v>
      </c>
      <c r="AD472" s="91">
        <v>0</v>
      </c>
      <c r="AE472" s="91"/>
      <c r="AF472" s="91"/>
      <c r="AG472" s="91"/>
      <c r="AH472" s="91"/>
      <c r="AJ472" cm="1">
        <f t="array" ref="AJ472">IF(OR(COUNTIF(R472,$AZ$2:$AZ$19)),0,1)</f>
        <v>0</v>
      </c>
      <c r="AK472" cm="1">
        <f t="array" ref="AK472">IF(OR(COUNTIF(S472,$AZ$2:$AZ$19)),0,1)</f>
        <v>0</v>
      </c>
      <c r="AL472" cm="1">
        <f t="array" ref="AL472">IF(OR(COUNTIF(T472,$AZ$2:$AZ$19)),0,1)</f>
        <v>0</v>
      </c>
      <c r="AM472" cm="1">
        <f t="array" ref="AM472">IF(OR(COUNTIF(U472,$AZ$2:$AZ$19)),0,1)</f>
        <v>0</v>
      </c>
      <c r="AN472" cm="1">
        <f t="array" ref="AN472">IF(OR(COUNTIF(V472,$AZ$2:$AZ$19)),0,1)</f>
        <v>0</v>
      </c>
      <c r="AO472" cm="1">
        <f t="array" ref="AO472">IF(OR(COUNTIF(W472,$AZ$2:$AZ$19)),0,1)</f>
        <v>0</v>
      </c>
      <c r="AP472" cm="1">
        <f t="array" ref="AP472">IF(OR(COUNTIF(X472,$AZ$2:$AZ$19)),0,1)</f>
        <v>0</v>
      </c>
      <c r="AQ472" cm="1">
        <f t="array" ref="AQ472">IF(OR(COUNTIF(Y472,$AZ$2:$AZ$19)),0,1)</f>
        <v>0</v>
      </c>
      <c r="AR472" cm="1">
        <f t="array" ref="AR472">IF(OR(COUNTIF(Z472,$AZ$2:$AZ$19)),0,1)</f>
        <v>0</v>
      </c>
      <c r="AS472" cm="1">
        <f t="array" ref="AS472">IF(OR(COUNTIF(AA472,$AZ$2:$AZ$19)),0,1)</f>
        <v>0</v>
      </c>
      <c r="AT472" cm="1">
        <f t="array" ref="AT472">IF(OR(COUNTIF(AB472,$AZ$2:$AZ$19)),0,1)</f>
        <v>0</v>
      </c>
      <c r="AU472" cm="1">
        <f t="array" ref="AU472">IF(OR(COUNTIF(AC472,$AZ$2:$AZ$19)),0,1)</f>
        <v>0</v>
      </c>
      <c r="AV472" cm="1">
        <f t="array" ref="AV472">IF(OR(COUNTIF(AD472,$AZ$2:$AZ$19)),0,1)</f>
        <v>0</v>
      </c>
      <c r="AX472">
        <f t="shared" si="7"/>
        <v>0</v>
      </c>
    </row>
    <row r="473" spans="1:50" x14ac:dyDescent="0.3">
      <c r="A473" s="92" t="str" cm="1">
        <f t="array" ref="A473">IF(AX473&gt;0,'Licensee Info'!$A$2:$A$2,"#N/A")</f>
        <v>#N/A</v>
      </c>
      <c r="B473" s="88" t="str">
        <f>'Cover Sheet'!$A$3</f>
        <v>[insert AFS Reporting Period]</v>
      </c>
      <c r="C473" s="88" t="str">
        <f>'Cover Sheet'!$D$3</f>
        <v>[insert all medical and adult-use license record numbers covered by this AFS]</v>
      </c>
      <c r="D473" s="88" t="str">
        <f>'Cover Sheet'!$A$6</f>
        <v>[insert name of firm]</v>
      </c>
      <c r="E473" s="88" t="str">
        <f>'Cover Sheet'!$B$6</f>
        <v>[insert CPA name]</v>
      </c>
      <c r="F473" s="88" t="str">
        <f>'Cover Sheet'!$B$8</f>
        <v>[insert CPA license number]</v>
      </c>
      <c r="G473" s="88" t="str">
        <f>'Cover Sheet'!$D$6</f>
        <v>[insert direct email address]</v>
      </c>
      <c r="H473" s="88" t="str">
        <f>'Cover Sheet'!$D$8</f>
        <v>[insert direct phone number]</v>
      </c>
      <c r="I473" s="88" t="str">
        <f>'Cover Sheet'!$D$10</f>
        <v>[insert firm mailing address]</v>
      </c>
      <c r="J473" s="88" t="str">
        <f>'Licensee Info'!$E$2</f>
        <v>Report not attested to correctly</v>
      </c>
      <c r="K473" t="s">
        <v>225</v>
      </c>
      <c r="L473">
        <v>1</v>
      </c>
      <c r="M473" t="s">
        <v>285</v>
      </c>
      <c r="N473">
        <v>14</v>
      </c>
      <c r="O473">
        <v>1</v>
      </c>
      <c r="R473" cm="1">
        <f t="array" ref="R473:Y482">'R - Total (G, P)'!$A$416:$H$425</f>
        <v>0</v>
      </c>
      <c r="S473">
        <v>0</v>
      </c>
      <c r="T473">
        <v>0</v>
      </c>
      <c r="U473">
        <v>0</v>
      </c>
      <c r="V473">
        <v>0</v>
      </c>
      <c r="W473">
        <v>0</v>
      </c>
      <c r="X473">
        <v>0</v>
      </c>
      <c r="Y473">
        <v>0</v>
      </c>
      <c r="Z473">
        <v>0</v>
      </c>
      <c r="AA473">
        <v>0</v>
      </c>
      <c r="AB473">
        <v>0</v>
      </c>
      <c r="AC473">
        <v>0</v>
      </c>
      <c r="AD473">
        <v>0</v>
      </c>
      <c r="AJ473" cm="1">
        <f t="array" ref="AJ473">IF(OR(COUNTIF(R473,$AZ$2:$AZ$19)),0,1)</f>
        <v>0</v>
      </c>
      <c r="AK473" cm="1">
        <f t="array" ref="AK473">IF(OR(COUNTIF(S473,$AZ$2:$AZ$19)),0,1)</f>
        <v>0</v>
      </c>
      <c r="AL473" cm="1">
        <f t="array" ref="AL473">IF(OR(COUNTIF(T473,$AZ$2:$AZ$19)),0,1)</f>
        <v>0</v>
      </c>
      <c r="AM473" cm="1">
        <f t="array" ref="AM473">IF(OR(COUNTIF(U473,$AZ$2:$AZ$19)),0,1)</f>
        <v>0</v>
      </c>
      <c r="AN473" cm="1">
        <f t="array" ref="AN473">IF(OR(COUNTIF(V473,$AZ$2:$AZ$19)),0,1)</f>
        <v>0</v>
      </c>
      <c r="AO473" cm="1">
        <f t="array" ref="AO473">IF(OR(COUNTIF(W473,$AZ$2:$AZ$19)),0,1)</f>
        <v>0</v>
      </c>
      <c r="AP473" cm="1">
        <f t="array" ref="AP473">IF(OR(COUNTIF(X473,$AZ$2:$AZ$19)),0,1)</f>
        <v>0</v>
      </c>
      <c r="AQ473" cm="1">
        <f t="array" ref="AQ473">IF(OR(COUNTIF(Y473,$AZ$2:$AZ$19)),0,1)</f>
        <v>0</v>
      </c>
      <c r="AR473" cm="1">
        <f t="array" ref="AR473">IF(OR(COUNTIF(Z473,$AZ$2:$AZ$19)),0,1)</f>
        <v>0</v>
      </c>
      <c r="AS473" cm="1">
        <f t="array" ref="AS473">IF(OR(COUNTIF(AA473,$AZ$2:$AZ$19)),0,1)</f>
        <v>0</v>
      </c>
      <c r="AT473" cm="1">
        <f t="array" ref="AT473">IF(OR(COUNTIF(AB473,$AZ$2:$AZ$19)),0,1)</f>
        <v>0</v>
      </c>
      <c r="AU473" cm="1">
        <f t="array" ref="AU473">IF(OR(COUNTIF(AC473,$AZ$2:$AZ$19)),0,1)</f>
        <v>0</v>
      </c>
      <c r="AV473" cm="1">
        <f t="array" ref="AV473">IF(OR(COUNTIF(AD473,$AZ$2:$AZ$19)),0,1)</f>
        <v>0</v>
      </c>
      <c r="AX473">
        <f t="shared" si="7"/>
        <v>0</v>
      </c>
    </row>
    <row r="474" spans="1:50" x14ac:dyDescent="0.3">
      <c r="A474" s="88" t="str" cm="1">
        <f t="array" ref="A474">IF(AX474&gt;0,'Licensee Info'!$A$2:$A$2,"#N/A")</f>
        <v>#N/A</v>
      </c>
      <c r="B474" s="88" t="str">
        <f>'Cover Sheet'!$A$3</f>
        <v>[insert AFS Reporting Period]</v>
      </c>
      <c r="C474" s="88" t="str">
        <f>'Cover Sheet'!$D$3</f>
        <v>[insert all medical and adult-use license record numbers covered by this AFS]</v>
      </c>
      <c r="D474" s="88" t="str">
        <f>'Cover Sheet'!$A$6</f>
        <v>[insert name of firm]</v>
      </c>
      <c r="E474" s="88" t="str">
        <f>'Cover Sheet'!$B$6</f>
        <v>[insert CPA name]</v>
      </c>
      <c r="F474" s="88" t="str">
        <f>'Cover Sheet'!$B$8</f>
        <v>[insert CPA license number]</v>
      </c>
      <c r="G474" s="88" t="str">
        <f>'Cover Sheet'!$D$6</f>
        <v>[insert direct email address]</v>
      </c>
      <c r="H474" s="88" t="str">
        <f>'Cover Sheet'!$D$8</f>
        <v>[insert direct phone number]</v>
      </c>
      <c r="I474" s="88" t="str">
        <f>'Cover Sheet'!$D$10</f>
        <v>[insert firm mailing address]</v>
      </c>
      <c r="J474" s="88" t="str">
        <f>'Licensee Info'!$E$2</f>
        <v>Report not attested to correctly</v>
      </c>
      <c r="K474" s="91" t="s">
        <v>225</v>
      </c>
      <c r="L474" s="91">
        <v>1</v>
      </c>
      <c r="M474" s="91" t="s">
        <v>285</v>
      </c>
      <c r="N474" s="91">
        <v>14</v>
      </c>
      <c r="O474" s="91">
        <v>2</v>
      </c>
      <c r="P474" s="91"/>
      <c r="Q474" s="91"/>
      <c r="R474" s="91">
        <v>0</v>
      </c>
      <c r="S474" s="91">
        <v>0</v>
      </c>
      <c r="T474" s="91">
        <v>0</v>
      </c>
      <c r="U474" s="91">
        <v>0</v>
      </c>
      <c r="V474" s="91">
        <v>0</v>
      </c>
      <c r="W474" s="91">
        <v>0</v>
      </c>
      <c r="X474" s="91">
        <v>0</v>
      </c>
      <c r="Y474" s="91">
        <v>0</v>
      </c>
      <c r="Z474" s="91">
        <v>0</v>
      </c>
      <c r="AA474" s="91">
        <v>0</v>
      </c>
      <c r="AB474" s="91">
        <v>0</v>
      </c>
      <c r="AC474" s="91">
        <v>0</v>
      </c>
      <c r="AD474" s="91">
        <v>0</v>
      </c>
      <c r="AE474" s="91"/>
      <c r="AF474" s="91"/>
      <c r="AG474" s="91"/>
      <c r="AH474" s="91"/>
      <c r="AJ474" cm="1">
        <f t="array" ref="AJ474">IF(OR(COUNTIF(R474,$AZ$2:$AZ$19)),0,1)</f>
        <v>0</v>
      </c>
      <c r="AK474" cm="1">
        <f t="array" ref="AK474">IF(OR(COUNTIF(S474,$AZ$2:$AZ$19)),0,1)</f>
        <v>0</v>
      </c>
      <c r="AL474" cm="1">
        <f t="array" ref="AL474">IF(OR(COUNTIF(T474,$AZ$2:$AZ$19)),0,1)</f>
        <v>0</v>
      </c>
      <c r="AM474" cm="1">
        <f t="array" ref="AM474">IF(OR(COUNTIF(U474,$AZ$2:$AZ$19)),0,1)</f>
        <v>0</v>
      </c>
      <c r="AN474" cm="1">
        <f t="array" ref="AN474">IF(OR(COUNTIF(V474,$AZ$2:$AZ$19)),0,1)</f>
        <v>0</v>
      </c>
      <c r="AO474" cm="1">
        <f t="array" ref="AO474">IF(OR(COUNTIF(W474,$AZ$2:$AZ$19)),0,1)</f>
        <v>0</v>
      </c>
      <c r="AP474" cm="1">
        <f t="array" ref="AP474">IF(OR(COUNTIF(X474,$AZ$2:$AZ$19)),0,1)</f>
        <v>0</v>
      </c>
      <c r="AQ474" cm="1">
        <f t="array" ref="AQ474">IF(OR(COUNTIF(Y474,$AZ$2:$AZ$19)),0,1)</f>
        <v>0</v>
      </c>
      <c r="AR474" cm="1">
        <f t="array" ref="AR474">IF(OR(COUNTIF(Z474,$AZ$2:$AZ$19)),0,1)</f>
        <v>0</v>
      </c>
      <c r="AS474" cm="1">
        <f t="array" ref="AS474">IF(OR(COUNTIF(AA474,$AZ$2:$AZ$19)),0,1)</f>
        <v>0</v>
      </c>
      <c r="AT474" cm="1">
        <f t="array" ref="AT474">IF(OR(COUNTIF(AB474,$AZ$2:$AZ$19)),0,1)</f>
        <v>0</v>
      </c>
      <c r="AU474" cm="1">
        <f t="array" ref="AU474">IF(OR(COUNTIF(AC474,$AZ$2:$AZ$19)),0,1)</f>
        <v>0</v>
      </c>
      <c r="AV474" cm="1">
        <f t="array" ref="AV474">IF(OR(COUNTIF(AD474,$AZ$2:$AZ$19)),0,1)</f>
        <v>0</v>
      </c>
      <c r="AX474">
        <f t="shared" si="7"/>
        <v>0</v>
      </c>
    </row>
    <row r="475" spans="1:50" x14ac:dyDescent="0.3">
      <c r="A475" s="92" t="str" cm="1">
        <f t="array" ref="A475">IF(AX475&gt;0,'Licensee Info'!$A$2:$A$2,"#N/A")</f>
        <v>#N/A</v>
      </c>
      <c r="B475" s="88" t="str">
        <f>'Cover Sheet'!$A$3</f>
        <v>[insert AFS Reporting Period]</v>
      </c>
      <c r="C475" s="88" t="str">
        <f>'Cover Sheet'!$D$3</f>
        <v>[insert all medical and adult-use license record numbers covered by this AFS]</v>
      </c>
      <c r="D475" s="88" t="str">
        <f>'Cover Sheet'!$A$6</f>
        <v>[insert name of firm]</v>
      </c>
      <c r="E475" s="88" t="str">
        <f>'Cover Sheet'!$B$6</f>
        <v>[insert CPA name]</v>
      </c>
      <c r="F475" s="88" t="str">
        <f>'Cover Sheet'!$B$8</f>
        <v>[insert CPA license number]</v>
      </c>
      <c r="G475" s="88" t="str">
        <f>'Cover Sheet'!$D$6</f>
        <v>[insert direct email address]</v>
      </c>
      <c r="H475" s="88" t="str">
        <f>'Cover Sheet'!$D$8</f>
        <v>[insert direct phone number]</v>
      </c>
      <c r="I475" s="88" t="str">
        <f>'Cover Sheet'!$D$10</f>
        <v>[insert firm mailing address]</v>
      </c>
      <c r="J475" s="88" t="str">
        <f>'Licensee Info'!$E$2</f>
        <v>Report not attested to correctly</v>
      </c>
      <c r="K475" t="s">
        <v>225</v>
      </c>
      <c r="L475">
        <v>1</v>
      </c>
      <c r="M475" t="s">
        <v>285</v>
      </c>
      <c r="N475">
        <v>14</v>
      </c>
      <c r="O475">
        <v>3</v>
      </c>
      <c r="R475">
        <v>0</v>
      </c>
      <c r="S475">
        <v>0</v>
      </c>
      <c r="T475">
        <v>0</v>
      </c>
      <c r="U475">
        <v>0</v>
      </c>
      <c r="V475">
        <v>0</v>
      </c>
      <c r="W475">
        <v>0</v>
      </c>
      <c r="X475">
        <v>0</v>
      </c>
      <c r="Y475">
        <v>0</v>
      </c>
      <c r="Z475">
        <v>0</v>
      </c>
      <c r="AA475">
        <v>0</v>
      </c>
      <c r="AB475">
        <v>0</v>
      </c>
      <c r="AC475">
        <v>0</v>
      </c>
      <c r="AD475">
        <v>0</v>
      </c>
      <c r="AJ475" cm="1">
        <f t="array" ref="AJ475">IF(OR(COUNTIF(R475,$AZ$2:$AZ$19)),0,1)</f>
        <v>0</v>
      </c>
      <c r="AK475" cm="1">
        <f t="array" ref="AK475">IF(OR(COUNTIF(S475,$AZ$2:$AZ$19)),0,1)</f>
        <v>0</v>
      </c>
      <c r="AL475" cm="1">
        <f t="array" ref="AL475">IF(OR(COUNTIF(T475,$AZ$2:$AZ$19)),0,1)</f>
        <v>0</v>
      </c>
      <c r="AM475" cm="1">
        <f t="array" ref="AM475">IF(OR(COUNTIF(U475,$AZ$2:$AZ$19)),0,1)</f>
        <v>0</v>
      </c>
      <c r="AN475" cm="1">
        <f t="array" ref="AN475">IF(OR(COUNTIF(V475,$AZ$2:$AZ$19)),0,1)</f>
        <v>0</v>
      </c>
      <c r="AO475" cm="1">
        <f t="array" ref="AO475">IF(OR(COUNTIF(W475,$AZ$2:$AZ$19)),0,1)</f>
        <v>0</v>
      </c>
      <c r="AP475" cm="1">
        <f t="array" ref="AP475">IF(OR(COUNTIF(X475,$AZ$2:$AZ$19)),0,1)</f>
        <v>0</v>
      </c>
      <c r="AQ475" cm="1">
        <f t="array" ref="AQ475">IF(OR(COUNTIF(Y475,$AZ$2:$AZ$19)),0,1)</f>
        <v>0</v>
      </c>
      <c r="AR475" cm="1">
        <f t="array" ref="AR475">IF(OR(COUNTIF(Z475,$AZ$2:$AZ$19)),0,1)</f>
        <v>0</v>
      </c>
      <c r="AS475" cm="1">
        <f t="array" ref="AS475">IF(OR(COUNTIF(AA475,$AZ$2:$AZ$19)),0,1)</f>
        <v>0</v>
      </c>
      <c r="AT475" cm="1">
        <f t="array" ref="AT475">IF(OR(COUNTIF(AB475,$AZ$2:$AZ$19)),0,1)</f>
        <v>0</v>
      </c>
      <c r="AU475" cm="1">
        <f t="array" ref="AU475">IF(OR(COUNTIF(AC475,$AZ$2:$AZ$19)),0,1)</f>
        <v>0</v>
      </c>
      <c r="AV475" cm="1">
        <f t="array" ref="AV475">IF(OR(COUNTIF(AD475,$AZ$2:$AZ$19)),0,1)</f>
        <v>0</v>
      </c>
      <c r="AX475">
        <f t="shared" si="7"/>
        <v>0</v>
      </c>
    </row>
    <row r="476" spans="1:50" x14ac:dyDescent="0.3">
      <c r="A476" s="88" t="str" cm="1">
        <f t="array" ref="A476">IF(AX476&gt;0,'Licensee Info'!$A$2:$A$2,"#N/A")</f>
        <v>#N/A</v>
      </c>
      <c r="B476" s="88" t="str">
        <f>'Cover Sheet'!$A$3</f>
        <v>[insert AFS Reporting Period]</v>
      </c>
      <c r="C476" s="88" t="str">
        <f>'Cover Sheet'!$D$3</f>
        <v>[insert all medical and adult-use license record numbers covered by this AFS]</v>
      </c>
      <c r="D476" s="88" t="str">
        <f>'Cover Sheet'!$A$6</f>
        <v>[insert name of firm]</v>
      </c>
      <c r="E476" s="88" t="str">
        <f>'Cover Sheet'!$B$6</f>
        <v>[insert CPA name]</v>
      </c>
      <c r="F476" s="88" t="str">
        <f>'Cover Sheet'!$B$8</f>
        <v>[insert CPA license number]</v>
      </c>
      <c r="G476" s="88" t="str">
        <f>'Cover Sheet'!$D$6</f>
        <v>[insert direct email address]</v>
      </c>
      <c r="H476" s="88" t="str">
        <f>'Cover Sheet'!$D$8</f>
        <v>[insert direct phone number]</v>
      </c>
      <c r="I476" s="88" t="str">
        <f>'Cover Sheet'!$D$10</f>
        <v>[insert firm mailing address]</v>
      </c>
      <c r="J476" s="88" t="str">
        <f>'Licensee Info'!$E$2</f>
        <v>Report not attested to correctly</v>
      </c>
      <c r="K476" s="91" t="s">
        <v>225</v>
      </c>
      <c r="L476" s="91">
        <v>1</v>
      </c>
      <c r="M476" s="91" t="s">
        <v>285</v>
      </c>
      <c r="N476" s="91">
        <v>14</v>
      </c>
      <c r="O476" s="91">
        <v>4</v>
      </c>
      <c r="P476" s="91"/>
      <c r="Q476" s="91"/>
      <c r="R476" s="91">
        <v>0</v>
      </c>
      <c r="S476" s="91">
        <v>0</v>
      </c>
      <c r="T476" s="91">
        <v>0</v>
      </c>
      <c r="U476" s="91">
        <v>0</v>
      </c>
      <c r="V476" s="91">
        <v>0</v>
      </c>
      <c r="W476" s="91">
        <v>0</v>
      </c>
      <c r="X476" s="91">
        <v>0</v>
      </c>
      <c r="Y476" s="91">
        <v>0</v>
      </c>
      <c r="Z476" s="91">
        <v>0</v>
      </c>
      <c r="AA476" s="91">
        <v>0</v>
      </c>
      <c r="AB476" s="91">
        <v>0</v>
      </c>
      <c r="AC476" s="91">
        <v>0</v>
      </c>
      <c r="AD476" s="91">
        <v>0</v>
      </c>
      <c r="AE476" s="91"/>
      <c r="AF476" s="91"/>
      <c r="AG476" s="91"/>
      <c r="AH476" s="91"/>
      <c r="AJ476" cm="1">
        <f t="array" ref="AJ476">IF(OR(COUNTIF(R476,$AZ$2:$AZ$19)),0,1)</f>
        <v>0</v>
      </c>
      <c r="AK476" cm="1">
        <f t="array" ref="AK476">IF(OR(COUNTIF(S476,$AZ$2:$AZ$19)),0,1)</f>
        <v>0</v>
      </c>
      <c r="AL476" cm="1">
        <f t="array" ref="AL476">IF(OR(COUNTIF(T476,$AZ$2:$AZ$19)),0,1)</f>
        <v>0</v>
      </c>
      <c r="AM476" cm="1">
        <f t="array" ref="AM476">IF(OR(COUNTIF(U476,$AZ$2:$AZ$19)),0,1)</f>
        <v>0</v>
      </c>
      <c r="AN476" cm="1">
        <f t="array" ref="AN476">IF(OR(COUNTIF(V476,$AZ$2:$AZ$19)),0,1)</f>
        <v>0</v>
      </c>
      <c r="AO476" cm="1">
        <f t="array" ref="AO476">IF(OR(COUNTIF(W476,$AZ$2:$AZ$19)),0,1)</f>
        <v>0</v>
      </c>
      <c r="AP476" cm="1">
        <f t="array" ref="AP476">IF(OR(COUNTIF(X476,$AZ$2:$AZ$19)),0,1)</f>
        <v>0</v>
      </c>
      <c r="AQ476" cm="1">
        <f t="array" ref="AQ476">IF(OR(COUNTIF(Y476,$AZ$2:$AZ$19)),0,1)</f>
        <v>0</v>
      </c>
      <c r="AR476" cm="1">
        <f t="array" ref="AR476">IF(OR(COUNTIF(Z476,$AZ$2:$AZ$19)),0,1)</f>
        <v>0</v>
      </c>
      <c r="AS476" cm="1">
        <f t="array" ref="AS476">IF(OR(COUNTIF(AA476,$AZ$2:$AZ$19)),0,1)</f>
        <v>0</v>
      </c>
      <c r="AT476" cm="1">
        <f t="array" ref="AT476">IF(OR(COUNTIF(AB476,$AZ$2:$AZ$19)),0,1)</f>
        <v>0</v>
      </c>
      <c r="AU476" cm="1">
        <f t="array" ref="AU476">IF(OR(COUNTIF(AC476,$AZ$2:$AZ$19)),0,1)</f>
        <v>0</v>
      </c>
      <c r="AV476" cm="1">
        <f t="array" ref="AV476">IF(OR(COUNTIF(AD476,$AZ$2:$AZ$19)),0,1)</f>
        <v>0</v>
      </c>
      <c r="AX476">
        <f t="shared" si="7"/>
        <v>0</v>
      </c>
    </row>
    <row r="477" spans="1:50" x14ac:dyDescent="0.3">
      <c r="A477" s="92" t="str" cm="1">
        <f t="array" ref="A477">IF(AX477&gt;0,'Licensee Info'!$A$2:$A$2,"#N/A")</f>
        <v>#N/A</v>
      </c>
      <c r="B477" s="88" t="str">
        <f>'Cover Sheet'!$A$3</f>
        <v>[insert AFS Reporting Period]</v>
      </c>
      <c r="C477" s="88" t="str">
        <f>'Cover Sheet'!$D$3</f>
        <v>[insert all medical and adult-use license record numbers covered by this AFS]</v>
      </c>
      <c r="D477" s="88" t="str">
        <f>'Cover Sheet'!$A$6</f>
        <v>[insert name of firm]</v>
      </c>
      <c r="E477" s="88" t="str">
        <f>'Cover Sheet'!$B$6</f>
        <v>[insert CPA name]</v>
      </c>
      <c r="F477" s="88" t="str">
        <f>'Cover Sheet'!$B$8</f>
        <v>[insert CPA license number]</v>
      </c>
      <c r="G477" s="88" t="str">
        <f>'Cover Sheet'!$D$6</f>
        <v>[insert direct email address]</v>
      </c>
      <c r="H477" s="88" t="str">
        <f>'Cover Sheet'!$D$8</f>
        <v>[insert direct phone number]</v>
      </c>
      <c r="I477" s="88" t="str">
        <f>'Cover Sheet'!$D$10</f>
        <v>[insert firm mailing address]</v>
      </c>
      <c r="J477" s="88" t="str">
        <f>'Licensee Info'!$E$2</f>
        <v>Report not attested to correctly</v>
      </c>
      <c r="K477" t="s">
        <v>225</v>
      </c>
      <c r="L477">
        <v>1</v>
      </c>
      <c r="M477" t="s">
        <v>285</v>
      </c>
      <c r="N477">
        <v>14</v>
      </c>
      <c r="O477">
        <v>5</v>
      </c>
      <c r="R477">
        <v>0</v>
      </c>
      <c r="S477">
        <v>0</v>
      </c>
      <c r="T477">
        <v>0</v>
      </c>
      <c r="U477">
        <v>0</v>
      </c>
      <c r="V477">
        <v>0</v>
      </c>
      <c r="W477">
        <v>0</v>
      </c>
      <c r="X477">
        <v>0</v>
      </c>
      <c r="Y477">
        <v>0</v>
      </c>
      <c r="Z477">
        <v>0</v>
      </c>
      <c r="AA477">
        <v>0</v>
      </c>
      <c r="AB477">
        <v>0</v>
      </c>
      <c r="AC477">
        <v>0</v>
      </c>
      <c r="AD477">
        <v>0</v>
      </c>
      <c r="AJ477" cm="1">
        <f t="array" ref="AJ477">IF(OR(COUNTIF(R477,$AZ$2:$AZ$19)),0,1)</f>
        <v>0</v>
      </c>
      <c r="AK477" cm="1">
        <f t="array" ref="AK477">IF(OR(COUNTIF(S477,$AZ$2:$AZ$19)),0,1)</f>
        <v>0</v>
      </c>
      <c r="AL477" cm="1">
        <f t="array" ref="AL477">IF(OR(COUNTIF(T477,$AZ$2:$AZ$19)),0,1)</f>
        <v>0</v>
      </c>
      <c r="AM477" cm="1">
        <f t="array" ref="AM477">IF(OR(COUNTIF(U477,$AZ$2:$AZ$19)),0,1)</f>
        <v>0</v>
      </c>
      <c r="AN477" cm="1">
        <f t="array" ref="AN477">IF(OR(COUNTIF(V477,$AZ$2:$AZ$19)),0,1)</f>
        <v>0</v>
      </c>
      <c r="AO477" cm="1">
        <f t="array" ref="AO477">IF(OR(COUNTIF(W477,$AZ$2:$AZ$19)),0,1)</f>
        <v>0</v>
      </c>
      <c r="AP477" cm="1">
        <f t="array" ref="AP477">IF(OR(COUNTIF(X477,$AZ$2:$AZ$19)),0,1)</f>
        <v>0</v>
      </c>
      <c r="AQ477" cm="1">
        <f t="array" ref="AQ477">IF(OR(COUNTIF(Y477,$AZ$2:$AZ$19)),0,1)</f>
        <v>0</v>
      </c>
      <c r="AR477" cm="1">
        <f t="array" ref="AR477">IF(OR(COUNTIF(Z477,$AZ$2:$AZ$19)),0,1)</f>
        <v>0</v>
      </c>
      <c r="AS477" cm="1">
        <f t="array" ref="AS477">IF(OR(COUNTIF(AA477,$AZ$2:$AZ$19)),0,1)</f>
        <v>0</v>
      </c>
      <c r="AT477" cm="1">
        <f t="array" ref="AT477">IF(OR(COUNTIF(AB477,$AZ$2:$AZ$19)),0,1)</f>
        <v>0</v>
      </c>
      <c r="AU477" cm="1">
        <f t="array" ref="AU477">IF(OR(COUNTIF(AC477,$AZ$2:$AZ$19)),0,1)</f>
        <v>0</v>
      </c>
      <c r="AV477" cm="1">
        <f t="array" ref="AV477">IF(OR(COUNTIF(AD477,$AZ$2:$AZ$19)),0,1)</f>
        <v>0</v>
      </c>
      <c r="AX477">
        <f t="shared" si="7"/>
        <v>0</v>
      </c>
    </row>
    <row r="478" spans="1:50" x14ac:dyDescent="0.3">
      <c r="A478" s="88" t="str" cm="1">
        <f t="array" ref="A478">IF(AX478&gt;0,'Licensee Info'!$A$2:$A$2,"#N/A")</f>
        <v>#N/A</v>
      </c>
      <c r="B478" s="88" t="str">
        <f>'Cover Sheet'!$A$3</f>
        <v>[insert AFS Reporting Period]</v>
      </c>
      <c r="C478" s="88" t="str">
        <f>'Cover Sheet'!$D$3</f>
        <v>[insert all medical and adult-use license record numbers covered by this AFS]</v>
      </c>
      <c r="D478" s="88" t="str">
        <f>'Cover Sheet'!$A$6</f>
        <v>[insert name of firm]</v>
      </c>
      <c r="E478" s="88" t="str">
        <f>'Cover Sheet'!$B$6</f>
        <v>[insert CPA name]</v>
      </c>
      <c r="F478" s="88" t="str">
        <f>'Cover Sheet'!$B$8</f>
        <v>[insert CPA license number]</v>
      </c>
      <c r="G478" s="88" t="str">
        <f>'Cover Sheet'!$D$6</f>
        <v>[insert direct email address]</v>
      </c>
      <c r="H478" s="88" t="str">
        <f>'Cover Sheet'!$D$8</f>
        <v>[insert direct phone number]</v>
      </c>
      <c r="I478" s="88" t="str">
        <f>'Cover Sheet'!$D$10</f>
        <v>[insert firm mailing address]</v>
      </c>
      <c r="J478" s="88" t="str">
        <f>'Licensee Info'!$E$2</f>
        <v>Report not attested to correctly</v>
      </c>
      <c r="K478" s="91" t="s">
        <v>225</v>
      </c>
      <c r="L478" s="91">
        <v>1</v>
      </c>
      <c r="M478" s="91" t="s">
        <v>285</v>
      </c>
      <c r="N478" s="91">
        <v>14</v>
      </c>
      <c r="O478" s="91">
        <v>6</v>
      </c>
      <c r="P478" s="91"/>
      <c r="Q478" s="91"/>
      <c r="R478" s="91">
        <v>0</v>
      </c>
      <c r="S478" s="91">
        <v>0</v>
      </c>
      <c r="T478" s="91">
        <v>0</v>
      </c>
      <c r="U478" s="91">
        <v>0</v>
      </c>
      <c r="V478" s="91">
        <v>0</v>
      </c>
      <c r="W478" s="91">
        <v>0</v>
      </c>
      <c r="X478" s="91">
        <v>0</v>
      </c>
      <c r="Y478" s="91">
        <v>0</v>
      </c>
      <c r="Z478" s="91">
        <v>0</v>
      </c>
      <c r="AA478" s="91">
        <v>0</v>
      </c>
      <c r="AB478" s="91">
        <v>0</v>
      </c>
      <c r="AC478" s="91">
        <v>0</v>
      </c>
      <c r="AD478" s="91">
        <v>0</v>
      </c>
      <c r="AE478" s="91"/>
      <c r="AF478" s="91"/>
      <c r="AG478" s="91"/>
      <c r="AH478" s="91"/>
      <c r="AJ478" cm="1">
        <f t="array" ref="AJ478">IF(OR(COUNTIF(R478,$AZ$2:$AZ$19)),0,1)</f>
        <v>0</v>
      </c>
      <c r="AK478" cm="1">
        <f t="array" ref="AK478">IF(OR(COUNTIF(S478,$AZ$2:$AZ$19)),0,1)</f>
        <v>0</v>
      </c>
      <c r="AL478" cm="1">
        <f t="array" ref="AL478">IF(OR(COUNTIF(T478,$AZ$2:$AZ$19)),0,1)</f>
        <v>0</v>
      </c>
      <c r="AM478" cm="1">
        <f t="array" ref="AM478">IF(OR(COUNTIF(U478,$AZ$2:$AZ$19)),0,1)</f>
        <v>0</v>
      </c>
      <c r="AN478" cm="1">
        <f t="array" ref="AN478">IF(OR(COUNTIF(V478,$AZ$2:$AZ$19)),0,1)</f>
        <v>0</v>
      </c>
      <c r="AO478" cm="1">
        <f t="array" ref="AO478">IF(OR(COUNTIF(W478,$AZ$2:$AZ$19)),0,1)</f>
        <v>0</v>
      </c>
      <c r="AP478" cm="1">
        <f t="array" ref="AP478">IF(OR(COUNTIF(X478,$AZ$2:$AZ$19)),0,1)</f>
        <v>0</v>
      </c>
      <c r="AQ478" cm="1">
        <f t="array" ref="AQ478">IF(OR(COUNTIF(Y478,$AZ$2:$AZ$19)),0,1)</f>
        <v>0</v>
      </c>
      <c r="AR478" cm="1">
        <f t="array" ref="AR478">IF(OR(COUNTIF(Z478,$AZ$2:$AZ$19)),0,1)</f>
        <v>0</v>
      </c>
      <c r="AS478" cm="1">
        <f t="array" ref="AS478">IF(OR(COUNTIF(AA478,$AZ$2:$AZ$19)),0,1)</f>
        <v>0</v>
      </c>
      <c r="AT478" cm="1">
        <f t="array" ref="AT478">IF(OR(COUNTIF(AB478,$AZ$2:$AZ$19)),0,1)</f>
        <v>0</v>
      </c>
      <c r="AU478" cm="1">
        <f t="array" ref="AU478">IF(OR(COUNTIF(AC478,$AZ$2:$AZ$19)),0,1)</f>
        <v>0</v>
      </c>
      <c r="AV478" cm="1">
        <f t="array" ref="AV478">IF(OR(COUNTIF(AD478,$AZ$2:$AZ$19)),0,1)</f>
        <v>0</v>
      </c>
      <c r="AX478">
        <f t="shared" si="7"/>
        <v>0</v>
      </c>
    </row>
    <row r="479" spans="1:50" x14ac:dyDescent="0.3">
      <c r="A479" s="92" t="str" cm="1">
        <f t="array" ref="A479">IF(AX479&gt;0,'Licensee Info'!$A$2:$A$2,"#N/A")</f>
        <v>#N/A</v>
      </c>
      <c r="B479" s="88" t="str">
        <f>'Cover Sheet'!$A$3</f>
        <v>[insert AFS Reporting Period]</v>
      </c>
      <c r="C479" s="88" t="str">
        <f>'Cover Sheet'!$D$3</f>
        <v>[insert all medical and adult-use license record numbers covered by this AFS]</v>
      </c>
      <c r="D479" s="88" t="str">
        <f>'Cover Sheet'!$A$6</f>
        <v>[insert name of firm]</v>
      </c>
      <c r="E479" s="88" t="str">
        <f>'Cover Sheet'!$B$6</f>
        <v>[insert CPA name]</v>
      </c>
      <c r="F479" s="88" t="str">
        <f>'Cover Sheet'!$B$8</f>
        <v>[insert CPA license number]</v>
      </c>
      <c r="G479" s="88" t="str">
        <f>'Cover Sheet'!$D$6</f>
        <v>[insert direct email address]</v>
      </c>
      <c r="H479" s="88" t="str">
        <f>'Cover Sheet'!$D$8</f>
        <v>[insert direct phone number]</v>
      </c>
      <c r="I479" s="88" t="str">
        <f>'Cover Sheet'!$D$10</f>
        <v>[insert firm mailing address]</v>
      </c>
      <c r="J479" s="88" t="str">
        <f>'Licensee Info'!$E$2</f>
        <v>Report not attested to correctly</v>
      </c>
      <c r="K479" t="s">
        <v>225</v>
      </c>
      <c r="L479">
        <v>1</v>
      </c>
      <c r="M479" t="s">
        <v>285</v>
      </c>
      <c r="N479">
        <v>14</v>
      </c>
      <c r="O479">
        <v>7</v>
      </c>
      <c r="R479">
        <v>0</v>
      </c>
      <c r="S479">
        <v>0</v>
      </c>
      <c r="T479">
        <v>0</v>
      </c>
      <c r="U479">
        <v>0</v>
      </c>
      <c r="V479">
        <v>0</v>
      </c>
      <c r="W479">
        <v>0</v>
      </c>
      <c r="X479">
        <v>0</v>
      </c>
      <c r="Y479">
        <v>0</v>
      </c>
      <c r="Z479">
        <v>0</v>
      </c>
      <c r="AA479">
        <v>0</v>
      </c>
      <c r="AB479">
        <v>0</v>
      </c>
      <c r="AC479">
        <v>0</v>
      </c>
      <c r="AD479">
        <v>0</v>
      </c>
      <c r="AJ479" cm="1">
        <f t="array" ref="AJ479">IF(OR(COUNTIF(R479,$AZ$2:$AZ$19)),0,1)</f>
        <v>0</v>
      </c>
      <c r="AK479" cm="1">
        <f t="array" ref="AK479">IF(OR(COUNTIF(S479,$AZ$2:$AZ$19)),0,1)</f>
        <v>0</v>
      </c>
      <c r="AL479" cm="1">
        <f t="array" ref="AL479">IF(OR(COUNTIF(T479,$AZ$2:$AZ$19)),0,1)</f>
        <v>0</v>
      </c>
      <c r="AM479" cm="1">
        <f t="array" ref="AM479">IF(OR(COUNTIF(U479,$AZ$2:$AZ$19)),0,1)</f>
        <v>0</v>
      </c>
      <c r="AN479" cm="1">
        <f t="array" ref="AN479">IF(OR(COUNTIF(V479,$AZ$2:$AZ$19)),0,1)</f>
        <v>0</v>
      </c>
      <c r="AO479" cm="1">
        <f t="array" ref="AO479">IF(OR(COUNTIF(W479,$AZ$2:$AZ$19)),0,1)</f>
        <v>0</v>
      </c>
      <c r="AP479" cm="1">
        <f t="array" ref="AP479">IF(OR(COUNTIF(X479,$AZ$2:$AZ$19)),0,1)</f>
        <v>0</v>
      </c>
      <c r="AQ479" cm="1">
        <f t="array" ref="AQ479">IF(OR(COUNTIF(Y479,$AZ$2:$AZ$19)),0,1)</f>
        <v>0</v>
      </c>
      <c r="AR479" cm="1">
        <f t="array" ref="AR479">IF(OR(COUNTIF(Z479,$AZ$2:$AZ$19)),0,1)</f>
        <v>0</v>
      </c>
      <c r="AS479" cm="1">
        <f t="array" ref="AS479">IF(OR(COUNTIF(AA479,$AZ$2:$AZ$19)),0,1)</f>
        <v>0</v>
      </c>
      <c r="AT479" cm="1">
        <f t="array" ref="AT479">IF(OR(COUNTIF(AB479,$AZ$2:$AZ$19)),0,1)</f>
        <v>0</v>
      </c>
      <c r="AU479" cm="1">
        <f t="array" ref="AU479">IF(OR(COUNTIF(AC479,$AZ$2:$AZ$19)),0,1)</f>
        <v>0</v>
      </c>
      <c r="AV479" cm="1">
        <f t="array" ref="AV479">IF(OR(COUNTIF(AD479,$AZ$2:$AZ$19)),0,1)</f>
        <v>0</v>
      </c>
      <c r="AX479">
        <f t="shared" si="7"/>
        <v>0</v>
      </c>
    </row>
    <row r="480" spans="1:50" x14ac:dyDescent="0.3">
      <c r="A480" s="88" t="str" cm="1">
        <f t="array" ref="A480">IF(AX480&gt;0,'Licensee Info'!$A$2:$A$2,"#N/A")</f>
        <v>#N/A</v>
      </c>
      <c r="B480" s="88" t="str">
        <f>'Cover Sheet'!$A$3</f>
        <v>[insert AFS Reporting Period]</v>
      </c>
      <c r="C480" s="88" t="str">
        <f>'Cover Sheet'!$D$3</f>
        <v>[insert all medical and adult-use license record numbers covered by this AFS]</v>
      </c>
      <c r="D480" s="88" t="str">
        <f>'Cover Sheet'!$A$6</f>
        <v>[insert name of firm]</v>
      </c>
      <c r="E480" s="88" t="str">
        <f>'Cover Sheet'!$B$6</f>
        <v>[insert CPA name]</v>
      </c>
      <c r="F480" s="88" t="str">
        <f>'Cover Sheet'!$B$8</f>
        <v>[insert CPA license number]</v>
      </c>
      <c r="G480" s="88" t="str">
        <f>'Cover Sheet'!$D$6</f>
        <v>[insert direct email address]</v>
      </c>
      <c r="H480" s="88" t="str">
        <f>'Cover Sheet'!$D$8</f>
        <v>[insert direct phone number]</v>
      </c>
      <c r="I480" s="88" t="str">
        <f>'Cover Sheet'!$D$10</f>
        <v>[insert firm mailing address]</v>
      </c>
      <c r="J480" s="88" t="str">
        <f>'Licensee Info'!$E$2</f>
        <v>Report not attested to correctly</v>
      </c>
      <c r="K480" s="91" t="s">
        <v>225</v>
      </c>
      <c r="L480" s="91">
        <v>1</v>
      </c>
      <c r="M480" s="91" t="s">
        <v>285</v>
      </c>
      <c r="N480" s="91">
        <v>14</v>
      </c>
      <c r="O480" s="91">
        <v>8</v>
      </c>
      <c r="P480" s="91"/>
      <c r="Q480" s="91"/>
      <c r="R480" s="91">
        <v>0</v>
      </c>
      <c r="S480" s="91">
        <v>0</v>
      </c>
      <c r="T480" s="91">
        <v>0</v>
      </c>
      <c r="U480" s="91">
        <v>0</v>
      </c>
      <c r="V480" s="91">
        <v>0</v>
      </c>
      <c r="W480" s="91">
        <v>0</v>
      </c>
      <c r="X480" s="91">
        <v>0</v>
      </c>
      <c r="Y480" s="91">
        <v>0</v>
      </c>
      <c r="Z480" s="91">
        <v>0</v>
      </c>
      <c r="AA480" s="91">
        <v>0</v>
      </c>
      <c r="AB480" s="91">
        <v>0</v>
      </c>
      <c r="AC480" s="91">
        <v>0</v>
      </c>
      <c r="AD480" s="91">
        <v>0</v>
      </c>
      <c r="AE480" s="91"/>
      <c r="AF480" s="91"/>
      <c r="AG480" s="91"/>
      <c r="AH480" s="91"/>
      <c r="AJ480" cm="1">
        <f t="array" ref="AJ480">IF(OR(COUNTIF(R480,$AZ$2:$AZ$19)),0,1)</f>
        <v>0</v>
      </c>
      <c r="AK480" cm="1">
        <f t="array" ref="AK480">IF(OR(COUNTIF(S480,$AZ$2:$AZ$19)),0,1)</f>
        <v>0</v>
      </c>
      <c r="AL480" cm="1">
        <f t="array" ref="AL480">IF(OR(COUNTIF(T480,$AZ$2:$AZ$19)),0,1)</f>
        <v>0</v>
      </c>
      <c r="AM480" cm="1">
        <f t="array" ref="AM480">IF(OR(COUNTIF(U480,$AZ$2:$AZ$19)),0,1)</f>
        <v>0</v>
      </c>
      <c r="AN480" cm="1">
        <f t="array" ref="AN480">IF(OR(COUNTIF(V480,$AZ$2:$AZ$19)),0,1)</f>
        <v>0</v>
      </c>
      <c r="AO480" cm="1">
        <f t="array" ref="AO480">IF(OR(COUNTIF(W480,$AZ$2:$AZ$19)),0,1)</f>
        <v>0</v>
      </c>
      <c r="AP480" cm="1">
        <f t="array" ref="AP480">IF(OR(COUNTIF(X480,$AZ$2:$AZ$19)),0,1)</f>
        <v>0</v>
      </c>
      <c r="AQ480" cm="1">
        <f t="array" ref="AQ480">IF(OR(COUNTIF(Y480,$AZ$2:$AZ$19)),0,1)</f>
        <v>0</v>
      </c>
      <c r="AR480" cm="1">
        <f t="array" ref="AR480">IF(OR(COUNTIF(Z480,$AZ$2:$AZ$19)),0,1)</f>
        <v>0</v>
      </c>
      <c r="AS480" cm="1">
        <f t="array" ref="AS480">IF(OR(COUNTIF(AA480,$AZ$2:$AZ$19)),0,1)</f>
        <v>0</v>
      </c>
      <c r="AT480" cm="1">
        <f t="array" ref="AT480">IF(OR(COUNTIF(AB480,$AZ$2:$AZ$19)),0,1)</f>
        <v>0</v>
      </c>
      <c r="AU480" cm="1">
        <f t="array" ref="AU480">IF(OR(COUNTIF(AC480,$AZ$2:$AZ$19)),0,1)</f>
        <v>0</v>
      </c>
      <c r="AV480" cm="1">
        <f t="array" ref="AV480">IF(OR(COUNTIF(AD480,$AZ$2:$AZ$19)),0,1)</f>
        <v>0</v>
      </c>
      <c r="AX480">
        <f t="shared" si="7"/>
        <v>0</v>
      </c>
    </row>
    <row r="481" spans="1:50" x14ac:dyDescent="0.3">
      <c r="A481" s="92" t="str" cm="1">
        <f t="array" ref="A481">IF(AX481&gt;0,'Licensee Info'!$A$2:$A$2,"#N/A")</f>
        <v>#N/A</v>
      </c>
      <c r="B481" s="88" t="str">
        <f>'Cover Sheet'!$A$3</f>
        <v>[insert AFS Reporting Period]</v>
      </c>
      <c r="C481" s="88" t="str">
        <f>'Cover Sheet'!$D$3</f>
        <v>[insert all medical and adult-use license record numbers covered by this AFS]</v>
      </c>
      <c r="D481" s="88" t="str">
        <f>'Cover Sheet'!$A$6</f>
        <v>[insert name of firm]</v>
      </c>
      <c r="E481" s="88" t="str">
        <f>'Cover Sheet'!$B$6</f>
        <v>[insert CPA name]</v>
      </c>
      <c r="F481" s="88" t="str">
        <f>'Cover Sheet'!$B$8</f>
        <v>[insert CPA license number]</v>
      </c>
      <c r="G481" s="88" t="str">
        <f>'Cover Sheet'!$D$6</f>
        <v>[insert direct email address]</v>
      </c>
      <c r="H481" s="88" t="str">
        <f>'Cover Sheet'!$D$8</f>
        <v>[insert direct phone number]</v>
      </c>
      <c r="I481" s="88" t="str">
        <f>'Cover Sheet'!$D$10</f>
        <v>[insert firm mailing address]</v>
      </c>
      <c r="J481" s="88" t="str">
        <f>'Licensee Info'!$E$2</f>
        <v>Report not attested to correctly</v>
      </c>
      <c r="K481" t="s">
        <v>225</v>
      </c>
      <c r="L481">
        <v>1</v>
      </c>
      <c r="M481" t="s">
        <v>285</v>
      </c>
      <c r="N481">
        <v>14</v>
      </c>
      <c r="O481">
        <v>9</v>
      </c>
      <c r="R481">
        <v>0</v>
      </c>
      <c r="S481">
        <v>0</v>
      </c>
      <c r="T481">
        <v>0</v>
      </c>
      <c r="U481">
        <v>0</v>
      </c>
      <c r="V481">
        <v>0</v>
      </c>
      <c r="W481">
        <v>0</v>
      </c>
      <c r="X481">
        <v>0</v>
      </c>
      <c r="Y481">
        <v>0</v>
      </c>
      <c r="Z481">
        <v>0</v>
      </c>
      <c r="AA481">
        <v>0</v>
      </c>
      <c r="AB481">
        <v>0</v>
      </c>
      <c r="AC481">
        <v>0</v>
      </c>
      <c r="AD481">
        <v>0</v>
      </c>
      <c r="AJ481" cm="1">
        <f t="array" ref="AJ481">IF(OR(COUNTIF(R481,$AZ$2:$AZ$19)),0,1)</f>
        <v>0</v>
      </c>
      <c r="AK481" cm="1">
        <f t="array" ref="AK481">IF(OR(COUNTIF(S481,$AZ$2:$AZ$19)),0,1)</f>
        <v>0</v>
      </c>
      <c r="AL481" cm="1">
        <f t="array" ref="AL481">IF(OR(COUNTIF(T481,$AZ$2:$AZ$19)),0,1)</f>
        <v>0</v>
      </c>
      <c r="AM481" cm="1">
        <f t="array" ref="AM481">IF(OR(COUNTIF(U481,$AZ$2:$AZ$19)),0,1)</f>
        <v>0</v>
      </c>
      <c r="AN481" cm="1">
        <f t="array" ref="AN481">IF(OR(COUNTIF(V481,$AZ$2:$AZ$19)),0,1)</f>
        <v>0</v>
      </c>
      <c r="AO481" cm="1">
        <f t="array" ref="AO481">IF(OR(COUNTIF(W481,$AZ$2:$AZ$19)),0,1)</f>
        <v>0</v>
      </c>
      <c r="AP481" cm="1">
        <f t="array" ref="AP481">IF(OR(COUNTIF(X481,$AZ$2:$AZ$19)),0,1)</f>
        <v>0</v>
      </c>
      <c r="AQ481" cm="1">
        <f t="array" ref="AQ481">IF(OR(COUNTIF(Y481,$AZ$2:$AZ$19)),0,1)</f>
        <v>0</v>
      </c>
      <c r="AR481" cm="1">
        <f t="array" ref="AR481">IF(OR(COUNTIF(Z481,$AZ$2:$AZ$19)),0,1)</f>
        <v>0</v>
      </c>
      <c r="AS481" cm="1">
        <f t="array" ref="AS481">IF(OR(COUNTIF(AA481,$AZ$2:$AZ$19)),0,1)</f>
        <v>0</v>
      </c>
      <c r="AT481" cm="1">
        <f t="array" ref="AT481">IF(OR(COUNTIF(AB481,$AZ$2:$AZ$19)),0,1)</f>
        <v>0</v>
      </c>
      <c r="AU481" cm="1">
        <f t="array" ref="AU481">IF(OR(COUNTIF(AC481,$AZ$2:$AZ$19)),0,1)</f>
        <v>0</v>
      </c>
      <c r="AV481" cm="1">
        <f t="array" ref="AV481">IF(OR(COUNTIF(AD481,$AZ$2:$AZ$19)),0,1)</f>
        <v>0</v>
      </c>
      <c r="AX481">
        <f t="shared" si="7"/>
        <v>0</v>
      </c>
    </row>
    <row r="482" spans="1:50" x14ac:dyDescent="0.3">
      <c r="A482" s="88" t="str" cm="1">
        <f t="array" ref="A482">IF(AX482&gt;0,'Licensee Info'!$A$2:$A$2,"#N/A")</f>
        <v>#N/A</v>
      </c>
      <c r="B482" s="88" t="str">
        <f>'Cover Sheet'!$A$3</f>
        <v>[insert AFS Reporting Period]</v>
      </c>
      <c r="C482" s="88" t="str">
        <f>'Cover Sheet'!$D$3</f>
        <v>[insert all medical and adult-use license record numbers covered by this AFS]</v>
      </c>
      <c r="D482" s="88" t="str">
        <f>'Cover Sheet'!$A$6</f>
        <v>[insert name of firm]</v>
      </c>
      <c r="E482" s="88" t="str">
        <f>'Cover Sheet'!$B$6</f>
        <v>[insert CPA name]</v>
      </c>
      <c r="F482" s="88" t="str">
        <f>'Cover Sheet'!$B$8</f>
        <v>[insert CPA license number]</v>
      </c>
      <c r="G482" s="88" t="str">
        <f>'Cover Sheet'!$D$6</f>
        <v>[insert direct email address]</v>
      </c>
      <c r="H482" s="88" t="str">
        <f>'Cover Sheet'!$D$8</f>
        <v>[insert direct phone number]</v>
      </c>
      <c r="I482" s="88" t="str">
        <f>'Cover Sheet'!$D$10</f>
        <v>[insert firm mailing address]</v>
      </c>
      <c r="J482" s="88" t="str">
        <f>'Licensee Info'!$E$2</f>
        <v>Report not attested to correctly</v>
      </c>
      <c r="K482" s="91" t="s">
        <v>225</v>
      </c>
      <c r="L482" s="91">
        <v>1</v>
      </c>
      <c r="M482" s="91" t="s">
        <v>285</v>
      </c>
      <c r="N482" s="91">
        <v>14</v>
      </c>
      <c r="O482" s="91">
        <v>10</v>
      </c>
      <c r="P482" s="91"/>
      <c r="Q482" s="91"/>
      <c r="R482" s="91">
        <v>0</v>
      </c>
      <c r="S482" s="91">
        <v>0</v>
      </c>
      <c r="T482" s="91">
        <v>0</v>
      </c>
      <c r="U482" s="91">
        <v>0</v>
      </c>
      <c r="V482" s="91">
        <v>0</v>
      </c>
      <c r="W482" s="91">
        <v>0</v>
      </c>
      <c r="X482" s="91">
        <v>0</v>
      </c>
      <c r="Y482" s="91">
        <v>0</v>
      </c>
      <c r="Z482" s="91">
        <v>0</v>
      </c>
      <c r="AA482" s="91">
        <v>0</v>
      </c>
      <c r="AB482" s="91">
        <v>0</v>
      </c>
      <c r="AC482" s="91">
        <v>0</v>
      </c>
      <c r="AD482" s="91">
        <v>0</v>
      </c>
      <c r="AE482" s="91"/>
      <c r="AF482" s="91"/>
      <c r="AG482" s="91"/>
      <c r="AH482" s="91"/>
      <c r="AJ482" cm="1">
        <f t="array" ref="AJ482">IF(OR(COUNTIF(R482,$AZ$2:$AZ$19)),0,1)</f>
        <v>0</v>
      </c>
      <c r="AK482" cm="1">
        <f t="array" ref="AK482">IF(OR(COUNTIF(S482,$AZ$2:$AZ$19)),0,1)</f>
        <v>0</v>
      </c>
      <c r="AL482" cm="1">
        <f t="array" ref="AL482">IF(OR(COUNTIF(T482,$AZ$2:$AZ$19)),0,1)</f>
        <v>0</v>
      </c>
      <c r="AM482" cm="1">
        <f t="array" ref="AM482">IF(OR(COUNTIF(U482,$AZ$2:$AZ$19)),0,1)</f>
        <v>0</v>
      </c>
      <c r="AN482" cm="1">
        <f t="array" ref="AN482">IF(OR(COUNTIF(V482,$AZ$2:$AZ$19)),0,1)</f>
        <v>0</v>
      </c>
      <c r="AO482" cm="1">
        <f t="array" ref="AO482">IF(OR(COUNTIF(W482,$AZ$2:$AZ$19)),0,1)</f>
        <v>0</v>
      </c>
      <c r="AP482" cm="1">
        <f t="array" ref="AP482">IF(OR(COUNTIF(X482,$AZ$2:$AZ$19)),0,1)</f>
        <v>0</v>
      </c>
      <c r="AQ482" cm="1">
        <f t="array" ref="AQ482">IF(OR(COUNTIF(Y482,$AZ$2:$AZ$19)),0,1)</f>
        <v>0</v>
      </c>
      <c r="AR482" cm="1">
        <f t="array" ref="AR482">IF(OR(COUNTIF(Z482,$AZ$2:$AZ$19)),0,1)</f>
        <v>0</v>
      </c>
      <c r="AS482" cm="1">
        <f t="array" ref="AS482">IF(OR(COUNTIF(AA482,$AZ$2:$AZ$19)),0,1)</f>
        <v>0</v>
      </c>
      <c r="AT482" cm="1">
        <f t="array" ref="AT482">IF(OR(COUNTIF(AB482,$AZ$2:$AZ$19)),0,1)</f>
        <v>0</v>
      </c>
      <c r="AU482" cm="1">
        <f t="array" ref="AU482">IF(OR(COUNTIF(AC482,$AZ$2:$AZ$19)),0,1)</f>
        <v>0</v>
      </c>
      <c r="AV482" cm="1">
        <f t="array" ref="AV482">IF(OR(COUNTIF(AD482,$AZ$2:$AZ$19)),0,1)</f>
        <v>0</v>
      </c>
      <c r="AX482">
        <f t="shared" si="7"/>
        <v>0</v>
      </c>
    </row>
    <row r="483" spans="1:50" x14ac:dyDescent="0.3">
      <c r="A483" s="92" t="str" cm="1">
        <f t="array" ref="A483">IF(AX483&gt;0,'Licensee Info'!$A$2:$A$2,"#N/A")</f>
        <v>#N/A</v>
      </c>
      <c r="B483" s="88" t="str">
        <f>'Cover Sheet'!$A$3</f>
        <v>[insert AFS Reporting Period]</v>
      </c>
      <c r="C483" s="88" t="str">
        <f>'Cover Sheet'!$D$3</f>
        <v>[insert all medical and adult-use license record numbers covered by this AFS]</v>
      </c>
      <c r="D483" s="88" t="str">
        <f>'Cover Sheet'!$A$6</f>
        <v>[insert name of firm]</v>
      </c>
      <c r="E483" s="88" t="str">
        <f>'Cover Sheet'!$B$6</f>
        <v>[insert CPA name]</v>
      </c>
      <c r="F483" s="88" t="str">
        <f>'Cover Sheet'!$B$8</f>
        <v>[insert CPA license number]</v>
      </c>
      <c r="G483" s="88" t="str">
        <f>'Cover Sheet'!$D$6</f>
        <v>[insert direct email address]</v>
      </c>
      <c r="H483" s="88" t="str">
        <f>'Cover Sheet'!$D$8</f>
        <v>[insert direct phone number]</v>
      </c>
      <c r="I483" s="88" t="str">
        <f>'Cover Sheet'!$D$10</f>
        <v>[insert firm mailing address]</v>
      </c>
      <c r="J483" s="88" t="str">
        <f>'Licensee Info'!$E$2</f>
        <v>Report not attested to correctly</v>
      </c>
      <c r="K483" t="s">
        <v>225</v>
      </c>
      <c r="L483">
        <v>1</v>
      </c>
      <c r="M483" t="s">
        <v>285</v>
      </c>
      <c r="N483">
        <v>14</v>
      </c>
      <c r="O483">
        <v>11</v>
      </c>
      <c r="R483">
        <v>0</v>
      </c>
      <c r="S483">
        <v>0</v>
      </c>
      <c r="T483">
        <v>0</v>
      </c>
      <c r="U483">
        <v>0</v>
      </c>
      <c r="V483">
        <v>0</v>
      </c>
      <c r="W483">
        <v>0</v>
      </c>
      <c r="X483">
        <v>0</v>
      </c>
      <c r="Y483">
        <v>0</v>
      </c>
      <c r="Z483">
        <v>0</v>
      </c>
      <c r="AA483">
        <v>0</v>
      </c>
      <c r="AB483">
        <v>0</v>
      </c>
      <c r="AC483">
        <v>0</v>
      </c>
      <c r="AD483">
        <v>0</v>
      </c>
      <c r="AJ483" cm="1">
        <f t="array" ref="AJ483">IF(OR(COUNTIF(R483,$AZ$2:$AZ$19)),0,1)</f>
        <v>0</v>
      </c>
      <c r="AK483" cm="1">
        <f t="array" ref="AK483">IF(OR(COUNTIF(S483,$AZ$2:$AZ$19)),0,1)</f>
        <v>0</v>
      </c>
      <c r="AL483" cm="1">
        <f t="array" ref="AL483">IF(OR(COUNTIF(T483,$AZ$2:$AZ$19)),0,1)</f>
        <v>0</v>
      </c>
      <c r="AM483" cm="1">
        <f t="array" ref="AM483">IF(OR(COUNTIF(U483,$AZ$2:$AZ$19)),0,1)</f>
        <v>0</v>
      </c>
      <c r="AN483" cm="1">
        <f t="array" ref="AN483">IF(OR(COUNTIF(V483,$AZ$2:$AZ$19)),0,1)</f>
        <v>0</v>
      </c>
      <c r="AO483" cm="1">
        <f t="array" ref="AO483">IF(OR(COUNTIF(W483,$AZ$2:$AZ$19)),0,1)</f>
        <v>0</v>
      </c>
      <c r="AP483" cm="1">
        <f t="array" ref="AP483">IF(OR(COUNTIF(X483,$AZ$2:$AZ$19)),0,1)</f>
        <v>0</v>
      </c>
      <c r="AQ483" cm="1">
        <f t="array" ref="AQ483">IF(OR(COUNTIF(Y483,$AZ$2:$AZ$19)),0,1)</f>
        <v>0</v>
      </c>
      <c r="AR483" cm="1">
        <f t="array" ref="AR483">IF(OR(COUNTIF(Z483,$AZ$2:$AZ$19)),0,1)</f>
        <v>0</v>
      </c>
      <c r="AS483" cm="1">
        <f t="array" ref="AS483">IF(OR(COUNTIF(AA483,$AZ$2:$AZ$19)),0,1)</f>
        <v>0</v>
      </c>
      <c r="AT483" cm="1">
        <f t="array" ref="AT483">IF(OR(COUNTIF(AB483,$AZ$2:$AZ$19)),0,1)</f>
        <v>0</v>
      </c>
      <c r="AU483" cm="1">
        <f t="array" ref="AU483">IF(OR(COUNTIF(AC483,$AZ$2:$AZ$19)),0,1)</f>
        <v>0</v>
      </c>
      <c r="AV483" cm="1">
        <f t="array" ref="AV483">IF(OR(COUNTIF(AD483,$AZ$2:$AZ$19)),0,1)</f>
        <v>0</v>
      </c>
      <c r="AX483">
        <f t="shared" si="7"/>
        <v>0</v>
      </c>
    </row>
    <row r="484" spans="1:50" x14ac:dyDescent="0.3">
      <c r="A484" s="88" t="str" cm="1">
        <f t="array" ref="A484">IF(AX484&gt;0,'Licensee Info'!$A$2:$A$2,"#N/A")</f>
        <v>#N/A</v>
      </c>
      <c r="B484" s="88" t="str">
        <f>'Cover Sheet'!$A$3</f>
        <v>[insert AFS Reporting Period]</v>
      </c>
      <c r="C484" s="88" t="str">
        <f>'Cover Sheet'!$D$3</f>
        <v>[insert all medical and adult-use license record numbers covered by this AFS]</v>
      </c>
      <c r="D484" s="88" t="str">
        <f>'Cover Sheet'!$A$6</f>
        <v>[insert name of firm]</v>
      </c>
      <c r="E484" s="88" t="str">
        <f>'Cover Sheet'!$B$6</f>
        <v>[insert CPA name]</v>
      </c>
      <c r="F484" s="88" t="str">
        <f>'Cover Sheet'!$B$8</f>
        <v>[insert CPA license number]</v>
      </c>
      <c r="G484" s="88" t="str">
        <f>'Cover Sheet'!$D$6</f>
        <v>[insert direct email address]</v>
      </c>
      <c r="H484" s="88" t="str">
        <f>'Cover Sheet'!$D$8</f>
        <v>[insert direct phone number]</v>
      </c>
      <c r="I484" s="88" t="str">
        <f>'Cover Sheet'!$D$10</f>
        <v>[insert firm mailing address]</v>
      </c>
      <c r="J484" s="88" t="str">
        <f>'Licensee Info'!$E$2</f>
        <v>Report not attested to correctly</v>
      </c>
      <c r="K484" s="91" t="s">
        <v>225</v>
      </c>
      <c r="L484" s="91">
        <v>1</v>
      </c>
      <c r="M484" s="91" t="s">
        <v>285</v>
      </c>
      <c r="N484" s="91">
        <v>14</v>
      </c>
      <c r="O484" s="91">
        <v>12</v>
      </c>
      <c r="P484" s="91"/>
      <c r="Q484" s="91"/>
      <c r="R484" s="91">
        <v>0</v>
      </c>
      <c r="S484" s="91">
        <v>0</v>
      </c>
      <c r="T484" s="91">
        <v>0</v>
      </c>
      <c r="U484" s="91">
        <v>0</v>
      </c>
      <c r="V484" s="91">
        <v>0</v>
      </c>
      <c r="W484" s="91">
        <v>0</v>
      </c>
      <c r="X484" s="91">
        <v>0</v>
      </c>
      <c r="Y484" s="91">
        <v>0</v>
      </c>
      <c r="Z484" s="91">
        <v>0</v>
      </c>
      <c r="AA484" s="91">
        <v>0</v>
      </c>
      <c r="AB484" s="91">
        <v>0</v>
      </c>
      <c r="AC484" s="91">
        <v>0</v>
      </c>
      <c r="AD484" s="91">
        <v>0</v>
      </c>
      <c r="AE484" s="91"/>
      <c r="AF484" s="91"/>
      <c r="AG484" s="91"/>
      <c r="AH484" s="91"/>
      <c r="AJ484" cm="1">
        <f t="array" ref="AJ484">IF(OR(COUNTIF(R484,$AZ$2:$AZ$19)),0,1)</f>
        <v>0</v>
      </c>
      <c r="AK484" cm="1">
        <f t="array" ref="AK484">IF(OR(COUNTIF(S484,$AZ$2:$AZ$19)),0,1)</f>
        <v>0</v>
      </c>
      <c r="AL484" cm="1">
        <f t="array" ref="AL484">IF(OR(COUNTIF(T484,$AZ$2:$AZ$19)),0,1)</f>
        <v>0</v>
      </c>
      <c r="AM484" cm="1">
        <f t="array" ref="AM484">IF(OR(COUNTIF(U484,$AZ$2:$AZ$19)),0,1)</f>
        <v>0</v>
      </c>
      <c r="AN484" cm="1">
        <f t="array" ref="AN484">IF(OR(COUNTIF(V484,$AZ$2:$AZ$19)),0,1)</f>
        <v>0</v>
      </c>
      <c r="AO484" cm="1">
        <f t="array" ref="AO484">IF(OR(COUNTIF(W484,$AZ$2:$AZ$19)),0,1)</f>
        <v>0</v>
      </c>
      <c r="AP484" cm="1">
        <f t="array" ref="AP484">IF(OR(COUNTIF(X484,$AZ$2:$AZ$19)),0,1)</f>
        <v>0</v>
      </c>
      <c r="AQ484" cm="1">
        <f t="array" ref="AQ484">IF(OR(COUNTIF(Y484,$AZ$2:$AZ$19)),0,1)</f>
        <v>0</v>
      </c>
      <c r="AR484" cm="1">
        <f t="array" ref="AR484">IF(OR(COUNTIF(Z484,$AZ$2:$AZ$19)),0,1)</f>
        <v>0</v>
      </c>
      <c r="AS484" cm="1">
        <f t="array" ref="AS484">IF(OR(COUNTIF(AA484,$AZ$2:$AZ$19)),0,1)</f>
        <v>0</v>
      </c>
      <c r="AT484" cm="1">
        <f t="array" ref="AT484">IF(OR(COUNTIF(AB484,$AZ$2:$AZ$19)),0,1)</f>
        <v>0</v>
      </c>
      <c r="AU484" cm="1">
        <f t="array" ref="AU484">IF(OR(COUNTIF(AC484,$AZ$2:$AZ$19)),0,1)</f>
        <v>0</v>
      </c>
      <c r="AV484" cm="1">
        <f t="array" ref="AV484">IF(OR(COUNTIF(AD484,$AZ$2:$AZ$19)),0,1)</f>
        <v>0</v>
      </c>
      <c r="AX484">
        <f t="shared" si="7"/>
        <v>0</v>
      </c>
    </row>
    <row r="485" spans="1:50" x14ac:dyDescent="0.3">
      <c r="A485" s="92" t="str" cm="1">
        <f t="array" ref="A485">IF(AX485&gt;0,'Licensee Info'!$A$2:$A$2,"#N/A")</f>
        <v>#N/A</v>
      </c>
      <c r="B485" s="88" t="str">
        <f>'Cover Sheet'!$A$3</f>
        <v>[insert AFS Reporting Period]</v>
      </c>
      <c r="C485" s="88" t="str">
        <f>'Cover Sheet'!$D$3</f>
        <v>[insert all medical and adult-use license record numbers covered by this AFS]</v>
      </c>
      <c r="D485" s="88" t="str">
        <f>'Cover Sheet'!$A$6</f>
        <v>[insert name of firm]</v>
      </c>
      <c r="E485" s="88" t="str">
        <f>'Cover Sheet'!$B$6</f>
        <v>[insert CPA name]</v>
      </c>
      <c r="F485" s="88" t="str">
        <f>'Cover Sheet'!$B$8</f>
        <v>[insert CPA license number]</v>
      </c>
      <c r="G485" s="88" t="str">
        <f>'Cover Sheet'!$D$6</f>
        <v>[insert direct email address]</v>
      </c>
      <c r="H485" s="88" t="str">
        <f>'Cover Sheet'!$D$8</f>
        <v>[insert direct phone number]</v>
      </c>
      <c r="I485" s="88" t="str">
        <f>'Cover Sheet'!$D$10</f>
        <v>[insert firm mailing address]</v>
      </c>
      <c r="J485" s="88" t="str">
        <f>'Licensee Info'!$E$2</f>
        <v>Report not attested to correctly</v>
      </c>
      <c r="K485" t="s">
        <v>225</v>
      </c>
      <c r="L485">
        <v>1</v>
      </c>
      <c r="M485" t="s">
        <v>285</v>
      </c>
      <c r="N485">
        <v>14</v>
      </c>
      <c r="O485">
        <v>13</v>
      </c>
      <c r="R485">
        <v>0</v>
      </c>
      <c r="S485">
        <v>0</v>
      </c>
      <c r="T485">
        <v>0</v>
      </c>
      <c r="U485">
        <v>0</v>
      </c>
      <c r="V485">
        <v>0</v>
      </c>
      <c r="W485">
        <v>0</v>
      </c>
      <c r="X485">
        <v>0</v>
      </c>
      <c r="Y485">
        <v>0</v>
      </c>
      <c r="Z485">
        <v>0</v>
      </c>
      <c r="AA485">
        <v>0</v>
      </c>
      <c r="AB485">
        <v>0</v>
      </c>
      <c r="AC485">
        <v>0</v>
      </c>
      <c r="AD485">
        <v>0</v>
      </c>
      <c r="AJ485" cm="1">
        <f t="array" ref="AJ485">IF(OR(COUNTIF(R485,$AZ$2:$AZ$19)),0,1)</f>
        <v>0</v>
      </c>
      <c r="AK485" cm="1">
        <f t="array" ref="AK485">IF(OR(COUNTIF(S485,$AZ$2:$AZ$19)),0,1)</f>
        <v>0</v>
      </c>
      <c r="AL485" cm="1">
        <f t="array" ref="AL485">IF(OR(COUNTIF(T485,$AZ$2:$AZ$19)),0,1)</f>
        <v>0</v>
      </c>
      <c r="AM485" cm="1">
        <f t="array" ref="AM485">IF(OR(COUNTIF(U485,$AZ$2:$AZ$19)),0,1)</f>
        <v>0</v>
      </c>
      <c r="AN485" cm="1">
        <f t="array" ref="AN485">IF(OR(COUNTIF(V485,$AZ$2:$AZ$19)),0,1)</f>
        <v>0</v>
      </c>
      <c r="AO485" cm="1">
        <f t="array" ref="AO485">IF(OR(COUNTIF(W485,$AZ$2:$AZ$19)),0,1)</f>
        <v>0</v>
      </c>
      <c r="AP485" cm="1">
        <f t="array" ref="AP485">IF(OR(COUNTIF(X485,$AZ$2:$AZ$19)),0,1)</f>
        <v>0</v>
      </c>
      <c r="AQ485" cm="1">
        <f t="array" ref="AQ485">IF(OR(COUNTIF(Y485,$AZ$2:$AZ$19)),0,1)</f>
        <v>0</v>
      </c>
      <c r="AR485" cm="1">
        <f t="array" ref="AR485">IF(OR(COUNTIF(Z485,$AZ$2:$AZ$19)),0,1)</f>
        <v>0</v>
      </c>
      <c r="AS485" cm="1">
        <f t="array" ref="AS485">IF(OR(COUNTIF(AA485,$AZ$2:$AZ$19)),0,1)</f>
        <v>0</v>
      </c>
      <c r="AT485" cm="1">
        <f t="array" ref="AT485">IF(OR(COUNTIF(AB485,$AZ$2:$AZ$19)),0,1)</f>
        <v>0</v>
      </c>
      <c r="AU485" cm="1">
        <f t="array" ref="AU485">IF(OR(COUNTIF(AC485,$AZ$2:$AZ$19)),0,1)</f>
        <v>0</v>
      </c>
      <c r="AV485" cm="1">
        <f t="array" ref="AV485">IF(OR(COUNTIF(AD485,$AZ$2:$AZ$19)),0,1)</f>
        <v>0</v>
      </c>
      <c r="AX485">
        <f t="shared" si="7"/>
        <v>0</v>
      </c>
    </row>
    <row r="486" spans="1:50" x14ac:dyDescent="0.3">
      <c r="A486" s="88" t="str" cm="1">
        <f t="array" ref="A486">IF(AX486&gt;0,'Licensee Info'!$A$2:$A$2,"#N/A")</f>
        <v>#N/A</v>
      </c>
      <c r="B486" s="88" t="str">
        <f>'Cover Sheet'!$A$3</f>
        <v>[insert AFS Reporting Period]</v>
      </c>
      <c r="C486" s="88" t="str">
        <f>'Cover Sheet'!$D$3</f>
        <v>[insert all medical and adult-use license record numbers covered by this AFS]</v>
      </c>
      <c r="D486" s="88" t="str">
        <f>'Cover Sheet'!$A$6</f>
        <v>[insert name of firm]</v>
      </c>
      <c r="E486" s="88" t="str">
        <f>'Cover Sheet'!$B$6</f>
        <v>[insert CPA name]</v>
      </c>
      <c r="F486" s="88" t="str">
        <f>'Cover Sheet'!$B$8</f>
        <v>[insert CPA license number]</v>
      </c>
      <c r="G486" s="88" t="str">
        <f>'Cover Sheet'!$D$6</f>
        <v>[insert direct email address]</v>
      </c>
      <c r="H486" s="88" t="str">
        <f>'Cover Sheet'!$D$8</f>
        <v>[insert direct phone number]</v>
      </c>
      <c r="I486" s="88" t="str">
        <f>'Cover Sheet'!$D$10</f>
        <v>[insert firm mailing address]</v>
      </c>
      <c r="J486" s="88" t="str">
        <f>'Licensee Info'!$E$2</f>
        <v>Report not attested to correctly</v>
      </c>
      <c r="K486" s="91" t="s">
        <v>225</v>
      </c>
      <c r="L486" s="91">
        <v>1</v>
      </c>
      <c r="M486" s="91" t="s">
        <v>285</v>
      </c>
      <c r="N486" s="91">
        <v>14</v>
      </c>
      <c r="O486" s="91">
        <v>14</v>
      </c>
      <c r="P486" s="91"/>
      <c r="Q486" s="91"/>
      <c r="R486" s="91">
        <v>0</v>
      </c>
      <c r="S486" s="91">
        <v>0</v>
      </c>
      <c r="T486" s="91">
        <v>0</v>
      </c>
      <c r="U486" s="91">
        <v>0</v>
      </c>
      <c r="V486" s="91">
        <v>0</v>
      </c>
      <c r="W486" s="91">
        <v>0</v>
      </c>
      <c r="X486" s="91">
        <v>0</v>
      </c>
      <c r="Y486" s="91">
        <v>0</v>
      </c>
      <c r="Z486" s="91">
        <v>0</v>
      </c>
      <c r="AA486" s="91">
        <v>0</v>
      </c>
      <c r="AB486" s="91">
        <v>0</v>
      </c>
      <c r="AC486" s="91">
        <v>0</v>
      </c>
      <c r="AD486" s="91">
        <v>0</v>
      </c>
      <c r="AE486" s="91"/>
      <c r="AF486" s="91"/>
      <c r="AG486" s="91"/>
      <c r="AH486" s="91"/>
      <c r="AJ486" cm="1">
        <f t="array" ref="AJ486">IF(OR(COUNTIF(R486,$AZ$2:$AZ$19)),0,1)</f>
        <v>0</v>
      </c>
      <c r="AK486" cm="1">
        <f t="array" ref="AK486">IF(OR(COUNTIF(S486,$AZ$2:$AZ$19)),0,1)</f>
        <v>0</v>
      </c>
      <c r="AL486" cm="1">
        <f t="array" ref="AL486">IF(OR(COUNTIF(T486,$AZ$2:$AZ$19)),0,1)</f>
        <v>0</v>
      </c>
      <c r="AM486" cm="1">
        <f t="array" ref="AM486">IF(OR(COUNTIF(U486,$AZ$2:$AZ$19)),0,1)</f>
        <v>0</v>
      </c>
      <c r="AN486" cm="1">
        <f t="array" ref="AN486">IF(OR(COUNTIF(V486,$AZ$2:$AZ$19)),0,1)</f>
        <v>0</v>
      </c>
      <c r="AO486" cm="1">
        <f t="array" ref="AO486">IF(OR(COUNTIF(W486,$AZ$2:$AZ$19)),0,1)</f>
        <v>0</v>
      </c>
      <c r="AP486" cm="1">
        <f t="array" ref="AP486">IF(OR(COUNTIF(X486,$AZ$2:$AZ$19)),0,1)</f>
        <v>0</v>
      </c>
      <c r="AQ486" cm="1">
        <f t="array" ref="AQ486">IF(OR(COUNTIF(Y486,$AZ$2:$AZ$19)),0,1)</f>
        <v>0</v>
      </c>
      <c r="AR486" cm="1">
        <f t="array" ref="AR486">IF(OR(COUNTIF(Z486,$AZ$2:$AZ$19)),0,1)</f>
        <v>0</v>
      </c>
      <c r="AS486" cm="1">
        <f t="array" ref="AS486">IF(OR(COUNTIF(AA486,$AZ$2:$AZ$19)),0,1)</f>
        <v>0</v>
      </c>
      <c r="AT486" cm="1">
        <f t="array" ref="AT486">IF(OR(COUNTIF(AB486,$AZ$2:$AZ$19)),0,1)</f>
        <v>0</v>
      </c>
      <c r="AU486" cm="1">
        <f t="array" ref="AU486">IF(OR(COUNTIF(AC486,$AZ$2:$AZ$19)),0,1)</f>
        <v>0</v>
      </c>
      <c r="AV486" cm="1">
        <f t="array" ref="AV486">IF(OR(COUNTIF(AD486,$AZ$2:$AZ$19)),0,1)</f>
        <v>0</v>
      </c>
      <c r="AX486">
        <f t="shared" si="7"/>
        <v>0</v>
      </c>
    </row>
    <row r="487" spans="1:50" x14ac:dyDescent="0.3">
      <c r="A487" s="92" t="str" cm="1">
        <f t="array" ref="A487">IF(AX487&gt;0,'Licensee Info'!$A$2:$A$2,"#N/A")</f>
        <v>#N/A</v>
      </c>
      <c r="B487" s="88" t="str">
        <f>'Cover Sheet'!$A$3</f>
        <v>[insert AFS Reporting Period]</v>
      </c>
      <c r="C487" s="88" t="str">
        <f>'Cover Sheet'!$D$3</f>
        <v>[insert all medical and adult-use license record numbers covered by this AFS]</v>
      </c>
      <c r="D487" s="88" t="str">
        <f>'Cover Sheet'!$A$6</f>
        <v>[insert name of firm]</v>
      </c>
      <c r="E487" s="88" t="str">
        <f>'Cover Sheet'!$B$6</f>
        <v>[insert CPA name]</v>
      </c>
      <c r="F487" s="88" t="str">
        <f>'Cover Sheet'!$B$8</f>
        <v>[insert CPA license number]</v>
      </c>
      <c r="G487" s="88" t="str">
        <f>'Cover Sheet'!$D$6</f>
        <v>[insert direct email address]</v>
      </c>
      <c r="H487" s="88" t="str">
        <f>'Cover Sheet'!$D$8</f>
        <v>[insert direct phone number]</v>
      </c>
      <c r="I487" s="88" t="str">
        <f>'Cover Sheet'!$D$10</f>
        <v>[insert firm mailing address]</v>
      </c>
      <c r="J487" s="88" t="str">
        <f>'Licensee Info'!$E$2</f>
        <v>Report not attested to correctly</v>
      </c>
      <c r="K487" t="s">
        <v>225</v>
      </c>
      <c r="L487">
        <v>1</v>
      </c>
      <c r="M487" t="s">
        <v>285</v>
      </c>
      <c r="N487">
        <v>14</v>
      </c>
      <c r="O487">
        <v>15</v>
      </c>
      <c r="R487">
        <v>0</v>
      </c>
      <c r="S487">
        <v>0</v>
      </c>
      <c r="T487">
        <v>0</v>
      </c>
      <c r="U487">
        <v>0</v>
      </c>
      <c r="V487">
        <v>0</v>
      </c>
      <c r="W487">
        <v>0</v>
      </c>
      <c r="X487">
        <v>0</v>
      </c>
      <c r="Y487">
        <v>0</v>
      </c>
      <c r="Z487">
        <v>0</v>
      </c>
      <c r="AA487">
        <v>0</v>
      </c>
      <c r="AB487">
        <v>0</v>
      </c>
      <c r="AC487">
        <v>0</v>
      </c>
      <c r="AD487">
        <v>0</v>
      </c>
      <c r="AJ487" cm="1">
        <f t="array" ref="AJ487">IF(OR(COUNTIF(R487,$AZ$2:$AZ$19)),0,1)</f>
        <v>0</v>
      </c>
      <c r="AK487" cm="1">
        <f t="array" ref="AK487">IF(OR(COUNTIF(S487,$AZ$2:$AZ$19)),0,1)</f>
        <v>0</v>
      </c>
      <c r="AL487" cm="1">
        <f t="array" ref="AL487">IF(OR(COUNTIF(T487,$AZ$2:$AZ$19)),0,1)</f>
        <v>0</v>
      </c>
      <c r="AM487" cm="1">
        <f t="array" ref="AM487">IF(OR(COUNTIF(U487,$AZ$2:$AZ$19)),0,1)</f>
        <v>0</v>
      </c>
      <c r="AN487" cm="1">
        <f t="array" ref="AN487">IF(OR(COUNTIF(V487,$AZ$2:$AZ$19)),0,1)</f>
        <v>0</v>
      </c>
      <c r="AO487" cm="1">
        <f t="array" ref="AO487">IF(OR(COUNTIF(W487,$AZ$2:$AZ$19)),0,1)</f>
        <v>0</v>
      </c>
      <c r="AP487" cm="1">
        <f t="array" ref="AP487">IF(OR(COUNTIF(X487,$AZ$2:$AZ$19)),0,1)</f>
        <v>0</v>
      </c>
      <c r="AQ487" cm="1">
        <f t="array" ref="AQ487">IF(OR(COUNTIF(Y487,$AZ$2:$AZ$19)),0,1)</f>
        <v>0</v>
      </c>
      <c r="AR487" cm="1">
        <f t="array" ref="AR487">IF(OR(COUNTIF(Z487,$AZ$2:$AZ$19)),0,1)</f>
        <v>0</v>
      </c>
      <c r="AS487" cm="1">
        <f t="array" ref="AS487">IF(OR(COUNTIF(AA487,$AZ$2:$AZ$19)),0,1)</f>
        <v>0</v>
      </c>
      <c r="AT487" cm="1">
        <f t="array" ref="AT487">IF(OR(COUNTIF(AB487,$AZ$2:$AZ$19)),0,1)</f>
        <v>0</v>
      </c>
      <c r="AU487" cm="1">
        <f t="array" ref="AU487">IF(OR(COUNTIF(AC487,$AZ$2:$AZ$19)),0,1)</f>
        <v>0</v>
      </c>
      <c r="AV487" cm="1">
        <f t="array" ref="AV487">IF(OR(COUNTIF(AD487,$AZ$2:$AZ$19)),0,1)</f>
        <v>0</v>
      </c>
      <c r="AX487">
        <f t="shared" si="7"/>
        <v>0</v>
      </c>
    </row>
    <row r="488" spans="1:50" x14ac:dyDescent="0.3">
      <c r="A488" s="88" t="str" cm="1">
        <f t="array" ref="A488">IF(AX488&gt;0,'Licensee Info'!$A$2:$A$2,"#N/A")</f>
        <v>#N/A</v>
      </c>
      <c r="B488" s="88" t="str">
        <f>'Cover Sheet'!$A$3</f>
        <v>[insert AFS Reporting Period]</v>
      </c>
      <c r="C488" s="88" t="str">
        <f>'Cover Sheet'!$D$3</f>
        <v>[insert all medical and adult-use license record numbers covered by this AFS]</v>
      </c>
      <c r="D488" s="88" t="str">
        <f>'Cover Sheet'!$A$6</f>
        <v>[insert name of firm]</v>
      </c>
      <c r="E488" s="88" t="str">
        <f>'Cover Sheet'!$B$6</f>
        <v>[insert CPA name]</v>
      </c>
      <c r="F488" s="88" t="str">
        <f>'Cover Sheet'!$B$8</f>
        <v>[insert CPA license number]</v>
      </c>
      <c r="G488" s="88" t="str">
        <f>'Cover Sheet'!$D$6</f>
        <v>[insert direct email address]</v>
      </c>
      <c r="H488" s="88" t="str">
        <f>'Cover Sheet'!$D$8</f>
        <v>[insert direct phone number]</v>
      </c>
      <c r="I488" s="88" t="str">
        <f>'Cover Sheet'!$D$10</f>
        <v>[insert firm mailing address]</v>
      </c>
      <c r="J488" s="88" t="str">
        <f>'Licensee Info'!$E$2</f>
        <v>Report not attested to correctly</v>
      </c>
      <c r="K488" s="91" t="s">
        <v>225</v>
      </c>
      <c r="L488" s="91">
        <v>1</v>
      </c>
      <c r="M488" s="91">
        <v>3</v>
      </c>
      <c r="N488" s="91">
        <v>15</v>
      </c>
      <c r="O488" s="91">
        <v>1</v>
      </c>
      <c r="P488" s="91"/>
      <c r="Q488" s="91"/>
      <c r="R488" s="91" t="str">
        <f>'R - Total (G, P)'!$B$427</f>
        <v>[insert license #]</v>
      </c>
      <c r="S488" s="91">
        <f>'R - Total (G, P)'!$B$428</f>
        <v>0</v>
      </c>
      <c r="T488" s="91">
        <f>'R - Total (G, P)'!$D$428</f>
        <v>0</v>
      </c>
      <c r="U488" s="91">
        <f>'R - Total (G, P)'!$H$428</f>
        <v>0</v>
      </c>
      <c r="V488" s="91" cm="1">
        <f t="array" ref="V488:AC498">'R - Total (G, P)'!$A$430:$H$440</f>
        <v>0</v>
      </c>
      <c r="W488" s="91">
        <v>0</v>
      </c>
      <c r="X488" s="91">
        <v>0</v>
      </c>
      <c r="Y488" s="91">
        <v>0</v>
      </c>
      <c r="Z488" s="91">
        <v>0</v>
      </c>
      <c r="AA488" s="91">
        <v>0</v>
      </c>
      <c r="AB488" s="91">
        <v>0</v>
      </c>
      <c r="AC488" s="91">
        <v>0</v>
      </c>
      <c r="AD488" s="91">
        <v>0</v>
      </c>
      <c r="AE488" s="91"/>
      <c r="AF488" s="91"/>
      <c r="AG488" s="91"/>
      <c r="AH488" s="91"/>
      <c r="AJ488" cm="1">
        <f t="array" ref="AJ488">IF(OR(COUNTIF(R488,$AZ$2:$AZ$19)),0,1)</f>
        <v>0</v>
      </c>
      <c r="AK488" cm="1">
        <f t="array" ref="AK488">IF(OR(COUNTIF(S488,$AZ$2:$AZ$19)),0,1)</f>
        <v>0</v>
      </c>
      <c r="AL488" cm="1">
        <f t="array" ref="AL488">IF(OR(COUNTIF(T488,$AZ$2:$AZ$19)),0,1)</f>
        <v>0</v>
      </c>
      <c r="AM488" cm="1">
        <f t="array" ref="AM488">IF(OR(COUNTIF(U488,$AZ$2:$AZ$19)),0,1)</f>
        <v>0</v>
      </c>
      <c r="AN488" cm="1">
        <f t="array" ref="AN488">IF(OR(COUNTIF(V488,$AZ$2:$AZ$19)),0,1)</f>
        <v>0</v>
      </c>
      <c r="AO488" cm="1">
        <f t="array" ref="AO488">IF(OR(COUNTIF(W488,$AZ$2:$AZ$19)),0,1)</f>
        <v>0</v>
      </c>
      <c r="AP488" cm="1">
        <f t="array" ref="AP488">IF(OR(COUNTIF(X488,$AZ$2:$AZ$19)),0,1)</f>
        <v>0</v>
      </c>
      <c r="AQ488" cm="1">
        <f t="array" ref="AQ488">IF(OR(COUNTIF(Y488,$AZ$2:$AZ$19)),0,1)</f>
        <v>0</v>
      </c>
      <c r="AR488" cm="1">
        <f t="array" ref="AR488">IF(OR(COUNTIF(Z488,$AZ$2:$AZ$19)),0,1)</f>
        <v>0</v>
      </c>
      <c r="AS488" cm="1">
        <f t="array" ref="AS488">IF(OR(COUNTIF(AA488,$AZ$2:$AZ$19)),0,1)</f>
        <v>0</v>
      </c>
      <c r="AT488" cm="1">
        <f t="array" ref="AT488">IF(OR(COUNTIF(AB488,$AZ$2:$AZ$19)),0,1)</f>
        <v>0</v>
      </c>
      <c r="AU488" cm="1">
        <f t="array" ref="AU488">IF(OR(COUNTIF(AC488,$AZ$2:$AZ$19)),0,1)</f>
        <v>0</v>
      </c>
      <c r="AV488" cm="1">
        <f t="array" ref="AV488">IF(OR(COUNTIF(AD488,$AZ$2:$AZ$19)),0,1)</f>
        <v>0</v>
      </c>
      <c r="AX488">
        <f t="shared" si="7"/>
        <v>0</v>
      </c>
    </row>
    <row r="489" spans="1:50" x14ac:dyDescent="0.3">
      <c r="A489" s="92" t="str" cm="1">
        <f t="array" ref="A489">IF(AX489&gt;0,'Licensee Info'!$A$2:$A$2,"#N/A")</f>
        <v>#N/A</v>
      </c>
      <c r="B489" s="88" t="str">
        <f>'Cover Sheet'!$A$3</f>
        <v>[insert AFS Reporting Period]</v>
      </c>
      <c r="C489" s="88" t="str">
        <f>'Cover Sheet'!$D$3</f>
        <v>[insert all medical and adult-use license record numbers covered by this AFS]</v>
      </c>
      <c r="D489" s="88" t="str">
        <f>'Cover Sheet'!$A$6</f>
        <v>[insert name of firm]</v>
      </c>
      <c r="E489" s="88" t="str">
        <f>'Cover Sheet'!$B$6</f>
        <v>[insert CPA name]</v>
      </c>
      <c r="F489" s="88" t="str">
        <f>'Cover Sheet'!$B$8</f>
        <v>[insert CPA license number]</v>
      </c>
      <c r="G489" s="88" t="str">
        <f>'Cover Sheet'!$D$6</f>
        <v>[insert direct email address]</v>
      </c>
      <c r="H489" s="88" t="str">
        <f>'Cover Sheet'!$D$8</f>
        <v>[insert direct phone number]</v>
      </c>
      <c r="I489" s="88" t="str">
        <f>'Cover Sheet'!$D$10</f>
        <v>[insert firm mailing address]</v>
      </c>
      <c r="J489" s="88" t="str">
        <f>'Licensee Info'!$E$2</f>
        <v>Report not attested to correctly</v>
      </c>
      <c r="K489" t="s">
        <v>225</v>
      </c>
      <c r="L489">
        <v>1</v>
      </c>
      <c r="M489">
        <v>3</v>
      </c>
      <c r="N489">
        <v>15</v>
      </c>
      <c r="O489">
        <v>2</v>
      </c>
      <c r="R489" t="str">
        <f>'R - Total (G, P)'!$B$427</f>
        <v>[insert license #]</v>
      </c>
      <c r="S489">
        <f>'R - Total (G, P)'!$B$428</f>
        <v>0</v>
      </c>
      <c r="T489">
        <f>'R - Total (G, P)'!$D$428</f>
        <v>0</v>
      </c>
      <c r="U489">
        <f>'R - Total (G, P)'!$H$428</f>
        <v>0</v>
      </c>
      <c r="V489">
        <v>0</v>
      </c>
      <c r="W489">
        <v>0</v>
      </c>
      <c r="X489">
        <v>0</v>
      </c>
      <c r="Y489">
        <v>0</v>
      </c>
      <c r="Z489">
        <v>0</v>
      </c>
      <c r="AA489">
        <v>0</v>
      </c>
      <c r="AB489">
        <v>0</v>
      </c>
      <c r="AC489">
        <v>0</v>
      </c>
      <c r="AD489">
        <v>0</v>
      </c>
      <c r="AJ489" cm="1">
        <f t="array" ref="AJ489">IF(OR(COUNTIF(R489,$AZ$2:$AZ$19)),0,1)</f>
        <v>0</v>
      </c>
      <c r="AK489" cm="1">
        <f t="array" ref="AK489">IF(OR(COUNTIF(S489,$AZ$2:$AZ$19)),0,1)</f>
        <v>0</v>
      </c>
      <c r="AL489" cm="1">
        <f t="array" ref="AL489">IF(OR(COUNTIF(T489,$AZ$2:$AZ$19)),0,1)</f>
        <v>0</v>
      </c>
      <c r="AM489" cm="1">
        <f t="array" ref="AM489">IF(OR(COUNTIF(U489,$AZ$2:$AZ$19)),0,1)</f>
        <v>0</v>
      </c>
      <c r="AN489" cm="1">
        <f t="array" ref="AN489">IF(OR(COUNTIF(V489,$AZ$2:$AZ$19)),0,1)</f>
        <v>0</v>
      </c>
      <c r="AO489" cm="1">
        <f t="array" ref="AO489">IF(OR(COUNTIF(W489,$AZ$2:$AZ$19)),0,1)</f>
        <v>0</v>
      </c>
      <c r="AP489" cm="1">
        <f t="array" ref="AP489">IF(OR(COUNTIF(X489,$AZ$2:$AZ$19)),0,1)</f>
        <v>0</v>
      </c>
      <c r="AQ489" cm="1">
        <f t="array" ref="AQ489">IF(OR(COUNTIF(Y489,$AZ$2:$AZ$19)),0,1)</f>
        <v>0</v>
      </c>
      <c r="AR489" cm="1">
        <f t="array" ref="AR489">IF(OR(COUNTIF(Z489,$AZ$2:$AZ$19)),0,1)</f>
        <v>0</v>
      </c>
      <c r="AS489" cm="1">
        <f t="array" ref="AS489">IF(OR(COUNTIF(AA489,$AZ$2:$AZ$19)),0,1)</f>
        <v>0</v>
      </c>
      <c r="AT489" cm="1">
        <f t="array" ref="AT489">IF(OR(COUNTIF(AB489,$AZ$2:$AZ$19)),0,1)</f>
        <v>0</v>
      </c>
      <c r="AU489" cm="1">
        <f t="array" ref="AU489">IF(OR(COUNTIF(AC489,$AZ$2:$AZ$19)),0,1)</f>
        <v>0</v>
      </c>
      <c r="AV489" cm="1">
        <f t="array" ref="AV489">IF(OR(COUNTIF(AD489,$AZ$2:$AZ$19)),0,1)</f>
        <v>0</v>
      </c>
      <c r="AX489">
        <f t="shared" si="7"/>
        <v>0</v>
      </c>
    </row>
    <row r="490" spans="1:50" x14ac:dyDescent="0.3">
      <c r="A490" s="88" t="str" cm="1">
        <f t="array" ref="A490">IF(AX490&gt;0,'Licensee Info'!$A$2:$A$2,"#N/A")</f>
        <v>#N/A</v>
      </c>
      <c r="B490" s="88" t="str">
        <f>'Cover Sheet'!$A$3</f>
        <v>[insert AFS Reporting Period]</v>
      </c>
      <c r="C490" s="88" t="str">
        <f>'Cover Sheet'!$D$3</f>
        <v>[insert all medical and adult-use license record numbers covered by this AFS]</v>
      </c>
      <c r="D490" s="88" t="str">
        <f>'Cover Sheet'!$A$6</f>
        <v>[insert name of firm]</v>
      </c>
      <c r="E490" s="88" t="str">
        <f>'Cover Sheet'!$B$6</f>
        <v>[insert CPA name]</v>
      </c>
      <c r="F490" s="88" t="str">
        <f>'Cover Sheet'!$B$8</f>
        <v>[insert CPA license number]</v>
      </c>
      <c r="G490" s="88" t="str">
        <f>'Cover Sheet'!$D$6</f>
        <v>[insert direct email address]</v>
      </c>
      <c r="H490" s="88" t="str">
        <f>'Cover Sheet'!$D$8</f>
        <v>[insert direct phone number]</v>
      </c>
      <c r="I490" s="88" t="str">
        <f>'Cover Sheet'!$D$10</f>
        <v>[insert firm mailing address]</v>
      </c>
      <c r="J490" s="88" t="str">
        <f>'Licensee Info'!$E$2</f>
        <v>Report not attested to correctly</v>
      </c>
      <c r="K490" s="91" t="s">
        <v>225</v>
      </c>
      <c r="L490" s="91">
        <v>1</v>
      </c>
      <c r="M490" s="91">
        <v>3</v>
      </c>
      <c r="N490" s="91">
        <v>15</v>
      </c>
      <c r="O490" s="91">
        <v>3</v>
      </c>
      <c r="P490" s="91"/>
      <c r="Q490" s="91"/>
      <c r="R490" s="91" t="str">
        <f>'R - Total (G, P)'!$B$427</f>
        <v>[insert license #]</v>
      </c>
      <c r="S490" s="91">
        <f>'R - Total (G, P)'!$B$428</f>
        <v>0</v>
      </c>
      <c r="T490" s="91">
        <f>'R - Total (G, P)'!$D$428</f>
        <v>0</v>
      </c>
      <c r="U490" s="91">
        <f>'R - Total (G, P)'!$H$428</f>
        <v>0</v>
      </c>
      <c r="V490" s="91">
        <v>0</v>
      </c>
      <c r="W490" s="91">
        <v>0</v>
      </c>
      <c r="X490" s="91">
        <v>0</v>
      </c>
      <c r="Y490" s="91">
        <v>0</v>
      </c>
      <c r="Z490" s="91">
        <v>0</v>
      </c>
      <c r="AA490" s="91">
        <v>0</v>
      </c>
      <c r="AB490" s="91">
        <v>0</v>
      </c>
      <c r="AC490" s="91">
        <v>0</v>
      </c>
      <c r="AD490" s="91">
        <v>0</v>
      </c>
      <c r="AE490" s="91"/>
      <c r="AF490" s="91"/>
      <c r="AG490" s="91"/>
      <c r="AH490" s="91"/>
      <c r="AJ490" cm="1">
        <f t="array" ref="AJ490">IF(OR(COUNTIF(R490,$AZ$2:$AZ$19)),0,1)</f>
        <v>0</v>
      </c>
      <c r="AK490" cm="1">
        <f t="array" ref="AK490">IF(OR(COUNTIF(S490,$AZ$2:$AZ$19)),0,1)</f>
        <v>0</v>
      </c>
      <c r="AL490" cm="1">
        <f t="array" ref="AL490">IF(OR(COUNTIF(T490,$AZ$2:$AZ$19)),0,1)</f>
        <v>0</v>
      </c>
      <c r="AM490" cm="1">
        <f t="array" ref="AM490">IF(OR(COUNTIF(U490,$AZ$2:$AZ$19)),0,1)</f>
        <v>0</v>
      </c>
      <c r="AN490" cm="1">
        <f t="array" ref="AN490">IF(OR(COUNTIF(V490,$AZ$2:$AZ$19)),0,1)</f>
        <v>0</v>
      </c>
      <c r="AO490" cm="1">
        <f t="array" ref="AO490">IF(OR(COUNTIF(W490,$AZ$2:$AZ$19)),0,1)</f>
        <v>0</v>
      </c>
      <c r="AP490" cm="1">
        <f t="array" ref="AP490">IF(OR(COUNTIF(X490,$AZ$2:$AZ$19)),0,1)</f>
        <v>0</v>
      </c>
      <c r="AQ490" cm="1">
        <f t="array" ref="AQ490">IF(OR(COUNTIF(Y490,$AZ$2:$AZ$19)),0,1)</f>
        <v>0</v>
      </c>
      <c r="AR490" cm="1">
        <f t="array" ref="AR490">IF(OR(COUNTIF(Z490,$AZ$2:$AZ$19)),0,1)</f>
        <v>0</v>
      </c>
      <c r="AS490" cm="1">
        <f t="array" ref="AS490">IF(OR(COUNTIF(AA490,$AZ$2:$AZ$19)),0,1)</f>
        <v>0</v>
      </c>
      <c r="AT490" cm="1">
        <f t="array" ref="AT490">IF(OR(COUNTIF(AB490,$AZ$2:$AZ$19)),0,1)</f>
        <v>0</v>
      </c>
      <c r="AU490" cm="1">
        <f t="array" ref="AU490">IF(OR(COUNTIF(AC490,$AZ$2:$AZ$19)),0,1)</f>
        <v>0</v>
      </c>
      <c r="AV490" cm="1">
        <f t="array" ref="AV490">IF(OR(COUNTIF(AD490,$AZ$2:$AZ$19)),0,1)</f>
        <v>0</v>
      </c>
      <c r="AX490">
        <f t="shared" si="7"/>
        <v>0</v>
      </c>
    </row>
    <row r="491" spans="1:50" x14ac:dyDescent="0.3">
      <c r="A491" s="92" t="str" cm="1">
        <f t="array" ref="A491">IF(AX491&gt;0,'Licensee Info'!$A$2:$A$2,"#N/A")</f>
        <v>#N/A</v>
      </c>
      <c r="B491" s="88" t="str">
        <f>'Cover Sheet'!$A$3</f>
        <v>[insert AFS Reporting Period]</v>
      </c>
      <c r="C491" s="88" t="str">
        <f>'Cover Sheet'!$D$3</f>
        <v>[insert all medical and adult-use license record numbers covered by this AFS]</v>
      </c>
      <c r="D491" s="88" t="str">
        <f>'Cover Sheet'!$A$6</f>
        <v>[insert name of firm]</v>
      </c>
      <c r="E491" s="88" t="str">
        <f>'Cover Sheet'!$B$6</f>
        <v>[insert CPA name]</v>
      </c>
      <c r="F491" s="88" t="str">
        <f>'Cover Sheet'!$B$8</f>
        <v>[insert CPA license number]</v>
      </c>
      <c r="G491" s="88" t="str">
        <f>'Cover Sheet'!$D$6</f>
        <v>[insert direct email address]</v>
      </c>
      <c r="H491" s="88" t="str">
        <f>'Cover Sheet'!$D$8</f>
        <v>[insert direct phone number]</v>
      </c>
      <c r="I491" s="88" t="str">
        <f>'Cover Sheet'!$D$10</f>
        <v>[insert firm mailing address]</v>
      </c>
      <c r="J491" s="88" t="str">
        <f>'Licensee Info'!$E$2</f>
        <v>Report not attested to correctly</v>
      </c>
      <c r="K491" t="s">
        <v>225</v>
      </c>
      <c r="L491">
        <v>1</v>
      </c>
      <c r="M491">
        <v>3</v>
      </c>
      <c r="N491">
        <v>15</v>
      </c>
      <c r="O491">
        <v>4</v>
      </c>
      <c r="R491" t="str">
        <f>'R - Total (G, P)'!$B$427</f>
        <v>[insert license #]</v>
      </c>
      <c r="S491">
        <f>'R - Total (G, P)'!$B$428</f>
        <v>0</v>
      </c>
      <c r="T491">
        <f>'R - Total (G, P)'!$D$428</f>
        <v>0</v>
      </c>
      <c r="U491">
        <f>'R - Total (G, P)'!$H$428</f>
        <v>0</v>
      </c>
      <c r="V491">
        <v>0</v>
      </c>
      <c r="W491">
        <v>0</v>
      </c>
      <c r="X491">
        <v>0</v>
      </c>
      <c r="Y491">
        <v>0</v>
      </c>
      <c r="Z491">
        <v>0</v>
      </c>
      <c r="AA491">
        <v>0</v>
      </c>
      <c r="AB491">
        <v>0</v>
      </c>
      <c r="AC491">
        <v>0</v>
      </c>
      <c r="AD491">
        <v>0</v>
      </c>
      <c r="AJ491" cm="1">
        <f t="array" ref="AJ491">IF(OR(COUNTIF(R491,$AZ$2:$AZ$19)),0,1)</f>
        <v>0</v>
      </c>
      <c r="AK491" cm="1">
        <f t="array" ref="AK491">IF(OR(COUNTIF(S491,$AZ$2:$AZ$19)),0,1)</f>
        <v>0</v>
      </c>
      <c r="AL491" cm="1">
        <f t="array" ref="AL491">IF(OR(COUNTIF(T491,$AZ$2:$AZ$19)),0,1)</f>
        <v>0</v>
      </c>
      <c r="AM491" cm="1">
        <f t="array" ref="AM491">IF(OR(COUNTIF(U491,$AZ$2:$AZ$19)),0,1)</f>
        <v>0</v>
      </c>
      <c r="AN491" cm="1">
        <f t="array" ref="AN491">IF(OR(COUNTIF(V491,$AZ$2:$AZ$19)),0,1)</f>
        <v>0</v>
      </c>
      <c r="AO491" cm="1">
        <f t="array" ref="AO491">IF(OR(COUNTIF(W491,$AZ$2:$AZ$19)),0,1)</f>
        <v>0</v>
      </c>
      <c r="AP491" cm="1">
        <f t="array" ref="AP491">IF(OR(COUNTIF(X491,$AZ$2:$AZ$19)),0,1)</f>
        <v>0</v>
      </c>
      <c r="AQ491" cm="1">
        <f t="array" ref="AQ491">IF(OR(COUNTIF(Y491,$AZ$2:$AZ$19)),0,1)</f>
        <v>0</v>
      </c>
      <c r="AR491" cm="1">
        <f t="array" ref="AR491">IF(OR(COUNTIF(Z491,$AZ$2:$AZ$19)),0,1)</f>
        <v>0</v>
      </c>
      <c r="AS491" cm="1">
        <f t="array" ref="AS491">IF(OR(COUNTIF(AA491,$AZ$2:$AZ$19)),0,1)</f>
        <v>0</v>
      </c>
      <c r="AT491" cm="1">
        <f t="array" ref="AT491">IF(OR(COUNTIF(AB491,$AZ$2:$AZ$19)),0,1)</f>
        <v>0</v>
      </c>
      <c r="AU491" cm="1">
        <f t="array" ref="AU491">IF(OR(COUNTIF(AC491,$AZ$2:$AZ$19)),0,1)</f>
        <v>0</v>
      </c>
      <c r="AV491" cm="1">
        <f t="array" ref="AV491">IF(OR(COUNTIF(AD491,$AZ$2:$AZ$19)),0,1)</f>
        <v>0</v>
      </c>
      <c r="AX491">
        <f t="shared" si="7"/>
        <v>0</v>
      </c>
    </row>
    <row r="492" spans="1:50" x14ac:dyDescent="0.3">
      <c r="A492" s="88" t="str" cm="1">
        <f t="array" ref="A492">IF(AX492&gt;0,'Licensee Info'!$A$2:$A$2,"#N/A")</f>
        <v>#N/A</v>
      </c>
      <c r="B492" s="88" t="str">
        <f>'Cover Sheet'!$A$3</f>
        <v>[insert AFS Reporting Period]</v>
      </c>
      <c r="C492" s="88" t="str">
        <f>'Cover Sheet'!$D$3</f>
        <v>[insert all medical and adult-use license record numbers covered by this AFS]</v>
      </c>
      <c r="D492" s="88" t="str">
        <f>'Cover Sheet'!$A$6</f>
        <v>[insert name of firm]</v>
      </c>
      <c r="E492" s="88" t="str">
        <f>'Cover Sheet'!$B$6</f>
        <v>[insert CPA name]</v>
      </c>
      <c r="F492" s="88" t="str">
        <f>'Cover Sheet'!$B$8</f>
        <v>[insert CPA license number]</v>
      </c>
      <c r="G492" s="88" t="str">
        <f>'Cover Sheet'!$D$6</f>
        <v>[insert direct email address]</v>
      </c>
      <c r="H492" s="88" t="str">
        <f>'Cover Sheet'!$D$8</f>
        <v>[insert direct phone number]</v>
      </c>
      <c r="I492" s="88" t="str">
        <f>'Cover Sheet'!$D$10</f>
        <v>[insert firm mailing address]</v>
      </c>
      <c r="J492" s="88" t="str">
        <f>'Licensee Info'!$E$2</f>
        <v>Report not attested to correctly</v>
      </c>
      <c r="K492" s="91" t="s">
        <v>225</v>
      </c>
      <c r="L492" s="91">
        <v>1</v>
      </c>
      <c r="M492" s="91">
        <v>3</v>
      </c>
      <c r="N492" s="91">
        <v>15</v>
      </c>
      <c r="O492" s="91">
        <v>5</v>
      </c>
      <c r="P492" s="91"/>
      <c r="Q492" s="91"/>
      <c r="R492" s="91" t="str">
        <f>'R - Total (G, P)'!$B$427</f>
        <v>[insert license #]</v>
      </c>
      <c r="S492" s="91">
        <f>'R - Total (G, P)'!$B$428</f>
        <v>0</v>
      </c>
      <c r="T492" s="91">
        <f>'R - Total (G, P)'!$D$428</f>
        <v>0</v>
      </c>
      <c r="U492" s="91">
        <f>'R - Total (G, P)'!$H$428</f>
        <v>0</v>
      </c>
      <c r="V492" s="91">
        <v>0</v>
      </c>
      <c r="W492" s="91">
        <v>0</v>
      </c>
      <c r="X492" s="91">
        <v>0</v>
      </c>
      <c r="Y492" s="91">
        <v>0</v>
      </c>
      <c r="Z492" s="91">
        <v>0</v>
      </c>
      <c r="AA492" s="91">
        <v>0</v>
      </c>
      <c r="AB492" s="91">
        <v>0</v>
      </c>
      <c r="AC492" s="91">
        <v>0</v>
      </c>
      <c r="AD492" s="91">
        <v>0</v>
      </c>
      <c r="AE492" s="91"/>
      <c r="AF492" s="91"/>
      <c r="AG492" s="91"/>
      <c r="AH492" s="91"/>
      <c r="AJ492" cm="1">
        <f t="array" ref="AJ492">IF(OR(COUNTIF(R492,$AZ$2:$AZ$19)),0,1)</f>
        <v>0</v>
      </c>
      <c r="AK492" cm="1">
        <f t="array" ref="AK492">IF(OR(COUNTIF(S492,$AZ$2:$AZ$19)),0,1)</f>
        <v>0</v>
      </c>
      <c r="AL492" cm="1">
        <f t="array" ref="AL492">IF(OR(COUNTIF(T492,$AZ$2:$AZ$19)),0,1)</f>
        <v>0</v>
      </c>
      <c r="AM492" cm="1">
        <f t="array" ref="AM492">IF(OR(COUNTIF(U492,$AZ$2:$AZ$19)),0,1)</f>
        <v>0</v>
      </c>
      <c r="AN492" cm="1">
        <f t="array" ref="AN492">IF(OR(COUNTIF(V492,$AZ$2:$AZ$19)),0,1)</f>
        <v>0</v>
      </c>
      <c r="AO492" cm="1">
        <f t="array" ref="AO492">IF(OR(COUNTIF(W492,$AZ$2:$AZ$19)),0,1)</f>
        <v>0</v>
      </c>
      <c r="AP492" cm="1">
        <f t="array" ref="AP492">IF(OR(COUNTIF(X492,$AZ$2:$AZ$19)),0,1)</f>
        <v>0</v>
      </c>
      <c r="AQ492" cm="1">
        <f t="array" ref="AQ492">IF(OR(COUNTIF(Y492,$AZ$2:$AZ$19)),0,1)</f>
        <v>0</v>
      </c>
      <c r="AR492" cm="1">
        <f t="array" ref="AR492">IF(OR(COUNTIF(Z492,$AZ$2:$AZ$19)),0,1)</f>
        <v>0</v>
      </c>
      <c r="AS492" cm="1">
        <f t="array" ref="AS492">IF(OR(COUNTIF(AA492,$AZ$2:$AZ$19)),0,1)</f>
        <v>0</v>
      </c>
      <c r="AT492" cm="1">
        <f t="array" ref="AT492">IF(OR(COUNTIF(AB492,$AZ$2:$AZ$19)),0,1)</f>
        <v>0</v>
      </c>
      <c r="AU492" cm="1">
        <f t="array" ref="AU492">IF(OR(COUNTIF(AC492,$AZ$2:$AZ$19)),0,1)</f>
        <v>0</v>
      </c>
      <c r="AV492" cm="1">
        <f t="array" ref="AV492">IF(OR(COUNTIF(AD492,$AZ$2:$AZ$19)),0,1)</f>
        <v>0</v>
      </c>
      <c r="AX492">
        <f t="shared" si="7"/>
        <v>0</v>
      </c>
    </row>
    <row r="493" spans="1:50" x14ac:dyDescent="0.3">
      <c r="A493" s="92" t="str" cm="1">
        <f t="array" ref="A493">IF(AX493&gt;0,'Licensee Info'!$A$2:$A$2,"#N/A")</f>
        <v>#N/A</v>
      </c>
      <c r="B493" s="88" t="str">
        <f>'Cover Sheet'!$A$3</f>
        <v>[insert AFS Reporting Period]</v>
      </c>
      <c r="C493" s="88" t="str">
        <f>'Cover Sheet'!$D$3</f>
        <v>[insert all medical and adult-use license record numbers covered by this AFS]</v>
      </c>
      <c r="D493" s="88" t="str">
        <f>'Cover Sheet'!$A$6</f>
        <v>[insert name of firm]</v>
      </c>
      <c r="E493" s="88" t="str">
        <f>'Cover Sheet'!$B$6</f>
        <v>[insert CPA name]</v>
      </c>
      <c r="F493" s="88" t="str">
        <f>'Cover Sheet'!$B$8</f>
        <v>[insert CPA license number]</v>
      </c>
      <c r="G493" s="88" t="str">
        <f>'Cover Sheet'!$D$6</f>
        <v>[insert direct email address]</v>
      </c>
      <c r="H493" s="88" t="str">
        <f>'Cover Sheet'!$D$8</f>
        <v>[insert direct phone number]</v>
      </c>
      <c r="I493" s="88" t="str">
        <f>'Cover Sheet'!$D$10</f>
        <v>[insert firm mailing address]</v>
      </c>
      <c r="J493" s="88" t="str">
        <f>'Licensee Info'!$E$2</f>
        <v>Report not attested to correctly</v>
      </c>
      <c r="K493" t="s">
        <v>225</v>
      </c>
      <c r="L493">
        <v>1</v>
      </c>
      <c r="M493">
        <v>3</v>
      </c>
      <c r="N493">
        <v>15</v>
      </c>
      <c r="O493">
        <v>6</v>
      </c>
      <c r="R493" t="str">
        <f>'R - Total (G, P)'!$B$427</f>
        <v>[insert license #]</v>
      </c>
      <c r="S493">
        <f>'R - Total (G, P)'!$B$428</f>
        <v>0</v>
      </c>
      <c r="T493">
        <f>'R - Total (G, P)'!$D$428</f>
        <v>0</v>
      </c>
      <c r="U493">
        <f>'R - Total (G, P)'!$H$428</f>
        <v>0</v>
      </c>
      <c r="V493">
        <v>0</v>
      </c>
      <c r="W493">
        <v>0</v>
      </c>
      <c r="X493">
        <v>0</v>
      </c>
      <c r="Y493">
        <v>0</v>
      </c>
      <c r="Z493">
        <v>0</v>
      </c>
      <c r="AA493">
        <v>0</v>
      </c>
      <c r="AB493">
        <v>0</v>
      </c>
      <c r="AC493">
        <v>0</v>
      </c>
      <c r="AD493">
        <v>0</v>
      </c>
      <c r="AJ493" cm="1">
        <f t="array" ref="AJ493">IF(OR(COUNTIF(R493,$AZ$2:$AZ$19)),0,1)</f>
        <v>0</v>
      </c>
      <c r="AK493" cm="1">
        <f t="array" ref="AK493">IF(OR(COUNTIF(S493,$AZ$2:$AZ$19)),0,1)</f>
        <v>0</v>
      </c>
      <c r="AL493" cm="1">
        <f t="array" ref="AL493">IF(OR(COUNTIF(T493,$AZ$2:$AZ$19)),0,1)</f>
        <v>0</v>
      </c>
      <c r="AM493" cm="1">
        <f t="array" ref="AM493">IF(OR(COUNTIF(U493,$AZ$2:$AZ$19)),0,1)</f>
        <v>0</v>
      </c>
      <c r="AN493" cm="1">
        <f t="array" ref="AN493">IF(OR(COUNTIF(V493,$AZ$2:$AZ$19)),0,1)</f>
        <v>0</v>
      </c>
      <c r="AO493" cm="1">
        <f t="array" ref="AO493">IF(OR(COUNTIF(W493,$AZ$2:$AZ$19)),0,1)</f>
        <v>0</v>
      </c>
      <c r="AP493" cm="1">
        <f t="array" ref="AP493">IF(OR(COUNTIF(X493,$AZ$2:$AZ$19)),0,1)</f>
        <v>0</v>
      </c>
      <c r="AQ493" cm="1">
        <f t="array" ref="AQ493">IF(OR(COUNTIF(Y493,$AZ$2:$AZ$19)),0,1)</f>
        <v>0</v>
      </c>
      <c r="AR493" cm="1">
        <f t="array" ref="AR493">IF(OR(COUNTIF(Z493,$AZ$2:$AZ$19)),0,1)</f>
        <v>0</v>
      </c>
      <c r="AS493" cm="1">
        <f t="array" ref="AS493">IF(OR(COUNTIF(AA493,$AZ$2:$AZ$19)),0,1)</f>
        <v>0</v>
      </c>
      <c r="AT493" cm="1">
        <f t="array" ref="AT493">IF(OR(COUNTIF(AB493,$AZ$2:$AZ$19)),0,1)</f>
        <v>0</v>
      </c>
      <c r="AU493" cm="1">
        <f t="array" ref="AU493">IF(OR(COUNTIF(AC493,$AZ$2:$AZ$19)),0,1)</f>
        <v>0</v>
      </c>
      <c r="AV493" cm="1">
        <f t="array" ref="AV493">IF(OR(COUNTIF(AD493,$AZ$2:$AZ$19)),0,1)</f>
        <v>0</v>
      </c>
      <c r="AX493">
        <f t="shared" si="7"/>
        <v>0</v>
      </c>
    </row>
    <row r="494" spans="1:50" x14ac:dyDescent="0.3">
      <c r="A494" s="88" t="str" cm="1">
        <f t="array" ref="A494">IF(AX494&gt;0,'Licensee Info'!$A$2:$A$2,"#N/A")</f>
        <v>#N/A</v>
      </c>
      <c r="B494" s="88" t="str">
        <f>'Cover Sheet'!$A$3</f>
        <v>[insert AFS Reporting Period]</v>
      </c>
      <c r="C494" s="88" t="str">
        <f>'Cover Sheet'!$D$3</f>
        <v>[insert all medical and adult-use license record numbers covered by this AFS]</v>
      </c>
      <c r="D494" s="88" t="str">
        <f>'Cover Sheet'!$A$6</f>
        <v>[insert name of firm]</v>
      </c>
      <c r="E494" s="88" t="str">
        <f>'Cover Sheet'!$B$6</f>
        <v>[insert CPA name]</v>
      </c>
      <c r="F494" s="88" t="str">
        <f>'Cover Sheet'!$B$8</f>
        <v>[insert CPA license number]</v>
      </c>
      <c r="G494" s="88" t="str">
        <f>'Cover Sheet'!$D$6</f>
        <v>[insert direct email address]</v>
      </c>
      <c r="H494" s="88" t="str">
        <f>'Cover Sheet'!$D$8</f>
        <v>[insert direct phone number]</v>
      </c>
      <c r="I494" s="88" t="str">
        <f>'Cover Sheet'!$D$10</f>
        <v>[insert firm mailing address]</v>
      </c>
      <c r="J494" s="88" t="str">
        <f>'Licensee Info'!$E$2</f>
        <v>Report not attested to correctly</v>
      </c>
      <c r="K494" s="91" t="s">
        <v>225</v>
      </c>
      <c r="L494" s="91">
        <v>1</v>
      </c>
      <c r="M494" s="91">
        <v>3</v>
      </c>
      <c r="N494" s="91">
        <v>15</v>
      </c>
      <c r="O494" s="91">
        <v>7</v>
      </c>
      <c r="P494" s="91"/>
      <c r="Q494" s="91"/>
      <c r="R494" s="91" t="str">
        <f>'R - Total (G, P)'!$B$427</f>
        <v>[insert license #]</v>
      </c>
      <c r="S494" s="91">
        <f>'R - Total (G, P)'!$B$428</f>
        <v>0</v>
      </c>
      <c r="T494" s="91">
        <f>'R - Total (G, P)'!$D$428</f>
        <v>0</v>
      </c>
      <c r="U494" s="91">
        <f>'R - Total (G, P)'!$H$428</f>
        <v>0</v>
      </c>
      <c r="V494" s="91">
        <v>0</v>
      </c>
      <c r="W494" s="91">
        <v>0</v>
      </c>
      <c r="X494" s="91">
        <v>0</v>
      </c>
      <c r="Y494" s="91">
        <v>0</v>
      </c>
      <c r="Z494" s="91">
        <v>0</v>
      </c>
      <c r="AA494" s="91">
        <v>0</v>
      </c>
      <c r="AB494" s="91">
        <v>0</v>
      </c>
      <c r="AC494" s="91">
        <v>0</v>
      </c>
      <c r="AD494" s="91">
        <v>0</v>
      </c>
      <c r="AE494" s="91"/>
      <c r="AF494" s="91"/>
      <c r="AG494" s="91"/>
      <c r="AH494" s="91"/>
      <c r="AJ494" cm="1">
        <f t="array" ref="AJ494">IF(OR(COUNTIF(R494,$AZ$2:$AZ$19)),0,1)</f>
        <v>0</v>
      </c>
      <c r="AK494" cm="1">
        <f t="array" ref="AK494">IF(OR(COUNTIF(S494,$AZ$2:$AZ$19)),0,1)</f>
        <v>0</v>
      </c>
      <c r="AL494" cm="1">
        <f t="array" ref="AL494">IF(OR(COUNTIF(T494,$AZ$2:$AZ$19)),0,1)</f>
        <v>0</v>
      </c>
      <c r="AM494" cm="1">
        <f t="array" ref="AM494">IF(OR(COUNTIF(U494,$AZ$2:$AZ$19)),0,1)</f>
        <v>0</v>
      </c>
      <c r="AN494" cm="1">
        <f t="array" ref="AN494">IF(OR(COUNTIF(V494,$AZ$2:$AZ$19)),0,1)</f>
        <v>0</v>
      </c>
      <c r="AO494" cm="1">
        <f t="array" ref="AO494">IF(OR(COUNTIF(W494,$AZ$2:$AZ$19)),0,1)</f>
        <v>0</v>
      </c>
      <c r="AP494" cm="1">
        <f t="array" ref="AP494">IF(OR(COUNTIF(X494,$AZ$2:$AZ$19)),0,1)</f>
        <v>0</v>
      </c>
      <c r="AQ494" cm="1">
        <f t="array" ref="AQ494">IF(OR(COUNTIF(Y494,$AZ$2:$AZ$19)),0,1)</f>
        <v>0</v>
      </c>
      <c r="AR494" cm="1">
        <f t="array" ref="AR494">IF(OR(COUNTIF(Z494,$AZ$2:$AZ$19)),0,1)</f>
        <v>0</v>
      </c>
      <c r="AS494" cm="1">
        <f t="array" ref="AS494">IF(OR(COUNTIF(AA494,$AZ$2:$AZ$19)),0,1)</f>
        <v>0</v>
      </c>
      <c r="AT494" cm="1">
        <f t="array" ref="AT494">IF(OR(COUNTIF(AB494,$AZ$2:$AZ$19)),0,1)</f>
        <v>0</v>
      </c>
      <c r="AU494" cm="1">
        <f t="array" ref="AU494">IF(OR(COUNTIF(AC494,$AZ$2:$AZ$19)),0,1)</f>
        <v>0</v>
      </c>
      <c r="AV494" cm="1">
        <f t="array" ref="AV494">IF(OR(COUNTIF(AD494,$AZ$2:$AZ$19)),0,1)</f>
        <v>0</v>
      </c>
      <c r="AX494">
        <f t="shared" si="7"/>
        <v>0</v>
      </c>
    </row>
    <row r="495" spans="1:50" x14ac:dyDescent="0.3">
      <c r="A495" s="92" t="str" cm="1">
        <f t="array" ref="A495">IF(AX495&gt;0,'Licensee Info'!$A$2:$A$2,"#N/A")</f>
        <v>#N/A</v>
      </c>
      <c r="B495" s="88" t="str">
        <f>'Cover Sheet'!$A$3</f>
        <v>[insert AFS Reporting Period]</v>
      </c>
      <c r="C495" s="88" t="str">
        <f>'Cover Sheet'!$D$3</f>
        <v>[insert all medical and adult-use license record numbers covered by this AFS]</v>
      </c>
      <c r="D495" s="88" t="str">
        <f>'Cover Sheet'!$A$6</f>
        <v>[insert name of firm]</v>
      </c>
      <c r="E495" s="88" t="str">
        <f>'Cover Sheet'!$B$6</f>
        <v>[insert CPA name]</v>
      </c>
      <c r="F495" s="88" t="str">
        <f>'Cover Sheet'!$B$8</f>
        <v>[insert CPA license number]</v>
      </c>
      <c r="G495" s="88" t="str">
        <f>'Cover Sheet'!$D$6</f>
        <v>[insert direct email address]</v>
      </c>
      <c r="H495" s="88" t="str">
        <f>'Cover Sheet'!$D$8</f>
        <v>[insert direct phone number]</v>
      </c>
      <c r="I495" s="88" t="str">
        <f>'Cover Sheet'!$D$10</f>
        <v>[insert firm mailing address]</v>
      </c>
      <c r="J495" s="88" t="str">
        <f>'Licensee Info'!$E$2</f>
        <v>Report not attested to correctly</v>
      </c>
      <c r="K495" t="s">
        <v>225</v>
      </c>
      <c r="L495">
        <v>1</v>
      </c>
      <c r="M495">
        <v>3</v>
      </c>
      <c r="N495">
        <v>15</v>
      </c>
      <c r="O495">
        <v>8</v>
      </c>
      <c r="R495" t="str">
        <f>'R - Total (G, P)'!$B$427</f>
        <v>[insert license #]</v>
      </c>
      <c r="S495">
        <f>'R - Total (G, P)'!$B$428</f>
        <v>0</v>
      </c>
      <c r="T495">
        <f>'R - Total (G, P)'!$D$428</f>
        <v>0</v>
      </c>
      <c r="U495">
        <f>'R - Total (G, P)'!$H$428</f>
        <v>0</v>
      </c>
      <c r="V495">
        <v>0</v>
      </c>
      <c r="W495">
        <v>0</v>
      </c>
      <c r="X495">
        <v>0</v>
      </c>
      <c r="Y495">
        <v>0</v>
      </c>
      <c r="Z495">
        <v>0</v>
      </c>
      <c r="AA495">
        <v>0</v>
      </c>
      <c r="AB495">
        <v>0</v>
      </c>
      <c r="AC495">
        <v>0</v>
      </c>
      <c r="AD495">
        <v>0</v>
      </c>
      <c r="AJ495" cm="1">
        <f t="array" ref="AJ495">IF(OR(COUNTIF(R495,$AZ$2:$AZ$19)),0,1)</f>
        <v>0</v>
      </c>
      <c r="AK495" cm="1">
        <f t="array" ref="AK495">IF(OR(COUNTIF(S495,$AZ$2:$AZ$19)),0,1)</f>
        <v>0</v>
      </c>
      <c r="AL495" cm="1">
        <f t="array" ref="AL495">IF(OR(COUNTIF(T495,$AZ$2:$AZ$19)),0,1)</f>
        <v>0</v>
      </c>
      <c r="AM495" cm="1">
        <f t="array" ref="AM495">IF(OR(COUNTIF(U495,$AZ$2:$AZ$19)),0,1)</f>
        <v>0</v>
      </c>
      <c r="AN495" cm="1">
        <f t="array" ref="AN495">IF(OR(COUNTIF(V495,$AZ$2:$AZ$19)),0,1)</f>
        <v>0</v>
      </c>
      <c r="AO495" cm="1">
        <f t="array" ref="AO495">IF(OR(COUNTIF(W495,$AZ$2:$AZ$19)),0,1)</f>
        <v>0</v>
      </c>
      <c r="AP495" cm="1">
        <f t="array" ref="AP495">IF(OR(COUNTIF(X495,$AZ$2:$AZ$19)),0,1)</f>
        <v>0</v>
      </c>
      <c r="AQ495" cm="1">
        <f t="array" ref="AQ495">IF(OR(COUNTIF(Y495,$AZ$2:$AZ$19)),0,1)</f>
        <v>0</v>
      </c>
      <c r="AR495" cm="1">
        <f t="array" ref="AR495">IF(OR(COUNTIF(Z495,$AZ$2:$AZ$19)),0,1)</f>
        <v>0</v>
      </c>
      <c r="AS495" cm="1">
        <f t="array" ref="AS495">IF(OR(COUNTIF(AA495,$AZ$2:$AZ$19)),0,1)</f>
        <v>0</v>
      </c>
      <c r="AT495" cm="1">
        <f t="array" ref="AT495">IF(OR(COUNTIF(AB495,$AZ$2:$AZ$19)),0,1)</f>
        <v>0</v>
      </c>
      <c r="AU495" cm="1">
        <f t="array" ref="AU495">IF(OR(COUNTIF(AC495,$AZ$2:$AZ$19)),0,1)</f>
        <v>0</v>
      </c>
      <c r="AV495" cm="1">
        <f t="array" ref="AV495">IF(OR(COUNTIF(AD495,$AZ$2:$AZ$19)),0,1)</f>
        <v>0</v>
      </c>
      <c r="AX495">
        <f t="shared" si="7"/>
        <v>0</v>
      </c>
    </row>
    <row r="496" spans="1:50" x14ac:dyDescent="0.3">
      <c r="A496" s="88" t="str" cm="1">
        <f t="array" ref="A496">IF(AX496&gt;0,'Licensee Info'!$A$2:$A$2,"#N/A")</f>
        <v>#N/A</v>
      </c>
      <c r="B496" s="88" t="str">
        <f>'Cover Sheet'!$A$3</f>
        <v>[insert AFS Reporting Period]</v>
      </c>
      <c r="C496" s="88" t="str">
        <f>'Cover Sheet'!$D$3</f>
        <v>[insert all medical and adult-use license record numbers covered by this AFS]</v>
      </c>
      <c r="D496" s="88" t="str">
        <f>'Cover Sheet'!$A$6</f>
        <v>[insert name of firm]</v>
      </c>
      <c r="E496" s="88" t="str">
        <f>'Cover Sheet'!$B$6</f>
        <v>[insert CPA name]</v>
      </c>
      <c r="F496" s="88" t="str">
        <f>'Cover Sheet'!$B$8</f>
        <v>[insert CPA license number]</v>
      </c>
      <c r="G496" s="88" t="str">
        <f>'Cover Sheet'!$D$6</f>
        <v>[insert direct email address]</v>
      </c>
      <c r="H496" s="88" t="str">
        <f>'Cover Sheet'!$D$8</f>
        <v>[insert direct phone number]</v>
      </c>
      <c r="I496" s="88" t="str">
        <f>'Cover Sheet'!$D$10</f>
        <v>[insert firm mailing address]</v>
      </c>
      <c r="J496" s="88" t="str">
        <f>'Licensee Info'!$E$2</f>
        <v>Report not attested to correctly</v>
      </c>
      <c r="K496" s="91" t="s">
        <v>225</v>
      </c>
      <c r="L496" s="91">
        <v>1</v>
      </c>
      <c r="M496" s="91">
        <v>3</v>
      </c>
      <c r="N496" s="91">
        <v>15</v>
      </c>
      <c r="O496" s="91">
        <v>9</v>
      </c>
      <c r="P496" s="91"/>
      <c r="Q496" s="91"/>
      <c r="R496" s="91" t="str">
        <f>'R - Total (G, P)'!$B$427</f>
        <v>[insert license #]</v>
      </c>
      <c r="S496" s="91">
        <f>'R - Total (G, P)'!$B$428</f>
        <v>0</v>
      </c>
      <c r="T496" s="91">
        <f>'R - Total (G, P)'!$D$428</f>
        <v>0</v>
      </c>
      <c r="U496" s="91">
        <f>'R - Total (G, P)'!$H$428</f>
        <v>0</v>
      </c>
      <c r="V496" s="91">
        <v>0</v>
      </c>
      <c r="W496" s="91">
        <v>0</v>
      </c>
      <c r="X496" s="91">
        <v>0</v>
      </c>
      <c r="Y496" s="91">
        <v>0</v>
      </c>
      <c r="Z496" s="91">
        <v>0</v>
      </c>
      <c r="AA496" s="91">
        <v>0</v>
      </c>
      <c r="AB496" s="91">
        <v>0</v>
      </c>
      <c r="AC496" s="91">
        <v>0</v>
      </c>
      <c r="AD496" s="91">
        <v>0</v>
      </c>
      <c r="AE496" s="91"/>
      <c r="AF496" s="91"/>
      <c r="AG496" s="91"/>
      <c r="AH496" s="91"/>
      <c r="AJ496" cm="1">
        <f t="array" ref="AJ496">IF(OR(COUNTIF(R496,$AZ$2:$AZ$19)),0,1)</f>
        <v>0</v>
      </c>
      <c r="AK496" cm="1">
        <f t="array" ref="AK496">IF(OR(COUNTIF(S496,$AZ$2:$AZ$19)),0,1)</f>
        <v>0</v>
      </c>
      <c r="AL496" cm="1">
        <f t="array" ref="AL496">IF(OR(COUNTIF(T496,$AZ$2:$AZ$19)),0,1)</f>
        <v>0</v>
      </c>
      <c r="AM496" cm="1">
        <f t="array" ref="AM496">IF(OR(COUNTIF(U496,$AZ$2:$AZ$19)),0,1)</f>
        <v>0</v>
      </c>
      <c r="AN496" cm="1">
        <f t="array" ref="AN496">IF(OR(COUNTIF(V496,$AZ$2:$AZ$19)),0,1)</f>
        <v>0</v>
      </c>
      <c r="AO496" cm="1">
        <f t="array" ref="AO496">IF(OR(COUNTIF(W496,$AZ$2:$AZ$19)),0,1)</f>
        <v>0</v>
      </c>
      <c r="AP496" cm="1">
        <f t="array" ref="AP496">IF(OR(COUNTIF(X496,$AZ$2:$AZ$19)),0,1)</f>
        <v>0</v>
      </c>
      <c r="AQ496" cm="1">
        <f t="array" ref="AQ496">IF(OR(COUNTIF(Y496,$AZ$2:$AZ$19)),0,1)</f>
        <v>0</v>
      </c>
      <c r="AR496" cm="1">
        <f t="array" ref="AR496">IF(OR(COUNTIF(Z496,$AZ$2:$AZ$19)),0,1)</f>
        <v>0</v>
      </c>
      <c r="AS496" cm="1">
        <f t="array" ref="AS496">IF(OR(COUNTIF(AA496,$AZ$2:$AZ$19)),0,1)</f>
        <v>0</v>
      </c>
      <c r="AT496" cm="1">
        <f t="array" ref="AT496">IF(OR(COUNTIF(AB496,$AZ$2:$AZ$19)),0,1)</f>
        <v>0</v>
      </c>
      <c r="AU496" cm="1">
        <f t="array" ref="AU496">IF(OR(COUNTIF(AC496,$AZ$2:$AZ$19)),0,1)</f>
        <v>0</v>
      </c>
      <c r="AV496" cm="1">
        <f t="array" ref="AV496">IF(OR(COUNTIF(AD496,$AZ$2:$AZ$19)),0,1)</f>
        <v>0</v>
      </c>
      <c r="AX496">
        <f t="shared" si="7"/>
        <v>0</v>
      </c>
    </row>
    <row r="497" spans="1:50" x14ac:dyDescent="0.3">
      <c r="A497" s="92" t="str" cm="1">
        <f t="array" ref="A497">IF(AX497&gt;0,'Licensee Info'!$A$2:$A$2,"#N/A")</f>
        <v>#N/A</v>
      </c>
      <c r="B497" s="88" t="str">
        <f>'Cover Sheet'!$A$3</f>
        <v>[insert AFS Reporting Period]</v>
      </c>
      <c r="C497" s="88" t="str">
        <f>'Cover Sheet'!$D$3</f>
        <v>[insert all medical and adult-use license record numbers covered by this AFS]</v>
      </c>
      <c r="D497" s="88" t="str">
        <f>'Cover Sheet'!$A$6</f>
        <v>[insert name of firm]</v>
      </c>
      <c r="E497" s="88" t="str">
        <f>'Cover Sheet'!$B$6</f>
        <v>[insert CPA name]</v>
      </c>
      <c r="F497" s="88" t="str">
        <f>'Cover Sheet'!$B$8</f>
        <v>[insert CPA license number]</v>
      </c>
      <c r="G497" s="88" t="str">
        <f>'Cover Sheet'!$D$6</f>
        <v>[insert direct email address]</v>
      </c>
      <c r="H497" s="88" t="str">
        <f>'Cover Sheet'!$D$8</f>
        <v>[insert direct phone number]</v>
      </c>
      <c r="I497" s="88" t="str">
        <f>'Cover Sheet'!$D$10</f>
        <v>[insert firm mailing address]</v>
      </c>
      <c r="J497" s="88" t="str">
        <f>'Licensee Info'!$E$2</f>
        <v>Report not attested to correctly</v>
      </c>
      <c r="K497" t="s">
        <v>225</v>
      </c>
      <c r="L497">
        <v>1</v>
      </c>
      <c r="M497">
        <v>3</v>
      </c>
      <c r="N497">
        <v>15</v>
      </c>
      <c r="O497">
        <v>10</v>
      </c>
      <c r="R497" t="str">
        <f>'R - Total (G, P)'!$B$427</f>
        <v>[insert license #]</v>
      </c>
      <c r="S497">
        <f>'R - Total (G, P)'!$B$428</f>
        <v>0</v>
      </c>
      <c r="T497">
        <f>'R - Total (G, P)'!$D$428</f>
        <v>0</v>
      </c>
      <c r="U497">
        <f>'R - Total (G, P)'!$H$428</f>
        <v>0</v>
      </c>
      <c r="V497">
        <v>0</v>
      </c>
      <c r="W497">
        <v>0</v>
      </c>
      <c r="X497">
        <v>0</v>
      </c>
      <c r="Y497">
        <v>0</v>
      </c>
      <c r="Z497">
        <v>0</v>
      </c>
      <c r="AA497">
        <v>0</v>
      </c>
      <c r="AB497">
        <v>0</v>
      </c>
      <c r="AC497">
        <v>0</v>
      </c>
      <c r="AD497">
        <v>0</v>
      </c>
      <c r="AJ497" cm="1">
        <f t="array" ref="AJ497">IF(OR(COUNTIF(R497,$AZ$2:$AZ$19)),0,1)</f>
        <v>0</v>
      </c>
      <c r="AK497" cm="1">
        <f t="array" ref="AK497">IF(OR(COUNTIF(S497,$AZ$2:$AZ$19)),0,1)</f>
        <v>0</v>
      </c>
      <c r="AL497" cm="1">
        <f t="array" ref="AL497">IF(OR(COUNTIF(T497,$AZ$2:$AZ$19)),0,1)</f>
        <v>0</v>
      </c>
      <c r="AM497" cm="1">
        <f t="array" ref="AM497">IF(OR(COUNTIF(U497,$AZ$2:$AZ$19)),0,1)</f>
        <v>0</v>
      </c>
      <c r="AN497" cm="1">
        <f t="array" ref="AN497">IF(OR(COUNTIF(V497,$AZ$2:$AZ$19)),0,1)</f>
        <v>0</v>
      </c>
      <c r="AO497" cm="1">
        <f t="array" ref="AO497">IF(OR(COUNTIF(W497,$AZ$2:$AZ$19)),0,1)</f>
        <v>0</v>
      </c>
      <c r="AP497" cm="1">
        <f t="array" ref="AP497">IF(OR(COUNTIF(X497,$AZ$2:$AZ$19)),0,1)</f>
        <v>0</v>
      </c>
      <c r="AQ497" cm="1">
        <f t="array" ref="AQ497">IF(OR(COUNTIF(Y497,$AZ$2:$AZ$19)),0,1)</f>
        <v>0</v>
      </c>
      <c r="AR497" cm="1">
        <f t="array" ref="AR497">IF(OR(COUNTIF(Z497,$AZ$2:$AZ$19)),0,1)</f>
        <v>0</v>
      </c>
      <c r="AS497" cm="1">
        <f t="array" ref="AS497">IF(OR(COUNTIF(AA497,$AZ$2:$AZ$19)),0,1)</f>
        <v>0</v>
      </c>
      <c r="AT497" cm="1">
        <f t="array" ref="AT497">IF(OR(COUNTIF(AB497,$AZ$2:$AZ$19)),0,1)</f>
        <v>0</v>
      </c>
      <c r="AU497" cm="1">
        <f t="array" ref="AU497">IF(OR(COUNTIF(AC497,$AZ$2:$AZ$19)),0,1)</f>
        <v>0</v>
      </c>
      <c r="AV497" cm="1">
        <f t="array" ref="AV497">IF(OR(COUNTIF(AD497,$AZ$2:$AZ$19)),0,1)</f>
        <v>0</v>
      </c>
      <c r="AX497">
        <f t="shared" si="7"/>
        <v>0</v>
      </c>
    </row>
    <row r="498" spans="1:50" x14ac:dyDescent="0.3">
      <c r="A498" s="88" t="str" cm="1">
        <f t="array" ref="A498">IF(AX498&gt;0,'Licensee Info'!$A$2:$A$2,"#N/A")</f>
        <v>#N/A</v>
      </c>
      <c r="B498" s="88" t="str">
        <f>'Cover Sheet'!$A$3</f>
        <v>[insert AFS Reporting Period]</v>
      </c>
      <c r="C498" s="88" t="str">
        <f>'Cover Sheet'!$D$3</f>
        <v>[insert all medical and adult-use license record numbers covered by this AFS]</v>
      </c>
      <c r="D498" s="88" t="str">
        <f>'Cover Sheet'!$A$6</f>
        <v>[insert name of firm]</v>
      </c>
      <c r="E498" s="88" t="str">
        <f>'Cover Sheet'!$B$6</f>
        <v>[insert CPA name]</v>
      </c>
      <c r="F498" s="88" t="str">
        <f>'Cover Sheet'!$B$8</f>
        <v>[insert CPA license number]</v>
      </c>
      <c r="G498" s="88" t="str">
        <f>'Cover Sheet'!$D$6</f>
        <v>[insert direct email address]</v>
      </c>
      <c r="H498" s="88" t="str">
        <f>'Cover Sheet'!$D$8</f>
        <v>[insert direct phone number]</v>
      </c>
      <c r="I498" s="88" t="str">
        <f>'Cover Sheet'!$D$10</f>
        <v>[insert firm mailing address]</v>
      </c>
      <c r="J498" s="88" t="str">
        <f>'Licensee Info'!$E$2</f>
        <v>Report not attested to correctly</v>
      </c>
      <c r="K498" s="91" t="s">
        <v>225</v>
      </c>
      <c r="L498" s="91">
        <v>1</v>
      </c>
      <c r="M498" s="91">
        <v>3</v>
      </c>
      <c r="N498" s="91">
        <v>15</v>
      </c>
      <c r="O498" s="91">
        <v>11</v>
      </c>
      <c r="P498" s="91"/>
      <c r="Q498" s="91"/>
      <c r="R498" s="91" t="str">
        <f>'R - Total (G, P)'!$B$427</f>
        <v>[insert license #]</v>
      </c>
      <c r="S498" s="91">
        <f>'R - Total (G, P)'!$B$428</f>
        <v>0</v>
      </c>
      <c r="T498" s="91">
        <f>'R - Total (G, P)'!$D$428</f>
        <v>0</v>
      </c>
      <c r="U498" s="91">
        <f>'R - Total (G, P)'!$H$428</f>
        <v>0</v>
      </c>
      <c r="V498" s="91" t="str">
        <v>Total</v>
      </c>
      <c r="W498" s="91">
        <v>0</v>
      </c>
      <c r="X498" s="91">
        <v>0</v>
      </c>
      <c r="Y498" s="91">
        <v>0</v>
      </c>
      <c r="Z498" s="91">
        <v>0</v>
      </c>
      <c r="AA498" s="91">
        <v>0</v>
      </c>
      <c r="AB498" s="91">
        <v>0</v>
      </c>
      <c r="AC498" s="91">
        <v>0</v>
      </c>
      <c r="AD498" s="91">
        <v>0</v>
      </c>
      <c r="AE498" s="91"/>
      <c r="AF498" s="91"/>
      <c r="AG498" s="91"/>
      <c r="AH498" s="91"/>
      <c r="AJ498" cm="1">
        <f t="array" ref="AJ498">IF(OR(COUNTIF(R498,$AZ$2:$AZ$19)),0,1)</f>
        <v>0</v>
      </c>
      <c r="AK498" cm="1">
        <f t="array" ref="AK498">IF(OR(COUNTIF(S498,$AZ$2:$AZ$19)),0,1)</f>
        <v>0</v>
      </c>
      <c r="AL498" cm="1">
        <f t="array" ref="AL498">IF(OR(COUNTIF(T498,$AZ$2:$AZ$19)),0,1)</f>
        <v>0</v>
      </c>
      <c r="AM498" cm="1">
        <f t="array" ref="AM498">IF(OR(COUNTIF(U498,$AZ$2:$AZ$19)),0,1)</f>
        <v>0</v>
      </c>
      <c r="AN498" cm="1">
        <f t="array" ref="AN498">IF(OR(COUNTIF(V498,$AZ$2:$AZ$19)),0,1)</f>
        <v>0</v>
      </c>
      <c r="AO498" cm="1">
        <f t="array" ref="AO498">IF(OR(COUNTIF(W498,$AZ$2:$AZ$19)),0,1)</f>
        <v>0</v>
      </c>
      <c r="AP498" cm="1">
        <f t="array" ref="AP498">IF(OR(COUNTIF(X498,$AZ$2:$AZ$19)),0,1)</f>
        <v>0</v>
      </c>
      <c r="AQ498" cm="1">
        <f t="array" ref="AQ498">IF(OR(COUNTIF(Y498,$AZ$2:$AZ$19)),0,1)</f>
        <v>0</v>
      </c>
      <c r="AR498" cm="1">
        <f t="array" ref="AR498">IF(OR(COUNTIF(Z498,$AZ$2:$AZ$19)),0,1)</f>
        <v>0</v>
      </c>
      <c r="AS498" cm="1">
        <f t="array" ref="AS498">IF(OR(COUNTIF(AA498,$AZ$2:$AZ$19)),0,1)</f>
        <v>0</v>
      </c>
      <c r="AT498" cm="1">
        <f t="array" ref="AT498">IF(OR(COUNTIF(AB498,$AZ$2:$AZ$19)),0,1)</f>
        <v>0</v>
      </c>
      <c r="AU498" cm="1">
        <f t="array" ref="AU498">IF(OR(COUNTIF(AC498,$AZ$2:$AZ$19)),0,1)</f>
        <v>0</v>
      </c>
      <c r="AV498" cm="1">
        <f t="array" ref="AV498">IF(OR(COUNTIF(AD498,$AZ$2:$AZ$19)),0,1)</f>
        <v>0</v>
      </c>
      <c r="AX498">
        <f t="shared" si="7"/>
        <v>0</v>
      </c>
    </row>
    <row r="499" spans="1:50" x14ac:dyDescent="0.3">
      <c r="A499" s="92" t="str" cm="1">
        <f t="array" ref="A499">IF(AX499&gt;0,'Licensee Info'!$A$2:$A$2,"#N/A")</f>
        <v>#N/A</v>
      </c>
      <c r="B499" s="88" t="str">
        <f>'Cover Sheet'!$A$3</f>
        <v>[insert AFS Reporting Period]</v>
      </c>
      <c r="C499" s="88" t="str">
        <f>'Cover Sheet'!$D$3</f>
        <v>[insert all medical and adult-use license record numbers covered by this AFS]</v>
      </c>
      <c r="D499" s="88" t="str">
        <f>'Cover Sheet'!$A$6</f>
        <v>[insert name of firm]</v>
      </c>
      <c r="E499" s="88" t="str">
        <f>'Cover Sheet'!$B$6</f>
        <v>[insert CPA name]</v>
      </c>
      <c r="F499" s="88" t="str">
        <f>'Cover Sheet'!$B$8</f>
        <v>[insert CPA license number]</v>
      </c>
      <c r="G499" s="88" t="str">
        <f>'Cover Sheet'!$D$6</f>
        <v>[insert direct email address]</v>
      </c>
      <c r="H499" s="88" t="str">
        <f>'Cover Sheet'!$D$8</f>
        <v>[insert direct phone number]</v>
      </c>
      <c r="I499" s="88" t="str">
        <f>'Cover Sheet'!$D$10</f>
        <v>[insert firm mailing address]</v>
      </c>
      <c r="J499" s="88" t="str">
        <f>'Licensee Info'!$E$2</f>
        <v>Report not attested to correctly</v>
      </c>
      <c r="K499" t="s">
        <v>225</v>
      </c>
      <c r="L499">
        <v>1</v>
      </c>
      <c r="M499">
        <v>3</v>
      </c>
      <c r="N499">
        <v>15</v>
      </c>
      <c r="O499">
        <v>12</v>
      </c>
      <c r="R499" t="str">
        <f>'R - Total (G, P)'!$B$427</f>
        <v>[insert license #]</v>
      </c>
      <c r="S499">
        <f>'R - Total (G, P)'!$B$428</f>
        <v>0</v>
      </c>
      <c r="T499">
        <f>'R - Total (G, P)'!$D$428</f>
        <v>0</v>
      </c>
      <c r="U499">
        <f>'R - Total (G, P)'!$H$428</f>
        <v>0</v>
      </c>
      <c r="V499">
        <v>0</v>
      </c>
      <c r="W499">
        <v>0</v>
      </c>
      <c r="X499">
        <v>0</v>
      </c>
      <c r="Y499">
        <v>0</v>
      </c>
      <c r="Z499">
        <v>0</v>
      </c>
      <c r="AA499">
        <v>0</v>
      </c>
      <c r="AB499">
        <v>0</v>
      </c>
      <c r="AC499">
        <v>0</v>
      </c>
      <c r="AD499">
        <v>0</v>
      </c>
      <c r="AJ499" cm="1">
        <f t="array" ref="AJ499">IF(OR(COUNTIF(R499,$AZ$2:$AZ$19)),0,1)</f>
        <v>0</v>
      </c>
      <c r="AK499" cm="1">
        <f t="array" ref="AK499">IF(OR(COUNTIF(S499,$AZ$2:$AZ$19)),0,1)</f>
        <v>0</v>
      </c>
      <c r="AL499" cm="1">
        <f t="array" ref="AL499">IF(OR(COUNTIF(T499,$AZ$2:$AZ$19)),0,1)</f>
        <v>0</v>
      </c>
      <c r="AM499" cm="1">
        <f t="array" ref="AM499">IF(OR(COUNTIF(U499,$AZ$2:$AZ$19)),0,1)</f>
        <v>0</v>
      </c>
      <c r="AN499" cm="1">
        <f t="array" ref="AN499">IF(OR(COUNTIF(V499,$AZ$2:$AZ$19)),0,1)</f>
        <v>0</v>
      </c>
      <c r="AO499" cm="1">
        <f t="array" ref="AO499">IF(OR(COUNTIF(W499,$AZ$2:$AZ$19)),0,1)</f>
        <v>0</v>
      </c>
      <c r="AP499" cm="1">
        <f t="array" ref="AP499">IF(OR(COUNTIF(X499,$AZ$2:$AZ$19)),0,1)</f>
        <v>0</v>
      </c>
      <c r="AQ499" cm="1">
        <f t="array" ref="AQ499">IF(OR(COUNTIF(Y499,$AZ$2:$AZ$19)),0,1)</f>
        <v>0</v>
      </c>
      <c r="AR499" cm="1">
        <f t="array" ref="AR499">IF(OR(COUNTIF(Z499,$AZ$2:$AZ$19)),0,1)</f>
        <v>0</v>
      </c>
      <c r="AS499" cm="1">
        <f t="array" ref="AS499">IF(OR(COUNTIF(AA499,$AZ$2:$AZ$19)),0,1)</f>
        <v>0</v>
      </c>
      <c r="AT499" cm="1">
        <f t="array" ref="AT499">IF(OR(COUNTIF(AB499,$AZ$2:$AZ$19)),0,1)</f>
        <v>0</v>
      </c>
      <c r="AU499" cm="1">
        <f t="array" ref="AU499">IF(OR(COUNTIF(AC499,$AZ$2:$AZ$19)),0,1)</f>
        <v>0</v>
      </c>
      <c r="AV499" cm="1">
        <f t="array" ref="AV499">IF(OR(COUNTIF(AD499,$AZ$2:$AZ$19)),0,1)</f>
        <v>0</v>
      </c>
      <c r="AX499">
        <f t="shared" si="7"/>
        <v>0</v>
      </c>
    </row>
    <row r="500" spans="1:50" x14ac:dyDescent="0.3">
      <c r="A500" s="88" t="str" cm="1">
        <f t="array" ref="A500">IF(AX500&gt;0,'Licensee Info'!$A$2:$A$2,"#N/A")</f>
        <v>#N/A</v>
      </c>
      <c r="B500" s="88" t="str">
        <f>'Cover Sheet'!$A$3</f>
        <v>[insert AFS Reporting Period]</v>
      </c>
      <c r="C500" s="88" t="str">
        <f>'Cover Sheet'!$D$3</f>
        <v>[insert all medical and adult-use license record numbers covered by this AFS]</v>
      </c>
      <c r="D500" s="88" t="str">
        <f>'Cover Sheet'!$A$6</f>
        <v>[insert name of firm]</v>
      </c>
      <c r="E500" s="88" t="str">
        <f>'Cover Sheet'!$B$6</f>
        <v>[insert CPA name]</v>
      </c>
      <c r="F500" s="88" t="str">
        <f>'Cover Sheet'!$B$8</f>
        <v>[insert CPA license number]</v>
      </c>
      <c r="G500" s="88" t="str">
        <f>'Cover Sheet'!$D$6</f>
        <v>[insert direct email address]</v>
      </c>
      <c r="H500" s="88" t="str">
        <f>'Cover Sheet'!$D$8</f>
        <v>[insert direct phone number]</v>
      </c>
      <c r="I500" s="88" t="str">
        <f>'Cover Sheet'!$D$10</f>
        <v>[insert firm mailing address]</v>
      </c>
      <c r="J500" s="88" t="str">
        <f>'Licensee Info'!$E$2</f>
        <v>Report not attested to correctly</v>
      </c>
      <c r="K500" s="91" t="s">
        <v>225</v>
      </c>
      <c r="L500" s="91">
        <v>1</v>
      </c>
      <c r="M500" s="91">
        <v>3</v>
      </c>
      <c r="N500" s="91">
        <v>15</v>
      </c>
      <c r="O500" s="91">
        <v>13</v>
      </c>
      <c r="P500" s="91"/>
      <c r="Q500" s="91"/>
      <c r="R500" s="91" t="str">
        <f>'R - Total (G, P)'!$B$427</f>
        <v>[insert license #]</v>
      </c>
      <c r="S500" s="91">
        <f>'R - Total (G, P)'!$B$428</f>
        <v>0</v>
      </c>
      <c r="T500" s="91">
        <f>'R - Total (G, P)'!$D$428</f>
        <v>0</v>
      </c>
      <c r="U500" s="91">
        <f>'R - Total (G, P)'!$H$428</f>
        <v>0</v>
      </c>
      <c r="V500" s="91">
        <v>0</v>
      </c>
      <c r="W500" s="91">
        <v>0</v>
      </c>
      <c r="X500" s="91">
        <v>0</v>
      </c>
      <c r="Y500" s="91">
        <v>0</v>
      </c>
      <c r="Z500" s="91">
        <v>0</v>
      </c>
      <c r="AA500" s="91">
        <v>0</v>
      </c>
      <c r="AB500" s="91">
        <v>0</v>
      </c>
      <c r="AC500" s="91">
        <v>0</v>
      </c>
      <c r="AD500" s="91">
        <v>0</v>
      </c>
      <c r="AE500" s="91"/>
      <c r="AF500" s="91"/>
      <c r="AG500" s="91"/>
      <c r="AH500" s="91"/>
      <c r="AJ500" cm="1">
        <f t="array" ref="AJ500">IF(OR(COUNTIF(R500,$AZ$2:$AZ$19)),0,1)</f>
        <v>0</v>
      </c>
      <c r="AK500" cm="1">
        <f t="array" ref="AK500">IF(OR(COUNTIF(S500,$AZ$2:$AZ$19)),0,1)</f>
        <v>0</v>
      </c>
      <c r="AL500" cm="1">
        <f t="array" ref="AL500">IF(OR(COUNTIF(T500,$AZ$2:$AZ$19)),0,1)</f>
        <v>0</v>
      </c>
      <c r="AM500" cm="1">
        <f t="array" ref="AM500">IF(OR(COUNTIF(U500,$AZ$2:$AZ$19)),0,1)</f>
        <v>0</v>
      </c>
      <c r="AN500" cm="1">
        <f t="array" ref="AN500">IF(OR(COUNTIF(V500,$AZ$2:$AZ$19)),0,1)</f>
        <v>0</v>
      </c>
      <c r="AO500" cm="1">
        <f t="array" ref="AO500">IF(OR(COUNTIF(W500,$AZ$2:$AZ$19)),0,1)</f>
        <v>0</v>
      </c>
      <c r="AP500" cm="1">
        <f t="array" ref="AP500">IF(OR(COUNTIF(X500,$AZ$2:$AZ$19)),0,1)</f>
        <v>0</v>
      </c>
      <c r="AQ500" cm="1">
        <f t="array" ref="AQ500">IF(OR(COUNTIF(Y500,$AZ$2:$AZ$19)),0,1)</f>
        <v>0</v>
      </c>
      <c r="AR500" cm="1">
        <f t="array" ref="AR500">IF(OR(COUNTIF(Z500,$AZ$2:$AZ$19)),0,1)</f>
        <v>0</v>
      </c>
      <c r="AS500" cm="1">
        <f t="array" ref="AS500">IF(OR(COUNTIF(AA500,$AZ$2:$AZ$19)),0,1)</f>
        <v>0</v>
      </c>
      <c r="AT500" cm="1">
        <f t="array" ref="AT500">IF(OR(COUNTIF(AB500,$AZ$2:$AZ$19)),0,1)</f>
        <v>0</v>
      </c>
      <c r="AU500" cm="1">
        <f t="array" ref="AU500">IF(OR(COUNTIF(AC500,$AZ$2:$AZ$19)),0,1)</f>
        <v>0</v>
      </c>
      <c r="AV500" cm="1">
        <f t="array" ref="AV500">IF(OR(COUNTIF(AD500,$AZ$2:$AZ$19)),0,1)</f>
        <v>0</v>
      </c>
      <c r="AX500">
        <f t="shared" si="7"/>
        <v>0</v>
      </c>
    </row>
    <row r="501" spans="1:50" x14ac:dyDescent="0.3">
      <c r="A501" s="92" t="str" cm="1">
        <f t="array" ref="A501">IF(AX501&gt;0,'Licensee Info'!$A$2:$A$2,"#N/A")</f>
        <v>#N/A</v>
      </c>
      <c r="B501" s="88" t="str">
        <f>'Cover Sheet'!$A$3</f>
        <v>[insert AFS Reporting Period]</v>
      </c>
      <c r="C501" s="88" t="str">
        <f>'Cover Sheet'!$D$3</f>
        <v>[insert all medical and adult-use license record numbers covered by this AFS]</v>
      </c>
      <c r="D501" s="88" t="str">
        <f>'Cover Sheet'!$A$6</f>
        <v>[insert name of firm]</v>
      </c>
      <c r="E501" s="88" t="str">
        <f>'Cover Sheet'!$B$6</f>
        <v>[insert CPA name]</v>
      </c>
      <c r="F501" s="88" t="str">
        <f>'Cover Sheet'!$B$8</f>
        <v>[insert CPA license number]</v>
      </c>
      <c r="G501" s="88" t="str">
        <f>'Cover Sheet'!$D$6</f>
        <v>[insert direct email address]</v>
      </c>
      <c r="H501" s="88" t="str">
        <f>'Cover Sheet'!$D$8</f>
        <v>[insert direct phone number]</v>
      </c>
      <c r="I501" s="88" t="str">
        <f>'Cover Sheet'!$D$10</f>
        <v>[insert firm mailing address]</v>
      </c>
      <c r="J501" s="88" t="str">
        <f>'Licensee Info'!$E$2</f>
        <v>Report not attested to correctly</v>
      </c>
      <c r="K501" t="s">
        <v>225</v>
      </c>
      <c r="L501">
        <v>1</v>
      </c>
      <c r="M501">
        <v>3</v>
      </c>
      <c r="N501">
        <v>15</v>
      </c>
      <c r="O501">
        <v>14</v>
      </c>
      <c r="R501" t="str">
        <f>'R - Total (G, P)'!$B$427</f>
        <v>[insert license #]</v>
      </c>
      <c r="S501">
        <f>'R - Total (G, P)'!$B$428</f>
        <v>0</v>
      </c>
      <c r="T501">
        <f>'R - Total (G, P)'!$D$428</f>
        <v>0</v>
      </c>
      <c r="U501">
        <f>'R - Total (G, P)'!$H$428</f>
        <v>0</v>
      </c>
      <c r="V501">
        <v>0</v>
      </c>
      <c r="W501">
        <v>0</v>
      </c>
      <c r="X501">
        <v>0</v>
      </c>
      <c r="Y501">
        <v>0</v>
      </c>
      <c r="Z501">
        <v>0</v>
      </c>
      <c r="AA501">
        <v>0</v>
      </c>
      <c r="AB501">
        <v>0</v>
      </c>
      <c r="AC501">
        <v>0</v>
      </c>
      <c r="AD501">
        <v>0</v>
      </c>
      <c r="AJ501" cm="1">
        <f t="array" ref="AJ501">IF(OR(COUNTIF(R501,$AZ$2:$AZ$19)),0,1)</f>
        <v>0</v>
      </c>
      <c r="AK501" cm="1">
        <f t="array" ref="AK501">IF(OR(COUNTIF(S501,$AZ$2:$AZ$19)),0,1)</f>
        <v>0</v>
      </c>
      <c r="AL501" cm="1">
        <f t="array" ref="AL501">IF(OR(COUNTIF(T501,$AZ$2:$AZ$19)),0,1)</f>
        <v>0</v>
      </c>
      <c r="AM501" cm="1">
        <f t="array" ref="AM501">IF(OR(COUNTIF(U501,$AZ$2:$AZ$19)),0,1)</f>
        <v>0</v>
      </c>
      <c r="AN501" cm="1">
        <f t="array" ref="AN501">IF(OR(COUNTIF(V501,$AZ$2:$AZ$19)),0,1)</f>
        <v>0</v>
      </c>
      <c r="AO501" cm="1">
        <f t="array" ref="AO501">IF(OR(COUNTIF(W501,$AZ$2:$AZ$19)),0,1)</f>
        <v>0</v>
      </c>
      <c r="AP501" cm="1">
        <f t="array" ref="AP501">IF(OR(COUNTIF(X501,$AZ$2:$AZ$19)),0,1)</f>
        <v>0</v>
      </c>
      <c r="AQ501" cm="1">
        <f t="array" ref="AQ501">IF(OR(COUNTIF(Y501,$AZ$2:$AZ$19)),0,1)</f>
        <v>0</v>
      </c>
      <c r="AR501" cm="1">
        <f t="array" ref="AR501">IF(OR(COUNTIF(Z501,$AZ$2:$AZ$19)),0,1)</f>
        <v>0</v>
      </c>
      <c r="AS501" cm="1">
        <f t="array" ref="AS501">IF(OR(COUNTIF(AA501,$AZ$2:$AZ$19)),0,1)</f>
        <v>0</v>
      </c>
      <c r="AT501" cm="1">
        <f t="array" ref="AT501">IF(OR(COUNTIF(AB501,$AZ$2:$AZ$19)),0,1)</f>
        <v>0</v>
      </c>
      <c r="AU501" cm="1">
        <f t="array" ref="AU501">IF(OR(COUNTIF(AC501,$AZ$2:$AZ$19)),0,1)</f>
        <v>0</v>
      </c>
      <c r="AV501" cm="1">
        <f t="array" ref="AV501">IF(OR(COUNTIF(AD501,$AZ$2:$AZ$19)),0,1)</f>
        <v>0</v>
      </c>
      <c r="AX501">
        <f t="shared" si="7"/>
        <v>0</v>
      </c>
    </row>
    <row r="502" spans="1:50" x14ac:dyDescent="0.3">
      <c r="A502" s="88" t="str" cm="1">
        <f t="array" ref="A502">IF(AX502&gt;0,'Licensee Info'!$A$2:$A$2,"#N/A")</f>
        <v>#N/A</v>
      </c>
      <c r="B502" s="88" t="str">
        <f>'Cover Sheet'!$A$3</f>
        <v>[insert AFS Reporting Period]</v>
      </c>
      <c r="C502" s="88" t="str">
        <f>'Cover Sheet'!$D$3</f>
        <v>[insert all medical and adult-use license record numbers covered by this AFS]</v>
      </c>
      <c r="D502" s="88" t="str">
        <f>'Cover Sheet'!$A$6</f>
        <v>[insert name of firm]</v>
      </c>
      <c r="E502" s="88" t="str">
        <f>'Cover Sheet'!$B$6</f>
        <v>[insert CPA name]</v>
      </c>
      <c r="F502" s="88" t="str">
        <f>'Cover Sheet'!$B$8</f>
        <v>[insert CPA license number]</v>
      </c>
      <c r="G502" s="88" t="str">
        <f>'Cover Sheet'!$D$6</f>
        <v>[insert direct email address]</v>
      </c>
      <c r="H502" s="88" t="str">
        <f>'Cover Sheet'!$D$8</f>
        <v>[insert direct phone number]</v>
      </c>
      <c r="I502" s="88" t="str">
        <f>'Cover Sheet'!$D$10</f>
        <v>[insert firm mailing address]</v>
      </c>
      <c r="J502" s="88" t="str">
        <f>'Licensee Info'!$E$2</f>
        <v>Report not attested to correctly</v>
      </c>
      <c r="K502" s="91" t="s">
        <v>225</v>
      </c>
      <c r="L502" s="91">
        <v>1</v>
      </c>
      <c r="M502" s="91">
        <v>3</v>
      </c>
      <c r="N502" s="91">
        <v>15</v>
      </c>
      <c r="O502" s="91">
        <v>15</v>
      </c>
      <c r="P502" s="91"/>
      <c r="Q502" s="91"/>
      <c r="R502" s="91" t="str">
        <f>'R - Total (G, P)'!$B$427</f>
        <v>[insert license #]</v>
      </c>
      <c r="S502" s="91">
        <f>'R - Total (G, P)'!$B$428</f>
        <v>0</v>
      </c>
      <c r="T502" s="91">
        <f>'R - Total (G, P)'!$D$428</f>
        <v>0</v>
      </c>
      <c r="U502" s="91">
        <f>'R - Total (G, P)'!$H$428</f>
        <v>0</v>
      </c>
      <c r="V502" s="91">
        <v>0</v>
      </c>
      <c r="W502" s="91">
        <v>0</v>
      </c>
      <c r="X502" s="91">
        <v>0</v>
      </c>
      <c r="Y502" s="91">
        <v>0</v>
      </c>
      <c r="Z502" s="91">
        <v>0</v>
      </c>
      <c r="AA502" s="91">
        <v>0</v>
      </c>
      <c r="AB502" s="91">
        <v>0</v>
      </c>
      <c r="AC502" s="91">
        <v>0</v>
      </c>
      <c r="AD502" s="91">
        <v>0</v>
      </c>
      <c r="AE502" s="91"/>
      <c r="AF502" s="91"/>
      <c r="AG502" s="91"/>
      <c r="AH502" s="91"/>
      <c r="AJ502" cm="1">
        <f t="array" ref="AJ502">IF(OR(COUNTIF(R502,$AZ$2:$AZ$19)),0,1)</f>
        <v>0</v>
      </c>
      <c r="AK502" cm="1">
        <f t="array" ref="AK502">IF(OR(COUNTIF(S502,$AZ$2:$AZ$19)),0,1)</f>
        <v>0</v>
      </c>
      <c r="AL502" cm="1">
        <f t="array" ref="AL502">IF(OR(COUNTIF(T502,$AZ$2:$AZ$19)),0,1)</f>
        <v>0</v>
      </c>
      <c r="AM502" cm="1">
        <f t="array" ref="AM502">IF(OR(COUNTIF(U502,$AZ$2:$AZ$19)),0,1)</f>
        <v>0</v>
      </c>
      <c r="AN502" cm="1">
        <f t="array" ref="AN502">IF(OR(COUNTIF(V502,$AZ$2:$AZ$19)),0,1)</f>
        <v>0</v>
      </c>
      <c r="AO502" cm="1">
        <f t="array" ref="AO502">IF(OR(COUNTIF(W502,$AZ$2:$AZ$19)),0,1)</f>
        <v>0</v>
      </c>
      <c r="AP502" cm="1">
        <f t="array" ref="AP502">IF(OR(COUNTIF(X502,$AZ$2:$AZ$19)),0,1)</f>
        <v>0</v>
      </c>
      <c r="AQ502" cm="1">
        <f t="array" ref="AQ502">IF(OR(COUNTIF(Y502,$AZ$2:$AZ$19)),0,1)</f>
        <v>0</v>
      </c>
      <c r="AR502" cm="1">
        <f t="array" ref="AR502">IF(OR(COUNTIF(Z502,$AZ$2:$AZ$19)),0,1)</f>
        <v>0</v>
      </c>
      <c r="AS502" cm="1">
        <f t="array" ref="AS502">IF(OR(COUNTIF(AA502,$AZ$2:$AZ$19)),0,1)</f>
        <v>0</v>
      </c>
      <c r="AT502" cm="1">
        <f t="array" ref="AT502">IF(OR(COUNTIF(AB502,$AZ$2:$AZ$19)),0,1)</f>
        <v>0</v>
      </c>
      <c r="AU502" cm="1">
        <f t="array" ref="AU502">IF(OR(COUNTIF(AC502,$AZ$2:$AZ$19)),0,1)</f>
        <v>0</v>
      </c>
      <c r="AV502" cm="1">
        <f t="array" ref="AV502">IF(OR(COUNTIF(AD502,$AZ$2:$AZ$19)),0,1)</f>
        <v>0</v>
      </c>
      <c r="AX502">
        <f t="shared" si="7"/>
        <v>0</v>
      </c>
    </row>
    <row r="503" spans="1:50" x14ac:dyDescent="0.3">
      <c r="A503" s="92" t="str" cm="1">
        <f t="array" ref="A503">IF(AX503&gt;0,'Licensee Info'!$A$2:$A$2,"#N/A")</f>
        <v>#N/A</v>
      </c>
      <c r="B503" s="88" t="str">
        <f>'Cover Sheet'!$A$3</f>
        <v>[insert AFS Reporting Period]</v>
      </c>
      <c r="C503" s="88" t="str">
        <f>'Cover Sheet'!$D$3</f>
        <v>[insert all medical and adult-use license record numbers covered by this AFS]</v>
      </c>
      <c r="D503" s="88" t="str">
        <f>'Cover Sheet'!$A$6</f>
        <v>[insert name of firm]</v>
      </c>
      <c r="E503" s="88" t="str">
        <f>'Cover Sheet'!$B$6</f>
        <v>[insert CPA name]</v>
      </c>
      <c r="F503" s="88" t="str">
        <f>'Cover Sheet'!$B$8</f>
        <v>[insert CPA license number]</v>
      </c>
      <c r="G503" s="88" t="str">
        <f>'Cover Sheet'!$D$6</f>
        <v>[insert direct email address]</v>
      </c>
      <c r="H503" s="88" t="str">
        <f>'Cover Sheet'!$D$8</f>
        <v>[insert direct phone number]</v>
      </c>
      <c r="I503" s="88" t="str">
        <f>'Cover Sheet'!$D$10</f>
        <v>[insert firm mailing address]</v>
      </c>
      <c r="J503" s="88" t="str">
        <f>'Licensee Info'!$E$2</f>
        <v>Report not attested to correctly</v>
      </c>
      <c r="K503" t="s">
        <v>225</v>
      </c>
      <c r="L503">
        <v>1</v>
      </c>
      <c r="M503" t="s">
        <v>285</v>
      </c>
      <c r="N503">
        <v>15</v>
      </c>
      <c r="O503">
        <v>1</v>
      </c>
      <c r="R503" cm="1">
        <f t="array" ref="R503:Y512">'R - Total (G, P)'!$A$443:$H$452</f>
        <v>0</v>
      </c>
      <c r="S503">
        <v>0</v>
      </c>
      <c r="T503">
        <v>0</v>
      </c>
      <c r="U503">
        <v>0</v>
      </c>
      <c r="V503">
        <v>0</v>
      </c>
      <c r="W503">
        <v>0</v>
      </c>
      <c r="X503">
        <v>0</v>
      </c>
      <c r="Y503">
        <v>0</v>
      </c>
      <c r="Z503">
        <v>0</v>
      </c>
      <c r="AA503">
        <v>0</v>
      </c>
      <c r="AB503">
        <v>0</v>
      </c>
      <c r="AC503">
        <v>0</v>
      </c>
      <c r="AD503">
        <v>0</v>
      </c>
      <c r="AJ503" cm="1">
        <f t="array" ref="AJ503">IF(OR(COUNTIF(R503,$AZ$2:$AZ$19)),0,1)</f>
        <v>0</v>
      </c>
      <c r="AK503" cm="1">
        <f t="array" ref="AK503">IF(OR(COUNTIF(S503,$AZ$2:$AZ$19)),0,1)</f>
        <v>0</v>
      </c>
      <c r="AL503" cm="1">
        <f t="array" ref="AL503">IF(OR(COUNTIF(T503,$AZ$2:$AZ$19)),0,1)</f>
        <v>0</v>
      </c>
      <c r="AM503" cm="1">
        <f t="array" ref="AM503">IF(OR(COUNTIF(U503,$AZ$2:$AZ$19)),0,1)</f>
        <v>0</v>
      </c>
      <c r="AN503" cm="1">
        <f t="array" ref="AN503">IF(OR(COUNTIF(V503,$AZ$2:$AZ$19)),0,1)</f>
        <v>0</v>
      </c>
      <c r="AO503" cm="1">
        <f t="array" ref="AO503">IF(OR(COUNTIF(W503,$AZ$2:$AZ$19)),0,1)</f>
        <v>0</v>
      </c>
      <c r="AP503" cm="1">
        <f t="array" ref="AP503">IF(OR(COUNTIF(X503,$AZ$2:$AZ$19)),0,1)</f>
        <v>0</v>
      </c>
      <c r="AQ503" cm="1">
        <f t="array" ref="AQ503">IF(OR(COUNTIF(Y503,$AZ$2:$AZ$19)),0,1)</f>
        <v>0</v>
      </c>
      <c r="AR503" cm="1">
        <f t="array" ref="AR503">IF(OR(COUNTIF(Z503,$AZ$2:$AZ$19)),0,1)</f>
        <v>0</v>
      </c>
      <c r="AS503" cm="1">
        <f t="array" ref="AS503">IF(OR(COUNTIF(AA503,$AZ$2:$AZ$19)),0,1)</f>
        <v>0</v>
      </c>
      <c r="AT503" cm="1">
        <f t="array" ref="AT503">IF(OR(COUNTIF(AB503,$AZ$2:$AZ$19)),0,1)</f>
        <v>0</v>
      </c>
      <c r="AU503" cm="1">
        <f t="array" ref="AU503">IF(OR(COUNTIF(AC503,$AZ$2:$AZ$19)),0,1)</f>
        <v>0</v>
      </c>
      <c r="AV503" cm="1">
        <f t="array" ref="AV503">IF(OR(COUNTIF(AD503,$AZ$2:$AZ$19)),0,1)</f>
        <v>0</v>
      </c>
      <c r="AX503">
        <f t="shared" si="7"/>
        <v>0</v>
      </c>
    </row>
    <row r="504" spans="1:50" x14ac:dyDescent="0.3">
      <c r="A504" s="88" t="str" cm="1">
        <f t="array" ref="A504">IF(AX504&gt;0,'Licensee Info'!$A$2:$A$2,"#N/A")</f>
        <v>#N/A</v>
      </c>
      <c r="B504" s="88" t="str">
        <f>'Cover Sheet'!$A$3</f>
        <v>[insert AFS Reporting Period]</v>
      </c>
      <c r="C504" s="88" t="str">
        <f>'Cover Sheet'!$D$3</f>
        <v>[insert all medical and adult-use license record numbers covered by this AFS]</v>
      </c>
      <c r="D504" s="88" t="str">
        <f>'Cover Sheet'!$A$6</f>
        <v>[insert name of firm]</v>
      </c>
      <c r="E504" s="88" t="str">
        <f>'Cover Sheet'!$B$6</f>
        <v>[insert CPA name]</v>
      </c>
      <c r="F504" s="88" t="str">
        <f>'Cover Sheet'!$B$8</f>
        <v>[insert CPA license number]</v>
      </c>
      <c r="G504" s="88" t="str">
        <f>'Cover Sheet'!$D$6</f>
        <v>[insert direct email address]</v>
      </c>
      <c r="H504" s="88" t="str">
        <f>'Cover Sheet'!$D$8</f>
        <v>[insert direct phone number]</v>
      </c>
      <c r="I504" s="88" t="str">
        <f>'Cover Sheet'!$D$10</f>
        <v>[insert firm mailing address]</v>
      </c>
      <c r="J504" s="88" t="str">
        <f>'Licensee Info'!$E$2</f>
        <v>Report not attested to correctly</v>
      </c>
      <c r="K504" s="91" t="s">
        <v>225</v>
      </c>
      <c r="L504" s="91">
        <v>1</v>
      </c>
      <c r="M504" s="91" t="s">
        <v>285</v>
      </c>
      <c r="N504" s="91">
        <v>15</v>
      </c>
      <c r="O504" s="91">
        <v>2</v>
      </c>
      <c r="P504" s="91"/>
      <c r="Q504" s="91"/>
      <c r="R504" s="91">
        <v>0</v>
      </c>
      <c r="S504" s="91">
        <v>0</v>
      </c>
      <c r="T504" s="91">
        <v>0</v>
      </c>
      <c r="U504" s="91">
        <v>0</v>
      </c>
      <c r="V504" s="91">
        <v>0</v>
      </c>
      <c r="W504" s="91">
        <v>0</v>
      </c>
      <c r="X504" s="91">
        <v>0</v>
      </c>
      <c r="Y504" s="91">
        <v>0</v>
      </c>
      <c r="Z504" s="91">
        <v>0</v>
      </c>
      <c r="AA504" s="91">
        <v>0</v>
      </c>
      <c r="AB504" s="91">
        <v>0</v>
      </c>
      <c r="AC504" s="91">
        <v>0</v>
      </c>
      <c r="AD504" s="91">
        <v>0</v>
      </c>
      <c r="AE504" s="91"/>
      <c r="AF504" s="91"/>
      <c r="AG504" s="91"/>
      <c r="AH504" s="91"/>
      <c r="AJ504" cm="1">
        <f t="array" ref="AJ504">IF(OR(COUNTIF(R504,$AZ$2:$AZ$19)),0,1)</f>
        <v>0</v>
      </c>
      <c r="AK504" cm="1">
        <f t="array" ref="AK504">IF(OR(COUNTIF(S504,$AZ$2:$AZ$19)),0,1)</f>
        <v>0</v>
      </c>
      <c r="AL504" cm="1">
        <f t="array" ref="AL504">IF(OR(COUNTIF(T504,$AZ$2:$AZ$19)),0,1)</f>
        <v>0</v>
      </c>
      <c r="AM504" cm="1">
        <f t="array" ref="AM504">IF(OR(COUNTIF(U504,$AZ$2:$AZ$19)),0,1)</f>
        <v>0</v>
      </c>
      <c r="AN504" cm="1">
        <f t="array" ref="AN504">IF(OR(COUNTIF(V504,$AZ$2:$AZ$19)),0,1)</f>
        <v>0</v>
      </c>
      <c r="AO504" cm="1">
        <f t="array" ref="AO504">IF(OR(COUNTIF(W504,$AZ$2:$AZ$19)),0,1)</f>
        <v>0</v>
      </c>
      <c r="AP504" cm="1">
        <f t="array" ref="AP504">IF(OR(COUNTIF(X504,$AZ$2:$AZ$19)),0,1)</f>
        <v>0</v>
      </c>
      <c r="AQ504" cm="1">
        <f t="array" ref="AQ504">IF(OR(COUNTIF(Y504,$AZ$2:$AZ$19)),0,1)</f>
        <v>0</v>
      </c>
      <c r="AR504" cm="1">
        <f t="array" ref="AR504">IF(OR(COUNTIF(Z504,$AZ$2:$AZ$19)),0,1)</f>
        <v>0</v>
      </c>
      <c r="AS504" cm="1">
        <f t="array" ref="AS504">IF(OR(COUNTIF(AA504,$AZ$2:$AZ$19)),0,1)</f>
        <v>0</v>
      </c>
      <c r="AT504" cm="1">
        <f t="array" ref="AT504">IF(OR(COUNTIF(AB504,$AZ$2:$AZ$19)),0,1)</f>
        <v>0</v>
      </c>
      <c r="AU504" cm="1">
        <f t="array" ref="AU504">IF(OR(COUNTIF(AC504,$AZ$2:$AZ$19)),0,1)</f>
        <v>0</v>
      </c>
      <c r="AV504" cm="1">
        <f t="array" ref="AV504">IF(OR(COUNTIF(AD504,$AZ$2:$AZ$19)),0,1)</f>
        <v>0</v>
      </c>
      <c r="AX504">
        <f t="shared" si="7"/>
        <v>0</v>
      </c>
    </row>
    <row r="505" spans="1:50" x14ac:dyDescent="0.3">
      <c r="A505" s="92" t="str" cm="1">
        <f t="array" ref="A505">IF(AX505&gt;0,'Licensee Info'!$A$2:$A$2,"#N/A")</f>
        <v>#N/A</v>
      </c>
      <c r="B505" s="88" t="str">
        <f>'Cover Sheet'!$A$3</f>
        <v>[insert AFS Reporting Period]</v>
      </c>
      <c r="C505" s="88" t="str">
        <f>'Cover Sheet'!$D$3</f>
        <v>[insert all medical and adult-use license record numbers covered by this AFS]</v>
      </c>
      <c r="D505" s="88" t="str">
        <f>'Cover Sheet'!$A$6</f>
        <v>[insert name of firm]</v>
      </c>
      <c r="E505" s="88" t="str">
        <f>'Cover Sheet'!$B$6</f>
        <v>[insert CPA name]</v>
      </c>
      <c r="F505" s="88" t="str">
        <f>'Cover Sheet'!$B$8</f>
        <v>[insert CPA license number]</v>
      </c>
      <c r="G505" s="88" t="str">
        <f>'Cover Sheet'!$D$6</f>
        <v>[insert direct email address]</v>
      </c>
      <c r="H505" s="88" t="str">
        <f>'Cover Sheet'!$D$8</f>
        <v>[insert direct phone number]</v>
      </c>
      <c r="I505" s="88" t="str">
        <f>'Cover Sheet'!$D$10</f>
        <v>[insert firm mailing address]</v>
      </c>
      <c r="J505" s="88" t="str">
        <f>'Licensee Info'!$E$2</f>
        <v>Report not attested to correctly</v>
      </c>
      <c r="K505" t="s">
        <v>225</v>
      </c>
      <c r="L505">
        <v>1</v>
      </c>
      <c r="M505" t="s">
        <v>285</v>
      </c>
      <c r="N505">
        <v>15</v>
      </c>
      <c r="O505">
        <v>3</v>
      </c>
      <c r="R505">
        <v>0</v>
      </c>
      <c r="S505">
        <v>0</v>
      </c>
      <c r="T505">
        <v>0</v>
      </c>
      <c r="U505">
        <v>0</v>
      </c>
      <c r="V505">
        <v>0</v>
      </c>
      <c r="W505">
        <v>0</v>
      </c>
      <c r="X505">
        <v>0</v>
      </c>
      <c r="Y505">
        <v>0</v>
      </c>
      <c r="Z505">
        <v>0</v>
      </c>
      <c r="AA505">
        <v>0</v>
      </c>
      <c r="AB505">
        <v>0</v>
      </c>
      <c r="AC505">
        <v>0</v>
      </c>
      <c r="AD505">
        <v>0</v>
      </c>
      <c r="AJ505" cm="1">
        <f t="array" ref="AJ505">IF(OR(COUNTIF(R505,$AZ$2:$AZ$19)),0,1)</f>
        <v>0</v>
      </c>
      <c r="AK505" cm="1">
        <f t="array" ref="AK505">IF(OR(COUNTIF(S505,$AZ$2:$AZ$19)),0,1)</f>
        <v>0</v>
      </c>
      <c r="AL505" cm="1">
        <f t="array" ref="AL505">IF(OR(COUNTIF(T505,$AZ$2:$AZ$19)),0,1)</f>
        <v>0</v>
      </c>
      <c r="AM505" cm="1">
        <f t="array" ref="AM505">IF(OR(COUNTIF(U505,$AZ$2:$AZ$19)),0,1)</f>
        <v>0</v>
      </c>
      <c r="AN505" cm="1">
        <f t="array" ref="AN505">IF(OR(COUNTIF(V505,$AZ$2:$AZ$19)),0,1)</f>
        <v>0</v>
      </c>
      <c r="AO505" cm="1">
        <f t="array" ref="AO505">IF(OR(COUNTIF(W505,$AZ$2:$AZ$19)),0,1)</f>
        <v>0</v>
      </c>
      <c r="AP505" cm="1">
        <f t="array" ref="AP505">IF(OR(COUNTIF(X505,$AZ$2:$AZ$19)),0,1)</f>
        <v>0</v>
      </c>
      <c r="AQ505" cm="1">
        <f t="array" ref="AQ505">IF(OR(COUNTIF(Y505,$AZ$2:$AZ$19)),0,1)</f>
        <v>0</v>
      </c>
      <c r="AR505" cm="1">
        <f t="array" ref="AR505">IF(OR(COUNTIF(Z505,$AZ$2:$AZ$19)),0,1)</f>
        <v>0</v>
      </c>
      <c r="AS505" cm="1">
        <f t="array" ref="AS505">IF(OR(COUNTIF(AA505,$AZ$2:$AZ$19)),0,1)</f>
        <v>0</v>
      </c>
      <c r="AT505" cm="1">
        <f t="array" ref="AT505">IF(OR(COUNTIF(AB505,$AZ$2:$AZ$19)),0,1)</f>
        <v>0</v>
      </c>
      <c r="AU505" cm="1">
        <f t="array" ref="AU505">IF(OR(COUNTIF(AC505,$AZ$2:$AZ$19)),0,1)</f>
        <v>0</v>
      </c>
      <c r="AV505" cm="1">
        <f t="array" ref="AV505">IF(OR(COUNTIF(AD505,$AZ$2:$AZ$19)),0,1)</f>
        <v>0</v>
      </c>
      <c r="AX505">
        <f t="shared" si="7"/>
        <v>0</v>
      </c>
    </row>
    <row r="506" spans="1:50" x14ac:dyDescent="0.3">
      <c r="A506" s="88" t="str" cm="1">
        <f t="array" ref="A506">IF(AX506&gt;0,'Licensee Info'!$A$2:$A$2,"#N/A")</f>
        <v>#N/A</v>
      </c>
      <c r="B506" s="88" t="str">
        <f>'Cover Sheet'!$A$3</f>
        <v>[insert AFS Reporting Period]</v>
      </c>
      <c r="C506" s="88" t="str">
        <f>'Cover Sheet'!$D$3</f>
        <v>[insert all medical and adult-use license record numbers covered by this AFS]</v>
      </c>
      <c r="D506" s="88" t="str">
        <f>'Cover Sheet'!$A$6</f>
        <v>[insert name of firm]</v>
      </c>
      <c r="E506" s="88" t="str">
        <f>'Cover Sheet'!$B$6</f>
        <v>[insert CPA name]</v>
      </c>
      <c r="F506" s="88" t="str">
        <f>'Cover Sheet'!$B$8</f>
        <v>[insert CPA license number]</v>
      </c>
      <c r="G506" s="88" t="str">
        <f>'Cover Sheet'!$D$6</f>
        <v>[insert direct email address]</v>
      </c>
      <c r="H506" s="88" t="str">
        <f>'Cover Sheet'!$D$8</f>
        <v>[insert direct phone number]</v>
      </c>
      <c r="I506" s="88" t="str">
        <f>'Cover Sheet'!$D$10</f>
        <v>[insert firm mailing address]</v>
      </c>
      <c r="J506" s="88" t="str">
        <f>'Licensee Info'!$E$2</f>
        <v>Report not attested to correctly</v>
      </c>
      <c r="K506" s="91" t="s">
        <v>225</v>
      </c>
      <c r="L506" s="91">
        <v>1</v>
      </c>
      <c r="M506" s="91" t="s">
        <v>285</v>
      </c>
      <c r="N506" s="91">
        <v>15</v>
      </c>
      <c r="O506" s="91">
        <v>4</v>
      </c>
      <c r="P506" s="91"/>
      <c r="Q506" s="91"/>
      <c r="R506" s="91">
        <v>0</v>
      </c>
      <c r="S506" s="91">
        <v>0</v>
      </c>
      <c r="T506" s="91">
        <v>0</v>
      </c>
      <c r="U506" s="91">
        <v>0</v>
      </c>
      <c r="V506" s="91">
        <v>0</v>
      </c>
      <c r="W506" s="91">
        <v>0</v>
      </c>
      <c r="X506" s="91">
        <v>0</v>
      </c>
      <c r="Y506" s="91">
        <v>0</v>
      </c>
      <c r="Z506" s="91">
        <v>0</v>
      </c>
      <c r="AA506" s="91">
        <v>0</v>
      </c>
      <c r="AB506" s="91">
        <v>0</v>
      </c>
      <c r="AC506" s="91">
        <v>0</v>
      </c>
      <c r="AD506" s="91">
        <v>0</v>
      </c>
      <c r="AE506" s="91"/>
      <c r="AF506" s="91"/>
      <c r="AG506" s="91"/>
      <c r="AH506" s="91"/>
      <c r="AJ506" cm="1">
        <f t="array" ref="AJ506">IF(OR(COUNTIF(R506,$AZ$2:$AZ$19)),0,1)</f>
        <v>0</v>
      </c>
      <c r="AK506" cm="1">
        <f t="array" ref="AK506">IF(OR(COUNTIF(S506,$AZ$2:$AZ$19)),0,1)</f>
        <v>0</v>
      </c>
      <c r="AL506" cm="1">
        <f t="array" ref="AL506">IF(OR(COUNTIF(T506,$AZ$2:$AZ$19)),0,1)</f>
        <v>0</v>
      </c>
      <c r="AM506" cm="1">
        <f t="array" ref="AM506">IF(OR(COUNTIF(U506,$AZ$2:$AZ$19)),0,1)</f>
        <v>0</v>
      </c>
      <c r="AN506" cm="1">
        <f t="array" ref="AN506">IF(OR(COUNTIF(V506,$AZ$2:$AZ$19)),0,1)</f>
        <v>0</v>
      </c>
      <c r="AO506" cm="1">
        <f t="array" ref="AO506">IF(OR(COUNTIF(W506,$AZ$2:$AZ$19)),0,1)</f>
        <v>0</v>
      </c>
      <c r="AP506" cm="1">
        <f t="array" ref="AP506">IF(OR(COUNTIF(X506,$AZ$2:$AZ$19)),0,1)</f>
        <v>0</v>
      </c>
      <c r="AQ506" cm="1">
        <f t="array" ref="AQ506">IF(OR(COUNTIF(Y506,$AZ$2:$AZ$19)),0,1)</f>
        <v>0</v>
      </c>
      <c r="AR506" cm="1">
        <f t="array" ref="AR506">IF(OR(COUNTIF(Z506,$AZ$2:$AZ$19)),0,1)</f>
        <v>0</v>
      </c>
      <c r="AS506" cm="1">
        <f t="array" ref="AS506">IF(OR(COUNTIF(AA506,$AZ$2:$AZ$19)),0,1)</f>
        <v>0</v>
      </c>
      <c r="AT506" cm="1">
        <f t="array" ref="AT506">IF(OR(COUNTIF(AB506,$AZ$2:$AZ$19)),0,1)</f>
        <v>0</v>
      </c>
      <c r="AU506" cm="1">
        <f t="array" ref="AU506">IF(OR(COUNTIF(AC506,$AZ$2:$AZ$19)),0,1)</f>
        <v>0</v>
      </c>
      <c r="AV506" cm="1">
        <f t="array" ref="AV506">IF(OR(COUNTIF(AD506,$AZ$2:$AZ$19)),0,1)</f>
        <v>0</v>
      </c>
      <c r="AX506">
        <f t="shared" si="7"/>
        <v>0</v>
      </c>
    </row>
    <row r="507" spans="1:50" x14ac:dyDescent="0.3">
      <c r="A507" s="92" t="str" cm="1">
        <f t="array" ref="A507">IF(AX507&gt;0,'Licensee Info'!$A$2:$A$2,"#N/A")</f>
        <v>#N/A</v>
      </c>
      <c r="B507" s="88" t="str">
        <f>'Cover Sheet'!$A$3</f>
        <v>[insert AFS Reporting Period]</v>
      </c>
      <c r="C507" s="88" t="str">
        <f>'Cover Sheet'!$D$3</f>
        <v>[insert all medical and adult-use license record numbers covered by this AFS]</v>
      </c>
      <c r="D507" s="88" t="str">
        <f>'Cover Sheet'!$A$6</f>
        <v>[insert name of firm]</v>
      </c>
      <c r="E507" s="88" t="str">
        <f>'Cover Sheet'!$B$6</f>
        <v>[insert CPA name]</v>
      </c>
      <c r="F507" s="88" t="str">
        <f>'Cover Sheet'!$B$8</f>
        <v>[insert CPA license number]</v>
      </c>
      <c r="G507" s="88" t="str">
        <f>'Cover Sheet'!$D$6</f>
        <v>[insert direct email address]</v>
      </c>
      <c r="H507" s="88" t="str">
        <f>'Cover Sheet'!$D$8</f>
        <v>[insert direct phone number]</v>
      </c>
      <c r="I507" s="88" t="str">
        <f>'Cover Sheet'!$D$10</f>
        <v>[insert firm mailing address]</v>
      </c>
      <c r="J507" s="88" t="str">
        <f>'Licensee Info'!$E$2</f>
        <v>Report not attested to correctly</v>
      </c>
      <c r="K507" t="s">
        <v>225</v>
      </c>
      <c r="L507">
        <v>1</v>
      </c>
      <c r="M507" t="s">
        <v>285</v>
      </c>
      <c r="N507">
        <v>15</v>
      </c>
      <c r="O507">
        <v>5</v>
      </c>
      <c r="R507">
        <v>0</v>
      </c>
      <c r="S507">
        <v>0</v>
      </c>
      <c r="T507">
        <v>0</v>
      </c>
      <c r="U507">
        <v>0</v>
      </c>
      <c r="V507">
        <v>0</v>
      </c>
      <c r="W507">
        <v>0</v>
      </c>
      <c r="X507">
        <v>0</v>
      </c>
      <c r="Y507">
        <v>0</v>
      </c>
      <c r="Z507">
        <v>0</v>
      </c>
      <c r="AA507">
        <v>0</v>
      </c>
      <c r="AB507">
        <v>0</v>
      </c>
      <c r="AC507">
        <v>0</v>
      </c>
      <c r="AD507">
        <v>0</v>
      </c>
      <c r="AJ507" cm="1">
        <f t="array" ref="AJ507">IF(OR(COUNTIF(R507,$AZ$2:$AZ$19)),0,1)</f>
        <v>0</v>
      </c>
      <c r="AK507" cm="1">
        <f t="array" ref="AK507">IF(OR(COUNTIF(S507,$AZ$2:$AZ$19)),0,1)</f>
        <v>0</v>
      </c>
      <c r="AL507" cm="1">
        <f t="array" ref="AL507">IF(OR(COUNTIF(T507,$AZ$2:$AZ$19)),0,1)</f>
        <v>0</v>
      </c>
      <c r="AM507" cm="1">
        <f t="array" ref="AM507">IF(OR(COUNTIF(U507,$AZ$2:$AZ$19)),0,1)</f>
        <v>0</v>
      </c>
      <c r="AN507" cm="1">
        <f t="array" ref="AN507">IF(OR(COUNTIF(V507,$AZ$2:$AZ$19)),0,1)</f>
        <v>0</v>
      </c>
      <c r="AO507" cm="1">
        <f t="array" ref="AO507">IF(OR(COUNTIF(W507,$AZ$2:$AZ$19)),0,1)</f>
        <v>0</v>
      </c>
      <c r="AP507" cm="1">
        <f t="array" ref="AP507">IF(OR(COUNTIF(X507,$AZ$2:$AZ$19)),0,1)</f>
        <v>0</v>
      </c>
      <c r="AQ507" cm="1">
        <f t="array" ref="AQ507">IF(OR(COUNTIF(Y507,$AZ$2:$AZ$19)),0,1)</f>
        <v>0</v>
      </c>
      <c r="AR507" cm="1">
        <f t="array" ref="AR507">IF(OR(COUNTIF(Z507,$AZ$2:$AZ$19)),0,1)</f>
        <v>0</v>
      </c>
      <c r="AS507" cm="1">
        <f t="array" ref="AS507">IF(OR(COUNTIF(AA507,$AZ$2:$AZ$19)),0,1)</f>
        <v>0</v>
      </c>
      <c r="AT507" cm="1">
        <f t="array" ref="AT507">IF(OR(COUNTIF(AB507,$AZ$2:$AZ$19)),0,1)</f>
        <v>0</v>
      </c>
      <c r="AU507" cm="1">
        <f t="array" ref="AU507">IF(OR(COUNTIF(AC507,$AZ$2:$AZ$19)),0,1)</f>
        <v>0</v>
      </c>
      <c r="AV507" cm="1">
        <f t="array" ref="AV507">IF(OR(COUNTIF(AD507,$AZ$2:$AZ$19)),0,1)</f>
        <v>0</v>
      </c>
      <c r="AX507">
        <f t="shared" si="7"/>
        <v>0</v>
      </c>
    </row>
    <row r="508" spans="1:50" x14ac:dyDescent="0.3">
      <c r="A508" s="88" t="str" cm="1">
        <f t="array" ref="A508">IF(AX508&gt;0,'Licensee Info'!$A$2:$A$2,"#N/A")</f>
        <v>#N/A</v>
      </c>
      <c r="B508" s="88" t="str">
        <f>'Cover Sheet'!$A$3</f>
        <v>[insert AFS Reporting Period]</v>
      </c>
      <c r="C508" s="88" t="str">
        <f>'Cover Sheet'!$D$3</f>
        <v>[insert all medical and adult-use license record numbers covered by this AFS]</v>
      </c>
      <c r="D508" s="88" t="str">
        <f>'Cover Sheet'!$A$6</f>
        <v>[insert name of firm]</v>
      </c>
      <c r="E508" s="88" t="str">
        <f>'Cover Sheet'!$B$6</f>
        <v>[insert CPA name]</v>
      </c>
      <c r="F508" s="88" t="str">
        <f>'Cover Sheet'!$B$8</f>
        <v>[insert CPA license number]</v>
      </c>
      <c r="G508" s="88" t="str">
        <f>'Cover Sheet'!$D$6</f>
        <v>[insert direct email address]</v>
      </c>
      <c r="H508" s="88" t="str">
        <f>'Cover Sheet'!$D$8</f>
        <v>[insert direct phone number]</v>
      </c>
      <c r="I508" s="88" t="str">
        <f>'Cover Sheet'!$D$10</f>
        <v>[insert firm mailing address]</v>
      </c>
      <c r="J508" s="88" t="str">
        <f>'Licensee Info'!$E$2</f>
        <v>Report not attested to correctly</v>
      </c>
      <c r="K508" s="91" t="s">
        <v>225</v>
      </c>
      <c r="L508" s="91">
        <v>1</v>
      </c>
      <c r="M508" s="91" t="s">
        <v>285</v>
      </c>
      <c r="N508" s="91">
        <v>15</v>
      </c>
      <c r="O508" s="91">
        <v>6</v>
      </c>
      <c r="P508" s="91"/>
      <c r="Q508" s="91"/>
      <c r="R508" s="91">
        <v>0</v>
      </c>
      <c r="S508" s="91">
        <v>0</v>
      </c>
      <c r="T508" s="91">
        <v>0</v>
      </c>
      <c r="U508" s="91">
        <v>0</v>
      </c>
      <c r="V508" s="91">
        <v>0</v>
      </c>
      <c r="W508" s="91">
        <v>0</v>
      </c>
      <c r="X508" s="91">
        <v>0</v>
      </c>
      <c r="Y508" s="91">
        <v>0</v>
      </c>
      <c r="Z508" s="91">
        <v>0</v>
      </c>
      <c r="AA508" s="91">
        <v>0</v>
      </c>
      <c r="AB508" s="91">
        <v>0</v>
      </c>
      <c r="AC508" s="91">
        <v>0</v>
      </c>
      <c r="AD508" s="91">
        <v>0</v>
      </c>
      <c r="AE508" s="91"/>
      <c r="AF508" s="91"/>
      <c r="AG508" s="91"/>
      <c r="AH508" s="91"/>
      <c r="AJ508" cm="1">
        <f t="array" ref="AJ508">IF(OR(COUNTIF(R508,$AZ$2:$AZ$19)),0,1)</f>
        <v>0</v>
      </c>
      <c r="AK508" cm="1">
        <f t="array" ref="AK508">IF(OR(COUNTIF(S508,$AZ$2:$AZ$19)),0,1)</f>
        <v>0</v>
      </c>
      <c r="AL508" cm="1">
        <f t="array" ref="AL508">IF(OR(COUNTIF(T508,$AZ$2:$AZ$19)),0,1)</f>
        <v>0</v>
      </c>
      <c r="AM508" cm="1">
        <f t="array" ref="AM508">IF(OR(COUNTIF(U508,$AZ$2:$AZ$19)),0,1)</f>
        <v>0</v>
      </c>
      <c r="AN508" cm="1">
        <f t="array" ref="AN508">IF(OR(COUNTIF(V508,$AZ$2:$AZ$19)),0,1)</f>
        <v>0</v>
      </c>
      <c r="AO508" cm="1">
        <f t="array" ref="AO508">IF(OR(COUNTIF(W508,$AZ$2:$AZ$19)),0,1)</f>
        <v>0</v>
      </c>
      <c r="AP508" cm="1">
        <f t="array" ref="AP508">IF(OR(COUNTIF(X508,$AZ$2:$AZ$19)),0,1)</f>
        <v>0</v>
      </c>
      <c r="AQ508" cm="1">
        <f t="array" ref="AQ508">IF(OR(COUNTIF(Y508,$AZ$2:$AZ$19)),0,1)</f>
        <v>0</v>
      </c>
      <c r="AR508" cm="1">
        <f t="array" ref="AR508">IF(OR(COUNTIF(Z508,$AZ$2:$AZ$19)),0,1)</f>
        <v>0</v>
      </c>
      <c r="AS508" cm="1">
        <f t="array" ref="AS508">IF(OR(COUNTIF(AA508,$AZ$2:$AZ$19)),0,1)</f>
        <v>0</v>
      </c>
      <c r="AT508" cm="1">
        <f t="array" ref="AT508">IF(OR(COUNTIF(AB508,$AZ$2:$AZ$19)),0,1)</f>
        <v>0</v>
      </c>
      <c r="AU508" cm="1">
        <f t="array" ref="AU508">IF(OR(COUNTIF(AC508,$AZ$2:$AZ$19)),0,1)</f>
        <v>0</v>
      </c>
      <c r="AV508" cm="1">
        <f t="array" ref="AV508">IF(OR(COUNTIF(AD508,$AZ$2:$AZ$19)),0,1)</f>
        <v>0</v>
      </c>
      <c r="AX508">
        <f t="shared" si="7"/>
        <v>0</v>
      </c>
    </row>
    <row r="509" spans="1:50" x14ac:dyDescent="0.3">
      <c r="A509" s="92" t="str" cm="1">
        <f t="array" ref="A509">IF(AX509&gt;0,'Licensee Info'!$A$2:$A$2,"#N/A")</f>
        <v>#N/A</v>
      </c>
      <c r="B509" s="88" t="str">
        <f>'Cover Sheet'!$A$3</f>
        <v>[insert AFS Reporting Period]</v>
      </c>
      <c r="C509" s="88" t="str">
        <f>'Cover Sheet'!$D$3</f>
        <v>[insert all medical and adult-use license record numbers covered by this AFS]</v>
      </c>
      <c r="D509" s="88" t="str">
        <f>'Cover Sheet'!$A$6</f>
        <v>[insert name of firm]</v>
      </c>
      <c r="E509" s="88" t="str">
        <f>'Cover Sheet'!$B$6</f>
        <v>[insert CPA name]</v>
      </c>
      <c r="F509" s="88" t="str">
        <f>'Cover Sheet'!$B$8</f>
        <v>[insert CPA license number]</v>
      </c>
      <c r="G509" s="88" t="str">
        <f>'Cover Sheet'!$D$6</f>
        <v>[insert direct email address]</v>
      </c>
      <c r="H509" s="88" t="str">
        <f>'Cover Sheet'!$D$8</f>
        <v>[insert direct phone number]</v>
      </c>
      <c r="I509" s="88" t="str">
        <f>'Cover Sheet'!$D$10</f>
        <v>[insert firm mailing address]</v>
      </c>
      <c r="J509" s="88" t="str">
        <f>'Licensee Info'!$E$2</f>
        <v>Report not attested to correctly</v>
      </c>
      <c r="K509" t="s">
        <v>225</v>
      </c>
      <c r="L509">
        <v>1</v>
      </c>
      <c r="M509" t="s">
        <v>285</v>
      </c>
      <c r="N509">
        <v>15</v>
      </c>
      <c r="O509">
        <v>7</v>
      </c>
      <c r="R509">
        <v>0</v>
      </c>
      <c r="S509">
        <v>0</v>
      </c>
      <c r="T509">
        <v>0</v>
      </c>
      <c r="U509">
        <v>0</v>
      </c>
      <c r="V509">
        <v>0</v>
      </c>
      <c r="W509">
        <v>0</v>
      </c>
      <c r="X509">
        <v>0</v>
      </c>
      <c r="Y509">
        <v>0</v>
      </c>
      <c r="Z509">
        <v>0</v>
      </c>
      <c r="AA509">
        <v>0</v>
      </c>
      <c r="AB509">
        <v>0</v>
      </c>
      <c r="AC509">
        <v>0</v>
      </c>
      <c r="AD509">
        <v>0</v>
      </c>
      <c r="AJ509" cm="1">
        <f t="array" ref="AJ509">IF(OR(COUNTIF(R509,$AZ$2:$AZ$19)),0,1)</f>
        <v>0</v>
      </c>
      <c r="AK509" cm="1">
        <f t="array" ref="AK509">IF(OR(COUNTIF(S509,$AZ$2:$AZ$19)),0,1)</f>
        <v>0</v>
      </c>
      <c r="AL509" cm="1">
        <f t="array" ref="AL509">IF(OR(COUNTIF(T509,$AZ$2:$AZ$19)),0,1)</f>
        <v>0</v>
      </c>
      <c r="AM509" cm="1">
        <f t="array" ref="AM509">IF(OR(COUNTIF(U509,$AZ$2:$AZ$19)),0,1)</f>
        <v>0</v>
      </c>
      <c r="AN509" cm="1">
        <f t="array" ref="AN509">IF(OR(COUNTIF(V509,$AZ$2:$AZ$19)),0,1)</f>
        <v>0</v>
      </c>
      <c r="AO509" cm="1">
        <f t="array" ref="AO509">IF(OR(COUNTIF(W509,$AZ$2:$AZ$19)),0,1)</f>
        <v>0</v>
      </c>
      <c r="AP509" cm="1">
        <f t="array" ref="AP509">IF(OR(COUNTIF(X509,$AZ$2:$AZ$19)),0,1)</f>
        <v>0</v>
      </c>
      <c r="AQ509" cm="1">
        <f t="array" ref="AQ509">IF(OR(COUNTIF(Y509,$AZ$2:$AZ$19)),0,1)</f>
        <v>0</v>
      </c>
      <c r="AR509" cm="1">
        <f t="array" ref="AR509">IF(OR(COUNTIF(Z509,$AZ$2:$AZ$19)),0,1)</f>
        <v>0</v>
      </c>
      <c r="AS509" cm="1">
        <f t="array" ref="AS509">IF(OR(COUNTIF(AA509,$AZ$2:$AZ$19)),0,1)</f>
        <v>0</v>
      </c>
      <c r="AT509" cm="1">
        <f t="array" ref="AT509">IF(OR(COUNTIF(AB509,$AZ$2:$AZ$19)),0,1)</f>
        <v>0</v>
      </c>
      <c r="AU509" cm="1">
        <f t="array" ref="AU509">IF(OR(COUNTIF(AC509,$AZ$2:$AZ$19)),0,1)</f>
        <v>0</v>
      </c>
      <c r="AV509" cm="1">
        <f t="array" ref="AV509">IF(OR(COUNTIF(AD509,$AZ$2:$AZ$19)),0,1)</f>
        <v>0</v>
      </c>
      <c r="AX509">
        <f t="shared" si="7"/>
        <v>0</v>
      </c>
    </row>
    <row r="510" spans="1:50" x14ac:dyDescent="0.3">
      <c r="A510" s="88" t="str" cm="1">
        <f t="array" ref="A510">IF(AX510&gt;0,'Licensee Info'!$A$2:$A$2,"#N/A")</f>
        <v>#N/A</v>
      </c>
      <c r="B510" s="88" t="str">
        <f>'Cover Sheet'!$A$3</f>
        <v>[insert AFS Reporting Period]</v>
      </c>
      <c r="C510" s="88" t="str">
        <f>'Cover Sheet'!$D$3</f>
        <v>[insert all medical and adult-use license record numbers covered by this AFS]</v>
      </c>
      <c r="D510" s="88" t="str">
        <f>'Cover Sheet'!$A$6</f>
        <v>[insert name of firm]</v>
      </c>
      <c r="E510" s="88" t="str">
        <f>'Cover Sheet'!$B$6</f>
        <v>[insert CPA name]</v>
      </c>
      <c r="F510" s="88" t="str">
        <f>'Cover Sheet'!$B$8</f>
        <v>[insert CPA license number]</v>
      </c>
      <c r="G510" s="88" t="str">
        <f>'Cover Sheet'!$D$6</f>
        <v>[insert direct email address]</v>
      </c>
      <c r="H510" s="88" t="str">
        <f>'Cover Sheet'!$D$8</f>
        <v>[insert direct phone number]</v>
      </c>
      <c r="I510" s="88" t="str">
        <f>'Cover Sheet'!$D$10</f>
        <v>[insert firm mailing address]</v>
      </c>
      <c r="J510" s="88" t="str">
        <f>'Licensee Info'!$E$2</f>
        <v>Report not attested to correctly</v>
      </c>
      <c r="K510" s="91" t="s">
        <v>225</v>
      </c>
      <c r="L510" s="91">
        <v>1</v>
      </c>
      <c r="M510" s="91" t="s">
        <v>285</v>
      </c>
      <c r="N510" s="91">
        <v>15</v>
      </c>
      <c r="O510" s="91">
        <v>8</v>
      </c>
      <c r="P510" s="91"/>
      <c r="Q510" s="91"/>
      <c r="R510" s="91">
        <v>0</v>
      </c>
      <c r="S510" s="91">
        <v>0</v>
      </c>
      <c r="T510" s="91">
        <v>0</v>
      </c>
      <c r="U510" s="91">
        <v>0</v>
      </c>
      <c r="V510" s="91">
        <v>0</v>
      </c>
      <c r="W510" s="91">
        <v>0</v>
      </c>
      <c r="X510" s="91">
        <v>0</v>
      </c>
      <c r="Y510" s="91">
        <v>0</v>
      </c>
      <c r="Z510" s="91">
        <v>0</v>
      </c>
      <c r="AA510" s="91">
        <v>0</v>
      </c>
      <c r="AB510" s="91">
        <v>0</v>
      </c>
      <c r="AC510" s="91">
        <v>0</v>
      </c>
      <c r="AD510" s="91">
        <v>0</v>
      </c>
      <c r="AE510" s="91"/>
      <c r="AF510" s="91"/>
      <c r="AG510" s="91"/>
      <c r="AH510" s="91"/>
      <c r="AJ510" cm="1">
        <f t="array" ref="AJ510">IF(OR(COUNTIF(R510,$AZ$2:$AZ$19)),0,1)</f>
        <v>0</v>
      </c>
      <c r="AK510" cm="1">
        <f t="array" ref="AK510">IF(OR(COUNTIF(S510,$AZ$2:$AZ$19)),0,1)</f>
        <v>0</v>
      </c>
      <c r="AL510" cm="1">
        <f t="array" ref="AL510">IF(OR(COUNTIF(T510,$AZ$2:$AZ$19)),0,1)</f>
        <v>0</v>
      </c>
      <c r="AM510" cm="1">
        <f t="array" ref="AM510">IF(OR(COUNTIF(U510,$AZ$2:$AZ$19)),0,1)</f>
        <v>0</v>
      </c>
      <c r="AN510" cm="1">
        <f t="array" ref="AN510">IF(OR(COUNTIF(V510,$AZ$2:$AZ$19)),0,1)</f>
        <v>0</v>
      </c>
      <c r="AO510" cm="1">
        <f t="array" ref="AO510">IF(OR(COUNTIF(W510,$AZ$2:$AZ$19)),0,1)</f>
        <v>0</v>
      </c>
      <c r="AP510" cm="1">
        <f t="array" ref="AP510">IF(OR(COUNTIF(X510,$AZ$2:$AZ$19)),0,1)</f>
        <v>0</v>
      </c>
      <c r="AQ510" cm="1">
        <f t="array" ref="AQ510">IF(OR(COUNTIF(Y510,$AZ$2:$AZ$19)),0,1)</f>
        <v>0</v>
      </c>
      <c r="AR510" cm="1">
        <f t="array" ref="AR510">IF(OR(COUNTIF(Z510,$AZ$2:$AZ$19)),0,1)</f>
        <v>0</v>
      </c>
      <c r="AS510" cm="1">
        <f t="array" ref="AS510">IF(OR(COUNTIF(AA510,$AZ$2:$AZ$19)),0,1)</f>
        <v>0</v>
      </c>
      <c r="AT510" cm="1">
        <f t="array" ref="AT510">IF(OR(COUNTIF(AB510,$AZ$2:$AZ$19)),0,1)</f>
        <v>0</v>
      </c>
      <c r="AU510" cm="1">
        <f t="array" ref="AU510">IF(OR(COUNTIF(AC510,$AZ$2:$AZ$19)),0,1)</f>
        <v>0</v>
      </c>
      <c r="AV510" cm="1">
        <f t="array" ref="AV510">IF(OR(COUNTIF(AD510,$AZ$2:$AZ$19)),0,1)</f>
        <v>0</v>
      </c>
      <c r="AX510">
        <f t="shared" si="7"/>
        <v>0</v>
      </c>
    </row>
    <row r="511" spans="1:50" x14ac:dyDescent="0.3">
      <c r="A511" s="92" t="str" cm="1">
        <f t="array" ref="A511">IF(AX511&gt;0,'Licensee Info'!$A$2:$A$2,"#N/A")</f>
        <v>#N/A</v>
      </c>
      <c r="B511" s="88" t="str">
        <f>'Cover Sheet'!$A$3</f>
        <v>[insert AFS Reporting Period]</v>
      </c>
      <c r="C511" s="88" t="str">
        <f>'Cover Sheet'!$D$3</f>
        <v>[insert all medical and adult-use license record numbers covered by this AFS]</v>
      </c>
      <c r="D511" s="88" t="str">
        <f>'Cover Sheet'!$A$6</f>
        <v>[insert name of firm]</v>
      </c>
      <c r="E511" s="88" t="str">
        <f>'Cover Sheet'!$B$6</f>
        <v>[insert CPA name]</v>
      </c>
      <c r="F511" s="88" t="str">
        <f>'Cover Sheet'!$B$8</f>
        <v>[insert CPA license number]</v>
      </c>
      <c r="G511" s="88" t="str">
        <f>'Cover Sheet'!$D$6</f>
        <v>[insert direct email address]</v>
      </c>
      <c r="H511" s="88" t="str">
        <f>'Cover Sheet'!$D$8</f>
        <v>[insert direct phone number]</v>
      </c>
      <c r="I511" s="88" t="str">
        <f>'Cover Sheet'!$D$10</f>
        <v>[insert firm mailing address]</v>
      </c>
      <c r="J511" s="88" t="str">
        <f>'Licensee Info'!$E$2</f>
        <v>Report not attested to correctly</v>
      </c>
      <c r="K511" t="s">
        <v>225</v>
      </c>
      <c r="L511">
        <v>1</v>
      </c>
      <c r="M511" t="s">
        <v>285</v>
      </c>
      <c r="N511">
        <v>15</v>
      </c>
      <c r="O511">
        <v>9</v>
      </c>
      <c r="R511">
        <v>0</v>
      </c>
      <c r="S511">
        <v>0</v>
      </c>
      <c r="T511">
        <v>0</v>
      </c>
      <c r="U511">
        <v>0</v>
      </c>
      <c r="V511">
        <v>0</v>
      </c>
      <c r="W511">
        <v>0</v>
      </c>
      <c r="X511">
        <v>0</v>
      </c>
      <c r="Y511">
        <v>0</v>
      </c>
      <c r="Z511">
        <v>0</v>
      </c>
      <c r="AA511">
        <v>0</v>
      </c>
      <c r="AB511">
        <v>0</v>
      </c>
      <c r="AC511">
        <v>0</v>
      </c>
      <c r="AD511">
        <v>0</v>
      </c>
      <c r="AJ511" cm="1">
        <f t="array" ref="AJ511">IF(OR(COUNTIF(R511,$AZ$2:$AZ$19)),0,1)</f>
        <v>0</v>
      </c>
      <c r="AK511" cm="1">
        <f t="array" ref="AK511">IF(OR(COUNTIF(S511,$AZ$2:$AZ$19)),0,1)</f>
        <v>0</v>
      </c>
      <c r="AL511" cm="1">
        <f t="array" ref="AL511">IF(OR(COUNTIF(T511,$AZ$2:$AZ$19)),0,1)</f>
        <v>0</v>
      </c>
      <c r="AM511" cm="1">
        <f t="array" ref="AM511">IF(OR(COUNTIF(U511,$AZ$2:$AZ$19)),0,1)</f>
        <v>0</v>
      </c>
      <c r="AN511" cm="1">
        <f t="array" ref="AN511">IF(OR(COUNTIF(V511,$AZ$2:$AZ$19)),0,1)</f>
        <v>0</v>
      </c>
      <c r="AO511" cm="1">
        <f t="array" ref="AO511">IF(OR(COUNTIF(W511,$AZ$2:$AZ$19)),0,1)</f>
        <v>0</v>
      </c>
      <c r="AP511" cm="1">
        <f t="array" ref="AP511">IF(OR(COUNTIF(X511,$AZ$2:$AZ$19)),0,1)</f>
        <v>0</v>
      </c>
      <c r="AQ511" cm="1">
        <f t="array" ref="AQ511">IF(OR(COUNTIF(Y511,$AZ$2:$AZ$19)),0,1)</f>
        <v>0</v>
      </c>
      <c r="AR511" cm="1">
        <f t="array" ref="AR511">IF(OR(COUNTIF(Z511,$AZ$2:$AZ$19)),0,1)</f>
        <v>0</v>
      </c>
      <c r="AS511" cm="1">
        <f t="array" ref="AS511">IF(OR(COUNTIF(AA511,$AZ$2:$AZ$19)),0,1)</f>
        <v>0</v>
      </c>
      <c r="AT511" cm="1">
        <f t="array" ref="AT511">IF(OR(COUNTIF(AB511,$AZ$2:$AZ$19)),0,1)</f>
        <v>0</v>
      </c>
      <c r="AU511" cm="1">
        <f t="array" ref="AU511">IF(OR(COUNTIF(AC511,$AZ$2:$AZ$19)),0,1)</f>
        <v>0</v>
      </c>
      <c r="AV511" cm="1">
        <f t="array" ref="AV511">IF(OR(COUNTIF(AD511,$AZ$2:$AZ$19)),0,1)</f>
        <v>0</v>
      </c>
      <c r="AX511">
        <f t="shared" si="7"/>
        <v>0</v>
      </c>
    </row>
    <row r="512" spans="1:50" x14ac:dyDescent="0.3">
      <c r="A512" s="88" t="str" cm="1">
        <f t="array" ref="A512">IF(AX512&gt;0,'Licensee Info'!$A$2:$A$2,"#N/A")</f>
        <v>#N/A</v>
      </c>
      <c r="B512" s="88" t="str">
        <f>'Cover Sheet'!$A$3</f>
        <v>[insert AFS Reporting Period]</v>
      </c>
      <c r="C512" s="88" t="str">
        <f>'Cover Sheet'!$D$3</f>
        <v>[insert all medical and adult-use license record numbers covered by this AFS]</v>
      </c>
      <c r="D512" s="88" t="str">
        <f>'Cover Sheet'!$A$6</f>
        <v>[insert name of firm]</v>
      </c>
      <c r="E512" s="88" t="str">
        <f>'Cover Sheet'!$B$6</f>
        <v>[insert CPA name]</v>
      </c>
      <c r="F512" s="88" t="str">
        <f>'Cover Sheet'!$B$8</f>
        <v>[insert CPA license number]</v>
      </c>
      <c r="G512" s="88" t="str">
        <f>'Cover Sheet'!$D$6</f>
        <v>[insert direct email address]</v>
      </c>
      <c r="H512" s="88" t="str">
        <f>'Cover Sheet'!$D$8</f>
        <v>[insert direct phone number]</v>
      </c>
      <c r="I512" s="88" t="str">
        <f>'Cover Sheet'!$D$10</f>
        <v>[insert firm mailing address]</v>
      </c>
      <c r="J512" s="88" t="str">
        <f>'Licensee Info'!$E$2</f>
        <v>Report not attested to correctly</v>
      </c>
      <c r="K512" s="91" t="s">
        <v>225</v>
      </c>
      <c r="L512" s="91">
        <v>1</v>
      </c>
      <c r="M512" s="91" t="s">
        <v>285</v>
      </c>
      <c r="N512" s="91">
        <v>15</v>
      </c>
      <c r="O512" s="91">
        <v>10</v>
      </c>
      <c r="P512" s="91"/>
      <c r="Q512" s="91"/>
      <c r="R512" s="91">
        <v>0</v>
      </c>
      <c r="S512" s="91">
        <v>0</v>
      </c>
      <c r="T512" s="91">
        <v>0</v>
      </c>
      <c r="U512" s="91">
        <v>0</v>
      </c>
      <c r="V512" s="91">
        <v>0</v>
      </c>
      <c r="W512" s="91">
        <v>0</v>
      </c>
      <c r="X512" s="91">
        <v>0</v>
      </c>
      <c r="Y512" s="91">
        <v>0</v>
      </c>
      <c r="Z512" s="91">
        <v>0</v>
      </c>
      <c r="AA512" s="91">
        <v>0</v>
      </c>
      <c r="AB512" s="91">
        <v>0</v>
      </c>
      <c r="AC512" s="91">
        <v>0</v>
      </c>
      <c r="AD512" s="91">
        <v>0</v>
      </c>
      <c r="AE512" s="91"/>
      <c r="AF512" s="91"/>
      <c r="AG512" s="91"/>
      <c r="AH512" s="91"/>
      <c r="AJ512" cm="1">
        <f t="array" ref="AJ512">IF(OR(COUNTIF(R512,$AZ$2:$AZ$19)),0,1)</f>
        <v>0</v>
      </c>
      <c r="AK512" cm="1">
        <f t="array" ref="AK512">IF(OR(COUNTIF(S512,$AZ$2:$AZ$19)),0,1)</f>
        <v>0</v>
      </c>
      <c r="AL512" cm="1">
        <f t="array" ref="AL512">IF(OR(COUNTIF(T512,$AZ$2:$AZ$19)),0,1)</f>
        <v>0</v>
      </c>
      <c r="AM512" cm="1">
        <f t="array" ref="AM512">IF(OR(COUNTIF(U512,$AZ$2:$AZ$19)),0,1)</f>
        <v>0</v>
      </c>
      <c r="AN512" cm="1">
        <f t="array" ref="AN512">IF(OR(COUNTIF(V512,$AZ$2:$AZ$19)),0,1)</f>
        <v>0</v>
      </c>
      <c r="AO512" cm="1">
        <f t="array" ref="AO512">IF(OR(COUNTIF(W512,$AZ$2:$AZ$19)),0,1)</f>
        <v>0</v>
      </c>
      <c r="AP512" cm="1">
        <f t="array" ref="AP512">IF(OR(COUNTIF(X512,$AZ$2:$AZ$19)),0,1)</f>
        <v>0</v>
      </c>
      <c r="AQ512" cm="1">
        <f t="array" ref="AQ512">IF(OR(COUNTIF(Y512,$AZ$2:$AZ$19)),0,1)</f>
        <v>0</v>
      </c>
      <c r="AR512" cm="1">
        <f t="array" ref="AR512">IF(OR(COUNTIF(Z512,$AZ$2:$AZ$19)),0,1)</f>
        <v>0</v>
      </c>
      <c r="AS512" cm="1">
        <f t="array" ref="AS512">IF(OR(COUNTIF(AA512,$AZ$2:$AZ$19)),0,1)</f>
        <v>0</v>
      </c>
      <c r="AT512" cm="1">
        <f t="array" ref="AT512">IF(OR(COUNTIF(AB512,$AZ$2:$AZ$19)),0,1)</f>
        <v>0</v>
      </c>
      <c r="AU512" cm="1">
        <f t="array" ref="AU512">IF(OR(COUNTIF(AC512,$AZ$2:$AZ$19)),0,1)</f>
        <v>0</v>
      </c>
      <c r="AV512" cm="1">
        <f t="array" ref="AV512">IF(OR(COUNTIF(AD512,$AZ$2:$AZ$19)),0,1)</f>
        <v>0</v>
      </c>
      <c r="AX512">
        <f t="shared" si="7"/>
        <v>0</v>
      </c>
    </row>
    <row r="513" spans="1:50" x14ac:dyDescent="0.3">
      <c r="A513" s="92" t="str" cm="1">
        <f t="array" ref="A513">IF(AX513&gt;0,'Licensee Info'!$A$2:$A$2,"#N/A")</f>
        <v>#N/A</v>
      </c>
      <c r="B513" s="88" t="str">
        <f>'Cover Sheet'!$A$3</f>
        <v>[insert AFS Reporting Period]</v>
      </c>
      <c r="C513" s="88" t="str">
        <f>'Cover Sheet'!$D$3</f>
        <v>[insert all medical and adult-use license record numbers covered by this AFS]</v>
      </c>
      <c r="D513" s="88" t="str">
        <f>'Cover Sheet'!$A$6</f>
        <v>[insert name of firm]</v>
      </c>
      <c r="E513" s="88" t="str">
        <f>'Cover Sheet'!$B$6</f>
        <v>[insert CPA name]</v>
      </c>
      <c r="F513" s="88" t="str">
        <f>'Cover Sheet'!$B$8</f>
        <v>[insert CPA license number]</v>
      </c>
      <c r="G513" s="88" t="str">
        <f>'Cover Sheet'!$D$6</f>
        <v>[insert direct email address]</v>
      </c>
      <c r="H513" s="88" t="str">
        <f>'Cover Sheet'!$D$8</f>
        <v>[insert direct phone number]</v>
      </c>
      <c r="I513" s="88" t="str">
        <f>'Cover Sheet'!$D$10</f>
        <v>[insert firm mailing address]</v>
      </c>
      <c r="J513" s="88" t="str">
        <f>'Licensee Info'!$E$2</f>
        <v>Report not attested to correctly</v>
      </c>
      <c r="K513" t="s">
        <v>225</v>
      </c>
      <c r="L513">
        <v>1</v>
      </c>
      <c r="M513" t="s">
        <v>285</v>
      </c>
      <c r="N513">
        <v>15</v>
      </c>
      <c r="O513">
        <v>11</v>
      </c>
      <c r="R513">
        <v>0</v>
      </c>
      <c r="S513">
        <v>0</v>
      </c>
      <c r="T513">
        <v>0</v>
      </c>
      <c r="U513">
        <v>0</v>
      </c>
      <c r="V513">
        <v>0</v>
      </c>
      <c r="W513">
        <v>0</v>
      </c>
      <c r="X513">
        <v>0</v>
      </c>
      <c r="Y513">
        <v>0</v>
      </c>
      <c r="Z513">
        <v>0</v>
      </c>
      <c r="AA513">
        <v>0</v>
      </c>
      <c r="AB513">
        <v>0</v>
      </c>
      <c r="AC513">
        <v>0</v>
      </c>
      <c r="AD513">
        <v>0</v>
      </c>
      <c r="AJ513" cm="1">
        <f t="array" ref="AJ513">IF(OR(COUNTIF(R513,$AZ$2:$AZ$19)),0,1)</f>
        <v>0</v>
      </c>
      <c r="AK513" cm="1">
        <f t="array" ref="AK513">IF(OR(COUNTIF(S513,$AZ$2:$AZ$19)),0,1)</f>
        <v>0</v>
      </c>
      <c r="AL513" cm="1">
        <f t="array" ref="AL513">IF(OR(COUNTIF(T513,$AZ$2:$AZ$19)),0,1)</f>
        <v>0</v>
      </c>
      <c r="AM513" cm="1">
        <f t="array" ref="AM513">IF(OR(COUNTIF(U513,$AZ$2:$AZ$19)),0,1)</f>
        <v>0</v>
      </c>
      <c r="AN513" cm="1">
        <f t="array" ref="AN513">IF(OR(COUNTIF(V513,$AZ$2:$AZ$19)),0,1)</f>
        <v>0</v>
      </c>
      <c r="AO513" cm="1">
        <f t="array" ref="AO513">IF(OR(COUNTIF(W513,$AZ$2:$AZ$19)),0,1)</f>
        <v>0</v>
      </c>
      <c r="AP513" cm="1">
        <f t="array" ref="AP513">IF(OR(COUNTIF(X513,$AZ$2:$AZ$19)),0,1)</f>
        <v>0</v>
      </c>
      <c r="AQ513" cm="1">
        <f t="array" ref="AQ513">IF(OR(COUNTIF(Y513,$AZ$2:$AZ$19)),0,1)</f>
        <v>0</v>
      </c>
      <c r="AR513" cm="1">
        <f t="array" ref="AR513">IF(OR(COUNTIF(Z513,$AZ$2:$AZ$19)),0,1)</f>
        <v>0</v>
      </c>
      <c r="AS513" cm="1">
        <f t="array" ref="AS513">IF(OR(COUNTIF(AA513,$AZ$2:$AZ$19)),0,1)</f>
        <v>0</v>
      </c>
      <c r="AT513" cm="1">
        <f t="array" ref="AT513">IF(OR(COUNTIF(AB513,$AZ$2:$AZ$19)),0,1)</f>
        <v>0</v>
      </c>
      <c r="AU513" cm="1">
        <f t="array" ref="AU513">IF(OR(COUNTIF(AC513,$AZ$2:$AZ$19)),0,1)</f>
        <v>0</v>
      </c>
      <c r="AV513" cm="1">
        <f t="array" ref="AV513">IF(OR(COUNTIF(AD513,$AZ$2:$AZ$19)),0,1)</f>
        <v>0</v>
      </c>
      <c r="AX513">
        <f t="shared" si="7"/>
        <v>0</v>
      </c>
    </row>
    <row r="514" spans="1:50" x14ac:dyDescent="0.3">
      <c r="A514" s="88" t="str" cm="1">
        <f t="array" ref="A514">IF(AX514&gt;0,'Licensee Info'!$A$2:$A$2,"#N/A")</f>
        <v>#N/A</v>
      </c>
      <c r="B514" s="88" t="str">
        <f>'Cover Sheet'!$A$3</f>
        <v>[insert AFS Reporting Period]</v>
      </c>
      <c r="C514" s="88" t="str">
        <f>'Cover Sheet'!$D$3</f>
        <v>[insert all medical and adult-use license record numbers covered by this AFS]</v>
      </c>
      <c r="D514" s="88" t="str">
        <f>'Cover Sheet'!$A$6</f>
        <v>[insert name of firm]</v>
      </c>
      <c r="E514" s="88" t="str">
        <f>'Cover Sheet'!$B$6</f>
        <v>[insert CPA name]</v>
      </c>
      <c r="F514" s="88" t="str">
        <f>'Cover Sheet'!$B$8</f>
        <v>[insert CPA license number]</v>
      </c>
      <c r="G514" s="88" t="str">
        <f>'Cover Sheet'!$D$6</f>
        <v>[insert direct email address]</v>
      </c>
      <c r="H514" s="88" t="str">
        <f>'Cover Sheet'!$D$8</f>
        <v>[insert direct phone number]</v>
      </c>
      <c r="I514" s="88" t="str">
        <f>'Cover Sheet'!$D$10</f>
        <v>[insert firm mailing address]</v>
      </c>
      <c r="J514" s="88" t="str">
        <f>'Licensee Info'!$E$2</f>
        <v>Report not attested to correctly</v>
      </c>
      <c r="K514" s="91" t="s">
        <v>225</v>
      </c>
      <c r="L514" s="91">
        <v>1</v>
      </c>
      <c r="M514" s="91" t="s">
        <v>285</v>
      </c>
      <c r="N514" s="91">
        <v>15</v>
      </c>
      <c r="O514" s="91">
        <v>12</v>
      </c>
      <c r="P514" s="91"/>
      <c r="Q514" s="91"/>
      <c r="R514" s="91">
        <v>0</v>
      </c>
      <c r="S514" s="91">
        <v>0</v>
      </c>
      <c r="T514" s="91">
        <v>0</v>
      </c>
      <c r="U514" s="91">
        <v>0</v>
      </c>
      <c r="V514" s="91">
        <v>0</v>
      </c>
      <c r="W514" s="91">
        <v>0</v>
      </c>
      <c r="X514" s="91">
        <v>0</v>
      </c>
      <c r="Y514" s="91">
        <v>0</v>
      </c>
      <c r="Z514" s="91">
        <v>0</v>
      </c>
      <c r="AA514" s="91">
        <v>0</v>
      </c>
      <c r="AB514" s="91">
        <v>0</v>
      </c>
      <c r="AC514" s="91">
        <v>0</v>
      </c>
      <c r="AD514" s="91">
        <v>0</v>
      </c>
      <c r="AE514" s="91"/>
      <c r="AF514" s="91"/>
      <c r="AG514" s="91"/>
      <c r="AH514" s="91"/>
      <c r="AJ514" cm="1">
        <f t="array" ref="AJ514">IF(OR(COUNTIF(R514,$AZ$2:$AZ$19)),0,1)</f>
        <v>0</v>
      </c>
      <c r="AK514" cm="1">
        <f t="array" ref="AK514">IF(OR(COUNTIF(S514,$AZ$2:$AZ$19)),0,1)</f>
        <v>0</v>
      </c>
      <c r="AL514" cm="1">
        <f t="array" ref="AL514">IF(OR(COUNTIF(T514,$AZ$2:$AZ$19)),0,1)</f>
        <v>0</v>
      </c>
      <c r="AM514" cm="1">
        <f t="array" ref="AM514">IF(OR(COUNTIF(U514,$AZ$2:$AZ$19)),0,1)</f>
        <v>0</v>
      </c>
      <c r="AN514" cm="1">
        <f t="array" ref="AN514">IF(OR(COUNTIF(V514,$AZ$2:$AZ$19)),0,1)</f>
        <v>0</v>
      </c>
      <c r="AO514" cm="1">
        <f t="array" ref="AO514">IF(OR(COUNTIF(W514,$AZ$2:$AZ$19)),0,1)</f>
        <v>0</v>
      </c>
      <c r="AP514" cm="1">
        <f t="array" ref="AP514">IF(OR(COUNTIF(X514,$AZ$2:$AZ$19)),0,1)</f>
        <v>0</v>
      </c>
      <c r="AQ514" cm="1">
        <f t="array" ref="AQ514">IF(OR(COUNTIF(Y514,$AZ$2:$AZ$19)),0,1)</f>
        <v>0</v>
      </c>
      <c r="AR514" cm="1">
        <f t="array" ref="AR514">IF(OR(COUNTIF(Z514,$AZ$2:$AZ$19)),0,1)</f>
        <v>0</v>
      </c>
      <c r="AS514" cm="1">
        <f t="array" ref="AS514">IF(OR(COUNTIF(AA514,$AZ$2:$AZ$19)),0,1)</f>
        <v>0</v>
      </c>
      <c r="AT514" cm="1">
        <f t="array" ref="AT514">IF(OR(COUNTIF(AB514,$AZ$2:$AZ$19)),0,1)</f>
        <v>0</v>
      </c>
      <c r="AU514" cm="1">
        <f t="array" ref="AU514">IF(OR(COUNTIF(AC514,$AZ$2:$AZ$19)),0,1)</f>
        <v>0</v>
      </c>
      <c r="AV514" cm="1">
        <f t="array" ref="AV514">IF(OR(COUNTIF(AD514,$AZ$2:$AZ$19)),0,1)</f>
        <v>0</v>
      </c>
      <c r="AX514">
        <f t="shared" si="7"/>
        <v>0</v>
      </c>
    </row>
    <row r="515" spans="1:50" x14ac:dyDescent="0.3">
      <c r="A515" s="92" t="str" cm="1">
        <f t="array" ref="A515">IF(AX515&gt;0,'Licensee Info'!$A$2:$A$2,"#N/A")</f>
        <v>#N/A</v>
      </c>
      <c r="B515" s="88" t="str">
        <f>'Cover Sheet'!$A$3</f>
        <v>[insert AFS Reporting Period]</v>
      </c>
      <c r="C515" s="88" t="str">
        <f>'Cover Sheet'!$D$3</f>
        <v>[insert all medical and adult-use license record numbers covered by this AFS]</v>
      </c>
      <c r="D515" s="88" t="str">
        <f>'Cover Sheet'!$A$6</f>
        <v>[insert name of firm]</v>
      </c>
      <c r="E515" s="88" t="str">
        <f>'Cover Sheet'!$B$6</f>
        <v>[insert CPA name]</v>
      </c>
      <c r="F515" s="88" t="str">
        <f>'Cover Sheet'!$B$8</f>
        <v>[insert CPA license number]</v>
      </c>
      <c r="G515" s="88" t="str">
        <f>'Cover Sheet'!$D$6</f>
        <v>[insert direct email address]</v>
      </c>
      <c r="H515" s="88" t="str">
        <f>'Cover Sheet'!$D$8</f>
        <v>[insert direct phone number]</v>
      </c>
      <c r="I515" s="88" t="str">
        <f>'Cover Sheet'!$D$10</f>
        <v>[insert firm mailing address]</v>
      </c>
      <c r="J515" s="88" t="str">
        <f>'Licensee Info'!$E$2</f>
        <v>Report not attested to correctly</v>
      </c>
      <c r="K515" t="s">
        <v>225</v>
      </c>
      <c r="L515">
        <v>1</v>
      </c>
      <c r="M515" t="s">
        <v>285</v>
      </c>
      <c r="N515">
        <v>15</v>
      </c>
      <c r="O515">
        <v>13</v>
      </c>
      <c r="R515">
        <v>0</v>
      </c>
      <c r="S515">
        <v>0</v>
      </c>
      <c r="T515">
        <v>0</v>
      </c>
      <c r="U515">
        <v>0</v>
      </c>
      <c r="V515">
        <v>0</v>
      </c>
      <c r="W515">
        <v>0</v>
      </c>
      <c r="X515">
        <v>0</v>
      </c>
      <c r="Y515">
        <v>0</v>
      </c>
      <c r="Z515">
        <v>0</v>
      </c>
      <c r="AA515">
        <v>0</v>
      </c>
      <c r="AB515">
        <v>0</v>
      </c>
      <c r="AC515">
        <v>0</v>
      </c>
      <c r="AD515">
        <v>0</v>
      </c>
      <c r="AJ515" cm="1">
        <f t="array" ref="AJ515">IF(OR(COUNTIF(R515,$AZ$2:$AZ$19)),0,1)</f>
        <v>0</v>
      </c>
      <c r="AK515" cm="1">
        <f t="array" ref="AK515">IF(OR(COUNTIF(S515,$AZ$2:$AZ$19)),0,1)</f>
        <v>0</v>
      </c>
      <c r="AL515" cm="1">
        <f t="array" ref="AL515">IF(OR(COUNTIF(T515,$AZ$2:$AZ$19)),0,1)</f>
        <v>0</v>
      </c>
      <c r="AM515" cm="1">
        <f t="array" ref="AM515">IF(OR(COUNTIF(U515,$AZ$2:$AZ$19)),0,1)</f>
        <v>0</v>
      </c>
      <c r="AN515" cm="1">
        <f t="array" ref="AN515">IF(OR(COUNTIF(V515,$AZ$2:$AZ$19)),0,1)</f>
        <v>0</v>
      </c>
      <c r="AO515" cm="1">
        <f t="array" ref="AO515">IF(OR(COUNTIF(W515,$AZ$2:$AZ$19)),0,1)</f>
        <v>0</v>
      </c>
      <c r="AP515" cm="1">
        <f t="array" ref="AP515">IF(OR(COUNTIF(X515,$AZ$2:$AZ$19)),0,1)</f>
        <v>0</v>
      </c>
      <c r="AQ515" cm="1">
        <f t="array" ref="AQ515">IF(OR(COUNTIF(Y515,$AZ$2:$AZ$19)),0,1)</f>
        <v>0</v>
      </c>
      <c r="AR515" cm="1">
        <f t="array" ref="AR515">IF(OR(COUNTIF(Z515,$AZ$2:$AZ$19)),0,1)</f>
        <v>0</v>
      </c>
      <c r="AS515" cm="1">
        <f t="array" ref="AS515">IF(OR(COUNTIF(AA515,$AZ$2:$AZ$19)),0,1)</f>
        <v>0</v>
      </c>
      <c r="AT515" cm="1">
        <f t="array" ref="AT515">IF(OR(COUNTIF(AB515,$AZ$2:$AZ$19)),0,1)</f>
        <v>0</v>
      </c>
      <c r="AU515" cm="1">
        <f t="array" ref="AU515">IF(OR(COUNTIF(AC515,$AZ$2:$AZ$19)),0,1)</f>
        <v>0</v>
      </c>
      <c r="AV515" cm="1">
        <f t="array" ref="AV515">IF(OR(COUNTIF(AD515,$AZ$2:$AZ$19)),0,1)</f>
        <v>0</v>
      </c>
      <c r="AX515">
        <f t="shared" ref="AX515:AX517" si="8">SUM(AJ515:AV515)</f>
        <v>0</v>
      </c>
    </row>
    <row r="516" spans="1:50" x14ac:dyDescent="0.3">
      <c r="A516" s="88" t="str" cm="1">
        <f t="array" ref="A516">IF(AX516&gt;0,'Licensee Info'!$A$2:$A$2,"#N/A")</f>
        <v>#N/A</v>
      </c>
      <c r="B516" s="88" t="str">
        <f>'Cover Sheet'!$A$3</f>
        <v>[insert AFS Reporting Period]</v>
      </c>
      <c r="C516" s="88" t="str">
        <f>'Cover Sheet'!$D$3</f>
        <v>[insert all medical and adult-use license record numbers covered by this AFS]</v>
      </c>
      <c r="D516" s="88" t="str">
        <f>'Cover Sheet'!$A$6</f>
        <v>[insert name of firm]</v>
      </c>
      <c r="E516" s="88" t="str">
        <f>'Cover Sheet'!$B$6</f>
        <v>[insert CPA name]</v>
      </c>
      <c r="F516" s="88" t="str">
        <f>'Cover Sheet'!$B$8</f>
        <v>[insert CPA license number]</v>
      </c>
      <c r="G516" s="88" t="str">
        <f>'Cover Sheet'!$D$6</f>
        <v>[insert direct email address]</v>
      </c>
      <c r="H516" s="88" t="str">
        <f>'Cover Sheet'!$D$8</f>
        <v>[insert direct phone number]</v>
      </c>
      <c r="I516" s="88" t="str">
        <f>'Cover Sheet'!$D$10</f>
        <v>[insert firm mailing address]</v>
      </c>
      <c r="J516" s="88" t="str">
        <f>'Licensee Info'!$E$2</f>
        <v>Report not attested to correctly</v>
      </c>
      <c r="K516" s="91" t="s">
        <v>225</v>
      </c>
      <c r="L516" s="91">
        <v>1</v>
      </c>
      <c r="M516" s="91" t="s">
        <v>285</v>
      </c>
      <c r="N516" s="91">
        <v>15</v>
      </c>
      <c r="O516" s="91">
        <v>14</v>
      </c>
      <c r="P516" s="91"/>
      <c r="Q516" s="91"/>
      <c r="R516" s="91">
        <v>0</v>
      </c>
      <c r="S516" s="91">
        <v>0</v>
      </c>
      <c r="T516" s="91">
        <v>0</v>
      </c>
      <c r="U516" s="91">
        <v>0</v>
      </c>
      <c r="V516" s="91">
        <v>0</v>
      </c>
      <c r="W516" s="91">
        <v>0</v>
      </c>
      <c r="X516" s="91">
        <v>0</v>
      </c>
      <c r="Y516" s="91">
        <v>0</v>
      </c>
      <c r="Z516" s="91">
        <v>0</v>
      </c>
      <c r="AA516" s="91">
        <v>0</v>
      </c>
      <c r="AB516" s="91">
        <v>0</v>
      </c>
      <c r="AC516" s="91">
        <v>0</v>
      </c>
      <c r="AD516" s="91">
        <v>0</v>
      </c>
      <c r="AE516" s="91"/>
      <c r="AF516" s="91"/>
      <c r="AG516" s="91"/>
      <c r="AH516" s="91"/>
      <c r="AJ516" cm="1">
        <f t="array" ref="AJ516">IF(OR(COUNTIF(R516,$AZ$2:$AZ$19)),0,1)</f>
        <v>0</v>
      </c>
      <c r="AK516" cm="1">
        <f t="array" ref="AK516">IF(OR(COUNTIF(S516,$AZ$2:$AZ$19)),0,1)</f>
        <v>0</v>
      </c>
      <c r="AL516" cm="1">
        <f t="array" ref="AL516">IF(OR(COUNTIF(T516,$AZ$2:$AZ$19)),0,1)</f>
        <v>0</v>
      </c>
      <c r="AM516" cm="1">
        <f t="array" ref="AM516">IF(OR(COUNTIF(U516,$AZ$2:$AZ$19)),0,1)</f>
        <v>0</v>
      </c>
      <c r="AN516" cm="1">
        <f t="array" ref="AN516">IF(OR(COUNTIF(V516,$AZ$2:$AZ$19)),0,1)</f>
        <v>0</v>
      </c>
      <c r="AO516" cm="1">
        <f t="array" ref="AO516">IF(OR(COUNTIF(W516,$AZ$2:$AZ$19)),0,1)</f>
        <v>0</v>
      </c>
      <c r="AP516" cm="1">
        <f t="array" ref="AP516">IF(OR(COUNTIF(X516,$AZ$2:$AZ$19)),0,1)</f>
        <v>0</v>
      </c>
      <c r="AQ516" cm="1">
        <f t="array" ref="AQ516">IF(OR(COUNTIF(Y516,$AZ$2:$AZ$19)),0,1)</f>
        <v>0</v>
      </c>
      <c r="AR516" cm="1">
        <f t="array" ref="AR516">IF(OR(COUNTIF(Z516,$AZ$2:$AZ$19)),0,1)</f>
        <v>0</v>
      </c>
      <c r="AS516" cm="1">
        <f t="array" ref="AS516">IF(OR(COUNTIF(AA516,$AZ$2:$AZ$19)),0,1)</f>
        <v>0</v>
      </c>
      <c r="AT516" cm="1">
        <f t="array" ref="AT516">IF(OR(COUNTIF(AB516,$AZ$2:$AZ$19)),0,1)</f>
        <v>0</v>
      </c>
      <c r="AU516" cm="1">
        <f t="array" ref="AU516">IF(OR(COUNTIF(AC516,$AZ$2:$AZ$19)),0,1)</f>
        <v>0</v>
      </c>
      <c r="AV516" cm="1">
        <f t="array" ref="AV516">IF(OR(COUNTIF(AD516,$AZ$2:$AZ$19)),0,1)</f>
        <v>0</v>
      </c>
      <c r="AX516">
        <f t="shared" si="8"/>
        <v>0</v>
      </c>
    </row>
    <row r="517" spans="1:50" x14ac:dyDescent="0.3">
      <c r="A517" s="92" t="str" cm="1">
        <f t="array" ref="A517">IF(AX517&gt;0,'Licensee Info'!$A$2:$A$2,"#N/A")</f>
        <v>#N/A</v>
      </c>
      <c r="B517" s="88" t="str">
        <f>'Cover Sheet'!$A$3</f>
        <v>[insert AFS Reporting Period]</v>
      </c>
      <c r="C517" s="88" t="str">
        <f>'Cover Sheet'!$D$3</f>
        <v>[insert all medical and adult-use license record numbers covered by this AFS]</v>
      </c>
      <c r="D517" s="88" t="str">
        <f>'Cover Sheet'!$A$6</f>
        <v>[insert name of firm]</v>
      </c>
      <c r="E517" s="88" t="str">
        <f>'Cover Sheet'!$B$6</f>
        <v>[insert CPA name]</v>
      </c>
      <c r="F517" s="88" t="str">
        <f>'Cover Sheet'!$B$8</f>
        <v>[insert CPA license number]</v>
      </c>
      <c r="G517" s="88" t="str">
        <f>'Cover Sheet'!$D$6</f>
        <v>[insert direct email address]</v>
      </c>
      <c r="H517" s="88" t="str">
        <f>'Cover Sheet'!$D$8</f>
        <v>[insert direct phone number]</v>
      </c>
      <c r="I517" s="88" t="str">
        <f>'Cover Sheet'!$D$10</f>
        <v>[insert firm mailing address]</v>
      </c>
      <c r="J517" s="88" t="str">
        <f>'Licensee Info'!$E$2</f>
        <v>Report not attested to correctly</v>
      </c>
      <c r="K517" t="s">
        <v>225</v>
      </c>
      <c r="L517">
        <v>1</v>
      </c>
      <c r="M517" t="s">
        <v>285</v>
      </c>
      <c r="N517">
        <v>15</v>
      </c>
      <c r="O517">
        <v>15</v>
      </c>
      <c r="R517">
        <v>0</v>
      </c>
      <c r="S517">
        <v>0</v>
      </c>
      <c r="T517">
        <v>0</v>
      </c>
      <c r="U517">
        <v>0</v>
      </c>
      <c r="V517">
        <v>0</v>
      </c>
      <c r="W517">
        <v>0</v>
      </c>
      <c r="X517">
        <v>0</v>
      </c>
      <c r="Y517">
        <v>0</v>
      </c>
      <c r="Z517">
        <v>0</v>
      </c>
      <c r="AA517">
        <v>0</v>
      </c>
      <c r="AB517">
        <v>0</v>
      </c>
      <c r="AC517">
        <v>0</v>
      </c>
      <c r="AD517">
        <v>0</v>
      </c>
      <c r="AJ517" cm="1">
        <f t="array" ref="AJ517">IF(OR(COUNTIF(R517,$AZ$2:$AZ$19)),0,1)</f>
        <v>0</v>
      </c>
      <c r="AK517" cm="1">
        <f t="array" ref="AK517">IF(OR(COUNTIF(S517,$AZ$2:$AZ$19)),0,1)</f>
        <v>0</v>
      </c>
      <c r="AL517" cm="1">
        <f t="array" ref="AL517">IF(OR(COUNTIF(T517,$AZ$2:$AZ$19)),0,1)</f>
        <v>0</v>
      </c>
      <c r="AM517" cm="1">
        <f t="array" ref="AM517">IF(OR(COUNTIF(U517,$AZ$2:$AZ$19)),0,1)</f>
        <v>0</v>
      </c>
      <c r="AN517" cm="1">
        <f t="array" ref="AN517">IF(OR(COUNTIF(V517,$AZ$2:$AZ$19)),0,1)</f>
        <v>0</v>
      </c>
      <c r="AO517" cm="1">
        <f t="array" ref="AO517">IF(OR(COUNTIF(W517,$AZ$2:$AZ$19)),0,1)</f>
        <v>0</v>
      </c>
      <c r="AP517" cm="1">
        <f t="array" ref="AP517">IF(OR(COUNTIF(X517,$AZ$2:$AZ$19)),0,1)</f>
        <v>0</v>
      </c>
      <c r="AQ517" cm="1">
        <f t="array" ref="AQ517">IF(OR(COUNTIF(Y517,$AZ$2:$AZ$19)),0,1)</f>
        <v>0</v>
      </c>
      <c r="AR517" cm="1">
        <f t="array" ref="AR517">IF(OR(COUNTIF(Z517,$AZ$2:$AZ$19)),0,1)</f>
        <v>0</v>
      </c>
      <c r="AS517" cm="1">
        <f t="array" ref="AS517">IF(OR(COUNTIF(AA517,$AZ$2:$AZ$19)),0,1)</f>
        <v>0</v>
      </c>
      <c r="AT517" cm="1">
        <f t="array" ref="AT517">IF(OR(COUNTIF(AB517,$AZ$2:$AZ$19)),0,1)</f>
        <v>0</v>
      </c>
      <c r="AU517" cm="1">
        <f t="array" ref="AU517">IF(OR(COUNTIF(AC517,$AZ$2:$AZ$19)),0,1)</f>
        <v>0</v>
      </c>
      <c r="AV517" cm="1">
        <f t="array" ref="AV517">IF(OR(COUNTIF(AD517,$AZ$2:$AZ$19)),0,1)</f>
        <v>0</v>
      </c>
      <c r="AX517">
        <f t="shared" si="8"/>
        <v>0</v>
      </c>
    </row>
    <row r="518" spans="1:50" x14ac:dyDescent="0.3">
      <c r="A518" s="88" t="str" cm="1">
        <f t="array" ref="A518">IF(AX518&gt;0,'Licensee Info'!$A$2:$A$2,"#N/A")</f>
        <v>#N/A</v>
      </c>
      <c r="B518" s="88" t="str">
        <f>'Cover Sheet'!$A$3</f>
        <v>[insert AFS Reporting Period]</v>
      </c>
      <c r="C518" s="88" t="str">
        <f>'Cover Sheet'!$D$3</f>
        <v>[insert all medical and adult-use license record numbers covered by this AFS]</v>
      </c>
      <c r="D518" s="88" t="str">
        <f>'Cover Sheet'!$A$6</f>
        <v>[insert name of firm]</v>
      </c>
      <c r="E518" s="88" t="str">
        <f>'Cover Sheet'!$B$6</f>
        <v>[insert CPA name]</v>
      </c>
      <c r="F518" s="88" t="str">
        <f>'Cover Sheet'!$B$8</f>
        <v>[insert CPA license number]</v>
      </c>
      <c r="G518" s="88" t="str">
        <f>'Cover Sheet'!$D$6</f>
        <v>[insert direct email address]</v>
      </c>
      <c r="H518" s="88" t="str">
        <f>'Cover Sheet'!$D$8</f>
        <v>[insert direct phone number]</v>
      </c>
      <c r="I518" s="88" t="str">
        <f>'Cover Sheet'!$D$10</f>
        <v>[insert firm mailing address]</v>
      </c>
      <c r="J518" s="88" t="str">
        <f>'Licensee Info'!$E$2</f>
        <v>Report not attested to correctly</v>
      </c>
      <c r="K518" s="91" t="s">
        <v>286</v>
      </c>
      <c r="L518" s="91">
        <v>1</v>
      </c>
      <c r="M518" s="91">
        <v>1</v>
      </c>
      <c r="N518" s="91"/>
      <c r="O518" s="91"/>
      <c r="P518" s="91"/>
      <c r="Q518" s="91"/>
      <c r="R518" s="91" t="str">
        <f>'R - Total (R, MB)'!$A$10</f>
        <v>[insert description]</v>
      </c>
      <c r="S518" s="91" t="str">
        <f>'R - Total (R, MB)'!$A$12</f>
        <v>[insert description]</v>
      </c>
      <c r="T518" s="91">
        <v>0</v>
      </c>
      <c r="U518" s="91">
        <v>0</v>
      </c>
      <c r="V518" s="91">
        <v>0</v>
      </c>
      <c r="W518" s="91">
        <v>0</v>
      </c>
      <c r="X518" s="91">
        <v>0</v>
      </c>
      <c r="Y518" s="91">
        <v>0</v>
      </c>
      <c r="Z518" s="91">
        <v>0</v>
      </c>
      <c r="AA518" s="91">
        <v>0</v>
      </c>
      <c r="AB518" s="91">
        <v>0</v>
      </c>
      <c r="AC518" s="91">
        <v>0</v>
      </c>
      <c r="AD518" s="91">
        <v>0</v>
      </c>
      <c r="AE518" s="91"/>
      <c r="AF518" s="91"/>
      <c r="AG518" s="91"/>
      <c r="AH518" s="91"/>
      <c r="AJ518" cm="1">
        <f t="array" ref="AJ518">IF(OR(COUNTIF(R518,$AZ$2:$AZ$19)),0,1)</f>
        <v>0</v>
      </c>
      <c r="AK518" cm="1">
        <f t="array" ref="AK518">IF(OR(COUNTIF(S518,$AZ$2:$AZ$19)),0,1)</f>
        <v>0</v>
      </c>
      <c r="AL518" cm="1">
        <f t="array" ref="AL518">IF(OR(COUNTIF(T518,$AZ$2:$AZ$19)),0,1)</f>
        <v>0</v>
      </c>
      <c r="AM518" cm="1">
        <f t="array" ref="AM518">IF(OR(COUNTIF(U518,$AZ$2:$AZ$19)),0,1)</f>
        <v>0</v>
      </c>
      <c r="AN518" cm="1">
        <f t="array" ref="AN518">IF(OR(COUNTIF(V518,$AZ$2:$AZ$19)),0,1)</f>
        <v>0</v>
      </c>
      <c r="AO518" cm="1">
        <f t="array" ref="AO518">IF(OR(COUNTIF(W518,$AZ$2:$AZ$19)),0,1)</f>
        <v>0</v>
      </c>
      <c r="AP518" cm="1">
        <f t="array" ref="AP518">IF(OR(COUNTIF(X518,$AZ$2:$AZ$19)),0,1)</f>
        <v>0</v>
      </c>
      <c r="AQ518" cm="1">
        <f t="array" ref="AQ518">IF(OR(COUNTIF(Y518,$AZ$2:$AZ$19)),0,1)</f>
        <v>0</v>
      </c>
      <c r="AR518" cm="1">
        <f t="array" ref="AR518">IF(OR(COUNTIF(Z518,$AZ$2:$AZ$19)),0,1)</f>
        <v>0</v>
      </c>
      <c r="AS518" cm="1">
        <f t="array" ref="AS518">IF(OR(COUNTIF(AA518,$AZ$2:$AZ$19)),0,1)</f>
        <v>0</v>
      </c>
      <c r="AT518" cm="1">
        <f t="array" ref="AT518">IF(OR(COUNTIF(AB518,$AZ$2:$AZ$19)),0,1)</f>
        <v>0</v>
      </c>
      <c r="AU518" cm="1">
        <f t="array" ref="AU518">IF(OR(COUNTIF(AC518,$AZ$2:$AZ$19)),0,1)</f>
        <v>0</v>
      </c>
      <c r="AV518" cm="1">
        <f t="array" ref="AV518">IF(OR(COUNTIF(AD518,$AZ$2:$AZ$19)),0,1)</f>
        <v>0</v>
      </c>
      <c r="AX518">
        <f t="shared" ref="AX518:AX576" si="9">SUM(AJ518:AV518)</f>
        <v>0</v>
      </c>
    </row>
    <row r="519" spans="1:50" x14ac:dyDescent="0.3">
      <c r="A519" s="92" t="str" cm="1">
        <f t="array" aca="1" ref="A519" ca="1">IF(AX519&gt;1,'Licensee Info'!$A$2:$A$2,"#N/A")</f>
        <v>#N/A</v>
      </c>
      <c r="B519" s="88" t="str">
        <f>'Cover Sheet'!$A$3</f>
        <v>[insert AFS Reporting Period]</v>
      </c>
      <c r="C519" s="88" t="str">
        <f>'Cover Sheet'!$D$3</f>
        <v>[insert all medical and adult-use license record numbers covered by this AFS]</v>
      </c>
      <c r="D519" s="88" t="str">
        <f>'Cover Sheet'!$A$6</f>
        <v>[insert name of firm]</v>
      </c>
      <c r="E519" s="88" t="str">
        <f>'Cover Sheet'!$B$6</f>
        <v>[insert CPA name]</v>
      </c>
      <c r="F519" s="88" t="str">
        <f>'Cover Sheet'!$B$8</f>
        <v>[insert CPA license number]</v>
      </c>
      <c r="G519" s="88" t="str">
        <f>'Cover Sheet'!$D$6</f>
        <v>[insert direct email address]</v>
      </c>
      <c r="H519" s="88" t="str">
        <f>'Cover Sheet'!$D$8</f>
        <v>[insert direct phone number]</v>
      </c>
      <c r="I519" s="88" t="str">
        <f>'Cover Sheet'!$D$10</f>
        <v>[insert firm mailing address]</v>
      </c>
      <c r="J519" s="88" t="str">
        <f>'Licensee Info'!$E$2</f>
        <v>Report not attested to correctly</v>
      </c>
      <c r="K519" t="s">
        <v>286</v>
      </c>
      <c r="L519">
        <v>1</v>
      </c>
      <c r="M519">
        <v>2</v>
      </c>
      <c r="N519">
        <v>1</v>
      </c>
      <c r="R519" cm="1">
        <f t="array" aca="1" ref="R519:Y534" ca="1">'R - Total (R, MB)'!$A$15:$H$30</f>
        <v>0</v>
      </c>
      <c r="S519">
        <f ca="1"/>
        <v>0</v>
      </c>
      <c r="T519">
        <f ca="1"/>
        <v>0</v>
      </c>
      <c r="U519">
        <f ca="1"/>
        <v>0</v>
      </c>
      <c r="V519">
        <f ca="1"/>
        <v>0</v>
      </c>
      <c r="W519">
        <f ca="1"/>
        <v>0</v>
      </c>
      <c r="X519" t="str">
        <f ca="1"/>
        <v/>
      </c>
      <c r="Y519">
        <f ca="1"/>
        <v>0</v>
      </c>
      <c r="Z519">
        <v>0</v>
      </c>
      <c r="AA519">
        <v>0</v>
      </c>
      <c r="AB519">
        <v>0</v>
      </c>
      <c r="AC519">
        <v>0</v>
      </c>
      <c r="AD519">
        <v>0</v>
      </c>
      <c r="AJ519" cm="1">
        <f t="array" aca="1" ref="AJ519" ca="1">IF(OR(COUNTIF(R519,$AZ$2:$AZ$19)),0,1)</f>
        <v>0</v>
      </c>
      <c r="AK519" cm="1">
        <f t="array" aca="1" ref="AK519" ca="1">IF(OR(COUNTIF(S519,$AZ$2:$AZ$19)),0,1)</f>
        <v>0</v>
      </c>
      <c r="AL519" cm="1">
        <f t="array" aca="1" ref="AL519" ca="1">IF(OR(COUNTIF(T519,$AZ$2:$AZ$19)),0,1)</f>
        <v>0</v>
      </c>
      <c r="AM519" cm="1">
        <f t="array" aca="1" ref="AM519" ca="1">IF(OR(COUNTIF(U519,$AZ$2:$AZ$19)),0,1)</f>
        <v>0</v>
      </c>
      <c r="AN519" cm="1">
        <f t="array" aca="1" ref="AN519" ca="1">IF(OR(COUNTIF(V519,$AZ$2:$AZ$19)),0,1)</f>
        <v>0</v>
      </c>
      <c r="AO519" cm="1">
        <f t="array" aca="1" ref="AO519" ca="1">IF(OR(COUNTIF(W519,$AZ$2:$AZ$19)),0,1)</f>
        <v>0</v>
      </c>
      <c r="AP519" cm="1">
        <f t="array" aca="1" ref="AP519" ca="1">IF(OR(COUNTIF(X519,$AZ$2:$AZ$19)),0,1)</f>
        <v>1</v>
      </c>
      <c r="AQ519" cm="1">
        <f t="array" aca="1" ref="AQ519" ca="1">IF(OR(COUNTIF(Y519,$AZ$2:$AZ$19)),0,1)</f>
        <v>0</v>
      </c>
      <c r="AR519" cm="1">
        <f t="array" ref="AR519">IF(OR(COUNTIF(Z519,$AZ$2:$AZ$19)),0,1)</f>
        <v>0</v>
      </c>
      <c r="AS519" cm="1">
        <f t="array" ref="AS519">IF(OR(COUNTIF(AA519,$AZ$2:$AZ$19)),0,1)</f>
        <v>0</v>
      </c>
      <c r="AT519" cm="1">
        <f t="array" ref="AT519">IF(OR(COUNTIF(AB519,$AZ$2:$AZ$19)),0,1)</f>
        <v>0</v>
      </c>
      <c r="AU519" cm="1">
        <f t="array" ref="AU519">IF(OR(COUNTIF(AC519,$AZ$2:$AZ$19)),0,1)</f>
        <v>0</v>
      </c>
      <c r="AV519" cm="1">
        <f t="array" ref="AV519">IF(OR(COUNTIF(AD519,$AZ$2:$AZ$19)),0,1)</f>
        <v>0</v>
      </c>
      <c r="AX519">
        <f t="shared" ca="1" si="9"/>
        <v>1</v>
      </c>
    </row>
    <row r="520" spans="1:50" x14ac:dyDescent="0.3">
      <c r="A520" s="88" t="str" cm="1">
        <f t="array" aca="1" ref="A520" ca="1">IF(AX520&gt;1,'Licensee Info'!$A$2:$A$2,"#N/A")</f>
        <v>#N/A</v>
      </c>
      <c r="B520" s="88" t="str">
        <f>'Cover Sheet'!$A$3</f>
        <v>[insert AFS Reporting Period]</v>
      </c>
      <c r="C520" s="88" t="str">
        <f>'Cover Sheet'!$D$3</f>
        <v>[insert all medical and adult-use license record numbers covered by this AFS]</v>
      </c>
      <c r="D520" s="88" t="str">
        <f>'Cover Sheet'!$A$6</f>
        <v>[insert name of firm]</v>
      </c>
      <c r="E520" s="88" t="str">
        <f>'Cover Sheet'!$B$6</f>
        <v>[insert CPA name]</v>
      </c>
      <c r="F520" s="88" t="str">
        <f>'Cover Sheet'!$B$8</f>
        <v>[insert CPA license number]</v>
      </c>
      <c r="G520" s="88" t="str">
        <f>'Cover Sheet'!$D$6</f>
        <v>[insert direct email address]</v>
      </c>
      <c r="H520" s="88" t="str">
        <f>'Cover Sheet'!$D$8</f>
        <v>[insert direct phone number]</v>
      </c>
      <c r="I520" s="88" t="str">
        <f>'Cover Sheet'!$D$10</f>
        <v>[insert firm mailing address]</v>
      </c>
      <c r="J520" s="88" t="str">
        <f>'Licensee Info'!$E$2</f>
        <v>Report not attested to correctly</v>
      </c>
      <c r="K520" s="91" t="s">
        <v>286</v>
      </c>
      <c r="L520" s="91">
        <v>1</v>
      </c>
      <c r="M520" s="91">
        <v>2</v>
      </c>
      <c r="N520" s="91">
        <v>2</v>
      </c>
      <c r="O520" s="91"/>
      <c r="P520" s="91"/>
      <c r="Q520" s="91"/>
      <c r="R520" s="91">
        <f ca="1"/>
        <v>0</v>
      </c>
      <c r="S520" s="91">
        <f ca="1"/>
        <v>0</v>
      </c>
      <c r="T520" s="91">
        <f ca="1"/>
        <v>0</v>
      </c>
      <c r="U520" s="91">
        <f ca="1"/>
        <v>0</v>
      </c>
      <c r="V520" s="91">
        <f ca="1"/>
        <v>0</v>
      </c>
      <c r="W520" s="91">
        <f ca="1"/>
        <v>0</v>
      </c>
      <c r="X520" s="91" t="str">
        <f ca="1"/>
        <v/>
      </c>
      <c r="Y520" s="91">
        <f ca="1"/>
        <v>0</v>
      </c>
      <c r="Z520" s="91">
        <v>0</v>
      </c>
      <c r="AA520" s="91">
        <v>0</v>
      </c>
      <c r="AB520" s="91">
        <v>0</v>
      </c>
      <c r="AC520" s="91">
        <v>0</v>
      </c>
      <c r="AD520" s="91">
        <v>0</v>
      </c>
      <c r="AE520" s="91"/>
      <c r="AF520" s="91"/>
      <c r="AG520" s="91"/>
      <c r="AH520" s="91"/>
      <c r="AJ520" cm="1">
        <f t="array" aca="1" ref="AJ520" ca="1">IF(OR(COUNTIF(R520,$AZ$2:$AZ$19)),0,1)</f>
        <v>0</v>
      </c>
      <c r="AK520" cm="1">
        <f t="array" aca="1" ref="AK520" ca="1">IF(OR(COUNTIF(S520,$AZ$2:$AZ$19)),0,1)</f>
        <v>0</v>
      </c>
      <c r="AL520" cm="1">
        <f t="array" aca="1" ref="AL520" ca="1">IF(OR(COUNTIF(T520,$AZ$2:$AZ$19)),0,1)</f>
        <v>0</v>
      </c>
      <c r="AM520" cm="1">
        <f t="array" aca="1" ref="AM520" ca="1">IF(OR(COUNTIF(U520,$AZ$2:$AZ$19)),0,1)</f>
        <v>0</v>
      </c>
      <c r="AN520" cm="1">
        <f t="array" aca="1" ref="AN520" ca="1">IF(OR(COUNTIF(V520,$AZ$2:$AZ$19)),0,1)</f>
        <v>0</v>
      </c>
      <c r="AO520" cm="1">
        <f t="array" aca="1" ref="AO520" ca="1">IF(OR(COUNTIF(W520,$AZ$2:$AZ$19)),0,1)</f>
        <v>0</v>
      </c>
      <c r="AP520" cm="1">
        <f t="array" aca="1" ref="AP520" ca="1">IF(OR(COUNTIF(X520,$AZ$2:$AZ$19)),0,1)</f>
        <v>1</v>
      </c>
      <c r="AQ520" cm="1">
        <f t="array" aca="1" ref="AQ520" ca="1">IF(OR(COUNTIF(Y520,$AZ$2:$AZ$19)),0,1)</f>
        <v>0</v>
      </c>
      <c r="AR520" cm="1">
        <f t="array" ref="AR520">IF(OR(COUNTIF(Z520,$AZ$2:$AZ$19)),0,1)</f>
        <v>0</v>
      </c>
      <c r="AS520" cm="1">
        <f t="array" ref="AS520">IF(OR(COUNTIF(AA520,$AZ$2:$AZ$19)),0,1)</f>
        <v>0</v>
      </c>
      <c r="AT520" cm="1">
        <f t="array" ref="AT520">IF(OR(COUNTIF(AB520,$AZ$2:$AZ$19)),0,1)</f>
        <v>0</v>
      </c>
      <c r="AU520" cm="1">
        <f t="array" ref="AU520">IF(OR(COUNTIF(AC520,$AZ$2:$AZ$19)),0,1)</f>
        <v>0</v>
      </c>
      <c r="AV520" cm="1">
        <f t="array" ref="AV520">IF(OR(COUNTIF(AD520,$AZ$2:$AZ$19)),0,1)</f>
        <v>0</v>
      </c>
      <c r="AX520">
        <f t="shared" ca="1" si="9"/>
        <v>1</v>
      </c>
    </row>
    <row r="521" spans="1:50" x14ac:dyDescent="0.3">
      <c r="A521" s="92" t="str" cm="1">
        <f t="array" aca="1" ref="A521" ca="1">IF(AX521&gt;1,'Licensee Info'!$A$2:$A$2,"#N/A")</f>
        <v>#N/A</v>
      </c>
      <c r="B521" s="88" t="str">
        <f>'Cover Sheet'!$A$3</f>
        <v>[insert AFS Reporting Period]</v>
      </c>
      <c r="C521" s="88" t="str">
        <f>'Cover Sheet'!$D$3</f>
        <v>[insert all medical and adult-use license record numbers covered by this AFS]</v>
      </c>
      <c r="D521" s="88" t="str">
        <f>'Cover Sheet'!$A$6</f>
        <v>[insert name of firm]</v>
      </c>
      <c r="E521" s="88" t="str">
        <f>'Cover Sheet'!$B$6</f>
        <v>[insert CPA name]</v>
      </c>
      <c r="F521" s="88" t="str">
        <f>'Cover Sheet'!$B$8</f>
        <v>[insert CPA license number]</v>
      </c>
      <c r="G521" s="88" t="str">
        <f>'Cover Sheet'!$D$6</f>
        <v>[insert direct email address]</v>
      </c>
      <c r="H521" s="88" t="str">
        <f>'Cover Sheet'!$D$8</f>
        <v>[insert direct phone number]</v>
      </c>
      <c r="I521" s="88" t="str">
        <f>'Cover Sheet'!$D$10</f>
        <v>[insert firm mailing address]</v>
      </c>
      <c r="J521" s="88" t="str">
        <f>'Licensee Info'!$E$2</f>
        <v>Report not attested to correctly</v>
      </c>
      <c r="K521" t="s">
        <v>286</v>
      </c>
      <c r="L521">
        <v>1</v>
      </c>
      <c r="M521">
        <v>2</v>
      </c>
      <c r="N521">
        <v>3</v>
      </c>
      <c r="R521">
        <f ca="1"/>
        <v>0</v>
      </c>
      <c r="S521">
        <f ca="1"/>
        <v>0</v>
      </c>
      <c r="T521">
        <f ca="1"/>
        <v>0</v>
      </c>
      <c r="U521">
        <f ca="1"/>
        <v>0</v>
      </c>
      <c r="V521">
        <f ca="1"/>
        <v>0</v>
      </c>
      <c r="W521">
        <f ca="1"/>
        <v>0</v>
      </c>
      <c r="X521" t="str">
        <f ca="1"/>
        <v/>
      </c>
      <c r="Y521">
        <f ca="1"/>
        <v>0</v>
      </c>
      <c r="Z521">
        <v>0</v>
      </c>
      <c r="AA521">
        <v>0</v>
      </c>
      <c r="AB521">
        <v>0</v>
      </c>
      <c r="AC521">
        <v>0</v>
      </c>
      <c r="AD521">
        <v>0</v>
      </c>
      <c r="AJ521" cm="1">
        <f t="array" aca="1" ref="AJ521" ca="1">IF(OR(COUNTIF(R521,$AZ$2:$AZ$19)),0,1)</f>
        <v>0</v>
      </c>
      <c r="AK521" cm="1">
        <f t="array" aca="1" ref="AK521" ca="1">IF(OR(COUNTIF(S521,$AZ$2:$AZ$19)),0,1)</f>
        <v>0</v>
      </c>
      <c r="AL521" cm="1">
        <f t="array" aca="1" ref="AL521" ca="1">IF(OR(COUNTIF(T521,$AZ$2:$AZ$19)),0,1)</f>
        <v>0</v>
      </c>
      <c r="AM521" cm="1">
        <f t="array" aca="1" ref="AM521" ca="1">IF(OR(COUNTIF(U521,$AZ$2:$AZ$19)),0,1)</f>
        <v>0</v>
      </c>
      <c r="AN521" cm="1">
        <f t="array" aca="1" ref="AN521" ca="1">IF(OR(COUNTIF(V521,$AZ$2:$AZ$19)),0,1)</f>
        <v>0</v>
      </c>
      <c r="AO521" cm="1">
        <f t="array" aca="1" ref="AO521" ca="1">IF(OR(COUNTIF(W521,$AZ$2:$AZ$19)),0,1)</f>
        <v>0</v>
      </c>
      <c r="AP521" cm="1">
        <f t="array" aca="1" ref="AP521" ca="1">IF(OR(COUNTIF(X521,$AZ$2:$AZ$19)),0,1)</f>
        <v>1</v>
      </c>
      <c r="AQ521" cm="1">
        <f t="array" aca="1" ref="AQ521" ca="1">IF(OR(COUNTIF(Y521,$AZ$2:$AZ$19)),0,1)</f>
        <v>0</v>
      </c>
      <c r="AR521" cm="1">
        <f t="array" ref="AR521">IF(OR(COUNTIF(Z521,$AZ$2:$AZ$19)),0,1)</f>
        <v>0</v>
      </c>
      <c r="AS521" cm="1">
        <f t="array" ref="AS521">IF(OR(COUNTIF(AA521,$AZ$2:$AZ$19)),0,1)</f>
        <v>0</v>
      </c>
      <c r="AT521" cm="1">
        <f t="array" ref="AT521">IF(OR(COUNTIF(AB521,$AZ$2:$AZ$19)),0,1)</f>
        <v>0</v>
      </c>
      <c r="AU521" cm="1">
        <f t="array" ref="AU521">IF(OR(COUNTIF(AC521,$AZ$2:$AZ$19)),0,1)</f>
        <v>0</v>
      </c>
      <c r="AV521" cm="1">
        <f t="array" ref="AV521">IF(OR(COUNTIF(AD521,$AZ$2:$AZ$19)),0,1)</f>
        <v>0</v>
      </c>
      <c r="AX521">
        <f t="shared" ca="1" si="9"/>
        <v>1</v>
      </c>
    </row>
    <row r="522" spans="1:50" x14ac:dyDescent="0.3">
      <c r="A522" s="88" t="str" cm="1">
        <f t="array" aca="1" ref="A522" ca="1">IF(AX522&gt;1,'Licensee Info'!$A$2:$A$2,"#N/A")</f>
        <v>#N/A</v>
      </c>
      <c r="B522" s="88" t="str">
        <f>'Cover Sheet'!$A$3</f>
        <v>[insert AFS Reporting Period]</v>
      </c>
      <c r="C522" s="88" t="str">
        <f>'Cover Sheet'!$D$3</f>
        <v>[insert all medical and adult-use license record numbers covered by this AFS]</v>
      </c>
      <c r="D522" s="88" t="str">
        <f>'Cover Sheet'!$A$6</f>
        <v>[insert name of firm]</v>
      </c>
      <c r="E522" s="88" t="str">
        <f>'Cover Sheet'!$B$6</f>
        <v>[insert CPA name]</v>
      </c>
      <c r="F522" s="88" t="str">
        <f>'Cover Sheet'!$B$8</f>
        <v>[insert CPA license number]</v>
      </c>
      <c r="G522" s="88" t="str">
        <f>'Cover Sheet'!$D$6</f>
        <v>[insert direct email address]</v>
      </c>
      <c r="H522" s="88" t="str">
        <f>'Cover Sheet'!$D$8</f>
        <v>[insert direct phone number]</v>
      </c>
      <c r="I522" s="88" t="str">
        <f>'Cover Sheet'!$D$10</f>
        <v>[insert firm mailing address]</v>
      </c>
      <c r="J522" s="88" t="str">
        <f>'Licensee Info'!$E$2</f>
        <v>Report not attested to correctly</v>
      </c>
      <c r="K522" s="91" t="s">
        <v>286</v>
      </c>
      <c r="L522" s="91">
        <v>1</v>
      </c>
      <c r="M522" s="91">
        <v>2</v>
      </c>
      <c r="N522" s="91">
        <v>4</v>
      </c>
      <c r="O522" s="91"/>
      <c r="P522" s="91"/>
      <c r="Q522" s="91"/>
      <c r="R522" s="91">
        <f ca="1"/>
        <v>0</v>
      </c>
      <c r="S522" s="91">
        <f ca="1"/>
        <v>0</v>
      </c>
      <c r="T522" s="91">
        <f ca="1"/>
        <v>0</v>
      </c>
      <c r="U522" s="91">
        <f ca="1"/>
        <v>0</v>
      </c>
      <c r="V522" s="91">
        <f ca="1"/>
        <v>0</v>
      </c>
      <c r="W522" s="91">
        <f ca="1"/>
        <v>0</v>
      </c>
      <c r="X522" s="91" t="str">
        <f ca="1"/>
        <v/>
      </c>
      <c r="Y522" s="91">
        <f ca="1"/>
        <v>0</v>
      </c>
      <c r="Z522" s="91">
        <v>0</v>
      </c>
      <c r="AA522" s="91">
        <v>0</v>
      </c>
      <c r="AB522" s="91">
        <v>0</v>
      </c>
      <c r="AC522" s="91">
        <v>0</v>
      </c>
      <c r="AD522" s="91">
        <v>0</v>
      </c>
      <c r="AE522" s="91"/>
      <c r="AF522" s="91"/>
      <c r="AG522" s="91"/>
      <c r="AH522" s="91"/>
      <c r="AJ522" cm="1">
        <f t="array" aca="1" ref="AJ522" ca="1">IF(OR(COUNTIF(R522,$AZ$2:$AZ$19)),0,1)</f>
        <v>0</v>
      </c>
      <c r="AK522" cm="1">
        <f t="array" aca="1" ref="AK522" ca="1">IF(OR(COUNTIF(S522,$AZ$2:$AZ$19)),0,1)</f>
        <v>0</v>
      </c>
      <c r="AL522" cm="1">
        <f t="array" aca="1" ref="AL522" ca="1">IF(OR(COUNTIF(T522,$AZ$2:$AZ$19)),0,1)</f>
        <v>0</v>
      </c>
      <c r="AM522" cm="1">
        <f t="array" aca="1" ref="AM522" ca="1">IF(OR(COUNTIF(U522,$AZ$2:$AZ$19)),0,1)</f>
        <v>0</v>
      </c>
      <c r="AN522" cm="1">
        <f t="array" aca="1" ref="AN522" ca="1">IF(OR(COUNTIF(V522,$AZ$2:$AZ$19)),0,1)</f>
        <v>0</v>
      </c>
      <c r="AO522" cm="1">
        <f t="array" aca="1" ref="AO522" ca="1">IF(OR(COUNTIF(W522,$AZ$2:$AZ$19)),0,1)</f>
        <v>0</v>
      </c>
      <c r="AP522" cm="1">
        <f t="array" aca="1" ref="AP522" ca="1">IF(OR(COUNTIF(X522,$AZ$2:$AZ$19)),0,1)</f>
        <v>1</v>
      </c>
      <c r="AQ522" cm="1">
        <f t="array" aca="1" ref="AQ522" ca="1">IF(OR(COUNTIF(Y522,$AZ$2:$AZ$19)),0,1)</f>
        <v>0</v>
      </c>
      <c r="AR522" cm="1">
        <f t="array" ref="AR522">IF(OR(COUNTIF(Z522,$AZ$2:$AZ$19)),0,1)</f>
        <v>0</v>
      </c>
      <c r="AS522" cm="1">
        <f t="array" ref="AS522">IF(OR(COUNTIF(AA522,$AZ$2:$AZ$19)),0,1)</f>
        <v>0</v>
      </c>
      <c r="AT522" cm="1">
        <f t="array" ref="AT522">IF(OR(COUNTIF(AB522,$AZ$2:$AZ$19)),0,1)</f>
        <v>0</v>
      </c>
      <c r="AU522" cm="1">
        <f t="array" ref="AU522">IF(OR(COUNTIF(AC522,$AZ$2:$AZ$19)),0,1)</f>
        <v>0</v>
      </c>
      <c r="AV522" cm="1">
        <f t="array" ref="AV522">IF(OR(COUNTIF(AD522,$AZ$2:$AZ$19)),0,1)</f>
        <v>0</v>
      </c>
      <c r="AX522">
        <f t="shared" ca="1" si="9"/>
        <v>1</v>
      </c>
    </row>
    <row r="523" spans="1:50" x14ac:dyDescent="0.3">
      <c r="A523" s="92" t="str" cm="1">
        <f t="array" aca="1" ref="A523" ca="1">IF(AX523&gt;1,'Licensee Info'!$A$2:$A$2,"#N/A")</f>
        <v>#N/A</v>
      </c>
      <c r="B523" s="88" t="str">
        <f>'Cover Sheet'!$A$3</f>
        <v>[insert AFS Reporting Period]</v>
      </c>
      <c r="C523" s="88" t="str">
        <f>'Cover Sheet'!$D$3</f>
        <v>[insert all medical and adult-use license record numbers covered by this AFS]</v>
      </c>
      <c r="D523" s="88" t="str">
        <f>'Cover Sheet'!$A$6</f>
        <v>[insert name of firm]</v>
      </c>
      <c r="E523" s="88" t="str">
        <f>'Cover Sheet'!$B$6</f>
        <v>[insert CPA name]</v>
      </c>
      <c r="F523" s="88" t="str">
        <f>'Cover Sheet'!$B$8</f>
        <v>[insert CPA license number]</v>
      </c>
      <c r="G523" s="88" t="str">
        <f>'Cover Sheet'!$D$6</f>
        <v>[insert direct email address]</v>
      </c>
      <c r="H523" s="88" t="str">
        <f>'Cover Sheet'!$D$8</f>
        <v>[insert direct phone number]</v>
      </c>
      <c r="I523" s="88" t="str">
        <f>'Cover Sheet'!$D$10</f>
        <v>[insert firm mailing address]</v>
      </c>
      <c r="J523" s="88" t="str">
        <f>'Licensee Info'!$E$2</f>
        <v>Report not attested to correctly</v>
      </c>
      <c r="K523" t="s">
        <v>286</v>
      </c>
      <c r="L523">
        <v>1</v>
      </c>
      <c r="M523">
        <v>2</v>
      </c>
      <c r="N523">
        <v>5</v>
      </c>
      <c r="R523">
        <f ca="1"/>
        <v>0</v>
      </c>
      <c r="S523">
        <f ca="1"/>
        <v>0</v>
      </c>
      <c r="T523">
        <f ca="1"/>
        <v>0</v>
      </c>
      <c r="U523">
        <f ca="1"/>
        <v>0</v>
      </c>
      <c r="V523">
        <f ca="1"/>
        <v>0</v>
      </c>
      <c r="W523">
        <f ca="1"/>
        <v>0</v>
      </c>
      <c r="X523" t="str">
        <f ca="1"/>
        <v/>
      </c>
      <c r="Y523">
        <f ca="1"/>
        <v>0</v>
      </c>
      <c r="Z523">
        <v>0</v>
      </c>
      <c r="AA523">
        <v>0</v>
      </c>
      <c r="AB523">
        <v>0</v>
      </c>
      <c r="AC523">
        <v>0</v>
      </c>
      <c r="AD523">
        <v>0</v>
      </c>
      <c r="AJ523" cm="1">
        <f t="array" aca="1" ref="AJ523" ca="1">IF(OR(COUNTIF(R523,$AZ$2:$AZ$19)),0,1)</f>
        <v>0</v>
      </c>
      <c r="AK523" cm="1">
        <f t="array" aca="1" ref="AK523" ca="1">IF(OR(COUNTIF(S523,$AZ$2:$AZ$19)),0,1)</f>
        <v>0</v>
      </c>
      <c r="AL523" cm="1">
        <f t="array" aca="1" ref="AL523" ca="1">IF(OR(COUNTIF(T523,$AZ$2:$AZ$19)),0,1)</f>
        <v>0</v>
      </c>
      <c r="AM523" cm="1">
        <f t="array" aca="1" ref="AM523" ca="1">IF(OR(COUNTIF(U523,$AZ$2:$AZ$19)),0,1)</f>
        <v>0</v>
      </c>
      <c r="AN523" cm="1">
        <f t="array" aca="1" ref="AN523" ca="1">IF(OR(COUNTIF(V523,$AZ$2:$AZ$19)),0,1)</f>
        <v>0</v>
      </c>
      <c r="AO523" cm="1">
        <f t="array" aca="1" ref="AO523" ca="1">IF(OR(COUNTIF(W523,$AZ$2:$AZ$19)),0,1)</f>
        <v>0</v>
      </c>
      <c r="AP523" cm="1">
        <f t="array" aca="1" ref="AP523" ca="1">IF(OR(COUNTIF(X523,$AZ$2:$AZ$19)),0,1)</f>
        <v>1</v>
      </c>
      <c r="AQ523" cm="1">
        <f t="array" aca="1" ref="AQ523" ca="1">IF(OR(COUNTIF(Y523,$AZ$2:$AZ$19)),0,1)</f>
        <v>0</v>
      </c>
      <c r="AR523" cm="1">
        <f t="array" ref="AR523">IF(OR(COUNTIF(Z523,$AZ$2:$AZ$19)),0,1)</f>
        <v>0</v>
      </c>
      <c r="AS523" cm="1">
        <f t="array" ref="AS523">IF(OR(COUNTIF(AA523,$AZ$2:$AZ$19)),0,1)</f>
        <v>0</v>
      </c>
      <c r="AT523" cm="1">
        <f t="array" ref="AT523">IF(OR(COUNTIF(AB523,$AZ$2:$AZ$19)),0,1)</f>
        <v>0</v>
      </c>
      <c r="AU523" cm="1">
        <f t="array" ref="AU523">IF(OR(COUNTIF(AC523,$AZ$2:$AZ$19)),0,1)</f>
        <v>0</v>
      </c>
      <c r="AV523" cm="1">
        <f t="array" ref="AV523">IF(OR(COUNTIF(AD523,$AZ$2:$AZ$19)),0,1)</f>
        <v>0</v>
      </c>
      <c r="AX523">
        <f t="shared" ca="1" si="9"/>
        <v>1</v>
      </c>
    </row>
    <row r="524" spans="1:50" x14ac:dyDescent="0.3">
      <c r="A524" s="88" t="str" cm="1">
        <f t="array" aca="1" ref="A524" ca="1">IF(AX524&gt;1,'Licensee Info'!$A$2:$A$2,"#N/A")</f>
        <v>#N/A</v>
      </c>
      <c r="B524" s="88" t="str">
        <f>'Cover Sheet'!$A$3</f>
        <v>[insert AFS Reporting Period]</v>
      </c>
      <c r="C524" s="88" t="str">
        <f>'Cover Sheet'!$D$3</f>
        <v>[insert all medical and adult-use license record numbers covered by this AFS]</v>
      </c>
      <c r="D524" s="88" t="str">
        <f>'Cover Sheet'!$A$6</f>
        <v>[insert name of firm]</v>
      </c>
      <c r="E524" s="88" t="str">
        <f>'Cover Sheet'!$B$6</f>
        <v>[insert CPA name]</v>
      </c>
      <c r="F524" s="88" t="str">
        <f>'Cover Sheet'!$B$8</f>
        <v>[insert CPA license number]</v>
      </c>
      <c r="G524" s="88" t="str">
        <f>'Cover Sheet'!$D$6</f>
        <v>[insert direct email address]</v>
      </c>
      <c r="H524" s="88" t="str">
        <f>'Cover Sheet'!$D$8</f>
        <v>[insert direct phone number]</v>
      </c>
      <c r="I524" s="88" t="str">
        <f>'Cover Sheet'!$D$10</f>
        <v>[insert firm mailing address]</v>
      </c>
      <c r="J524" s="88" t="str">
        <f>'Licensee Info'!$E$2</f>
        <v>Report not attested to correctly</v>
      </c>
      <c r="K524" s="91" t="s">
        <v>286</v>
      </c>
      <c r="L524" s="91">
        <v>1</v>
      </c>
      <c r="M524" s="91">
        <v>2</v>
      </c>
      <c r="N524" s="91">
        <v>6</v>
      </c>
      <c r="O524" s="91"/>
      <c r="P524" s="91"/>
      <c r="Q524" s="91"/>
      <c r="R524" s="91">
        <f ca="1"/>
        <v>0</v>
      </c>
      <c r="S524" s="91">
        <f ca="1"/>
        <v>0</v>
      </c>
      <c r="T524" s="91">
        <f ca="1"/>
        <v>0</v>
      </c>
      <c r="U524" s="91">
        <f ca="1"/>
        <v>0</v>
      </c>
      <c r="V524" s="91">
        <f ca="1"/>
        <v>0</v>
      </c>
      <c r="W524" s="91">
        <f ca="1"/>
        <v>0</v>
      </c>
      <c r="X524" s="91" t="str">
        <f ca="1"/>
        <v/>
      </c>
      <c r="Y524" s="91">
        <f ca="1"/>
        <v>0</v>
      </c>
      <c r="Z524" s="91">
        <v>0</v>
      </c>
      <c r="AA524" s="91">
        <v>0</v>
      </c>
      <c r="AB524" s="91">
        <v>0</v>
      </c>
      <c r="AC524" s="91">
        <v>0</v>
      </c>
      <c r="AD524" s="91">
        <v>0</v>
      </c>
      <c r="AE524" s="91"/>
      <c r="AF524" s="91"/>
      <c r="AG524" s="91"/>
      <c r="AH524" s="91"/>
      <c r="AJ524" cm="1">
        <f t="array" aca="1" ref="AJ524" ca="1">IF(OR(COUNTIF(R524,$AZ$2:$AZ$19)),0,1)</f>
        <v>0</v>
      </c>
      <c r="AK524" cm="1">
        <f t="array" aca="1" ref="AK524" ca="1">IF(OR(COUNTIF(S524,$AZ$2:$AZ$19)),0,1)</f>
        <v>0</v>
      </c>
      <c r="AL524" cm="1">
        <f t="array" aca="1" ref="AL524" ca="1">IF(OR(COUNTIF(T524,$AZ$2:$AZ$19)),0,1)</f>
        <v>0</v>
      </c>
      <c r="AM524" cm="1">
        <f t="array" aca="1" ref="AM524" ca="1">IF(OR(COUNTIF(U524,$AZ$2:$AZ$19)),0,1)</f>
        <v>0</v>
      </c>
      <c r="AN524" cm="1">
        <f t="array" aca="1" ref="AN524" ca="1">IF(OR(COUNTIF(V524,$AZ$2:$AZ$19)),0,1)</f>
        <v>0</v>
      </c>
      <c r="AO524" cm="1">
        <f t="array" aca="1" ref="AO524" ca="1">IF(OR(COUNTIF(W524,$AZ$2:$AZ$19)),0,1)</f>
        <v>0</v>
      </c>
      <c r="AP524" cm="1">
        <f t="array" aca="1" ref="AP524" ca="1">IF(OR(COUNTIF(X524,$AZ$2:$AZ$19)),0,1)</f>
        <v>1</v>
      </c>
      <c r="AQ524" cm="1">
        <f t="array" aca="1" ref="AQ524" ca="1">IF(OR(COUNTIF(Y524,$AZ$2:$AZ$19)),0,1)</f>
        <v>0</v>
      </c>
      <c r="AR524" cm="1">
        <f t="array" ref="AR524">IF(OR(COUNTIF(Z524,$AZ$2:$AZ$19)),0,1)</f>
        <v>0</v>
      </c>
      <c r="AS524" cm="1">
        <f t="array" ref="AS524">IF(OR(COUNTIF(AA524,$AZ$2:$AZ$19)),0,1)</f>
        <v>0</v>
      </c>
      <c r="AT524" cm="1">
        <f t="array" ref="AT524">IF(OR(COUNTIF(AB524,$AZ$2:$AZ$19)),0,1)</f>
        <v>0</v>
      </c>
      <c r="AU524" cm="1">
        <f t="array" ref="AU524">IF(OR(COUNTIF(AC524,$AZ$2:$AZ$19)),0,1)</f>
        <v>0</v>
      </c>
      <c r="AV524" cm="1">
        <f t="array" ref="AV524">IF(OR(COUNTIF(AD524,$AZ$2:$AZ$19)),0,1)</f>
        <v>0</v>
      </c>
      <c r="AX524">
        <f t="shared" ca="1" si="9"/>
        <v>1</v>
      </c>
    </row>
    <row r="525" spans="1:50" x14ac:dyDescent="0.3">
      <c r="A525" s="92" t="str" cm="1">
        <f t="array" aca="1" ref="A525" ca="1">IF(AX525&gt;1,'Licensee Info'!$A$2:$A$2,"#N/A")</f>
        <v>#N/A</v>
      </c>
      <c r="B525" s="88" t="str">
        <f>'Cover Sheet'!$A$3</f>
        <v>[insert AFS Reporting Period]</v>
      </c>
      <c r="C525" s="88" t="str">
        <f>'Cover Sheet'!$D$3</f>
        <v>[insert all medical and adult-use license record numbers covered by this AFS]</v>
      </c>
      <c r="D525" s="88" t="str">
        <f>'Cover Sheet'!$A$6</f>
        <v>[insert name of firm]</v>
      </c>
      <c r="E525" s="88" t="str">
        <f>'Cover Sheet'!$B$6</f>
        <v>[insert CPA name]</v>
      </c>
      <c r="F525" s="88" t="str">
        <f>'Cover Sheet'!$B$8</f>
        <v>[insert CPA license number]</v>
      </c>
      <c r="G525" s="88" t="str">
        <f>'Cover Sheet'!$D$6</f>
        <v>[insert direct email address]</v>
      </c>
      <c r="H525" s="88" t="str">
        <f>'Cover Sheet'!$D$8</f>
        <v>[insert direct phone number]</v>
      </c>
      <c r="I525" s="88" t="str">
        <f>'Cover Sheet'!$D$10</f>
        <v>[insert firm mailing address]</v>
      </c>
      <c r="J525" s="88" t="str">
        <f>'Licensee Info'!$E$2</f>
        <v>Report not attested to correctly</v>
      </c>
      <c r="K525" t="s">
        <v>286</v>
      </c>
      <c r="L525">
        <v>1</v>
      </c>
      <c r="M525">
        <v>2</v>
      </c>
      <c r="N525">
        <v>7</v>
      </c>
      <c r="R525">
        <f ca="1"/>
        <v>0</v>
      </c>
      <c r="S525">
        <f ca="1"/>
        <v>0</v>
      </c>
      <c r="T525">
        <f ca="1"/>
        <v>0</v>
      </c>
      <c r="U525">
        <f ca="1"/>
        <v>0</v>
      </c>
      <c r="V525">
        <f ca="1"/>
        <v>0</v>
      </c>
      <c r="W525">
        <f ca="1"/>
        <v>0</v>
      </c>
      <c r="X525" t="str">
        <f ca="1"/>
        <v/>
      </c>
      <c r="Y525">
        <f ca="1"/>
        <v>0</v>
      </c>
      <c r="Z525">
        <v>0</v>
      </c>
      <c r="AA525">
        <v>0</v>
      </c>
      <c r="AB525">
        <v>0</v>
      </c>
      <c r="AC525">
        <v>0</v>
      </c>
      <c r="AD525">
        <v>0</v>
      </c>
      <c r="AJ525" cm="1">
        <f t="array" aca="1" ref="AJ525" ca="1">IF(OR(COUNTIF(R525,$AZ$2:$AZ$19)),0,1)</f>
        <v>0</v>
      </c>
      <c r="AK525" cm="1">
        <f t="array" aca="1" ref="AK525" ca="1">IF(OR(COUNTIF(S525,$AZ$2:$AZ$19)),0,1)</f>
        <v>0</v>
      </c>
      <c r="AL525" cm="1">
        <f t="array" aca="1" ref="AL525" ca="1">IF(OR(COUNTIF(T525,$AZ$2:$AZ$19)),0,1)</f>
        <v>0</v>
      </c>
      <c r="AM525" cm="1">
        <f t="array" aca="1" ref="AM525" ca="1">IF(OR(COUNTIF(U525,$AZ$2:$AZ$19)),0,1)</f>
        <v>0</v>
      </c>
      <c r="AN525" cm="1">
        <f t="array" aca="1" ref="AN525" ca="1">IF(OR(COUNTIF(V525,$AZ$2:$AZ$19)),0,1)</f>
        <v>0</v>
      </c>
      <c r="AO525" cm="1">
        <f t="array" aca="1" ref="AO525" ca="1">IF(OR(COUNTIF(W525,$AZ$2:$AZ$19)),0,1)</f>
        <v>0</v>
      </c>
      <c r="AP525" cm="1">
        <f t="array" aca="1" ref="AP525" ca="1">IF(OR(COUNTIF(X525,$AZ$2:$AZ$19)),0,1)</f>
        <v>1</v>
      </c>
      <c r="AQ525" cm="1">
        <f t="array" aca="1" ref="AQ525" ca="1">IF(OR(COUNTIF(Y525,$AZ$2:$AZ$19)),0,1)</f>
        <v>0</v>
      </c>
      <c r="AR525" cm="1">
        <f t="array" ref="AR525">IF(OR(COUNTIF(Z525,$AZ$2:$AZ$19)),0,1)</f>
        <v>0</v>
      </c>
      <c r="AS525" cm="1">
        <f t="array" ref="AS525">IF(OR(COUNTIF(AA525,$AZ$2:$AZ$19)),0,1)</f>
        <v>0</v>
      </c>
      <c r="AT525" cm="1">
        <f t="array" ref="AT525">IF(OR(COUNTIF(AB525,$AZ$2:$AZ$19)),0,1)</f>
        <v>0</v>
      </c>
      <c r="AU525" cm="1">
        <f t="array" ref="AU525">IF(OR(COUNTIF(AC525,$AZ$2:$AZ$19)),0,1)</f>
        <v>0</v>
      </c>
      <c r="AV525" cm="1">
        <f t="array" ref="AV525">IF(OR(COUNTIF(AD525,$AZ$2:$AZ$19)),0,1)</f>
        <v>0</v>
      </c>
      <c r="AX525">
        <f t="shared" ca="1" si="9"/>
        <v>1</v>
      </c>
    </row>
    <row r="526" spans="1:50" x14ac:dyDescent="0.3">
      <c r="A526" s="88" t="str" cm="1">
        <f t="array" aca="1" ref="A526" ca="1">IF(AX526&gt;1,'Licensee Info'!$A$2:$A$2,"#N/A")</f>
        <v>#N/A</v>
      </c>
      <c r="B526" s="88" t="str">
        <f>'Cover Sheet'!$A$3</f>
        <v>[insert AFS Reporting Period]</v>
      </c>
      <c r="C526" s="88" t="str">
        <f>'Cover Sheet'!$D$3</f>
        <v>[insert all medical and adult-use license record numbers covered by this AFS]</v>
      </c>
      <c r="D526" s="88" t="str">
        <f>'Cover Sheet'!$A$6</f>
        <v>[insert name of firm]</v>
      </c>
      <c r="E526" s="88" t="str">
        <f>'Cover Sheet'!$B$6</f>
        <v>[insert CPA name]</v>
      </c>
      <c r="F526" s="88" t="str">
        <f>'Cover Sheet'!$B$8</f>
        <v>[insert CPA license number]</v>
      </c>
      <c r="G526" s="88" t="str">
        <f>'Cover Sheet'!$D$6</f>
        <v>[insert direct email address]</v>
      </c>
      <c r="H526" s="88" t="str">
        <f>'Cover Sheet'!$D$8</f>
        <v>[insert direct phone number]</v>
      </c>
      <c r="I526" s="88" t="str">
        <f>'Cover Sheet'!$D$10</f>
        <v>[insert firm mailing address]</v>
      </c>
      <c r="J526" s="88" t="str">
        <f>'Licensee Info'!$E$2</f>
        <v>Report not attested to correctly</v>
      </c>
      <c r="K526" s="91" t="s">
        <v>286</v>
      </c>
      <c r="L526" s="91">
        <v>1</v>
      </c>
      <c r="M526" s="91">
        <v>2</v>
      </c>
      <c r="N526" s="91">
        <v>8</v>
      </c>
      <c r="O526" s="91"/>
      <c r="P526" s="91"/>
      <c r="Q526" s="91"/>
      <c r="R526" s="91">
        <f ca="1"/>
        <v>0</v>
      </c>
      <c r="S526" s="91">
        <f ca="1"/>
        <v>0</v>
      </c>
      <c r="T526" s="91">
        <f ca="1"/>
        <v>0</v>
      </c>
      <c r="U526" s="91">
        <f ca="1"/>
        <v>0</v>
      </c>
      <c r="V526" s="91">
        <f ca="1"/>
        <v>0</v>
      </c>
      <c r="W526" s="91">
        <f ca="1"/>
        <v>0</v>
      </c>
      <c r="X526" s="91" t="str">
        <f ca="1"/>
        <v/>
      </c>
      <c r="Y526" s="91">
        <f ca="1"/>
        <v>0</v>
      </c>
      <c r="Z526" s="91">
        <v>0</v>
      </c>
      <c r="AA526" s="91">
        <v>0</v>
      </c>
      <c r="AB526" s="91">
        <v>0</v>
      </c>
      <c r="AC526" s="91">
        <v>0</v>
      </c>
      <c r="AD526" s="91">
        <v>0</v>
      </c>
      <c r="AE526" s="91"/>
      <c r="AF526" s="91"/>
      <c r="AG526" s="91"/>
      <c r="AH526" s="91"/>
      <c r="AJ526" cm="1">
        <f t="array" aca="1" ref="AJ526" ca="1">IF(OR(COUNTIF(R526,$AZ$2:$AZ$19)),0,1)</f>
        <v>0</v>
      </c>
      <c r="AK526" cm="1">
        <f t="array" aca="1" ref="AK526" ca="1">IF(OR(COUNTIF(S526,$AZ$2:$AZ$19)),0,1)</f>
        <v>0</v>
      </c>
      <c r="AL526" cm="1">
        <f t="array" aca="1" ref="AL526" ca="1">IF(OR(COUNTIF(T526,$AZ$2:$AZ$19)),0,1)</f>
        <v>0</v>
      </c>
      <c r="AM526" cm="1">
        <f t="array" aca="1" ref="AM526" ca="1">IF(OR(COUNTIF(U526,$AZ$2:$AZ$19)),0,1)</f>
        <v>0</v>
      </c>
      <c r="AN526" cm="1">
        <f t="array" aca="1" ref="AN526" ca="1">IF(OR(COUNTIF(V526,$AZ$2:$AZ$19)),0,1)</f>
        <v>0</v>
      </c>
      <c r="AO526" cm="1">
        <f t="array" aca="1" ref="AO526" ca="1">IF(OR(COUNTIF(W526,$AZ$2:$AZ$19)),0,1)</f>
        <v>0</v>
      </c>
      <c r="AP526" cm="1">
        <f t="array" aca="1" ref="AP526" ca="1">IF(OR(COUNTIF(X526,$AZ$2:$AZ$19)),0,1)</f>
        <v>1</v>
      </c>
      <c r="AQ526" cm="1">
        <f t="array" aca="1" ref="AQ526" ca="1">IF(OR(COUNTIF(Y526,$AZ$2:$AZ$19)),0,1)</f>
        <v>0</v>
      </c>
      <c r="AR526" cm="1">
        <f t="array" ref="AR526">IF(OR(COUNTIF(Z526,$AZ$2:$AZ$19)),0,1)</f>
        <v>0</v>
      </c>
      <c r="AS526" cm="1">
        <f t="array" ref="AS526">IF(OR(COUNTIF(AA526,$AZ$2:$AZ$19)),0,1)</f>
        <v>0</v>
      </c>
      <c r="AT526" cm="1">
        <f t="array" ref="AT526">IF(OR(COUNTIF(AB526,$AZ$2:$AZ$19)),0,1)</f>
        <v>0</v>
      </c>
      <c r="AU526" cm="1">
        <f t="array" ref="AU526">IF(OR(COUNTIF(AC526,$AZ$2:$AZ$19)),0,1)</f>
        <v>0</v>
      </c>
      <c r="AV526" cm="1">
        <f t="array" ref="AV526">IF(OR(COUNTIF(AD526,$AZ$2:$AZ$19)),0,1)</f>
        <v>0</v>
      </c>
      <c r="AX526">
        <f t="shared" ca="1" si="9"/>
        <v>1</v>
      </c>
    </row>
    <row r="527" spans="1:50" x14ac:dyDescent="0.3">
      <c r="A527" s="92" t="str" cm="1">
        <f t="array" aca="1" ref="A527" ca="1">IF(AX527&gt;1,'Licensee Info'!$A$2:$A$2,"#N/A")</f>
        <v>#N/A</v>
      </c>
      <c r="B527" s="88" t="str">
        <f>'Cover Sheet'!$A$3</f>
        <v>[insert AFS Reporting Period]</v>
      </c>
      <c r="C527" s="88" t="str">
        <f>'Cover Sheet'!$D$3</f>
        <v>[insert all medical and adult-use license record numbers covered by this AFS]</v>
      </c>
      <c r="D527" s="88" t="str">
        <f>'Cover Sheet'!$A$6</f>
        <v>[insert name of firm]</v>
      </c>
      <c r="E527" s="88" t="str">
        <f>'Cover Sheet'!$B$6</f>
        <v>[insert CPA name]</v>
      </c>
      <c r="F527" s="88" t="str">
        <f>'Cover Sheet'!$B$8</f>
        <v>[insert CPA license number]</v>
      </c>
      <c r="G527" s="88" t="str">
        <f>'Cover Sheet'!$D$6</f>
        <v>[insert direct email address]</v>
      </c>
      <c r="H527" s="88" t="str">
        <f>'Cover Sheet'!$D$8</f>
        <v>[insert direct phone number]</v>
      </c>
      <c r="I527" s="88" t="str">
        <f>'Cover Sheet'!$D$10</f>
        <v>[insert firm mailing address]</v>
      </c>
      <c r="J527" s="88" t="str">
        <f>'Licensee Info'!$E$2</f>
        <v>Report not attested to correctly</v>
      </c>
      <c r="K527" t="s">
        <v>286</v>
      </c>
      <c r="L527">
        <v>1</v>
      </c>
      <c r="M527">
        <v>2</v>
      </c>
      <c r="N527">
        <v>9</v>
      </c>
      <c r="R527">
        <f ca="1"/>
        <v>0</v>
      </c>
      <c r="S527">
        <f ca="1"/>
        <v>0</v>
      </c>
      <c r="T527">
        <f ca="1"/>
        <v>0</v>
      </c>
      <c r="U527">
        <f ca="1"/>
        <v>0</v>
      </c>
      <c r="V527">
        <f ca="1"/>
        <v>0</v>
      </c>
      <c r="W527">
        <f ca="1"/>
        <v>0</v>
      </c>
      <c r="X527" t="str">
        <f ca="1"/>
        <v/>
      </c>
      <c r="Y527">
        <f ca="1"/>
        <v>0</v>
      </c>
      <c r="Z527">
        <v>0</v>
      </c>
      <c r="AA527">
        <v>0</v>
      </c>
      <c r="AB527">
        <v>0</v>
      </c>
      <c r="AC527">
        <v>0</v>
      </c>
      <c r="AD527">
        <v>0</v>
      </c>
      <c r="AJ527" cm="1">
        <f t="array" aca="1" ref="AJ527" ca="1">IF(OR(COUNTIF(R527,$AZ$2:$AZ$19)),0,1)</f>
        <v>0</v>
      </c>
      <c r="AK527" cm="1">
        <f t="array" aca="1" ref="AK527" ca="1">IF(OR(COUNTIF(S527,$AZ$2:$AZ$19)),0,1)</f>
        <v>0</v>
      </c>
      <c r="AL527" cm="1">
        <f t="array" aca="1" ref="AL527" ca="1">IF(OR(COUNTIF(T527,$AZ$2:$AZ$19)),0,1)</f>
        <v>0</v>
      </c>
      <c r="AM527" cm="1">
        <f t="array" aca="1" ref="AM527" ca="1">IF(OR(COUNTIF(U527,$AZ$2:$AZ$19)),0,1)</f>
        <v>0</v>
      </c>
      <c r="AN527" cm="1">
        <f t="array" aca="1" ref="AN527" ca="1">IF(OR(COUNTIF(V527,$AZ$2:$AZ$19)),0,1)</f>
        <v>0</v>
      </c>
      <c r="AO527" cm="1">
        <f t="array" aca="1" ref="AO527" ca="1">IF(OR(COUNTIF(W527,$AZ$2:$AZ$19)),0,1)</f>
        <v>0</v>
      </c>
      <c r="AP527" cm="1">
        <f t="array" aca="1" ref="AP527" ca="1">IF(OR(COUNTIF(X527,$AZ$2:$AZ$19)),0,1)</f>
        <v>1</v>
      </c>
      <c r="AQ527" cm="1">
        <f t="array" aca="1" ref="AQ527" ca="1">IF(OR(COUNTIF(Y527,$AZ$2:$AZ$19)),0,1)</f>
        <v>0</v>
      </c>
      <c r="AR527" cm="1">
        <f t="array" ref="AR527">IF(OR(COUNTIF(Z527,$AZ$2:$AZ$19)),0,1)</f>
        <v>0</v>
      </c>
      <c r="AS527" cm="1">
        <f t="array" ref="AS527">IF(OR(COUNTIF(AA527,$AZ$2:$AZ$19)),0,1)</f>
        <v>0</v>
      </c>
      <c r="AT527" cm="1">
        <f t="array" ref="AT527">IF(OR(COUNTIF(AB527,$AZ$2:$AZ$19)),0,1)</f>
        <v>0</v>
      </c>
      <c r="AU527" cm="1">
        <f t="array" ref="AU527">IF(OR(COUNTIF(AC527,$AZ$2:$AZ$19)),0,1)</f>
        <v>0</v>
      </c>
      <c r="AV527" cm="1">
        <f t="array" ref="AV527">IF(OR(COUNTIF(AD527,$AZ$2:$AZ$19)),0,1)</f>
        <v>0</v>
      </c>
      <c r="AX527">
        <f t="shared" ca="1" si="9"/>
        <v>1</v>
      </c>
    </row>
    <row r="528" spans="1:50" x14ac:dyDescent="0.3">
      <c r="A528" s="88" t="str" cm="1">
        <f t="array" aca="1" ref="A528" ca="1">IF(AX528&gt;1,'Licensee Info'!$A$2:$A$2,"#N/A")</f>
        <v>#N/A</v>
      </c>
      <c r="B528" s="88" t="str">
        <f>'Cover Sheet'!$A$3</f>
        <v>[insert AFS Reporting Period]</v>
      </c>
      <c r="C528" s="88" t="str">
        <f>'Cover Sheet'!$D$3</f>
        <v>[insert all medical and adult-use license record numbers covered by this AFS]</v>
      </c>
      <c r="D528" s="88" t="str">
        <f>'Cover Sheet'!$A$6</f>
        <v>[insert name of firm]</v>
      </c>
      <c r="E528" s="88" t="str">
        <f>'Cover Sheet'!$B$6</f>
        <v>[insert CPA name]</v>
      </c>
      <c r="F528" s="88" t="str">
        <f>'Cover Sheet'!$B$8</f>
        <v>[insert CPA license number]</v>
      </c>
      <c r="G528" s="88" t="str">
        <f>'Cover Sheet'!$D$6</f>
        <v>[insert direct email address]</v>
      </c>
      <c r="H528" s="88" t="str">
        <f>'Cover Sheet'!$D$8</f>
        <v>[insert direct phone number]</v>
      </c>
      <c r="I528" s="88" t="str">
        <f>'Cover Sheet'!$D$10</f>
        <v>[insert firm mailing address]</v>
      </c>
      <c r="J528" s="88" t="str">
        <f>'Licensee Info'!$E$2</f>
        <v>Report not attested to correctly</v>
      </c>
      <c r="K528" s="91" t="s">
        <v>286</v>
      </c>
      <c r="L528" s="91">
        <v>1</v>
      </c>
      <c r="M528" s="91">
        <v>2</v>
      </c>
      <c r="N528" s="91">
        <v>10</v>
      </c>
      <c r="O528" s="91"/>
      <c r="P528" s="91"/>
      <c r="Q528" s="91"/>
      <c r="R528" s="91">
        <f ca="1"/>
        <v>0</v>
      </c>
      <c r="S528" s="91">
        <f ca="1"/>
        <v>0</v>
      </c>
      <c r="T528" s="91">
        <f ca="1"/>
        <v>0</v>
      </c>
      <c r="U528" s="91">
        <f ca="1"/>
        <v>0</v>
      </c>
      <c r="V528" s="91">
        <f ca="1"/>
        <v>0</v>
      </c>
      <c r="W528" s="91">
        <f ca="1"/>
        <v>0</v>
      </c>
      <c r="X528" s="91" t="str">
        <f ca="1"/>
        <v/>
      </c>
      <c r="Y528" s="91">
        <f ca="1"/>
        <v>0</v>
      </c>
      <c r="Z528" s="91">
        <v>0</v>
      </c>
      <c r="AA528" s="91">
        <v>0</v>
      </c>
      <c r="AB528" s="91">
        <v>0</v>
      </c>
      <c r="AC528" s="91">
        <v>0</v>
      </c>
      <c r="AD528" s="91">
        <v>0</v>
      </c>
      <c r="AE528" s="91"/>
      <c r="AF528" s="91"/>
      <c r="AG528" s="91"/>
      <c r="AH528" s="91"/>
      <c r="AJ528" cm="1">
        <f t="array" aca="1" ref="AJ528" ca="1">IF(OR(COUNTIF(R528,$AZ$2:$AZ$19)),0,1)</f>
        <v>0</v>
      </c>
      <c r="AK528" cm="1">
        <f t="array" aca="1" ref="AK528" ca="1">IF(OR(COUNTIF(S528,$AZ$2:$AZ$19)),0,1)</f>
        <v>0</v>
      </c>
      <c r="AL528" cm="1">
        <f t="array" aca="1" ref="AL528" ca="1">IF(OR(COUNTIF(T528,$AZ$2:$AZ$19)),0,1)</f>
        <v>0</v>
      </c>
      <c r="AM528" cm="1">
        <f t="array" aca="1" ref="AM528" ca="1">IF(OR(COUNTIF(U528,$AZ$2:$AZ$19)),0,1)</f>
        <v>0</v>
      </c>
      <c r="AN528" cm="1">
        <f t="array" aca="1" ref="AN528" ca="1">IF(OR(COUNTIF(V528,$AZ$2:$AZ$19)),0,1)</f>
        <v>0</v>
      </c>
      <c r="AO528" cm="1">
        <f t="array" aca="1" ref="AO528" ca="1">IF(OR(COUNTIF(W528,$AZ$2:$AZ$19)),0,1)</f>
        <v>0</v>
      </c>
      <c r="AP528" cm="1">
        <f t="array" aca="1" ref="AP528" ca="1">IF(OR(COUNTIF(X528,$AZ$2:$AZ$19)),0,1)</f>
        <v>1</v>
      </c>
      <c r="AQ528" cm="1">
        <f t="array" aca="1" ref="AQ528" ca="1">IF(OR(COUNTIF(Y528,$AZ$2:$AZ$19)),0,1)</f>
        <v>0</v>
      </c>
      <c r="AR528" cm="1">
        <f t="array" ref="AR528">IF(OR(COUNTIF(Z528,$AZ$2:$AZ$19)),0,1)</f>
        <v>0</v>
      </c>
      <c r="AS528" cm="1">
        <f t="array" ref="AS528">IF(OR(COUNTIF(AA528,$AZ$2:$AZ$19)),0,1)</f>
        <v>0</v>
      </c>
      <c r="AT528" cm="1">
        <f t="array" ref="AT528">IF(OR(COUNTIF(AB528,$AZ$2:$AZ$19)),0,1)</f>
        <v>0</v>
      </c>
      <c r="AU528" cm="1">
        <f t="array" ref="AU528">IF(OR(COUNTIF(AC528,$AZ$2:$AZ$19)),0,1)</f>
        <v>0</v>
      </c>
      <c r="AV528" cm="1">
        <f t="array" ref="AV528">IF(OR(COUNTIF(AD528,$AZ$2:$AZ$19)),0,1)</f>
        <v>0</v>
      </c>
      <c r="AX528">
        <f t="shared" ca="1" si="9"/>
        <v>1</v>
      </c>
    </row>
    <row r="529" spans="1:50" x14ac:dyDescent="0.3">
      <c r="A529" s="92" t="str" cm="1">
        <f t="array" aca="1" ref="A529" ca="1">IF(AX529&gt;1,'Licensee Info'!$A$2:$A$2,"#N/A")</f>
        <v>#N/A</v>
      </c>
      <c r="B529" s="88" t="str">
        <f>'Cover Sheet'!$A$3</f>
        <v>[insert AFS Reporting Period]</v>
      </c>
      <c r="C529" s="88" t="str">
        <f>'Cover Sheet'!$D$3</f>
        <v>[insert all medical and adult-use license record numbers covered by this AFS]</v>
      </c>
      <c r="D529" s="88" t="str">
        <f>'Cover Sheet'!$A$6</f>
        <v>[insert name of firm]</v>
      </c>
      <c r="E529" s="88" t="str">
        <f>'Cover Sheet'!$B$6</f>
        <v>[insert CPA name]</v>
      </c>
      <c r="F529" s="88" t="str">
        <f>'Cover Sheet'!$B$8</f>
        <v>[insert CPA license number]</v>
      </c>
      <c r="G529" s="88" t="str">
        <f>'Cover Sheet'!$D$6</f>
        <v>[insert direct email address]</v>
      </c>
      <c r="H529" s="88" t="str">
        <f>'Cover Sheet'!$D$8</f>
        <v>[insert direct phone number]</v>
      </c>
      <c r="I529" s="88" t="str">
        <f>'Cover Sheet'!$D$10</f>
        <v>[insert firm mailing address]</v>
      </c>
      <c r="J529" s="88" t="str">
        <f>'Licensee Info'!$E$2</f>
        <v>Report not attested to correctly</v>
      </c>
      <c r="K529" t="s">
        <v>286</v>
      </c>
      <c r="L529">
        <v>1</v>
      </c>
      <c r="M529">
        <v>2</v>
      </c>
      <c r="N529">
        <v>11</v>
      </c>
      <c r="R529">
        <f ca="1"/>
        <v>0</v>
      </c>
      <c r="S529">
        <f ca="1"/>
        <v>0</v>
      </c>
      <c r="T529">
        <f ca="1"/>
        <v>0</v>
      </c>
      <c r="U529">
        <f ca="1"/>
        <v>0</v>
      </c>
      <c r="V529">
        <f ca="1"/>
        <v>0</v>
      </c>
      <c r="W529">
        <f ca="1"/>
        <v>0</v>
      </c>
      <c r="X529" t="str">
        <f ca="1"/>
        <v/>
      </c>
      <c r="Y529">
        <f ca="1"/>
        <v>0</v>
      </c>
      <c r="Z529">
        <v>0</v>
      </c>
      <c r="AA529">
        <v>0</v>
      </c>
      <c r="AB529">
        <v>0</v>
      </c>
      <c r="AC529">
        <v>0</v>
      </c>
      <c r="AD529">
        <v>0</v>
      </c>
      <c r="AJ529" cm="1">
        <f t="array" aca="1" ref="AJ529" ca="1">IF(OR(COUNTIF(R529,$AZ$2:$AZ$19)),0,1)</f>
        <v>0</v>
      </c>
      <c r="AK529" cm="1">
        <f t="array" aca="1" ref="AK529" ca="1">IF(OR(COUNTIF(S529,$AZ$2:$AZ$19)),0,1)</f>
        <v>0</v>
      </c>
      <c r="AL529" cm="1">
        <f t="array" aca="1" ref="AL529" ca="1">IF(OR(COUNTIF(T529,$AZ$2:$AZ$19)),0,1)</f>
        <v>0</v>
      </c>
      <c r="AM529" cm="1">
        <f t="array" aca="1" ref="AM529" ca="1">IF(OR(COUNTIF(U529,$AZ$2:$AZ$19)),0,1)</f>
        <v>0</v>
      </c>
      <c r="AN529" cm="1">
        <f t="array" aca="1" ref="AN529" ca="1">IF(OR(COUNTIF(V529,$AZ$2:$AZ$19)),0,1)</f>
        <v>0</v>
      </c>
      <c r="AO529" cm="1">
        <f t="array" aca="1" ref="AO529" ca="1">IF(OR(COUNTIF(W529,$AZ$2:$AZ$19)),0,1)</f>
        <v>0</v>
      </c>
      <c r="AP529" cm="1">
        <f t="array" aca="1" ref="AP529" ca="1">IF(OR(COUNTIF(X529,$AZ$2:$AZ$19)),0,1)</f>
        <v>1</v>
      </c>
      <c r="AQ529" cm="1">
        <f t="array" aca="1" ref="AQ529" ca="1">IF(OR(COUNTIF(Y529,$AZ$2:$AZ$19)),0,1)</f>
        <v>0</v>
      </c>
      <c r="AR529" cm="1">
        <f t="array" ref="AR529">IF(OR(COUNTIF(Z529,$AZ$2:$AZ$19)),0,1)</f>
        <v>0</v>
      </c>
      <c r="AS529" cm="1">
        <f t="array" ref="AS529">IF(OR(COUNTIF(AA529,$AZ$2:$AZ$19)),0,1)</f>
        <v>0</v>
      </c>
      <c r="AT529" cm="1">
        <f t="array" ref="AT529">IF(OR(COUNTIF(AB529,$AZ$2:$AZ$19)),0,1)</f>
        <v>0</v>
      </c>
      <c r="AU529" cm="1">
        <f t="array" ref="AU529">IF(OR(COUNTIF(AC529,$AZ$2:$AZ$19)),0,1)</f>
        <v>0</v>
      </c>
      <c r="AV529" cm="1">
        <f t="array" ref="AV529">IF(OR(COUNTIF(AD529,$AZ$2:$AZ$19)),0,1)</f>
        <v>0</v>
      </c>
      <c r="AX529">
        <f t="shared" ca="1" si="9"/>
        <v>1</v>
      </c>
    </row>
    <row r="530" spans="1:50" x14ac:dyDescent="0.3">
      <c r="A530" s="88" t="str" cm="1">
        <f t="array" aca="1" ref="A530" ca="1">IF(AX530&gt;1,'Licensee Info'!$A$2:$A$2,"#N/A")</f>
        <v>#N/A</v>
      </c>
      <c r="B530" s="88" t="str">
        <f>'Cover Sheet'!$A$3</f>
        <v>[insert AFS Reporting Period]</v>
      </c>
      <c r="C530" s="88" t="str">
        <f>'Cover Sheet'!$D$3</f>
        <v>[insert all medical and adult-use license record numbers covered by this AFS]</v>
      </c>
      <c r="D530" s="88" t="str">
        <f>'Cover Sheet'!$A$6</f>
        <v>[insert name of firm]</v>
      </c>
      <c r="E530" s="88" t="str">
        <f>'Cover Sheet'!$B$6</f>
        <v>[insert CPA name]</v>
      </c>
      <c r="F530" s="88" t="str">
        <f>'Cover Sheet'!$B$8</f>
        <v>[insert CPA license number]</v>
      </c>
      <c r="G530" s="88" t="str">
        <f>'Cover Sheet'!$D$6</f>
        <v>[insert direct email address]</v>
      </c>
      <c r="H530" s="88" t="str">
        <f>'Cover Sheet'!$D$8</f>
        <v>[insert direct phone number]</v>
      </c>
      <c r="I530" s="88" t="str">
        <f>'Cover Sheet'!$D$10</f>
        <v>[insert firm mailing address]</v>
      </c>
      <c r="J530" s="88" t="str">
        <f>'Licensee Info'!$E$2</f>
        <v>Report not attested to correctly</v>
      </c>
      <c r="K530" s="91" t="s">
        <v>286</v>
      </c>
      <c r="L530" s="91">
        <v>1</v>
      </c>
      <c r="M530" s="91">
        <v>2</v>
      </c>
      <c r="N530" s="91">
        <v>12</v>
      </c>
      <c r="O530" s="91"/>
      <c r="P530" s="91"/>
      <c r="Q530" s="91"/>
      <c r="R530" s="91">
        <f ca="1"/>
        <v>0</v>
      </c>
      <c r="S530" s="91">
        <f ca="1"/>
        <v>0</v>
      </c>
      <c r="T530" s="91">
        <f ca="1"/>
        <v>0</v>
      </c>
      <c r="U530" s="91">
        <f ca="1"/>
        <v>0</v>
      </c>
      <c r="V530" s="91">
        <f ca="1"/>
        <v>0</v>
      </c>
      <c r="W530" s="91">
        <f ca="1"/>
        <v>0</v>
      </c>
      <c r="X530" s="91" t="str">
        <f ca="1"/>
        <v/>
      </c>
      <c r="Y530" s="91">
        <f ca="1"/>
        <v>0</v>
      </c>
      <c r="Z530" s="91">
        <v>0</v>
      </c>
      <c r="AA530" s="91">
        <v>0</v>
      </c>
      <c r="AB530" s="91">
        <v>0</v>
      </c>
      <c r="AC530" s="91">
        <v>0</v>
      </c>
      <c r="AD530" s="91">
        <v>0</v>
      </c>
      <c r="AE530" s="91"/>
      <c r="AF530" s="91"/>
      <c r="AG530" s="91"/>
      <c r="AH530" s="91"/>
      <c r="AJ530" cm="1">
        <f t="array" aca="1" ref="AJ530" ca="1">IF(OR(COUNTIF(R530,$AZ$2:$AZ$19)),0,1)</f>
        <v>0</v>
      </c>
      <c r="AK530" cm="1">
        <f t="array" aca="1" ref="AK530" ca="1">IF(OR(COUNTIF(S530,$AZ$2:$AZ$19)),0,1)</f>
        <v>0</v>
      </c>
      <c r="AL530" cm="1">
        <f t="array" aca="1" ref="AL530" ca="1">IF(OR(COUNTIF(T530,$AZ$2:$AZ$19)),0,1)</f>
        <v>0</v>
      </c>
      <c r="AM530" cm="1">
        <f t="array" aca="1" ref="AM530" ca="1">IF(OR(COUNTIF(U530,$AZ$2:$AZ$19)),0,1)</f>
        <v>0</v>
      </c>
      <c r="AN530" cm="1">
        <f t="array" aca="1" ref="AN530" ca="1">IF(OR(COUNTIF(V530,$AZ$2:$AZ$19)),0,1)</f>
        <v>0</v>
      </c>
      <c r="AO530" cm="1">
        <f t="array" aca="1" ref="AO530" ca="1">IF(OR(COUNTIF(W530,$AZ$2:$AZ$19)),0,1)</f>
        <v>0</v>
      </c>
      <c r="AP530" cm="1">
        <f t="array" aca="1" ref="AP530" ca="1">IF(OR(COUNTIF(X530,$AZ$2:$AZ$19)),0,1)</f>
        <v>1</v>
      </c>
      <c r="AQ530" cm="1">
        <f t="array" aca="1" ref="AQ530" ca="1">IF(OR(COUNTIF(Y530,$AZ$2:$AZ$19)),0,1)</f>
        <v>0</v>
      </c>
      <c r="AR530" cm="1">
        <f t="array" ref="AR530">IF(OR(COUNTIF(Z530,$AZ$2:$AZ$19)),0,1)</f>
        <v>0</v>
      </c>
      <c r="AS530" cm="1">
        <f t="array" ref="AS530">IF(OR(COUNTIF(AA530,$AZ$2:$AZ$19)),0,1)</f>
        <v>0</v>
      </c>
      <c r="AT530" cm="1">
        <f t="array" ref="AT530">IF(OR(COUNTIF(AB530,$AZ$2:$AZ$19)),0,1)</f>
        <v>0</v>
      </c>
      <c r="AU530" cm="1">
        <f t="array" ref="AU530">IF(OR(COUNTIF(AC530,$AZ$2:$AZ$19)),0,1)</f>
        <v>0</v>
      </c>
      <c r="AV530" cm="1">
        <f t="array" ref="AV530">IF(OR(COUNTIF(AD530,$AZ$2:$AZ$19)),0,1)</f>
        <v>0</v>
      </c>
      <c r="AX530">
        <f t="shared" ca="1" si="9"/>
        <v>1</v>
      </c>
    </row>
    <row r="531" spans="1:50" x14ac:dyDescent="0.3">
      <c r="A531" s="92" t="str" cm="1">
        <f t="array" aca="1" ref="A531" ca="1">IF(AX531&gt;1,'Licensee Info'!$A$2:$A$2,"#N/A")</f>
        <v>#N/A</v>
      </c>
      <c r="B531" s="88" t="str">
        <f>'Cover Sheet'!$A$3</f>
        <v>[insert AFS Reporting Period]</v>
      </c>
      <c r="C531" s="88" t="str">
        <f>'Cover Sheet'!$D$3</f>
        <v>[insert all medical and adult-use license record numbers covered by this AFS]</v>
      </c>
      <c r="D531" s="88" t="str">
        <f>'Cover Sheet'!$A$6</f>
        <v>[insert name of firm]</v>
      </c>
      <c r="E531" s="88" t="str">
        <f>'Cover Sheet'!$B$6</f>
        <v>[insert CPA name]</v>
      </c>
      <c r="F531" s="88" t="str">
        <f>'Cover Sheet'!$B$8</f>
        <v>[insert CPA license number]</v>
      </c>
      <c r="G531" s="88" t="str">
        <f>'Cover Sheet'!$D$6</f>
        <v>[insert direct email address]</v>
      </c>
      <c r="H531" s="88" t="str">
        <f>'Cover Sheet'!$D$8</f>
        <v>[insert direct phone number]</v>
      </c>
      <c r="I531" s="88" t="str">
        <f>'Cover Sheet'!$D$10</f>
        <v>[insert firm mailing address]</v>
      </c>
      <c r="J531" s="88" t="str">
        <f>'Licensee Info'!$E$2</f>
        <v>Report not attested to correctly</v>
      </c>
      <c r="K531" t="s">
        <v>286</v>
      </c>
      <c r="L531">
        <v>1</v>
      </c>
      <c r="M531">
        <v>2</v>
      </c>
      <c r="N531">
        <v>13</v>
      </c>
      <c r="R531">
        <f ca="1"/>
        <v>0</v>
      </c>
      <c r="S531">
        <f ca="1"/>
        <v>0</v>
      </c>
      <c r="T531">
        <f ca="1"/>
        <v>0</v>
      </c>
      <c r="U531">
        <f ca="1"/>
        <v>0</v>
      </c>
      <c r="V531">
        <f ca="1"/>
        <v>0</v>
      </c>
      <c r="W531">
        <f ca="1"/>
        <v>0</v>
      </c>
      <c r="X531" t="str">
        <f ca="1"/>
        <v/>
      </c>
      <c r="Y531">
        <f ca="1"/>
        <v>0</v>
      </c>
      <c r="Z531">
        <v>0</v>
      </c>
      <c r="AA531">
        <v>0</v>
      </c>
      <c r="AB531">
        <v>0</v>
      </c>
      <c r="AC531">
        <v>0</v>
      </c>
      <c r="AD531">
        <v>0</v>
      </c>
      <c r="AJ531" cm="1">
        <f t="array" aca="1" ref="AJ531" ca="1">IF(OR(COUNTIF(R531,$AZ$2:$AZ$19)),0,1)</f>
        <v>0</v>
      </c>
      <c r="AK531" cm="1">
        <f t="array" aca="1" ref="AK531" ca="1">IF(OR(COUNTIF(S531,$AZ$2:$AZ$19)),0,1)</f>
        <v>0</v>
      </c>
      <c r="AL531" cm="1">
        <f t="array" aca="1" ref="AL531" ca="1">IF(OR(COUNTIF(T531,$AZ$2:$AZ$19)),0,1)</f>
        <v>0</v>
      </c>
      <c r="AM531" cm="1">
        <f t="array" aca="1" ref="AM531" ca="1">IF(OR(COUNTIF(U531,$AZ$2:$AZ$19)),0,1)</f>
        <v>0</v>
      </c>
      <c r="AN531" cm="1">
        <f t="array" aca="1" ref="AN531" ca="1">IF(OR(COUNTIF(V531,$AZ$2:$AZ$19)),0,1)</f>
        <v>0</v>
      </c>
      <c r="AO531" cm="1">
        <f t="array" aca="1" ref="AO531" ca="1">IF(OR(COUNTIF(W531,$AZ$2:$AZ$19)),0,1)</f>
        <v>0</v>
      </c>
      <c r="AP531" cm="1">
        <f t="array" aca="1" ref="AP531" ca="1">IF(OR(COUNTIF(X531,$AZ$2:$AZ$19)),0,1)</f>
        <v>1</v>
      </c>
      <c r="AQ531" cm="1">
        <f t="array" aca="1" ref="AQ531" ca="1">IF(OR(COUNTIF(Y531,$AZ$2:$AZ$19)),0,1)</f>
        <v>0</v>
      </c>
      <c r="AR531" cm="1">
        <f t="array" ref="AR531">IF(OR(COUNTIF(Z531,$AZ$2:$AZ$19)),0,1)</f>
        <v>0</v>
      </c>
      <c r="AS531" cm="1">
        <f t="array" ref="AS531">IF(OR(COUNTIF(AA531,$AZ$2:$AZ$19)),0,1)</f>
        <v>0</v>
      </c>
      <c r="AT531" cm="1">
        <f t="array" ref="AT531">IF(OR(COUNTIF(AB531,$AZ$2:$AZ$19)),0,1)</f>
        <v>0</v>
      </c>
      <c r="AU531" cm="1">
        <f t="array" ref="AU531">IF(OR(COUNTIF(AC531,$AZ$2:$AZ$19)),0,1)</f>
        <v>0</v>
      </c>
      <c r="AV531" cm="1">
        <f t="array" ref="AV531">IF(OR(COUNTIF(AD531,$AZ$2:$AZ$19)),0,1)</f>
        <v>0</v>
      </c>
      <c r="AX531">
        <f t="shared" ca="1" si="9"/>
        <v>1</v>
      </c>
    </row>
    <row r="532" spans="1:50" x14ac:dyDescent="0.3">
      <c r="A532" s="88" t="str" cm="1">
        <f t="array" aca="1" ref="A532" ca="1">IF(AX532&gt;1,'Licensee Info'!$A$2:$A$2,"#N/A")</f>
        <v>#N/A</v>
      </c>
      <c r="B532" s="88" t="str">
        <f>'Cover Sheet'!$A$3</f>
        <v>[insert AFS Reporting Period]</v>
      </c>
      <c r="C532" s="88" t="str">
        <f>'Cover Sheet'!$D$3</f>
        <v>[insert all medical and adult-use license record numbers covered by this AFS]</v>
      </c>
      <c r="D532" s="88" t="str">
        <f>'Cover Sheet'!$A$6</f>
        <v>[insert name of firm]</v>
      </c>
      <c r="E532" s="88" t="str">
        <f>'Cover Sheet'!$B$6</f>
        <v>[insert CPA name]</v>
      </c>
      <c r="F532" s="88" t="str">
        <f>'Cover Sheet'!$B$8</f>
        <v>[insert CPA license number]</v>
      </c>
      <c r="G532" s="88" t="str">
        <f>'Cover Sheet'!$D$6</f>
        <v>[insert direct email address]</v>
      </c>
      <c r="H532" s="88" t="str">
        <f>'Cover Sheet'!$D$8</f>
        <v>[insert direct phone number]</v>
      </c>
      <c r="I532" s="88" t="str">
        <f>'Cover Sheet'!$D$10</f>
        <v>[insert firm mailing address]</v>
      </c>
      <c r="J532" s="88" t="str">
        <f>'Licensee Info'!$E$2</f>
        <v>Report not attested to correctly</v>
      </c>
      <c r="K532" s="91" t="s">
        <v>286</v>
      </c>
      <c r="L532" s="91">
        <v>1</v>
      </c>
      <c r="M532" s="91">
        <v>2</v>
      </c>
      <c r="N532" s="91">
        <v>14</v>
      </c>
      <c r="O532" s="91"/>
      <c r="P532" s="91"/>
      <c r="Q532" s="91"/>
      <c r="R532" s="91">
        <f ca="1"/>
        <v>0</v>
      </c>
      <c r="S532" s="91">
        <f ca="1"/>
        <v>0</v>
      </c>
      <c r="T532" s="91">
        <f ca="1"/>
        <v>0</v>
      </c>
      <c r="U532" s="91">
        <f ca="1"/>
        <v>0</v>
      </c>
      <c r="V532" s="91">
        <f ca="1"/>
        <v>0</v>
      </c>
      <c r="W532" s="91">
        <f ca="1"/>
        <v>0</v>
      </c>
      <c r="X532" s="91" t="str">
        <f ca="1"/>
        <v/>
      </c>
      <c r="Y532" s="91">
        <f ca="1"/>
        <v>0</v>
      </c>
      <c r="Z532" s="91">
        <v>0</v>
      </c>
      <c r="AA532" s="91">
        <v>0</v>
      </c>
      <c r="AB532" s="91">
        <v>0</v>
      </c>
      <c r="AC532" s="91">
        <v>0</v>
      </c>
      <c r="AD532" s="91">
        <v>0</v>
      </c>
      <c r="AE532" s="91"/>
      <c r="AF532" s="91"/>
      <c r="AG532" s="91"/>
      <c r="AH532" s="91"/>
      <c r="AJ532" cm="1">
        <f t="array" aca="1" ref="AJ532" ca="1">IF(OR(COUNTIF(R532,$AZ$2:$AZ$19)),0,1)</f>
        <v>0</v>
      </c>
      <c r="AK532" cm="1">
        <f t="array" aca="1" ref="AK532" ca="1">IF(OR(COUNTIF(S532,$AZ$2:$AZ$19)),0,1)</f>
        <v>0</v>
      </c>
      <c r="AL532" cm="1">
        <f t="array" aca="1" ref="AL532" ca="1">IF(OR(COUNTIF(T532,$AZ$2:$AZ$19)),0,1)</f>
        <v>0</v>
      </c>
      <c r="AM532" cm="1">
        <f t="array" aca="1" ref="AM532" ca="1">IF(OR(COUNTIF(U532,$AZ$2:$AZ$19)),0,1)</f>
        <v>0</v>
      </c>
      <c r="AN532" cm="1">
        <f t="array" aca="1" ref="AN532" ca="1">IF(OR(COUNTIF(V532,$AZ$2:$AZ$19)),0,1)</f>
        <v>0</v>
      </c>
      <c r="AO532" cm="1">
        <f t="array" aca="1" ref="AO532" ca="1">IF(OR(COUNTIF(W532,$AZ$2:$AZ$19)),0,1)</f>
        <v>0</v>
      </c>
      <c r="AP532" cm="1">
        <f t="array" aca="1" ref="AP532" ca="1">IF(OR(COUNTIF(X532,$AZ$2:$AZ$19)),0,1)</f>
        <v>1</v>
      </c>
      <c r="AQ532" cm="1">
        <f t="array" aca="1" ref="AQ532" ca="1">IF(OR(COUNTIF(Y532,$AZ$2:$AZ$19)),0,1)</f>
        <v>0</v>
      </c>
      <c r="AR532" cm="1">
        <f t="array" ref="AR532">IF(OR(COUNTIF(Z532,$AZ$2:$AZ$19)),0,1)</f>
        <v>0</v>
      </c>
      <c r="AS532" cm="1">
        <f t="array" ref="AS532">IF(OR(COUNTIF(AA532,$AZ$2:$AZ$19)),0,1)</f>
        <v>0</v>
      </c>
      <c r="AT532" cm="1">
        <f t="array" ref="AT532">IF(OR(COUNTIF(AB532,$AZ$2:$AZ$19)),0,1)</f>
        <v>0</v>
      </c>
      <c r="AU532" cm="1">
        <f t="array" ref="AU532">IF(OR(COUNTIF(AC532,$AZ$2:$AZ$19)),0,1)</f>
        <v>0</v>
      </c>
      <c r="AV532" cm="1">
        <f t="array" ref="AV532">IF(OR(COUNTIF(AD532,$AZ$2:$AZ$19)),0,1)</f>
        <v>0</v>
      </c>
      <c r="AX532">
        <f t="shared" ca="1" si="9"/>
        <v>1</v>
      </c>
    </row>
    <row r="533" spans="1:50" x14ac:dyDescent="0.3">
      <c r="A533" s="92" t="str" cm="1">
        <f t="array" aca="1" ref="A533" ca="1">IF(AX533&gt;1,'Licensee Info'!$A$2:$A$2,"#N/A")</f>
        <v>#N/A</v>
      </c>
      <c r="B533" s="88" t="str">
        <f>'Cover Sheet'!$A$3</f>
        <v>[insert AFS Reporting Period]</v>
      </c>
      <c r="C533" s="88" t="str">
        <f>'Cover Sheet'!$D$3</f>
        <v>[insert all medical and adult-use license record numbers covered by this AFS]</v>
      </c>
      <c r="D533" s="88" t="str">
        <f>'Cover Sheet'!$A$6</f>
        <v>[insert name of firm]</v>
      </c>
      <c r="E533" s="88" t="str">
        <f>'Cover Sheet'!$B$6</f>
        <v>[insert CPA name]</v>
      </c>
      <c r="F533" s="88" t="str">
        <f>'Cover Sheet'!$B$8</f>
        <v>[insert CPA license number]</v>
      </c>
      <c r="G533" s="88" t="str">
        <f>'Cover Sheet'!$D$6</f>
        <v>[insert direct email address]</v>
      </c>
      <c r="H533" s="88" t="str">
        <f>'Cover Sheet'!$D$8</f>
        <v>[insert direct phone number]</v>
      </c>
      <c r="I533" s="88" t="str">
        <f>'Cover Sheet'!$D$10</f>
        <v>[insert firm mailing address]</v>
      </c>
      <c r="J533" s="88" t="str">
        <f>'Licensee Info'!$E$2</f>
        <v>Report not attested to correctly</v>
      </c>
      <c r="K533" t="s">
        <v>286</v>
      </c>
      <c r="L533">
        <v>1</v>
      </c>
      <c r="M533">
        <v>2</v>
      </c>
      <c r="N533">
        <v>15</v>
      </c>
      <c r="R533">
        <f ca="1"/>
        <v>0</v>
      </c>
      <c r="S533">
        <f ca="1"/>
        <v>0</v>
      </c>
      <c r="T533">
        <f ca="1"/>
        <v>0</v>
      </c>
      <c r="U533">
        <f ca="1"/>
        <v>0</v>
      </c>
      <c r="V533">
        <f ca="1"/>
        <v>0</v>
      </c>
      <c r="W533">
        <f ca="1"/>
        <v>0</v>
      </c>
      <c r="X533" t="str">
        <f ca="1"/>
        <v/>
      </c>
      <c r="Y533">
        <f ca="1"/>
        <v>0</v>
      </c>
      <c r="Z533">
        <v>0</v>
      </c>
      <c r="AA533">
        <v>0</v>
      </c>
      <c r="AB533">
        <v>0</v>
      </c>
      <c r="AC533">
        <v>0</v>
      </c>
      <c r="AD533">
        <v>0</v>
      </c>
      <c r="AJ533" cm="1">
        <f t="array" aca="1" ref="AJ533" ca="1">IF(OR(COUNTIF(R533,$AZ$2:$AZ$19)),0,1)</f>
        <v>0</v>
      </c>
      <c r="AK533" cm="1">
        <f t="array" aca="1" ref="AK533" ca="1">IF(OR(COUNTIF(S533,$AZ$2:$AZ$19)),0,1)</f>
        <v>0</v>
      </c>
      <c r="AL533" cm="1">
        <f t="array" aca="1" ref="AL533" ca="1">IF(OR(COUNTIF(T533,$AZ$2:$AZ$19)),0,1)</f>
        <v>0</v>
      </c>
      <c r="AM533" cm="1">
        <f t="array" aca="1" ref="AM533" ca="1">IF(OR(COUNTIF(U533,$AZ$2:$AZ$19)),0,1)</f>
        <v>0</v>
      </c>
      <c r="AN533" cm="1">
        <f t="array" aca="1" ref="AN533" ca="1">IF(OR(COUNTIF(V533,$AZ$2:$AZ$19)),0,1)</f>
        <v>0</v>
      </c>
      <c r="AO533" cm="1">
        <f t="array" aca="1" ref="AO533" ca="1">IF(OR(COUNTIF(W533,$AZ$2:$AZ$19)),0,1)</f>
        <v>0</v>
      </c>
      <c r="AP533" cm="1">
        <f t="array" aca="1" ref="AP533" ca="1">IF(OR(COUNTIF(X533,$AZ$2:$AZ$19)),0,1)</f>
        <v>1</v>
      </c>
      <c r="AQ533" cm="1">
        <f t="array" aca="1" ref="AQ533" ca="1">IF(OR(COUNTIF(Y533,$AZ$2:$AZ$19)),0,1)</f>
        <v>0</v>
      </c>
      <c r="AR533" cm="1">
        <f t="array" ref="AR533">IF(OR(COUNTIF(Z533,$AZ$2:$AZ$19)),0,1)</f>
        <v>0</v>
      </c>
      <c r="AS533" cm="1">
        <f t="array" ref="AS533">IF(OR(COUNTIF(AA533,$AZ$2:$AZ$19)),0,1)</f>
        <v>0</v>
      </c>
      <c r="AT533" cm="1">
        <f t="array" ref="AT533">IF(OR(COUNTIF(AB533,$AZ$2:$AZ$19)),0,1)</f>
        <v>0</v>
      </c>
      <c r="AU533" cm="1">
        <f t="array" ref="AU533">IF(OR(COUNTIF(AC533,$AZ$2:$AZ$19)),0,1)</f>
        <v>0</v>
      </c>
      <c r="AV533" cm="1">
        <f t="array" ref="AV533">IF(OR(COUNTIF(AD533,$AZ$2:$AZ$19)),0,1)</f>
        <v>0</v>
      </c>
      <c r="AX533">
        <f t="shared" ca="1" si="9"/>
        <v>1</v>
      </c>
    </row>
    <row r="534" spans="1:50" x14ac:dyDescent="0.3">
      <c r="A534" s="88" t="str" cm="1">
        <f t="array" aca="1" ref="A534" ca="1">IF(AX534&gt;0,'Licensee Info'!$A$2:$A$2,"#N/A")</f>
        <v>#N/A</v>
      </c>
      <c r="B534" s="88" t="str">
        <f>'Cover Sheet'!$A$3</f>
        <v>[insert AFS Reporting Period]</v>
      </c>
      <c r="C534" s="88" t="str">
        <f>'Cover Sheet'!$D$3</f>
        <v>[insert all medical and adult-use license record numbers covered by this AFS]</v>
      </c>
      <c r="D534" s="88" t="str">
        <f>'Cover Sheet'!$A$6</f>
        <v>[insert name of firm]</v>
      </c>
      <c r="E534" s="88" t="str">
        <f>'Cover Sheet'!$B$6</f>
        <v>[insert CPA name]</v>
      </c>
      <c r="F534" s="88" t="str">
        <f>'Cover Sheet'!$B$8</f>
        <v>[insert CPA license number]</v>
      </c>
      <c r="G534" s="88" t="str">
        <f>'Cover Sheet'!$D$6</f>
        <v>[insert direct email address]</v>
      </c>
      <c r="H534" s="88" t="str">
        <f>'Cover Sheet'!$D$8</f>
        <v>[insert direct phone number]</v>
      </c>
      <c r="I534" s="88" t="str">
        <f>'Cover Sheet'!$D$10</f>
        <v>[insert firm mailing address]</v>
      </c>
      <c r="J534" s="88" t="str">
        <f>'Licensee Info'!$E$2</f>
        <v>Report not attested to correctly</v>
      </c>
      <c r="K534" s="91" t="s">
        <v>286</v>
      </c>
      <c r="L534" s="91">
        <v>1</v>
      </c>
      <c r="M534" s="91">
        <v>2</v>
      </c>
      <c r="N534" s="91">
        <v>16</v>
      </c>
      <c r="O534" s="91"/>
      <c r="P534" s="91"/>
      <c r="Q534" s="91"/>
      <c r="R534" s="91" t="str">
        <f ca="1"/>
        <v xml:space="preserve">Total </v>
      </c>
      <c r="S534" s="91">
        <f ca="1"/>
        <v>0</v>
      </c>
      <c r="T534" s="91">
        <f ca="1"/>
        <v>0</v>
      </c>
      <c r="U534" s="91">
        <f ca="1"/>
        <v>0</v>
      </c>
      <c r="V534" s="91">
        <f ca="1"/>
        <v>0</v>
      </c>
      <c r="W534" s="91">
        <f ca="1"/>
        <v>0</v>
      </c>
      <c r="X534" s="91">
        <f ca="1"/>
        <v>0</v>
      </c>
      <c r="Y534" s="91">
        <f ca="1"/>
        <v>0</v>
      </c>
      <c r="Z534" s="91">
        <v>0</v>
      </c>
      <c r="AA534" s="91">
        <v>0</v>
      </c>
      <c r="AB534" s="91">
        <v>0</v>
      </c>
      <c r="AC534" s="91">
        <v>0</v>
      </c>
      <c r="AD534" s="91">
        <v>0</v>
      </c>
      <c r="AE534" s="91"/>
      <c r="AF534" s="91"/>
      <c r="AG534" s="91"/>
      <c r="AH534" s="91"/>
      <c r="AJ534" cm="1">
        <f t="array" aca="1" ref="AJ534" ca="1">IF(OR(COUNTIF(R534,$AZ$2:$AZ$19)),0,1)</f>
        <v>0</v>
      </c>
      <c r="AK534" cm="1">
        <f t="array" aca="1" ref="AK534" ca="1">IF(OR(COUNTIF(S534,$AZ$2:$AZ$19)),0,1)</f>
        <v>0</v>
      </c>
      <c r="AL534" cm="1">
        <f t="array" aca="1" ref="AL534" ca="1">IF(OR(COUNTIF(T534,$AZ$2:$AZ$19)),0,1)</f>
        <v>0</v>
      </c>
      <c r="AM534" cm="1">
        <f t="array" aca="1" ref="AM534" ca="1">IF(OR(COUNTIF(U534,$AZ$2:$AZ$19)),0,1)</f>
        <v>0</v>
      </c>
      <c r="AN534" cm="1">
        <f t="array" aca="1" ref="AN534" ca="1">IF(OR(COUNTIF(V534,$AZ$2:$AZ$19)),0,1)</f>
        <v>0</v>
      </c>
      <c r="AO534" cm="1">
        <f t="array" aca="1" ref="AO534" ca="1">IF(OR(COUNTIF(W534,$AZ$2:$AZ$19)),0,1)</f>
        <v>0</v>
      </c>
      <c r="AP534" cm="1">
        <f t="array" aca="1" ref="AP534" ca="1">IF(OR(COUNTIF(X534,$AZ$2:$AZ$19)),0,1)</f>
        <v>0</v>
      </c>
      <c r="AQ534" cm="1">
        <f t="array" aca="1" ref="AQ534" ca="1">IF(OR(COUNTIF(Y534,$AZ$2:$AZ$19)),0,1)</f>
        <v>0</v>
      </c>
      <c r="AR534" cm="1">
        <f t="array" ref="AR534">IF(OR(COUNTIF(Z534,$AZ$2:$AZ$19)),0,1)</f>
        <v>0</v>
      </c>
      <c r="AS534" cm="1">
        <f t="array" ref="AS534">IF(OR(COUNTIF(AA534,$AZ$2:$AZ$19)),0,1)</f>
        <v>0</v>
      </c>
      <c r="AT534" cm="1">
        <f t="array" ref="AT534">IF(OR(COUNTIF(AB534,$AZ$2:$AZ$19)),0,1)</f>
        <v>0</v>
      </c>
      <c r="AU534" cm="1">
        <f t="array" ref="AU534">IF(OR(COUNTIF(AC534,$AZ$2:$AZ$19)),0,1)</f>
        <v>0</v>
      </c>
      <c r="AV534" cm="1">
        <f t="array" ref="AV534">IF(OR(COUNTIF(AD534,$AZ$2:$AZ$19)),0,1)</f>
        <v>0</v>
      </c>
      <c r="AX534">
        <f t="shared" ca="1" si="9"/>
        <v>0</v>
      </c>
    </row>
    <row r="535" spans="1:50" x14ac:dyDescent="0.3">
      <c r="A535" s="92" t="str" cm="1">
        <f t="array" ref="A535">IF(AX535&gt;0,'Licensee Info'!$A$2:$A$2,"#N/A")</f>
        <v>#N/A</v>
      </c>
      <c r="B535" s="88" t="str">
        <f>'Cover Sheet'!$A$3</f>
        <v>[insert AFS Reporting Period]</v>
      </c>
      <c r="C535" s="88" t="str">
        <f>'Cover Sheet'!$D$3</f>
        <v>[insert all medical and adult-use license record numbers covered by this AFS]</v>
      </c>
      <c r="D535" s="88" t="str">
        <f>'Cover Sheet'!$A$6</f>
        <v>[insert name of firm]</v>
      </c>
      <c r="E535" s="88" t="str">
        <f>'Cover Sheet'!$B$6</f>
        <v>[insert CPA name]</v>
      </c>
      <c r="F535" s="88" t="str">
        <f>'Cover Sheet'!$B$8</f>
        <v>[insert CPA license number]</v>
      </c>
      <c r="G535" s="88" t="str">
        <f>'Cover Sheet'!$D$6</f>
        <v>[insert direct email address]</v>
      </c>
      <c r="H535" s="88" t="str">
        <f>'Cover Sheet'!$D$8</f>
        <v>[insert direct phone number]</v>
      </c>
      <c r="I535" s="88" t="str">
        <f>'Cover Sheet'!$D$10</f>
        <v>[insert firm mailing address]</v>
      </c>
      <c r="J535" s="88" t="str">
        <f>'Licensee Info'!$E$2</f>
        <v>Report not attested to correctly</v>
      </c>
      <c r="K535" t="s">
        <v>286</v>
      </c>
      <c r="L535">
        <v>1</v>
      </c>
      <c r="M535">
        <v>2</v>
      </c>
      <c r="N535">
        <v>17</v>
      </c>
      <c r="R535">
        <v>0</v>
      </c>
      <c r="S535">
        <v>0</v>
      </c>
      <c r="T535">
        <v>0</v>
      </c>
      <c r="U535">
        <v>0</v>
      </c>
      <c r="V535">
        <v>0</v>
      </c>
      <c r="W535">
        <v>0</v>
      </c>
      <c r="X535">
        <v>0</v>
      </c>
      <c r="Y535">
        <v>0</v>
      </c>
      <c r="Z535">
        <v>0</v>
      </c>
      <c r="AA535">
        <v>0</v>
      </c>
      <c r="AB535">
        <v>0</v>
      </c>
      <c r="AC535">
        <v>0</v>
      </c>
      <c r="AD535">
        <v>0</v>
      </c>
      <c r="AJ535" cm="1">
        <f t="array" ref="AJ535">IF(OR(COUNTIF(R535,$AZ$2:$AZ$19)),0,1)</f>
        <v>0</v>
      </c>
      <c r="AK535" cm="1">
        <f t="array" ref="AK535">IF(OR(COUNTIF(S535,$AZ$2:$AZ$19)),0,1)</f>
        <v>0</v>
      </c>
      <c r="AL535" cm="1">
        <f t="array" ref="AL535">IF(OR(COUNTIF(T535,$AZ$2:$AZ$19)),0,1)</f>
        <v>0</v>
      </c>
      <c r="AM535" cm="1">
        <f t="array" ref="AM535">IF(OR(COUNTIF(U535,$AZ$2:$AZ$19)),0,1)</f>
        <v>0</v>
      </c>
      <c r="AN535" cm="1">
        <f t="array" ref="AN535">IF(OR(COUNTIF(V535,$AZ$2:$AZ$19)),0,1)</f>
        <v>0</v>
      </c>
      <c r="AO535" cm="1">
        <f t="array" ref="AO535">IF(OR(COUNTIF(W535,$AZ$2:$AZ$19)),0,1)</f>
        <v>0</v>
      </c>
      <c r="AP535" cm="1">
        <f t="array" ref="AP535">IF(OR(COUNTIF(X535,$AZ$2:$AZ$19)),0,1)</f>
        <v>0</v>
      </c>
      <c r="AQ535" cm="1">
        <f t="array" ref="AQ535">IF(OR(COUNTIF(Y535,$AZ$2:$AZ$19)),0,1)</f>
        <v>0</v>
      </c>
      <c r="AR535" cm="1">
        <f t="array" ref="AR535">IF(OR(COUNTIF(Z535,$AZ$2:$AZ$19)),0,1)</f>
        <v>0</v>
      </c>
      <c r="AS535" cm="1">
        <f t="array" ref="AS535">IF(OR(COUNTIF(AA535,$AZ$2:$AZ$19)),0,1)</f>
        <v>0</v>
      </c>
      <c r="AT535" cm="1">
        <f t="array" ref="AT535">IF(OR(COUNTIF(AB535,$AZ$2:$AZ$19)),0,1)</f>
        <v>0</v>
      </c>
      <c r="AU535" cm="1">
        <f t="array" ref="AU535">IF(OR(COUNTIF(AC535,$AZ$2:$AZ$19)),0,1)</f>
        <v>0</v>
      </c>
      <c r="AV535" cm="1">
        <f t="array" ref="AV535">IF(OR(COUNTIF(AD535,$AZ$2:$AZ$19)),0,1)</f>
        <v>0</v>
      </c>
      <c r="AX535">
        <f t="shared" si="9"/>
        <v>0</v>
      </c>
    </row>
    <row r="536" spans="1:50" x14ac:dyDescent="0.3">
      <c r="A536" s="88" t="str" cm="1">
        <f t="array" ref="A536">IF(AX536&gt;0,'Licensee Info'!$A$2:$A$2,"#N/A")</f>
        <v>#N/A</v>
      </c>
      <c r="B536" s="88" t="str">
        <f>'Cover Sheet'!$A$3</f>
        <v>[insert AFS Reporting Period]</v>
      </c>
      <c r="C536" s="88" t="str">
        <f>'Cover Sheet'!$D$3</f>
        <v>[insert all medical and adult-use license record numbers covered by this AFS]</v>
      </c>
      <c r="D536" s="88" t="str">
        <f>'Cover Sheet'!$A$6</f>
        <v>[insert name of firm]</v>
      </c>
      <c r="E536" s="88" t="str">
        <f>'Cover Sheet'!$B$6</f>
        <v>[insert CPA name]</v>
      </c>
      <c r="F536" s="88" t="str">
        <f>'Cover Sheet'!$B$8</f>
        <v>[insert CPA license number]</v>
      </c>
      <c r="G536" s="88" t="str">
        <f>'Cover Sheet'!$D$6</f>
        <v>[insert direct email address]</v>
      </c>
      <c r="H536" s="88" t="str">
        <f>'Cover Sheet'!$D$8</f>
        <v>[insert direct phone number]</v>
      </c>
      <c r="I536" s="88" t="str">
        <f>'Cover Sheet'!$D$10</f>
        <v>[insert firm mailing address]</v>
      </c>
      <c r="J536" s="88" t="str">
        <f>'Licensee Info'!$E$2</f>
        <v>Report not attested to correctly</v>
      </c>
      <c r="K536" s="91" t="s">
        <v>286</v>
      </c>
      <c r="L536" s="91">
        <v>1</v>
      </c>
      <c r="M536" s="91">
        <v>2</v>
      </c>
      <c r="N536" s="91">
        <v>18</v>
      </c>
      <c r="O536" s="91"/>
      <c r="P536" s="91"/>
      <c r="Q536" s="91"/>
      <c r="R536" s="91">
        <v>0</v>
      </c>
      <c r="S536" s="91">
        <v>0</v>
      </c>
      <c r="T536" s="91">
        <v>0</v>
      </c>
      <c r="U536" s="91">
        <v>0</v>
      </c>
      <c r="V536" s="91">
        <v>0</v>
      </c>
      <c r="W536" s="91">
        <v>0</v>
      </c>
      <c r="X536" s="91">
        <v>0</v>
      </c>
      <c r="Y536" s="91">
        <v>0</v>
      </c>
      <c r="Z536" s="91">
        <v>0</v>
      </c>
      <c r="AA536" s="91">
        <v>0</v>
      </c>
      <c r="AB536" s="91">
        <v>0</v>
      </c>
      <c r="AC536" s="91">
        <v>0</v>
      </c>
      <c r="AD536" s="91">
        <v>0</v>
      </c>
      <c r="AE536" s="91"/>
      <c r="AF536" s="91"/>
      <c r="AG536" s="91"/>
      <c r="AH536" s="91"/>
      <c r="AJ536" cm="1">
        <f t="array" ref="AJ536">IF(OR(COUNTIF(R536,$AZ$2:$AZ$19)),0,1)</f>
        <v>0</v>
      </c>
      <c r="AK536" cm="1">
        <f t="array" ref="AK536">IF(OR(COUNTIF(S536,$AZ$2:$AZ$19)),0,1)</f>
        <v>0</v>
      </c>
      <c r="AL536" cm="1">
        <f t="array" ref="AL536">IF(OR(COUNTIF(T536,$AZ$2:$AZ$19)),0,1)</f>
        <v>0</v>
      </c>
      <c r="AM536" cm="1">
        <f t="array" ref="AM536">IF(OR(COUNTIF(U536,$AZ$2:$AZ$19)),0,1)</f>
        <v>0</v>
      </c>
      <c r="AN536" cm="1">
        <f t="array" ref="AN536">IF(OR(COUNTIF(V536,$AZ$2:$AZ$19)),0,1)</f>
        <v>0</v>
      </c>
      <c r="AO536" cm="1">
        <f t="array" ref="AO536">IF(OR(COUNTIF(W536,$AZ$2:$AZ$19)),0,1)</f>
        <v>0</v>
      </c>
      <c r="AP536" cm="1">
        <f t="array" ref="AP536">IF(OR(COUNTIF(X536,$AZ$2:$AZ$19)),0,1)</f>
        <v>0</v>
      </c>
      <c r="AQ536" cm="1">
        <f t="array" ref="AQ536">IF(OR(COUNTIF(Y536,$AZ$2:$AZ$19)),0,1)</f>
        <v>0</v>
      </c>
      <c r="AR536" cm="1">
        <f t="array" ref="AR536">IF(OR(COUNTIF(Z536,$AZ$2:$AZ$19)),0,1)</f>
        <v>0</v>
      </c>
      <c r="AS536" cm="1">
        <f t="array" ref="AS536">IF(OR(COUNTIF(AA536,$AZ$2:$AZ$19)),0,1)</f>
        <v>0</v>
      </c>
      <c r="AT536" cm="1">
        <f t="array" ref="AT536">IF(OR(COUNTIF(AB536,$AZ$2:$AZ$19)),0,1)</f>
        <v>0</v>
      </c>
      <c r="AU536" cm="1">
        <f t="array" ref="AU536">IF(OR(COUNTIF(AC536,$AZ$2:$AZ$19)),0,1)</f>
        <v>0</v>
      </c>
      <c r="AV536" cm="1">
        <f t="array" ref="AV536">IF(OR(COUNTIF(AD536,$AZ$2:$AZ$19)),0,1)</f>
        <v>0</v>
      </c>
      <c r="AX536">
        <f t="shared" si="9"/>
        <v>0</v>
      </c>
    </row>
    <row r="537" spans="1:50" x14ac:dyDescent="0.3">
      <c r="A537" s="92" t="str" cm="1">
        <f t="array" ref="A537">IF(AX537&gt;0,'Licensee Info'!$A$2:$A$2,"#N/A")</f>
        <v>#N/A</v>
      </c>
      <c r="B537" s="88" t="str">
        <f>'Cover Sheet'!$A$3</f>
        <v>[insert AFS Reporting Period]</v>
      </c>
      <c r="C537" s="88" t="str">
        <f>'Cover Sheet'!$D$3</f>
        <v>[insert all medical and adult-use license record numbers covered by this AFS]</v>
      </c>
      <c r="D537" s="88" t="str">
        <f>'Cover Sheet'!$A$6</f>
        <v>[insert name of firm]</v>
      </c>
      <c r="E537" s="88" t="str">
        <f>'Cover Sheet'!$B$6</f>
        <v>[insert CPA name]</v>
      </c>
      <c r="F537" s="88" t="str">
        <f>'Cover Sheet'!$B$8</f>
        <v>[insert CPA license number]</v>
      </c>
      <c r="G537" s="88" t="str">
        <f>'Cover Sheet'!$D$6</f>
        <v>[insert direct email address]</v>
      </c>
      <c r="H537" s="88" t="str">
        <f>'Cover Sheet'!$D$8</f>
        <v>[insert direct phone number]</v>
      </c>
      <c r="I537" s="88" t="str">
        <f>'Cover Sheet'!$D$10</f>
        <v>[insert firm mailing address]</v>
      </c>
      <c r="J537" s="88" t="str">
        <f>'Licensee Info'!$E$2</f>
        <v>Report not attested to correctly</v>
      </c>
      <c r="K537" t="s">
        <v>286</v>
      </c>
      <c r="L537">
        <v>1</v>
      </c>
      <c r="M537">
        <v>2</v>
      </c>
      <c r="N537">
        <v>19</v>
      </c>
      <c r="R537">
        <v>0</v>
      </c>
      <c r="S537">
        <v>0</v>
      </c>
      <c r="T537">
        <v>0</v>
      </c>
      <c r="U537">
        <v>0</v>
      </c>
      <c r="V537">
        <v>0</v>
      </c>
      <c r="W537">
        <v>0</v>
      </c>
      <c r="X537">
        <v>0</v>
      </c>
      <c r="Y537">
        <v>0</v>
      </c>
      <c r="Z537">
        <v>0</v>
      </c>
      <c r="AA537">
        <v>0</v>
      </c>
      <c r="AB537">
        <v>0</v>
      </c>
      <c r="AC537">
        <v>0</v>
      </c>
      <c r="AD537">
        <v>0</v>
      </c>
      <c r="AJ537" cm="1">
        <f t="array" ref="AJ537">IF(OR(COUNTIF(R537,$AZ$2:$AZ$19)),0,1)</f>
        <v>0</v>
      </c>
      <c r="AK537" cm="1">
        <f t="array" ref="AK537">IF(OR(COUNTIF(S537,$AZ$2:$AZ$19)),0,1)</f>
        <v>0</v>
      </c>
      <c r="AL537" cm="1">
        <f t="array" ref="AL537">IF(OR(COUNTIF(T537,$AZ$2:$AZ$19)),0,1)</f>
        <v>0</v>
      </c>
      <c r="AM537" cm="1">
        <f t="array" ref="AM537">IF(OR(COUNTIF(U537,$AZ$2:$AZ$19)),0,1)</f>
        <v>0</v>
      </c>
      <c r="AN537" cm="1">
        <f t="array" ref="AN537">IF(OR(COUNTIF(V537,$AZ$2:$AZ$19)),0,1)</f>
        <v>0</v>
      </c>
      <c r="AO537" cm="1">
        <f t="array" ref="AO537">IF(OR(COUNTIF(W537,$AZ$2:$AZ$19)),0,1)</f>
        <v>0</v>
      </c>
      <c r="AP537" cm="1">
        <f t="array" ref="AP537">IF(OR(COUNTIF(X537,$AZ$2:$AZ$19)),0,1)</f>
        <v>0</v>
      </c>
      <c r="AQ537" cm="1">
        <f t="array" ref="AQ537">IF(OR(COUNTIF(Y537,$AZ$2:$AZ$19)),0,1)</f>
        <v>0</v>
      </c>
      <c r="AR537" cm="1">
        <f t="array" ref="AR537">IF(OR(COUNTIF(Z537,$AZ$2:$AZ$19)),0,1)</f>
        <v>0</v>
      </c>
      <c r="AS537" cm="1">
        <f t="array" ref="AS537">IF(OR(COUNTIF(AA537,$AZ$2:$AZ$19)),0,1)</f>
        <v>0</v>
      </c>
      <c r="AT537" cm="1">
        <f t="array" ref="AT537">IF(OR(COUNTIF(AB537,$AZ$2:$AZ$19)),0,1)</f>
        <v>0</v>
      </c>
      <c r="AU537" cm="1">
        <f t="array" ref="AU537">IF(OR(COUNTIF(AC537,$AZ$2:$AZ$19)),0,1)</f>
        <v>0</v>
      </c>
      <c r="AV537" cm="1">
        <f t="array" ref="AV537">IF(OR(COUNTIF(AD537,$AZ$2:$AZ$19)),0,1)</f>
        <v>0</v>
      </c>
      <c r="AX537">
        <f t="shared" si="9"/>
        <v>0</v>
      </c>
    </row>
    <row r="538" spans="1:50" x14ac:dyDescent="0.3">
      <c r="A538" s="88" t="str" cm="1">
        <f t="array" ref="A538">IF(AX538&gt;0,'Licensee Info'!$A$2:$A$2,"#N/A")</f>
        <v>#N/A</v>
      </c>
      <c r="B538" s="88" t="str">
        <f>'Cover Sheet'!$A$3</f>
        <v>[insert AFS Reporting Period]</v>
      </c>
      <c r="C538" s="88" t="str">
        <f>'Cover Sheet'!$D$3</f>
        <v>[insert all medical and adult-use license record numbers covered by this AFS]</v>
      </c>
      <c r="D538" s="88" t="str">
        <f>'Cover Sheet'!$A$6</f>
        <v>[insert name of firm]</v>
      </c>
      <c r="E538" s="88" t="str">
        <f>'Cover Sheet'!$B$6</f>
        <v>[insert CPA name]</v>
      </c>
      <c r="F538" s="88" t="str">
        <f>'Cover Sheet'!$B$8</f>
        <v>[insert CPA license number]</v>
      </c>
      <c r="G538" s="88" t="str">
        <f>'Cover Sheet'!$D$6</f>
        <v>[insert direct email address]</v>
      </c>
      <c r="H538" s="88" t="str">
        <f>'Cover Sheet'!$D$8</f>
        <v>[insert direct phone number]</v>
      </c>
      <c r="I538" s="88" t="str">
        <f>'Cover Sheet'!$D$10</f>
        <v>[insert firm mailing address]</v>
      </c>
      <c r="J538" s="88" t="str">
        <f>'Licensee Info'!$E$2</f>
        <v>Report not attested to correctly</v>
      </c>
      <c r="K538" s="91" t="s">
        <v>286</v>
      </c>
      <c r="L538" s="91">
        <v>1</v>
      </c>
      <c r="M538" s="91">
        <v>2</v>
      </c>
      <c r="N538" s="91">
        <v>20</v>
      </c>
      <c r="O538" s="91"/>
      <c r="P538" s="91"/>
      <c r="Q538" s="91"/>
      <c r="R538" s="91">
        <v>0</v>
      </c>
      <c r="S538" s="91">
        <v>0</v>
      </c>
      <c r="T538" s="91">
        <v>0</v>
      </c>
      <c r="U538" s="91">
        <v>0</v>
      </c>
      <c r="V538" s="91">
        <v>0</v>
      </c>
      <c r="W538" s="91">
        <v>0</v>
      </c>
      <c r="X538" s="91">
        <v>0</v>
      </c>
      <c r="Y538" s="91">
        <v>0</v>
      </c>
      <c r="Z538" s="91">
        <v>0</v>
      </c>
      <c r="AA538" s="91">
        <v>0</v>
      </c>
      <c r="AB538" s="91">
        <v>0</v>
      </c>
      <c r="AC538" s="91">
        <v>0</v>
      </c>
      <c r="AD538" s="91">
        <v>0</v>
      </c>
      <c r="AE538" s="91"/>
      <c r="AF538" s="91"/>
      <c r="AG538" s="91"/>
      <c r="AH538" s="91"/>
      <c r="AJ538" cm="1">
        <f t="array" ref="AJ538">IF(OR(COUNTIF(R538,$AZ$2:$AZ$19)),0,1)</f>
        <v>0</v>
      </c>
      <c r="AK538" cm="1">
        <f t="array" ref="AK538">IF(OR(COUNTIF(S538,$AZ$2:$AZ$19)),0,1)</f>
        <v>0</v>
      </c>
      <c r="AL538" cm="1">
        <f t="array" ref="AL538">IF(OR(COUNTIF(T538,$AZ$2:$AZ$19)),0,1)</f>
        <v>0</v>
      </c>
      <c r="AM538" cm="1">
        <f t="array" ref="AM538">IF(OR(COUNTIF(U538,$AZ$2:$AZ$19)),0,1)</f>
        <v>0</v>
      </c>
      <c r="AN538" cm="1">
        <f t="array" ref="AN538">IF(OR(COUNTIF(V538,$AZ$2:$AZ$19)),0,1)</f>
        <v>0</v>
      </c>
      <c r="AO538" cm="1">
        <f t="array" ref="AO538">IF(OR(COUNTIF(W538,$AZ$2:$AZ$19)),0,1)</f>
        <v>0</v>
      </c>
      <c r="AP538" cm="1">
        <f t="array" ref="AP538">IF(OR(COUNTIF(X538,$AZ$2:$AZ$19)),0,1)</f>
        <v>0</v>
      </c>
      <c r="AQ538" cm="1">
        <f t="array" ref="AQ538">IF(OR(COUNTIF(Y538,$AZ$2:$AZ$19)),0,1)</f>
        <v>0</v>
      </c>
      <c r="AR538" cm="1">
        <f t="array" ref="AR538">IF(OR(COUNTIF(Z538,$AZ$2:$AZ$19)),0,1)</f>
        <v>0</v>
      </c>
      <c r="AS538" cm="1">
        <f t="array" ref="AS538">IF(OR(COUNTIF(AA538,$AZ$2:$AZ$19)),0,1)</f>
        <v>0</v>
      </c>
      <c r="AT538" cm="1">
        <f t="array" ref="AT538">IF(OR(COUNTIF(AB538,$AZ$2:$AZ$19)),0,1)</f>
        <v>0</v>
      </c>
      <c r="AU538" cm="1">
        <f t="array" ref="AU538">IF(OR(COUNTIF(AC538,$AZ$2:$AZ$19)),0,1)</f>
        <v>0</v>
      </c>
      <c r="AV538" cm="1">
        <f t="array" ref="AV538">IF(OR(COUNTIF(AD538,$AZ$2:$AZ$19)),0,1)</f>
        <v>0</v>
      </c>
      <c r="AX538">
        <f t="shared" si="9"/>
        <v>0</v>
      </c>
    </row>
    <row r="539" spans="1:50" x14ac:dyDescent="0.3">
      <c r="A539" s="92" t="str" cm="1">
        <f t="array" ref="A539">IF(AX539&gt;0,'Licensee Info'!$A$2:$A$2,"#N/A")</f>
        <v>#N/A</v>
      </c>
      <c r="B539" s="88" t="str">
        <f>'Cover Sheet'!$A$3</f>
        <v>[insert AFS Reporting Period]</v>
      </c>
      <c r="C539" s="88" t="str">
        <f>'Cover Sheet'!$D$3</f>
        <v>[insert all medical and adult-use license record numbers covered by this AFS]</v>
      </c>
      <c r="D539" s="88" t="str">
        <f>'Cover Sheet'!$A$6</f>
        <v>[insert name of firm]</v>
      </c>
      <c r="E539" s="88" t="str">
        <f>'Cover Sheet'!$B$6</f>
        <v>[insert CPA name]</v>
      </c>
      <c r="F539" s="88" t="str">
        <f>'Cover Sheet'!$B$8</f>
        <v>[insert CPA license number]</v>
      </c>
      <c r="G539" s="88" t="str">
        <f>'Cover Sheet'!$D$6</f>
        <v>[insert direct email address]</v>
      </c>
      <c r="H539" s="88" t="str">
        <f>'Cover Sheet'!$D$8</f>
        <v>[insert direct phone number]</v>
      </c>
      <c r="I539" s="88" t="str">
        <f>'Cover Sheet'!$D$10</f>
        <v>[insert firm mailing address]</v>
      </c>
      <c r="J539" s="88" t="str">
        <f>'Licensee Info'!$E$2</f>
        <v>Report not attested to correctly</v>
      </c>
      <c r="K539" t="s">
        <v>286</v>
      </c>
      <c r="L539">
        <v>1</v>
      </c>
      <c r="M539">
        <v>2</v>
      </c>
      <c r="N539">
        <v>21</v>
      </c>
      <c r="R539">
        <v>0</v>
      </c>
      <c r="S539">
        <v>0</v>
      </c>
      <c r="T539">
        <v>0</v>
      </c>
      <c r="U539">
        <v>0</v>
      </c>
      <c r="V539">
        <v>0</v>
      </c>
      <c r="W539">
        <v>0</v>
      </c>
      <c r="X539">
        <v>0</v>
      </c>
      <c r="Y539">
        <v>0</v>
      </c>
      <c r="Z539">
        <v>0</v>
      </c>
      <c r="AA539">
        <v>0</v>
      </c>
      <c r="AB539">
        <v>0</v>
      </c>
      <c r="AC539">
        <v>0</v>
      </c>
      <c r="AD539">
        <v>0</v>
      </c>
      <c r="AJ539" cm="1">
        <f t="array" ref="AJ539">IF(OR(COUNTIF(R539,$AZ$2:$AZ$19)),0,1)</f>
        <v>0</v>
      </c>
      <c r="AK539" cm="1">
        <f t="array" ref="AK539">IF(OR(COUNTIF(S539,$AZ$2:$AZ$19)),0,1)</f>
        <v>0</v>
      </c>
      <c r="AL539" cm="1">
        <f t="array" ref="AL539">IF(OR(COUNTIF(T539,$AZ$2:$AZ$19)),0,1)</f>
        <v>0</v>
      </c>
      <c r="AM539" cm="1">
        <f t="array" ref="AM539">IF(OR(COUNTIF(U539,$AZ$2:$AZ$19)),0,1)</f>
        <v>0</v>
      </c>
      <c r="AN539" cm="1">
        <f t="array" ref="AN539">IF(OR(COUNTIF(V539,$AZ$2:$AZ$19)),0,1)</f>
        <v>0</v>
      </c>
      <c r="AO539" cm="1">
        <f t="array" ref="AO539">IF(OR(COUNTIF(W539,$AZ$2:$AZ$19)),0,1)</f>
        <v>0</v>
      </c>
      <c r="AP539" cm="1">
        <f t="array" ref="AP539">IF(OR(COUNTIF(X539,$AZ$2:$AZ$19)),0,1)</f>
        <v>0</v>
      </c>
      <c r="AQ539" cm="1">
        <f t="array" ref="AQ539">IF(OR(COUNTIF(Y539,$AZ$2:$AZ$19)),0,1)</f>
        <v>0</v>
      </c>
      <c r="AR539" cm="1">
        <f t="array" ref="AR539">IF(OR(COUNTIF(Z539,$AZ$2:$AZ$19)),0,1)</f>
        <v>0</v>
      </c>
      <c r="AS539" cm="1">
        <f t="array" ref="AS539">IF(OR(COUNTIF(AA539,$AZ$2:$AZ$19)),0,1)</f>
        <v>0</v>
      </c>
      <c r="AT539" cm="1">
        <f t="array" ref="AT539">IF(OR(COUNTIF(AB539,$AZ$2:$AZ$19)),0,1)</f>
        <v>0</v>
      </c>
      <c r="AU539" cm="1">
        <f t="array" ref="AU539">IF(OR(COUNTIF(AC539,$AZ$2:$AZ$19)),0,1)</f>
        <v>0</v>
      </c>
      <c r="AV539" cm="1">
        <f t="array" ref="AV539">IF(OR(COUNTIF(AD539,$AZ$2:$AZ$19)),0,1)</f>
        <v>0</v>
      </c>
      <c r="AX539">
        <f t="shared" si="9"/>
        <v>0</v>
      </c>
    </row>
    <row r="540" spans="1:50" x14ac:dyDescent="0.3">
      <c r="A540" s="88" t="str" cm="1">
        <f t="array" ref="A540">IF(AX540&gt;0,'Licensee Info'!$A$2:$A$2,"#N/A")</f>
        <v>#N/A</v>
      </c>
      <c r="B540" s="88" t="str">
        <f>'Cover Sheet'!$A$3</f>
        <v>[insert AFS Reporting Period]</v>
      </c>
      <c r="C540" s="88" t="str">
        <f>'Cover Sheet'!$D$3</f>
        <v>[insert all medical and adult-use license record numbers covered by this AFS]</v>
      </c>
      <c r="D540" s="88" t="str">
        <f>'Cover Sheet'!$A$6</f>
        <v>[insert name of firm]</v>
      </c>
      <c r="E540" s="88" t="str">
        <f>'Cover Sheet'!$B$6</f>
        <v>[insert CPA name]</v>
      </c>
      <c r="F540" s="88" t="str">
        <f>'Cover Sheet'!$B$8</f>
        <v>[insert CPA license number]</v>
      </c>
      <c r="G540" s="88" t="str">
        <f>'Cover Sheet'!$D$6</f>
        <v>[insert direct email address]</v>
      </c>
      <c r="H540" s="88" t="str">
        <f>'Cover Sheet'!$D$8</f>
        <v>[insert direct phone number]</v>
      </c>
      <c r="I540" s="88" t="str">
        <f>'Cover Sheet'!$D$10</f>
        <v>[insert firm mailing address]</v>
      </c>
      <c r="J540" s="88" t="str">
        <f>'Licensee Info'!$E$2</f>
        <v>Report not attested to correctly</v>
      </c>
      <c r="K540" s="91" t="s">
        <v>286</v>
      </c>
      <c r="L540" s="91">
        <v>1</v>
      </c>
      <c r="M540" s="91">
        <v>2</v>
      </c>
      <c r="N540" s="91">
        <v>22</v>
      </c>
      <c r="O540" s="91"/>
      <c r="P540" s="91"/>
      <c r="Q540" s="91"/>
      <c r="R540" s="91">
        <v>0</v>
      </c>
      <c r="S540" s="91">
        <v>0</v>
      </c>
      <c r="T540" s="91">
        <v>0</v>
      </c>
      <c r="U540" s="91">
        <v>0</v>
      </c>
      <c r="V540" s="91">
        <v>0</v>
      </c>
      <c r="W540" s="91">
        <v>0</v>
      </c>
      <c r="X540" s="91">
        <v>0</v>
      </c>
      <c r="Y540" s="91">
        <v>0</v>
      </c>
      <c r="Z540" s="91">
        <v>0</v>
      </c>
      <c r="AA540" s="91">
        <v>0</v>
      </c>
      <c r="AB540" s="91">
        <v>0</v>
      </c>
      <c r="AC540" s="91">
        <v>0</v>
      </c>
      <c r="AD540" s="91">
        <v>0</v>
      </c>
      <c r="AE540" s="91"/>
      <c r="AF540" s="91"/>
      <c r="AG540" s="91"/>
      <c r="AH540" s="91"/>
      <c r="AJ540" cm="1">
        <f t="array" ref="AJ540">IF(OR(COUNTIF(R540,$AZ$2:$AZ$19)),0,1)</f>
        <v>0</v>
      </c>
      <c r="AK540" cm="1">
        <f t="array" ref="AK540">IF(OR(COUNTIF(S540,$AZ$2:$AZ$19)),0,1)</f>
        <v>0</v>
      </c>
      <c r="AL540" cm="1">
        <f t="array" ref="AL540">IF(OR(COUNTIF(T540,$AZ$2:$AZ$19)),0,1)</f>
        <v>0</v>
      </c>
      <c r="AM540" cm="1">
        <f t="array" ref="AM540">IF(OR(COUNTIF(U540,$AZ$2:$AZ$19)),0,1)</f>
        <v>0</v>
      </c>
      <c r="AN540" cm="1">
        <f t="array" ref="AN540">IF(OR(COUNTIF(V540,$AZ$2:$AZ$19)),0,1)</f>
        <v>0</v>
      </c>
      <c r="AO540" cm="1">
        <f t="array" ref="AO540">IF(OR(COUNTIF(W540,$AZ$2:$AZ$19)),0,1)</f>
        <v>0</v>
      </c>
      <c r="AP540" cm="1">
        <f t="array" ref="AP540">IF(OR(COUNTIF(X540,$AZ$2:$AZ$19)),0,1)</f>
        <v>0</v>
      </c>
      <c r="AQ540" cm="1">
        <f t="array" ref="AQ540">IF(OR(COUNTIF(Y540,$AZ$2:$AZ$19)),0,1)</f>
        <v>0</v>
      </c>
      <c r="AR540" cm="1">
        <f t="array" ref="AR540">IF(OR(COUNTIF(Z540,$AZ$2:$AZ$19)),0,1)</f>
        <v>0</v>
      </c>
      <c r="AS540" cm="1">
        <f t="array" ref="AS540">IF(OR(COUNTIF(AA540,$AZ$2:$AZ$19)),0,1)</f>
        <v>0</v>
      </c>
      <c r="AT540" cm="1">
        <f t="array" ref="AT540">IF(OR(COUNTIF(AB540,$AZ$2:$AZ$19)),0,1)</f>
        <v>0</v>
      </c>
      <c r="AU540" cm="1">
        <f t="array" ref="AU540">IF(OR(COUNTIF(AC540,$AZ$2:$AZ$19)),0,1)</f>
        <v>0</v>
      </c>
      <c r="AV540" cm="1">
        <f t="array" ref="AV540">IF(OR(COUNTIF(AD540,$AZ$2:$AZ$19)),0,1)</f>
        <v>0</v>
      </c>
      <c r="AX540">
        <f t="shared" si="9"/>
        <v>0</v>
      </c>
    </row>
    <row r="541" spans="1:50" x14ac:dyDescent="0.3">
      <c r="A541" s="92" t="str" cm="1">
        <f t="array" ref="A541">IF(AX541&gt;0,'Licensee Info'!$A$2:$A$2,"#N/A")</f>
        <v>#N/A</v>
      </c>
      <c r="B541" s="88" t="str">
        <f>'Cover Sheet'!$A$3</f>
        <v>[insert AFS Reporting Period]</v>
      </c>
      <c r="C541" s="88" t="str">
        <f>'Cover Sheet'!$D$3</f>
        <v>[insert all medical and adult-use license record numbers covered by this AFS]</v>
      </c>
      <c r="D541" s="88" t="str">
        <f>'Cover Sheet'!$A$6</f>
        <v>[insert name of firm]</v>
      </c>
      <c r="E541" s="88" t="str">
        <f>'Cover Sheet'!$B$6</f>
        <v>[insert CPA name]</v>
      </c>
      <c r="F541" s="88" t="str">
        <f>'Cover Sheet'!$B$8</f>
        <v>[insert CPA license number]</v>
      </c>
      <c r="G541" s="88" t="str">
        <f>'Cover Sheet'!$D$6</f>
        <v>[insert direct email address]</v>
      </c>
      <c r="H541" s="88" t="str">
        <f>'Cover Sheet'!$D$8</f>
        <v>[insert direct phone number]</v>
      </c>
      <c r="I541" s="88" t="str">
        <f>'Cover Sheet'!$D$10</f>
        <v>[insert firm mailing address]</v>
      </c>
      <c r="J541" s="88" t="str">
        <f>'Licensee Info'!$E$2</f>
        <v>Report not attested to correctly</v>
      </c>
      <c r="K541" t="s">
        <v>286</v>
      </c>
      <c r="L541">
        <v>1</v>
      </c>
      <c r="M541">
        <v>2</v>
      </c>
      <c r="N541">
        <v>23</v>
      </c>
      <c r="R541">
        <v>0</v>
      </c>
      <c r="S541">
        <v>0</v>
      </c>
      <c r="T541">
        <v>0</v>
      </c>
      <c r="U541">
        <v>0</v>
      </c>
      <c r="V541">
        <v>0</v>
      </c>
      <c r="W541">
        <v>0</v>
      </c>
      <c r="X541">
        <v>0</v>
      </c>
      <c r="Y541">
        <v>0</v>
      </c>
      <c r="Z541">
        <v>0</v>
      </c>
      <c r="AA541">
        <v>0</v>
      </c>
      <c r="AB541">
        <v>0</v>
      </c>
      <c r="AC541">
        <v>0</v>
      </c>
      <c r="AD541">
        <v>0</v>
      </c>
      <c r="AJ541" cm="1">
        <f t="array" ref="AJ541">IF(OR(COUNTIF(R541,$AZ$2:$AZ$19)),0,1)</f>
        <v>0</v>
      </c>
      <c r="AK541" cm="1">
        <f t="array" ref="AK541">IF(OR(COUNTIF(S541,$AZ$2:$AZ$19)),0,1)</f>
        <v>0</v>
      </c>
      <c r="AL541" cm="1">
        <f t="array" ref="AL541">IF(OR(COUNTIF(T541,$AZ$2:$AZ$19)),0,1)</f>
        <v>0</v>
      </c>
      <c r="AM541" cm="1">
        <f t="array" ref="AM541">IF(OR(COUNTIF(U541,$AZ$2:$AZ$19)),0,1)</f>
        <v>0</v>
      </c>
      <c r="AN541" cm="1">
        <f t="array" ref="AN541">IF(OR(COUNTIF(V541,$AZ$2:$AZ$19)),0,1)</f>
        <v>0</v>
      </c>
      <c r="AO541" cm="1">
        <f t="array" ref="AO541">IF(OR(COUNTIF(W541,$AZ$2:$AZ$19)),0,1)</f>
        <v>0</v>
      </c>
      <c r="AP541" cm="1">
        <f t="array" ref="AP541">IF(OR(COUNTIF(X541,$AZ$2:$AZ$19)),0,1)</f>
        <v>0</v>
      </c>
      <c r="AQ541" cm="1">
        <f t="array" ref="AQ541">IF(OR(COUNTIF(Y541,$AZ$2:$AZ$19)),0,1)</f>
        <v>0</v>
      </c>
      <c r="AR541" cm="1">
        <f t="array" ref="AR541">IF(OR(COUNTIF(Z541,$AZ$2:$AZ$19)),0,1)</f>
        <v>0</v>
      </c>
      <c r="AS541" cm="1">
        <f t="array" ref="AS541">IF(OR(COUNTIF(AA541,$AZ$2:$AZ$19)),0,1)</f>
        <v>0</v>
      </c>
      <c r="AT541" cm="1">
        <f t="array" ref="AT541">IF(OR(COUNTIF(AB541,$AZ$2:$AZ$19)),0,1)</f>
        <v>0</v>
      </c>
      <c r="AU541" cm="1">
        <f t="array" ref="AU541">IF(OR(COUNTIF(AC541,$AZ$2:$AZ$19)),0,1)</f>
        <v>0</v>
      </c>
      <c r="AV541" cm="1">
        <f t="array" ref="AV541">IF(OR(COUNTIF(AD541,$AZ$2:$AZ$19)),0,1)</f>
        <v>0</v>
      </c>
      <c r="AX541">
        <f t="shared" si="9"/>
        <v>0</v>
      </c>
    </row>
    <row r="542" spans="1:50" x14ac:dyDescent="0.3">
      <c r="A542" s="88" t="str" cm="1">
        <f t="array" ref="A542">IF(AX542&gt;0,'Licensee Info'!$A$2:$A$2,"#N/A")</f>
        <v>#N/A</v>
      </c>
      <c r="B542" s="88" t="str">
        <f>'Cover Sheet'!$A$3</f>
        <v>[insert AFS Reporting Period]</v>
      </c>
      <c r="C542" s="88" t="str">
        <f>'Cover Sheet'!$D$3</f>
        <v>[insert all medical and adult-use license record numbers covered by this AFS]</v>
      </c>
      <c r="D542" s="88" t="str">
        <f>'Cover Sheet'!$A$6</f>
        <v>[insert name of firm]</v>
      </c>
      <c r="E542" s="88" t="str">
        <f>'Cover Sheet'!$B$6</f>
        <v>[insert CPA name]</v>
      </c>
      <c r="F542" s="88" t="str">
        <f>'Cover Sheet'!$B$8</f>
        <v>[insert CPA license number]</v>
      </c>
      <c r="G542" s="88" t="str">
        <f>'Cover Sheet'!$D$6</f>
        <v>[insert direct email address]</v>
      </c>
      <c r="H542" s="88" t="str">
        <f>'Cover Sheet'!$D$8</f>
        <v>[insert direct phone number]</v>
      </c>
      <c r="I542" s="88" t="str">
        <f>'Cover Sheet'!$D$10</f>
        <v>[insert firm mailing address]</v>
      </c>
      <c r="J542" s="88" t="str">
        <f>'Licensee Info'!$E$2</f>
        <v>Report not attested to correctly</v>
      </c>
      <c r="K542" s="91" t="s">
        <v>286</v>
      </c>
      <c r="L542" s="91">
        <v>1</v>
      </c>
      <c r="M542" s="91">
        <v>2</v>
      </c>
      <c r="N542" s="91">
        <v>24</v>
      </c>
      <c r="O542" s="91"/>
      <c r="P542" s="91"/>
      <c r="Q542" s="91"/>
      <c r="R542" s="91">
        <v>0</v>
      </c>
      <c r="S542" s="91">
        <v>0</v>
      </c>
      <c r="T542" s="91">
        <v>0</v>
      </c>
      <c r="U542" s="91">
        <v>0</v>
      </c>
      <c r="V542" s="91">
        <v>0</v>
      </c>
      <c r="W542" s="91">
        <v>0</v>
      </c>
      <c r="X542" s="91">
        <v>0</v>
      </c>
      <c r="Y542" s="91">
        <v>0</v>
      </c>
      <c r="Z542" s="91">
        <v>0</v>
      </c>
      <c r="AA542" s="91">
        <v>0</v>
      </c>
      <c r="AB542" s="91">
        <v>0</v>
      </c>
      <c r="AC542" s="91">
        <v>0</v>
      </c>
      <c r="AD542" s="91">
        <v>0</v>
      </c>
      <c r="AE542" s="91"/>
      <c r="AF542" s="91"/>
      <c r="AG542" s="91"/>
      <c r="AH542" s="91"/>
      <c r="AJ542" cm="1">
        <f t="array" ref="AJ542">IF(OR(COUNTIF(R542,$AZ$2:$AZ$19)),0,1)</f>
        <v>0</v>
      </c>
      <c r="AK542" cm="1">
        <f t="array" ref="AK542">IF(OR(COUNTIF(S542,$AZ$2:$AZ$19)),0,1)</f>
        <v>0</v>
      </c>
      <c r="AL542" cm="1">
        <f t="array" ref="AL542">IF(OR(COUNTIF(T542,$AZ$2:$AZ$19)),0,1)</f>
        <v>0</v>
      </c>
      <c r="AM542" cm="1">
        <f t="array" ref="AM542">IF(OR(COUNTIF(U542,$AZ$2:$AZ$19)),0,1)</f>
        <v>0</v>
      </c>
      <c r="AN542" cm="1">
        <f t="array" ref="AN542">IF(OR(COUNTIF(V542,$AZ$2:$AZ$19)),0,1)</f>
        <v>0</v>
      </c>
      <c r="AO542" cm="1">
        <f t="array" ref="AO542">IF(OR(COUNTIF(W542,$AZ$2:$AZ$19)),0,1)</f>
        <v>0</v>
      </c>
      <c r="AP542" cm="1">
        <f t="array" ref="AP542">IF(OR(COUNTIF(X542,$AZ$2:$AZ$19)),0,1)</f>
        <v>0</v>
      </c>
      <c r="AQ542" cm="1">
        <f t="array" ref="AQ542">IF(OR(COUNTIF(Y542,$AZ$2:$AZ$19)),0,1)</f>
        <v>0</v>
      </c>
      <c r="AR542" cm="1">
        <f t="array" ref="AR542">IF(OR(COUNTIF(Z542,$AZ$2:$AZ$19)),0,1)</f>
        <v>0</v>
      </c>
      <c r="AS542" cm="1">
        <f t="array" ref="AS542">IF(OR(COUNTIF(AA542,$AZ$2:$AZ$19)),0,1)</f>
        <v>0</v>
      </c>
      <c r="AT542" cm="1">
        <f t="array" ref="AT542">IF(OR(COUNTIF(AB542,$AZ$2:$AZ$19)),0,1)</f>
        <v>0</v>
      </c>
      <c r="AU542" cm="1">
        <f t="array" ref="AU542">IF(OR(COUNTIF(AC542,$AZ$2:$AZ$19)),0,1)</f>
        <v>0</v>
      </c>
      <c r="AV542" cm="1">
        <f t="array" ref="AV542">IF(OR(COUNTIF(AD542,$AZ$2:$AZ$19)),0,1)</f>
        <v>0</v>
      </c>
      <c r="AX542">
        <f t="shared" si="9"/>
        <v>0</v>
      </c>
    </row>
    <row r="543" spans="1:50" x14ac:dyDescent="0.3">
      <c r="A543" s="92" t="str" cm="1">
        <f t="array" ref="A543">IF(AX543&gt;0,'Licensee Info'!$A$2:$A$2,"#N/A")</f>
        <v>#N/A</v>
      </c>
      <c r="B543" s="88" t="str">
        <f>'Cover Sheet'!$A$3</f>
        <v>[insert AFS Reporting Period]</v>
      </c>
      <c r="C543" s="88" t="str">
        <f>'Cover Sheet'!$D$3</f>
        <v>[insert all medical and adult-use license record numbers covered by this AFS]</v>
      </c>
      <c r="D543" s="88" t="str">
        <f>'Cover Sheet'!$A$6</f>
        <v>[insert name of firm]</v>
      </c>
      <c r="E543" s="88" t="str">
        <f>'Cover Sheet'!$B$6</f>
        <v>[insert CPA name]</v>
      </c>
      <c r="F543" s="88" t="str">
        <f>'Cover Sheet'!$B$8</f>
        <v>[insert CPA license number]</v>
      </c>
      <c r="G543" s="88" t="str">
        <f>'Cover Sheet'!$D$6</f>
        <v>[insert direct email address]</v>
      </c>
      <c r="H543" s="88" t="str">
        <f>'Cover Sheet'!$D$8</f>
        <v>[insert direct phone number]</v>
      </c>
      <c r="I543" s="88" t="str">
        <f>'Cover Sheet'!$D$10</f>
        <v>[insert firm mailing address]</v>
      </c>
      <c r="J543" s="88" t="str">
        <f>'Licensee Info'!$E$2</f>
        <v>Report not attested to correctly</v>
      </c>
      <c r="K543" t="s">
        <v>286</v>
      </c>
      <c r="L543">
        <v>1</v>
      </c>
      <c r="M543">
        <v>2</v>
      </c>
      <c r="N543">
        <v>25</v>
      </c>
      <c r="R543">
        <v>0</v>
      </c>
      <c r="S543">
        <v>0</v>
      </c>
      <c r="T543">
        <v>0</v>
      </c>
      <c r="U543">
        <v>0</v>
      </c>
      <c r="V543">
        <v>0</v>
      </c>
      <c r="W543">
        <v>0</v>
      </c>
      <c r="X543">
        <v>0</v>
      </c>
      <c r="Y543">
        <v>0</v>
      </c>
      <c r="Z543">
        <v>0</v>
      </c>
      <c r="AA543">
        <v>0</v>
      </c>
      <c r="AB543">
        <v>0</v>
      </c>
      <c r="AC543">
        <v>0</v>
      </c>
      <c r="AD543">
        <v>0</v>
      </c>
      <c r="AJ543" cm="1">
        <f t="array" ref="AJ543">IF(OR(COUNTIF(R543,$AZ$2:$AZ$19)),0,1)</f>
        <v>0</v>
      </c>
      <c r="AK543" cm="1">
        <f t="array" ref="AK543">IF(OR(COUNTIF(S543,$AZ$2:$AZ$19)),0,1)</f>
        <v>0</v>
      </c>
      <c r="AL543" cm="1">
        <f t="array" ref="AL543">IF(OR(COUNTIF(T543,$AZ$2:$AZ$19)),0,1)</f>
        <v>0</v>
      </c>
      <c r="AM543" cm="1">
        <f t="array" ref="AM543">IF(OR(COUNTIF(U543,$AZ$2:$AZ$19)),0,1)</f>
        <v>0</v>
      </c>
      <c r="AN543" cm="1">
        <f t="array" ref="AN543">IF(OR(COUNTIF(V543,$AZ$2:$AZ$19)),0,1)</f>
        <v>0</v>
      </c>
      <c r="AO543" cm="1">
        <f t="array" ref="AO543">IF(OR(COUNTIF(W543,$AZ$2:$AZ$19)),0,1)</f>
        <v>0</v>
      </c>
      <c r="AP543" cm="1">
        <f t="array" ref="AP543">IF(OR(COUNTIF(X543,$AZ$2:$AZ$19)),0,1)</f>
        <v>0</v>
      </c>
      <c r="AQ543" cm="1">
        <f t="array" ref="AQ543">IF(OR(COUNTIF(Y543,$AZ$2:$AZ$19)),0,1)</f>
        <v>0</v>
      </c>
      <c r="AR543" cm="1">
        <f t="array" ref="AR543">IF(OR(COUNTIF(Z543,$AZ$2:$AZ$19)),0,1)</f>
        <v>0</v>
      </c>
      <c r="AS543" cm="1">
        <f t="array" ref="AS543">IF(OR(COUNTIF(AA543,$AZ$2:$AZ$19)),0,1)</f>
        <v>0</v>
      </c>
      <c r="AT543" cm="1">
        <f t="array" ref="AT543">IF(OR(COUNTIF(AB543,$AZ$2:$AZ$19)),0,1)</f>
        <v>0</v>
      </c>
      <c r="AU543" cm="1">
        <f t="array" ref="AU543">IF(OR(COUNTIF(AC543,$AZ$2:$AZ$19)),0,1)</f>
        <v>0</v>
      </c>
      <c r="AV543" cm="1">
        <f t="array" ref="AV543">IF(OR(COUNTIF(AD543,$AZ$2:$AZ$19)),0,1)</f>
        <v>0</v>
      </c>
      <c r="AX543">
        <f t="shared" si="9"/>
        <v>0</v>
      </c>
    </row>
    <row r="544" spans="1:50" x14ac:dyDescent="0.3">
      <c r="A544" s="88" t="str" cm="1">
        <f t="array" ref="A544">IF(AX544&gt;0,'Licensee Info'!$A$2:$A$2,"#N/A")</f>
        <v>#N/A</v>
      </c>
      <c r="B544" s="88" t="str">
        <f>'Cover Sheet'!$A$3</f>
        <v>[insert AFS Reporting Period]</v>
      </c>
      <c r="C544" s="88" t="str">
        <f>'Cover Sheet'!$D$3</f>
        <v>[insert all medical and adult-use license record numbers covered by this AFS]</v>
      </c>
      <c r="D544" s="88" t="str">
        <f>'Cover Sheet'!$A$6</f>
        <v>[insert name of firm]</v>
      </c>
      <c r="E544" s="88" t="str">
        <f>'Cover Sheet'!$B$6</f>
        <v>[insert CPA name]</v>
      </c>
      <c r="F544" s="88" t="str">
        <f>'Cover Sheet'!$B$8</f>
        <v>[insert CPA license number]</v>
      </c>
      <c r="G544" s="88" t="str">
        <f>'Cover Sheet'!$D$6</f>
        <v>[insert direct email address]</v>
      </c>
      <c r="H544" s="88" t="str">
        <f>'Cover Sheet'!$D$8</f>
        <v>[insert direct phone number]</v>
      </c>
      <c r="I544" s="88" t="str">
        <f>'Cover Sheet'!$D$10</f>
        <v>[insert firm mailing address]</v>
      </c>
      <c r="J544" s="88" t="str">
        <f>'Licensee Info'!$E$2</f>
        <v>Report not attested to correctly</v>
      </c>
      <c r="K544" s="91" t="s">
        <v>286</v>
      </c>
      <c r="L544" s="91">
        <v>1</v>
      </c>
      <c r="M544" s="91">
        <v>2</v>
      </c>
      <c r="N544" s="91">
        <v>26</v>
      </c>
      <c r="O544" s="91"/>
      <c r="P544" s="91"/>
      <c r="Q544" s="91"/>
      <c r="R544" s="91">
        <v>0</v>
      </c>
      <c r="S544" s="91">
        <v>0</v>
      </c>
      <c r="T544" s="91">
        <v>0</v>
      </c>
      <c r="U544" s="91">
        <v>0</v>
      </c>
      <c r="V544" s="91">
        <v>0</v>
      </c>
      <c r="W544" s="91">
        <v>0</v>
      </c>
      <c r="X544" s="91">
        <v>0</v>
      </c>
      <c r="Y544" s="91">
        <v>0</v>
      </c>
      <c r="Z544" s="91">
        <v>0</v>
      </c>
      <c r="AA544" s="91">
        <v>0</v>
      </c>
      <c r="AB544" s="91">
        <v>0</v>
      </c>
      <c r="AC544" s="91">
        <v>0</v>
      </c>
      <c r="AD544" s="91">
        <v>0</v>
      </c>
      <c r="AE544" s="91"/>
      <c r="AF544" s="91"/>
      <c r="AG544" s="91"/>
      <c r="AH544" s="91"/>
      <c r="AJ544" cm="1">
        <f t="array" ref="AJ544">IF(OR(COUNTIF(R544,$AZ$2:$AZ$19)),0,1)</f>
        <v>0</v>
      </c>
      <c r="AK544" cm="1">
        <f t="array" ref="AK544">IF(OR(COUNTIF(S544,$AZ$2:$AZ$19)),0,1)</f>
        <v>0</v>
      </c>
      <c r="AL544" cm="1">
        <f t="array" ref="AL544">IF(OR(COUNTIF(T544,$AZ$2:$AZ$19)),0,1)</f>
        <v>0</v>
      </c>
      <c r="AM544" cm="1">
        <f t="array" ref="AM544">IF(OR(COUNTIF(U544,$AZ$2:$AZ$19)),0,1)</f>
        <v>0</v>
      </c>
      <c r="AN544" cm="1">
        <f t="array" ref="AN544">IF(OR(COUNTIF(V544,$AZ$2:$AZ$19)),0,1)</f>
        <v>0</v>
      </c>
      <c r="AO544" cm="1">
        <f t="array" ref="AO544">IF(OR(COUNTIF(W544,$AZ$2:$AZ$19)),0,1)</f>
        <v>0</v>
      </c>
      <c r="AP544" cm="1">
        <f t="array" ref="AP544">IF(OR(COUNTIF(X544,$AZ$2:$AZ$19)),0,1)</f>
        <v>0</v>
      </c>
      <c r="AQ544" cm="1">
        <f t="array" ref="AQ544">IF(OR(COUNTIF(Y544,$AZ$2:$AZ$19)),0,1)</f>
        <v>0</v>
      </c>
      <c r="AR544" cm="1">
        <f t="array" ref="AR544">IF(OR(COUNTIF(Z544,$AZ$2:$AZ$19)),0,1)</f>
        <v>0</v>
      </c>
      <c r="AS544" cm="1">
        <f t="array" ref="AS544">IF(OR(COUNTIF(AA544,$AZ$2:$AZ$19)),0,1)</f>
        <v>0</v>
      </c>
      <c r="AT544" cm="1">
        <f t="array" ref="AT544">IF(OR(COUNTIF(AB544,$AZ$2:$AZ$19)),0,1)</f>
        <v>0</v>
      </c>
      <c r="AU544" cm="1">
        <f t="array" ref="AU544">IF(OR(COUNTIF(AC544,$AZ$2:$AZ$19)),0,1)</f>
        <v>0</v>
      </c>
      <c r="AV544" cm="1">
        <f t="array" ref="AV544">IF(OR(COUNTIF(AD544,$AZ$2:$AZ$19)),0,1)</f>
        <v>0</v>
      </c>
      <c r="AX544">
        <f t="shared" si="9"/>
        <v>0</v>
      </c>
    </row>
    <row r="545" spans="1:50" x14ac:dyDescent="0.3">
      <c r="A545" s="92" t="str" cm="1">
        <f t="array" ref="A545">IF(AX545&gt;0,'Licensee Info'!$A$2:$A$2,"#N/A")</f>
        <v>#N/A</v>
      </c>
      <c r="B545" s="88" t="str">
        <f>'Cover Sheet'!$A$3</f>
        <v>[insert AFS Reporting Period]</v>
      </c>
      <c r="C545" s="88" t="str">
        <f>'Cover Sheet'!$D$3</f>
        <v>[insert all medical and adult-use license record numbers covered by this AFS]</v>
      </c>
      <c r="D545" s="88" t="str">
        <f>'Cover Sheet'!$A$6</f>
        <v>[insert name of firm]</v>
      </c>
      <c r="E545" s="88" t="str">
        <f>'Cover Sheet'!$B$6</f>
        <v>[insert CPA name]</v>
      </c>
      <c r="F545" s="88" t="str">
        <f>'Cover Sheet'!$B$8</f>
        <v>[insert CPA license number]</v>
      </c>
      <c r="G545" s="88" t="str">
        <f>'Cover Sheet'!$D$6</f>
        <v>[insert direct email address]</v>
      </c>
      <c r="H545" s="88" t="str">
        <f>'Cover Sheet'!$D$8</f>
        <v>[insert direct phone number]</v>
      </c>
      <c r="I545" s="88" t="str">
        <f>'Cover Sheet'!$D$10</f>
        <v>[insert firm mailing address]</v>
      </c>
      <c r="J545" s="88" t="str">
        <f>'Licensee Info'!$E$2</f>
        <v>Report not attested to correctly</v>
      </c>
      <c r="K545" t="s">
        <v>286</v>
      </c>
      <c r="L545">
        <v>1</v>
      </c>
      <c r="M545">
        <v>2</v>
      </c>
      <c r="N545">
        <v>27</v>
      </c>
      <c r="R545">
        <v>0</v>
      </c>
      <c r="S545">
        <v>0</v>
      </c>
      <c r="T545">
        <v>0</v>
      </c>
      <c r="U545">
        <v>0</v>
      </c>
      <c r="V545">
        <v>0</v>
      </c>
      <c r="W545">
        <v>0</v>
      </c>
      <c r="X545">
        <v>0</v>
      </c>
      <c r="Y545">
        <v>0</v>
      </c>
      <c r="Z545">
        <v>0</v>
      </c>
      <c r="AA545">
        <v>0</v>
      </c>
      <c r="AB545">
        <v>0</v>
      </c>
      <c r="AC545">
        <v>0</v>
      </c>
      <c r="AD545">
        <v>0</v>
      </c>
      <c r="AJ545" cm="1">
        <f t="array" ref="AJ545">IF(OR(COUNTIF(R545,$AZ$2:$AZ$19)),0,1)</f>
        <v>0</v>
      </c>
      <c r="AK545" cm="1">
        <f t="array" ref="AK545">IF(OR(COUNTIF(S545,$AZ$2:$AZ$19)),0,1)</f>
        <v>0</v>
      </c>
      <c r="AL545" cm="1">
        <f t="array" ref="AL545">IF(OR(COUNTIF(T545,$AZ$2:$AZ$19)),0,1)</f>
        <v>0</v>
      </c>
      <c r="AM545" cm="1">
        <f t="array" ref="AM545">IF(OR(COUNTIF(U545,$AZ$2:$AZ$19)),0,1)</f>
        <v>0</v>
      </c>
      <c r="AN545" cm="1">
        <f t="array" ref="AN545">IF(OR(COUNTIF(V545,$AZ$2:$AZ$19)),0,1)</f>
        <v>0</v>
      </c>
      <c r="AO545" cm="1">
        <f t="array" ref="AO545">IF(OR(COUNTIF(W545,$AZ$2:$AZ$19)),0,1)</f>
        <v>0</v>
      </c>
      <c r="AP545" cm="1">
        <f t="array" ref="AP545">IF(OR(COUNTIF(X545,$AZ$2:$AZ$19)),0,1)</f>
        <v>0</v>
      </c>
      <c r="AQ545" cm="1">
        <f t="array" ref="AQ545">IF(OR(COUNTIF(Y545,$AZ$2:$AZ$19)),0,1)</f>
        <v>0</v>
      </c>
      <c r="AR545" cm="1">
        <f t="array" ref="AR545">IF(OR(COUNTIF(Z545,$AZ$2:$AZ$19)),0,1)</f>
        <v>0</v>
      </c>
      <c r="AS545" cm="1">
        <f t="array" ref="AS545">IF(OR(COUNTIF(AA545,$AZ$2:$AZ$19)),0,1)</f>
        <v>0</v>
      </c>
      <c r="AT545" cm="1">
        <f t="array" ref="AT545">IF(OR(COUNTIF(AB545,$AZ$2:$AZ$19)),0,1)</f>
        <v>0</v>
      </c>
      <c r="AU545" cm="1">
        <f t="array" ref="AU545">IF(OR(COUNTIF(AC545,$AZ$2:$AZ$19)),0,1)</f>
        <v>0</v>
      </c>
      <c r="AV545" cm="1">
        <f t="array" ref="AV545">IF(OR(COUNTIF(AD545,$AZ$2:$AZ$19)),0,1)</f>
        <v>0</v>
      </c>
      <c r="AX545">
        <f t="shared" si="9"/>
        <v>0</v>
      </c>
    </row>
    <row r="546" spans="1:50" x14ac:dyDescent="0.3">
      <c r="A546" s="88" t="str" cm="1">
        <f t="array" ref="A546">IF(AX546&gt;0,'Licensee Info'!$A$2:$A$2,"#N/A")</f>
        <v>#N/A</v>
      </c>
      <c r="B546" s="88" t="str">
        <f>'Cover Sheet'!$A$3</f>
        <v>[insert AFS Reporting Period]</v>
      </c>
      <c r="C546" s="88" t="str">
        <f>'Cover Sheet'!$D$3</f>
        <v>[insert all medical and adult-use license record numbers covered by this AFS]</v>
      </c>
      <c r="D546" s="88" t="str">
        <f>'Cover Sheet'!$A$6</f>
        <v>[insert name of firm]</v>
      </c>
      <c r="E546" s="88" t="str">
        <f>'Cover Sheet'!$B$6</f>
        <v>[insert CPA name]</v>
      </c>
      <c r="F546" s="88" t="str">
        <f>'Cover Sheet'!$B$8</f>
        <v>[insert CPA license number]</v>
      </c>
      <c r="G546" s="88" t="str">
        <f>'Cover Sheet'!$D$6</f>
        <v>[insert direct email address]</v>
      </c>
      <c r="H546" s="88" t="str">
        <f>'Cover Sheet'!$D$8</f>
        <v>[insert direct phone number]</v>
      </c>
      <c r="I546" s="88" t="str">
        <f>'Cover Sheet'!$D$10</f>
        <v>[insert firm mailing address]</v>
      </c>
      <c r="J546" s="88" t="str">
        <f>'Licensee Info'!$E$2</f>
        <v>Report not attested to correctly</v>
      </c>
      <c r="K546" s="91" t="s">
        <v>286</v>
      </c>
      <c r="L546" s="91">
        <v>1</v>
      </c>
      <c r="M546" s="91">
        <v>2</v>
      </c>
      <c r="N546" s="91">
        <v>28</v>
      </c>
      <c r="O546" s="91"/>
      <c r="P546" s="91"/>
      <c r="Q546" s="91"/>
      <c r="R546" s="91">
        <v>0</v>
      </c>
      <c r="S546" s="91">
        <v>0</v>
      </c>
      <c r="T546" s="91">
        <v>0</v>
      </c>
      <c r="U546" s="91">
        <v>0</v>
      </c>
      <c r="V546" s="91">
        <v>0</v>
      </c>
      <c r="W546" s="91">
        <v>0</v>
      </c>
      <c r="X546" s="91">
        <v>0</v>
      </c>
      <c r="Y546" s="91">
        <v>0</v>
      </c>
      <c r="Z546" s="91">
        <v>0</v>
      </c>
      <c r="AA546" s="91">
        <v>0</v>
      </c>
      <c r="AB546" s="91">
        <v>0</v>
      </c>
      <c r="AC546" s="91">
        <v>0</v>
      </c>
      <c r="AD546" s="91">
        <v>0</v>
      </c>
      <c r="AE546" s="91"/>
      <c r="AF546" s="91"/>
      <c r="AG546" s="91"/>
      <c r="AH546" s="91"/>
      <c r="AJ546" cm="1">
        <f t="array" ref="AJ546">IF(OR(COUNTIF(R546,$AZ$2:$AZ$19)),0,1)</f>
        <v>0</v>
      </c>
      <c r="AK546" cm="1">
        <f t="array" ref="AK546">IF(OR(COUNTIF(S546,$AZ$2:$AZ$19)),0,1)</f>
        <v>0</v>
      </c>
      <c r="AL546" cm="1">
        <f t="array" ref="AL546">IF(OR(COUNTIF(T546,$AZ$2:$AZ$19)),0,1)</f>
        <v>0</v>
      </c>
      <c r="AM546" cm="1">
        <f t="array" ref="AM546">IF(OR(COUNTIF(U546,$AZ$2:$AZ$19)),0,1)</f>
        <v>0</v>
      </c>
      <c r="AN546" cm="1">
        <f t="array" ref="AN546">IF(OR(COUNTIF(V546,$AZ$2:$AZ$19)),0,1)</f>
        <v>0</v>
      </c>
      <c r="AO546" cm="1">
        <f t="array" ref="AO546">IF(OR(COUNTIF(W546,$AZ$2:$AZ$19)),0,1)</f>
        <v>0</v>
      </c>
      <c r="AP546" cm="1">
        <f t="array" ref="AP546">IF(OR(COUNTIF(X546,$AZ$2:$AZ$19)),0,1)</f>
        <v>0</v>
      </c>
      <c r="AQ546" cm="1">
        <f t="array" ref="AQ546">IF(OR(COUNTIF(Y546,$AZ$2:$AZ$19)),0,1)</f>
        <v>0</v>
      </c>
      <c r="AR546" cm="1">
        <f t="array" ref="AR546">IF(OR(COUNTIF(Z546,$AZ$2:$AZ$19)),0,1)</f>
        <v>0</v>
      </c>
      <c r="AS546" cm="1">
        <f t="array" ref="AS546">IF(OR(COUNTIF(AA546,$AZ$2:$AZ$19)),0,1)</f>
        <v>0</v>
      </c>
      <c r="AT546" cm="1">
        <f t="array" ref="AT546">IF(OR(COUNTIF(AB546,$AZ$2:$AZ$19)),0,1)</f>
        <v>0</v>
      </c>
      <c r="AU546" cm="1">
        <f t="array" ref="AU546">IF(OR(COUNTIF(AC546,$AZ$2:$AZ$19)),0,1)</f>
        <v>0</v>
      </c>
      <c r="AV546" cm="1">
        <f t="array" ref="AV546">IF(OR(COUNTIF(AD546,$AZ$2:$AZ$19)),0,1)</f>
        <v>0</v>
      </c>
      <c r="AX546">
        <f t="shared" si="9"/>
        <v>0</v>
      </c>
    </row>
    <row r="547" spans="1:50" x14ac:dyDescent="0.3">
      <c r="A547" s="92" t="str" cm="1">
        <f t="array" ref="A547">IF(AX547&gt;0,'Licensee Info'!$A$2:$A$2,"#N/A")</f>
        <v>#N/A</v>
      </c>
      <c r="B547" s="88" t="str">
        <f>'Cover Sheet'!$A$3</f>
        <v>[insert AFS Reporting Period]</v>
      </c>
      <c r="C547" s="88" t="str">
        <f>'Cover Sheet'!$D$3</f>
        <v>[insert all medical and adult-use license record numbers covered by this AFS]</v>
      </c>
      <c r="D547" s="88" t="str">
        <f>'Cover Sheet'!$A$6</f>
        <v>[insert name of firm]</v>
      </c>
      <c r="E547" s="88" t="str">
        <f>'Cover Sheet'!$B$6</f>
        <v>[insert CPA name]</v>
      </c>
      <c r="F547" s="88" t="str">
        <f>'Cover Sheet'!$B$8</f>
        <v>[insert CPA license number]</v>
      </c>
      <c r="G547" s="88" t="str">
        <f>'Cover Sheet'!$D$6</f>
        <v>[insert direct email address]</v>
      </c>
      <c r="H547" s="88" t="str">
        <f>'Cover Sheet'!$D$8</f>
        <v>[insert direct phone number]</v>
      </c>
      <c r="I547" s="88" t="str">
        <f>'Cover Sheet'!$D$10</f>
        <v>[insert firm mailing address]</v>
      </c>
      <c r="J547" s="88" t="str">
        <f>'Licensee Info'!$E$2</f>
        <v>Report not attested to correctly</v>
      </c>
      <c r="K547" t="s">
        <v>286</v>
      </c>
      <c r="L547">
        <v>1</v>
      </c>
      <c r="M547">
        <v>2</v>
      </c>
      <c r="N547">
        <v>29</v>
      </c>
      <c r="R547">
        <v>0</v>
      </c>
      <c r="S547">
        <v>0</v>
      </c>
      <c r="T547">
        <v>0</v>
      </c>
      <c r="U547">
        <v>0</v>
      </c>
      <c r="V547">
        <v>0</v>
      </c>
      <c r="W547">
        <v>0</v>
      </c>
      <c r="X547">
        <v>0</v>
      </c>
      <c r="Y547">
        <v>0</v>
      </c>
      <c r="Z547">
        <v>0</v>
      </c>
      <c r="AA547">
        <v>0</v>
      </c>
      <c r="AB547">
        <v>0</v>
      </c>
      <c r="AC547">
        <v>0</v>
      </c>
      <c r="AD547">
        <v>0</v>
      </c>
      <c r="AJ547" cm="1">
        <f t="array" ref="AJ547">IF(OR(COUNTIF(R547,$AZ$2:$AZ$19)),0,1)</f>
        <v>0</v>
      </c>
      <c r="AK547" cm="1">
        <f t="array" ref="AK547">IF(OR(COUNTIF(S547,$AZ$2:$AZ$19)),0,1)</f>
        <v>0</v>
      </c>
      <c r="AL547" cm="1">
        <f t="array" ref="AL547">IF(OR(COUNTIF(T547,$AZ$2:$AZ$19)),0,1)</f>
        <v>0</v>
      </c>
      <c r="AM547" cm="1">
        <f t="array" ref="AM547">IF(OR(COUNTIF(U547,$AZ$2:$AZ$19)),0,1)</f>
        <v>0</v>
      </c>
      <c r="AN547" cm="1">
        <f t="array" ref="AN547">IF(OR(COUNTIF(V547,$AZ$2:$AZ$19)),0,1)</f>
        <v>0</v>
      </c>
      <c r="AO547" cm="1">
        <f t="array" ref="AO547">IF(OR(COUNTIF(W547,$AZ$2:$AZ$19)),0,1)</f>
        <v>0</v>
      </c>
      <c r="AP547" cm="1">
        <f t="array" ref="AP547">IF(OR(COUNTIF(X547,$AZ$2:$AZ$19)),0,1)</f>
        <v>0</v>
      </c>
      <c r="AQ547" cm="1">
        <f t="array" ref="AQ547">IF(OR(COUNTIF(Y547,$AZ$2:$AZ$19)),0,1)</f>
        <v>0</v>
      </c>
      <c r="AR547" cm="1">
        <f t="array" ref="AR547">IF(OR(COUNTIF(Z547,$AZ$2:$AZ$19)),0,1)</f>
        <v>0</v>
      </c>
      <c r="AS547" cm="1">
        <f t="array" ref="AS547">IF(OR(COUNTIF(AA547,$AZ$2:$AZ$19)),0,1)</f>
        <v>0</v>
      </c>
      <c r="AT547" cm="1">
        <f t="array" ref="AT547">IF(OR(COUNTIF(AB547,$AZ$2:$AZ$19)),0,1)</f>
        <v>0</v>
      </c>
      <c r="AU547" cm="1">
        <f t="array" ref="AU547">IF(OR(COUNTIF(AC547,$AZ$2:$AZ$19)),0,1)</f>
        <v>0</v>
      </c>
      <c r="AV547" cm="1">
        <f t="array" ref="AV547">IF(OR(COUNTIF(AD547,$AZ$2:$AZ$19)),0,1)</f>
        <v>0</v>
      </c>
      <c r="AX547">
        <f t="shared" si="9"/>
        <v>0</v>
      </c>
    </row>
    <row r="548" spans="1:50" x14ac:dyDescent="0.3">
      <c r="A548" s="88" t="str" cm="1">
        <f t="array" ref="A548">IF(AX548&gt;0,'Licensee Info'!$A$2:$A$2,"#N/A")</f>
        <v>#N/A</v>
      </c>
      <c r="B548" s="88" t="str">
        <f>'Cover Sheet'!$A$3</f>
        <v>[insert AFS Reporting Period]</v>
      </c>
      <c r="C548" s="88" t="str">
        <f>'Cover Sheet'!$D$3</f>
        <v>[insert all medical and adult-use license record numbers covered by this AFS]</v>
      </c>
      <c r="D548" s="88" t="str">
        <f>'Cover Sheet'!$A$6</f>
        <v>[insert name of firm]</v>
      </c>
      <c r="E548" s="88" t="str">
        <f>'Cover Sheet'!$B$6</f>
        <v>[insert CPA name]</v>
      </c>
      <c r="F548" s="88" t="str">
        <f>'Cover Sheet'!$B$8</f>
        <v>[insert CPA license number]</v>
      </c>
      <c r="G548" s="88" t="str">
        <f>'Cover Sheet'!$D$6</f>
        <v>[insert direct email address]</v>
      </c>
      <c r="H548" s="88" t="str">
        <f>'Cover Sheet'!$D$8</f>
        <v>[insert direct phone number]</v>
      </c>
      <c r="I548" s="88" t="str">
        <f>'Cover Sheet'!$D$10</f>
        <v>[insert firm mailing address]</v>
      </c>
      <c r="J548" s="88" t="str">
        <f>'Licensee Info'!$E$2</f>
        <v>Report not attested to correctly</v>
      </c>
      <c r="K548" s="91" t="s">
        <v>286</v>
      </c>
      <c r="L548" s="91">
        <v>1</v>
      </c>
      <c r="M548" s="91">
        <v>2</v>
      </c>
      <c r="N548" s="91">
        <v>30</v>
      </c>
      <c r="O548" s="91"/>
      <c r="P548" s="91"/>
      <c r="Q548" s="91"/>
      <c r="R548" s="91">
        <v>0</v>
      </c>
      <c r="S548" s="91">
        <v>0</v>
      </c>
      <c r="T548" s="91">
        <v>0</v>
      </c>
      <c r="U548" s="91">
        <v>0</v>
      </c>
      <c r="V548" s="91">
        <v>0</v>
      </c>
      <c r="W548" s="91">
        <v>0</v>
      </c>
      <c r="X548" s="91">
        <v>0</v>
      </c>
      <c r="Y548" s="91">
        <v>0</v>
      </c>
      <c r="Z548" s="91">
        <v>0</v>
      </c>
      <c r="AA548" s="91">
        <v>0</v>
      </c>
      <c r="AB548" s="91">
        <v>0</v>
      </c>
      <c r="AC548" s="91">
        <v>0</v>
      </c>
      <c r="AD548" s="91">
        <v>0</v>
      </c>
      <c r="AE548" s="91"/>
      <c r="AF548" s="91"/>
      <c r="AG548" s="91"/>
      <c r="AH548" s="91"/>
      <c r="AJ548" cm="1">
        <f t="array" ref="AJ548">IF(OR(COUNTIF(R548,$AZ$2:$AZ$19)),0,1)</f>
        <v>0</v>
      </c>
      <c r="AK548" cm="1">
        <f t="array" ref="AK548">IF(OR(COUNTIF(S548,$AZ$2:$AZ$19)),0,1)</f>
        <v>0</v>
      </c>
      <c r="AL548" cm="1">
        <f t="array" ref="AL548">IF(OR(COUNTIF(T548,$AZ$2:$AZ$19)),0,1)</f>
        <v>0</v>
      </c>
      <c r="AM548" cm="1">
        <f t="array" ref="AM548">IF(OR(COUNTIF(U548,$AZ$2:$AZ$19)),0,1)</f>
        <v>0</v>
      </c>
      <c r="AN548" cm="1">
        <f t="array" ref="AN548">IF(OR(COUNTIF(V548,$AZ$2:$AZ$19)),0,1)</f>
        <v>0</v>
      </c>
      <c r="AO548" cm="1">
        <f t="array" ref="AO548">IF(OR(COUNTIF(W548,$AZ$2:$AZ$19)),0,1)</f>
        <v>0</v>
      </c>
      <c r="AP548" cm="1">
        <f t="array" ref="AP548">IF(OR(COUNTIF(X548,$AZ$2:$AZ$19)),0,1)</f>
        <v>0</v>
      </c>
      <c r="AQ548" cm="1">
        <f t="array" ref="AQ548">IF(OR(COUNTIF(Y548,$AZ$2:$AZ$19)),0,1)</f>
        <v>0</v>
      </c>
      <c r="AR548" cm="1">
        <f t="array" ref="AR548">IF(OR(COUNTIF(Z548,$AZ$2:$AZ$19)),0,1)</f>
        <v>0</v>
      </c>
      <c r="AS548" cm="1">
        <f t="array" ref="AS548">IF(OR(COUNTIF(AA548,$AZ$2:$AZ$19)),0,1)</f>
        <v>0</v>
      </c>
      <c r="AT548" cm="1">
        <f t="array" ref="AT548">IF(OR(COUNTIF(AB548,$AZ$2:$AZ$19)),0,1)</f>
        <v>0</v>
      </c>
      <c r="AU548" cm="1">
        <f t="array" ref="AU548">IF(OR(COUNTIF(AC548,$AZ$2:$AZ$19)),0,1)</f>
        <v>0</v>
      </c>
      <c r="AV548" cm="1">
        <f t="array" ref="AV548">IF(OR(COUNTIF(AD548,$AZ$2:$AZ$19)),0,1)</f>
        <v>0</v>
      </c>
      <c r="AX548">
        <f t="shared" si="9"/>
        <v>0</v>
      </c>
    </row>
    <row r="549" spans="1:50" x14ac:dyDescent="0.3">
      <c r="A549" s="92" t="str" cm="1">
        <f t="array" ref="A549">IF(AX549&gt;0,'Licensee Info'!$A$2:$A$2,"#N/A")</f>
        <v>#N/A</v>
      </c>
      <c r="B549" s="88" t="str">
        <f>'Cover Sheet'!$A$3</f>
        <v>[insert AFS Reporting Period]</v>
      </c>
      <c r="C549" s="88" t="str">
        <f>'Cover Sheet'!$D$3</f>
        <v>[insert all medical and adult-use license record numbers covered by this AFS]</v>
      </c>
      <c r="D549" s="88" t="str">
        <f>'Cover Sheet'!$A$6</f>
        <v>[insert name of firm]</v>
      </c>
      <c r="E549" s="88" t="str">
        <f>'Cover Sheet'!$B$6</f>
        <v>[insert CPA name]</v>
      </c>
      <c r="F549" s="88" t="str">
        <f>'Cover Sheet'!$B$8</f>
        <v>[insert CPA license number]</v>
      </c>
      <c r="G549" s="88" t="str">
        <f>'Cover Sheet'!$D$6</f>
        <v>[insert direct email address]</v>
      </c>
      <c r="H549" s="88" t="str">
        <f>'Cover Sheet'!$D$8</f>
        <v>[insert direct phone number]</v>
      </c>
      <c r="I549" s="88" t="str">
        <f>'Cover Sheet'!$D$10</f>
        <v>[insert firm mailing address]</v>
      </c>
      <c r="J549" s="88" t="str">
        <f>'Licensee Info'!$E$2</f>
        <v>Report not attested to correctly</v>
      </c>
      <c r="K549" t="s">
        <v>286</v>
      </c>
      <c r="L549">
        <v>1</v>
      </c>
      <c r="M549">
        <v>2</v>
      </c>
      <c r="N549">
        <v>31</v>
      </c>
      <c r="R549">
        <v>0</v>
      </c>
      <c r="S549">
        <v>0</v>
      </c>
      <c r="T549">
        <v>0</v>
      </c>
      <c r="U549">
        <v>0</v>
      </c>
      <c r="V549">
        <v>0</v>
      </c>
      <c r="W549">
        <v>0</v>
      </c>
      <c r="X549">
        <v>0</v>
      </c>
      <c r="Y549">
        <v>0</v>
      </c>
      <c r="Z549">
        <v>0</v>
      </c>
      <c r="AA549">
        <v>0</v>
      </c>
      <c r="AB549">
        <v>0</v>
      </c>
      <c r="AC549">
        <v>0</v>
      </c>
      <c r="AD549">
        <v>0</v>
      </c>
      <c r="AJ549" cm="1">
        <f t="array" ref="AJ549">IF(OR(COUNTIF(R549,$AZ$2:$AZ$19)),0,1)</f>
        <v>0</v>
      </c>
      <c r="AK549" cm="1">
        <f t="array" ref="AK549">IF(OR(COUNTIF(S549,$AZ$2:$AZ$19)),0,1)</f>
        <v>0</v>
      </c>
      <c r="AL549" cm="1">
        <f t="array" ref="AL549">IF(OR(COUNTIF(T549,$AZ$2:$AZ$19)),0,1)</f>
        <v>0</v>
      </c>
      <c r="AM549" cm="1">
        <f t="array" ref="AM549">IF(OR(COUNTIF(U549,$AZ$2:$AZ$19)),0,1)</f>
        <v>0</v>
      </c>
      <c r="AN549" cm="1">
        <f t="array" ref="AN549">IF(OR(COUNTIF(V549,$AZ$2:$AZ$19)),0,1)</f>
        <v>0</v>
      </c>
      <c r="AO549" cm="1">
        <f t="array" ref="AO549">IF(OR(COUNTIF(W549,$AZ$2:$AZ$19)),0,1)</f>
        <v>0</v>
      </c>
      <c r="AP549" cm="1">
        <f t="array" ref="AP549">IF(OR(COUNTIF(X549,$AZ$2:$AZ$19)),0,1)</f>
        <v>0</v>
      </c>
      <c r="AQ549" cm="1">
        <f t="array" ref="AQ549">IF(OR(COUNTIF(Y549,$AZ$2:$AZ$19)),0,1)</f>
        <v>0</v>
      </c>
      <c r="AR549" cm="1">
        <f t="array" ref="AR549">IF(OR(COUNTIF(Z549,$AZ$2:$AZ$19)),0,1)</f>
        <v>0</v>
      </c>
      <c r="AS549" cm="1">
        <f t="array" ref="AS549">IF(OR(COUNTIF(AA549,$AZ$2:$AZ$19)),0,1)</f>
        <v>0</v>
      </c>
      <c r="AT549" cm="1">
        <f t="array" ref="AT549">IF(OR(COUNTIF(AB549,$AZ$2:$AZ$19)),0,1)</f>
        <v>0</v>
      </c>
      <c r="AU549" cm="1">
        <f t="array" ref="AU549">IF(OR(COUNTIF(AC549,$AZ$2:$AZ$19)),0,1)</f>
        <v>0</v>
      </c>
      <c r="AV549" cm="1">
        <f t="array" ref="AV549">IF(OR(COUNTIF(AD549,$AZ$2:$AZ$19)),0,1)</f>
        <v>0</v>
      </c>
      <c r="AX549">
        <f t="shared" si="9"/>
        <v>0</v>
      </c>
    </row>
    <row r="550" spans="1:50" x14ac:dyDescent="0.3">
      <c r="A550" s="88" t="str" cm="1">
        <f t="array" ref="A550">IF(AX550&gt;0,'Licensee Info'!$A$2:$A$2,"#N/A")</f>
        <v>#N/A</v>
      </c>
      <c r="B550" s="88" t="str">
        <f>'Cover Sheet'!$A$3</f>
        <v>[insert AFS Reporting Period]</v>
      </c>
      <c r="C550" s="88" t="str">
        <f>'Cover Sheet'!$D$3</f>
        <v>[insert all medical and adult-use license record numbers covered by this AFS]</v>
      </c>
      <c r="D550" s="88" t="str">
        <f>'Cover Sheet'!$A$6</f>
        <v>[insert name of firm]</v>
      </c>
      <c r="E550" s="88" t="str">
        <f>'Cover Sheet'!$B$6</f>
        <v>[insert CPA name]</v>
      </c>
      <c r="F550" s="88" t="str">
        <f>'Cover Sheet'!$B$8</f>
        <v>[insert CPA license number]</v>
      </c>
      <c r="G550" s="88" t="str">
        <f>'Cover Sheet'!$D$6</f>
        <v>[insert direct email address]</v>
      </c>
      <c r="H550" s="88" t="str">
        <f>'Cover Sheet'!$D$8</f>
        <v>[insert direct phone number]</v>
      </c>
      <c r="I550" s="88" t="str">
        <f>'Cover Sheet'!$D$10</f>
        <v>[insert firm mailing address]</v>
      </c>
      <c r="J550" s="88" t="str">
        <f>'Licensee Info'!$E$2</f>
        <v>Report not attested to correctly</v>
      </c>
      <c r="K550" s="91" t="s">
        <v>286</v>
      </c>
      <c r="L550" s="91">
        <v>1</v>
      </c>
      <c r="M550" s="91">
        <v>2</v>
      </c>
      <c r="N550" s="91">
        <v>32</v>
      </c>
      <c r="O550" s="91"/>
      <c r="P550" s="91"/>
      <c r="Q550" s="91"/>
      <c r="R550" s="91">
        <v>0</v>
      </c>
      <c r="S550" s="91">
        <v>0</v>
      </c>
      <c r="T550" s="91">
        <v>0</v>
      </c>
      <c r="U550" s="91">
        <v>0</v>
      </c>
      <c r="V550" s="91">
        <v>0</v>
      </c>
      <c r="W550" s="91">
        <v>0</v>
      </c>
      <c r="X550" s="91">
        <v>0</v>
      </c>
      <c r="Y550" s="91">
        <v>0</v>
      </c>
      <c r="Z550" s="91">
        <v>0</v>
      </c>
      <c r="AA550" s="91">
        <v>0</v>
      </c>
      <c r="AB550" s="91">
        <v>0</v>
      </c>
      <c r="AC550" s="91">
        <v>0</v>
      </c>
      <c r="AD550" s="91">
        <v>0</v>
      </c>
      <c r="AE550" s="91"/>
      <c r="AF550" s="91"/>
      <c r="AG550" s="91"/>
      <c r="AH550" s="91"/>
      <c r="AJ550" cm="1">
        <f t="array" ref="AJ550">IF(OR(COUNTIF(R550,$AZ$2:$AZ$19)),0,1)</f>
        <v>0</v>
      </c>
      <c r="AK550" cm="1">
        <f t="array" ref="AK550">IF(OR(COUNTIF(S550,$AZ$2:$AZ$19)),0,1)</f>
        <v>0</v>
      </c>
      <c r="AL550" cm="1">
        <f t="array" ref="AL550">IF(OR(COUNTIF(T550,$AZ$2:$AZ$19)),0,1)</f>
        <v>0</v>
      </c>
      <c r="AM550" cm="1">
        <f t="array" ref="AM550">IF(OR(COUNTIF(U550,$AZ$2:$AZ$19)),0,1)</f>
        <v>0</v>
      </c>
      <c r="AN550" cm="1">
        <f t="array" ref="AN550">IF(OR(COUNTIF(V550,$AZ$2:$AZ$19)),0,1)</f>
        <v>0</v>
      </c>
      <c r="AO550" cm="1">
        <f t="array" ref="AO550">IF(OR(COUNTIF(W550,$AZ$2:$AZ$19)),0,1)</f>
        <v>0</v>
      </c>
      <c r="AP550" cm="1">
        <f t="array" ref="AP550">IF(OR(COUNTIF(X550,$AZ$2:$AZ$19)),0,1)</f>
        <v>0</v>
      </c>
      <c r="AQ550" cm="1">
        <f t="array" ref="AQ550">IF(OR(COUNTIF(Y550,$AZ$2:$AZ$19)),0,1)</f>
        <v>0</v>
      </c>
      <c r="AR550" cm="1">
        <f t="array" ref="AR550">IF(OR(COUNTIF(Z550,$AZ$2:$AZ$19)),0,1)</f>
        <v>0</v>
      </c>
      <c r="AS550" cm="1">
        <f t="array" ref="AS550">IF(OR(COUNTIF(AA550,$AZ$2:$AZ$19)),0,1)</f>
        <v>0</v>
      </c>
      <c r="AT550" cm="1">
        <f t="array" ref="AT550">IF(OR(COUNTIF(AB550,$AZ$2:$AZ$19)),0,1)</f>
        <v>0</v>
      </c>
      <c r="AU550" cm="1">
        <f t="array" ref="AU550">IF(OR(COUNTIF(AC550,$AZ$2:$AZ$19)),0,1)</f>
        <v>0</v>
      </c>
      <c r="AV550" cm="1">
        <f t="array" ref="AV550">IF(OR(COUNTIF(AD550,$AZ$2:$AZ$19)),0,1)</f>
        <v>0</v>
      </c>
      <c r="AX550">
        <f t="shared" si="9"/>
        <v>0</v>
      </c>
    </row>
    <row r="551" spans="1:50" x14ac:dyDescent="0.3">
      <c r="A551" s="92" t="str" cm="1">
        <f t="array" ref="A551">IF(AX551&gt;0,'Licensee Info'!$A$2:$A$2,"#N/A")</f>
        <v>#N/A</v>
      </c>
      <c r="B551" s="88" t="str">
        <f>'Cover Sheet'!$A$3</f>
        <v>[insert AFS Reporting Period]</v>
      </c>
      <c r="C551" s="88" t="str">
        <f>'Cover Sheet'!$D$3</f>
        <v>[insert all medical and adult-use license record numbers covered by this AFS]</v>
      </c>
      <c r="D551" s="88" t="str">
        <f>'Cover Sheet'!$A$6</f>
        <v>[insert name of firm]</v>
      </c>
      <c r="E551" s="88" t="str">
        <f>'Cover Sheet'!$B$6</f>
        <v>[insert CPA name]</v>
      </c>
      <c r="F551" s="88" t="str">
        <f>'Cover Sheet'!$B$8</f>
        <v>[insert CPA license number]</v>
      </c>
      <c r="G551" s="88" t="str">
        <f>'Cover Sheet'!$D$6</f>
        <v>[insert direct email address]</v>
      </c>
      <c r="H551" s="88" t="str">
        <f>'Cover Sheet'!$D$8</f>
        <v>[insert direct phone number]</v>
      </c>
      <c r="I551" s="88" t="str">
        <f>'Cover Sheet'!$D$10</f>
        <v>[insert firm mailing address]</v>
      </c>
      <c r="J551" s="88" t="str">
        <f>'Licensee Info'!$E$2</f>
        <v>Report not attested to correctly</v>
      </c>
      <c r="K551" t="s">
        <v>286</v>
      </c>
      <c r="L551">
        <v>1</v>
      </c>
      <c r="M551">
        <v>2</v>
      </c>
      <c r="N551">
        <v>33</v>
      </c>
      <c r="R551">
        <v>0</v>
      </c>
      <c r="S551">
        <v>0</v>
      </c>
      <c r="T551">
        <v>0</v>
      </c>
      <c r="U551">
        <v>0</v>
      </c>
      <c r="V551">
        <v>0</v>
      </c>
      <c r="W551">
        <v>0</v>
      </c>
      <c r="X551">
        <v>0</v>
      </c>
      <c r="Y551">
        <v>0</v>
      </c>
      <c r="Z551">
        <v>0</v>
      </c>
      <c r="AA551">
        <v>0</v>
      </c>
      <c r="AB551">
        <v>0</v>
      </c>
      <c r="AC551">
        <v>0</v>
      </c>
      <c r="AD551">
        <v>0</v>
      </c>
      <c r="AJ551" cm="1">
        <f t="array" ref="AJ551">IF(OR(COUNTIF(R551,$AZ$2:$AZ$19)),0,1)</f>
        <v>0</v>
      </c>
      <c r="AK551" cm="1">
        <f t="array" ref="AK551">IF(OR(COUNTIF(S551,$AZ$2:$AZ$19)),0,1)</f>
        <v>0</v>
      </c>
      <c r="AL551" cm="1">
        <f t="array" ref="AL551">IF(OR(COUNTIF(T551,$AZ$2:$AZ$19)),0,1)</f>
        <v>0</v>
      </c>
      <c r="AM551" cm="1">
        <f t="array" ref="AM551">IF(OR(COUNTIF(U551,$AZ$2:$AZ$19)),0,1)</f>
        <v>0</v>
      </c>
      <c r="AN551" cm="1">
        <f t="array" ref="AN551">IF(OR(COUNTIF(V551,$AZ$2:$AZ$19)),0,1)</f>
        <v>0</v>
      </c>
      <c r="AO551" cm="1">
        <f t="array" ref="AO551">IF(OR(COUNTIF(W551,$AZ$2:$AZ$19)),0,1)</f>
        <v>0</v>
      </c>
      <c r="AP551" cm="1">
        <f t="array" ref="AP551">IF(OR(COUNTIF(X551,$AZ$2:$AZ$19)),0,1)</f>
        <v>0</v>
      </c>
      <c r="AQ551" cm="1">
        <f t="array" ref="AQ551">IF(OR(COUNTIF(Y551,$AZ$2:$AZ$19)),0,1)</f>
        <v>0</v>
      </c>
      <c r="AR551" cm="1">
        <f t="array" ref="AR551">IF(OR(COUNTIF(Z551,$AZ$2:$AZ$19)),0,1)</f>
        <v>0</v>
      </c>
      <c r="AS551" cm="1">
        <f t="array" ref="AS551">IF(OR(COUNTIF(AA551,$AZ$2:$AZ$19)),0,1)</f>
        <v>0</v>
      </c>
      <c r="AT551" cm="1">
        <f t="array" ref="AT551">IF(OR(COUNTIF(AB551,$AZ$2:$AZ$19)),0,1)</f>
        <v>0</v>
      </c>
      <c r="AU551" cm="1">
        <f t="array" ref="AU551">IF(OR(COUNTIF(AC551,$AZ$2:$AZ$19)),0,1)</f>
        <v>0</v>
      </c>
      <c r="AV551" cm="1">
        <f t="array" ref="AV551">IF(OR(COUNTIF(AD551,$AZ$2:$AZ$19)),0,1)</f>
        <v>0</v>
      </c>
      <c r="AX551">
        <f t="shared" si="9"/>
        <v>0</v>
      </c>
    </row>
    <row r="552" spans="1:50" x14ac:dyDescent="0.3">
      <c r="A552" s="88" t="str" cm="1">
        <f t="array" ref="A552">IF(AX552&gt;0,'Licensee Info'!$A$2:$A$2,"#N/A")</f>
        <v>#N/A</v>
      </c>
      <c r="B552" s="88" t="str">
        <f>'Cover Sheet'!$A$3</f>
        <v>[insert AFS Reporting Period]</v>
      </c>
      <c r="C552" s="88" t="str">
        <f>'Cover Sheet'!$D$3</f>
        <v>[insert all medical and adult-use license record numbers covered by this AFS]</v>
      </c>
      <c r="D552" s="88" t="str">
        <f>'Cover Sheet'!$A$6</f>
        <v>[insert name of firm]</v>
      </c>
      <c r="E552" s="88" t="str">
        <f>'Cover Sheet'!$B$6</f>
        <v>[insert CPA name]</v>
      </c>
      <c r="F552" s="88" t="str">
        <f>'Cover Sheet'!$B$8</f>
        <v>[insert CPA license number]</v>
      </c>
      <c r="G552" s="88" t="str">
        <f>'Cover Sheet'!$D$6</f>
        <v>[insert direct email address]</v>
      </c>
      <c r="H552" s="88" t="str">
        <f>'Cover Sheet'!$D$8</f>
        <v>[insert direct phone number]</v>
      </c>
      <c r="I552" s="88" t="str">
        <f>'Cover Sheet'!$D$10</f>
        <v>[insert firm mailing address]</v>
      </c>
      <c r="J552" s="88" t="str">
        <f>'Licensee Info'!$E$2</f>
        <v>Report not attested to correctly</v>
      </c>
      <c r="K552" s="91" t="s">
        <v>286</v>
      </c>
      <c r="L552" s="91">
        <v>1</v>
      </c>
      <c r="M552" s="91">
        <v>2</v>
      </c>
      <c r="N552" s="91">
        <v>34</v>
      </c>
      <c r="O552" s="91"/>
      <c r="P552" s="91"/>
      <c r="Q552" s="91"/>
      <c r="R552" s="91">
        <v>0</v>
      </c>
      <c r="S552" s="91">
        <v>0</v>
      </c>
      <c r="T552" s="91">
        <v>0</v>
      </c>
      <c r="U552" s="91">
        <v>0</v>
      </c>
      <c r="V552" s="91">
        <v>0</v>
      </c>
      <c r="W552" s="91">
        <v>0</v>
      </c>
      <c r="X552" s="91">
        <v>0</v>
      </c>
      <c r="Y552" s="91">
        <v>0</v>
      </c>
      <c r="Z552" s="91">
        <v>0</v>
      </c>
      <c r="AA552" s="91">
        <v>0</v>
      </c>
      <c r="AB552" s="91">
        <v>0</v>
      </c>
      <c r="AC552" s="91">
        <v>0</v>
      </c>
      <c r="AD552" s="91">
        <v>0</v>
      </c>
      <c r="AE552" s="91"/>
      <c r="AF552" s="91"/>
      <c r="AG552" s="91"/>
      <c r="AH552" s="91"/>
      <c r="AJ552" cm="1">
        <f t="array" ref="AJ552">IF(OR(COUNTIF(R552,$AZ$2:$AZ$19)),0,1)</f>
        <v>0</v>
      </c>
      <c r="AK552" cm="1">
        <f t="array" ref="AK552">IF(OR(COUNTIF(S552,$AZ$2:$AZ$19)),0,1)</f>
        <v>0</v>
      </c>
      <c r="AL552" cm="1">
        <f t="array" ref="AL552">IF(OR(COUNTIF(T552,$AZ$2:$AZ$19)),0,1)</f>
        <v>0</v>
      </c>
      <c r="AM552" cm="1">
        <f t="array" ref="AM552">IF(OR(COUNTIF(U552,$AZ$2:$AZ$19)),0,1)</f>
        <v>0</v>
      </c>
      <c r="AN552" cm="1">
        <f t="array" ref="AN552">IF(OR(COUNTIF(V552,$AZ$2:$AZ$19)),0,1)</f>
        <v>0</v>
      </c>
      <c r="AO552" cm="1">
        <f t="array" ref="AO552">IF(OR(COUNTIF(W552,$AZ$2:$AZ$19)),0,1)</f>
        <v>0</v>
      </c>
      <c r="AP552" cm="1">
        <f t="array" ref="AP552">IF(OR(COUNTIF(X552,$AZ$2:$AZ$19)),0,1)</f>
        <v>0</v>
      </c>
      <c r="AQ552" cm="1">
        <f t="array" ref="AQ552">IF(OR(COUNTIF(Y552,$AZ$2:$AZ$19)),0,1)</f>
        <v>0</v>
      </c>
      <c r="AR552" cm="1">
        <f t="array" ref="AR552">IF(OR(COUNTIF(Z552,$AZ$2:$AZ$19)),0,1)</f>
        <v>0</v>
      </c>
      <c r="AS552" cm="1">
        <f t="array" ref="AS552">IF(OR(COUNTIF(AA552,$AZ$2:$AZ$19)),0,1)</f>
        <v>0</v>
      </c>
      <c r="AT552" cm="1">
        <f t="array" ref="AT552">IF(OR(COUNTIF(AB552,$AZ$2:$AZ$19)),0,1)</f>
        <v>0</v>
      </c>
      <c r="AU552" cm="1">
        <f t="array" ref="AU552">IF(OR(COUNTIF(AC552,$AZ$2:$AZ$19)),0,1)</f>
        <v>0</v>
      </c>
      <c r="AV552" cm="1">
        <f t="array" ref="AV552">IF(OR(COUNTIF(AD552,$AZ$2:$AZ$19)),0,1)</f>
        <v>0</v>
      </c>
      <c r="AX552">
        <f t="shared" si="9"/>
        <v>0</v>
      </c>
    </row>
    <row r="553" spans="1:50" x14ac:dyDescent="0.3">
      <c r="A553" s="92" t="str" cm="1">
        <f t="array" ref="A553">IF(AX553&gt;0,'Licensee Info'!$A$2:$A$2,"#N/A")</f>
        <v>#N/A</v>
      </c>
      <c r="B553" s="88" t="str">
        <f>'Cover Sheet'!$A$3</f>
        <v>[insert AFS Reporting Period]</v>
      </c>
      <c r="C553" s="88" t="str">
        <f>'Cover Sheet'!$D$3</f>
        <v>[insert all medical and adult-use license record numbers covered by this AFS]</v>
      </c>
      <c r="D553" s="88" t="str">
        <f>'Cover Sheet'!$A$6</f>
        <v>[insert name of firm]</v>
      </c>
      <c r="E553" s="88" t="str">
        <f>'Cover Sheet'!$B$6</f>
        <v>[insert CPA name]</v>
      </c>
      <c r="F553" s="88" t="str">
        <f>'Cover Sheet'!$B$8</f>
        <v>[insert CPA license number]</v>
      </c>
      <c r="G553" s="88" t="str">
        <f>'Cover Sheet'!$D$6</f>
        <v>[insert direct email address]</v>
      </c>
      <c r="H553" s="88" t="str">
        <f>'Cover Sheet'!$D$8</f>
        <v>[insert direct phone number]</v>
      </c>
      <c r="I553" s="88" t="str">
        <f>'Cover Sheet'!$D$10</f>
        <v>[insert firm mailing address]</v>
      </c>
      <c r="J553" s="88" t="str">
        <f>'Licensee Info'!$E$2</f>
        <v>Report not attested to correctly</v>
      </c>
      <c r="K553" t="s">
        <v>286</v>
      </c>
      <c r="L553">
        <v>1</v>
      </c>
      <c r="M553">
        <v>2</v>
      </c>
      <c r="N553">
        <v>35</v>
      </c>
      <c r="R553">
        <v>0</v>
      </c>
      <c r="S553">
        <v>0</v>
      </c>
      <c r="T553">
        <v>0</v>
      </c>
      <c r="U553">
        <v>0</v>
      </c>
      <c r="V553">
        <v>0</v>
      </c>
      <c r="W553">
        <v>0</v>
      </c>
      <c r="X553">
        <v>0</v>
      </c>
      <c r="Y553">
        <v>0</v>
      </c>
      <c r="Z553">
        <v>0</v>
      </c>
      <c r="AA553">
        <v>0</v>
      </c>
      <c r="AB553">
        <v>0</v>
      </c>
      <c r="AC553">
        <v>0</v>
      </c>
      <c r="AD553">
        <v>0</v>
      </c>
      <c r="AJ553" cm="1">
        <f t="array" ref="AJ553">IF(OR(COUNTIF(R553,$AZ$2:$AZ$19)),0,1)</f>
        <v>0</v>
      </c>
      <c r="AK553" cm="1">
        <f t="array" ref="AK553">IF(OR(COUNTIF(S553,$AZ$2:$AZ$19)),0,1)</f>
        <v>0</v>
      </c>
      <c r="AL553" cm="1">
        <f t="array" ref="AL553">IF(OR(COUNTIF(T553,$AZ$2:$AZ$19)),0,1)</f>
        <v>0</v>
      </c>
      <c r="AM553" cm="1">
        <f t="array" ref="AM553">IF(OR(COUNTIF(U553,$AZ$2:$AZ$19)),0,1)</f>
        <v>0</v>
      </c>
      <c r="AN553" cm="1">
        <f t="array" ref="AN553">IF(OR(COUNTIF(V553,$AZ$2:$AZ$19)),0,1)</f>
        <v>0</v>
      </c>
      <c r="AO553" cm="1">
        <f t="array" ref="AO553">IF(OR(COUNTIF(W553,$AZ$2:$AZ$19)),0,1)</f>
        <v>0</v>
      </c>
      <c r="AP553" cm="1">
        <f t="array" ref="AP553">IF(OR(COUNTIF(X553,$AZ$2:$AZ$19)),0,1)</f>
        <v>0</v>
      </c>
      <c r="AQ553" cm="1">
        <f t="array" ref="AQ553">IF(OR(COUNTIF(Y553,$AZ$2:$AZ$19)),0,1)</f>
        <v>0</v>
      </c>
      <c r="AR553" cm="1">
        <f t="array" ref="AR553">IF(OR(COUNTIF(Z553,$AZ$2:$AZ$19)),0,1)</f>
        <v>0</v>
      </c>
      <c r="AS553" cm="1">
        <f t="array" ref="AS553">IF(OR(COUNTIF(AA553,$AZ$2:$AZ$19)),0,1)</f>
        <v>0</v>
      </c>
      <c r="AT553" cm="1">
        <f t="array" ref="AT553">IF(OR(COUNTIF(AB553,$AZ$2:$AZ$19)),0,1)</f>
        <v>0</v>
      </c>
      <c r="AU553" cm="1">
        <f t="array" ref="AU553">IF(OR(COUNTIF(AC553,$AZ$2:$AZ$19)),0,1)</f>
        <v>0</v>
      </c>
      <c r="AV553" cm="1">
        <f t="array" ref="AV553">IF(OR(COUNTIF(AD553,$AZ$2:$AZ$19)),0,1)</f>
        <v>0</v>
      </c>
      <c r="AX553">
        <f t="shared" si="9"/>
        <v>0</v>
      </c>
    </row>
    <row r="554" spans="1:50" x14ac:dyDescent="0.3">
      <c r="A554" s="88" t="str" cm="1">
        <f t="array" ref="A554">IF(AX554&gt;0,'Licensee Info'!$A$2:$A$2,"#N/A")</f>
        <v>#N/A</v>
      </c>
      <c r="B554" s="88" t="str">
        <f>'Cover Sheet'!$A$3</f>
        <v>[insert AFS Reporting Period]</v>
      </c>
      <c r="C554" s="88" t="str">
        <f>'Cover Sheet'!$D$3</f>
        <v>[insert all medical and adult-use license record numbers covered by this AFS]</v>
      </c>
      <c r="D554" s="88" t="str">
        <f>'Cover Sheet'!$A$6</f>
        <v>[insert name of firm]</v>
      </c>
      <c r="E554" s="88" t="str">
        <f>'Cover Sheet'!$B$6</f>
        <v>[insert CPA name]</v>
      </c>
      <c r="F554" s="88" t="str">
        <f>'Cover Sheet'!$B$8</f>
        <v>[insert CPA license number]</v>
      </c>
      <c r="G554" s="88" t="str">
        <f>'Cover Sheet'!$D$6</f>
        <v>[insert direct email address]</v>
      </c>
      <c r="H554" s="88" t="str">
        <f>'Cover Sheet'!$D$8</f>
        <v>[insert direct phone number]</v>
      </c>
      <c r="I554" s="88" t="str">
        <f>'Cover Sheet'!$D$10</f>
        <v>[insert firm mailing address]</v>
      </c>
      <c r="J554" s="88" t="str">
        <f>'Licensee Info'!$E$2</f>
        <v>Report not attested to correctly</v>
      </c>
      <c r="K554" s="91" t="s">
        <v>286</v>
      </c>
      <c r="L554" s="91">
        <v>1</v>
      </c>
      <c r="M554" s="91" t="s">
        <v>284</v>
      </c>
      <c r="N554" s="91"/>
      <c r="O554" s="91">
        <v>1</v>
      </c>
      <c r="P554" s="91"/>
      <c r="Q554" s="91"/>
      <c r="R554" s="91" cm="1">
        <f t="array" ref="R554:Y568">'R - Total (R, MB)'!$A$33:$H$47</f>
        <v>0</v>
      </c>
      <c r="S554" s="91">
        <v>0</v>
      </c>
      <c r="T554" s="91">
        <v>0</v>
      </c>
      <c r="U554" s="91">
        <v>0</v>
      </c>
      <c r="V554" s="91">
        <v>0</v>
      </c>
      <c r="W554" s="91">
        <v>0</v>
      </c>
      <c r="X554" s="91">
        <v>0</v>
      </c>
      <c r="Y554" s="91">
        <v>0</v>
      </c>
      <c r="Z554" s="91">
        <v>0</v>
      </c>
      <c r="AA554" s="91">
        <v>0</v>
      </c>
      <c r="AB554" s="91">
        <v>0</v>
      </c>
      <c r="AC554" s="91">
        <v>0</v>
      </c>
      <c r="AD554" s="91">
        <v>0</v>
      </c>
      <c r="AE554" s="91"/>
      <c r="AF554" s="91"/>
      <c r="AG554" s="91"/>
      <c r="AH554" s="91"/>
      <c r="AJ554" cm="1">
        <f t="array" ref="AJ554">IF(OR(COUNTIF(R554,$AZ$2:$AZ$19)),0,1)</f>
        <v>0</v>
      </c>
      <c r="AK554" cm="1">
        <f t="array" ref="AK554">IF(OR(COUNTIF(S554,$AZ$2:$AZ$19)),0,1)</f>
        <v>0</v>
      </c>
      <c r="AL554" cm="1">
        <f t="array" ref="AL554">IF(OR(COUNTIF(T554,$AZ$2:$AZ$19)),0,1)</f>
        <v>0</v>
      </c>
      <c r="AM554" cm="1">
        <f t="array" ref="AM554">IF(OR(COUNTIF(U554,$AZ$2:$AZ$19)),0,1)</f>
        <v>0</v>
      </c>
      <c r="AN554" cm="1">
        <f t="array" ref="AN554">IF(OR(COUNTIF(V554,$AZ$2:$AZ$19)),0,1)</f>
        <v>0</v>
      </c>
      <c r="AO554" cm="1">
        <f t="array" ref="AO554">IF(OR(COUNTIF(W554,$AZ$2:$AZ$19)),0,1)</f>
        <v>0</v>
      </c>
      <c r="AP554" cm="1">
        <f t="array" ref="AP554">IF(OR(COUNTIF(X554,$AZ$2:$AZ$19)),0,1)</f>
        <v>0</v>
      </c>
      <c r="AQ554" cm="1">
        <f t="array" ref="AQ554">IF(OR(COUNTIF(Y554,$AZ$2:$AZ$19)),0,1)</f>
        <v>0</v>
      </c>
      <c r="AR554" cm="1">
        <f t="array" ref="AR554">IF(OR(COUNTIF(Z554,$AZ$2:$AZ$19)),0,1)</f>
        <v>0</v>
      </c>
      <c r="AS554" cm="1">
        <f t="array" ref="AS554">IF(OR(COUNTIF(AA554,$AZ$2:$AZ$19)),0,1)</f>
        <v>0</v>
      </c>
      <c r="AT554" cm="1">
        <f t="array" ref="AT554">IF(OR(COUNTIF(AB554,$AZ$2:$AZ$19)),0,1)</f>
        <v>0</v>
      </c>
      <c r="AU554" cm="1">
        <f t="array" ref="AU554">IF(OR(COUNTIF(AC554,$AZ$2:$AZ$19)),0,1)</f>
        <v>0</v>
      </c>
      <c r="AV554" cm="1">
        <f t="array" ref="AV554">IF(OR(COUNTIF(AD554,$AZ$2:$AZ$19)),0,1)</f>
        <v>0</v>
      </c>
      <c r="AX554">
        <f t="shared" si="9"/>
        <v>0</v>
      </c>
    </row>
    <row r="555" spans="1:50" x14ac:dyDescent="0.3">
      <c r="A555" s="92" t="str" cm="1">
        <f t="array" ref="A555">IF(AX555&gt;0,'Licensee Info'!$A$2:$A$2,"#N/A")</f>
        <v>#N/A</v>
      </c>
      <c r="B555" s="88" t="str">
        <f>'Cover Sheet'!$A$3</f>
        <v>[insert AFS Reporting Period]</v>
      </c>
      <c r="C555" s="88" t="str">
        <f>'Cover Sheet'!$D$3</f>
        <v>[insert all medical and adult-use license record numbers covered by this AFS]</v>
      </c>
      <c r="D555" s="88" t="str">
        <f>'Cover Sheet'!$A$6</f>
        <v>[insert name of firm]</v>
      </c>
      <c r="E555" s="88" t="str">
        <f>'Cover Sheet'!$B$6</f>
        <v>[insert CPA name]</v>
      </c>
      <c r="F555" s="88" t="str">
        <f>'Cover Sheet'!$B$8</f>
        <v>[insert CPA license number]</v>
      </c>
      <c r="G555" s="88" t="str">
        <f>'Cover Sheet'!$D$6</f>
        <v>[insert direct email address]</v>
      </c>
      <c r="H555" s="88" t="str">
        <f>'Cover Sheet'!$D$8</f>
        <v>[insert direct phone number]</v>
      </c>
      <c r="I555" s="88" t="str">
        <f>'Cover Sheet'!$D$10</f>
        <v>[insert firm mailing address]</v>
      </c>
      <c r="J555" s="88" t="str">
        <f>'Licensee Info'!$E$2</f>
        <v>Report not attested to correctly</v>
      </c>
      <c r="K555" t="s">
        <v>286</v>
      </c>
      <c r="L555">
        <v>1</v>
      </c>
      <c r="M555" t="s">
        <v>284</v>
      </c>
      <c r="O555">
        <v>2</v>
      </c>
      <c r="R555">
        <v>0</v>
      </c>
      <c r="S555">
        <v>0</v>
      </c>
      <c r="T555">
        <v>0</v>
      </c>
      <c r="U555">
        <v>0</v>
      </c>
      <c r="V555">
        <v>0</v>
      </c>
      <c r="W555">
        <v>0</v>
      </c>
      <c r="X555">
        <v>0</v>
      </c>
      <c r="Y555">
        <v>0</v>
      </c>
      <c r="Z555">
        <v>0</v>
      </c>
      <c r="AA555">
        <v>0</v>
      </c>
      <c r="AB555">
        <v>0</v>
      </c>
      <c r="AC555">
        <v>0</v>
      </c>
      <c r="AD555">
        <v>0</v>
      </c>
      <c r="AJ555" cm="1">
        <f t="array" ref="AJ555">IF(OR(COUNTIF(R555,$AZ$2:$AZ$19)),0,1)</f>
        <v>0</v>
      </c>
      <c r="AK555" cm="1">
        <f t="array" ref="AK555">IF(OR(COUNTIF(S555,$AZ$2:$AZ$19)),0,1)</f>
        <v>0</v>
      </c>
      <c r="AL555" cm="1">
        <f t="array" ref="AL555">IF(OR(COUNTIF(T555,$AZ$2:$AZ$19)),0,1)</f>
        <v>0</v>
      </c>
      <c r="AM555" cm="1">
        <f t="array" ref="AM555">IF(OR(COUNTIF(U555,$AZ$2:$AZ$19)),0,1)</f>
        <v>0</v>
      </c>
      <c r="AN555" cm="1">
        <f t="array" ref="AN555">IF(OR(COUNTIF(V555,$AZ$2:$AZ$19)),0,1)</f>
        <v>0</v>
      </c>
      <c r="AO555" cm="1">
        <f t="array" ref="AO555">IF(OR(COUNTIF(W555,$AZ$2:$AZ$19)),0,1)</f>
        <v>0</v>
      </c>
      <c r="AP555" cm="1">
        <f t="array" ref="AP555">IF(OR(COUNTIF(X555,$AZ$2:$AZ$19)),0,1)</f>
        <v>0</v>
      </c>
      <c r="AQ555" cm="1">
        <f t="array" ref="AQ555">IF(OR(COUNTIF(Y555,$AZ$2:$AZ$19)),0,1)</f>
        <v>0</v>
      </c>
      <c r="AR555" cm="1">
        <f t="array" ref="AR555">IF(OR(COUNTIF(Z555,$AZ$2:$AZ$19)),0,1)</f>
        <v>0</v>
      </c>
      <c r="AS555" cm="1">
        <f t="array" ref="AS555">IF(OR(COUNTIF(AA555,$AZ$2:$AZ$19)),0,1)</f>
        <v>0</v>
      </c>
      <c r="AT555" cm="1">
        <f t="array" ref="AT555">IF(OR(COUNTIF(AB555,$AZ$2:$AZ$19)),0,1)</f>
        <v>0</v>
      </c>
      <c r="AU555" cm="1">
        <f t="array" ref="AU555">IF(OR(COUNTIF(AC555,$AZ$2:$AZ$19)),0,1)</f>
        <v>0</v>
      </c>
      <c r="AV555" cm="1">
        <f t="array" ref="AV555">IF(OR(COUNTIF(AD555,$AZ$2:$AZ$19)),0,1)</f>
        <v>0</v>
      </c>
      <c r="AX555">
        <f t="shared" si="9"/>
        <v>0</v>
      </c>
    </row>
    <row r="556" spans="1:50" x14ac:dyDescent="0.3">
      <c r="A556" s="88" t="str" cm="1">
        <f t="array" ref="A556">IF(AX556&gt;0,'Licensee Info'!$A$2:$A$2,"#N/A")</f>
        <v>#N/A</v>
      </c>
      <c r="B556" s="88" t="str">
        <f>'Cover Sheet'!$A$3</f>
        <v>[insert AFS Reporting Period]</v>
      </c>
      <c r="C556" s="88" t="str">
        <f>'Cover Sheet'!$D$3</f>
        <v>[insert all medical and adult-use license record numbers covered by this AFS]</v>
      </c>
      <c r="D556" s="88" t="str">
        <f>'Cover Sheet'!$A$6</f>
        <v>[insert name of firm]</v>
      </c>
      <c r="E556" s="88" t="str">
        <f>'Cover Sheet'!$B$6</f>
        <v>[insert CPA name]</v>
      </c>
      <c r="F556" s="88" t="str">
        <f>'Cover Sheet'!$B$8</f>
        <v>[insert CPA license number]</v>
      </c>
      <c r="G556" s="88" t="str">
        <f>'Cover Sheet'!$D$6</f>
        <v>[insert direct email address]</v>
      </c>
      <c r="H556" s="88" t="str">
        <f>'Cover Sheet'!$D$8</f>
        <v>[insert direct phone number]</v>
      </c>
      <c r="I556" s="88" t="str">
        <f>'Cover Sheet'!$D$10</f>
        <v>[insert firm mailing address]</v>
      </c>
      <c r="J556" s="88" t="str">
        <f>'Licensee Info'!$E$2</f>
        <v>Report not attested to correctly</v>
      </c>
      <c r="K556" s="91" t="s">
        <v>286</v>
      </c>
      <c r="L556" s="91">
        <v>1</v>
      </c>
      <c r="M556" s="91" t="s">
        <v>284</v>
      </c>
      <c r="N556" s="91"/>
      <c r="O556" s="91">
        <v>3</v>
      </c>
      <c r="P556" s="91"/>
      <c r="Q556" s="91"/>
      <c r="R556" s="91">
        <v>0</v>
      </c>
      <c r="S556" s="91">
        <v>0</v>
      </c>
      <c r="T556" s="91">
        <v>0</v>
      </c>
      <c r="U556" s="91">
        <v>0</v>
      </c>
      <c r="V556" s="91">
        <v>0</v>
      </c>
      <c r="W556" s="91">
        <v>0</v>
      </c>
      <c r="X556" s="91">
        <v>0</v>
      </c>
      <c r="Y556" s="91">
        <v>0</v>
      </c>
      <c r="Z556" s="91">
        <v>0</v>
      </c>
      <c r="AA556" s="91">
        <v>0</v>
      </c>
      <c r="AB556" s="91">
        <v>0</v>
      </c>
      <c r="AC556" s="91">
        <v>0</v>
      </c>
      <c r="AD556" s="91">
        <v>0</v>
      </c>
      <c r="AE556" s="91"/>
      <c r="AF556" s="91"/>
      <c r="AG556" s="91"/>
      <c r="AH556" s="91"/>
      <c r="AJ556" cm="1">
        <f t="array" ref="AJ556">IF(OR(COUNTIF(R556,$AZ$2:$AZ$19)),0,1)</f>
        <v>0</v>
      </c>
      <c r="AK556" cm="1">
        <f t="array" ref="AK556">IF(OR(COUNTIF(S556,$AZ$2:$AZ$19)),0,1)</f>
        <v>0</v>
      </c>
      <c r="AL556" cm="1">
        <f t="array" ref="AL556">IF(OR(COUNTIF(T556,$AZ$2:$AZ$19)),0,1)</f>
        <v>0</v>
      </c>
      <c r="AM556" cm="1">
        <f t="array" ref="AM556">IF(OR(COUNTIF(U556,$AZ$2:$AZ$19)),0,1)</f>
        <v>0</v>
      </c>
      <c r="AN556" cm="1">
        <f t="array" ref="AN556">IF(OR(COUNTIF(V556,$AZ$2:$AZ$19)),0,1)</f>
        <v>0</v>
      </c>
      <c r="AO556" cm="1">
        <f t="array" ref="AO556">IF(OR(COUNTIF(W556,$AZ$2:$AZ$19)),0,1)</f>
        <v>0</v>
      </c>
      <c r="AP556" cm="1">
        <f t="array" ref="AP556">IF(OR(COUNTIF(X556,$AZ$2:$AZ$19)),0,1)</f>
        <v>0</v>
      </c>
      <c r="AQ556" cm="1">
        <f t="array" ref="AQ556">IF(OR(COUNTIF(Y556,$AZ$2:$AZ$19)),0,1)</f>
        <v>0</v>
      </c>
      <c r="AR556" cm="1">
        <f t="array" ref="AR556">IF(OR(COUNTIF(Z556,$AZ$2:$AZ$19)),0,1)</f>
        <v>0</v>
      </c>
      <c r="AS556" cm="1">
        <f t="array" ref="AS556">IF(OR(COUNTIF(AA556,$AZ$2:$AZ$19)),0,1)</f>
        <v>0</v>
      </c>
      <c r="AT556" cm="1">
        <f t="array" ref="AT556">IF(OR(COUNTIF(AB556,$AZ$2:$AZ$19)),0,1)</f>
        <v>0</v>
      </c>
      <c r="AU556" cm="1">
        <f t="array" ref="AU556">IF(OR(COUNTIF(AC556,$AZ$2:$AZ$19)),0,1)</f>
        <v>0</v>
      </c>
      <c r="AV556" cm="1">
        <f t="array" ref="AV556">IF(OR(COUNTIF(AD556,$AZ$2:$AZ$19)),0,1)</f>
        <v>0</v>
      </c>
      <c r="AX556">
        <f t="shared" si="9"/>
        <v>0</v>
      </c>
    </row>
    <row r="557" spans="1:50" x14ac:dyDescent="0.3">
      <c r="A557" s="92" t="str" cm="1">
        <f t="array" ref="A557">IF(AX557&gt;0,'Licensee Info'!$A$2:$A$2,"#N/A")</f>
        <v>#N/A</v>
      </c>
      <c r="B557" s="88" t="str">
        <f>'Cover Sheet'!$A$3</f>
        <v>[insert AFS Reporting Period]</v>
      </c>
      <c r="C557" s="88" t="str">
        <f>'Cover Sheet'!$D$3</f>
        <v>[insert all medical and adult-use license record numbers covered by this AFS]</v>
      </c>
      <c r="D557" s="88" t="str">
        <f>'Cover Sheet'!$A$6</f>
        <v>[insert name of firm]</v>
      </c>
      <c r="E557" s="88" t="str">
        <f>'Cover Sheet'!$B$6</f>
        <v>[insert CPA name]</v>
      </c>
      <c r="F557" s="88" t="str">
        <f>'Cover Sheet'!$B$8</f>
        <v>[insert CPA license number]</v>
      </c>
      <c r="G557" s="88" t="str">
        <f>'Cover Sheet'!$D$6</f>
        <v>[insert direct email address]</v>
      </c>
      <c r="H557" s="88" t="str">
        <f>'Cover Sheet'!$D$8</f>
        <v>[insert direct phone number]</v>
      </c>
      <c r="I557" s="88" t="str">
        <f>'Cover Sheet'!$D$10</f>
        <v>[insert firm mailing address]</v>
      </c>
      <c r="J557" s="88" t="str">
        <f>'Licensee Info'!$E$2</f>
        <v>Report not attested to correctly</v>
      </c>
      <c r="K557" t="s">
        <v>286</v>
      </c>
      <c r="L557">
        <v>1</v>
      </c>
      <c r="M557" t="s">
        <v>284</v>
      </c>
      <c r="O557">
        <v>4</v>
      </c>
      <c r="R557">
        <v>0</v>
      </c>
      <c r="S557">
        <v>0</v>
      </c>
      <c r="T557">
        <v>0</v>
      </c>
      <c r="U557">
        <v>0</v>
      </c>
      <c r="V557">
        <v>0</v>
      </c>
      <c r="W557">
        <v>0</v>
      </c>
      <c r="X557">
        <v>0</v>
      </c>
      <c r="Y557">
        <v>0</v>
      </c>
      <c r="Z557">
        <v>0</v>
      </c>
      <c r="AA557">
        <v>0</v>
      </c>
      <c r="AB557">
        <v>0</v>
      </c>
      <c r="AC557">
        <v>0</v>
      </c>
      <c r="AD557">
        <v>0</v>
      </c>
      <c r="AJ557" cm="1">
        <f t="array" ref="AJ557">IF(OR(COUNTIF(R557,$AZ$2:$AZ$19)),0,1)</f>
        <v>0</v>
      </c>
      <c r="AK557" cm="1">
        <f t="array" ref="AK557">IF(OR(COUNTIF(S557,$AZ$2:$AZ$19)),0,1)</f>
        <v>0</v>
      </c>
      <c r="AL557" cm="1">
        <f t="array" ref="AL557">IF(OR(COUNTIF(T557,$AZ$2:$AZ$19)),0,1)</f>
        <v>0</v>
      </c>
      <c r="AM557" cm="1">
        <f t="array" ref="AM557">IF(OR(COUNTIF(U557,$AZ$2:$AZ$19)),0,1)</f>
        <v>0</v>
      </c>
      <c r="AN557" cm="1">
        <f t="array" ref="AN557">IF(OR(COUNTIF(V557,$AZ$2:$AZ$19)),0,1)</f>
        <v>0</v>
      </c>
      <c r="AO557" cm="1">
        <f t="array" ref="AO557">IF(OR(COUNTIF(W557,$AZ$2:$AZ$19)),0,1)</f>
        <v>0</v>
      </c>
      <c r="AP557" cm="1">
        <f t="array" ref="AP557">IF(OR(COUNTIF(X557,$AZ$2:$AZ$19)),0,1)</f>
        <v>0</v>
      </c>
      <c r="AQ557" cm="1">
        <f t="array" ref="AQ557">IF(OR(COUNTIF(Y557,$AZ$2:$AZ$19)),0,1)</f>
        <v>0</v>
      </c>
      <c r="AR557" cm="1">
        <f t="array" ref="AR557">IF(OR(COUNTIF(Z557,$AZ$2:$AZ$19)),0,1)</f>
        <v>0</v>
      </c>
      <c r="AS557" cm="1">
        <f t="array" ref="AS557">IF(OR(COUNTIF(AA557,$AZ$2:$AZ$19)),0,1)</f>
        <v>0</v>
      </c>
      <c r="AT557" cm="1">
        <f t="array" ref="AT557">IF(OR(COUNTIF(AB557,$AZ$2:$AZ$19)),0,1)</f>
        <v>0</v>
      </c>
      <c r="AU557" cm="1">
        <f t="array" ref="AU557">IF(OR(COUNTIF(AC557,$AZ$2:$AZ$19)),0,1)</f>
        <v>0</v>
      </c>
      <c r="AV557" cm="1">
        <f t="array" ref="AV557">IF(OR(COUNTIF(AD557,$AZ$2:$AZ$19)),0,1)</f>
        <v>0</v>
      </c>
      <c r="AX557">
        <f t="shared" si="9"/>
        <v>0</v>
      </c>
    </row>
    <row r="558" spans="1:50" x14ac:dyDescent="0.3">
      <c r="A558" s="88" t="str" cm="1">
        <f t="array" ref="A558">IF(AX558&gt;0,'Licensee Info'!$A$2:$A$2,"#N/A")</f>
        <v>#N/A</v>
      </c>
      <c r="B558" s="88" t="str">
        <f>'Cover Sheet'!$A$3</f>
        <v>[insert AFS Reporting Period]</v>
      </c>
      <c r="C558" s="88" t="str">
        <f>'Cover Sheet'!$D$3</f>
        <v>[insert all medical and adult-use license record numbers covered by this AFS]</v>
      </c>
      <c r="D558" s="88" t="str">
        <f>'Cover Sheet'!$A$6</f>
        <v>[insert name of firm]</v>
      </c>
      <c r="E558" s="88" t="str">
        <f>'Cover Sheet'!$B$6</f>
        <v>[insert CPA name]</v>
      </c>
      <c r="F558" s="88" t="str">
        <f>'Cover Sheet'!$B$8</f>
        <v>[insert CPA license number]</v>
      </c>
      <c r="G558" s="88" t="str">
        <f>'Cover Sheet'!$D$6</f>
        <v>[insert direct email address]</v>
      </c>
      <c r="H558" s="88" t="str">
        <f>'Cover Sheet'!$D$8</f>
        <v>[insert direct phone number]</v>
      </c>
      <c r="I558" s="88" t="str">
        <f>'Cover Sheet'!$D$10</f>
        <v>[insert firm mailing address]</v>
      </c>
      <c r="J558" s="88" t="str">
        <f>'Licensee Info'!$E$2</f>
        <v>Report not attested to correctly</v>
      </c>
      <c r="K558" s="91" t="s">
        <v>286</v>
      </c>
      <c r="L558" s="91">
        <v>1</v>
      </c>
      <c r="M558" s="91" t="s">
        <v>284</v>
      </c>
      <c r="N558" s="91"/>
      <c r="O558" s="91">
        <v>5</v>
      </c>
      <c r="P558" s="91"/>
      <c r="Q558" s="91"/>
      <c r="R558" s="91">
        <v>0</v>
      </c>
      <c r="S558" s="91">
        <v>0</v>
      </c>
      <c r="T558" s="91">
        <v>0</v>
      </c>
      <c r="U558" s="91">
        <v>0</v>
      </c>
      <c r="V558" s="91">
        <v>0</v>
      </c>
      <c r="W558" s="91">
        <v>0</v>
      </c>
      <c r="X558" s="91">
        <v>0</v>
      </c>
      <c r="Y558" s="91">
        <v>0</v>
      </c>
      <c r="Z558" s="91">
        <v>0</v>
      </c>
      <c r="AA558" s="91">
        <v>0</v>
      </c>
      <c r="AB558" s="91">
        <v>0</v>
      </c>
      <c r="AC558" s="91">
        <v>0</v>
      </c>
      <c r="AD558" s="91">
        <v>0</v>
      </c>
      <c r="AE558" s="91"/>
      <c r="AF558" s="91"/>
      <c r="AG558" s="91"/>
      <c r="AH558" s="91"/>
      <c r="AJ558" cm="1">
        <f t="array" ref="AJ558">IF(OR(COUNTIF(R558,$AZ$2:$AZ$19)),0,1)</f>
        <v>0</v>
      </c>
      <c r="AK558" cm="1">
        <f t="array" ref="AK558">IF(OR(COUNTIF(S558,$AZ$2:$AZ$19)),0,1)</f>
        <v>0</v>
      </c>
      <c r="AL558" cm="1">
        <f t="array" ref="AL558">IF(OR(COUNTIF(T558,$AZ$2:$AZ$19)),0,1)</f>
        <v>0</v>
      </c>
      <c r="AM558" cm="1">
        <f t="array" ref="AM558">IF(OR(COUNTIF(U558,$AZ$2:$AZ$19)),0,1)</f>
        <v>0</v>
      </c>
      <c r="AN558" cm="1">
        <f t="array" ref="AN558">IF(OR(COUNTIF(V558,$AZ$2:$AZ$19)),0,1)</f>
        <v>0</v>
      </c>
      <c r="AO558" cm="1">
        <f t="array" ref="AO558">IF(OR(COUNTIF(W558,$AZ$2:$AZ$19)),0,1)</f>
        <v>0</v>
      </c>
      <c r="AP558" cm="1">
        <f t="array" ref="AP558">IF(OR(COUNTIF(X558,$AZ$2:$AZ$19)),0,1)</f>
        <v>0</v>
      </c>
      <c r="AQ558" cm="1">
        <f t="array" ref="AQ558">IF(OR(COUNTIF(Y558,$AZ$2:$AZ$19)),0,1)</f>
        <v>0</v>
      </c>
      <c r="AR558" cm="1">
        <f t="array" ref="AR558">IF(OR(COUNTIF(Z558,$AZ$2:$AZ$19)),0,1)</f>
        <v>0</v>
      </c>
      <c r="AS558" cm="1">
        <f t="array" ref="AS558">IF(OR(COUNTIF(AA558,$AZ$2:$AZ$19)),0,1)</f>
        <v>0</v>
      </c>
      <c r="AT558" cm="1">
        <f t="array" ref="AT558">IF(OR(COUNTIF(AB558,$AZ$2:$AZ$19)),0,1)</f>
        <v>0</v>
      </c>
      <c r="AU558" cm="1">
        <f t="array" ref="AU558">IF(OR(COUNTIF(AC558,$AZ$2:$AZ$19)),0,1)</f>
        <v>0</v>
      </c>
      <c r="AV558" cm="1">
        <f t="array" ref="AV558">IF(OR(COUNTIF(AD558,$AZ$2:$AZ$19)),0,1)</f>
        <v>0</v>
      </c>
      <c r="AX558">
        <f t="shared" si="9"/>
        <v>0</v>
      </c>
    </row>
    <row r="559" spans="1:50" x14ac:dyDescent="0.3">
      <c r="A559" s="92" t="str" cm="1">
        <f t="array" ref="A559">IF(AX559&gt;0,'Licensee Info'!$A$2:$A$2,"#N/A")</f>
        <v>#N/A</v>
      </c>
      <c r="B559" s="88" t="str">
        <f>'Cover Sheet'!$A$3</f>
        <v>[insert AFS Reporting Period]</v>
      </c>
      <c r="C559" s="88" t="str">
        <f>'Cover Sheet'!$D$3</f>
        <v>[insert all medical and adult-use license record numbers covered by this AFS]</v>
      </c>
      <c r="D559" s="88" t="str">
        <f>'Cover Sheet'!$A$6</f>
        <v>[insert name of firm]</v>
      </c>
      <c r="E559" s="88" t="str">
        <f>'Cover Sheet'!$B$6</f>
        <v>[insert CPA name]</v>
      </c>
      <c r="F559" s="88" t="str">
        <f>'Cover Sheet'!$B$8</f>
        <v>[insert CPA license number]</v>
      </c>
      <c r="G559" s="88" t="str">
        <f>'Cover Sheet'!$D$6</f>
        <v>[insert direct email address]</v>
      </c>
      <c r="H559" s="88" t="str">
        <f>'Cover Sheet'!$D$8</f>
        <v>[insert direct phone number]</v>
      </c>
      <c r="I559" s="88" t="str">
        <f>'Cover Sheet'!$D$10</f>
        <v>[insert firm mailing address]</v>
      </c>
      <c r="J559" s="88" t="str">
        <f>'Licensee Info'!$E$2</f>
        <v>Report not attested to correctly</v>
      </c>
      <c r="K559" t="s">
        <v>286</v>
      </c>
      <c r="L559">
        <v>1</v>
      </c>
      <c r="M559" t="s">
        <v>284</v>
      </c>
      <c r="O559">
        <v>6</v>
      </c>
      <c r="R559">
        <v>0</v>
      </c>
      <c r="S559">
        <v>0</v>
      </c>
      <c r="T559">
        <v>0</v>
      </c>
      <c r="U559">
        <v>0</v>
      </c>
      <c r="V559">
        <v>0</v>
      </c>
      <c r="W559">
        <v>0</v>
      </c>
      <c r="X559">
        <v>0</v>
      </c>
      <c r="Y559">
        <v>0</v>
      </c>
      <c r="Z559">
        <v>0</v>
      </c>
      <c r="AA559">
        <v>0</v>
      </c>
      <c r="AB559">
        <v>0</v>
      </c>
      <c r="AC559">
        <v>0</v>
      </c>
      <c r="AD559">
        <v>0</v>
      </c>
      <c r="AJ559" cm="1">
        <f t="array" ref="AJ559">IF(OR(COUNTIF(R559,$AZ$2:$AZ$19)),0,1)</f>
        <v>0</v>
      </c>
      <c r="AK559" cm="1">
        <f t="array" ref="AK559">IF(OR(COUNTIF(S559,$AZ$2:$AZ$19)),0,1)</f>
        <v>0</v>
      </c>
      <c r="AL559" cm="1">
        <f t="array" ref="AL559">IF(OR(COUNTIF(T559,$AZ$2:$AZ$19)),0,1)</f>
        <v>0</v>
      </c>
      <c r="AM559" cm="1">
        <f t="array" ref="AM559">IF(OR(COUNTIF(U559,$AZ$2:$AZ$19)),0,1)</f>
        <v>0</v>
      </c>
      <c r="AN559" cm="1">
        <f t="array" ref="AN559">IF(OR(COUNTIF(V559,$AZ$2:$AZ$19)),0,1)</f>
        <v>0</v>
      </c>
      <c r="AO559" cm="1">
        <f t="array" ref="AO559">IF(OR(COUNTIF(W559,$AZ$2:$AZ$19)),0,1)</f>
        <v>0</v>
      </c>
      <c r="AP559" cm="1">
        <f t="array" ref="AP559">IF(OR(COUNTIF(X559,$AZ$2:$AZ$19)),0,1)</f>
        <v>0</v>
      </c>
      <c r="AQ559" cm="1">
        <f t="array" ref="AQ559">IF(OR(COUNTIF(Y559,$AZ$2:$AZ$19)),0,1)</f>
        <v>0</v>
      </c>
      <c r="AR559" cm="1">
        <f t="array" ref="AR559">IF(OR(COUNTIF(Z559,$AZ$2:$AZ$19)),0,1)</f>
        <v>0</v>
      </c>
      <c r="AS559" cm="1">
        <f t="array" ref="AS559">IF(OR(COUNTIF(AA559,$AZ$2:$AZ$19)),0,1)</f>
        <v>0</v>
      </c>
      <c r="AT559" cm="1">
        <f t="array" ref="AT559">IF(OR(COUNTIF(AB559,$AZ$2:$AZ$19)),0,1)</f>
        <v>0</v>
      </c>
      <c r="AU559" cm="1">
        <f t="array" ref="AU559">IF(OR(COUNTIF(AC559,$AZ$2:$AZ$19)),0,1)</f>
        <v>0</v>
      </c>
      <c r="AV559" cm="1">
        <f t="array" ref="AV559">IF(OR(COUNTIF(AD559,$AZ$2:$AZ$19)),0,1)</f>
        <v>0</v>
      </c>
      <c r="AX559">
        <f t="shared" si="9"/>
        <v>0</v>
      </c>
    </row>
    <row r="560" spans="1:50" x14ac:dyDescent="0.3">
      <c r="A560" s="88" t="str" cm="1">
        <f t="array" ref="A560">IF(AX560&gt;0,'Licensee Info'!$A$2:$A$2,"#N/A")</f>
        <v>#N/A</v>
      </c>
      <c r="B560" s="88" t="str">
        <f>'Cover Sheet'!$A$3</f>
        <v>[insert AFS Reporting Period]</v>
      </c>
      <c r="C560" s="88" t="str">
        <f>'Cover Sheet'!$D$3</f>
        <v>[insert all medical and adult-use license record numbers covered by this AFS]</v>
      </c>
      <c r="D560" s="88" t="str">
        <f>'Cover Sheet'!$A$6</f>
        <v>[insert name of firm]</v>
      </c>
      <c r="E560" s="88" t="str">
        <f>'Cover Sheet'!$B$6</f>
        <v>[insert CPA name]</v>
      </c>
      <c r="F560" s="88" t="str">
        <f>'Cover Sheet'!$B$8</f>
        <v>[insert CPA license number]</v>
      </c>
      <c r="G560" s="88" t="str">
        <f>'Cover Sheet'!$D$6</f>
        <v>[insert direct email address]</v>
      </c>
      <c r="H560" s="88" t="str">
        <f>'Cover Sheet'!$D$8</f>
        <v>[insert direct phone number]</v>
      </c>
      <c r="I560" s="88" t="str">
        <f>'Cover Sheet'!$D$10</f>
        <v>[insert firm mailing address]</v>
      </c>
      <c r="J560" s="88" t="str">
        <f>'Licensee Info'!$E$2</f>
        <v>Report not attested to correctly</v>
      </c>
      <c r="K560" s="91" t="s">
        <v>286</v>
      </c>
      <c r="L560" s="91">
        <v>1</v>
      </c>
      <c r="M560" s="91" t="s">
        <v>284</v>
      </c>
      <c r="N560" s="91"/>
      <c r="O560" s="91">
        <v>7</v>
      </c>
      <c r="P560" s="91"/>
      <c r="Q560" s="91"/>
      <c r="R560" s="91">
        <v>0</v>
      </c>
      <c r="S560" s="91">
        <v>0</v>
      </c>
      <c r="T560" s="91">
        <v>0</v>
      </c>
      <c r="U560" s="91">
        <v>0</v>
      </c>
      <c r="V560" s="91">
        <v>0</v>
      </c>
      <c r="W560" s="91">
        <v>0</v>
      </c>
      <c r="X560" s="91">
        <v>0</v>
      </c>
      <c r="Y560" s="91">
        <v>0</v>
      </c>
      <c r="Z560" s="91">
        <v>0</v>
      </c>
      <c r="AA560" s="91">
        <v>0</v>
      </c>
      <c r="AB560" s="91">
        <v>0</v>
      </c>
      <c r="AC560" s="91">
        <v>0</v>
      </c>
      <c r="AD560" s="91">
        <v>0</v>
      </c>
      <c r="AE560" s="91"/>
      <c r="AF560" s="91"/>
      <c r="AG560" s="91"/>
      <c r="AH560" s="91"/>
      <c r="AJ560" cm="1">
        <f t="array" ref="AJ560">IF(OR(COUNTIF(R560,$AZ$2:$AZ$19)),0,1)</f>
        <v>0</v>
      </c>
      <c r="AK560" cm="1">
        <f t="array" ref="AK560">IF(OR(COUNTIF(S560,$AZ$2:$AZ$19)),0,1)</f>
        <v>0</v>
      </c>
      <c r="AL560" cm="1">
        <f t="array" ref="AL560">IF(OR(COUNTIF(T560,$AZ$2:$AZ$19)),0,1)</f>
        <v>0</v>
      </c>
      <c r="AM560" cm="1">
        <f t="array" ref="AM560">IF(OR(COUNTIF(U560,$AZ$2:$AZ$19)),0,1)</f>
        <v>0</v>
      </c>
      <c r="AN560" cm="1">
        <f t="array" ref="AN560">IF(OR(COUNTIF(V560,$AZ$2:$AZ$19)),0,1)</f>
        <v>0</v>
      </c>
      <c r="AO560" cm="1">
        <f t="array" ref="AO560">IF(OR(COUNTIF(W560,$AZ$2:$AZ$19)),0,1)</f>
        <v>0</v>
      </c>
      <c r="AP560" cm="1">
        <f t="array" ref="AP560">IF(OR(COUNTIF(X560,$AZ$2:$AZ$19)),0,1)</f>
        <v>0</v>
      </c>
      <c r="AQ560" cm="1">
        <f t="array" ref="AQ560">IF(OR(COUNTIF(Y560,$AZ$2:$AZ$19)),0,1)</f>
        <v>0</v>
      </c>
      <c r="AR560" cm="1">
        <f t="array" ref="AR560">IF(OR(COUNTIF(Z560,$AZ$2:$AZ$19)),0,1)</f>
        <v>0</v>
      </c>
      <c r="AS560" cm="1">
        <f t="array" ref="AS560">IF(OR(COUNTIF(AA560,$AZ$2:$AZ$19)),0,1)</f>
        <v>0</v>
      </c>
      <c r="AT560" cm="1">
        <f t="array" ref="AT560">IF(OR(COUNTIF(AB560,$AZ$2:$AZ$19)),0,1)</f>
        <v>0</v>
      </c>
      <c r="AU560" cm="1">
        <f t="array" ref="AU560">IF(OR(COUNTIF(AC560,$AZ$2:$AZ$19)),0,1)</f>
        <v>0</v>
      </c>
      <c r="AV560" cm="1">
        <f t="array" ref="AV560">IF(OR(COUNTIF(AD560,$AZ$2:$AZ$19)),0,1)</f>
        <v>0</v>
      </c>
      <c r="AX560">
        <f t="shared" si="9"/>
        <v>0</v>
      </c>
    </row>
    <row r="561" spans="1:50" x14ac:dyDescent="0.3">
      <c r="A561" s="92" t="str" cm="1">
        <f t="array" ref="A561">IF(AX561&gt;0,'Licensee Info'!$A$2:$A$2,"#N/A")</f>
        <v>#N/A</v>
      </c>
      <c r="B561" s="88" t="str">
        <f>'Cover Sheet'!$A$3</f>
        <v>[insert AFS Reporting Period]</v>
      </c>
      <c r="C561" s="88" t="str">
        <f>'Cover Sheet'!$D$3</f>
        <v>[insert all medical and adult-use license record numbers covered by this AFS]</v>
      </c>
      <c r="D561" s="88" t="str">
        <f>'Cover Sheet'!$A$6</f>
        <v>[insert name of firm]</v>
      </c>
      <c r="E561" s="88" t="str">
        <f>'Cover Sheet'!$B$6</f>
        <v>[insert CPA name]</v>
      </c>
      <c r="F561" s="88" t="str">
        <f>'Cover Sheet'!$B$8</f>
        <v>[insert CPA license number]</v>
      </c>
      <c r="G561" s="88" t="str">
        <f>'Cover Sheet'!$D$6</f>
        <v>[insert direct email address]</v>
      </c>
      <c r="H561" s="88" t="str">
        <f>'Cover Sheet'!$D$8</f>
        <v>[insert direct phone number]</v>
      </c>
      <c r="I561" s="88" t="str">
        <f>'Cover Sheet'!$D$10</f>
        <v>[insert firm mailing address]</v>
      </c>
      <c r="J561" s="88" t="str">
        <f>'Licensee Info'!$E$2</f>
        <v>Report not attested to correctly</v>
      </c>
      <c r="K561" t="s">
        <v>286</v>
      </c>
      <c r="L561">
        <v>1</v>
      </c>
      <c r="M561" t="s">
        <v>284</v>
      </c>
      <c r="O561">
        <v>8</v>
      </c>
      <c r="R561">
        <v>0</v>
      </c>
      <c r="S561">
        <v>0</v>
      </c>
      <c r="T561">
        <v>0</v>
      </c>
      <c r="U561">
        <v>0</v>
      </c>
      <c r="V561">
        <v>0</v>
      </c>
      <c r="W561">
        <v>0</v>
      </c>
      <c r="X561">
        <v>0</v>
      </c>
      <c r="Y561">
        <v>0</v>
      </c>
      <c r="Z561">
        <v>0</v>
      </c>
      <c r="AA561">
        <v>0</v>
      </c>
      <c r="AB561">
        <v>0</v>
      </c>
      <c r="AC561">
        <v>0</v>
      </c>
      <c r="AD561">
        <v>0</v>
      </c>
      <c r="AJ561" cm="1">
        <f t="array" ref="AJ561">IF(OR(COUNTIF(R561,$AZ$2:$AZ$19)),0,1)</f>
        <v>0</v>
      </c>
      <c r="AK561" cm="1">
        <f t="array" ref="AK561">IF(OR(COUNTIF(S561,$AZ$2:$AZ$19)),0,1)</f>
        <v>0</v>
      </c>
      <c r="AL561" cm="1">
        <f t="array" ref="AL561">IF(OR(COUNTIF(T561,$AZ$2:$AZ$19)),0,1)</f>
        <v>0</v>
      </c>
      <c r="AM561" cm="1">
        <f t="array" ref="AM561">IF(OR(COUNTIF(U561,$AZ$2:$AZ$19)),0,1)</f>
        <v>0</v>
      </c>
      <c r="AN561" cm="1">
        <f t="array" ref="AN561">IF(OR(COUNTIF(V561,$AZ$2:$AZ$19)),0,1)</f>
        <v>0</v>
      </c>
      <c r="AO561" cm="1">
        <f t="array" ref="AO561">IF(OR(COUNTIF(W561,$AZ$2:$AZ$19)),0,1)</f>
        <v>0</v>
      </c>
      <c r="AP561" cm="1">
        <f t="array" ref="AP561">IF(OR(COUNTIF(X561,$AZ$2:$AZ$19)),0,1)</f>
        <v>0</v>
      </c>
      <c r="AQ561" cm="1">
        <f t="array" ref="AQ561">IF(OR(COUNTIF(Y561,$AZ$2:$AZ$19)),0,1)</f>
        <v>0</v>
      </c>
      <c r="AR561" cm="1">
        <f t="array" ref="AR561">IF(OR(COUNTIF(Z561,$AZ$2:$AZ$19)),0,1)</f>
        <v>0</v>
      </c>
      <c r="AS561" cm="1">
        <f t="array" ref="AS561">IF(OR(COUNTIF(AA561,$AZ$2:$AZ$19)),0,1)</f>
        <v>0</v>
      </c>
      <c r="AT561" cm="1">
        <f t="array" ref="AT561">IF(OR(COUNTIF(AB561,$AZ$2:$AZ$19)),0,1)</f>
        <v>0</v>
      </c>
      <c r="AU561" cm="1">
        <f t="array" ref="AU561">IF(OR(COUNTIF(AC561,$AZ$2:$AZ$19)),0,1)</f>
        <v>0</v>
      </c>
      <c r="AV561" cm="1">
        <f t="array" ref="AV561">IF(OR(COUNTIF(AD561,$AZ$2:$AZ$19)),0,1)</f>
        <v>0</v>
      </c>
      <c r="AX561">
        <f t="shared" si="9"/>
        <v>0</v>
      </c>
    </row>
    <row r="562" spans="1:50" x14ac:dyDescent="0.3">
      <c r="A562" s="88" t="str" cm="1">
        <f t="array" ref="A562">IF(AX562&gt;0,'Licensee Info'!$A$2:$A$2,"#N/A")</f>
        <v>#N/A</v>
      </c>
      <c r="B562" s="88" t="str">
        <f>'Cover Sheet'!$A$3</f>
        <v>[insert AFS Reporting Period]</v>
      </c>
      <c r="C562" s="88" t="str">
        <f>'Cover Sheet'!$D$3</f>
        <v>[insert all medical and adult-use license record numbers covered by this AFS]</v>
      </c>
      <c r="D562" s="88" t="str">
        <f>'Cover Sheet'!$A$6</f>
        <v>[insert name of firm]</v>
      </c>
      <c r="E562" s="88" t="str">
        <f>'Cover Sheet'!$B$6</f>
        <v>[insert CPA name]</v>
      </c>
      <c r="F562" s="88" t="str">
        <f>'Cover Sheet'!$B$8</f>
        <v>[insert CPA license number]</v>
      </c>
      <c r="G562" s="88" t="str">
        <f>'Cover Sheet'!$D$6</f>
        <v>[insert direct email address]</v>
      </c>
      <c r="H562" s="88" t="str">
        <f>'Cover Sheet'!$D$8</f>
        <v>[insert direct phone number]</v>
      </c>
      <c r="I562" s="88" t="str">
        <f>'Cover Sheet'!$D$10</f>
        <v>[insert firm mailing address]</v>
      </c>
      <c r="J562" s="88" t="str">
        <f>'Licensee Info'!$E$2</f>
        <v>Report not attested to correctly</v>
      </c>
      <c r="K562" s="91" t="s">
        <v>286</v>
      </c>
      <c r="L562" s="91">
        <v>1</v>
      </c>
      <c r="M562" s="91" t="s">
        <v>284</v>
      </c>
      <c r="N562" s="91"/>
      <c r="O562" s="91">
        <v>9</v>
      </c>
      <c r="P562" s="91"/>
      <c r="Q562" s="91"/>
      <c r="R562" s="91">
        <v>0</v>
      </c>
      <c r="S562" s="91">
        <v>0</v>
      </c>
      <c r="T562" s="91">
        <v>0</v>
      </c>
      <c r="U562" s="91">
        <v>0</v>
      </c>
      <c r="V562" s="91">
        <v>0</v>
      </c>
      <c r="W562" s="91">
        <v>0</v>
      </c>
      <c r="X562" s="91">
        <v>0</v>
      </c>
      <c r="Y562" s="91">
        <v>0</v>
      </c>
      <c r="Z562" s="91">
        <v>0</v>
      </c>
      <c r="AA562" s="91">
        <v>0</v>
      </c>
      <c r="AB562" s="91">
        <v>0</v>
      </c>
      <c r="AC562" s="91">
        <v>0</v>
      </c>
      <c r="AD562" s="91">
        <v>0</v>
      </c>
      <c r="AE562" s="91"/>
      <c r="AF562" s="91"/>
      <c r="AG562" s="91"/>
      <c r="AH562" s="91"/>
      <c r="AJ562" cm="1">
        <f t="array" ref="AJ562">IF(OR(COUNTIF(R562,$AZ$2:$AZ$19)),0,1)</f>
        <v>0</v>
      </c>
      <c r="AK562" cm="1">
        <f t="array" ref="AK562">IF(OR(COUNTIF(S562,$AZ$2:$AZ$19)),0,1)</f>
        <v>0</v>
      </c>
      <c r="AL562" cm="1">
        <f t="array" ref="AL562">IF(OR(COUNTIF(T562,$AZ$2:$AZ$19)),0,1)</f>
        <v>0</v>
      </c>
      <c r="AM562" cm="1">
        <f t="array" ref="AM562">IF(OR(COUNTIF(U562,$AZ$2:$AZ$19)),0,1)</f>
        <v>0</v>
      </c>
      <c r="AN562" cm="1">
        <f t="array" ref="AN562">IF(OR(COUNTIF(V562,$AZ$2:$AZ$19)),0,1)</f>
        <v>0</v>
      </c>
      <c r="AO562" cm="1">
        <f t="array" ref="AO562">IF(OR(COUNTIF(W562,$AZ$2:$AZ$19)),0,1)</f>
        <v>0</v>
      </c>
      <c r="AP562" cm="1">
        <f t="array" ref="AP562">IF(OR(COUNTIF(X562,$AZ$2:$AZ$19)),0,1)</f>
        <v>0</v>
      </c>
      <c r="AQ562" cm="1">
        <f t="array" ref="AQ562">IF(OR(COUNTIF(Y562,$AZ$2:$AZ$19)),0,1)</f>
        <v>0</v>
      </c>
      <c r="AR562" cm="1">
        <f t="array" ref="AR562">IF(OR(COUNTIF(Z562,$AZ$2:$AZ$19)),0,1)</f>
        <v>0</v>
      </c>
      <c r="AS562" cm="1">
        <f t="array" ref="AS562">IF(OR(COUNTIF(AA562,$AZ$2:$AZ$19)),0,1)</f>
        <v>0</v>
      </c>
      <c r="AT562" cm="1">
        <f t="array" ref="AT562">IF(OR(COUNTIF(AB562,$AZ$2:$AZ$19)),0,1)</f>
        <v>0</v>
      </c>
      <c r="AU562" cm="1">
        <f t="array" ref="AU562">IF(OR(COUNTIF(AC562,$AZ$2:$AZ$19)),0,1)</f>
        <v>0</v>
      </c>
      <c r="AV562" cm="1">
        <f t="array" ref="AV562">IF(OR(COUNTIF(AD562,$AZ$2:$AZ$19)),0,1)</f>
        <v>0</v>
      </c>
      <c r="AX562">
        <f t="shared" si="9"/>
        <v>0</v>
      </c>
    </row>
    <row r="563" spans="1:50" x14ac:dyDescent="0.3">
      <c r="A563" s="92" t="str" cm="1">
        <f t="array" ref="A563">IF(AX563&gt;0,'Licensee Info'!$A$2:$A$2,"#N/A")</f>
        <v>#N/A</v>
      </c>
      <c r="B563" s="88" t="str">
        <f>'Cover Sheet'!$A$3</f>
        <v>[insert AFS Reporting Period]</v>
      </c>
      <c r="C563" s="88" t="str">
        <f>'Cover Sheet'!$D$3</f>
        <v>[insert all medical and adult-use license record numbers covered by this AFS]</v>
      </c>
      <c r="D563" s="88" t="str">
        <f>'Cover Sheet'!$A$6</f>
        <v>[insert name of firm]</v>
      </c>
      <c r="E563" s="88" t="str">
        <f>'Cover Sheet'!$B$6</f>
        <v>[insert CPA name]</v>
      </c>
      <c r="F563" s="88" t="str">
        <f>'Cover Sheet'!$B$8</f>
        <v>[insert CPA license number]</v>
      </c>
      <c r="G563" s="88" t="str">
        <f>'Cover Sheet'!$D$6</f>
        <v>[insert direct email address]</v>
      </c>
      <c r="H563" s="88" t="str">
        <f>'Cover Sheet'!$D$8</f>
        <v>[insert direct phone number]</v>
      </c>
      <c r="I563" s="88" t="str">
        <f>'Cover Sheet'!$D$10</f>
        <v>[insert firm mailing address]</v>
      </c>
      <c r="J563" s="88" t="str">
        <f>'Licensee Info'!$E$2</f>
        <v>Report not attested to correctly</v>
      </c>
      <c r="K563" t="s">
        <v>286</v>
      </c>
      <c r="L563">
        <v>1</v>
      </c>
      <c r="M563" t="s">
        <v>284</v>
      </c>
      <c r="O563">
        <v>10</v>
      </c>
      <c r="R563">
        <v>0</v>
      </c>
      <c r="S563">
        <v>0</v>
      </c>
      <c r="T563">
        <v>0</v>
      </c>
      <c r="U563">
        <v>0</v>
      </c>
      <c r="V563">
        <v>0</v>
      </c>
      <c r="W563">
        <v>0</v>
      </c>
      <c r="X563">
        <v>0</v>
      </c>
      <c r="Y563">
        <v>0</v>
      </c>
      <c r="Z563">
        <v>0</v>
      </c>
      <c r="AA563">
        <v>0</v>
      </c>
      <c r="AB563">
        <v>0</v>
      </c>
      <c r="AC563">
        <v>0</v>
      </c>
      <c r="AD563">
        <v>0</v>
      </c>
      <c r="AJ563" cm="1">
        <f t="array" ref="AJ563">IF(OR(COUNTIF(R563,$AZ$2:$AZ$19)),0,1)</f>
        <v>0</v>
      </c>
      <c r="AK563" cm="1">
        <f t="array" ref="AK563">IF(OR(COUNTIF(S563,$AZ$2:$AZ$19)),0,1)</f>
        <v>0</v>
      </c>
      <c r="AL563" cm="1">
        <f t="array" ref="AL563">IF(OR(COUNTIF(T563,$AZ$2:$AZ$19)),0,1)</f>
        <v>0</v>
      </c>
      <c r="AM563" cm="1">
        <f t="array" ref="AM563">IF(OR(COUNTIF(U563,$AZ$2:$AZ$19)),0,1)</f>
        <v>0</v>
      </c>
      <c r="AN563" cm="1">
        <f t="array" ref="AN563">IF(OR(COUNTIF(V563,$AZ$2:$AZ$19)),0,1)</f>
        <v>0</v>
      </c>
      <c r="AO563" cm="1">
        <f t="array" ref="AO563">IF(OR(COUNTIF(W563,$AZ$2:$AZ$19)),0,1)</f>
        <v>0</v>
      </c>
      <c r="AP563" cm="1">
        <f t="array" ref="AP563">IF(OR(COUNTIF(X563,$AZ$2:$AZ$19)),0,1)</f>
        <v>0</v>
      </c>
      <c r="AQ563" cm="1">
        <f t="array" ref="AQ563">IF(OR(COUNTIF(Y563,$AZ$2:$AZ$19)),0,1)</f>
        <v>0</v>
      </c>
      <c r="AR563" cm="1">
        <f t="array" ref="AR563">IF(OR(COUNTIF(Z563,$AZ$2:$AZ$19)),0,1)</f>
        <v>0</v>
      </c>
      <c r="AS563" cm="1">
        <f t="array" ref="AS563">IF(OR(COUNTIF(AA563,$AZ$2:$AZ$19)),0,1)</f>
        <v>0</v>
      </c>
      <c r="AT563" cm="1">
        <f t="array" ref="AT563">IF(OR(COUNTIF(AB563,$AZ$2:$AZ$19)),0,1)</f>
        <v>0</v>
      </c>
      <c r="AU563" cm="1">
        <f t="array" ref="AU563">IF(OR(COUNTIF(AC563,$AZ$2:$AZ$19)),0,1)</f>
        <v>0</v>
      </c>
      <c r="AV563" cm="1">
        <f t="array" ref="AV563">IF(OR(COUNTIF(AD563,$AZ$2:$AZ$19)),0,1)</f>
        <v>0</v>
      </c>
      <c r="AX563">
        <f t="shared" si="9"/>
        <v>0</v>
      </c>
    </row>
    <row r="564" spans="1:50" x14ac:dyDescent="0.3">
      <c r="A564" s="88" t="str" cm="1">
        <f t="array" ref="A564">IF(AX564&gt;0,'Licensee Info'!$A$2:$A$2,"#N/A")</f>
        <v>#N/A</v>
      </c>
      <c r="B564" s="88" t="str">
        <f>'Cover Sheet'!$A$3</f>
        <v>[insert AFS Reporting Period]</v>
      </c>
      <c r="C564" s="88" t="str">
        <f>'Cover Sheet'!$D$3</f>
        <v>[insert all medical and adult-use license record numbers covered by this AFS]</v>
      </c>
      <c r="D564" s="88" t="str">
        <f>'Cover Sheet'!$A$6</f>
        <v>[insert name of firm]</v>
      </c>
      <c r="E564" s="88" t="str">
        <f>'Cover Sheet'!$B$6</f>
        <v>[insert CPA name]</v>
      </c>
      <c r="F564" s="88" t="str">
        <f>'Cover Sheet'!$B$8</f>
        <v>[insert CPA license number]</v>
      </c>
      <c r="G564" s="88" t="str">
        <f>'Cover Sheet'!$D$6</f>
        <v>[insert direct email address]</v>
      </c>
      <c r="H564" s="88" t="str">
        <f>'Cover Sheet'!$D$8</f>
        <v>[insert direct phone number]</v>
      </c>
      <c r="I564" s="88" t="str">
        <f>'Cover Sheet'!$D$10</f>
        <v>[insert firm mailing address]</v>
      </c>
      <c r="J564" s="88" t="str">
        <f>'Licensee Info'!$E$2</f>
        <v>Report not attested to correctly</v>
      </c>
      <c r="K564" s="91" t="s">
        <v>286</v>
      </c>
      <c r="L564" s="91">
        <v>1</v>
      </c>
      <c r="M564" s="91" t="s">
        <v>284</v>
      </c>
      <c r="N564" s="91"/>
      <c r="O564" s="91">
        <v>11</v>
      </c>
      <c r="P564" s="91"/>
      <c r="Q564" s="91"/>
      <c r="R564" s="91">
        <v>0</v>
      </c>
      <c r="S564" s="91">
        <v>0</v>
      </c>
      <c r="T564" s="91">
        <v>0</v>
      </c>
      <c r="U564" s="91">
        <v>0</v>
      </c>
      <c r="V564" s="91">
        <v>0</v>
      </c>
      <c r="W564" s="91">
        <v>0</v>
      </c>
      <c r="X564" s="91">
        <v>0</v>
      </c>
      <c r="Y564" s="91">
        <v>0</v>
      </c>
      <c r="Z564" s="91">
        <v>0</v>
      </c>
      <c r="AA564" s="91">
        <v>0</v>
      </c>
      <c r="AB564" s="91">
        <v>0</v>
      </c>
      <c r="AC564" s="91">
        <v>0</v>
      </c>
      <c r="AD564" s="91">
        <v>0</v>
      </c>
      <c r="AE564" s="91"/>
      <c r="AF564" s="91"/>
      <c r="AG564" s="91"/>
      <c r="AH564" s="91"/>
      <c r="AJ564" cm="1">
        <f t="array" ref="AJ564">IF(OR(COUNTIF(R564,$AZ$2:$AZ$19)),0,1)</f>
        <v>0</v>
      </c>
      <c r="AK564" cm="1">
        <f t="array" ref="AK564">IF(OR(COUNTIF(S564,$AZ$2:$AZ$19)),0,1)</f>
        <v>0</v>
      </c>
      <c r="AL564" cm="1">
        <f t="array" ref="AL564">IF(OR(COUNTIF(T564,$AZ$2:$AZ$19)),0,1)</f>
        <v>0</v>
      </c>
      <c r="AM564" cm="1">
        <f t="array" ref="AM564">IF(OR(COUNTIF(U564,$AZ$2:$AZ$19)),0,1)</f>
        <v>0</v>
      </c>
      <c r="AN564" cm="1">
        <f t="array" ref="AN564">IF(OR(COUNTIF(V564,$AZ$2:$AZ$19)),0,1)</f>
        <v>0</v>
      </c>
      <c r="AO564" cm="1">
        <f t="array" ref="AO564">IF(OR(COUNTIF(W564,$AZ$2:$AZ$19)),0,1)</f>
        <v>0</v>
      </c>
      <c r="AP564" cm="1">
        <f t="array" ref="AP564">IF(OR(COUNTIF(X564,$AZ$2:$AZ$19)),0,1)</f>
        <v>0</v>
      </c>
      <c r="AQ564" cm="1">
        <f t="array" ref="AQ564">IF(OR(COUNTIF(Y564,$AZ$2:$AZ$19)),0,1)</f>
        <v>0</v>
      </c>
      <c r="AR564" cm="1">
        <f t="array" ref="AR564">IF(OR(COUNTIF(Z564,$AZ$2:$AZ$19)),0,1)</f>
        <v>0</v>
      </c>
      <c r="AS564" cm="1">
        <f t="array" ref="AS564">IF(OR(COUNTIF(AA564,$AZ$2:$AZ$19)),0,1)</f>
        <v>0</v>
      </c>
      <c r="AT564" cm="1">
        <f t="array" ref="AT564">IF(OR(COUNTIF(AB564,$AZ$2:$AZ$19)),0,1)</f>
        <v>0</v>
      </c>
      <c r="AU564" cm="1">
        <f t="array" ref="AU564">IF(OR(COUNTIF(AC564,$AZ$2:$AZ$19)),0,1)</f>
        <v>0</v>
      </c>
      <c r="AV564" cm="1">
        <f t="array" ref="AV564">IF(OR(COUNTIF(AD564,$AZ$2:$AZ$19)),0,1)</f>
        <v>0</v>
      </c>
      <c r="AX564">
        <f t="shared" si="9"/>
        <v>0</v>
      </c>
    </row>
    <row r="565" spans="1:50" x14ac:dyDescent="0.3">
      <c r="A565" s="92" t="str" cm="1">
        <f t="array" ref="A565">IF(AX565&gt;0,'Licensee Info'!$A$2:$A$2,"#N/A")</f>
        <v>#N/A</v>
      </c>
      <c r="B565" s="88" t="str">
        <f>'Cover Sheet'!$A$3</f>
        <v>[insert AFS Reporting Period]</v>
      </c>
      <c r="C565" s="88" t="str">
        <f>'Cover Sheet'!$D$3</f>
        <v>[insert all medical and adult-use license record numbers covered by this AFS]</v>
      </c>
      <c r="D565" s="88" t="str">
        <f>'Cover Sheet'!$A$6</f>
        <v>[insert name of firm]</v>
      </c>
      <c r="E565" s="88" t="str">
        <f>'Cover Sheet'!$B$6</f>
        <v>[insert CPA name]</v>
      </c>
      <c r="F565" s="88" t="str">
        <f>'Cover Sheet'!$B$8</f>
        <v>[insert CPA license number]</v>
      </c>
      <c r="G565" s="88" t="str">
        <f>'Cover Sheet'!$D$6</f>
        <v>[insert direct email address]</v>
      </c>
      <c r="H565" s="88" t="str">
        <f>'Cover Sheet'!$D$8</f>
        <v>[insert direct phone number]</v>
      </c>
      <c r="I565" s="88" t="str">
        <f>'Cover Sheet'!$D$10</f>
        <v>[insert firm mailing address]</v>
      </c>
      <c r="J565" s="88" t="str">
        <f>'Licensee Info'!$E$2</f>
        <v>Report not attested to correctly</v>
      </c>
      <c r="K565" t="s">
        <v>286</v>
      </c>
      <c r="L565">
        <v>1</v>
      </c>
      <c r="M565" t="s">
        <v>284</v>
      </c>
      <c r="O565">
        <v>12</v>
      </c>
      <c r="R565">
        <v>0</v>
      </c>
      <c r="S565">
        <v>0</v>
      </c>
      <c r="T565">
        <v>0</v>
      </c>
      <c r="U565">
        <v>0</v>
      </c>
      <c r="V565">
        <v>0</v>
      </c>
      <c r="W565">
        <v>0</v>
      </c>
      <c r="X565">
        <v>0</v>
      </c>
      <c r="Y565">
        <v>0</v>
      </c>
      <c r="Z565">
        <v>0</v>
      </c>
      <c r="AA565">
        <v>0</v>
      </c>
      <c r="AB565">
        <v>0</v>
      </c>
      <c r="AC565">
        <v>0</v>
      </c>
      <c r="AD565">
        <v>0</v>
      </c>
      <c r="AJ565" cm="1">
        <f t="array" ref="AJ565">IF(OR(COUNTIF(R565,$AZ$2:$AZ$19)),0,1)</f>
        <v>0</v>
      </c>
      <c r="AK565" cm="1">
        <f t="array" ref="AK565">IF(OR(COUNTIF(S565,$AZ$2:$AZ$19)),0,1)</f>
        <v>0</v>
      </c>
      <c r="AL565" cm="1">
        <f t="array" ref="AL565">IF(OR(COUNTIF(T565,$AZ$2:$AZ$19)),0,1)</f>
        <v>0</v>
      </c>
      <c r="AM565" cm="1">
        <f t="array" ref="AM565">IF(OR(COUNTIF(U565,$AZ$2:$AZ$19)),0,1)</f>
        <v>0</v>
      </c>
      <c r="AN565" cm="1">
        <f t="array" ref="AN565">IF(OR(COUNTIF(V565,$AZ$2:$AZ$19)),0,1)</f>
        <v>0</v>
      </c>
      <c r="AO565" cm="1">
        <f t="array" ref="AO565">IF(OR(COUNTIF(W565,$AZ$2:$AZ$19)),0,1)</f>
        <v>0</v>
      </c>
      <c r="AP565" cm="1">
        <f t="array" ref="AP565">IF(OR(COUNTIF(X565,$AZ$2:$AZ$19)),0,1)</f>
        <v>0</v>
      </c>
      <c r="AQ565" cm="1">
        <f t="array" ref="AQ565">IF(OR(COUNTIF(Y565,$AZ$2:$AZ$19)),0,1)</f>
        <v>0</v>
      </c>
      <c r="AR565" cm="1">
        <f t="array" ref="AR565">IF(OR(COUNTIF(Z565,$AZ$2:$AZ$19)),0,1)</f>
        <v>0</v>
      </c>
      <c r="AS565" cm="1">
        <f t="array" ref="AS565">IF(OR(COUNTIF(AA565,$AZ$2:$AZ$19)),0,1)</f>
        <v>0</v>
      </c>
      <c r="AT565" cm="1">
        <f t="array" ref="AT565">IF(OR(COUNTIF(AB565,$AZ$2:$AZ$19)),0,1)</f>
        <v>0</v>
      </c>
      <c r="AU565" cm="1">
        <f t="array" ref="AU565">IF(OR(COUNTIF(AC565,$AZ$2:$AZ$19)),0,1)</f>
        <v>0</v>
      </c>
      <c r="AV565" cm="1">
        <f t="array" ref="AV565">IF(OR(COUNTIF(AD565,$AZ$2:$AZ$19)),0,1)</f>
        <v>0</v>
      </c>
      <c r="AX565">
        <f t="shared" si="9"/>
        <v>0</v>
      </c>
    </row>
    <row r="566" spans="1:50" x14ac:dyDescent="0.3">
      <c r="A566" s="88" t="str" cm="1">
        <f t="array" ref="A566">IF(AX566&gt;0,'Licensee Info'!$A$2:$A$2,"#N/A")</f>
        <v>#N/A</v>
      </c>
      <c r="B566" s="88" t="str">
        <f>'Cover Sheet'!$A$3</f>
        <v>[insert AFS Reporting Period]</v>
      </c>
      <c r="C566" s="88" t="str">
        <f>'Cover Sheet'!$D$3</f>
        <v>[insert all medical and adult-use license record numbers covered by this AFS]</v>
      </c>
      <c r="D566" s="88" t="str">
        <f>'Cover Sheet'!$A$6</f>
        <v>[insert name of firm]</v>
      </c>
      <c r="E566" s="88" t="str">
        <f>'Cover Sheet'!$B$6</f>
        <v>[insert CPA name]</v>
      </c>
      <c r="F566" s="88" t="str">
        <f>'Cover Sheet'!$B$8</f>
        <v>[insert CPA license number]</v>
      </c>
      <c r="G566" s="88" t="str">
        <f>'Cover Sheet'!$D$6</f>
        <v>[insert direct email address]</v>
      </c>
      <c r="H566" s="88" t="str">
        <f>'Cover Sheet'!$D$8</f>
        <v>[insert direct phone number]</v>
      </c>
      <c r="I566" s="88" t="str">
        <f>'Cover Sheet'!$D$10</f>
        <v>[insert firm mailing address]</v>
      </c>
      <c r="J566" s="88" t="str">
        <f>'Licensee Info'!$E$2</f>
        <v>Report not attested to correctly</v>
      </c>
      <c r="K566" s="91" t="s">
        <v>286</v>
      </c>
      <c r="L566" s="91">
        <v>1</v>
      </c>
      <c r="M566" s="91" t="s">
        <v>284</v>
      </c>
      <c r="N566" s="91"/>
      <c r="O566" s="91">
        <v>13</v>
      </c>
      <c r="P566" s="91"/>
      <c r="Q566" s="91"/>
      <c r="R566" s="91">
        <v>0</v>
      </c>
      <c r="S566" s="91">
        <v>0</v>
      </c>
      <c r="T566" s="91">
        <v>0</v>
      </c>
      <c r="U566" s="91">
        <v>0</v>
      </c>
      <c r="V566" s="91">
        <v>0</v>
      </c>
      <c r="W566" s="91">
        <v>0</v>
      </c>
      <c r="X566" s="91">
        <v>0</v>
      </c>
      <c r="Y566" s="91">
        <v>0</v>
      </c>
      <c r="Z566" s="91">
        <v>0</v>
      </c>
      <c r="AA566" s="91">
        <v>0</v>
      </c>
      <c r="AB566" s="91">
        <v>0</v>
      </c>
      <c r="AC566" s="91">
        <v>0</v>
      </c>
      <c r="AD566" s="91">
        <v>0</v>
      </c>
      <c r="AE566" s="91"/>
      <c r="AF566" s="91"/>
      <c r="AG566" s="91"/>
      <c r="AH566" s="91"/>
      <c r="AJ566" cm="1">
        <f t="array" ref="AJ566">IF(OR(COUNTIF(R566,$AZ$2:$AZ$19)),0,1)</f>
        <v>0</v>
      </c>
      <c r="AK566" cm="1">
        <f t="array" ref="AK566">IF(OR(COUNTIF(S566,$AZ$2:$AZ$19)),0,1)</f>
        <v>0</v>
      </c>
      <c r="AL566" cm="1">
        <f t="array" ref="AL566">IF(OR(COUNTIF(T566,$AZ$2:$AZ$19)),0,1)</f>
        <v>0</v>
      </c>
      <c r="AM566" cm="1">
        <f t="array" ref="AM566">IF(OR(COUNTIF(U566,$AZ$2:$AZ$19)),0,1)</f>
        <v>0</v>
      </c>
      <c r="AN566" cm="1">
        <f t="array" ref="AN566">IF(OR(COUNTIF(V566,$AZ$2:$AZ$19)),0,1)</f>
        <v>0</v>
      </c>
      <c r="AO566" cm="1">
        <f t="array" ref="AO566">IF(OR(COUNTIF(W566,$AZ$2:$AZ$19)),0,1)</f>
        <v>0</v>
      </c>
      <c r="AP566" cm="1">
        <f t="array" ref="AP566">IF(OR(COUNTIF(X566,$AZ$2:$AZ$19)),0,1)</f>
        <v>0</v>
      </c>
      <c r="AQ566" cm="1">
        <f t="array" ref="AQ566">IF(OR(COUNTIF(Y566,$AZ$2:$AZ$19)),0,1)</f>
        <v>0</v>
      </c>
      <c r="AR566" cm="1">
        <f t="array" ref="AR566">IF(OR(COUNTIF(Z566,$AZ$2:$AZ$19)),0,1)</f>
        <v>0</v>
      </c>
      <c r="AS566" cm="1">
        <f t="array" ref="AS566">IF(OR(COUNTIF(AA566,$AZ$2:$AZ$19)),0,1)</f>
        <v>0</v>
      </c>
      <c r="AT566" cm="1">
        <f t="array" ref="AT566">IF(OR(COUNTIF(AB566,$AZ$2:$AZ$19)),0,1)</f>
        <v>0</v>
      </c>
      <c r="AU566" cm="1">
        <f t="array" ref="AU566">IF(OR(COUNTIF(AC566,$AZ$2:$AZ$19)),0,1)</f>
        <v>0</v>
      </c>
      <c r="AV566" cm="1">
        <f t="array" ref="AV566">IF(OR(COUNTIF(AD566,$AZ$2:$AZ$19)),0,1)</f>
        <v>0</v>
      </c>
      <c r="AX566">
        <f t="shared" si="9"/>
        <v>0</v>
      </c>
    </row>
    <row r="567" spans="1:50" x14ac:dyDescent="0.3">
      <c r="A567" s="92" t="str" cm="1">
        <f t="array" ref="A567">IF(AX567&gt;0,'Licensee Info'!$A$2:$A$2,"#N/A")</f>
        <v>#N/A</v>
      </c>
      <c r="B567" s="88" t="str">
        <f>'Cover Sheet'!$A$3</f>
        <v>[insert AFS Reporting Period]</v>
      </c>
      <c r="C567" s="88" t="str">
        <f>'Cover Sheet'!$D$3</f>
        <v>[insert all medical and adult-use license record numbers covered by this AFS]</v>
      </c>
      <c r="D567" s="88" t="str">
        <f>'Cover Sheet'!$A$6</f>
        <v>[insert name of firm]</v>
      </c>
      <c r="E567" s="88" t="str">
        <f>'Cover Sheet'!$B$6</f>
        <v>[insert CPA name]</v>
      </c>
      <c r="F567" s="88" t="str">
        <f>'Cover Sheet'!$B$8</f>
        <v>[insert CPA license number]</v>
      </c>
      <c r="G567" s="88" t="str">
        <f>'Cover Sheet'!$D$6</f>
        <v>[insert direct email address]</v>
      </c>
      <c r="H567" s="88" t="str">
        <f>'Cover Sheet'!$D$8</f>
        <v>[insert direct phone number]</v>
      </c>
      <c r="I567" s="88" t="str">
        <f>'Cover Sheet'!$D$10</f>
        <v>[insert firm mailing address]</v>
      </c>
      <c r="J567" s="88" t="str">
        <f>'Licensee Info'!$E$2</f>
        <v>Report not attested to correctly</v>
      </c>
      <c r="K567" t="s">
        <v>286</v>
      </c>
      <c r="L567">
        <v>1</v>
      </c>
      <c r="M567" t="s">
        <v>284</v>
      </c>
      <c r="O567">
        <v>14</v>
      </c>
      <c r="R567">
        <v>0</v>
      </c>
      <c r="S567">
        <v>0</v>
      </c>
      <c r="T567">
        <v>0</v>
      </c>
      <c r="U567">
        <v>0</v>
      </c>
      <c r="V567">
        <v>0</v>
      </c>
      <c r="W567">
        <v>0</v>
      </c>
      <c r="X567">
        <v>0</v>
      </c>
      <c r="Y567">
        <v>0</v>
      </c>
      <c r="Z567">
        <v>0</v>
      </c>
      <c r="AA567">
        <v>0</v>
      </c>
      <c r="AB567">
        <v>0</v>
      </c>
      <c r="AC567">
        <v>0</v>
      </c>
      <c r="AD567">
        <v>0</v>
      </c>
      <c r="AJ567" cm="1">
        <f t="array" ref="AJ567">IF(OR(COUNTIF(R567,$AZ$2:$AZ$19)),0,1)</f>
        <v>0</v>
      </c>
      <c r="AK567" cm="1">
        <f t="array" ref="AK567">IF(OR(COUNTIF(S567,$AZ$2:$AZ$19)),0,1)</f>
        <v>0</v>
      </c>
      <c r="AL567" cm="1">
        <f t="array" ref="AL567">IF(OR(COUNTIF(T567,$AZ$2:$AZ$19)),0,1)</f>
        <v>0</v>
      </c>
      <c r="AM567" cm="1">
        <f t="array" ref="AM567">IF(OR(COUNTIF(U567,$AZ$2:$AZ$19)),0,1)</f>
        <v>0</v>
      </c>
      <c r="AN567" cm="1">
        <f t="array" ref="AN567">IF(OR(COUNTIF(V567,$AZ$2:$AZ$19)),0,1)</f>
        <v>0</v>
      </c>
      <c r="AO567" cm="1">
        <f t="array" ref="AO567">IF(OR(COUNTIF(W567,$AZ$2:$AZ$19)),0,1)</f>
        <v>0</v>
      </c>
      <c r="AP567" cm="1">
        <f t="array" ref="AP567">IF(OR(COUNTIF(X567,$AZ$2:$AZ$19)),0,1)</f>
        <v>0</v>
      </c>
      <c r="AQ567" cm="1">
        <f t="array" ref="AQ567">IF(OR(COUNTIF(Y567,$AZ$2:$AZ$19)),0,1)</f>
        <v>0</v>
      </c>
      <c r="AR567" cm="1">
        <f t="array" ref="AR567">IF(OR(COUNTIF(Z567,$AZ$2:$AZ$19)),0,1)</f>
        <v>0</v>
      </c>
      <c r="AS567" cm="1">
        <f t="array" ref="AS567">IF(OR(COUNTIF(AA567,$AZ$2:$AZ$19)),0,1)</f>
        <v>0</v>
      </c>
      <c r="AT567" cm="1">
        <f t="array" ref="AT567">IF(OR(COUNTIF(AB567,$AZ$2:$AZ$19)),0,1)</f>
        <v>0</v>
      </c>
      <c r="AU567" cm="1">
        <f t="array" ref="AU567">IF(OR(COUNTIF(AC567,$AZ$2:$AZ$19)),0,1)</f>
        <v>0</v>
      </c>
      <c r="AV567" cm="1">
        <f t="array" ref="AV567">IF(OR(COUNTIF(AD567,$AZ$2:$AZ$19)),0,1)</f>
        <v>0</v>
      </c>
      <c r="AX567">
        <f t="shared" si="9"/>
        <v>0</v>
      </c>
    </row>
    <row r="568" spans="1:50" x14ac:dyDescent="0.3">
      <c r="A568" s="88" t="str" cm="1">
        <f t="array" ref="A568">IF(AX568&gt;0,'Licensee Info'!$A$2:$A$2,"#N/A")</f>
        <v>#N/A</v>
      </c>
      <c r="B568" s="88" t="str">
        <f>'Cover Sheet'!$A$3</f>
        <v>[insert AFS Reporting Period]</v>
      </c>
      <c r="C568" s="88" t="str">
        <f>'Cover Sheet'!$D$3</f>
        <v>[insert all medical and adult-use license record numbers covered by this AFS]</v>
      </c>
      <c r="D568" s="88" t="str">
        <f>'Cover Sheet'!$A$6</f>
        <v>[insert name of firm]</v>
      </c>
      <c r="E568" s="88" t="str">
        <f>'Cover Sheet'!$B$6</f>
        <v>[insert CPA name]</v>
      </c>
      <c r="F568" s="88" t="str">
        <f>'Cover Sheet'!$B$8</f>
        <v>[insert CPA license number]</v>
      </c>
      <c r="G568" s="88" t="str">
        <f>'Cover Sheet'!$D$6</f>
        <v>[insert direct email address]</v>
      </c>
      <c r="H568" s="88" t="str">
        <f>'Cover Sheet'!$D$8</f>
        <v>[insert direct phone number]</v>
      </c>
      <c r="I568" s="88" t="str">
        <f>'Cover Sheet'!$D$10</f>
        <v>[insert firm mailing address]</v>
      </c>
      <c r="J568" s="88" t="str">
        <f>'Licensee Info'!$E$2</f>
        <v>Report not attested to correctly</v>
      </c>
      <c r="K568" s="91" t="s">
        <v>286</v>
      </c>
      <c r="L568" s="91">
        <v>1</v>
      </c>
      <c r="M568" s="91" t="s">
        <v>284</v>
      </c>
      <c r="N568" s="91"/>
      <c r="O568" s="91">
        <v>15</v>
      </c>
      <c r="P568" s="91"/>
      <c r="Q568" s="91"/>
      <c r="R568" s="91">
        <v>0</v>
      </c>
      <c r="S568" s="91">
        <v>0</v>
      </c>
      <c r="T568" s="91">
        <v>0</v>
      </c>
      <c r="U568" s="91">
        <v>0</v>
      </c>
      <c r="V568" s="91">
        <v>0</v>
      </c>
      <c r="W568" s="91">
        <v>0</v>
      </c>
      <c r="X568" s="91">
        <v>0</v>
      </c>
      <c r="Y568" s="91">
        <v>0</v>
      </c>
      <c r="Z568" s="91">
        <v>0</v>
      </c>
      <c r="AA568" s="91">
        <v>0</v>
      </c>
      <c r="AB568" s="91">
        <v>0</v>
      </c>
      <c r="AC568" s="91">
        <v>0</v>
      </c>
      <c r="AD568" s="91">
        <v>0</v>
      </c>
      <c r="AE568" s="91"/>
      <c r="AF568" s="91"/>
      <c r="AG568" s="91"/>
      <c r="AH568" s="91"/>
      <c r="AJ568" cm="1">
        <f t="array" ref="AJ568">IF(OR(COUNTIF(R568,$AZ$2:$AZ$19)),0,1)</f>
        <v>0</v>
      </c>
      <c r="AK568" cm="1">
        <f t="array" ref="AK568">IF(OR(COUNTIF(S568,$AZ$2:$AZ$19)),0,1)</f>
        <v>0</v>
      </c>
      <c r="AL568" cm="1">
        <f t="array" ref="AL568">IF(OR(COUNTIF(T568,$AZ$2:$AZ$19)),0,1)</f>
        <v>0</v>
      </c>
      <c r="AM568" cm="1">
        <f t="array" ref="AM568">IF(OR(COUNTIF(U568,$AZ$2:$AZ$19)),0,1)</f>
        <v>0</v>
      </c>
      <c r="AN568" cm="1">
        <f t="array" ref="AN568">IF(OR(COUNTIF(V568,$AZ$2:$AZ$19)),0,1)</f>
        <v>0</v>
      </c>
      <c r="AO568" cm="1">
        <f t="array" ref="AO568">IF(OR(COUNTIF(W568,$AZ$2:$AZ$19)),0,1)</f>
        <v>0</v>
      </c>
      <c r="AP568" cm="1">
        <f t="array" ref="AP568">IF(OR(COUNTIF(X568,$AZ$2:$AZ$19)),0,1)</f>
        <v>0</v>
      </c>
      <c r="AQ568" cm="1">
        <f t="array" ref="AQ568">IF(OR(COUNTIF(Y568,$AZ$2:$AZ$19)),0,1)</f>
        <v>0</v>
      </c>
      <c r="AR568" cm="1">
        <f t="array" ref="AR568">IF(OR(COUNTIF(Z568,$AZ$2:$AZ$19)),0,1)</f>
        <v>0</v>
      </c>
      <c r="AS568" cm="1">
        <f t="array" ref="AS568">IF(OR(COUNTIF(AA568,$AZ$2:$AZ$19)),0,1)</f>
        <v>0</v>
      </c>
      <c r="AT568" cm="1">
        <f t="array" ref="AT568">IF(OR(COUNTIF(AB568,$AZ$2:$AZ$19)),0,1)</f>
        <v>0</v>
      </c>
      <c r="AU568" cm="1">
        <f t="array" ref="AU568">IF(OR(COUNTIF(AC568,$AZ$2:$AZ$19)),0,1)</f>
        <v>0</v>
      </c>
      <c r="AV568" cm="1">
        <f t="array" ref="AV568">IF(OR(COUNTIF(AD568,$AZ$2:$AZ$19)),0,1)</f>
        <v>0</v>
      </c>
      <c r="AX568">
        <f t="shared" si="9"/>
        <v>0</v>
      </c>
    </row>
    <row r="569" spans="1:50" x14ac:dyDescent="0.3">
      <c r="A569" s="92" t="str" cm="1">
        <f t="array" ref="A569">IF(AX569&gt;0,'Licensee Info'!$A$2:$A$2,"#N/A")</f>
        <v>#N/A</v>
      </c>
      <c r="B569" s="88" t="str">
        <f>'Cover Sheet'!$A$3</f>
        <v>[insert AFS Reporting Period]</v>
      </c>
      <c r="C569" s="88" t="str">
        <f>'Cover Sheet'!$D$3</f>
        <v>[insert all medical and adult-use license record numbers covered by this AFS]</v>
      </c>
      <c r="D569" s="88" t="str">
        <f>'Cover Sheet'!$A$6</f>
        <v>[insert name of firm]</v>
      </c>
      <c r="E569" s="88" t="str">
        <f>'Cover Sheet'!$B$6</f>
        <v>[insert CPA name]</v>
      </c>
      <c r="F569" s="88" t="str">
        <f>'Cover Sheet'!$B$8</f>
        <v>[insert CPA license number]</v>
      </c>
      <c r="G569" s="88" t="str">
        <f>'Cover Sheet'!$D$6</f>
        <v>[insert direct email address]</v>
      </c>
      <c r="H569" s="88" t="str">
        <f>'Cover Sheet'!$D$8</f>
        <v>[insert direct phone number]</v>
      </c>
      <c r="I569" s="88" t="str">
        <f>'Cover Sheet'!$D$10</f>
        <v>[insert firm mailing address]</v>
      </c>
      <c r="J569" s="88" t="str">
        <f>'Licensee Info'!$E$2</f>
        <v>Report not attested to correctly</v>
      </c>
      <c r="K569" t="s">
        <v>286</v>
      </c>
      <c r="L569">
        <v>1</v>
      </c>
      <c r="M569" t="s">
        <v>284</v>
      </c>
      <c r="O569">
        <v>16</v>
      </c>
      <c r="R569">
        <v>0</v>
      </c>
      <c r="S569">
        <v>0</v>
      </c>
      <c r="T569">
        <v>0</v>
      </c>
      <c r="U569">
        <v>0</v>
      </c>
      <c r="V569">
        <v>0</v>
      </c>
      <c r="W569">
        <v>0</v>
      </c>
      <c r="X569">
        <v>0</v>
      </c>
      <c r="Y569">
        <v>0</v>
      </c>
      <c r="Z569">
        <v>0</v>
      </c>
      <c r="AA569">
        <v>0</v>
      </c>
      <c r="AB569">
        <v>0</v>
      </c>
      <c r="AC569">
        <v>0</v>
      </c>
      <c r="AD569">
        <v>0</v>
      </c>
      <c r="AJ569" cm="1">
        <f t="array" ref="AJ569">IF(OR(COUNTIF(R569,$AZ$2:$AZ$19)),0,1)</f>
        <v>0</v>
      </c>
      <c r="AK569" cm="1">
        <f t="array" ref="AK569">IF(OR(COUNTIF(S569,$AZ$2:$AZ$19)),0,1)</f>
        <v>0</v>
      </c>
      <c r="AL569" cm="1">
        <f t="array" ref="AL569">IF(OR(COUNTIF(T569,$AZ$2:$AZ$19)),0,1)</f>
        <v>0</v>
      </c>
      <c r="AM569" cm="1">
        <f t="array" ref="AM569">IF(OR(COUNTIF(U569,$AZ$2:$AZ$19)),0,1)</f>
        <v>0</v>
      </c>
      <c r="AN569" cm="1">
        <f t="array" ref="AN569">IF(OR(COUNTIF(V569,$AZ$2:$AZ$19)),0,1)</f>
        <v>0</v>
      </c>
      <c r="AO569" cm="1">
        <f t="array" ref="AO569">IF(OR(COUNTIF(W569,$AZ$2:$AZ$19)),0,1)</f>
        <v>0</v>
      </c>
      <c r="AP569" cm="1">
        <f t="array" ref="AP569">IF(OR(COUNTIF(X569,$AZ$2:$AZ$19)),0,1)</f>
        <v>0</v>
      </c>
      <c r="AQ569" cm="1">
        <f t="array" ref="AQ569">IF(OR(COUNTIF(Y569,$AZ$2:$AZ$19)),0,1)</f>
        <v>0</v>
      </c>
      <c r="AR569" cm="1">
        <f t="array" ref="AR569">IF(OR(COUNTIF(Z569,$AZ$2:$AZ$19)),0,1)</f>
        <v>0</v>
      </c>
      <c r="AS569" cm="1">
        <f t="array" ref="AS569">IF(OR(COUNTIF(AA569,$AZ$2:$AZ$19)),0,1)</f>
        <v>0</v>
      </c>
      <c r="AT569" cm="1">
        <f t="array" ref="AT569">IF(OR(COUNTIF(AB569,$AZ$2:$AZ$19)),0,1)</f>
        <v>0</v>
      </c>
      <c r="AU569" cm="1">
        <f t="array" ref="AU569">IF(OR(COUNTIF(AC569,$AZ$2:$AZ$19)),0,1)</f>
        <v>0</v>
      </c>
      <c r="AV569" cm="1">
        <f t="array" ref="AV569">IF(OR(COUNTIF(AD569,$AZ$2:$AZ$19)),0,1)</f>
        <v>0</v>
      </c>
      <c r="AX569">
        <f t="shared" si="9"/>
        <v>0</v>
      </c>
    </row>
    <row r="570" spans="1:50" x14ac:dyDescent="0.3">
      <c r="A570" s="88" t="str" cm="1">
        <f t="array" ref="A570">IF(AX570&gt;0,'Licensee Info'!$A$2:$A$2,"#N/A")</f>
        <v>#N/A</v>
      </c>
      <c r="B570" s="88" t="str">
        <f>'Cover Sheet'!$A$3</f>
        <v>[insert AFS Reporting Period]</v>
      </c>
      <c r="C570" s="88" t="str">
        <f>'Cover Sheet'!$D$3</f>
        <v>[insert all medical and adult-use license record numbers covered by this AFS]</v>
      </c>
      <c r="D570" s="88" t="str">
        <f>'Cover Sheet'!$A$6</f>
        <v>[insert name of firm]</v>
      </c>
      <c r="E570" s="88" t="str">
        <f>'Cover Sheet'!$B$6</f>
        <v>[insert CPA name]</v>
      </c>
      <c r="F570" s="88" t="str">
        <f>'Cover Sheet'!$B$8</f>
        <v>[insert CPA license number]</v>
      </c>
      <c r="G570" s="88" t="str">
        <f>'Cover Sheet'!$D$6</f>
        <v>[insert direct email address]</v>
      </c>
      <c r="H570" s="88" t="str">
        <f>'Cover Sheet'!$D$8</f>
        <v>[insert direct phone number]</v>
      </c>
      <c r="I570" s="88" t="str">
        <f>'Cover Sheet'!$D$10</f>
        <v>[insert firm mailing address]</v>
      </c>
      <c r="J570" s="88" t="str">
        <f>'Licensee Info'!$E$2</f>
        <v>Report not attested to correctly</v>
      </c>
      <c r="K570" s="91" t="s">
        <v>286</v>
      </c>
      <c r="L570" s="91">
        <v>1</v>
      </c>
      <c r="M570" s="91" t="s">
        <v>284</v>
      </c>
      <c r="N570" s="91"/>
      <c r="O570" s="91">
        <v>17</v>
      </c>
      <c r="P570" s="91"/>
      <c r="Q570" s="91"/>
      <c r="R570" s="91">
        <v>0</v>
      </c>
      <c r="S570" s="91">
        <v>0</v>
      </c>
      <c r="T570" s="91">
        <v>0</v>
      </c>
      <c r="U570" s="91">
        <v>0</v>
      </c>
      <c r="V570" s="91">
        <v>0</v>
      </c>
      <c r="W570" s="91">
        <v>0</v>
      </c>
      <c r="X570" s="91">
        <v>0</v>
      </c>
      <c r="Y570" s="91">
        <v>0</v>
      </c>
      <c r="Z570" s="91">
        <v>0</v>
      </c>
      <c r="AA570" s="91">
        <v>0</v>
      </c>
      <c r="AB570" s="91">
        <v>0</v>
      </c>
      <c r="AC570" s="91">
        <v>0</v>
      </c>
      <c r="AD570" s="91">
        <v>0</v>
      </c>
      <c r="AE570" s="91"/>
      <c r="AF570" s="91"/>
      <c r="AG570" s="91"/>
      <c r="AH570" s="91"/>
      <c r="AJ570" cm="1">
        <f t="array" ref="AJ570">IF(OR(COUNTIF(R570,$AZ$2:$AZ$19)),0,1)</f>
        <v>0</v>
      </c>
      <c r="AK570" cm="1">
        <f t="array" ref="AK570">IF(OR(COUNTIF(S570,$AZ$2:$AZ$19)),0,1)</f>
        <v>0</v>
      </c>
      <c r="AL570" cm="1">
        <f t="array" ref="AL570">IF(OR(COUNTIF(T570,$AZ$2:$AZ$19)),0,1)</f>
        <v>0</v>
      </c>
      <c r="AM570" cm="1">
        <f t="array" ref="AM570">IF(OR(COUNTIF(U570,$AZ$2:$AZ$19)),0,1)</f>
        <v>0</v>
      </c>
      <c r="AN570" cm="1">
        <f t="array" ref="AN570">IF(OR(COUNTIF(V570,$AZ$2:$AZ$19)),0,1)</f>
        <v>0</v>
      </c>
      <c r="AO570" cm="1">
        <f t="array" ref="AO570">IF(OR(COUNTIF(W570,$AZ$2:$AZ$19)),0,1)</f>
        <v>0</v>
      </c>
      <c r="AP570" cm="1">
        <f t="array" ref="AP570">IF(OR(COUNTIF(X570,$AZ$2:$AZ$19)),0,1)</f>
        <v>0</v>
      </c>
      <c r="AQ570" cm="1">
        <f t="array" ref="AQ570">IF(OR(COUNTIF(Y570,$AZ$2:$AZ$19)),0,1)</f>
        <v>0</v>
      </c>
      <c r="AR570" cm="1">
        <f t="array" ref="AR570">IF(OR(COUNTIF(Z570,$AZ$2:$AZ$19)),0,1)</f>
        <v>0</v>
      </c>
      <c r="AS570" cm="1">
        <f t="array" ref="AS570">IF(OR(COUNTIF(AA570,$AZ$2:$AZ$19)),0,1)</f>
        <v>0</v>
      </c>
      <c r="AT570" cm="1">
        <f t="array" ref="AT570">IF(OR(COUNTIF(AB570,$AZ$2:$AZ$19)),0,1)</f>
        <v>0</v>
      </c>
      <c r="AU570" cm="1">
        <f t="array" ref="AU570">IF(OR(COUNTIF(AC570,$AZ$2:$AZ$19)),0,1)</f>
        <v>0</v>
      </c>
      <c r="AV570" cm="1">
        <f t="array" ref="AV570">IF(OR(COUNTIF(AD570,$AZ$2:$AZ$19)),0,1)</f>
        <v>0</v>
      </c>
      <c r="AX570">
        <f t="shared" si="9"/>
        <v>0</v>
      </c>
    </row>
    <row r="571" spans="1:50" x14ac:dyDescent="0.3">
      <c r="A571" s="92" t="str" cm="1">
        <f t="array" ref="A571">IF(AX571&gt;0,'Licensee Info'!$A$2:$A$2,"#N/A")</f>
        <v>#N/A</v>
      </c>
      <c r="B571" s="88" t="str">
        <f>'Cover Sheet'!$A$3</f>
        <v>[insert AFS Reporting Period]</v>
      </c>
      <c r="C571" s="88" t="str">
        <f>'Cover Sheet'!$D$3</f>
        <v>[insert all medical and adult-use license record numbers covered by this AFS]</v>
      </c>
      <c r="D571" s="88" t="str">
        <f>'Cover Sheet'!$A$6</f>
        <v>[insert name of firm]</v>
      </c>
      <c r="E571" s="88" t="str">
        <f>'Cover Sheet'!$B$6</f>
        <v>[insert CPA name]</v>
      </c>
      <c r="F571" s="88" t="str">
        <f>'Cover Sheet'!$B$8</f>
        <v>[insert CPA license number]</v>
      </c>
      <c r="G571" s="88" t="str">
        <f>'Cover Sheet'!$D$6</f>
        <v>[insert direct email address]</v>
      </c>
      <c r="H571" s="88" t="str">
        <f>'Cover Sheet'!$D$8</f>
        <v>[insert direct phone number]</v>
      </c>
      <c r="I571" s="88" t="str">
        <f>'Cover Sheet'!$D$10</f>
        <v>[insert firm mailing address]</v>
      </c>
      <c r="J571" s="88" t="str">
        <f>'Licensee Info'!$E$2</f>
        <v>Report not attested to correctly</v>
      </c>
      <c r="K571" t="s">
        <v>286</v>
      </c>
      <c r="L571">
        <v>1</v>
      </c>
      <c r="M571" t="s">
        <v>284</v>
      </c>
      <c r="O571">
        <v>18</v>
      </c>
      <c r="R571">
        <v>0</v>
      </c>
      <c r="S571">
        <v>0</v>
      </c>
      <c r="T571">
        <v>0</v>
      </c>
      <c r="U571">
        <v>0</v>
      </c>
      <c r="V571">
        <v>0</v>
      </c>
      <c r="W571">
        <v>0</v>
      </c>
      <c r="X571">
        <v>0</v>
      </c>
      <c r="Y571">
        <v>0</v>
      </c>
      <c r="Z571">
        <v>0</v>
      </c>
      <c r="AA571">
        <v>0</v>
      </c>
      <c r="AB571">
        <v>0</v>
      </c>
      <c r="AC571">
        <v>0</v>
      </c>
      <c r="AD571">
        <v>0</v>
      </c>
      <c r="AJ571" cm="1">
        <f t="array" ref="AJ571">IF(OR(COUNTIF(R571,$AZ$2:$AZ$19)),0,1)</f>
        <v>0</v>
      </c>
      <c r="AK571" cm="1">
        <f t="array" ref="AK571">IF(OR(COUNTIF(S571,$AZ$2:$AZ$19)),0,1)</f>
        <v>0</v>
      </c>
      <c r="AL571" cm="1">
        <f t="array" ref="AL571">IF(OR(COUNTIF(T571,$AZ$2:$AZ$19)),0,1)</f>
        <v>0</v>
      </c>
      <c r="AM571" cm="1">
        <f t="array" ref="AM571">IF(OR(COUNTIF(U571,$AZ$2:$AZ$19)),0,1)</f>
        <v>0</v>
      </c>
      <c r="AN571" cm="1">
        <f t="array" ref="AN571">IF(OR(COUNTIF(V571,$AZ$2:$AZ$19)),0,1)</f>
        <v>0</v>
      </c>
      <c r="AO571" cm="1">
        <f t="array" ref="AO571">IF(OR(COUNTIF(W571,$AZ$2:$AZ$19)),0,1)</f>
        <v>0</v>
      </c>
      <c r="AP571" cm="1">
        <f t="array" ref="AP571">IF(OR(COUNTIF(X571,$AZ$2:$AZ$19)),0,1)</f>
        <v>0</v>
      </c>
      <c r="AQ571" cm="1">
        <f t="array" ref="AQ571">IF(OR(COUNTIF(Y571,$AZ$2:$AZ$19)),0,1)</f>
        <v>0</v>
      </c>
      <c r="AR571" cm="1">
        <f t="array" ref="AR571">IF(OR(COUNTIF(Z571,$AZ$2:$AZ$19)),0,1)</f>
        <v>0</v>
      </c>
      <c r="AS571" cm="1">
        <f t="array" ref="AS571">IF(OR(COUNTIF(AA571,$AZ$2:$AZ$19)),0,1)</f>
        <v>0</v>
      </c>
      <c r="AT571" cm="1">
        <f t="array" ref="AT571">IF(OR(COUNTIF(AB571,$AZ$2:$AZ$19)),0,1)</f>
        <v>0</v>
      </c>
      <c r="AU571" cm="1">
        <f t="array" ref="AU571">IF(OR(COUNTIF(AC571,$AZ$2:$AZ$19)),0,1)</f>
        <v>0</v>
      </c>
      <c r="AV571" cm="1">
        <f t="array" ref="AV571">IF(OR(COUNTIF(AD571,$AZ$2:$AZ$19)),0,1)</f>
        <v>0</v>
      </c>
      <c r="AX571">
        <f t="shared" si="9"/>
        <v>0</v>
      </c>
    </row>
    <row r="572" spans="1:50" x14ac:dyDescent="0.3">
      <c r="A572" s="88" t="str" cm="1">
        <f t="array" ref="A572">IF(AX572&gt;0,'Licensee Info'!$A$2:$A$2,"#N/A")</f>
        <v>#N/A</v>
      </c>
      <c r="B572" s="88" t="str">
        <f>'Cover Sheet'!$A$3</f>
        <v>[insert AFS Reporting Period]</v>
      </c>
      <c r="C572" s="88" t="str">
        <f>'Cover Sheet'!$D$3</f>
        <v>[insert all medical and adult-use license record numbers covered by this AFS]</v>
      </c>
      <c r="D572" s="88" t="str">
        <f>'Cover Sheet'!$A$6</f>
        <v>[insert name of firm]</v>
      </c>
      <c r="E572" s="88" t="str">
        <f>'Cover Sheet'!$B$6</f>
        <v>[insert CPA name]</v>
      </c>
      <c r="F572" s="88" t="str">
        <f>'Cover Sheet'!$B$8</f>
        <v>[insert CPA license number]</v>
      </c>
      <c r="G572" s="88" t="str">
        <f>'Cover Sheet'!$D$6</f>
        <v>[insert direct email address]</v>
      </c>
      <c r="H572" s="88" t="str">
        <f>'Cover Sheet'!$D$8</f>
        <v>[insert direct phone number]</v>
      </c>
      <c r="I572" s="88" t="str">
        <f>'Cover Sheet'!$D$10</f>
        <v>[insert firm mailing address]</v>
      </c>
      <c r="J572" s="88" t="str">
        <f>'Licensee Info'!$E$2</f>
        <v>Report not attested to correctly</v>
      </c>
      <c r="K572" s="91" t="s">
        <v>286</v>
      </c>
      <c r="L572" s="91">
        <v>1</v>
      </c>
      <c r="M572" s="91" t="s">
        <v>284</v>
      </c>
      <c r="N572" s="91"/>
      <c r="O572" s="91">
        <v>19</v>
      </c>
      <c r="P572" s="91"/>
      <c r="Q572" s="91"/>
      <c r="R572" s="91">
        <v>0</v>
      </c>
      <c r="S572" s="91">
        <v>0</v>
      </c>
      <c r="T572" s="91">
        <v>0</v>
      </c>
      <c r="U572" s="91">
        <v>0</v>
      </c>
      <c r="V572" s="91">
        <v>0</v>
      </c>
      <c r="W572" s="91">
        <v>0</v>
      </c>
      <c r="X572" s="91">
        <v>0</v>
      </c>
      <c r="Y572" s="91">
        <v>0</v>
      </c>
      <c r="Z572" s="91">
        <v>0</v>
      </c>
      <c r="AA572" s="91">
        <v>0</v>
      </c>
      <c r="AB572" s="91">
        <v>0</v>
      </c>
      <c r="AC572" s="91">
        <v>0</v>
      </c>
      <c r="AD572" s="91">
        <v>0</v>
      </c>
      <c r="AE572" s="91"/>
      <c r="AF572" s="91"/>
      <c r="AG572" s="91"/>
      <c r="AH572" s="91"/>
      <c r="AJ572" cm="1">
        <f t="array" ref="AJ572">IF(OR(COUNTIF(R572,$AZ$2:$AZ$19)),0,1)</f>
        <v>0</v>
      </c>
      <c r="AK572" cm="1">
        <f t="array" ref="AK572">IF(OR(COUNTIF(S572,$AZ$2:$AZ$19)),0,1)</f>
        <v>0</v>
      </c>
      <c r="AL572" cm="1">
        <f t="array" ref="AL572">IF(OR(COUNTIF(T572,$AZ$2:$AZ$19)),0,1)</f>
        <v>0</v>
      </c>
      <c r="AM572" cm="1">
        <f t="array" ref="AM572">IF(OR(COUNTIF(U572,$AZ$2:$AZ$19)),0,1)</f>
        <v>0</v>
      </c>
      <c r="AN572" cm="1">
        <f t="array" ref="AN572">IF(OR(COUNTIF(V572,$AZ$2:$AZ$19)),0,1)</f>
        <v>0</v>
      </c>
      <c r="AO572" cm="1">
        <f t="array" ref="AO572">IF(OR(COUNTIF(W572,$AZ$2:$AZ$19)),0,1)</f>
        <v>0</v>
      </c>
      <c r="AP572" cm="1">
        <f t="array" ref="AP572">IF(OR(COUNTIF(X572,$AZ$2:$AZ$19)),0,1)</f>
        <v>0</v>
      </c>
      <c r="AQ572" cm="1">
        <f t="array" ref="AQ572">IF(OR(COUNTIF(Y572,$AZ$2:$AZ$19)),0,1)</f>
        <v>0</v>
      </c>
      <c r="AR572" cm="1">
        <f t="array" ref="AR572">IF(OR(COUNTIF(Z572,$AZ$2:$AZ$19)),0,1)</f>
        <v>0</v>
      </c>
      <c r="AS572" cm="1">
        <f t="array" ref="AS572">IF(OR(COUNTIF(AA572,$AZ$2:$AZ$19)),0,1)</f>
        <v>0</v>
      </c>
      <c r="AT572" cm="1">
        <f t="array" ref="AT572">IF(OR(COUNTIF(AB572,$AZ$2:$AZ$19)),0,1)</f>
        <v>0</v>
      </c>
      <c r="AU572" cm="1">
        <f t="array" ref="AU572">IF(OR(COUNTIF(AC572,$AZ$2:$AZ$19)),0,1)</f>
        <v>0</v>
      </c>
      <c r="AV572" cm="1">
        <f t="array" ref="AV572">IF(OR(COUNTIF(AD572,$AZ$2:$AZ$19)),0,1)</f>
        <v>0</v>
      </c>
      <c r="AX572">
        <f t="shared" si="9"/>
        <v>0</v>
      </c>
    </row>
    <row r="573" spans="1:50" x14ac:dyDescent="0.3">
      <c r="A573" s="92" t="str" cm="1">
        <f t="array" ref="A573">IF(AX573&gt;0,'Licensee Info'!$A$2:$A$2,"#N/A")</f>
        <v>#N/A</v>
      </c>
      <c r="B573" s="88" t="str">
        <f>'Cover Sheet'!$A$3</f>
        <v>[insert AFS Reporting Period]</v>
      </c>
      <c r="C573" s="88" t="str">
        <f>'Cover Sheet'!$D$3</f>
        <v>[insert all medical and adult-use license record numbers covered by this AFS]</v>
      </c>
      <c r="D573" s="88" t="str">
        <f>'Cover Sheet'!$A$6</f>
        <v>[insert name of firm]</v>
      </c>
      <c r="E573" s="88" t="str">
        <f>'Cover Sheet'!$B$6</f>
        <v>[insert CPA name]</v>
      </c>
      <c r="F573" s="88" t="str">
        <f>'Cover Sheet'!$B$8</f>
        <v>[insert CPA license number]</v>
      </c>
      <c r="G573" s="88" t="str">
        <f>'Cover Sheet'!$D$6</f>
        <v>[insert direct email address]</v>
      </c>
      <c r="H573" s="88" t="str">
        <f>'Cover Sheet'!$D$8</f>
        <v>[insert direct phone number]</v>
      </c>
      <c r="I573" s="88" t="str">
        <f>'Cover Sheet'!$D$10</f>
        <v>[insert firm mailing address]</v>
      </c>
      <c r="J573" s="88" t="str">
        <f>'Licensee Info'!$E$2</f>
        <v>Report not attested to correctly</v>
      </c>
      <c r="K573" t="s">
        <v>286</v>
      </c>
      <c r="L573">
        <v>1</v>
      </c>
      <c r="M573" t="s">
        <v>284</v>
      </c>
      <c r="O573">
        <v>20</v>
      </c>
      <c r="R573">
        <v>0</v>
      </c>
      <c r="S573">
        <v>0</v>
      </c>
      <c r="T573">
        <v>0</v>
      </c>
      <c r="U573">
        <v>0</v>
      </c>
      <c r="V573">
        <v>0</v>
      </c>
      <c r="W573">
        <v>0</v>
      </c>
      <c r="X573">
        <v>0</v>
      </c>
      <c r="Y573">
        <v>0</v>
      </c>
      <c r="Z573">
        <v>0</v>
      </c>
      <c r="AA573">
        <v>0</v>
      </c>
      <c r="AB573">
        <v>0</v>
      </c>
      <c r="AC573">
        <v>0</v>
      </c>
      <c r="AD573">
        <v>0</v>
      </c>
      <c r="AJ573" cm="1">
        <f t="array" ref="AJ573">IF(OR(COUNTIF(R573,$AZ$2:$AZ$19)),0,1)</f>
        <v>0</v>
      </c>
      <c r="AK573" cm="1">
        <f t="array" ref="AK573">IF(OR(COUNTIF(S573,$AZ$2:$AZ$19)),0,1)</f>
        <v>0</v>
      </c>
      <c r="AL573" cm="1">
        <f t="array" ref="AL573">IF(OR(COUNTIF(T573,$AZ$2:$AZ$19)),0,1)</f>
        <v>0</v>
      </c>
      <c r="AM573" cm="1">
        <f t="array" ref="AM573">IF(OR(COUNTIF(U573,$AZ$2:$AZ$19)),0,1)</f>
        <v>0</v>
      </c>
      <c r="AN573" cm="1">
        <f t="array" ref="AN573">IF(OR(COUNTIF(V573,$AZ$2:$AZ$19)),0,1)</f>
        <v>0</v>
      </c>
      <c r="AO573" cm="1">
        <f t="array" ref="AO573">IF(OR(COUNTIF(W573,$AZ$2:$AZ$19)),0,1)</f>
        <v>0</v>
      </c>
      <c r="AP573" cm="1">
        <f t="array" ref="AP573">IF(OR(COUNTIF(X573,$AZ$2:$AZ$19)),0,1)</f>
        <v>0</v>
      </c>
      <c r="AQ573" cm="1">
        <f t="array" ref="AQ573">IF(OR(COUNTIF(Y573,$AZ$2:$AZ$19)),0,1)</f>
        <v>0</v>
      </c>
      <c r="AR573" cm="1">
        <f t="array" ref="AR573">IF(OR(COUNTIF(Z573,$AZ$2:$AZ$19)),0,1)</f>
        <v>0</v>
      </c>
      <c r="AS573" cm="1">
        <f t="array" ref="AS573">IF(OR(COUNTIF(AA573,$AZ$2:$AZ$19)),0,1)</f>
        <v>0</v>
      </c>
      <c r="AT573" cm="1">
        <f t="array" ref="AT573">IF(OR(COUNTIF(AB573,$AZ$2:$AZ$19)),0,1)</f>
        <v>0</v>
      </c>
      <c r="AU573" cm="1">
        <f t="array" ref="AU573">IF(OR(COUNTIF(AC573,$AZ$2:$AZ$19)),0,1)</f>
        <v>0</v>
      </c>
      <c r="AV573" cm="1">
        <f t="array" ref="AV573">IF(OR(COUNTIF(AD573,$AZ$2:$AZ$19)),0,1)</f>
        <v>0</v>
      </c>
      <c r="AX573">
        <f t="shared" si="9"/>
        <v>0</v>
      </c>
    </row>
    <row r="574" spans="1:50" x14ac:dyDescent="0.3">
      <c r="A574" s="88" t="str" cm="1">
        <f t="array" ref="A574">IF(AX574&gt;0,'Licensee Info'!$A$2:$A$2,"#N/A")</f>
        <v>#N/A</v>
      </c>
      <c r="B574" s="88" t="str">
        <f>'Cover Sheet'!$A$3</f>
        <v>[insert AFS Reporting Period]</v>
      </c>
      <c r="C574" s="88" t="str">
        <f>'Cover Sheet'!$D$3</f>
        <v>[insert all medical and adult-use license record numbers covered by this AFS]</v>
      </c>
      <c r="D574" s="88" t="str">
        <f>'Cover Sheet'!$A$6</f>
        <v>[insert name of firm]</v>
      </c>
      <c r="E574" s="88" t="str">
        <f>'Cover Sheet'!$B$6</f>
        <v>[insert CPA name]</v>
      </c>
      <c r="F574" s="88" t="str">
        <f>'Cover Sheet'!$B$8</f>
        <v>[insert CPA license number]</v>
      </c>
      <c r="G574" s="88" t="str">
        <f>'Cover Sheet'!$D$6</f>
        <v>[insert direct email address]</v>
      </c>
      <c r="H574" s="88" t="str">
        <f>'Cover Sheet'!$D$8</f>
        <v>[insert direct phone number]</v>
      </c>
      <c r="I574" s="88" t="str">
        <f>'Cover Sheet'!$D$10</f>
        <v>[insert firm mailing address]</v>
      </c>
      <c r="J574" s="88" t="str">
        <f>'Licensee Info'!$E$2</f>
        <v>Report not attested to correctly</v>
      </c>
      <c r="K574" s="91" t="s">
        <v>286</v>
      </c>
      <c r="L574" s="91">
        <v>1</v>
      </c>
      <c r="M574" s="91" t="s">
        <v>284</v>
      </c>
      <c r="N574" s="91"/>
      <c r="O574" s="91">
        <v>21</v>
      </c>
      <c r="P574" s="91"/>
      <c r="Q574" s="91"/>
      <c r="R574" s="91">
        <v>0</v>
      </c>
      <c r="S574" s="91">
        <v>0</v>
      </c>
      <c r="T574" s="91">
        <v>0</v>
      </c>
      <c r="U574" s="91">
        <v>0</v>
      </c>
      <c r="V574" s="91">
        <v>0</v>
      </c>
      <c r="W574" s="91">
        <v>0</v>
      </c>
      <c r="X574" s="91">
        <v>0</v>
      </c>
      <c r="Y574" s="91">
        <v>0</v>
      </c>
      <c r="Z574" s="91">
        <v>0</v>
      </c>
      <c r="AA574" s="91">
        <v>0</v>
      </c>
      <c r="AB574" s="91">
        <v>0</v>
      </c>
      <c r="AC574" s="91">
        <v>0</v>
      </c>
      <c r="AD574" s="91">
        <v>0</v>
      </c>
      <c r="AE574" s="91"/>
      <c r="AF574" s="91"/>
      <c r="AG574" s="91"/>
      <c r="AH574" s="91"/>
      <c r="AJ574" cm="1">
        <f t="array" ref="AJ574">IF(OR(COUNTIF(R574,$AZ$2:$AZ$19)),0,1)</f>
        <v>0</v>
      </c>
      <c r="AK574" cm="1">
        <f t="array" ref="AK574">IF(OR(COUNTIF(S574,$AZ$2:$AZ$19)),0,1)</f>
        <v>0</v>
      </c>
      <c r="AL574" cm="1">
        <f t="array" ref="AL574">IF(OR(COUNTIF(T574,$AZ$2:$AZ$19)),0,1)</f>
        <v>0</v>
      </c>
      <c r="AM574" cm="1">
        <f t="array" ref="AM574">IF(OR(COUNTIF(U574,$AZ$2:$AZ$19)),0,1)</f>
        <v>0</v>
      </c>
      <c r="AN574" cm="1">
        <f t="array" ref="AN574">IF(OR(COUNTIF(V574,$AZ$2:$AZ$19)),0,1)</f>
        <v>0</v>
      </c>
      <c r="AO574" cm="1">
        <f t="array" ref="AO574">IF(OR(COUNTIF(W574,$AZ$2:$AZ$19)),0,1)</f>
        <v>0</v>
      </c>
      <c r="AP574" cm="1">
        <f t="array" ref="AP574">IF(OR(COUNTIF(X574,$AZ$2:$AZ$19)),0,1)</f>
        <v>0</v>
      </c>
      <c r="AQ574" cm="1">
        <f t="array" ref="AQ574">IF(OR(COUNTIF(Y574,$AZ$2:$AZ$19)),0,1)</f>
        <v>0</v>
      </c>
      <c r="AR574" cm="1">
        <f t="array" ref="AR574">IF(OR(COUNTIF(Z574,$AZ$2:$AZ$19)),0,1)</f>
        <v>0</v>
      </c>
      <c r="AS574" cm="1">
        <f t="array" ref="AS574">IF(OR(COUNTIF(AA574,$AZ$2:$AZ$19)),0,1)</f>
        <v>0</v>
      </c>
      <c r="AT574" cm="1">
        <f t="array" ref="AT574">IF(OR(COUNTIF(AB574,$AZ$2:$AZ$19)),0,1)</f>
        <v>0</v>
      </c>
      <c r="AU574" cm="1">
        <f t="array" ref="AU574">IF(OR(COUNTIF(AC574,$AZ$2:$AZ$19)),0,1)</f>
        <v>0</v>
      </c>
      <c r="AV574" cm="1">
        <f t="array" ref="AV574">IF(OR(COUNTIF(AD574,$AZ$2:$AZ$19)),0,1)</f>
        <v>0</v>
      </c>
      <c r="AX574">
        <f t="shared" si="9"/>
        <v>0</v>
      </c>
    </row>
    <row r="575" spans="1:50" x14ac:dyDescent="0.3">
      <c r="A575" s="92" t="str" cm="1">
        <f t="array" ref="A575">IF(AX575&gt;0,'Licensee Info'!$A$2:$A$2,"#N/A")</f>
        <v>#N/A</v>
      </c>
      <c r="B575" s="88" t="str">
        <f>'Cover Sheet'!$A$3</f>
        <v>[insert AFS Reporting Period]</v>
      </c>
      <c r="C575" s="88" t="str">
        <f>'Cover Sheet'!$D$3</f>
        <v>[insert all medical and adult-use license record numbers covered by this AFS]</v>
      </c>
      <c r="D575" s="88" t="str">
        <f>'Cover Sheet'!$A$6</f>
        <v>[insert name of firm]</v>
      </c>
      <c r="E575" s="88" t="str">
        <f>'Cover Sheet'!$B$6</f>
        <v>[insert CPA name]</v>
      </c>
      <c r="F575" s="88" t="str">
        <f>'Cover Sheet'!$B$8</f>
        <v>[insert CPA license number]</v>
      </c>
      <c r="G575" s="88" t="str">
        <f>'Cover Sheet'!$D$6</f>
        <v>[insert direct email address]</v>
      </c>
      <c r="H575" s="88" t="str">
        <f>'Cover Sheet'!$D$8</f>
        <v>[insert direct phone number]</v>
      </c>
      <c r="I575" s="88" t="str">
        <f>'Cover Sheet'!$D$10</f>
        <v>[insert firm mailing address]</v>
      </c>
      <c r="J575" s="88" t="str">
        <f>'Licensee Info'!$E$2</f>
        <v>Report not attested to correctly</v>
      </c>
      <c r="K575" t="s">
        <v>286</v>
      </c>
      <c r="L575">
        <v>1</v>
      </c>
      <c r="M575" t="s">
        <v>284</v>
      </c>
      <c r="O575">
        <v>22</v>
      </c>
      <c r="R575">
        <v>0</v>
      </c>
      <c r="S575">
        <v>0</v>
      </c>
      <c r="T575">
        <v>0</v>
      </c>
      <c r="U575">
        <v>0</v>
      </c>
      <c r="V575">
        <v>0</v>
      </c>
      <c r="W575">
        <v>0</v>
      </c>
      <c r="X575">
        <v>0</v>
      </c>
      <c r="Y575">
        <v>0</v>
      </c>
      <c r="Z575">
        <v>0</v>
      </c>
      <c r="AA575">
        <v>0</v>
      </c>
      <c r="AB575">
        <v>0</v>
      </c>
      <c r="AC575">
        <v>0</v>
      </c>
      <c r="AD575">
        <v>0</v>
      </c>
      <c r="AJ575" cm="1">
        <f t="array" ref="AJ575">IF(OR(COUNTIF(R575,$AZ$2:$AZ$19)),0,1)</f>
        <v>0</v>
      </c>
      <c r="AK575" cm="1">
        <f t="array" ref="AK575">IF(OR(COUNTIF(S575,$AZ$2:$AZ$19)),0,1)</f>
        <v>0</v>
      </c>
      <c r="AL575" cm="1">
        <f t="array" ref="AL575">IF(OR(COUNTIF(T575,$AZ$2:$AZ$19)),0,1)</f>
        <v>0</v>
      </c>
      <c r="AM575" cm="1">
        <f t="array" ref="AM575">IF(OR(COUNTIF(U575,$AZ$2:$AZ$19)),0,1)</f>
        <v>0</v>
      </c>
      <c r="AN575" cm="1">
        <f t="array" ref="AN575">IF(OR(COUNTIF(V575,$AZ$2:$AZ$19)),0,1)</f>
        <v>0</v>
      </c>
      <c r="AO575" cm="1">
        <f t="array" ref="AO575">IF(OR(COUNTIF(W575,$AZ$2:$AZ$19)),0,1)</f>
        <v>0</v>
      </c>
      <c r="AP575" cm="1">
        <f t="array" ref="AP575">IF(OR(COUNTIF(X575,$AZ$2:$AZ$19)),0,1)</f>
        <v>0</v>
      </c>
      <c r="AQ575" cm="1">
        <f t="array" ref="AQ575">IF(OR(COUNTIF(Y575,$AZ$2:$AZ$19)),0,1)</f>
        <v>0</v>
      </c>
      <c r="AR575" cm="1">
        <f t="array" ref="AR575">IF(OR(COUNTIF(Z575,$AZ$2:$AZ$19)),0,1)</f>
        <v>0</v>
      </c>
      <c r="AS575" cm="1">
        <f t="array" ref="AS575">IF(OR(COUNTIF(AA575,$AZ$2:$AZ$19)),0,1)</f>
        <v>0</v>
      </c>
      <c r="AT575" cm="1">
        <f t="array" ref="AT575">IF(OR(COUNTIF(AB575,$AZ$2:$AZ$19)),0,1)</f>
        <v>0</v>
      </c>
      <c r="AU575" cm="1">
        <f t="array" ref="AU575">IF(OR(COUNTIF(AC575,$AZ$2:$AZ$19)),0,1)</f>
        <v>0</v>
      </c>
      <c r="AV575" cm="1">
        <f t="array" ref="AV575">IF(OR(COUNTIF(AD575,$AZ$2:$AZ$19)),0,1)</f>
        <v>0</v>
      </c>
      <c r="AX575">
        <f t="shared" si="9"/>
        <v>0</v>
      </c>
    </row>
    <row r="576" spans="1:50" x14ac:dyDescent="0.3">
      <c r="A576" s="88" t="str" cm="1">
        <f t="array" ref="A576">IF(AX576&gt;0,'Licensee Info'!$A$2:$A$2,"#N/A")</f>
        <v>#N/A</v>
      </c>
      <c r="B576" s="88" t="str">
        <f>'Cover Sheet'!$A$3</f>
        <v>[insert AFS Reporting Period]</v>
      </c>
      <c r="C576" s="88" t="str">
        <f>'Cover Sheet'!$D$3</f>
        <v>[insert all medical and adult-use license record numbers covered by this AFS]</v>
      </c>
      <c r="D576" s="88" t="str">
        <f>'Cover Sheet'!$A$6</f>
        <v>[insert name of firm]</v>
      </c>
      <c r="E576" s="88" t="str">
        <f>'Cover Sheet'!$B$6</f>
        <v>[insert CPA name]</v>
      </c>
      <c r="F576" s="88" t="str">
        <f>'Cover Sheet'!$B$8</f>
        <v>[insert CPA license number]</v>
      </c>
      <c r="G576" s="88" t="str">
        <f>'Cover Sheet'!$D$6</f>
        <v>[insert direct email address]</v>
      </c>
      <c r="H576" s="88" t="str">
        <f>'Cover Sheet'!$D$8</f>
        <v>[insert direct phone number]</v>
      </c>
      <c r="I576" s="88" t="str">
        <f>'Cover Sheet'!$D$10</f>
        <v>[insert firm mailing address]</v>
      </c>
      <c r="J576" s="88" t="str">
        <f>'Licensee Info'!$E$2</f>
        <v>Report not attested to correctly</v>
      </c>
      <c r="K576" s="91" t="s">
        <v>286</v>
      </c>
      <c r="L576" s="91">
        <v>1</v>
      </c>
      <c r="M576" s="91" t="s">
        <v>284</v>
      </c>
      <c r="N576" s="91"/>
      <c r="O576" s="91">
        <v>23</v>
      </c>
      <c r="P576" s="91"/>
      <c r="Q576" s="91"/>
      <c r="R576" s="91">
        <v>0</v>
      </c>
      <c r="S576" s="91">
        <v>0</v>
      </c>
      <c r="T576" s="91">
        <v>0</v>
      </c>
      <c r="U576" s="91">
        <v>0</v>
      </c>
      <c r="V576" s="91">
        <v>0</v>
      </c>
      <c r="W576" s="91">
        <v>0</v>
      </c>
      <c r="X576" s="91">
        <v>0</v>
      </c>
      <c r="Y576" s="91">
        <v>0</v>
      </c>
      <c r="Z576" s="91">
        <v>0</v>
      </c>
      <c r="AA576" s="91">
        <v>0</v>
      </c>
      <c r="AB576" s="91">
        <v>0</v>
      </c>
      <c r="AC576" s="91">
        <v>0</v>
      </c>
      <c r="AD576" s="91">
        <v>0</v>
      </c>
      <c r="AE576" s="91"/>
      <c r="AF576" s="91"/>
      <c r="AG576" s="91"/>
      <c r="AH576" s="91"/>
      <c r="AJ576" cm="1">
        <f t="array" ref="AJ576">IF(OR(COUNTIF(R576,$AZ$2:$AZ$19)),0,1)</f>
        <v>0</v>
      </c>
      <c r="AK576" cm="1">
        <f t="array" ref="AK576">IF(OR(COUNTIF(S576,$AZ$2:$AZ$19)),0,1)</f>
        <v>0</v>
      </c>
      <c r="AL576" cm="1">
        <f t="array" ref="AL576">IF(OR(COUNTIF(T576,$AZ$2:$AZ$19)),0,1)</f>
        <v>0</v>
      </c>
      <c r="AM576" cm="1">
        <f t="array" ref="AM576">IF(OR(COUNTIF(U576,$AZ$2:$AZ$19)),0,1)</f>
        <v>0</v>
      </c>
      <c r="AN576" cm="1">
        <f t="array" ref="AN576">IF(OR(COUNTIF(V576,$AZ$2:$AZ$19)),0,1)</f>
        <v>0</v>
      </c>
      <c r="AO576" cm="1">
        <f t="array" ref="AO576">IF(OR(COUNTIF(W576,$AZ$2:$AZ$19)),0,1)</f>
        <v>0</v>
      </c>
      <c r="AP576" cm="1">
        <f t="array" ref="AP576">IF(OR(COUNTIF(X576,$AZ$2:$AZ$19)),0,1)</f>
        <v>0</v>
      </c>
      <c r="AQ576" cm="1">
        <f t="array" ref="AQ576">IF(OR(COUNTIF(Y576,$AZ$2:$AZ$19)),0,1)</f>
        <v>0</v>
      </c>
      <c r="AR576" cm="1">
        <f t="array" ref="AR576">IF(OR(COUNTIF(Z576,$AZ$2:$AZ$19)),0,1)</f>
        <v>0</v>
      </c>
      <c r="AS576" cm="1">
        <f t="array" ref="AS576">IF(OR(COUNTIF(AA576,$AZ$2:$AZ$19)),0,1)</f>
        <v>0</v>
      </c>
      <c r="AT576" cm="1">
        <f t="array" ref="AT576">IF(OR(COUNTIF(AB576,$AZ$2:$AZ$19)),0,1)</f>
        <v>0</v>
      </c>
      <c r="AU576" cm="1">
        <f t="array" ref="AU576">IF(OR(COUNTIF(AC576,$AZ$2:$AZ$19)),0,1)</f>
        <v>0</v>
      </c>
      <c r="AV576" cm="1">
        <f t="array" ref="AV576">IF(OR(COUNTIF(AD576,$AZ$2:$AZ$19)),0,1)</f>
        <v>0</v>
      </c>
      <c r="AX576">
        <f t="shared" si="9"/>
        <v>0</v>
      </c>
    </row>
    <row r="577" spans="1:50" x14ac:dyDescent="0.3">
      <c r="A577" s="92" t="str" cm="1">
        <f t="array" ref="A577">IF(AX577&gt;0,'Licensee Info'!$A$2:$A$2,"#N/A")</f>
        <v>#N/A</v>
      </c>
      <c r="B577" s="88" t="str">
        <f>'Cover Sheet'!$A$3</f>
        <v>[insert AFS Reporting Period]</v>
      </c>
      <c r="C577" s="88" t="str">
        <f>'Cover Sheet'!$D$3</f>
        <v>[insert all medical and adult-use license record numbers covered by this AFS]</v>
      </c>
      <c r="D577" s="88" t="str">
        <f>'Cover Sheet'!$A$6</f>
        <v>[insert name of firm]</v>
      </c>
      <c r="E577" s="88" t="str">
        <f>'Cover Sheet'!$B$6</f>
        <v>[insert CPA name]</v>
      </c>
      <c r="F577" s="88" t="str">
        <f>'Cover Sheet'!$B$8</f>
        <v>[insert CPA license number]</v>
      </c>
      <c r="G577" s="88" t="str">
        <f>'Cover Sheet'!$D$6</f>
        <v>[insert direct email address]</v>
      </c>
      <c r="H577" s="88" t="str">
        <f>'Cover Sheet'!$D$8</f>
        <v>[insert direct phone number]</v>
      </c>
      <c r="I577" s="88" t="str">
        <f>'Cover Sheet'!$D$10</f>
        <v>[insert firm mailing address]</v>
      </c>
      <c r="J577" s="88" t="str">
        <f>'Licensee Info'!$E$2</f>
        <v>Report not attested to correctly</v>
      </c>
      <c r="K577" t="s">
        <v>286</v>
      </c>
      <c r="L577">
        <v>1</v>
      </c>
      <c r="M577" t="s">
        <v>284</v>
      </c>
      <c r="O577">
        <v>24</v>
      </c>
      <c r="R577">
        <v>0</v>
      </c>
      <c r="S577">
        <v>0</v>
      </c>
      <c r="T577">
        <v>0</v>
      </c>
      <c r="U577">
        <v>0</v>
      </c>
      <c r="V577">
        <v>0</v>
      </c>
      <c r="W577">
        <v>0</v>
      </c>
      <c r="X577">
        <v>0</v>
      </c>
      <c r="Y577">
        <v>0</v>
      </c>
      <c r="Z577">
        <v>0</v>
      </c>
      <c r="AA577">
        <v>0</v>
      </c>
      <c r="AB577">
        <v>0</v>
      </c>
      <c r="AC577">
        <v>0</v>
      </c>
      <c r="AD577">
        <v>0</v>
      </c>
      <c r="AJ577" cm="1">
        <f t="array" ref="AJ577">IF(OR(COUNTIF(R577,$AZ$2:$AZ$19)),0,1)</f>
        <v>0</v>
      </c>
      <c r="AK577" cm="1">
        <f t="array" ref="AK577">IF(OR(COUNTIF(S577,$AZ$2:$AZ$19)),0,1)</f>
        <v>0</v>
      </c>
      <c r="AL577" cm="1">
        <f t="array" ref="AL577">IF(OR(COUNTIF(T577,$AZ$2:$AZ$19)),0,1)</f>
        <v>0</v>
      </c>
      <c r="AM577" cm="1">
        <f t="array" ref="AM577">IF(OR(COUNTIF(U577,$AZ$2:$AZ$19)),0,1)</f>
        <v>0</v>
      </c>
      <c r="AN577" cm="1">
        <f t="array" ref="AN577">IF(OR(COUNTIF(V577,$AZ$2:$AZ$19)),0,1)</f>
        <v>0</v>
      </c>
      <c r="AO577" cm="1">
        <f t="array" ref="AO577">IF(OR(COUNTIF(W577,$AZ$2:$AZ$19)),0,1)</f>
        <v>0</v>
      </c>
      <c r="AP577" cm="1">
        <f t="array" ref="AP577">IF(OR(COUNTIF(X577,$AZ$2:$AZ$19)),0,1)</f>
        <v>0</v>
      </c>
      <c r="AQ577" cm="1">
        <f t="array" ref="AQ577">IF(OR(COUNTIF(Y577,$AZ$2:$AZ$19)),0,1)</f>
        <v>0</v>
      </c>
      <c r="AR577" cm="1">
        <f t="array" ref="AR577">IF(OR(COUNTIF(Z577,$AZ$2:$AZ$19)),0,1)</f>
        <v>0</v>
      </c>
      <c r="AS577" cm="1">
        <f t="array" ref="AS577">IF(OR(COUNTIF(AA577,$AZ$2:$AZ$19)),0,1)</f>
        <v>0</v>
      </c>
      <c r="AT577" cm="1">
        <f t="array" ref="AT577">IF(OR(COUNTIF(AB577,$AZ$2:$AZ$19)),0,1)</f>
        <v>0</v>
      </c>
      <c r="AU577" cm="1">
        <f t="array" ref="AU577">IF(OR(COUNTIF(AC577,$AZ$2:$AZ$19)),0,1)</f>
        <v>0</v>
      </c>
      <c r="AV577" cm="1">
        <f t="array" ref="AV577">IF(OR(COUNTIF(AD577,$AZ$2:$AZ$19)),0,1)</f>
        <v>0</v>
      </c>
      <c r="AX577">
        <f t="shared" ref="AX577:AX640" si="10">SUM(AJ577:AV577)</f>
        <v>0</v>
      </c>
    </row>
    <row r="578" spans="1:50" x14ac:dyDescent="0.3">
      <c r="A578" s="88" t="str" cm="1">
        <f t="array" ref="A578">IF(AX578&gt;0,'Licensee Info'!$A$2:$A$2,"#N/A")</f>
        <v>#N/A</v>
      </c>
      <c r="B578" s="88" t="str">
        <f>'Cover Sheet'!$A$3</f>
        <v>[insert AFS Reporting Period]</v>
      </c>
      <c r="C578" s="88" t="str">
        <f>'Cover Sheet'!$D$3</f>
        <v>[insert all medical and adult-use license record numbers covered by this AFS]</v>
      </c>
      <c r="D578" s="88" t="str">
        <f>'Cover Sheet'!$A$6</f>
        <v>[insert name of firm]</v>
      </c>
      <c r="E578" s="88" t="str">
        <f>'Cover Sheet'!$B$6</f>
        <v>[insert CPA name]</v>
      </c>
      <c r="F578" s="88" t="str">
        <f>'Cover Sheet'!$B$8</f>
        <v>[insert CPA license number]</v>
      </c>
      <c r="G578" s="88" t="str">
        <f>'Cover Sheet'!$D$6</f>
        <v>[insert direct email address]</v>
      </c>
      <c r="H578" s="88" t="str">
        <f>'Cover Sheet'!$D$8</f>
        <v>[insert direct phone number]</v>
      </c>
      <c r="I578" s="88" t="str">
        <f>'Cover Sheet'!$D$10</f>
        <v>[insert firm mailing address]</v>
      </c>
      <c r="J578" s="88" t="str">
        <f>'Licensee Info'!$E$2</f>
        <v>Report not attested to correctly</v>
      </c>
      <c r="K578" s="91" t="s">
        <v>286</v>
      </c>
      <c r="L578" s="91">
        <v>1</v>
      </c>
      <c r="M578" s="91" t="s">
        <v>284</v>
      </c>
      <c r="N578" s="91"/>
      <c r="O578" s="91">
        <v>25</v>
      </c>
      <c r="P578" s="91"/>
      <c r="Q578" s="91"/>
      <c r="R578" s="91">
        <v>0</v>
      </c>
      <c r="S578" s="91">
        <v>0</v>
      </c>
      <c r="T578" s="91">
        <v>0</v>
      </c>
      <c r="U578" s="91">
        <v>0</v>
      </c>
      <c r="V578" s="91">
        <v>0</v>
      </c>
      <c r="W578" s="91">
        <v>0</v>
      </c>
      <c r="X578" s="91">
        <v>0</v>
      </c>
      <c r="Y578" s="91">
        <v>0</v>
      </c>
      <c r="Z578" s="91">
        <v>0</v>
      </c>
      <c r="AA578" s="91">
        <v>0</v>
      </c>
      <c r="AB578" s="91">
        <v>0</v>
      </c>
      <c r="AC578" s="91">
        <v>0</v>
      </c>
      <c r="AD578" s="91">
        <v>0</v>
      </c>
      <c r="AE578" s="91"/>
      <c r="AF578" s="91"/>
      <c r="AG578" s="91"/>
      <c r="AH578" s="91"/>
      <c r="AJ578" cm="1">
        <f t="array" ref="AJ578">IF(OR(COUNTIF(R578,$AZ$2:$AZ$19)),0,1)</f>
        <v>0</v>
      </c>
      <c r="AK578" cm="1">
        <f t="array" ref="AK578">IF(OR(COUNTIF(S578,$AZ$2:$AZ$19)),0,1)</f>
        <v>0</v>
      </c>
      <c r="AL578" cm="1">
        <f t="array" ref="AL578">IF(OR(COUNTIF(T578,$AZ$2:$AZ$19)),0,1)</f>
        <v>0</v>
      </c>
      <c r="AM578" cm="1">
        <f t="array" ref="AM578">IF(OR(COUNTIF(U578,$AZ$2:$AZ$19)),0,1)</f>
        <v>0</v>
      </c>
      <c r="AN578" cm="1">
        <f t="array" ref="AN578">IF(OR(COUNTIF(V578,$AZ$2:$AZ$19)),0,1)</f>
        <v>0</v>
      </c>
      <c r="AO578" cm="1">
        <f t="array" ref="AO578">IF(OR(COUNTIF(W578,$AZ$2:$AZ$19)),0,1)</f>
        <v>0</v>
      </c>
      <c r="AP578" cm="1">
        <f t="array" ref="AP578">IF(OR(COUNTIF(X578,$AZ$2:$AZ$19)),0,1)</f>
        <v>0</v>
      </c>
      <c r="AQ578" cm="1">
        <f t="array" ref="AQ578">IF(OR(COUNTIF(Y578,$AZ$2:$AZ$19)),0,1)</f>
        <v>0</v>
      </c>
      <c r="AR578" cm="1">
        <f t="array" ref="AR578">IF(OR(COUNTIF(Z578,$AZ$2:$AZ$19)),0,1)</f>
        <v>0</v>
      </c>
      <c r="AS578" cm="1">
        <f t="array" ref="AS578">IF(OR(COUNTIF(AA578,$AZ$2:$AZ$19)),0,1)</f>
        <v>0</v>
      </c>
      <c r="AT578" cm="1">
        <f t="array" ref="AT578">IF(OR(COUNTIF(AB578,$AZ$2:$AZ$19)),0,1)</f>
        <v>0</v>
      </c>
      <c r="AU578" cm="1">
        <f t="array" ref="AU578">IF(OR(COUNTIF(AC578,$AZ$2:$AZ$19)),0,1)</f>
        <v>0</v>
      </c>
      <c r="AV578" cm="1">
        <f t="array" ref="AV578">IF(OR(COUNTIF(AD578,$AZ$2:$AZ$19)),0,1)</f>
        <v>0</v>
      </c>
      <c r="AX578">
        <f t="shared" si="10"/>
        <v>0</v>
      </c>
    </row>
    <row r="579" spans="1:50" x14ac:dyDescent="0.3">
      <c r="A579" s="92" t="str" cm="1">
        <f t="array" ref="A579">IF(AX579&gt;0,'Licensee Info'!$A$2:$A$2,"#N/A")</f>
        <v>#N/A</v>
      </c>
      <c r="B579" s="88" t="str">
        <f>'Cover Sheet'!$A$3</f>
        <v>[insert AFS Reporting Period]</v>
      </c>
      <c r="C579" s="88" t="str">
        <f>'Cover Sheet'!$D$3</f>
        <v>[insert all medical and adult-use license record numbers covered by this AFS]</v>
      </c>
      <c r="D579" s="88" t="str">
        <f>'Cover Sheet'!$A$6</f>
        <v>[insert name of firm]</v>
      </c>
      <c r="E579" s="88" t="str">
        <f>'Cover Sheet'!$B$6</f>
        <v>[insert CPA name]</v>
      </c>
      <c r="F579" s="88" t="str">
        <f>'Cover Sheet'!$B$8</f>
        <v>[insert CPA license number]</v>
      </c>
      <c r="G579" s="88" t="str">
        <f>'Cover Sheet'!$D$6</f>
        <v>[insert direct email address]</v>
      </c>
      <c r="H579" s="88" t="str">
        <f>'Cover Sheet'!$D$8</f>
        <v>[insert direct phone number]</v>
      </c>
      <c r="I579" s="88" t="str">
        <f>'Cover Sheet'!$D$10</f>
        <v>[insert firm mailing address]</v>
      </c>
      <c r="J579" s="88" t="str">
        <f>'Licensee Info'!$E$2</f>
        <v>Report not attested to correctly</v>
      </c>
      <c r="K579" t="s">
        <v>286</v>
      </c>
      <c r="L579">
        <v>1</v>
      </c>
      <c r="M579" t="s">
        <v>284</v>
      </c>
      <c r="O579">
        <v>26</v>
      </c>
      <c r="R579">
        <v>0</v>
      </c>
      <c r="S579">
        <v>0</v>
      </c>
      <c r="T579">
        <v>0</v>
      </c>
      <c r="U579">
        <v>0</v>
      </c>
      <c r="V579">
        <v>0</v>
      </c>
      <c r="W579">
        <v>0</v>
      </c>
      <c r="X579">
        <v>0</v>
      </c>
      <c r="Y579">
        <v>0</v>
      </c>
      <c r="Z579">
        <v>0</v>
      </c>
      <c r="AA579">
        <v>0</v>
      </c>
      <c r="AB579">
        <v>0</v>
      </c>
      <c r="AC579">
        <v>0</v>
      </c>
      <c r="AD579">
        <v>0</v>
      </c>
      <c r="AJ579" cm="1">
        <f t="array" ref="AJ579">IF(OR(COUNTIF(R579,$AZ$2:$AZ$19)),0,1)</f>
        <v>0</v>
      </c>
      <c r="AK579" cm="1">
        <f t="array" ref="AK579">IF(OR(COUNTIF(S579,$AZ$2:$AZ$19)),0,1)</f>
        <v>0</v>
      </c>
      <c r="AL579" cm="1">
        <f t="array" ref="AL579">IF(OR(COUNTIF(T579,$AZ$2:$AZ$19)),0,1)</f>
        <v>0</v>
      </c>
      <c r="AM579" cm="1">
        <f t="array" ref="AM579">IF(OR(COUNTIF(U579,$AZ$2:$AZ$19)),0,1)</f>
        <v>0</v>
      </c>
      <c r="AN579" cm="1">
        <f t="array" ref="AN579">IF(OR(COUNTIF(V579,$AZ$2:$AZ$19)),0,1)</f>
        <v>0</v>
      </c>
      <c r="AO579" cm="1">
        <f t="array" ref="AO579">IF(OR(COUNTIF(W579,$AZ$2:$AZ$19)),0,1)</f>
        <v>0</v>
      </c>
      <c r="AP579" cm="1">
        <f t="array" ref="AP579">IF(OR(COUNTIF(X579,$AZ$2:$AZ$19)),0,1)</f>
        <v>0</v>
      </c>
      <c r="AQ579" cm="1">
        <f t="array" ref="AQ579">IF(OR(COUNTIF(Y579,$AZ$2:$AZ$19)),0,1)</f>
        <v>0</v>
      </c>
      <c r="AR579" cm="1">
        <f t="array" ref="AR579">IF(OR(COUNTIF(Z579,$AZ$2:$AZ$19)),0,1)</f>
        <v>0</v>
      </c>
      <c r="AS579" cm="1">
        <f t="array" ref="AS579">IF(OR(COUNTIF(AA579,$AZ$2:$AZ$19)),0,1)</f>
        <v>0</v>
      </c>
      <c r="AT579" cm="1">
        <f t="array" ref="AT579">IF(OR(COUNTIF(AB579,$AZ$2:$AZ$19)),0,1)</f>
        <v>0</v>
      </c>
      <c r="AU579" cm="1">
        <f t="array" ref="AU579">IF(OR(COUNTIF(AC579,$AZ$2:$AZ$19)),0,1)</f>
        <v>0</v>
      </c>
      <c r="AV579" cm="1">
        <f t="array" ref="AV579">IF(OR(COUNTIF(AD579,$AZ$2:$AZ$19)),0,1)</f>
        <v>0</v>
      </c>
      <c r="AX579">
        <f t="shared" si="10"/>
        <v>0</v>
      </c>
    </row>
    <row r="580" spans="1:50" x14ac:dyDescent="0.3">
      <c r="A580" s="88" t="str" cm="1">
        <f t="array" ref="A580">IF(AX580&gt;0,'Licensee Info'!$A$2:$A$2,"#N/A")</f>
        <v>#N/A</v>
      </c>
      <c r="B580" s="88" t="str">
        <f>'Cover Sheet'!$A$3</f>
        <v>[insert AFS Reporting Period]</v>
      </c>
      <c r="C580" s="88" t="str">
        <f>'Cover Sheet'!$D$3</f>
        <v>[insert all medical and adult-use license record numbers covered by this AFS]</v>
      </c>
      <c r="D580" s="88" t="str">
        <f>'Cover Sheet'!$A$6</f>
        <v>[insert name of firm]</v>
      </c>
      <c r="E580" s="88" t="str">
        <f>'Cover Sheet'!$B$6</f>
        <v>[insert CPA name]</v>
      </c>
      <c r="F580" s="88" t="str">
        <f>'Cover Sheet'!$B$8</f>
        <v>[insert CPA license number]</v>
      </c>
      <c r="G580" s="88" t="str">
        <f>'Cover Sheet'!$D$6</f>
        <v>[insert direct email address]</v>
      </c>
      <c r="H580" s="88" t="str">
        <f>'Cover Sheet'!$D$8</f>
        <v>[insert direct phone number]</v>
      </c>
      <c r="I580" s="88" t="str">
        <f>'Cover Sheet'!$D$10</f>
        <v>[insert firm mailing address]</v>
      </c>
      <c r="J580" s="88" t="str">
        <f>'Licensee Info'!$E$2</f>
        <v>Report not attested to correctly</v>
      </c>
      <c r="K580" s="91" t="s">
        <v>286</v>
      </c>
      <c r="L580" s="91">
        <v>1</v>
      </c>
      <c r="M580" s="91" t="s">
        <v>284</v>
      </c>
      <c r="N580" s="91"/>
      <c r="O580" s="91">
        <v>27</v>
      </c>
      <c r="P580" s="91"/>
      <c r="Q580" s="91"/>
      <c r="R580" s="91">
        <v>0</v>
      </c>
      <c r="S580" s="91">
        <v>0</v>
      </c>
      <c r="T580" s="91">
        <v>0</v>
      </c>
      <c r="U580" s="91">
        <v>0</v>
      </c>
      <c r="V580" s="91">
        <v>0</v>
      </c>
      <c r="W580" s="91">
        <v>0</v>
      </c>
      <c r="X580" s="91">
        <v>0</v>
      </c>
      <c r="Y580" s="91">
        <v>0</v>
      </c>
      <c r="Z580" s="91">
        <v>0</v>
      </c>
      <c r="AA580" s="91">
        <v>0</v>
      </c>
      <c r="AB580" s="91">
        <v>0</v>
      </c>
      <c r="AC580" s="91">
        <v>0</v>
      </c>
      <c r="AD580" s="91">
        <v>0</v>
      </c>
      <c r="AE580" s="91"/>
      <c r="AF580" s="91"/>
      <c r="AG580" s="91"/>
      <c r="AH580" s="91"/>
      <c r="AJ580" cm="1">
        <f t="array" ref="AJ580">IF(OR(COUNTIF(R580,$AZ$2:$AZ$19)),0,1)</f>
        <v>0</v>
      </c>
      <c r="AK580" cm="1">
        <f t="array" ref="AK580">IF(OR(COUNTIF(S580,$AZ$2:$AZ$19)),0,1)</f>
        <v>0</v>
      </c>
      <c r="AL580" cm="1">
        <f t="array" ref="AL580">IF(OR(COUNTIF(T580,$AZ$2:$AZ$19)),0,1)</f>
        <v>0</v>
      </c>
      <c r="AM580" cm="1">
        <f t="array" ref="AM580">IF(OR(COUNTIF(U580,$AZ$2:$AZ$19)),0,1)</f>
        <v>0</v>
      </c>
      <c r="AN580" cm="1">
        <f t="array" ref="AN580">IF(OR(COUNTIF(V580,$AZ$2:$AZ$19)),0,1)</f>
        <v>0</v>
      </c>
      <c r="AO580" cm="1">
        <f t="array" ref="AO580">IF(OR(COUNTIF(W580,$AZ$2:$AZ$19)),0,1)</f>
        <v>0</v>
      </c>
      <c r="AP580" cm="1">
        <f t="array" ref="AP580">IF(OR(COUNTIF(X580,$AZ$2:$AZ$19)),0,1)</f>
        <v>0</v>
      </c>
      <c r="AQ580" cm="1">
        <f t="array" ref="AQ580">IF(OR(COUNTIF(Y580,$AZ$2:$AZ$19)),0,1)</f>
        <v>0</v>
      </c>
      <c r="AR580" cm="1">
        <f t="array" ref="AR580">IF(OR(COUNTIF(Z580,$AZ$2:$AZ$19)),0,1)</f>
        <v>0</v>
      </c>
      <c r="AS580" cm="1">
        <f t="array" ref="AS580">IF(OR(COUNTIF(AA580,$AZ$2:$AZ$19)),0,1)</f>
        <v>0</v>
      </c>
      <c r="AT580" cm="1">
        <f t="array" ref="AT580">IF(OR(COUNTIF(AB580,$AZ$2:$AZ$19)),0,1)</f>
        <v>0</v>
      </c>
      <c r="AU580" cm="1">
        <f t="array" ref="AU580">IF(OR(COUNTIF(AC580,$AZ$2:$AZ$19)),0,1)</f>
        <v>0</v>
      </c>
      <c r="AV580" cm="1">
        <f t="array" ref="AV580">IF(OR(COUNTIF(AD580,$AZ$2:$AZ$19)),0,1)</f>
        <v>0</v>
      </c>
      <c r="AX580">
        <f t="shared" si="10"/>
        <v>0</v>
      </c>
    </row>
    <row r="581" spans="1:50" x14ac:dyDescent="0.3">
      <c r="A581" s="92" t="str" cm="1">
        <f t="array" ref="A581">IF(AX581&gt;0,'Licensee Info'!$A$2:$A$2,"#N/A")</f>
        <v>#N/A</v>
      </c>
      <c r="B581" s="88" t="str">
        <f>'Cover Sheet'!$A$3</f>
        <v>[insert AFS Reporting Period]</v>
      </c>
      <c r="C581" s="88" t="str">
        <f>'Cover Sheet'!$D$3</f>
        <v>[insert all medical and adult-use license record numbers covered by this AFS]</v>
      </c>
      <c r="D581" s="88" t="str">
        <f>'Cover Sheet'!$A$6</f>
        <v>[insert name of firm]</v>
      </c>
      <c r="E581" s="88" t="str">
        <f>'Cover Sheet'!$B$6</f>
        <v>[insert CPA name]</v>
      </c>
      <c r="F581" s="88" t="str">
        <f>'Cover Sheet'!$B$8</f>
        <v>[insert CPA license number]</v>
      </c>
      <c r="G581" s="88" t="str">
        <f>'Cover Sheet'!$D$6</f>
        <v>[insert direct email address]</v>
      </c>
      <c r="H581" s="88" t="str">
        <f>'Cover Sheet'!$D$8</f>
        <v>[insert direct phone number]</v>
      </c>
      <c r="I581" s="88" t="str">
        <f>'Cover Sheet'!$D$10</f>
        <v>[insert firm mailing address]</v>
      </c>
      <c r="J581" s="88" t="str">
        <f>'Licensee Info'!$E$2</f>
        <v>Report not attested to correctly</v>
      </c>
      <c r="K581" t="s">
        <v>286</v>
      </c>
      <c r="L581">
        <v>1</v>
      </c>
      <c r="M581" t="s">
        <v>284</v>
      </c>
      <c r="O581">
        <v>28</v>
      </c>
      <c r="R581">
        <v>0</v>
      </c>
      <c r="S581">
        <v>0</v>
      </c>
      <c r="T581">
        <v>0</v>
      </c>
      <c r="U581">
        <v>0</v>
      </c>
      <c r="V581">
        <v>0</v>
      </c>
      <c r="W581">
        <v>0</v>
      </c>
      <c r="X581">
        <v>0</v>
      </c>
      <c r="Y581">
        <v>0</v>
      </c>
      <c r="Z581">
        <v>0</v>
      </c>
      <c r="AA581">
        <v>0</v>
      </c>
      <c r="AB581">
        <v>0</v>
      </c>
      <c r="AC581">
        <v>0</v>
      </c>
      <c r="AD581">
        <v>0</v>
      </c>
      <c r="AJ581" cm="1">
        <f t="array" ref="AJ581">IF(OR(COUNTIF(R581,$AZ$2:$AZ$19)),0,1)</f>
        <v>0</v>
      </c>
      <c r="AK581" cm="1">
        <f t="array" ref="AK581">IF(OR(COUNTIF(S581,$AZ$2:$AZ$19)),0,1)</f>
        <v>0</v>
      </c>
      <c r="AL581" cm="1">
        <f t="array" ref="AL581">IF(OR(COUNTIF(T581,$AZ$2:$AZ$19)),0,1)</f>
        <v>0</v>
      </c>
      <c r="AM581" cm="1">
        <f t="array" ref="AM581">IF(OR(COUNTIF(U581,$AZ$2:$AZ$19)),0,1)</f>
        <v>0</v>
      </c>
      <c r="AN581" cm="1">
        <f t="array" ref="AN581">IF(OR(COUNTIF(V581,$AZ$2:$AZ$19)),0,1)</f>
        <v>0</v>
      </c>
      <c r="AO581" cm="1">
        <f t="array" ref="AO581">IF(OR(COUNTIF(W581,$AZ$2:$AZ$19)),0,1)</f>
        <v>0</v>
      </c>
      <c r="AP581" cm="1">
        <f t="array" ref="AP581">IF(OR(COUNTIF(X581,$AZ$2:$AZ$19)),0,1)</f>
        <v>0</v>
      </c>
      <c r="AQ581" cm="1">
        <f t="array" ref="AQ581">IF(OR(COUNTIF(Y581,$AZ$2:$AZ$19)),0,1)</f>
        <v>0</v>
      </c>
      <c r="AR581" cm="1">
        <f t="array" ref="AR581">IF(OR(COUNTIF(Z581,$AZ$2:$AZ$19)),0,1)</f>
        <v>0</v>
      </c>
      <c r="AS581" cm="1">
        <f t="array" ref="AS581">IF(OR(COUNTIF(AA581,$AZ$2:$AZ$19)),0,1)</f>
        <v>0</v>
      </c>
      <c r="AT581" cm="1">
        <f t="array" ref="AT581">IF(OR(COUNTIF(AB581,$AZ$2:$AZ$19)),0,1)</f>
        <v>0</v>
      </c>
      <c r="AU581" cm="1">
        <f t="array" ref="AU581">IF(OR(COUNTIF(AC581,$AZ$2:$AZ$19)),0,1)</f>
        <v>0</v>
      </c>
      <c r="AV581" cm="1">
        <f t="array" ref="AV581">IF(OR(COUNTIF(AD581,$AZ$2:$AZ$19)),0,1)</f>
        <v>0</v>
      </c>
      <c r="AX581">
        <f t="shared" si="10"/>
        <v>0</v>
      </c>
    </row>
    <row r="582" spans="1:50" x14ac:dyDescent="0.3">
      <c r="A582" s="88" t="str" cm="1">
        <f t="array" ref="A582">IF(AX582&gt;0,'Licensee Info'!$A$2:$A$2,"#N/A")</f>
        <v>#N/A</v>
      </c>
      <c r="B582" s="88" t="str">
        <f>'Cover Sheet'!$A$3</f>
        <v>[insert AFS Reporting Period]</v>
      </c>
      <c r="C582" s="88" t="str">
        <f>'Cover Sheet'!$D$3</f>
        <v>[insert all medical and adult-use license record numbers covered by this AFS]</v>
      </c>
      <c r="D582" s="88" t="str">
        <f>'Cover Sheet'!$A$6</f>
        <v>[insert name of firm]</v>
      </c>
      <c r="E582" s="88" t="str">
        <f>'Cover Sheet'!$B$6</f>
        <v>[insert CPA name]</v>
      </c>
      <c r="F582" s="88" t="str">
        <f>'Cover Sheet'!$B$8</f>
        <v>[insert CPA license number]</v>
      </c>
      <c r="G582" s="88" t="str">
        <f>'Cover Sheet'!$D$6</f>
        <v>[insert direct email address]</v>
      </c>
      <c r="H582" s="88" t="str">
        <f>'Cover Sheet'!$D$8</f>
        <v>[insert direct phone number]</v>
      </c>
      <c r="I582" s="88" t="str">
        <f>'Cover Sheet'!$D$10</f>
        <v>[insert firm mailing address]</v>
      </c>
      <c r="J582" s="88" t="str">
        <f>'Licensee Info'!$E$2</f>
        <v>Report not attested to correctly</v>
      </c>
      <c r="K582" s="91" t="s">
        <v>286</v>
      </c>
      <c r="L582" s="91">
        <v>1</v>
      </c>
      <c r="M582" s="91" t="s">
        <v>284</v>
      </c>
      <c r="N582" s="91"/>
      <c r="O582" s="91">
        <v>29</v>
      </c>
      <c r="P582" s="91"/>
      <c r="Q582" s="91"/>
      <c r="R582" s="91">
        <v>0</v>
      </c>
      <c r="S582" s="91">
        <v>0</v>
      </c>
      <c r="T582" s="91">
        <v>0</v>
      </c>
      <c r="U582" s="91">
        <v>0</v>
      </c>
      <c r="V582" s="91">
        <v>0</v>
      </c>
      <c r="W582" s="91">
        <v>0</v>
      </c>
      <c r="X582" s="91">
        <v>0</v>
      </c>
      <c r="Y582" s="91">
        <v>0</v>
      </c>
      <c r="Z582" s="91">
        <v>0</v>
      </c>
      <c r="AA582" s="91">
        <v>0</v>
      </c>
      <c r="AB582" s="91">
        <v>0</v>
      </c>
      <c r="AC582" s="91">
        <v>0</v>
      </c>
      <c r="AD582" s="91">
        <v>0</v>
      </c>
      <c r="AE582" s="91"/>
      <c r="AF582" s="91"/>
      <c r="AG582" s="91"/>
      <c r="AH582" s="91"/>
      <c r="AJ582" cm="1">
        <f t="array" ref="AJ582">IF(OR(COUNTIF(R582,$AZ$2:$AZ$19)),0,1)</f>
        <v>0</v>
      </c>
      <c r="AK582" cm="1">
        <f t="array" ref="AK582">IF(OR(COUNTIF(S582,$AZ$2:$AZ$19)),0,1)</f>
        <v>0</v>
      </c>
      <c r="AL582" cm="1">
        <f t="array" ref="AL582">IF(OR(COUNTIF(T582,$AZ$2:$AZ$19)),0,1)</f>
        <v>0</v>
      </c>
      <c r="AM582" cm="1">
        <f t="array" ref="AM582">IF(OR(COUNTIF(U582,$AZ$2:$AZ$19)),0,1)</f>
        <v>0</v>
      </c>
      <c r="AN582" cm="1">
        <f t="array" ref="AN582">IF(OR(COUNTIF(V582,$AZ$2:$AZ$19)),0,1)</f>
        <v>0</v>
      </c>
      <c r="AO582" cm="1">
        <f t="array" ref="AO582">IF(OR(COUNTIF(W582,$AZ$2:$AZ$19)),0,1)</f>
        <v>0</v>
      </c>
      <c r="AP582" cm="1">
        <f t="array" ref="AP582">IF(OR(COUNTIF(X582,$AZ$2:$AZ$19)),0,1)</f>
        <v>0</v>
      </c>
      <c r="AQ582" cm="1">
        <f t="array" ref="AQ582">IF(OR(COUNTIF(Y582,$AZ$2:$AZ$19)),0,1)</f>
        <v>0</v>
      </c>
      <c r="AR582" cm="1">
        <f t="array" ref="AR582">IF(OR(COUNTIF(Z582,$AZ$2:$AZ$19)),0,1)</f>
        <v>0</v>
      </c>
      <c r="AS582" cm="1">
        <f t="array" ref="AS582">IF(OR(COUNTIF(AA582,$AZ$2:$AZ$19)),0,1)</f>
        <v>0</v>
      </c>
      <c r="AT582" cm="1">
        <f t="array" ref="AT582">IF(OR(COUNTIF(AB582,$AZ$2:$AZ$19)),0,1)</f>
        <v>0</v>
      </c>
      <c r="AU582" cm="1">
        <f t="array" ref="AU582">IF(OR(COUNTIF(AC582,$AZ$2:$AZ$19)),0,1)</f>
        <v>0</v>
      </c>
      <c r="AV582" cm="1">
        <f t="array" ref="AV582">IF(OR(COUNTIF(AD582,$AZ$2:$AZ$19)),0,1)</f>
        <v>0</v>
      </c>
      <c r="AX582">
        <f t="shared" si="10"/>
        <v>0</v>
      </c>
    </row>
    <row r="583" spans="1:50" x14ac:dyDescent="0.3">
      <c r="A583" s="92" t="str" cm="1">
        <f t="array" ref="A583">IF(AX583&gt;0,'Licensee Info'!$A$2:$A$2,"#N/A")</f>
        <v>#N/A</v>
      </c>
      <c r="B583" s="88" t="str">
        <f>'Cover Sheet'!$A$3</f>
        <v>[insert AFS Reporting Period]</v>
      </c>
      <c r="C583" s="88" t="str">
        <f>'Cover Sheet'!$D$3</f>
        <v>[insert all medical and adult-use license record numbers covered by this AFS]</v>
      </c>
      <c r="D583" s="88" t="str">
        <f>'Cover Sheet'!$A$6</f>
        <v>[insert name of firm]</v>
      </c>
      <c r="E583" s="88" t="str">
        <f>'Cover Sheet'!$B$6</f>
        <v>[insert CPA name]</v>
      </c>
      <c r="F583" s="88" t="str">
        <f>'Cover Sheet'!$B$8</f>
        <v>[insert CPA license number]</v>
      </c>
      <c r="G583" s="88" t="str">
        <f>'Cover Sheet'!$D$6</f>
        <v>[insert direct email address]</v>
      </c>
      <c r="H583" s="88" t="str">
        <f>'Cover Sheet'!$D$8</f>
        <v>[insert direct phone number]</v>
      </c>
      <c r="I583" s="88" t="str">
        <f>'Cover Sheet'!$D$10</f>
        <v>[insert firm mailing address]</v>
      </c>
      <c r="J583" s="88" t="str">
        <f>'Licensee Info'!$E$2</f>
        <v>Report not attested to correctly</v>
      </c>
      <c r="K583" t="s">
        <v>286</v>
      </c>
      <c r="L583">
        <v>1</v>
      </c>
      <c r="M583" t="s">
        <v>284</v>
      </c>
      <c r="O583">
        <v>30</v>
      </c>
      <c r="R583">
        <v>0</v>
      </c>
      <c r="S583">
        <v>0</v>
      </c>
      <c r="T583">
        <v>0</v>
      </c>
      <c r="U583">
        <v>0</v>
      </c>
      <c r="V583">
        <v>0</v>
      </c>
      <c r="W583">
        <v>0</v>
      </c>
      <c r="X583">
        <v>0</v>
      </c>
      <c r="Y583">
        <v>0</v>
      </c>
      <c r="Z583">
        <v>0</v>
      </c>
      <c r="AA583">
        <v>0</v>
      </c>
      <c r="AB583">
        <v>0</v>
      </c>
      <c r="AC583">
        <v>0</v>
      </c>
      <c r="AD583">
        <v>0</v>
      </c>
      <c r="AJ583" cm="1">
        <f t="array" ref="AJ583">IF(OR(COUNTIF(R583,$AZ$2:$AZ$19)),0,1)</f>
        <v>0</v>
      </c>
      <c r="AK583" cm="1">
        <f t="array" ref="AK583">IF(OR(COUNTIF(S583,$AZ$2:$AZ$19)),0,1)</f>
        <v>0</v>
      </c>
      <c r="AL583" cm="1">
        <f t="array" ref="AL583">IF(OR(COUNTIF(T583,$AZ$2:$AZ$19)),0,1)</f>
        <v>0</v>
      </c>
      <c r="AM583" cm="1">
        <f t="array" ref="AM583">IF(OR(COUNTIF(U583,$AZ$2:$AZ$19)),0,1)</f>
        <v>0</v>
      </c>
      <c r="AN583" cm="1">
        <f t="array" ref="AN583">IF(OR(COUNTIF(V583,$AZ$2:$AZ$19)),0,1)</f>
        <v>0</v>
      </c>
      <c r="AO583" cm="1">
        <f t="array" ref="AO583">IF(OR(COUNTIF(W583,$AZ$2:$AZ$19)),0,1)</f>
        <v>0</v>
      </c>
      <c r="AP583" cm="1">
        <f t="array" ref="AP583">IF(OR(COUNTIF(X583,$AZ$2:$AZ$19)),0,1)</f>
        <v>0</v>
      </c>
      <c r="AQ583" cm="1">
        <f t="array" ref="AQ583">IF(OR(COUNTIF(Y583,$AZ$2:$AZ$19)),0,1)</f>
        <v>0</v>
      </c>
      <c r="AR583" cm="1">
        <f t="array" ref="AR583">IF(OR(COUNTIF(Z583,$AZ$2:$AZ$19)),0,1)</f>
        <v>0</v>
      </c>
      <c r="AS583" cm="1">
        <f t="array" ref="AS583">IF(OR(COUNTIF(AA583,$AZ$2:$AZ$19)),0,1)</f>
        <v>0</v>
      </c>
      <c r="AT583" cm="1">
        <f t="array" ref="AT583">IF(OR(COUNTIF(AB583,$AZ$2:$AZ$19)),0,1)</f>
        <v>0</v>
      </c>
      <c r="AU583" cm="1">
        <f t="array" ref="AU583">IF(OR(COUNTIF(AC583,$AZ$2:$AZ$19)),0,1)</f>
        <v>0</v>
      </c>
      <c r="AV583" cm="1">
        <f t="array" ref="AV583">IF(OR(COUNTIF(AD583,$AZ$2:$AZ$19)),0,1)</f>
        <v>0</v>
      </c>
      <c r="AX583">
        <f t="shared" si="10"/>
        <v>0</v>
      </c>
    </row>
    <row r="584" spans="1:50" x14ac:dyDescent="0.3">
      <c r="A584" s="88" t="str" cm="1">
        <f t="array" ref="A584">IF(AX584&gt;0,'Licensee Info'!$A$2:$A$2,"#N/A")</f>
        <v>#N/A</v>
      </c>
      <c r="B584" s="88" t="str">
        <f>'Cover Sheet'!$A$3</f>
        <v>[insert AFS Reporting Period]</v>
      </c>
      <c r="C584" s="88" t="str">
        <f>'Cover Sheet'!$D$3</f>
        <v>[insert all medical and adult-use license record numbers covered by this AFS]</v>
      </c>
      <c r="D584" s="88" t="str">
        <f>'Cover Sheet'!$A$6</f>
        <v>[insert name of firm]</v>
      </c>
      <c r="E584" s="88" t="str">
        <f>'Cover Sheet'!$B$6</f>
        <v>[insert CPA name]</v>
      </c>
      <c r="F584" s="88" t="str">
        <f>'Cover Sheet'!$B$8</f>
        <v>[insert CPA license number]</v>
      </c>
      <c r="G584" s="88" t="str">
        <f>'Cover Sheet'!$D$6</f>
        <v>[insert direct email address]</v>
      </c>
      <c r="H584" s="88" t="str">
        <f>'Cover Sheet'!$D$8</f>
        <v>[insert direct phone number]</v>
      </c>
      <c r="I584" s="88" t="str">
        <f>'Cover Sheet'!$D$10</f>
        <v>[insert firm mailing address]</v>
      </c>
      <c r="J584" s="88" t="str">
        <f>'Licensee Info'!$E$2</f>
        <v>Report not attested to correctly</v>
      </c>
      <c r="K584" s="91" t="s">
        <v>286</v>
      </c>
      <c r="L584" s="91">
        <v>1</v>
      </c>
      <c r="M584" s="91">
        <v>3</v>
      </c>
      <c r="N584" s="91">
        <v>1</v>
      </c>
      <c r="O584" s="91">
        <v>1</v>
      </c>
      <c r="P584" s="91"/>
      <c r="Q584" s="91"/>
      <c r="R584" s="91" t="str">
        <f>'R - Total (R, MB)'!$B$49</f>
        <v>[insert license #]</v>
      </c>
      <c r="S584" s="91">
        <f>'R - Total (R, MB)'!$B$50</f>
        <v>0</v>
      </c>
      <c r="T584" s="91">
        <f>'R - Total (R, MB)'!$D$50</f>
        <v>0</v>
      </c>
      <c r="U584" s="91">
        <f>'R - Total (R, MB)'!$H$50</f>
        <v>0</v>
      </c>
      <c r="V584" s="91" cm="1">
        <f t="array" ref="V584:AC595">'R - Total (R, MB)'!$A$51:$H$62</f>
        <v>0</v>
      </c>
      <c r="W584" s="91">
        <v>0</v>
      </c>
      <c r="X584" s="91">
        <v>0</v>
      </c>
      <c r="Y584" s="91">
        <v>0</v>
      </c>
      <c r="Z584" s="91">
        <v>0</v>
      </c>
      <c r="AA584" s="91">
        <v>0</v>
      </c>
      <c r="AB584" s="91">
        <v>0</v>
      </c>
      <c r="AC584" s="91">
        <v>0</v>
      </c>
      <c r="AD584" s="91">
        <v>0</v>
      </c>
      <c r="AE584" s="91"/>
      <c r="AF584" s="91"/>
      <c r="AG584" s="91"/>
      <c r="AH584" s="91"/>
      <c r="AJ584" cm="1">
        <f t="array" ref="AJ584">IF(OR(COUNTIF(R584,$AZ$2:$AZ$19)),0,1)</f>
        <v>0</v>
      </c>
      <c r="AK584" cm="1">
        <f t="array" ref="AK584">IF(OR(COUNTIF(S584,$AZ$2:$AZ$19)),0,1)</f>
        <v>0</v>
      </c>
      <c r="AL584" cm="1">
        <f t="array" ref="AL584">IF(OR(COUNTIF(T584,$AZ$2:$AZ$19)),0,1)</f>
        <v>0</v>
      </c>
      <c r="AM584" cm="1">
        <f t="array" ref="AM584">IF(OR(COUNTIF(U584,$AZ$2:$AZ$19)),0,1)</f>
        <v>0</v>
      </c>
      <c r="AN584" cm="1">
        <f t="array" ref="AN584">IF(OR(COUNTIF(V584,$AZ$2:$AZ$19)),0,1)</f>
        <v>0</v>
      </c>
      <c r="AO584" cm="1">
        <f t="array" ref="AO584">IF(OR(COUNTIF(W584,$AZ$2:$AZ$19)),0,1)</f>
        <v>0</v>
      </c>
      <c r="AP584" cm="1">
        <f t="array" ref="AP584">IF(OR(COUNTIF(X584,$AZ$2:$AZ$19)),0,1)</f>
        <v>0</v>
      </c>
      <c r="AQ584" cm="1">
        <f t="array" ref="AQ584">IF(OR(COUNTIF(Y584,$AZ$2:$AZ$19)),0,1)</f>
        <v>0</v>
      </c>
      <c r="AR584" cm="1">
        <f t="array" ref="AR584">IF(OR(COUNTIF(Z584,$AZ$2:$AZ$19)),0,1)</f>
        <v>0</v>
      </c>
      <c r="AS584" cm="1">
        <f t="array" ref="AS584">IF(OR(COUNTIF(AA584,$AZ$2:$AZ$19)),0,1)</f>
        <v>0</v>
      </c>
      <c r="AT584" cm="1">
        <f t="array" ref="AT584">IF(OR(COUNTIF(AB584,$AZ$2:$AZ$19)),0,1)</f>
        <v>0</v>
      </c>
      <c r="AU584" cm="1">
        <f t="array" ref="AU584">IF(OR(COUNTIF(AC584,$AZ$2:$AZ$19)),0,1)</f>
        <v>0</v>
      </c>
      <c r="AV584" cm="1">
        <f t="array" ref="AV584">IF(OR(COUNTIF(AD584,$AZ$2:$AZ$19)),0,1)</f>
        <v>0</v>
      </c>
      <c r="AX584">
        <f t="shared" si="10"/>
        <v>0</v>
      </c>
    </row>
    <row r="585" spans="1:50" x14ac:dyDescent="0.3">
      <c r="A585" s="92" t="str" cm="1">
        <f t="array" ref="A585">IF(AX585&gt;0,'Licensee Info'!$A$2:$A$2,"#N/A")</f>
        <v>#N/A</v>
      </c>
      <c r="B585" s="88" t="str">
        <f>'Cover Sheet'!$A$3</f>
        <v>[insert AFS Reporting Period]</v>
      </c>
      <c r="C585" s="88" t="str">
        <f>'Cover Sheet'!$D$3</f>
        <v>[insert all medical and adult-use license record numbers covered by this AFS]</v>
      </c>
      <c r="D585" s="88" t="str">
        <f>'Cover Sheet'!$A$6</f>
        <v>[insert name of firm]</v>
      </c>
      <c r="E585" s="88" t="str">
        <f>'Cover Sheet'!$B$6</f>
        <v>[insert CPA name]</v>
      </c>
      <c r="F585" s="88" t="str">
        <f>'Cover Sheet'!$B$8</f>
        <v>[insert CPA license number]</v>
      </c>
      <c r="G585" s="88" t="str">
        <f>'Cover Sheet'!$D$6</f>
        <v>[insert direct email address]</v>
      </c>
      <c r="H585" s="88" t="str">
        <f>'Cover Sheet'!$D$8</f>
        <v>[insert direct phone number]</v>
      </c>
      <c r="I585" s="88" t="str">
        <f>'Cover Sheet'!$D$10</f>
        <v>[insert firm mailing address]</v>
      </c>
      <c r="J585" s="88" t="str">
        <f>'Licensee Info'!$E$2</f>
        <v>Report not attested to correctly</v>
      </c>
      <c r="K585" t="s">
        <v>286</v>
      </c>
      <c r="L585">
        <v>1</v>
      </c>
      <c r="M585">
        <v>3</v>
      </c>
      <c r="N585">
        <v>1</v>
      </c>
      <c r="O585">
        <v>2</v>
      </c>
      <c r="R585" t="str">
        <f>'R - Total (R, MB)'!$B$49</f>
        <v>[insert license #]</v>
      </c>
      <c r="S585">
        <f>'R - Total (R, MB)'!$B$50</f>
        <v>0</v>
      </c>
      <c r="T585">
        <f>'R - Total (R, MB)'!$D$50</f>
        <v>0</v>
      </c>
      <c r="U585">
        <f>'R - Total (R, MB)'!$H$50</f>
        <v>0</v>
      </c>
      <c r="V585">
        <v>0</v>
      </c>
      <c r="W585">
        <v>0</v>
      </c>
      <c r="X585">
        <v>0</v>
      </c>
      <c r="Y585">
        <v>0</v>
      </c>
      <c r="Z585">
        <v>0</v>
      </c>
      <c r="AA585">
        <v>0</v>
      </c>
      <c r="AB585">
        <v>0</v>
      </c>
      <c r="AC585">
        <v>0</v>
      </c>
      <c r="AD585">
        <v>0</v>
      </c>
      <c r="AJ585" cm="1">
        <f t="array" ref="AJ585">IF(OR(COUNTIF(R585,$AZ$2:$AZ$19)),0,1)</f>
        <v>0</v>
      </c>
      <c r="AK585" cm="1">
        <f t="array" ref="AK585">IF(OR(COUNTIF(S585,$AZ$2:$AZ$19)),0,1)</f>
        <v>0</v>
      </c>
      <c r="AL585" cm="1">
        <f t="array" ref="AL585">IF(OR(COUNTIF(T585,$AZ$2:$AZ$19)),0,1)</f>
        <v>0</v>
      </c>
      <c r="AM585" cm="1">
        <f t="array" ref="AM585">IF(OR(COUNTIF(U585,$AZ$2:$AZ$19)),0,1)</f>
        <v>0</v>
      </c>
      <c r="AN585" cm="1">
        <f t="array" ref="AN585">IF(OR(COUNTIF(V585,$AZ$2:$AZ$19)),0,1)</f>
        <v>0</v>
      </c>
      <c r="AO585" cm="1">
        <f t="array" ref="AO585">IF(OR(COUNTIF(W585,$AZ$2:$AZ$19)),0,1)</f>
        <v>0</v>
      </c>
      <c r="AP585" cm="1">
        <f t="array" ref="AP585">IF(OR(COUNTIF(X585,$AZ$2:$AZ$19)),0,1)</f>
        <v>0</v>
      </c>
      <c r="AQ585" cm="1">
        <f t="array" ref="AQ585">IF(OR(COUNTIF(Y585,$AZ$2:$AZ$19)),0,1)</f>
        <v>0</v>
      </c>
      <c r="AR585" cm="1">
        <f t="array" ref="AR585">IF(OR(COUNTIF(Z585,$AZ$2:$AZ$19)),0,1)</f>
        <v>0</v>
      </c>
      <c r="AS585" cm="1">
        <f t="array" ref="AS585">IF(OR(COUNTIF(AA585,$AZ$2:$AZ$19)),0,1)</f>
        <v>0</v>
      </c>
      <c r="AT585" cm="1">
        <f t="array" ref="AT585">IF(OR(COUNTIF(AB585,$AZ$2:$AZ$19)),0,1)</f>
        <v>0</v>
      </c>
      <c r="AU585" cm="1">
        <f t="array" ref="AU585">IF(OR(COUNTIF(AC585,$AZ$2:$AZ$19)),0,1)</f>
        <v>0</v>
      </c>
      <c r="AV585" cm="1">
        <f t="array" ref="AV585">IF(OR(COUNTIF(AD585,$AZ$2:$AZ$19)),0,1)</f>
        <v>0</v>
      </c>
      <c r="AX585">
        <f t="shared" si="10"/>
        <v>0</v>
      </c>
    </row>
    <row r="586" spans="1:50" x14ac:dyDescent="0.3">
      <c r="A586" s="88" t="str" cm="1">
        <f t="array" ref="A586">IF(AX586&gt;0,'Licensee Info'!$A$2:$A$2,"#N/A")</f>
        <v>#N/A</v>
      </c>
      <c r="B586" s="88" t="str">
        <f>'Cover Sheet'!$A$3</f>
        <v>[insert AFS Reporting Period]</v>
      </c>
      <c r="C586" s="88" t="str">
        <f>'Cover Sheet'!$D$3</f>
        <v>[insert all medical and adult-use license record numbers covered by this AFS]</v>
      </c>
      <c r="D586" s="88" t="str">
        <f>'Cover Sheet'!$A$6</f>
        <v>[insert name of firm]</v>
      </c>
      <c r="E586" s="88" t="str">
        <f>'Cover Sheet'!$B$6</f>
        <v>[insert CPA name]</v>
      </c>
      <c r="F586" s="88" t="str">
        <f>'Cover Sheet'!$B$8</f>
        <v>[insert CPA license number]</v>
      </c>
      <c r="G586" s="88" t="str">
        <f>'Cover Sheet'!$D$6</f>
        <v>[insert direct email address]</v>
      </c>
      <c r="H586" s="88" t="str">
        <f>'Cover Sheet'!$D$8</f>
        <v>[insert direct phone number]</v>
      </c>
      <c r="I586" s="88" t="str">
        <f>'Cover Sheet'!$D$10</f>
        <v>[insert firm mailing address]</v>
      </c>
      <c r="J586" s="88" t="str">
        <f>'Licensee Info'!$E$2</f>
        <v>Report not attested to correctly</v>
      </c>
      <c r="K586" s="91" t="s">
        <v>286</v>
      </c>
      <c r="L586" s="91">
        <v>1</v>
      </c>
      <c r="M586" s="91">
        <v>3</v>
      </c>
      <c r="N586" s="91">
        <v>1</v>
      </c>
      <c r="O586" s="91">
        <v>3</v>
      </c>
      <c r="P586" s="91"/>
      <c r="Q586" s="91"/>
      <c r="R586" s="91" t="str">
        <f>'R - Total (R, MB)'!$B$49</f>
        <v>[insert license #]</v>
      </c>
      <c r="S586" s="91">
        <f>'R - Total (R, MB)'!$B$50</f>
        <v>0</v>
      </c>
      <c r="T586" s="91">
        <f>'R - Total (R, MB)'!$D$50</f>
        <v>0</v>
      </c>
      <c r="U586" s="91">
        <f>'R - Total (R, MB)'!$H$50</f>
        <v>0</v>
      </c>
      <c r="V586" s="91">
        <v>0</v>
      </c>
      <c r="W586" s="91">
        <v>0</v>
      </c>
      <c r="X586" s="91">
        <v>0</v>
      </c>
      <c r="Y586" s="91">
        <v>0</v>
      </c>
      <c r="Z586" s="91">
        <v>0</v>
      </c>
      <c r="AA586" s="91">
        <v>0</v>
      </c>
      <c r="AB586" s="91">
        <v>0</v>
      </c>
      <c r="AC586" s="91">
        <v>0</v>
      </c>
      <c r="AD586" s="91">
        <v>0</v>
      </c>
      <c r="AE586" s="91"/>
      <c r="AF586" s="91"/>
      <c r="AG586" s="91"/>
      <c r="AH586" s="91"/>
      <c r="AJ586" cm="1">
        <f t="array" ref="AJ586">IF(OR(COUNTIF(R586,$AZ$2:$AZ$19)),0,1)</f>
        <v>0</v>
      </c>
      <c r="AK586" cm="1">
        <f t="array" ref="AK586">IF(OR(COUNTIF(S586,$AZ$2:$AZ$19)),0,1)</f>
        <v>0</v>
      </c>
      <c r="AL586" cm="1">
        <f t="array" ref="AL586">IF(OR(COUNTIF(T586,$AZ$2:$AZ$19)),0,1)</f>
        <v>0</v>
      </c>
      <c r="AM586" cm="1">
        <f t="array" ref="AM586">IF(OR(COUNTIF(U586,$AZ$2:$AZ$19)),0,1)</f>
        <v>0</v>
      </c>
      <c r="AN586" cm="1">
        <f t="array" ref="AN586">IF(OR(COUNTIF(V586,$AZ$2:$AZ$19)),0,1)</f>
        <v>0</v>
      </c>
      <c r="AO586" cm="1">
        <f t="array" ref="AO586">IF(OR(COUNTIF(W586,$AZ$2:$AZ$19)),0,1)</f>
        <v>0</v>
      </c>
      <c r="AP586" cm="1">
        <f t="array" ref="AP586">IF(OR(COUNTIF(X586,$AZ$2:$AZ$19)),0,1)</f>
        <v>0</v>
      </c>
      <c r="AQ586" cm="1">
        <f t="array" ref="AQ586">IF(OR(COUNTIF(Y586,$AZ$2:$AZ$19)),0,1)</f>
        <v>0</v>
      </c>
      <c r="AR586" cm="1">
        <f t="array" ref="AR586">IF(OR(COUNTIF(Z586,$AZ$2:$AZ$19)),0,1)</f>
        <v>0</v>
      </c>
      <c r="AS586" cm="1">
        <f t="array" ref="AS586">IF(OR(COUNTIF(AA586,$AZ$2:$AZ$19)),0,1)</f>
        <v>0</v>
      </c>
      <c r="AT586" cm="1">
        <f t="array" ref="AT586">IF(OR(COUNTIF(AB586,$AZ$2:$AZ$19)),0,1)</f>
        <v>0</v>
      </c>
      <c r="AU586" cm="1">
        <f t="array" ref="AU586">IF(OR(COUNTIF(AC586,$AZ$2:$AZ$19)),0,1)</f>
        <v>0</v>
      </c>
      <c r="AV586" cm="1">
        <f t="array" ref="AV586">IF(OR(COUNTIF(AD586,$AZ$2:$AZ$19)),0,1)</f>
        <v>0</v>
      </c>
      <c r="AX586">
        <f t="shared" si="10"/>
        <v>0</v>
      </c>
    </row>
    <row r="587" spans="1:50" x14ac:dyDescent="0.3">
      <c r="A587" s="92" t="str" cm="1">
        <f t="array" ref="A587">IF(AX587&gt;0,'Licensee Info'!$A$2:$A$2,"#N/A")</f>
        <v>#N/A</v>
      </c>
      <c r="B587" s="88" t="str">
        <f>'Cover Sheet'!$A$3</f>
        <v>[insert AFS Reporting Period]</v>
      </c>
      <c r="C587" s="88" t="str">
        <f>'Cover Sheet'!$D$3</f>
        <v>[insert all medical and adult-use license record numbers covered by this AFS]</v>
      </c>
      <c r="D587" s="88" t="str">
        <f>'Cover Sheet'!$A$6</f>
        <v>[insert name of firm]</v>
      </c>
      <c r="E587" s="88" t="str">
        <f>'Cover Sheet'!$B$6</f>
        <v>[insert CPA name]</v>
      </c>
      <c r="F587" s="88" t="str">
        <f>'Cover Sheet'!$B$8</f>
        <v>[insert CPA license number]</v>
      </c>
      <c r="G587" s="88" t="str">
        <f>'Cover Sheet'!$D$6</f>
        <v>[insert direct email address]</v>
      </c>
      <c r="H587" s="88" t="str">
        <f>'Cover Sheet'!$D$8</f>
        <v>[insert direct phone number]</v>
      </c>
      <c r="I587" s="88" t="str">
        <f>'Cover Sheet'!$D$10</f>
        <v>[insert firm mailing address]</v>
      </c>
      <c r="J587" s="88" t="str">
        <f>'Licensee Info'!$E$2</f>
        <v>Report not attested to correctly</v>
      </c>
      <c r="K587" t="s">
        <v>286</v>
      </c>
      <c r="L587">
        <v>1</v>
      </c>
      <c r="M587">
        <v>3</v>
      </c>
      <c r="N587">
        <v>1</v>
      </c>
      <c r="O587">
        <v>4</v>
      </c>
      <c r="R587" t="str">
        <f>'R - Total (R, MB)'!$B$49</f>
        <v>[insert license #]</v>
      </c>
      <c r="S587">
        <f>'R - Total (R, MB)'!$B$50</f>
        <v>0</v>
      </c>
      <c r="T587">
        <f>'R - Total (R, MB)'!$D$50</f>
        <v>0</v>
      </c>
      <c r="U587">
        <f>'R - Total (R, MB)'!$H$50</f>
        <v>0</v>
      </c>
      <c r="V587">
        <v>0</v>
      </c>
      <c r="W587">
        <v>0</v>
      </c>
      <c r="X587">
        <v>0</v>
      </c>
      <c r="Y587">
        <v>0</v>
      </c>
      <c r="Z587">
        <v>0</v>
      </c>
      <c r="AA587">
        <v>0</v>
      </c>
      <c r="AB587">
        <v>0</v>
      </c>
      <c r="AC587">
        <v>0</v>
      </c>
      <c r="AD587">
        <v>0</v>
      </c>
      <c r="AJ587" cm="1">
        <f t="array" ref="AJ587">IF(OR(COUNTIF(R587,$AZ$2:$AZ$19)),0,1)</f>
        <v>0</v>
      </c>
      <c r="AK587" cm="1">
        <f t="array" ref="AK587">IF(OR(COUNTIF(S587,$AZ$2:$AZ$19)),0,1)</f>
        <v>0</v>
      </c>
      <c r="AL587" cm="1">
        <f t="array" ref="AL587">IF(OR(COUNTIF(T587,$AZ$2:$AZ$19)),0,1)</f>
        <v>0</v>
      </c>
      <c r="AM587" cm="1">
        <f t="array" ref="AM587">IF(OR(COUNTIF(U587,$AZ$2:$AZ$19)),0,1)</f>
        <v>0</v>
      </c>
      <c r="AN587" cm="1">
        <f t="array" ref="AN587">IF(OR(COUNTIF(V587,$AZ$2:$AZ$19)),0,1)</f>
        <v>0</v>
      </c>
      <c r="AO587" cm="1">
        <f t="array" ref="AO587">IF(OR(COUNTIF(W587,$AZ$2:$AZ$19)),0,1)</f>
        <v>0</v>
      </c>
      <c r="AP587" cm="1">
        <f t="array" ref="AP587">IF(OR(COUNTIF(X587,$AZ$2:$AZ$19)),0,1)</f>
        <v>0</v>
      </c>
      <c r="AQ587" cm="1">
        <f t="array" ref="AQ587">IF(OR(COUNTIF(Y587,$AZ$2:$AZ$19)),0,1)</f>
        <v>0</v>
      </c>
      <c r="AR587" cm="1">
        <f t="array" ref="AR587">IF(OR(COUNTIF(Z587,$AZ$2:$AZ$19)),0,1)</f>
        <v>0</v>
      </c>
      <c r="AS587" cm="1">
        <f t="array" ref="AS587">IF(OR(COUNTIF(AA587,$AZ$2:$AZ$19)),0,1)</f>
        <v>0</v>
      </c>
      <c r="AT587" cm="1">
        <f t="array" ref="AT587">IF(OR(COUNTIF(AB587,$AZ$2:$AZ$19)),0,1)</f>
        <v>0</v>
      </c>
      <c r="AU587" cm="1">
        <f t="array" ref="AU587">IF(OR(COUNTIF(AC587,$AZ$2:$AZ$19)),0,1)</f>
        <v>0</v>
      </c>
      <c r="AV587" cm="1">
        <f t="array" ref="AV587">IF(OR(COUNTIF(AD587,$AZ$2:$AZ$19)),0,1)</f>
        <v>0</v>
      </c>
      <c r="AX587">
        <f t="shared" si="10"/>
        <v>0</v>
      </c>
    </row>
    <row r="588" spans="1:50" x14ac:dyDescent="0.3">
      <c r="A588" s="88" t="str" cm="1">
        <f t="array" ref="A588">IF(AX588&gt;0,'Licensee Info'!$A$2:$A$2,"#N/A")</f>
        <v>#N/A</v>
      </c>
      <c r="B588" s="88" t="str">
        <f>'Cover Sheet'!$A$3</f>
        <v>[insert AFS Reporting Period]</v>
      </c>
      <c r="C588" s="88" t="str">
        <f>'Cover Sheet'!$D$3</f>
        <v>[insert all medical and adult-use license record numbers covered by this AFS]</v>
      </c>
      <c r="D588" s="88" t="str">
        <f>'Cover Sheet'!$A$6</f>
        <v>[insert name of firm]</v>
      </c>
      <c r="E588" s="88" t="str">
        <f>'Cover Sheet'!$B$6</f>
        <v>[insert CPA name]</v>
      </c>
      <c r="F588" s="88" t="str">
        <f>'Cover Sheet'!$B$8</f>
        <v>[insert CPA license number]</v>
      </c>
      <c r="G588" s="88" t="str">
        <f>'Cover Sheet'!$D$6</f>
        <v>[insert direct email address]</v>
      </c>
      <c r="H588" s="88" t="str">
        <f>'Cover Sheet'!$D$8</f>
        <v>[insert direct phone number]</v>
      </c>
      <c r="I588" s="88" t="str">
        <f>'Cover Sheet'!$D$10</f>
        <v>[insert firm mailing address]</v>
      </c>
      <c r="J588" s="88" t="str">
        <f>'Licensee Info'!$E$2</f>
        <v>Report not attested to correctly</v>
      </c>
      <c r="K588" s="91" t="s">
        <v>286</v>
      </c>
      <c r="L588" s="91">
        <v>1</v>
      </c>
      <c r="M588" s="91">
        <v>3</v>
      </c>
      <c r="N588" s="91">
        <v>1</v>
      </c>
      <c r="O588" s="91">
        <v>5</v>
      </c>
      <c r="P588" s="91"/>
      <c r="Q588" s="91"/>
      <c r="R588" s="91" t="str">
        <f>'R - Total (R, MB)'!$B$49</f>
        <v>[insert license #]</v>
      </c>
      <c r="S588" s="91">
        <f>'R - Total (R, MB)'!$B$50</f>
        <v>0</v>
      </c>
      <c r="T588" s="91">
        <f>'R - Total (R, MB)'!$D$50</f>
        <v>0</v>
      </c>
      <c r="U588" s="91">
        <f>'R - Total (R, MB)'!$H$50</f>
        <v>0</v>
      </c>
      <c r="V588" s="91">
        <v>0</v>
      </c>
      <c r="W588" s="91">
        <v>0</v>
      </c>
      <c r="X588" s="91">
        <v>0</v>
      </c>
      <c r="Y588" s="91">
        <v>0</v>
      </c>
      <c r="Z588" s="91">
        <v>0</v>
      </c>
      <c r="AA588" s="91">
        <v>0</v>
      </c>
      <c r="AB588" s="91">
        <v>0</v>
      </c>
      <c r="AC588" s="91">
        <v>0</v>
      </c>
      <c r="AD588" s="91">
        <v>0</v>
      </c>
      <c r="AE588" s="91"/>
      <c r="AF588" s="91"/>
      <c r="AG588" s="91"/>
      <c r="AH588" s="91"/>
      <c r="AJ588" cm="1">
        <f t="array" ref="AJ588">IF(OR(COUNTIF(R588,$AZ$2:$AZ$19)),0,1)</f>
        <v>0</v>
      </c>
      <c r="AK588" cm="1">
        <f t="array" ref="AK588">IF(OR(COUNTIF(S588,$AZ$2:$AZ$19)),0,1)</f>
        <v>0</v>
      </c>
      <c r="AL588" cm="1">
        <f t="array" ref="AL588">IF(OR(COUNTIF(T588,$AZ$2:$AZ$19)),0,1)</f>
        <v>0</v>
      </c>
      <c r="AM588" cm="1">
        <f t="array" ref="AM588">IF(OR(COUNTIF(U588,$AZ$2:$AZ$19)),0,1)</f>
        <v>0</v>
      </c>
      <c r="AN588" cm="1">
        <f t="array" ref="AN588">IF(OR(COUNTIF(V588,$AZ$2:$AZ$19)),0,1)</f>
        <v>0</v>
      </c>
      <c r="AO588" cm="1">
        <f t="array" ref="AO588">IF(OR(COUNTIF(W588,$AZ$2:$AZ$19)),0,1)</f>
        <v>0</v>
      </c>
      <c r="AP588" cm="1">
        <f t="array" ref="AP588">IF(OR(COUNTIF(X588,$AZ$2:$AZ$19)),0,1)</f>
        <v>0</v>
      </c>
      <c r="AQ588" cm="1">
        <f t="array" ref="AQ588">IF(OR(COUNTIF(Y588,$AZ$2:$AZ$19)),0,1)</f>
        <v>0</v>
      </c>
      <c r="AR588" cm="1">
        <f t="array" ref="AR588">IF(OR(COUNTIF(Z588,$AZ$2:$AZ$19)),0,1)</f>
        <v>0</v>
      </c>
      <c r="AS588" cm="1">
        <f t="array" ref="AS588">IF(OR(COUNTIF(AA588,$AZ$2:$AZ$19)),0,1)</f>
        <v>0</v>
      </c>
      <c r="AT588" cm="1">
        <f t="array" ref="AT588">IF(OR(COUNTIF(AB588,$AZ$2:$AZ$19)),0,1)</f>
        <v>0</v>
      </c>
      <c r="AU588" cm="1">
        <f t="array" ref="AU588">IF(OR(COUNTIF(AC588,$AZ$2:$AZ$19)),0,1)</f>
        <v>0</v>
      </c>
      <c r="AV588" cm="1">
        <f t="array" ref="AV588">IF(OR(COUNTIF(AD588,$AZ$2:$AZ$19)),0,1)</f>
        <v>0</v>
      </c>
      <c r="AX588">
        <f t="shared" si="10"/>
        <v>0</v>
      </c>
    </row>
    <row r="589" spans="1:50" x14ac:dyDescent="0.3">
      <c r="A589" s="92" t="str" cm="1">
        <f t="array" ref="A589">IF(AX589&gt;0,'Licensee Info'!$A$2:$A$2,"#N/A")</f>
        <v>#N/A</v>
      </c>
      <c r="B589" s="88" t="str">
        <f>'Cover Sheet'!$A$3</f>
        <v>[insert AFS Reporting Period]</v>
      </c>
      <c r="C589" s="88" t="str">
        <f>'Cover Sheet'!$D$3</f>
        <v>[insert all medical and adult-use license record numbers covered by this AFS]</v>
      </c>
      <c r="D589" s="88" t="str">
        <f>'Cover Sheet'!$A$6</f>
        <v>[insert name of firm]</v>
      </c>
      <c r="E589" s="88" t="str">
        <f>'Cover Sheet'!$B$6</f>
        <v>[insert CPA name]</v>
      </c>
      <c r="F589" s="88" t="str">
        <f>'Cover Sheet'!$B$8</f>
        <v>[insert CPA license number]</v>
      </c>
      <c r="G589" s="88" t="str">
        <f>'Cover Sheet'!$D$6</f>
        <v>[insert direct email address]</v>
      </c>
      <c r="H589" s="88" t="str">
        <f>'Cover Sheet'!$D$8</f>
        <v>[insert direct phone number]</v>
      </c>
      <c r="I589" s="88" t="str">
        <f>'Cover Sheet'!$D$10</f>
        <v>[insert firm mailing address]</v>
      </c>
      <c r="J589" s="88" t="str">
        <f>'Licensee Info'!$E$2</f>
        <v>Report not attested to correctly</v>
      </c>
      <c r="K589" t="s">
        <v>286</v>
      </c>
      <c r="L589">
        <v>1</v>
      </c>
      <c r="M589">
        <v>3</v>
      </c>
      <c r="N589">
        <v>1</v>
      </c>
      <c r="O589">
        <v>6</v>
      </c>
      <c r="R589" t="str">
        <f>'R - Total (R, MB)'!$B$49</f>
        <v>[insert license #]</v>
      </c>
      <c r="S589">
        <f>'R - Total (R, MB)'!$B$50</f>
        <v>0</v>
      </c>
      <c r="T589">
        <f>'R - Total (R, MB)'!$D$50</f>
        <v>0</v>
      </c>
      <c r="U589">
        <f>'R - Total (R, MB)'!$H$50</f>
        <v>0</v>
      </c>
      <c r="V589">
        <v>0</v>
      </c>
      <c r="W589">
        <v>0</v>
      </c>
      <c r="X589">
        <v>0</v>
      </c>
      <c r="Y589">
        <v>0</v>
      </c>
      <c r="Z589">
        <v>0</v>
      </c>
      <c r="AA589">
        <v>0</v>
      </c>
      <c r="AB589">
        <v>0</v>
      </c>
      <c r="AC589">
        <v>0</v>
      </c>
      <c r="AD589">
        <v>0</v>
      </c>
      <c r="AJ589" cm="1">
        <f t="array" ref="AJ589">IF(OR(COUNTIF(R589,$AZ$2:$AZ$19)),0,1)</f>
        <v>0</v>
      </c>
      <c r="AK589" cm="1">
        <f t="array" ref="AK589">IF(OR(COUNTIF(S589,$AZ$2:$AZ$19)),0,1)</f>
        <v>0</v>
      </c>
      <c r="AL589" cm="1">
        <f t="array" ref="AL589">IF(OR(COUNTIF(T589,$AZ$2:$AZ$19)),0,1)</f>
        <v>0</v>
      </c>
      <c r="AM589" cm="1">
        <f t="array" ref="AM589">IF(OR(COUNTIF(U589,$AZ$2:$AZ$19)),0,1)</f>
        <v>0</v>
      </c>
      <c r="AN589" cm="1">
        <f t="array" ref="AN589">IF(OR(COUNTIF(V589,$AZ$2:$AZ$19)),0,1)</f>
        <v>0</v>
      </c>
      <c r="AO589" cm="1">
        <f t="array" ref="AO589">IF(OR(COUNTIF(W589,$AZ$2:$AZ$19)),0,1)</f>
        <v>0</v>
      </c>
      <c r="AP589" cm="1">
        <f t="array" ref="AP589">IF(OR(COUNTIF(X589,$AZ$2:$AZ$19)),0,1)</f>
        <v>0</v>
      </c>
      <c r="AQ589" cm="1">
        <f t="array" ref="AQ589">IF(OR(COUNTIF(Y589,$AZ$2:$AZ$19)),0,1)</f>
        <v>0</v>
      </c>
      <c r="AR589" cm="1">
        <f t="array" ref="AR589">IF(OR(COUNTIF(Z589,$AZ$2:$AZ$19)),0,1)</f>
        <v>0</v>
      </c>
      <c r="AS589" cm="1">
        <f t="array" ref="AS589">IF(OR(COUNTIF(AA589,$AZ$2:$AZ$19)),0,1)</f>
        <v>0</v>
      </c>
      <c r="AT589" cm="1">
        <f t="array" ref="AT589">IF(OR(COUNTIF(AB589,$AZ$2:$AZ$19)),0,1)</f>
        <v>0</v>
      </c>
      <c r="AU589" cm="1">
        <f t="array" ref="AU589">IF(OR(COUNTIF(AC589,$AZ$2:$AZ$19)),0,1)</f>
        <v>0</v>
      </c>
      <c r="AV589" cm="1">
        <f t="array" ref="AV589">IF(OR(COUNTIF(AD589,$AZ$2:$AZ$19)),0,1)</f>
        <v>0</v>
      </c>
      <c r="AX589">
        <f t="shared" si="10"/>
        <v>0</v>
      </c>
    </row>
    <row r="590" spans="1:50" x14ac:dyDescent="0.3">
      <c r="A590" s="88" t="str" cm="1">
        <f t="array" ref="A590">IF(AX590&gt;0,'Licensee Info'!$A$2:$A$2,"#N/A")</f>
        <v>#N/A</v>
      </c>
      <c r="B590" s="88" t="str">
        <f>'Cover Sheet'!$A$3</f>
        <v>[insert AFS Reporting Period]</v>
      </c>
      <c r="C590" s="88" t="str">
        <f>'Cover Sheet'!$D$3</f>
        <v>[insert all medical and adult-use license record numbers covered by this AFS]</v>
      </c>
      <c r="D590" s="88" t="str">
        <f>'Cover Sheet'!$A$6</f>
        <v>[insert name of firm]</v>
      </c>
      <c r="E590" s="88" t="str">
        <f>'Cover Sheet'!$B$6</f>
        <v>[insert CPA name]</v>
      </c>
      <c r="F590" s="88" t="str">
        <f>'Cover Sheet'!$B$8</f>
        <v>[insert CPA license number]</v>
      </c>
      <c r="G590" s="88" t="str">
        <f>'Cover Sheet'!$D$6</f>
        <v>[insert direct email address]</v>
      </c>
      <c r="H590" s="88" t="str">
        <f>'Cover Sheet'!$D$8</f>
        <v>[insert direct phone number]</v>
      </c>
      <c r="I590" s="88" t="str">
        <f>'Cover Sheet'!$D$10</f>
        <v>[insert firm mailing address]</v>
      </c>
      <c r="J590" s="88" t="str">
        <f>'Licensee Info'!$E$2</f>
        <v>Report not attested to correctly</v>
      </c>
      <c r="K590" s="91" t="s">
        <v>286</v>
      </c>
      <c r="L590" s="91">
        <v>1</v>
      </c>
      <c r="M590" s="91">
        <v>3</v>
      </c>
      <c r="N590" s="91">
        <v>1</v>
      </c>
      <c r="O590" s="91">
        <v>7</v>
      </c>
      <c r="P590" s="91"/>
      <c r="Q590" s="91"/>
      <c r="R590" s="91" t="str">
        <f>'R - Total (R, MB)'!$B$49</f>
        <v>[insert license #]</v>
      </c>
      <c r="S590" s="91">
        <f>'R - Total (R, MB)'!$B$50</f>
        <v>0</v>
      </c>
      <c r="T590" s="91">
        <f>'R - Total (R, MB)'!$D$50</f>
        <v>0</v>
      </c>
      <c r="U590" s="91">
        <f>'R - Total (R, MB)'!$H$50</f>
        <v>0</v>
      </c>
      <c r="V590" s="91">
        <v>0</v>
      </c>
      <c r="W590" s="91">
        <v>0</v>
      </c>
      <c r="X590" s="91">
        <v>0</v>
      </c>
      <c r="Y590" s="91">
        <v>0</v>
      </c>
      <c r="Z590" s="91">
        <v>0</v>
      </c>
      <c r="AA590" s="91">
        <v>0</v>
      </c>
      <c r="AB590" s="91">
        <v>0</v>
      </c>
      <c r="AC590" s="91">
        <v>0</v>
      </c>
      <c r="AD590" s="91">
        <v>0</v>
      </c>
      <c r="AE590" s="91"/>
      <c r="AF590" s="91"/>
      <c r="AG590" s="91"/>
      <c r="AH590" s="91"/>
      <c r="AJ590" cm="1">
        <f t="array" ref="AJ590">IF(OR(COUNTIF(R590,$AZ$2:$AZ$19)),0,1)</f>
        <v>0</v>
      </c>
      <c r="AK590" cm="1">
        <f t="array" ref="AK590">IF(OR(COUNTIF(S590,$AZ$2:$AZ$19)),0,1)</f>
        <v>0</v>
      </c>
      <c r="AL590" cm="1">
        <f t="array" ref="AL590">IF(OR(COUNTIF(T590,$AZ$2:$AZ$19)),0,1)</f>
        <v>0</v>
      </c>
      <c r="AM590" cm="1">
        <f t="array" ref="AM590">IF(OR(COUNTIF(U590,$AZ$2:$AZ$19)),0,1)</f>
        <v>0</v>
      </c>
      <c r="AN590" cm="1">
        <f t="array" ref="AN590">IF(OR(COUNTIF(V590,$AZ$2:$AZ$19)),0,1)</f>
        <v>0</v>
      </c>
      <c r="AO590" cm="1">
        <f t="array" ref="AO590">IF(OR(COUNTIF(W590,$AZ$2:$AZ$19)),0,1)</f>
        <v>0</v>
      </c>
      <c r="AP590" cm="1">
        <f t="array" ref="AP590">IF(OR(COUNTIF(X590,$AZ$2:$AZ$19)),0,1)</f>
        <v>0</v>
      </c>
      <c r="AQ590" cm="1">
        <f t="array" ref="AQ590">IF(OR(COUNTIF(Y590,$AZ$2:$AZ$19)),0,1)</f>
        <v>0</v>
      </c>
      <c r="AR590" cm="1">
        <f t="array" ref="AR590">IF(OR(COUNTIF(Z590,$AZ$2:$AZ$19)),0,1)</f>
        <v>0</v>
      </c>
      <c r="AS590" cm="1">
        <f t="array" ref="AS590">IF(OR(COUNTIF(AA590,$AZ$2:$AZ$19)),0,1)</f>
        <v>0</v>
      </c>
      <c r="AT590" cm="1">
        <f t="array" ref="AT590">IF(OR(COUNTIF(AB590,$AZ$2:$AZ$19)),0,1)</f>
        <v>0</v>
      </c>
      <c r="AU590" cm="1">
        <f t="array" ref="AU590">IF(OR(COUNTIF(AC590,$AZ$2:$AZ$19)),0,1)</f>
        <v>0</v>
      </c>
      <c r="AV590" cm="1">
        <f t="array" ref="AV590">IF(OR(COUNTIF(AD590,$AZ$2:$AZ$19)),0,1)</f>
        <v>0</v>
      </c>
      <c r="AX590">
        <f t="shared" si="10"/>
        <v>0</v>
      </c>
    </row>
    <row r="591" spans="1:50" x14ac:dyDescent="0.3">
      <c r="A591" s="92" t="str" cm="1">
        <f t="array" ref="A591">IF(AX591&gt;0,'Licensee Info'!$A$2:$A$2,"#N/A")</f>
        <v>#N/A</v>
      </c>
      <c r="B591" s="88" t="str">
        <f>'Cover Sheet'!$A$3</f>
        <v>[insert AFS Reporting Period]</v>
      </c>
      <c r="C591" s="88" t="str">
        <f>'Cover Sheet'!$D$3</f>
        <v>[insert all medical and adult-use license record numbers covered by this AFS]</v>
      </c>
      <c r="D591" s="88" t="str">
        <f>'Cover Sheet'!$A$6</f>
        <v>[insert name of firm]</v>
      </c>
      <c r="E591" s="88" t="str">
        <f>'Cover Sheet'!$B$6</f>
        <v>[insert CPA name]</v>
      </c>
      <c r="F591" s="88" t="str">
        <f>'Cover Sheet'!$B$8</f>
        <v>[insert CPA license number]</v>
      </c>
      <c r="G591" s="88" t="str">
        <f>'Cover Sheet'!$D$6</f>
        <v>[insert direct email address]</v>
      </c>
      <c r="H591" s="88" t="str">
        <f>'Cover Sheet'!$D$8</f>
        <v>[insert direct phone number]</v>
      </c>
      <c r="I591" s="88" t="str">
        <f>'Cover Sheet'!$D$10</f>
        <v>[insert firm mailing address]</v>
      </c>
      <c r="J591" s="88" t="str">
        <f>'Licensee Info'!$E$2</f>
        <v>Report not attested to correctly</v>
      </c>
      <c r="K591" t="s">
        <v>286</v>
      </c>
      <c r="L591">
        <v>1</v>
      </c>
      <c r="M591">
        <v>3</v>
      </c>
      <c r="N591">
        <v>1</v>
      </c>
      <c r="O591">
        <v>8</v>
      </c>
      <c r="R591" t="str">
        <f>'R - Total (R, MB)'!$B$49</f>
        <v>[insert license #]</v>
      </c>
      <c r="S591">
        <f>'R - Total (R, MB)'!$B$50</f>
        <v>0</v>
      </c>
      <c r="T591">
        <f>'R - Total (R, MB)'!$D$50</f>
        <v>0</v>
      </c>
      <c r="U591">
        <f>'R - Total (R, MB)'!$H$50</f>
        <v>0</v>
      </c>
      <c r="V591">
        <v>0</v>
      </c>
      <c r="W591">
        <v>0</v>
      </c>
      <c r="X591">
        <v>0</v>
      </c>
      <c r="Y591">
        <v>0</v>
      </c>
      <c r="Z591">
        <v>0</v>
      </c>
      <c r="AA591">
        <v>0</v>
      </c>
      <c r="AB591">
        <v>0</v>
      </c>
      <c r="AC591">
        <v>0</v>
      </c>
      <c r="AD591">
        <v>0</v>
      </c>
      <c r="AJ591" cm="1">
        <f t="array" ref="AJ591">IF(OR(COUNTIF(R591,$AZ$2:$AZ$19)),0,1)</f>
        <v>0</v>
      </c>
      <c r="AK591" cm="1">
        <f t="array" ref="AK591">IF(OR(COUNTIF(S591,$AZ$2:$AZ$19)),0,1)</f>
        <v>0</v>
      </c>
      <c r="AL591" cm="1">
        <f t="array" ref="AL591">IF(OR(COUNTIF(T591,$AZ$2:$AZ$19)),0,1)</f>
        <v>0</v>
      </c>
      <c r="AM591" cm="1">
        <f t="array" ref="AM591">IF(OR(COUNTIF(U591,$AZ$2:$AZ$19)),0,1)</f>
        <v>0</v>
      </c>
      <c r="AN591" cm="1">
        <f t="array" ref="AN591">IF(OR(COUNTIF(V591,$AZ$2:$AZ$19)),0,1)</f>
        <v>0</v>
      </c>
      <c r="AO591" cm="1">
        <f t="array" ref="AO591">IF(OR(COUNTIF(W591,$AZ$2:$AZ$19)),0,1)</f>
        <v>0</v>
      </c>
      <c r="AP591" cm="1">
        <f t="array" ref="AP591">IF(OR(COUNTIF(X591,$AZ$2:$AZ$19)),0,1)</f>
        <v>0</v>
      </c>
      <c r="AQ591" cm="1">
        <f t="array" ref="AQ591">IF(OR(COUNTIF(Y591,$AZ$2:$AZ$19)),0,1)</f>
        <v>0</v>
      </c>
      <c r="AR591" cm="1">
        <f t="array" ref="AR591">IF(OR(COUNTIF(Z591,$AZ$2:$AZ$19)),0,1)</f>
        <v>0</v>
      </c>
      <c r="AS591" cm="1">
        <f t="array" ref="AS591">IF(OR(COUNTIF(AA591,$AZ$2:$AZ$19)),0,1)</f>
        <v>0</v>
      </c>
      <c r="AT591" cm="1">
        <f t="array" ref="AT591">IF(OR(COUNTIF(AB591,$AZ$2:$AZ$19)),0,1)</f>
        <v>0</v>
      </c>
      <c r="AU591" cm="1">
        <f t="array" ref="AU591">IF(OR(COUNTIF(AC591,$AZ$2:$AZ$19)),0,1)</f>
        <v>0</v>
      </c>
      <c r="AV591" cm="1">
        <f t="array" ref="AV591">IF(OR(COUNTIF(AD591,$AZ$2:$AZ$19)),0,1)</f>
        <v>0</v>
      </c>
      <c r="AX591">
        <f t="shared" si="10"/>
        <v>0</v>
      </c>
    </row>
    <row r="592" spans="1:50" x14ac:dyDescent="0.3">
      <c r="A592" s="88" t="str" cm="1">
        <f t="array" ref="A592">IF(AX592&gt;0,'Licensee Info'!$A$2:$A$2,"#N/A")</f>
        <v>#N/A</v>
      </c>
      <c r="B592" s="88" t="str">
        <f>'Cover Sheet'!$A$3</f>
        <v>[insert AFS Reporting Period]</v>
      </c>
      <c r="C592" s="88" t="str">
        <f>'Cover Sheet'!$D$3</f>
        <v>[insert all medical and adult-use license record numbers covered by this AFS]</v>
      </c>
      <c r="D592" s="88" t="str">
        <f>'Cover Sheet'!$A$6</f>
        <v>[insert name of firm]</v>
      </c>
      <c r="E592" s="88" t="str">
        <f>'Cover Sheet'!$B$6</f>
        <v>[insert CPA name]</v>
      </c>
      <c r="F592" s="88" t="str">
        <f>'Cover Sheet'!$B$8</f>
        <v>[insert CPA license number]</v>
      </c>
      <c r="G592" s="88" t="str">
        <f>'Cover Sheet'!$D$6</f>
        <v>[insert direct email address]</v>
      </c>
      <c r="H592" s="88" t="str">
        <f>'Cover Sheet'!$D$8</f>
        <v>[insert direct phone number]</v>
      </c>
      <c r="I592" s="88" t="str">
        <f>'Cover Sheet'!$D$10</f>
        <v>[insert firm mailing address]</v>
      </c>
      <c r="J592" s="88" t="str">
        <f>'Licensee Info'!$E$2</f>
        <v>Report not attested to correctly</v>
      </c>
      <c r="K592" s="91" t="s">
        <v>286</v>
      </c>
      <c r="L592" s="91">
        <v>1</v>
      </c>
      <c r="M592" s="91">
        <v>3</v>
      </c>
      <c r="N592" s="91">
        <v>1</v>
      </c>
      <c r="O592" s="91">
        <v>9</v>
      </c>
      <c r="P592" s="91"/>
      <c r="Q592" s="91"/>
      <c r="R592" s="91" t="str">
        <f>'R - Total (R, MB)'!$B$49</f>
        <v>[insert license #]</v>
      </c>
      <c r="S592" s="91">
        <f>'R - Total (R, MB)'!$B$50</f>
        <v>0</v>
      </c>
      <c r="T592" s="91">
        <f>'R - Total (R, MB)'!$D$50</f>
        <v>0</v>
      </c>
      <c r="U592" s="91">
        <f>'R - Total (R, MB)'!$H$50</f>
        <v>0</v>
      </c>
      <c r="V592" s="91">
        <v>0</v>
      </c>
      <c r="W592" s="91">
        <v>0</v>
      </c>
      <c r="X592" s="91">
        <v>0</v>
      </c>
      <c r="Y592" s="91">
        <v>0</v>
      </c>
      <c r="Z592" s="91">
        <v>0</v>
      </c>
      <c r="AA592" s="91">
        <v>0</v>
      </c>
      <c r="AB592" s="91">
        <v>0</v>
      </c>
      <c r="AC592" s="91">
        <v>0</v>
      </c>
      <c r="AD592" s="91">
        <v>0</v>
      </c>
      <c r="AE592" s="91"/>
      <c r="AF592" s="91"/>
      <c r="AG592" s="91"/>
      <c r="AH592" s="91"/>
      <c r="AJ592" cm="1">
        <f t="array" ref="AJ592">IF(OR(COUNTIF(R592,$AZ$2:$AZ$19)),0,1)</f>
        <v>0</v>
      </c>
      <c r="AK592" cm="1">
        <f t="array" ref="AK592">IF(OR(COUNTIF(S592,$AZ$2:$AZ$19)),0,1)</f>
        <v>0</v>
      </c>
      <c r="AL592" cm="1">
        <f t="array" ref="AL592">IF(OR(COUNTIF(T592,$AZ$2:$AZ$19)),0,1)</f>
        <v>0</v>
      </c>
      <c r="AM592" cm="1">
        <f t="array" ref="AM592">IF(OR(COUNTIF(U592,$AZ$2:$AZ$19)),0,1)</f>
        <v>0</v>
      </c>
      <c r="AN592" cm="1">
        <f t="array" ref="AN592">IF(OR(COUNTIF(V592,$AZ$2:$AZ$19)),0,1)</f>
        <v>0</v>
      </c>
      <c r="AO592" cm="1">
        <f t="array" ref="AO592">IF(OR(COUNTIF(W592,$AZ$2:$AZ$19)),0,1)</f>
        <v>0</v>
      </c>
      <c r="AP592" cm="1">
        <f t="array" ref="AP592">IF(OR(COUNTIF(X592,$AZ$2:$AZ$19)),0,1)</f>
        <v>0</v>
      </c>
      <c r="AQ592" cm="1">
        <f t="array" ref="AQ592">IF(OR(COUNTIF(Y592,$AZ$2:$AZ$19)),0,1)</f>
        <v>0</v>
      </c>
      <c r="AR592" cm="1">
        <f t="array" ref="AR592">IF(OR(COUNTIF(Z592,$AZ$2:$AZ$19)),0,1)</f>
        <v>0</v>
      </c>
      <c r="AS592" cm="1">
        <f t="array" ref="AS592">IF(OR(COUNTIF(AA592,$AZ$2:$AZ$19)),0,1)</f>
        <v>0</v>
      </c>
      <c r="AT592" cm="1">
        <f t="array" ref="AT592">IF(OR(COUNTIF(AB592,$AZ$2:$AZ$19)),0,1)</f>
        <v>0</v>
      </c>
      <c r="AU592" cm="1">
        <f t="array" ref="AU592">IF(OR(COUNTIF(AC592,$AZ$2:$AZ$19)),0,1)</f>
        <v>0</v>
      </c>
      <c r="AV592" cm="1">
        <f t="array" ref="AV592">IF(OR(COUNTIF(AD592,$AZ$2:$AZ$19)),0,1)</f>
        <v>0</v>
      </c>
      <c r="AX592">
        <f t="shared" si="10"/>
        <v>0</v>
      </c>
    </row>
    <row r="593" spans="1:50" x14ac:dyDescent="0.3">
      <c r="A593" s="92" t="str" cm="1">
        <f t="array" ref="A593">IF(AX593&gt;0,'Licensee Info'!$A$2:$A$2,"#N/A")</f>
        <v>#N/A</v>
      </c>
      <c r="B593" s="88" t="str">
        <f>'Cover Sheet'!$A$3</f>
        <v>[insert AFS Reporting Period]</v>
      </c>
      <c r="C593" s="88" t="str">
        <f>'Cover Sheet'!$D$3</f>
        <v>[insert all medical and adult-use license record numbers covered by this AFS]</v>
      </c>
      <c r="D593" s="88" t="str">
        <f>'Cover Sheet'!$A$6</f>
        <v>[insert name of firm]</v>
      </c>
      <c r="E593" s="88" t="str">
        <f>'Cover Sheet'!$B$6</f>
        <v>[insert CPA name]</v>
      </c>
      <c r="F593" s="88" t="str">
        <f>'Cover Sheet'!$B$8</f>
        <v>[insert CPA license number]</v>
      </c>
      <c r="G593" s="88" t="str">
        <f>'Cover Sheet'!$D$6</f>
        <v>[insert direct email address]</v>
      </c>
      <c r="H593" s="88" t="str">
        <f>'Cover Sheet'!$D$8</f>
        <v>[insert direct phone number]</v>
      </c>
      <c r="I593" s="88" t="str">
        <f>'Cover Sheet'!$D$10</f>
        <v>[insert firm mailing address]</v>
      </c>
      <c r="J593" s="88" t="str">
        <f>'Licensee Info'!$E$2</f>
        <v>Report not attested to correctly</v>
      </c>
      <c r="K593" t="s">
        <v>286</v>
      </c>
      <c r="L593">
        <v>1</v>
      </c>
      <c r="M593">
        <v>3</v>
      </c>
      <c r="N593">
        <v>1</v>
      </c>
      <c r="O593">
        <v>10</v>
      </c>
      <c r="R593" t="str">
        <f>'R - Total (R, MB)'!$B$49</f>
        <v>[insert license #]</v>
      </c>
      <c r="S593">
        <f>'R - Total (R, MB)'!$B$50</f>
        <v>0</v>
      </c>
      <c r="T593">
        <f>'R - Total (R, MB)'!$D$50</f>
        <v>0</v>
      </c>
      <c r="U593">
        <f>'R - Total (R, MB)'!$H$50</f>
        <v>0</v>
      </c>
      <c r="V593">
        <v>0</v>
      </c>
      <c r="W593">
        <v>0</v>
      </c>
      <c r="X593">
        <v>0</v>
      </c>
      <c r="Y593">
        <v>0</v>
      </c>
      <c r="Z593">
        <v>0</v>
      </c>
      <c r="AA593">
        <v>0</v>
      </c>
      <c r="AB593">
        <v>0</v>
      </c>
      <c r="AC593">
        <v>0</v>
      </c>
      <c r="AD593">
        <v>0</v>
      </c>
      <c r="AJ593" cm="1">
        <f t="array" ref="AJ593">IF(OR(COUNTIF(R593,$AZ$2:$AZ$19)),0,1)</f>
        <v>0</v>
      </c>
      <c r="AK593" cm="1">
        <f t="array" ref="AK593">IF(OR(COUNTIF(S593,$AZ$2:$AZ$19)),0,1)</f>
        <v>0</v>
      </c>
      <c r="AL593" cm="1">
        <f t="array" ref="AL593">IF(OR(COUNTIF(T593,$AZ$2:$AZ$19)),0,1)</f>
        <v>0</v>
      </c>
      <c r="AM593" cm="1">
        <f t="array" ref="AM593">IF(OR(COUNTIF(U593,$AZ$2:$AZ$19)),0,1)</f>
        <v>0</v>
      </c>
      <c r="AN593" cm="1">
        <f t="array" ref="AN593">IF(OR(COUNTIF(V593,$AZ$2:$AZ$19)),0,1)</f>
        <v>0</v>
      </c>
      <c r="AO593" cm="1">
        <f t="array" ref="AO593">IF(OR(COUNTIF(W593,$AZ$2:$AZ$19)),0,1)</f>
        <v>0</v>
      </c>
      <c r="AP593" cm="1">
        <f t="array" ref="AP593">IF(OR(COUNTIF(X593,$AZ$2:$AZ$19)),0,1)</f>
        <v>0</v>
      </c>
      <c r="AQ593" cm="1">
        <f t="array" ref="AQ593">IF(OR(COUNTIF(Y593,$AZ$2:$AZ$19)),0,1)</f>
        <v>0</v>
      </c>
      <c r="AR593" cm="1">
        <f t="array" ref="AR593">IF(OR(COUNTIF(Z593,$AZ$2:$AZ$19)),0,1)</f>
        <v>0</v>
      </c>
      <c r="AS593" cm="1">
        <f t="array" ref="AS593">IF(OR(COUNTIF(AA593,$AZ$2:$AZ$19)),0,1)</f>
        <v>0</v>
      </c>
      <c r="AT593" cm="1">
        <f t="array" ref="AT593">IF(OR(COUNTIF(AB593,$AZ$2:$AZ$19)),0,1)</f>
        <v>0</v>
      </c>
      <c r="AU593" cm="1">
        <f t="array" ref="AU593">IF(OR(COUNTIF(AC593,$AZ$2:$AZ$19)),0,1)</f>
        <v>0</v>
      </c>
      <c r="AV593" cm="1">
        <f t="array" ref="AV593">IF(OR(COUNTIF(AD593,$AZ$2:$AZ$19)),0,1)</f>
        <v>0</v>
      </c>
      <c r="AX593">
        <f t="shared" si="10"/>
        <v>0</v>
      </c>
    </row>
    <row r="594" spans="1:50" x14ac:dyDescent="0.3">
      <c r="A594" s="88" t="str" cm="1">
        <f t="array" ref="A594">IF(AX594&gt;0,'Licensee Info'!$A$2:$A$2,"#N/A")</f>
        <v>#N/A</v>
      </c>
      <c r="B594" s="88" t="str">
        <f>'Cover Sheet'!$A$3</f>
        <v>[insert AFS Reporting Period]</v>
      </c>
      <c r="C594" s="88" t="str">
        <f>'Cover Sheet'!$D$3</f>
        <v>[insert all medical and adult-use license record numbers covered by this AFS]</v>
      </c>
      <c r="D594" s="88" t="str">
        <f>'Cover Sheet'!$A$6</f>
        <v>[insert name of firm]</v>
      </c>
      <c r="E594" s="88" t="str">
        <f>'Cover Sheet'!$B$6</f>
        <v>[insert CPA name]</v>
      </c>
      <c r="F594" s="88" t="str">
        <f>'Cover Sheet'!$B$8</f>
        <v>[insert CPA license number]</v>
      </c>
      <c r="G594" s="88" t="str">
        <f>'Cover Sheet'!$D$6</f>
        <v>[insert direct email address]</v>
      </c>
      <c r="H594" s="88" t="str">
        <f>'Cover Sheet'!$D$8</f>
        <v>[insert direct phone number]</v>
      </c>
      <c r="I594" s="88" t="str">
        <f>'Cover Sheet'!$D$10</f>
        <v>[insert firm mailing address]</v>
      </c>
      <c r="J594" s="88" t="str">
        <f>'Licensee Info'!$E$2</f>
        <v>Report not attested to correctly</v>
      </c>
      <c r="K594" s="91" t="s">
        <v>286</v>
      </c>
      <c r="L594" s="91">
        <v>1</v>
      </c>
      <c r="M594" s="91">
        <v>3</v>
      </c>
      <c r="N594" s="91">
        <v>1</v>
      </c>
      <c r="O594" s="91">
        <v>11</v>
      </c>
      <c r="P594" s="91"/>
      <c r="Q594" s="91"/>
      <c r="R594" s="91" t="str">
        <f>'R - Total (R, MB)'!$B$49</f>
        <v>[insert license #]</v>
      </c>
      <c r="S594" s="91">
        <f>'R - Total (R, MB)'!$B$50</f>
        <v>0</v>
      </c>
      <c r="T594" s="91">
        <f>'R - Total (R, MB)'!$D$50</f>
        <v>0</v>
      </c>
      <c r="U594" s="91">
        <f>'R - Total (R, MB)'!$H$50</f>
        <v>0</v>
      </c>
      <c r="V594" s="91">
        <v>0</v>
      </c>
      <c r="W594" s="91">
        <v>0</v>
      </c>
      <c r="X594" s="91">
        <v>0</v>
      </c>
      <c r="Y594" s="91">
        <v>0</v>
      </c>
      <c r="Z594" s="91">
        <v>0</v>
      </c>
      <c r="AA594" s="91">
        <v>0</v>
      </c>
      <c r="AB594" s="91">
        <v>0</v>
      </c>
      <c r="AC594" s="91">
        <v>0</v>
      </c>
      <c r="AD594" s="91">
        <v>0</v>
      </c>
      <c r="AE594" s="91"/>
      <c r="AF594" s="91"/>
      <c r="AG594" s="91"/>
      <c r="AH594" s="91"/>
      <c r="AJ594" cm="1">
        <f t="array" ref="AJ594">IF(OR(COUNTIF(R594,$AZ$2:$AZ$19)),0,1)</f>
        <v>0</v>
      </c>
      <c r="AK594" cm="1">
        <f t="array" ref="AK594">IF(OR(COUNTIF(S594,$AZ$2:$AZ$19)),0,1)</f>
        <v>0</v>
      </c>
      <c r="AL594" cm="1">
        <f t="array" ref="AL594">IF(OR(COUNTIF(T594,$AZ$2:$AZ$19)),0,1)</f>
        <v>0</v>
      </c>
      <c r="AM594" cm="1">
        <f t="array" ref="AM594">IF(OR(COUNTIF(U594,$AZ$2:$AZ$19)),0,1)</f>
        <v>0</v>
      </c>
      <c r="AN594" cm="1">
        <f t="array" ref="AN594">IF(OR(COUNTIF(V594,$AZ$2:$AZ$19)),0,1)</f>
        <v>0</v>
      </c>
      <c r="AO594" cm="1">
        <f t="array" ref="AO594">IF(OR(COUNTIF(W594,$AZ$2:$AZ$19)),0,1)</f>
        <v>0</v>
      </c>
      <c r="AP594" cm="1">
        <f t="array" ref="AP594">IF(OR(COUNTIF(X594,$AZ$2:$AZ$19)),0,1)</f>
        <v>0</v>
      </c>
      <c r="AQ594" cm="1">
        <f t="array" ref="AQ594">IF(OR(COUNTIF(Y594,$AZ$2:$AZ$19)),0,1)</f>
        <v>0</v>
      </c>
      <c r="AR594" cm="1">
        <f t="array" ref="AR594">IF(OR(COUNTIF(Z594,$AZ$2:$AZ$19)),0,1)</f>
        <v>0</v>
      </c>
      <c r="AS594" cm="1">
        <f t="array" ref="AS594">IF(OR(COUNTIF(AA594,$AZ$2:$AZ$19)),0,1)</f>
        <v>0</v>
      </c>
      <c r="AT594" cm="1">
        <f t="array" ref="AT594">IF(OR(COUNTIF(AB594,$AZ$2:$AZ$19)),0,1)</f>
        <v>0</v>
      </c>
      <c r="AU594" cm="1">
        <f t="array" ref="AU594">IF(OR(COUNTIF(AC594,$AZ$2:$AZ$19)),0,1)</f>
        <v>0</v>
      </c>
      <c r="AV594" cm="1">
        <f t="array" ref="AV594">IF(OR(COUNTIF(AD594,$AZ$2:$AZ$19)),0,1)</f>
        <v>0</v>
      </c>
      <c r="AX594">
        <f t="shared" si="10"/>
        <v>0</v>
      </c>
    </row>
    <row r="595" spans="1:50" x14ac:dyDescent="0.3">
      <c r="A595" s="92" t="str" cm="1">
        <f t="array" ref="A595">IF(AX595&gt;0,'Licensee Info'!$A$2:$A$2,"#N/A")</f>
        <v>#N/A</v>
      </c>
      <c r="B595" s="88" t="str">
        <f>'Cover Sheet'!$A$3</f>
        <v>[insert AFS Reporting Period]</v>
      </c>
      <c r="C595" s="88" t="str">
        <f>'Cover Sheet'!$D$3</f>
        <v>[insert all medical and adult-use license record numbers covered by this AFS]</v>
      </c>
      <c r="D595" s="88" t="str">
        <f>'Cover Sheet'!$A$6</f>
        <v>[insert name of firm]</v>
      </c>
      <c r="E595" s="88" t="str">
        <f>'Cover Sheet'!$B$6</f>
        <v>[insert CPA name]</v>
      </c>
      <c r="F595" s="88" t="str">
        <f>'Cover Sheet'!$B$8</f>
        <v>[insert CPA license number]</v>
      </c>
      <c r="G595" s="88" t="str">
        <f>'Cover Sheet'!$D$6</f>
        <v>[insert direct email address]</v>
      </c>
      <c r="H595" s="88" t="str">
        <f>'Cover Sheet'!$D$8</f>
        <v>[insert direct phone number]</v>
      </c>
      <c r="I595" s="88" t="str">
        <f>'Cover Sheet'!$D$10</f>
        <v>[insert firm mailing address]</v>
      </c>
      <c r="J595" s="88" t="str">
        <f>'Licensee Info'!$E$2</f>
        <v>Report not attested to correctly</v>
      </c>
      <c r="K595" t="s">
        <v>286</v>
      </c>
      <c r="L595">
        <v>1</v>
      </c>
      <c r="M595">
        <v>3</v>
      </c>
      <c r="N595">
        <v>1</v>
      </c>
      <c r="O595">
        <v>12</v>
      </c>
      <c r="R595" t="str">
        <f>'R - Total (R, MB)'!$B$49</f>
        <v>[insert license #]</v>
      </c>
      <c r="S595">
        <f>'R - Total (R, MB)'!$B$50</f>
        <v>0</v>
      </c>
      <c r="T595">
        <f>'R - Total (R, MB)'!$D$50</f>
        <v>0</v>
      </c>
      <c r="U595">
        <f>'R - Total (R, MB)'!$H$50</f>
        <v>0</v>
      </c>
      <c r="V595">
        <v>0</v>
      </c>
      <c r="W595">
        <v>0</v>
      </c>
      <c r="X595">
        <v>0</v>
      </c>
      <c r="Y595">
        <v>0</v>
      </c>
      <c r="Z595">
        <v>0</v>
      </c>
      <c r="AA595">
        <v>0</v>
      </c>
      <c r="AB595">
        <v>0</v>
      </c>
      <c r="AC595">
        <v>0</v>
      </c>
      <c r="AD595">
        <v>0</v>
      </c>
      <c r="AJ595" cm="1">
        <f t="array" ref="AJ595">IF(OR(COUNTIF(R595,$AZ$2:$AZ$19)),0,1)</f>
        <v>0</v>
      </c>
      <c r="AK595" cm="1">
        <f t="array" ref="AK595">IF(OR(COUNTIF(S595,$AZ$2:$AZ$19)),0,1)</f>
        <v>0</v>
      </c>
      <c r="AL595" cm="1">
        <f t="array" ref="AL595">IF(OR(COUNTIF(T595,$AZ$2:$AZ$19)),0,1)</f>
        <v>0</v>
      </c>
      <c r="AM595" cm="1">
        <f t="array" ref="AM595">IF(OR(COUNTIF(U595,$AZ$2:$AZ$19)),0,1)</f>
        <v>0</v>
      </c>
      <c r="AN595" cm="1">
        <f t="array" ref="AN595">IF(OR(COUNTIF(V595,$AZ$2:$AZ$19)),0,1)</f>
        <v>0</v>
      </c>
      <c r="AO595" cm="1">
        <f t="array" ref="AO595">IF(OR(COUNTIF(W595,$AZ$2:$AZ$19)),0,1)</f>
        <v>0</v>
      </c>
      <c r="AP595" cm="1">
        <f t="array" ref="AP595">IF(OR(COUNTIF(X595,$AZ$2:$AZ$19)),0,1)</f>
        <v>0</v>
      </c>
      <c r="AQ595" cm="1">
        <f t="array" ref="AQ595">IF(OR(COUNTIF(Y595,$AZ$2:$AZ$19)),0,1)</f>
        <v>0</v>
      </c>
      <c r="AR595" cm="1">
        <f t="array" ref="AR595">IF(OR(COUNTIF(Z595,$AZ$2:$AZ$19)),0,1)</f>
        <v>0</v>
      </c>
      <c r="AS595" cm="1">
        <f t="array" ref="AS595">IF(OR(COUNTIF(AA595,$AZ$2:$AZ$19)),0,1)</f>
        <v>0</v>
      </c>
      <c r="AT595" cm="1">
        <f t="array" ref="AT595">IF(OR(COUNTIF(AB595,$AZ$2:$AZ$19)),0,1)</f>
        <v>0</v>
      </c>
      <c r="AU595" cm="1">
        <f t="array" ref="AU595">IF(OR(COUNTIF(AC595,$AZ$2:$AZ$19)),0,1)</f>
        <v>0</v>
      </c>
      <c r="AV595" cm="1">
        <f t="array" ref="AV595">IF(OR(COUNTIF(AD595,$AZ$2:$AZ$19)),0,1)</f>
        <v>0</v>
      </c>
      <c r="AX595">
        <f t="shared" si="10"/>
        <v>0</v>
      </c>
    </row>
    <row r="596" spans="1:50" x14ac:dyDescent="0.3">
      <c r="A596" s="88" t="str" cm="1">
        <f t="array" ref="A596">IF(AX596&gt;0,'Licensee Info'!$A$2:$A$2,"#N/A")</f>
        <v>#N/A</v>
      </c>
      <c r="B596" s="88" t="str">
        <f>'Cover Sheet'!$A$3</f>
        <v>[insert AFS Reporting Period]</v>
      </c>
      <c r="C596" s="88" t="str">
        <f>'Cover Sheet'!$D$3</f>
        <v>[insert all medical and adult-use license record numbers covered by this AFS]</v>
      </c>
      <c r="D596" s="88" t="str">
        <f>'Cover Sheet'!$A$6</f>
        <v>[insert name of firm]</v>
      </c>
      <c r="E596" s="88" t="str">
        <f>'Cover Sheet'!$B$6</f>
        <v>[insert CPA name]</v>
      </c>
      <c r="F596" s="88" t="str">
        <f>'Cover Sheet'!$B$8</f>
        <v>[insert CPA license number]</v>
      </c>
      <c r="G596" s="88" t="str">
        <f>'Cover Sheet'!$D$6</f>
        <v>[insert direct email address]</v>
      </c>
      <c r="H596" s="88" t="str">
        <f>'Cover Sheet'!$D$8</f>
        <v>[insert direct phone number]</v>
      </c>
      <c r="I596" s="88" t="str">
        <f>'Cover Sheet'!$D$10</f>
        <v>[insert firm mailing address]</v>
      </c>
      <c r="J596" s="88" t="str">
        <f>'Licensee Info'!$E$2</f>
        <v>Report not attested to correctly</v>
      </c>
      <c r="K596" s="91" t="s">
        <v>286</v>
      </c>
      <c r="L596" s="91">
        <v>1</v>
      </c>
      <c r="M596" s="91">
        <v>3</v>
      </c>
      <c r="N596" s="91">
        <v>1</v>
      </c>
      <c r="O596" s="91">
        <v>13</v>
      </c>
      <c r="P596" s="91"/>
      <c r="Q596" s="91"/>
      <c r="R596" s="91" t="str">
        <f>'R - Total (R, MB)'!$B$49</f>
        <v>[insert license #]</v>
      </c>
      <c r="S596" s="91">
        <f>'R - Total (R, MB)'!$B$50</f>
        <v>0</v>
      </c>
      <c r="T596" s="91">
        <f>'R - Total (R, MB)'!$D$50</f>
        <v>0</v>
      </c>
      <c r="U596" s="91">
        <f>'R - Total (R, MB)'!$H$50</f>
        <v>0</v>
      </c>
      <c r="V596" s="91">
        <v>0</v>
      </c>
      <c r="W596" s="91">
        <v>0</v>
      </c>
      <c r="X596" s="91">
        <v>0</v>
      </c>
      <c r="Y596" s="91">
        <v>0</v>
      </c>
      <c r="Z596" s="91">
        <v>0</v>
      </c>
      <c r="AA596" s="91">
        <v>0</v>
      </c>
      <c r="AB596" s="91">
        <v>0</v>
      </c>
      <c r="AC596" s="91">
        <v>0</v>
      </c>
      <c r="AD596" s="91">
        <v>0</v>
      </c>
      <c r="AE596" s="91"/>
      <c r="AF596" s="91"/>
      <c r="AG596" s="91"/>
      <c r="AH596" s="91"/>
      <c r="AJ596" cm="1">
        <f t="array" ref="AJ596">IF(OR(COUNTIF(R596,$AZ$2:$AZ$19)),0,1)</f>
        <v>0</v>
      </c>
      <c r="AK596" cm="1">
        <f t="array" ref="AK596">IF(OR(COUNTIF(S596,$AZ$2:$AZ$19)),0,1)</f>
        <v>0</v>
      </c>
      <c r="AL596" cm="1">
        <f t="array" ref="AL596">IF(OR(COUNTIF(T596,$AZ$2:$AZ$19)),0,1)</f>
        <v>0</v>
      </c>
      <c r="AM596" cm="1">
        <f t="array" ref="AM596">IF(OR(COUNTIF(U596,$AZ$2:$AZ$19)),0,1)</f>
        <v>0</v>
      </c>
      <c r="AN596" cm="1">
        <f t="array" ref="AN596">IF(OR(COUNTIF(V596,$AZ$2:$AZ$19)),0,1)</f>
        <v>0</v>
      </c>
      <c r="AO596" cm="1">
        <f t="array" ref="AO596">IF(OR(COUNTIF(W596,$AZ$2:$AZ$19)),0,1)</f>
        <v>0</v>
      </c>
      <c r="AP596" cm="1">
        <f t="array" ref="AP596">IF(OR(COUNTIF(X596,$AZ$2:$AZ$19)),0,1)</f>
        <v>0</v>
      </c>
      <c r="AQ596" cm="1">
        <f t="array" ref="AQ596">IF(OR(COUNTIF(Y596,$AZ$2:$AZ$19)),0,1)</f>
        <v>0</v>
      </c>
      <c r="AR596" cm="1">
        <f t="array" ref="AR596">IF(OR(COUNTIF(Z596,$AZ$2:$AZ$19)),0,1)</f>
        <v>0</v>
      </c>
      <c r="AS596" cm="1">
        <f t="array" ref="AS596">IF(OR(COUNTIF(AA596,$AZ$2:$AZ$19)),0,1)</f>
        <v>0</v>
      </c>
      <c r="AT596" cm="1">
        <f t="array" ref="AT596">IF(OR(COUNTIF(AB596,$AZ$2:$AZ$19)),0,1)</f>
        <v>0</v>
      </c>
      <c r="AU596" cm="1">
        <f t="array" ref="AU596">IF(OR(COUNTIF(AC596,$AZ$2:$AZ$19)),0,1)</f>
        <v>0</v>
      </c>
      <c r="AV596" cm="1">
        <f t="array" ref="AV596">IF(OR(COUNTIF(AD596,$AZ$2:$AZ$19)),0,1)</f>
        <v>0</v>
      </c>
      <c r="AX596">
        <f t="shared" si="10"/>
        <v>0</v>
      </c>
    </row>
    <row r="597" spans="1:50" x14ac:dyDescent="0.3">
      <c r="A597" s="92" t="str" cm="1">
        <f t="array" ref="A597">IF(AX597&gt;0,'Licensee Info'!$A$2:$A$2,"#N/A")</f>
        <v>#N/A</v>
      </c>
      <c r="B597" s="88" t="str">
        <f>'Cover Sheet'!$A$3</f>
        <v>[insert AFS Reporting Period]</v>
      </c>
      <c r="C597" s="88" t="str">
        <f>'Cover Sheet'!$D$3</f>
        <v>[insert all medical and adult-use license record numbers covered by this AFS]</v>
      </c>
      <c r="D597" s="88" t="str">
        <f>'Cover Sheet'!$A$6</f>
        <v>[insert name of firm]</v>
      </c>
      <c r="E597" s="88" t="str">
        <f>'Cover Sheet'!$B$6</f>
        <v>[insert CPA name]</v>
      </c>
      <c r="F597" s="88" t="str">
        <f>'Cover Sheet'!$B$8</f>
        <v>[insert CPA license number]</v>
      </c>
      <c r="G597" s="88" t="str">
        <f>'Cover Sheet'!$D$6</f>
        <v>[insert direct email address]</v>
      </c>
      <c r="H597" s="88" t="str">
        <f>'Cover Sheet'!$D$8</f>
        <v>[insert direct phone number]</v>
      </c>
      <c r="I597" s="88" t="str">
        <f>'Cover Sheet'!$D$10</f>
        <v>[insert firm mailing address]</v>
      </c>
      <c r="J597" s="88" t="str">
        <f>'Licensee Info'!$E$2</f>
        <v>Report not attested to correctly</v>
      </c>
      <c r="K597" t="s">
        <v>286</v>
      </c>
      <c r="L597">
        <v>1</v>
      </c>
      <c r="M597">
        <v>3</v>
      </c>
      <c r="N597">
        <v>1</v>
      </c>
      <c r="O597">
        <v>14</v>
      </c>
      <c r="R597" t="str">
        <f>'R - Total (R, MB)'!$B$49</f>
        <v>[insert license #]</v>
      </c>
      <c r="S597">
        <f>'R - Total (R, MB)'!$B$50</f>
        <v>0</v>
      </c>
      <c r="T597">
        <f>'R - Total (R, MB)'!$D$50</f>
        <v>0</v>
      </c>
      <c r="U597">
        <f>'R - Total (R, MB)'!$H$50</f>
        <v>0</v>
      </c>
      <c r="V597">
        <v>0</v>
      </c>
      <c r="W597">
        <v>0</v>
      </c>
      <c r="X597">
        <v>0</v>
      </c>
      <c r="Y597">
        <v>0</v>
      </c>
      <c r="Z597">
        <v>0</v>
      </c>
      <c r="AA597">
        <v>0</v>
      </c>
      <c r="AB597">
        <v>0</v>
      </c>
      <c r="AC597">
        <v>0</v>
      </c>
      <c r="AD597">
        <v>0</v>
      </c>
      <c r="AJ597" cm="1">
        <f t="array" ref="AJ597">IF(OR(COUNTIF(R597,$AZ$2:$AZ$19)),0,1)</f>
        <v>0</v>
      </c>
      <c r="AK597" cm="1">
        <f t="array" ref="AK597">IF(OR(COUNTIF(S597,$AZ$2:$AZ$19)),0,1)</f>
        <v>0</v>
      </c>
      <c r="AL597" cm="1">
        <f t="array" ref="AL597">IF(OR(COUNTIF(T597,$AZ$2:$AZ$19)),0,1)</f>
        <v>0</v>
      </c>
      <c r="AM597" cm="1">
        <f t="array" ref="AM597">IF(OR(COUNTIF(U597,$AZ$2:$AZ$19)),0,1)</f>
        <v>0</v>
      </c>
      <c r="AN597" cm="1">
        <f t="array" ref="AN597">IF(OR(COUNTIF(V597,$AZ$2:$AZ$19)),0,1)</f>
        <v>0</v>
      </c>
      <c r="AO597" cm="1">
        <f t="array" ref="AO597">IF(OR(COUNTIF(W597,$AZ$2:$AZ$19)),0,1)</f>
        <v>0</v>
      </c>
      <c r="AP597" cm="1">
        <f t="array" ref="AP597">IF(OR(COUNTIF(X597,$AZ$2:$AZ$19)),0,1)</f>
        <v>0</v>
      </c>
      <c r="AQ597" cm="1">
        <f t="array" ref="AQ597">IF(OR(COUNTIF(Y597,$AZ$2:$AZ$19)),0,1)</f>
        <v>0</v>
      </c>
      <c r="AR597" cm="1">
        <f t="array" ref="AR597">IF(OR(COUNTIF(Z597,$AZ$2:$AZ$19)),0,1)</f>
        <v>0</v>
      </c>
      <c r="AS597" cm="1">
        <f t="array" ref="AS597">IF(OR(COUNTIF(AA597,$AZ$2:$AZ$19)),0,1)</f>
        <v>0</v>
      </c>
      <c r="AT597" cm="1">
        <f t="array" ref="AT597">IF(OR(COUNTIF(AB597,$AZ$2:$AZ$19)),0,1)</f>
        <v>0</v>
      </c>
      <c r="AU597" cm="1">
        <f t="array" ref="AU597">IF(OR(COUNTIF(AC597,$AZ$2:$AZ$19)),0,1)</f>
        <v>0</v>
      </c>
      <c r="AV597" cm="1">
        <f t="array" ref="AV597">IF(OR(COUNTIF(AD597,$AZ$2:$AZ$19)),0,1)</f>
        <v>0</v>
      </c>
      <c r="AX597">
        <f t="shared" si="10"/>
        <v>0</v>
      </c>
    </row>
    <row r="598" spans="1:50" x14ac:dyDescent="0.3">
      <c r="A598" s="88" t="str" cm="1">
        <f t="array" ref="A598">IF(AX598&gt;0,'Licensee Info'!$A$2:$A$2,"#N/A")</f>
        <v>#N/A</v>
      </c>
      <c r="B598" s="88" t="str">
        <f>'Cover Sheet'!$A$3</f>
        <v>[insert AFS Reporting Period]</v>
      </c>
      <c r="C598" s="88" t="str">
        <f>'Cover Sheet'!$D$3</f>
        <v>[insert all medical and adult-use license record numbers covered by this AFS]</v>
      </c>
      <c r="D598" s="88" t="str">
        <f>'Cover Sheet'!$A$6</f>
        <v>[insert name of firm]</v>
      </c>
      <c r="E598" s="88" t="str">
        <f>'Cover Sheet'!$B$6</f>
        <v>[insert CPA name]</v>
      </c>
      <c r="F598" s="88" t="str">
        <f>'Cover Sheet'!$B$8</f>
        <v>[insert CPA license number]</v>
      </c>
      <c r="G598" s="88" t="str">
        <f>'Cover Sheet'!$D$6</f>
        <v>[insert direct email address]</v>
      </c>
      <c r="H598" s="88" t="str">
        <f>'Cover Sheet'!$D$8</f>
        <v>[insert direct phone number]</v>
      </c>
      <c r="I598" s="88" t="str">
        <f>'Cover Sheet'!$D$10</f>
        <v>[insert firm mailing address]</v>
      </c>
      <c r="J598" s="88" t="str">
        <f>'Licensee Info'!$E$2</f>
        <v>Report not attested to correctly</v>
      </c>
      <c r="K598" s="91" t="s">
        <v>286</v>
      </c>
      <c r="L598" s="91">
        <v>1</v>
      </c>
      <c r="M598" s="91">
        <v>3</v>
      </c>
      <c r="N598" s="91">
        <v>1</v>
      </c>
      <c r="O598" s="91">
        <v>15</v>
      </c>
      <c r="P598" s="91"/>
      <c r="Q598" s="91"/>
      <c r="R598" s="91" t="str">
        <f>'R - Total (R, MB)'!$B$49</f>
        <v>[insert license #]</v>
      </c>
      <c r="S598" s="91">
        <f>'R - Total (R, MB)'!$B$50</f>
        <v>0</v>
      </c>
      <c r="T598" s="91">
        <f>'R - Total (R, MB)'!$D$50</f>
        <v>0</v>
      </c>
      <c r="U598" s="91">
        <f>'R - Total (R, MB)'!$H$50</f>
        <v>0</v>
      </c>
      <c r="V598" s="91">
        <v>0</v>
      </c>
      <c r="W598" s="91">
        <v>0</v>
      </c>
      <c r="X598" s="91">
        <v>0</v>
      </c>
      <c r="Y598" s="91">
        <v>0</v>
      </c>
      <c r="Z598" s="91">
        <v>0</v>
      </c>
      <c r="AA598" s="91">
        <v>0</v>
      </c>
      <c r="AB598" s="91">
        <v>0</v>
      </c>
      <c r="AC598" s="91">
        <v>0</v>
      </c>
      <c r="AD598" s="91">
        <v>0</v>
      </c>
      <c r="AE598" s="91"/>
      <c r="AF598" s="91"/>
      <c r="AG598" s="91"/>
      <c r="AH598" s="91"/>
      <c r="AJ598" cm="1">
        <f t="array" ref="AJ598">IF(OR(COUNTIF(R598,$AZ$2:$AZ$19)),0,1)</f>
        <v>0</v>
      </c>
      <c r="AK598" cm="1">
        <f t="array" ref="AK598">IF(OR(COUNTIF(S598,$AZ$2:$AZ$19)),0,1)</f>
        <v>0</v>
      </c>
      <c r="AL598" cm="1">
        <f t="array" ref="AL598">IF(OR(COUNTIF(T598,$AZ$2:$AZ$19)),0,1)</f>
        <v>0</v>
      </c>
      <c r="AM598" cm="1">
        <f t="array" ref="AM598">IF(OR(COUNTIF(U598,$AZ$2:$AZ$19)),0,1)</f>
        <v>0</v>
      </c>
      <c r="AN598" cm="1">
        <f t="array" ref="AN598">IF(OR(COUNTIF(V598,$AZ$2:$AZ$19)),0,1)</f>
        <v>0</v>
      </c>
      <c r="AO598" cm="1">
        <f t="array" ref="AO598">IF(OR(COUNTIF(W598,$AZ$2:$AZ$19)),0,1)</f>
        <v>0</v>
      </c>
      <c r="AP598" cm="1">
        <f t="array" ref="AP598">IF(OR(COUNTIF(X598,$AZ$2:$AZ$19)),0,1)</f>
        <v>0</v>
      </c>
      <c r="AQ598" cm="1">
        <f t="array" ref="AQ598">IF(OR(COUNTIF(Y598,$AZ$2:$AZ$19)),0,1)</f>
        <v>0</v>
      </c>
      <c r="AR598" cm="1">
        <f t="array" ref="AR598">IF(OR(COUNTIF(Z598,$AZ$2:$AZ$19)),0,1)</f>
        <v>0</v>
      </c>
      <c r="AS598" cm="1">
        <f t="array" ref="AS598">IF(OR(COUNTIF(AA598,$AZ$2:$AZ$19)),0,1)</f>
        <v>0</v>
      </c>
      <c r="AT598" cm="1">
        <f t="array" ref="AT598">IF(OR(COUNTIF(AB598,$AZ$2:$AZ$19)),0,1)</f>
        <v>0</v>
      </c>
      <c r="AU598" cm="1">
        <f t="array" ref="AU598">IF(OR(COUNTIF(AC598,$AZ$2:$AZ$19)),0,1)</f>
        <v>0</v>
      </c>
      <c r="AV598" cm="1">
        <f t="array" ref="AV598">IF(OR(COUNTIF(AD598,$AZ$2:$AZ$19)),0,1)</f>
        <v>0</v>
      </c>
      <c r="AX598">
        <f t="shared" si="10"/>
        <v>0</v>
      </c>
    </row>
    <row r="599" spans="1:50" x14ac:dyDescent="0.3">
      <c r="A599" s="92" t="str" cm="1">
        <f t="array" ref="A599">IF(AX599&gt;0,'Licensee Info'!$A$2:$A$2,"#N/A")</f>
        <v>#N/A</v>
      </c>
      <c r="B599" s="88" t="str">
        <f>'Cover Sheet'!$A$3</f>
        <v>[insert AFS Reporting Period]</v>
      </c>
      <c r="C599" s="88" t="str">
        <f>'Cover Sheet'!$D$3</f>
        <v>[insert all medical and adult-use license record numbers covered by this AFS]</v>
      </c>
      <c r="D599" s="88" t="str">
        <f>'Cover Sheet'!$A$6</f>
        <v>[insert name of firm]</v>
      </c>
      <c r="E599" s="88" t="str">
        <f>'Cover Sheet'!$B$6</f>
        <v>[insert CPA name]</v>
      </c>
      <c r="F599" s="88" t="str">
        <f>'Cover Sheet'!$B$8</f>
        <v>[insert CPA license number]</v>
      </c>
      <c r="G599" s="88" t="str">
        <f>'Cover Sheet'!$D$6</f>
        <v>[insert direct email address]</v>
      </c>
      <c r="H599" s="88" t="str">
        <f>'Cover Sheet'!$D$8</f>
        <v>[insert direct phone number]</v>
      </c>
      <c r="I599" s="88" t="str">
        <f>'Cover Sheet'!$D$10</f>
        <v>[insert firm mailing address]</v>
      </c>
      <c r="J599" s="88" t="str">
        <f>'Licensee Info'!$E$2</f>
        <v>Report not attested to correctly</v>
      </c>
      <c r="K599" t="s">
        <v>286</v>
      </c>
      <c r="L599">
        <v>1</v>
      </c>
      <c r="M599" t="s">
        <v>285</v>
      </c>
      <c r="N599">
        <v>1</v>
      </c>
      <c r="O599">
        <v>1</v>
      </c>
      <c r="R599" cm="1">
        <f t="array" ref="R599:Y608">'R - Total (R, MB)'!$A$65:$H$74</f>
        <v>0</v>
      </c>
      <c r="S599">
        <v>0</v>
      </c>
      <c r="T599">
        <v>0</v>
      </c>
      <c r="U599">
        <v>0</v>
      </c>
      <c r="V599">
        <v>0</v>
      </c>
      <c r="W599">
        <v>0</v>
      </c>
      <c r="X599">
        <v>0</v>
      </c>
      <c r="Y599">
        <v>0</v>
      </c>
      <c r="Z599">
        <v>0</v>
      </c>
      <c r="AA599">
        <v>0</v>
      </c>
      <c r="AB599">
        <v>0</v>
      </c>
      <c r="AC599">
        <v>0</v>
      </c>
      <c r="AD599">
        <v>0</v>
      </c>
      <c r="AJ599" cm="1">
        <f t="array" ref="AJ599">IF(OR(COUNTIF(R599,$AZ$2:$AZ$19)),0,1)</f>
        <v>0</v>
      </c>
      <c r="AK599" cm="1">
        <f t="array" ref="AK599">IF(OR(COUNTIF(S599,$AZ$2:$AZ$19)),0,1)</f>
        <v>0</v>
      </c>
      <c r="AL599" cm="1">
        <f t="array" ref="AL599">IF(OR(COUNTIF(T599,$AZ$2:$AZ$19)),0,1)</f>
        <v>0</v>
      </c>
      <c r="AM599" cm="1">
        <f t="array" ref="AM599">IF(OR(COUNTIF(U599,$AZ$2:$AZ$19)),0,1)</f>
        <v>0</v>
      </c>
      <c r="AN599" cm="1">
        <f t="array" ref="AN599">IF(OR(COUNTIF(V599,$AZ$2:$AZ$19)),0,1)</f>
        <v>0</v>
      </c>
      <c r="AO599" cm="1">
        <f t="array" ref="AO599">IF(OR(COUNTIF(W599,$AZ$2:$AZ$19)),0,1)</f>
        <v>0</v>
      </c>
      <c r="AP599" cm="1">
        <f t="array" ref="AP599">IF(OR(COUNTIF(X599,$AZ$2:$AZ$19)),0,1)</f>
        <v>0</v>
      </c>
      <c r="AQ599" cm="1">
        <f t="array" ref="AQ599">IF(OR(COUNTIF(Y599,$AZ$2:$AZ$19)),0,1)</f>
        <v>0</v>
      </c>
      <c r="AR599" cm="1">
        <f t="array" ref="AR599">IF(OR(COUNTIF(Z599,$AZ$2:$AZ$19)),0,1)</f>
        <v>0</v>
      </c>
      <c r="AS599" cm="1">
        <f t="array" ref="AS599">IF(OR(COUNTIF(AA599,$AZ$2:$AZ$19)),0,1)</f>
        <v>0</v>
      </c>
      <c r="AT599" cm="1">
        <f t="array" ref="AT599">IF(OR(COUNTIF(AB599,$AZ$2:$AZ$19)),0,1)</f>
        <v>0</v>
      </c>
      <c r="AU599" cm="1">
        <f t="array" ref="AU599">IF(OR(COUNTIF(AC599,$AZ$2:$AZ$19)),0,1)</f>
        <v>0</v>
      </c>
      <c r="AV599" cm="1">
        <f t="array" ref="AV599">IF(OR(COUNTIF(AD599,$AZ$2:$AZ$19)),0,1)</f>
        <v>0</v>
      </c>
      <c r="AX599">
        <f t="shared" si="10"/>
        <v>0</v>
      </c>
    </row>
    <row r="600" spans="1:50" x14ac:dyDescent="0.3">
      <c r="A600" s="88" t="str" cm="1">
        <f t="array" ref="A600">IF(AX600&gt;0,'Licensee Info'!$A$2:$A$2,"#N/A")</f>
        <v>#N/A</v>
      </c>
      <c r="B600" s="88" t="str">
        <f>'Cover Sheet'!$A$3</f>
        <v>[insert AFS Reporting Period]</v>
      </c>
      <c r="C600" s="88" t="str">
        <f>'Cover Sheet'!$D$3</f>
        <v>[insert all medical and adult-use license record numbers covered by this AFS]</v>
      </c>
      <c r="D600" s="88" t="str">
        <f>'Cover Sheet'!$A$6</f>
        <v>[insert name of firm]</v>
      </c>
      <c r="E600" s="88" t="str">
        <f>'Cover Sheet'!$B$6</f>
        <v>[insert CPA name]</v>
      </c>
      <c r="F600" s="88" t="str">
        <f>'Cover Sheet'!$B$8</f>
        <v>[insert CPA license number]</v>
      </c>
      <c r="G600" s="88" t="str">
        <f>'Cover Sheet'!$D$6</f>
        <v>[insert direct email address]</v>
      </c>
      <c r="H600" s="88" t="str">
        <f>'Cover Sheet'!$D$8</f>
        <v>[insert direct phone number]</v>
      </c>
      <c r="I600" s="88" t="str">
        <f>'Cover Sheet'!$D$10</f>
        <v>[insert firm mailing address]</v>
      </c>
      <c r="J600" s="88" t="str">
        <f>'Licensee Info'!$E$2</f>
        <v>Report not attested to correctly</v>
      </c>
      <c r="K600" s="91" t="s">
        <v>286</v>
      </c>
      <c r="L600" s="91">
        <v>1</v>
      </c>
      <c r="M600" s="91" t="s">
        <v>285</v>
      </c>
      <c r="N600" s="91">
        <v>1</v>
      </c>
      <c r="O600" s="91">
        <v>2</v>
      </c>
      <c r="P600" s="91"/>
      <c r="Q600" s="91"/>
      <c r="R600" s="91">
        <v>0</v>
      </c>
      <c r="S600" s="91">
        <v>0</v>
      </c>
      <c r="T600" s="91">
        <v>0</v>
      </c>
      <c r="U600" s="91">
        <v>0</v>
      </c>
      <c r="V600" s="91">
        <v>0</v>
      </c>
      <c r="W600" s="91">
        <v>0</v>
      </c>
      <c r="X600" s="91">
        <v>0</v>
      </c>
      <c r="Y600" s="91">
        <v>0</v>
      </c>
      <c r="Z600" s="91">
        <v>0</v>
      </c>
      <c r="AA600" s="91">
        <v>0</v>
      </c>
      <c r="AB600" s="91">
        <v>0</v>
      </c>
      <c r="AC600" s="91">
        <v>0</v>
      </c>
      <c r="AD600" s="91">
        <v>0</v>
      </c>
      <c r="AE600" s="91"/>
      <c r="AF600" s="91"/>
      <c r="AG600" s="91"/>
      <c r="AH600" s="91"/>
      <c r="AJ600" cm="1">
        <f t="array" ref="AJ600">IF(OR(COUNTIF(R600,$AZ$2:$AZ$19)),0,1)</f>
        <v>0</v>
      </c>
      <c r="AK600" cm="1">
        <f t="array" ref="AK600">IF(OR(COUNTIF(S600,$AZ$2:$AZ$19)),0,1)</f>
        <v>0</v>
      </c>
      <c r="AL600" cm="1">
        <f t="array" ref="AL600">IF(OR(COUNTIF(T600,$AZ$2:$AZ$19)),0,1)</f>
        <v>0</v>
      </c>
      <c r="AM600" cm="1">
        <f t="array" ref="AM600">IF(OR(COUNTIF(U600,$AZ$2:$AZ$19)),0,1)</f>
        <v>0</v>
      </c>
      <c r="AN600" cm="1">
        <f t="array" ref="AN600">IF(OR(COUNTIF(V600,$AZ$2:$AZ$19)),0,1)</f>
        <v>0</v>
      </c>
      <c r="AO600" cm="1">
        <f t="array" ref="AO600">IF(OR(COUNTIF(W600,$AZ$2:$AZ$19)),0,1)</f>
        <v>0</v>
      </c>
      <c r="AP600" cm="1">
        <f t="array" ref="AP600">IF(OR(COUNTIF(X600,$AZ$2:$AZ$19)),0,1)</f>
        <v>0</v>
      </c>
      <c r="AQ600" cm="1">
        <f t="array" ref="AQ600">IF(OR(COUNTIF(Y600,$AZ$2:$AZ$19)),0,1)</f>
        <v>0</v>
      </c>
      <c r="AR600" cm="1">
        <f t="array" ref="AR600">IF(OR(COUNTIF(Z600,$AZ$2:$AZ$19)),0,1)</f>
        <v>0</v>
      </c>
      <c r="AS600" cm="1">
        <f t="array" ref="AS600">IF(OR(COUNTIF(AA600,$AZ$2:$AZ$19)),0,1)</f>
        <v>0</v>
      </c>
      <c r="AT600" cm="1">
        <f t="array" ref="AT600">IF(OR(COUNTIF(AB600,$AZ$2:$AZ$19)),0,1)</f>
        <v>0</v>
      </c>
      <c r="AU600" cm="1">
        <f t="array" ref="AU600">IF(OR(COUNTIF(AC600,$AZ$2:$AZ$19)),0,1)</f>
        <v>0</v>
      </c>
      <c r="AV600" cm="1">
        <f t="array" ref="AV600">IF(OR(COUNTIF(AD600,$AZ$2:$AZ$19)),0,1)</f>
        <v>0</v>
      </c>
      <c r="AX600">
        <f t="shared" si="10"/>
        <v>0</v>
      </c>
    </row>
    <row r="601" spans="1:50" x14ac:dyDescent="0.3">
      <c r="A601" s="92" t="str" cm="1">
        <f t="array" ref="A601">IF(AX601&gt;0,'Licensee Info'!$A$2:$A$2,"#N/A")</f>
        <v>#N/A</v>
      </c>
      <c r="B601" s="88" t="str">
        <f>'Cover Sheet'!$A$3</f>
        <v>[insert AFS Reporting Period]</v>
      </c>
      <c r="C601" s="88" t="str">
        <f>'Cover Sheet'!$D$3</f>
        <v>[insert all medical and adult-use license record numbers covered by this AFS]</v>
      </c>
      <c r="D601" s="88" t="str">
        <f>'Cover Sheet'!$A$6</f>
        <v>[insert name of firm]</v>
      </c>
      <c r="E601" s="88" t="str">
        <f>'Cover Sheet'!$B$6</f>
        <v>[insert CPA name]</v>
      </c>
      <c r="F601" s="88" t="str">
        <f>'Cover Sheet'!$B$8</f>
        <v>[insert CPA license number]</v>
      </c>
      <c r="G601" s="88" t="str">
        <f>'Cover Sheet'!$D$6</f>
        <v>[insert direct email address]</v>
      </c>
      <c r="H601" s="88" t="str">
        <f>'Cover Sheet'!$D$8</f>
        <v>[insert direct phone number]</v>
      </c>
      <c r="I601" s="88" t="str">
        <f>'Cover Sheet'!$D$10</f>
        <v>[insert firm mailing address]</v>
      </c>
      <c r="J601" s="88" t="str">
        <f>'Licensee Info'!$E$2</f>
        <v>Report not attested to correctly</v>
      </c>
      <c r="K601" t="s">
        <v>286</v>
      </c>
      <c r="L601">
        <v>1</v>
      </c>
      <c r="M601" t="s">
        <v>285</v>
      </c>
      <c r="N601">
        <v>1</v>
      </c>
      <c r="O601">
        <v>3</v>
      </c>
      <c r="R601">
        <v>0</v>
      </c>
      <c r="S601">
        <v>0</v>
      </c>
      <c r="T601">
        <v>0</v>
      </c>
      <c r="U601">
        <v>0</v>
      </c>
      <c r="V601">
        <v>0</v>
      </c>
      <c r="W601">
        <v>0</v>
      </c>
      <c r="X601">
        <v>0</v>
      </c>
      <c r="Y601">
        <v>0</v>
      </c>
      <c r="Z601">
        <v>0</v>
      </c>
      <c r="AA601">
        <v>0</v>
      </c>
      <c r="AB601">
        <v>0</v>
      </c>
      <c r="AC601">
        <v>0</v>
      </c>
      <c r="AD601">
        <v>0</v>
      </c>
      <c r="AJ601" cm="1">
        <f t="array" ref="AJ601">IF(OR(COUNTIF(R601,$AZ$2:$AZ$19)),0,1)</f>
        <v>0</v>
      </c>
      <c r="AK601" cm="1">
        <f t="array" ref="AK601">IF(OR(COUNTIF(S601,$AZ$2:$AZ$19)),0,1)</f>
        <v>0</v>
      </c>
      <c r="AL601" cm="1">
        <f t="array" ref="AL601">IF(OR(COUNTIF(T601,$AZ$2:$AZ$19)),0,1)</f>
        <v>0</v>
      </c>
      <c r="AM601" cm="1">
        <f t="array" ref="AM601">IF(OR(COUNTIF(U601,$AZ$2:$AZ$19)),0,1)</f>
        <v>0</v>
      </c>
      <c r="AN601" cm="1">
        <f t="array" ref="AN601">IF(OR(COUNTIF(V601,$AZ$2:$AZ$19)),0,1)</f>
        <v>0</v>
      </c>
      <c r="AO601" cm="1">
        <f t="array" ref="AO601">IF(OR(COUNTIF(W601,$AZ$2:$AZ$19)),0,1)</f>
        <v>0</v>
      </c>
      <c r="AP601" cm="1">
        <f t="array" ref="AP601">IF(OR(COUNTIF(X601,$AZ$2:$AZ$19)),0,1)</f>
        <v>0</v>
      </c>
      <c r="AQ601" cm="1">
        <f t="array" ref="AQ601">IF(OR(COUNTIF(Y601,$AZ$2:$AZ$19)),0,1)</f>
        <v>0</v>
      </c>
      <c r="AR601" cm="1">
        <f t="array" ref="AR601">IF(OR(COUNTIF(Z601,$AZ$2:$AZ$19)),0,1)</f>
        <v>0</v>
      </c>
      <c r="AS601" cm="1">
        <f t="array" ref="AS601">IF(OR(COUNTIF(AA601,$AZ$2:$AZ$19)),0,1)</f>
        <v>0</v>
      </c>
      <c r="AT601" cm="1">
        <f t="array" ref="AT601">IF(OR(COUNTIF(AB601,$AZ$2:$AZ$19)),0,1)</f>
        <v>0</v>
      </c>
      <c r="AU601" cm="1">
        <f t="array" ref="AU601">IF(OR(COUNTIF(AC601,$AZ$2:$AZ$19)),0,1)</f>
        <v>0</v>
      </c>
      <c r="AV601" cm="1">
        <f t="array" ref="AV601">IF(OR(COUNTIF(AD601,$AZ$2:$AZ$19)),0,1)</f>
        <v>0</v>
      </c>
      <c r="AX601">
        <f t="shared" si="10"/>
        <v>0</v>
      </c>
    </row>
    <row r="602" spans="1:50" x14ac:dyDescent="0.3">
      <c r="A602" s="88" t="str" cm="1">
        <f t="array" ref="A602">IF(AX602&gt;0,'Licensee Info'!$A$2:$A$2,"#N/A")</f>
        <v>#N/A</v>
      </c>
      <c r="B602" s="88" t="str">
        <f>'Cover Sheet'!$A$3</f>
        <v>[insert AFS Reporting Period]</v>
      </c>
      <c r="C602" s="88" t="str">
        <f>'Cover Sheet'!$D$3</f>
        <v>[insert all medical and adult-use license record numbers covered by this AFS]</v>
      </c>
      <c r="D602" s="88" t="str">
        <f>'Cover Sheet'!$A$6</f>
        <v>[insert name of firm]</v>
      </c>
      <c r="E602" s="88" t="str">
        <f>'Cover Sheet'!$B$6</f>
        <v>[insert CPA name]</v>
      </c>
      <c r="F602" s="88" t="str">
        <f>'Cover Sheet'!$B$8</f>
        <v>[insert CPA license number]</v>
      </c>
      <c r="G602" s="88" t="str">
        <f>'Cover Sheet'!$D$6</f>
        <v>[insert direct email address]</v>
      </c>
      <c r="H602" s="88" t="str">
        <f>'Cover Sheet'!$D$8</f>
        <v>[insert direct phone number]</v>
      </c>
      <c r="I602" s="88" t="str">
        <f>'Cover Sheet'!$D$10</f>
        <v>[insert firm mailing address]</v>
      </c>
      <c r="J602" s="88" t="str">
        <f>'Licensee Info'!$E$2</f>
        <v>Report not attested to correctly</v>
      </c>
      <c r="K602" s="91" t="s">
        <v>286</v>
      </c>
      <c r="L602" s="91">
        <v>1</v>
      </c>
      <c r="M602" s="91" t="s">
        <v>285</v>
      </c>
      <c r="N602" s="91">
        <v>1</v>
      </c>
      <c r="O602" s="91">
        <v>4</v>
      </c>
      <c r="P602" s="91"/>
      <c r="Q602" s="91"/>
      <c r="R602" s="91">
        <v>0</v>
      </c>
      <c r="S602" s="91">
        <v>0</v>
      </c>
      <c r="T602" s="91">
        <v>0</v>
      </c>
      <c r="U602" s="91">
        <v>0</v>
      </c>
      <c r="V602" s="91">
        <v>0</v>
      </c>
      <c r="W602" s="91">
        <v>0</v>
      </c>
      <c r="X602" s="91">
        <v>0</v>
      </c>
      <c r="Y602" s="91">
        <v>0</v>
      </c>
      <c r="Z602" s="91">
        <v>0</v>
      </c>
      <c r="AA602" s="91">
        <v>0</v>
      </c>
      <c r="AB602" s="91">
        <v>0</v>
      </c>
      <c r="AC602" s="91">
        <v>0</v>
      </c>
      <c r="AD602" s="91">
        <v>0</v>
      </c>
      <c r="AE602" s="91"/>
      <c r="AF602" s="91"/>
      <c r="AG602" s="91"/>
      <c r="AH602" s="91"/>
      <c r="AJ602" cm="1">
        <f t="array" ref="AJ602">IF(OR(COUNTIF(R602,$AZ$2:$AZ$19)),0,1)</f>
        <v>0</v>
      </c>
      <c r="AK602" cm="1">
        <f t="array" ref="AK602">IF(OR(COUNTIF(S602,$AZ$2:$AZ$19)),0,1)</f>
        <v>0</v>
      </c>
      <c r="AL602" cm="1">
        <f t="array" ref="AL602">IF(OR(COUNTIF(T602,$AZ$2:$AZ$19)),0,1)</f>
        <v>0</v>
      </c>
      <c r="AM602" cm="1">
        <f t="array" ref="AM602">IF(OR(COUNTIF(U602,$AZ$2:$AZ$19)),0,1)</f>
        <v>0</v>
      </c>
      <c r="AN602" cm="1">
        <f t="array" ref="AN602">IF(OR(COUNTIF(V602,$AZ$2:$AZ$19)),0,1)</f>
        <v>0</v>
      </c>
      <c r="AO602" cm="1">
        <f t="array" ref="AO602">IF(OR(COUNTIF(W602,$AZ$2:$AZ$19)),0,1)</f>
        <v>0</v>
      </c>
      <c r="AP602" cm="1">
        <f t="array" ref="AP602">IF(OR(COUNTIF(X602,$AZ$2:$AZ$19)),0,1)</f>
        <v>0</v>
      </c>
      <c r="AQ602" cm="1">
        <f t="array" ref="AQ602">IF(OR(COUNTIF(Y602,$AZ$2:$AZ$19)),0,1)</f>
        <v>0</v>
      </c>
      <c r="AR602" cm="1">
        <f t="array" ref="AR602">IF(OR(COUNTIF(Z602,$AZ$2:$AZ$19)),0,1)</f>
        <v>0</v>
      </c>
      <c r="AS602" cm="1">
        <f t="array" ref="AS602">IF(OR(COUNTIF(AA602,$AZ$2:$AZ$19)),0,1)</f>
        <v>0</v>
      </c>
      <c r="AT602" cm="1">
        <f t="array" ref="AT602">IF(OR(COUNTIF(AB602,$AZ$2:$AZ$19)),0,1)</f>
        <v>0</v>
      </c>
      <c r="AU602" cm="1">
        <f t="array" ref="AU602">IF(OR(COUNTIF(AC602,$AZ$2:$AZ$19)),0,1)</f>
        <v>0</v>
      </c>
      <c r="AV602" cm="1">
        <f t="array" ref="AV602">IF(OR(COUNTIF(AD602,$AZ$2:$AZ$19)),0,1)</f>
        <v>0</v>
      </c>
      <c r="AX602">
        <f t="shared" si="10"/>
        <v>0</v>
      </c>
    </row>
    <row r="603" spans="1:50" x14ac:dyDescent="0.3">
      <c r="A603" s="92" t="str" cm="1">
        <f t="array" ref="A603">IF(AX603&gt;0,'Licensee Info'!$A$2:$A$2,"#N/A")</f>
        <v>#N/A</v>
      </c>
      <c r="B603" s="88" t="str">
        <f>'Cover Sheet'!$A$3</f>
        <v>[insert AFS Reporting Period]</v>
      </c>
      <c r="C603" s="88" t="str">
        <f>'Cover Sheet'!$D$3</f>
        <v>[insert all medical and adult-use license record numbers covered by this AFS]</v>
      </c>
      <c r="D603" s="88" t="str">
        <f>'Cover Sheet'!$A$6</f>
        <v>[insert name of firm]</v>
      </c>
      <c r="E603" s="88" t="str">
        <f>'Cover Sheet'!$B$6</f>
        <v>[insert CPA name]</v>
      </c>
      <c r="F603" s="88" t="str">
        <f>'Cover Sheet'!$B$8</f>
        <v>[insert CPA license number]</v>
      </c>
      <c r="G603" s="88" t="str">
        <f>'Cover Sheet'!$D$6</f>
        <v>[insert direct email address]</v>
      </c>
      <c r="H603" s="88" t="str">
        <f>'Cover Sheet'!$D$8</f>
        <v>[insert direct phone number]</v>
      </c>
      <c r="I603" s="88" t="str">
        <f>'Cover Sheet'!$D$10</f>
        <v>[insert firm mailing address]</v>
      </c>
      <c r="J603" s="88" t="str">
        <f>'Licensee Info'!$E$2</f>
        <v>Report not attested to correctly</v>
      </c>
      <c r="K603" t="s">
        <v>286</v>
      </c>
      <c r="L603">
        <v>1</v>
      </c>
      <c r="M603" t="s">
        <v>285</v>
      </c>
      <c r="N603">
        <v>1</v>
      </c>
      <c r="O603">
        <v>5</v>
      </c>
      <c r="R603">
        <v>0</v>
      </c>
      <c r="S603">
        <v>0</v>
      </c>
      <c r="T603">
        <v>0</v>
      </c>
      <c r="U603">
        <v>0</v>
      </c>
      <c r="V603">
        <v>0</v>
      </c>
      <c r="W603">
        <v>0</v>
      </c>
      <c r="X603">
        <v>0</v>
      </c>
      <c r="Y603">
        <v>0</v>
      </c>
      <c r="Z603">
        <v>0</v>
      </c>
      <c r="AA603">
        <v>0</v>
      </c>
      <c r="AB603">
        <v>0</v>
      </c>
      <c r="AC603">
        <v>0</v>
      </c>
      <c r="AD603">
        <v>0</v>
      </c>
      <c r="AJ603" cm="1">
        <f t="array" ref="AJ603">IF(OR(COUNTIF(R603,$AZ$2:$AZ$19)),0,1)</f>
        <v>0</v>
      </c>
      <c r="AK603" cm="1">
        <f t="array" ref="AK603">IF(OR(COUNTIF(S603,$AZ$2:$AZ$19)),0,1)</f>
        <v>0</v>
      </c>
      <c r="AL603" cm="1">
        <f t="array" ref="AL603">IF(OR(COUNTIF(T603,$AZ$2:$AZ$19)),0,1)</f>
        <v>0</v>
      </c>
      <c r="AM603" cm="1">
        <f t="array" ref="AM603">IF(OR(COUNTIF(U603,$AZ$2:$AZ$19)),0,1)</f>
        <v>0</v>
      </c>
      <c r="AN603" cm="1">
        <f t="array" ref="AN603">IF(OR(COUNTIF(V603,$AZ$2:$AZ$19)),0,1)</f>
        <v>0</v>
      </c>
      <c r="AO603" cm="1">
        <f t="array" ref="AO603">IF(OR(COUNTIF(W603,$AZ$2:$AZ$19)),0,1)</f>
        <v>0</v>
      </c>
      <c r="AP603" cm="1">
        <f t="array" ref="AP603">IF(OR(COUNTIF(X603,$AZ$2:$AZ$19)),0,1)</f>
        <v>0</v>
      </c>
      <c r="AQ603" cm="1">
        <f t="array" ref="AQ603">IF(OR(COUNTIF(Y603,$AZ$2:$AZ$19)),0,1)</f>
        <v>0</v>
      </c>
      <c r="AR603" cm="1">
        <f t="array" ref="AR603">IF(OR(COUNTIF(Z603,$AZ$2:$AZ$19)),0,1)</f>
        <v>0</v>
      </c>
      <c r="AS603" cm="1">
        <f t="array" ref="AS603">IF(OR(COUNTIF(AA603,$AZ$2:$AZ$19)),0,1)</f>
        <v>0</v>
      </c>
      <c r="AT603" cm="1">
        <f t="array" ref="AT603">IF(OR(COUNTIF(AB603,$AZ$2:$AZ$19)),0,1)</f>
        <v>0</v>
      </c>
      <c r="AU603" cm="1">
        <f t="array" ref="AU603">IF(OR(COUNTIF(AC603,$AZ$2:$AZ$19)),0,1)</f>
        <v>0</v>
      </c>
      <c r="AV603" cm="1">
        <f t="array" ref="AV603">IF(OR(COUNTIF(AD603,$AZ$2:$AZ$19)),0,1)</f>
        <v>0</v>
      </c>
      <c r="AX603">
        <f t="shared" si="10"/>
        <v>0</v>
      </c>
    </row>
    <row r="604" spans="1:50" x14ac:dyDescent="0.3">
      <c r="A604" s="88" t="str" cm="1">
        <f t="array" ref="A604">IF(AX604&gt;0,'Licensee Info'!$A$2:$A$2,"#N/A")</f>
        <v>#N/A</v>
      </c>
      <c r="B604" s="88" t="str">
        <f>'Cover Sheet'!$A$3</f>
        <v>[insert AFS Reporting Period]</v>
      </c>
      <c r="C604" s="88" t="str">
        <f>'Cover Sheet'!$D$3</f>
        <v>[insert all medical and adult-use license record numbers covered by this AFS]</v>
      </c>
      <c r="D604" s="88" t="str">
        <f>'Cover Sheet'!$A$6</f>
        <v>[insert name of firm]</v>
      </c>
      <c r="E604" s="88" t="str">
        <f>'Cover Sheet'!$B$6</f>
        <v>[insert CPA name]</v>
      </c>
      <c r="F604" s="88" t="str">
        <f>'Cover Sheet'!$B$8</f>
        <v>[insert CPA license number]</v>
      </c>
      <c r="G604" s="88" t="str">
        <f>'Cover Sheet'!$D$6</f>
        <v>[insert direct email address]</v>
      </c>
      <c r="H604" s="88" t="str">
        <f>'Cover Sheet'!$D$8</f>
        <v>[insert direct phone number]</v>
      </c>
      <c r="I604" s="88" t="str">
        <f>'Cover Sheet'!$D$10</f>
        <v>[insert firm mailing address]</v>
      </c>
      <c r="J604" s="88" t="str">
        <f>'Licensee Info'!$E$2</f>
        <v>Report not attested to correctly</v>
      </c>
      <c r="K604" s="91" t="s">
        <v>286</v>
      </c>
      <c r="L604" s="91">
        <v>1</v>
      </c>
      <c r="M604" s="91" t="s">
        <v>285</v>
      </c>
      <c r="N604" s="91">
        <v>1</v>
      </c>
      <c r="O604" s="91">
        <v>6</v>
      </c>
      <c r="P604" s="91"/>
      <c r="Q604" s="91"/>
      <c r="R604" s="91">
        <v>0</v>
      </c>
      <c r="S604" s="91">
        <v>0</v>
      </c>
      <c r="T604" s="91">
        <v>0</v>
      </c>
      <c r="U604" s="91">
        <v>0</v>
      </c>
      <c r="V604" s="91">
        <v>0</v>
      </c>
      <c r="W604" s="91">
        <v>0</v>
      </c>
      <c r="X604" s="91">
        <v>0</v>
      </c>
      <c r="Y604" s="91">
        <v>0</v>
      </c>
      <c r="Z604" s="91">
        <v>0</v>
      </c>
      <c r="AA604" s="91">
        <v>0</v>
      </c>
      <c r="AB604" s="91">
        <v>0</v>
      </c>
      <c r="AC604" s="91">
        <v>0</v>
      </c>
      <c r="AD604" s="91">
        <v>0</v>
      </c>
      <c r="AE604" s="91"/>
      <c r="AF604" s="91"/>
      <c r="AG604" s="91"/>
      <c r="AH604" s="91"/>
      <c r="AJ604" cm="1">
        <f t="array" ref="AJ604">IF(OR(COUNTIF(R604,$AZ$2:$AZ$19)),0,1)</f>
        <v>0</v>
      </c>
      <c r="AK604" cm="1">
        <f t="array" ref="AK604">IF(OR(COUNTIF(S604,$AZ$2:$AZ$19)),0,1)</f>
        <v>0</v>
      </c>
      <c r="AL604" cm="1">
        <f t="array" ref="AL604">IF(OR(COUNTIF(T604,$AZ$2:$AZ$19)),0,1)</f>
        <v>0</v>
      </c>
      <c r="AM604" cm="1">
        <f t="array" ref="AM604">IF(OR(COUNTIF(U604,$AZ$2:$AZ$19)),0,1)</f>
        <v>0</v>
      </c>
      <c r="AN604" cm="1">
        <f t="array" ref="AN604">IF(OR(COUNTIF(V604,$AZ$2:$AZ$19)),0,1)</f>
        <v>0</v>
      </c>
      <c r="AO604" cm="1">
        <f t="array" ref="AO604">IF(OR(COUNTIF(W604,$AZ$2:$AZ$19)),0,1)</f>
        <v>0</v>
      </c>
      <c r="AP604" cm="1">
        <f t="array" ref="AP604">IF(OR(COUNTIF(X604,$AZ$2:$AZ$19)),0,1)</f>
        <v>0</v>
      </c>
      <c r="AQ604" cm="1">
        <f t="array" ref="AQ604">IF(OR(COUNTIF(Y604,$AZ$2:$AZ$19)),0,1)</f>
        <v>0</v>
      </c>
      <c r="AR604" cm="1">
        <f t="array" ref="AR604">IF(OR(COUNTIF(Z604,$AZ$2:$AZ$19)),0,1)</f>
        <v>0</v>
      </c>
      <c r="AS604" cm="1">
        <f t="array" ref="AS604">IF(OR(COUNTIF(AA604,$AZ$2:$AZ$19)),0,1)</f>
        <v>0</v>
      </c>
      <c r="AT604" cm="1">
        <f t="array" ref="AT604">IF(OR(COUNTIF(AB604,$AZ$2:$AZ$19)),0,1)</f>
        <v>0</v>
      </c>
      <c r="AU604" cm="1">
        <f t="array" ref="AU604">IF(OR(COUNTIF(AC604,$AZ$2:$AZ$19)),0,1)</f>
        <v>0</v>
      </c>
      <c r="AV604" cm="1">
        <f t="array" ref="AV604">IF(OR(COUNTIF(AD604,$AZ$2:$AZ$19)),0,1)</f>
        <v>0</v>
      </c>
      <c r="AX604">
        <f t="shared" si="10"/>
        <v>0</v>
      </c>
    </row>
    <row r="605" spans="1:50" x14ac:dyDescent="0.3">
      <c r="A605" s="92" t="str" cm="1">
        <f t="array" ref="A605">IF(AX605&gt;0,'Licensee Info'!$A$2:$A$2,"#N/A")</f>
        <v>#N/A</v>
      </c>
      <c r="B605" s="88" t="str">
        <f>'Cover Sheet'!$A$3</f>
        <v>[insert AFS Reporting Period]</v>
      </c>
      <c r="C605" s="88" t="str">
        <f>'Cover Sheet'!$D$3</f>
        <v>[insert all medical and adult-use license record numbers covered by this AFS]</v>
      </c>
      <c r="D605" s="88" t="str">
        <f>'Cover Sheet'!$A$6</f>
        <v>[insert name of firm]</v>
      </c>
      <c r="E605" s="88" t="str">
        <f>'Cover Sheet'!$B$6</f>
        <v>[insert CPA name]</v>
      </c>
      <c r="F605" s="88" t="str">
        <f>'Cover Sheet'!$B$8</f>
        <v>[insert CPA license number]</v>
      </c>
      <c r="G605" s="88" t="str">
        <f>'Cover Sheet'!$D$6</f>
        <v>[insert direct email address]</v>
      </c>
      <c r="H605" s="88" t="str">
        <f>'Cover Sheet'!$D$8</f>
        <v>[insert direct phone number]</v>
      </c>
      <c r="I605" s="88" t="str">
        <f>'Cover Sheet'!$D$10</f>
        <v>[insert firm mailing address]</v>
      </c>
      <c r="J605" s="88" t="str">
        <f>'Licensee Info'!$E$2</f>
        <v>Report not attested to correctly</v>
      </c>
      <c r="K605" t="s">
        <v>286</v>
      </c>
      <c r="L605">
        <v>1</v>
      </c>
      <c r="M605" t="s">
        <v>285</v>
      </c>
      <c r="N605">
        <v>1</v>
      </c>
      <c r="O605">
        <v>7</v>
      </c>
      <c r="R605">
        <v>0</v>
      </c>
      <c r="S605">
        <v>0</v>
      </c>
      <c r="T605">
        <v>0</v>
      </c>
      <c r="U605">
        <v>0</v>
      </c>
      <c r="V605">
        <v>0</v>
      </c>
      <c r="W605">
        <v>0</v>
      </c>
      <c r="X605">
        <v>0</v>
      </c>
      <c r="Y605">
        <v>0</v>
      </c>
      <c r="Z605">
        <v>0</v>
      </c>
      <c r="AA605">
        <v>0</v>
      </c>
      <c r="AB605">
        <v>0</v>
      </c>
      <c r="AC605">
        <v>0</v>
      </c>
      <c r="AD605">
        <v>0</v>
      </c>
      <c r="AJ605" cm="1">
        <f t="array" ref="AJ605">IF(OR(COUNTIF(R605,$AZ$2:$AZ$19)),0,1)</f>
        <v>0</v>
      </c>
      <c r="AK605" cm="1">
        <f t="array" ref="AK605">IF(OR(COUNTIF(S605,$AZ$2:$AZ$19)),0,1)</f>
        <v>0</v>
      </c>
      <c r="AL605" cm="1">
        <f t="array" ref="AL605">IF(OR(COUNTIF(T605,$AZ$2:$AZ$19)),0,1)</f>
        <v>0</v>
      </c>
      <c r="AM605" cm="1">
        <f t="array" ref="AM605">IF(OR(COUNTIF(U605,$AZ$2:$AZ$19)),0,1)</f>
        <v>0</v>
      </c>
      <c r="AN605" cm="1">
        <f t="array" ref="AN605">IF(OR(COUNTIF(V605,$AZ$2:$AZ$19)),0,1)</f>
        <v>0</v>
      </c>
      <c r="AO605" cm="1">
        <f t="array" ref="AO605">IF(OR(COUNTIF(W605,$AZ$2:$AZ$19)),0,1)</f>
        <v>0</v>
      </c>
      <c r="AP605" cm="1">
        <f t="array" ref="AP605">IF(OR(COUNTIF(X605,$AZ$2:$AZ$19)),0,1)</f>
        <v>0</v>
      </c>
      <c r="AQ605" cm="1">
        <f t="array" ref="AQ605">IF(OR(COUNTIF(Y605,$AZ$2:$AZ$19)),0,1)</f>
        <v>0</v>
      </c>
      <c r="AR605" cm="1">
        <f t="array" ref="AR605">IF(OR(COUNTIF(Z605,$AZ$2:$AZ$19)),0,1)</f>
        <v>0</v>
      </c>
      <c r="AS605" cm="1">
        <f t="array" ref="AS605">IF(OR(COUNTIF(AA605,$AZ$2:$AZ$19)),0,1)</f>
        <v>0</v>
      </c>
      <c r="AT605" cm="1">
        <f t="array" ref="AT605">IF(OR(COUNTIF(AB605,$AZ$2:$AZ$19)),0,1)</f>
        <v>0</v>
      </c>
      <c r="AU605" cm="1">
        <f t="array" ref="AU605">IF(OR(COUNTIF(AC605,$AZ$2:$AZ$19)),0,1)</f>
        <v>0</v>
      </c>
      <c r="AV605" cm="1">
        <f t="array" ref="AV605">IF(OR(COUNTIF(AD605,$AZ$2:$AZ$19)),0,1)</f>
        <v>0</v>
      </c>
      <c r="AX605">
        <f t="shared" si="10"/>
        <v>0</v>
      </c>
    </row>
    <row r="606" spans="1:50" x14ac:dyDescent="0.3">
      <c r="A606" s="88" t="str" cm="1">
        <f t="array" ref="A606">IF(AX606&gt;0,'Licensee Info'!$A$2:$A$2,"#N/A")</f>
        <v>#N/A</v>
      </c>
      <c r="B606" s="88" t="str">
        <f>'Cover Sheet'!$A$3</f>
        <v>[insert AFS Reporting Period]</v>
      </c>
      <c r="C606" s="88" t="str">
        <f>'Cover Sheet'!$D$3</f>
        <v>[insert all medical and adult-use license record numbers covered by this AFS]</v>
      </c>
      <c r="D606" s="88" t="str">
        <f>'Cover Sheet'!$A$6</f>
        <v>[insert name of firm]</v>
      </c>
      <c r="E606" s="88" t="str">
        <f>'Cover Sheet'!$B$6</f>
        <v>[insert CPA name]</v>
      </c>
      <c r="F606" s="88" t="str">
        <f>'Cover Sheet'!$B$8</f>
        <v>[insert CPA license number]</v>
      </c>
      <c r="G606" s="88" t="str">
        <f>'Cover Sheet'!$D$6</f>
        <v>[insert direct email address]</v>
      </c>
      <c r="H606" s="88" t="str">
        <f>'Cover Sheet'!$D$8</f>
        <v>[insert direct phone number]</v>
      </c>
      <c r="I606" s="88" t="str">
        <f>'Cover Sheet'!$D$10</f>
        <v>[insert firm mailing address]</v>
      </c>
      <c r="J606" s="88" t="str">
        <f>'Licensee Info'!$E$2</f>
        <v>Report not attested to correctly</v>
      </c>
      <c r="K606" s="91" t="s">
        <v>286</v>
      </c>
      <c r="L606" s="91">
        <v>1</v>
      </c>
      <c r="M606" s="91" t="s">
        <v>285</v>
      </c>
      <c r="N606" s="91">
        <v>1</v>
      </c>
      <c r="O606" s="91">
        <v>8</v>
      </c>
      <c r="P606" s="91"/>
      <c r="Q606" s="91"/>
      <c r="R606" s="91">
        <v>0</v>
      </c>
      <c r="S606" s="91">
        <v>0</v>
      </c>
      <c r="T606" s="91">
        <v>0</v>
      </c>
      <c r="U606" s="91">
        <v>0</v>
      </c>
      <c r="V606" s="91">
        <v>0</v>
      </c>
      <c r="W606" s="91">
        <v>0</v>
      </c>
      <c r="X606" s="91">
        <v>0</v>
      </c>
      <c r="Y606" s="91">
        <v>0</v>
      </c>
      <c r="Z606" s="91">
        <v>0</v>
      </c>
      <c r="AA606" s="91">
        <v>0</v>
      </c>
      <c r="AB606" s="91">
        <v>0</v>
      </c>
      <c r="AC606" s="91">
        <v>0</v>
      </c>
      <c r="AD606" s="91">
        <v>0</v>
      </c>
      <c r="AE606" s="91"/>
      <c r="AF606" s="91"/>
      <c r="AG606" s="91"/>
      <c r="AH606" s="91"/>
      <c r="AJ606" cm="1">
        <f t="array" ref="AJ606">IF(OR(COUNTIF(R606,$AZ$2:$AZ$19)),0,1)</f>
        <v>0</v>
      </c>
      <c r="AK606" cm="1">
        <f t="array" ref="AK606">IF(OR(COUNTIF(S606,$AZ$2:$AZ$19)),0,1)</f>
        <v>0</v>
      </c>
      <c r="AL606" cm="1">
        <f t="array" ref="AL606">IF(OR(COUNTIF(T606,$AZ$2:$AZ$19)),0,1)</f>
        <v>0</v>
      </c>
      <c r="AM606" cm="1">
        <f t="array" ref="AM606">IF(OR(COUNTIF(U606,$AZ$2:$AZ$19)),0,1)</f>
        <v>0</v>
      </c>
      <c r="AN606" cm="1">
        <f t="array" ref="AN606">IF(OR(COUNTIF(V606,$AZ$2:$AZ$19)),0,1)</f>
        <v>0</v>
      </c>
      <c r="AO606" cm="1">
        <f t="array" ref="AO606">IF(OR(COUNTIF(W606,$AZ$2:$AZ$19)),0,1)</f>
        <v>0</v>
      </c>
      <c r="AP606" cm="1">
        <f t="array" ref="AP606">IF(OR(COUNTIF(X606,$AZ$2:$AZ$19)),0,1)</f>
        <v>0</v>
      </c>
      <c r="AQ606" cm="1">
        <f t="array" ref="AQ606">IF(OR(COUNTIF(Y606,$AZ$2:$AZ$19)),0,1)</f>
        <v>0</v>
      </c>
      <c r="AR606" cm="1">
        <f t="array" ref="AR606">IF(OR(COUNTIF(Z606,$AZ$2:$AZ$19)),0,1)</f>
        <v>0</v>
      </c>
      <c r="AS606" cm="1">
        <f t="array" ref="AS606">IF(OR(COUNTIF(AA606,$AZ$2:$AZ$19)),0,1)</f>
        <v>0</v>
      </c>
      <c r="AT606" cm="1">
        <f t="array" ref="AT606">IF(OR(COUNTIF(AB606,$AZ$2:$AZ$19)),0,1)</f>
        <v>0</v>
      </c>
      <c r="AU606" cm="1">
        <f t="array" ref="AU606">IF(OR(COUNTIF(AC606,$AZ$2:$AZ$19)),0,1)</f>
        <v>0</v>
      </c>
      <c r="AV606" cm="1">
        <f t="array" ref="AV606">IF(OR(COUNTIF(AD606,$AZ$2:$AZ$19)),0,1)</f>
        <v>0</v>
      </c>
      <c r="AX606">
        <f t="shared" si="10"/>
        <v>0</v>
      </c>
    </row>
    <row r="607" spans="1:50" x14ac:dyDescent="0.3">
      <c r="A607" s="92" t="str" cm="1">
        <f t="array" ref="A607">IF(AX607&gt;0,'Licensee Info'!$A$2:$A$2,"#N/A")</f>
        <v>#N/A</v>
      </c>
      <c r="B607" s="88" t="str">
        <f>'Cover Sheet'!$A$3</f>
        <v>[insert AFS Reporting Period]</v>
      </c>
      <c r="C607" s="88" t="str">
        <f>'Cover Sheet'!$D$3</f>
        <v>[insert all medical and adult-use license record numbers covered by this AFS]</v>
      </c>
      <c r="D607" s="88" t="str">
        <f>'Cover Sheet'!$A$6</f>
        <v>[insert name of firm]</v>
      </c>
      <c r="E607" s="88" t="str">
        <f>'Cover Sheet'!$B$6</f>
        <v>[insert CPA name]</v>
      </c>
      <c r="F607" s="88" t="str">
        <f>'Cover Sheet'!$B$8</f>
        <v>[insert CPA license number]</v>
      </c>
      <c r="G607" s="88" t="str">
        <f>'Cover Sheet'!$D$6</f>
        <v>[insert direct email address]</v>
      </c>
      <c r="H607" s="88" t="str">
        <f>'Cover Sheet'!$D$8</f>
        <v>[insert direct phone number]</v>
      </c>
      <c r="I607" s="88" t="str">
        <f>'Cover Sheet'!$D$10</f>
        <v>[insert firm mailing address]</v>
      </c>
      <c r="J607" s="88" t="str">
        <f>'Licensee Info'!$E$2</f>
        <v>Report not attested to correctly</v>
      </c>
      <c r="K607" t="s">
        <v>286</v>
      </c>
      <c r="L607">
        <v>1</v>
      </c>
      <c r="M607" t="s">
        <v>285</v>
      </c>
      <c r="N607">
        <v>1</v>
      </c>
      <c r="O607">
        <v>9</v>
      </c>
      <c r="R607">
        <v>0</v>
      </c>
      <c r="S607">
        <v>0</v>
      </c>
      <c r="T607">
        <v>0</v>
      </c>
      <c r="U607">
        <v>0</v>
      </c>
      <c r="V607">
        <v>0</v>
      </c>
      <c r="W607">
        <v>0</v>
      </c>
      <c r="X607">
        <v>0</v>
      </c>
      <c r="Y607">
        <v>0</v>
      </c>
      <c r="Z607">
        <v>0</v>
      </c>
      <c r="AA607">
        <v>0</v>
      </c>
      <c r="AB607">
        <v>0</v>
      </c>
      <c r="AC607">
        <v>0</v>
      </c>
      <c r="AD607">
        <v>0</v>
      </c>
      <c r="AJ607" cm="1">
        <f t="array" ref="AJ607">IF(OR(COUNTIF(R607,$AZ$2:$AZ$19)),0,1)</f>
        <v>0</v>
      </c>
      <c r="AK607" cm="1">
        <f t="array" ref="AK607">IF(OR(COUNTIF(S607,$AZ$2:$AZ$19)),0,1)</f>
        <v>0</v>
      </c>
      <c r="AL607" cm="1">
        <f t="array" ref="AL607">IF(OR(COUNTIF(T607,$AZ$2:$AZ$19)),0,1)</f>
        <v>0</v>
      </c>
      <c r="AM607" cm="1">
        <f t="array" ref="AM607">IF(OR(COUNTIF(U607,$AZ$2:$AZ$19)),0,1)</f>
        <v>0</v>
      </c>
      <c r="AN607" cm="1">
        <f t="array" ref="AN607">IF(OR(COUNTIF(V607,$AZ$2:$AZ$19)),0,1)</f>
        <v>0</v>
      </c>
      <c r="AO607" cm="1">
        <f t="array" ref="AO607">IF(OR(COUNTIF(W607,$AZ$2:$AZ$19)),0,1)</f>
        <v>0</v>
      </c>
      <c r="AP607" cm="1">
        <f t="array" ref="AP607">IF(OR(COUNTIF(X607,$AZ$2:$AZ$19)),0,1)</f>
        <v>0</v>
      </c>
      <c r="AQ607" cm="1">
        <f t="array" ref="AQ607">IF(OR(COUNTIF(Y607,$AZ$2:$AZ$19)),0,1)</f>
        <v>0</v>
      </c>
      <c r="AR607" cm="1">
        <f t="array" ref="AR607">IF(OR(COUNTIF(Z607,$AZ$2:$AZ$19)),0,1)</f>
        <v>0</v>
      </c>
      <c r="AS607" cm="1">
        <f t="array" ref="AS607">IF(OR(COUNTIF(AA607,$AZ$2:$AZ$19)),0,1)</f>
        <v>0</v>
      </c>
      <c r="AT607" cm="1">
        <f t="array" ref="AT607">IF(OR(COUNTIF(AB607,$AZ$2:$AZ$19)),0,1)</f>
        <v>0</v>
      </c>
      <c r="AU607" cm="1">
        <f t="array" ref="AU607">IF(OR(COUNTIF(AC607,$AZ$2:$AZ$19)),0,1)</f>
        <v>0</v>
      </c>
      <c r="AV607" cm="1">
        <f t="array" ref="AV607">IF(OR(COUNTIF(AD607,$AZ$2:$AZ$19)),0,1)</f>
        <v>0</v>
      </c>
      <c r="AX607">
        <f t="shared" si="10"/>
        <v>0</v>
      </c>
    </row>
    <row r="608" spans="1:50" x14ac:dyDescent="0.3">
      <c r="A608" s="88" t="str" cm="1">
        <f t="array" ref="A608">IF(AX608&gt;0,'Licensee Info'!$A$2:$A$2,"#N/A")</f>
        <v>#N/A</v>
      </c>
      <c r="B608" s="88" t="str">
        <f>'Cover Sheet'!$A$3</f>
        <v>[insert AFS Reporting Period]</v>
      </c>
      <c r="C608" s="88" t="str">
        <f>'Cover Sheet'!$D$3</f>
        <v>[insert all medical and adult-use license record numbers covered by this AFS]</v>
      </c>
      <c r="D608" s="88" t="str">
        <f>'Cover Sheet'!$A$6</f>
        <v>[insert name of firm]</v>
      </c>
      <c r="E608" s="88" t="str">
        <f>'Cover Sheet'!$B$6</f>
        <v>[insert CPA name]</v>
      </c>
      <c r="F608" s="88" t="str">
        <f>'Cover Sheet'!$B$8</f>
        <v>[insert CPA license number]</v>
      </c>
      <c r="G608" s="88" t="str">
        <f>'Cover Sheet'!$D$6</f>
        <v>[insert direct email address]</v>
      </c>
      <c r="H608" s="88" t="str">
        <f>'Cover Sheet'!$D$8</f>
        <v>[insert direct phone number]</v>
      </c>
      <c r="I608" s="88" t="str">
        <f>'Cover Sheet'!$D$10</f>
        <v>[insert firm mailing address]</v>
      </c>
      <c r="J608" s="88" t="str">
        <f>'Licensee Info'!$E$2</f>
        <v>Report not attested to correctly</v>
      </c>
      <c r="K608" s="91" t="s">
        <v>286</v>
      </c>
      <c r="L608" s="91">
        <v>1</v>
      </c>
      <c r="M608" s="91" t="s">
        <v>285</v>
      </c>
      <c r="N608" s="91">
        <v>1</v>
      </c>
      <c r="O608" s="91">
        <v>10</v>
      </c>
      <c r="P608" s="91"/>
      <c r="Q608" s="91"/>
      <c r="R608" s="91">
        <v>0</v>
      </c>
      <c r="S608" s="91">
        <v>0</v>
      </c>
      <c r="T608" s="91">
        <v>0</v>
      </c>
      <c r="U608" s="91">
        <v>0</v>
      </c>
      <c r="V608" s="91">
        <v>0</v>
      </c>
      <c r="W608" s="91">
        <v>0</v>
      </c>
      <c r="X608" s="91">
        <v>0</v>
      </c>
      <c r="Y608" s="91">
        <v>0</v>
      </c>
      <c r="Z608" s="91">
        <v>0</v>
      </c>
      <c r="AA608" s="91">
        <v>0</v>
      </c>
      <c r="AB608" s="91">
        <v>0</v>
      </c>
      <c r="AC608" s="91">
        <v>0</v>
      </c>
      <c r="AD608" s="91">
        <v>0</v>
      </c>
      <c r="AE608" s="91"/>
      <c r="AF608" s="91"/>
      <c r="AG608" s="91"/>
      <c r="AH608" s="91"/>
      <c r="AJ608" cm="1">
        <f t="array" ref="AJ608">IF(OR(COUNTIF(R608,$AZ$2:$AZ$19)),0,1)</f>
        <v>0</v>
      </c>
      <c r="AK608" cm="1">
        <f t="array" ref="AK608">IF(OR(COUNTIF(S608,$AZ$2:$AZ$19)),0,1)</f>
        <v>0</v>
      </c>
      <c r="AL608" cm="1">
        <f t="array" ref="AL608">IF(OR(COUNTIF(T608,$AZ$2:$AZ$19)),0,1)</f>
        <v>0</v>
      </c>
      <c r="AM608" cm="1">
        <f t="array" ref="AM608">IF(OR(COUNTIF(U608,$AZ$2:$AZ$19)),0,1)</f>
        <v>0</v>
      </c>
      <c r="AN608" cm="1">
        <f t="array" ref="AN608">IF(OR(COUNTIF(V608,$AZ$2:$AZ$19)),0,1)</f>
        <v>0</v>
      </c>
      <c r="AO608" cm="1">
        <f t="array" ref="AO608">IF(OR(COUNTIF(W608,$AZ$2:$AZ$19)),0,1)</f>
        <v>0</v>
      </c>
      <c r="AP608" cm="1">
        <f t="array" ref="AP608">IF(OR(COUNTIF(X608,$AZ$2:$AZ$19)),0,1)</f>
        <v>0</v>
      </c>
      <c r="AQ608" cm="1">
        <f t="array" ref="AQ608">IF(OR(COUNTIF(Y608,$AZ$2:$AZ$19)),0,1)</f>
        <v>0</v>
      </c>
      <c r="AR608" cm="1">
        <f t="array" ref="AR608">IF(OR(COUNTIF(Z608,$AZ$2:$AZ$19)),0,1)</f>
        <v>0</v>
      </c>
      <c r="AS608" cm="1">
        <f t="array" ref="AS608">IF(OR(COUNTIF(AA608,$AZ$2:$AZ$19)),0,1)</f>
        <v>0</v>
      </c>
      <c r="AT608" cm="1">
        <f t="array" ref="AT608">IF(OR(COUNTIF(AB608,$AZ$2:$AZ$19)),0,1)</f>
        <v>0</v>
      </c>
      <c r="AU608" cm="1">
        <f t="array" ref="AU608">IF(OR(COUNTIF(AC608,$AZ$2:$AZ$19)),0,1)</f>
        <v>0</v>
      </c>
      <c r="AV608" cm="1">
        <f t="array" ref="AV608">IF(OR(COUNTIF(AD608,$AZ$2:$AZ$19)),0,1)</f>
        <v>0</v>
      </c>
      <c r="AX608">
        <f t="shared" si="10"/>
        <v>0</v>
      </c>
    </row>
    <row r="609" spans="1:50" x14ac:dyDescent="0.3">
      <c r="A609" s="92" t="str" cm="1">
        <f t="array" ref="A609">IF(AX609&gt;0,'Licensee Info'!$A$2:$A$2,"#N/A")</f>
        <v>#N/A</v>
      </c>
      <c r="B609" s="88" t="str">
        <f>'Cover Sheet'!$A$3</f>
        <v>[insert AFS Reporting Period]</v>
      </c>
      <c r="C609" s="88" t="str">
        <f>'Cover Sheet'!$D$3</f>
        <v>[insert all medical and adult-use license record numbers covered by this AFS]</v>
      </c>
      <c r="D609" s="88" t="str">
        <f>'Cover Sheet'!$A$6</f>
        <v>[insert name of firm]</v>
      </c>
      <c r="E609" s="88" t="str">
        <f>'Cover Sheet'!$B$6</f>
        <v>[insert CPA name]</v>
      </c>
      <c r="F609" s="88" t="str">
        <f>'Cover Sheet'!$B$8</f>
        <v>[insert CPA license number]</v>
      </c>
      <c r="G609" s="88" t="str">
        <f>'Cover Sheet'!$D$6</f>
        <v>[insert direct email address]</v>
      </c>
      <c r="H609" s="88" t="str">
        <f>'Cover Sheet'!$D$8</f>
        <v>[insert direct phone number]</v>
      </c>
      <c r="I609" s="88" t="str">
        <f>'Cover Sheet'!$D$10</f>
        <v>[insert firm mailing address]</v>
      </c>
      <c r="J609" s="88" t="str">
        <f>'Licensee Info'!$E$2</f>
        <v>Report not attested to correctly</v>
      </c>
      <c r="K609" t="s">
        <v>286</v>
      </c>
      <c r="L609">
        <v>1</v>
      </c>
      <c r="M609" t="s">
        <v>285</v>
      </c>
      <c r="N609">
        <v>1</v>
      </c>
      <c r="O609">
        <v>11</v>
      </c>
      <c r="R609">
        <v>0</v>
      </c>
      <c r="S609">
        <v>0</v>
      </c>
      <c r="T609">
        <v>0</v>
      </c>
      <c r="U609">
        <v>0</v>
      </c>
      <c r="V609">
        <v>0</v>
      </c>
      <c r="W609">
        <v>0</v>
      </c>
      <c r="X609">
        <v>0</v>
      </c>
      <c r="Y609">
        <v>0</v>
      </c>
      <c r="Z609">
        <v>0</v>
      </c>
      <c r="AA609">
        <v>0</v>
      </c>
      <c r="AB609">
        <v>0</v>
      </c>
      <c r="AC609">
        <v>0</v>
      </c>
      <c r="AD609">
        <v>0</v>
      </c>
      <c r="AJ609" cm="1">
        <f t="array" ref="AJ609">IF(OR(COUNTIF(R609,$AZ$2:$AZ$19)),0,1)</f>
        <v>0</v>
      </c>
      <c r="AK609" cm="1">
        <f t="array" ref="AK609">IF(OR(COUNTIF(S609,$AZ$2:$AZ$19)),0,1)</f>
        <v>0</v>
      </c>
      <c r="AL609" cm="1">
        <f t="array" ref="AL609">IF(OR(COUNTIF(T609,$AZ$2:$AZ$19)),0,1)</f>
        <v>0</v>
      </c>
      <c r="AM609" cm="1">
        <f t="array" ref="AM609">IF(OR(COUNTIF(U609,$AZ$2:$AZ$19)),0,1)</f>
        <v>0</v>
      </c>
      <c r="AN609" cm="1">
        <f t="array" ref="AN609">IF(OR(COUNTIF(V609,$AZ$2:$AZ$19)),0,1)</f>
        <v>0</v>
      </c>
      <c r="AO609" cm="1">
        <f t="array" ref="AO609">IF(OR(COUNTIF(W609,$AZ$2:$AZ$19)),0,1)</f>
        <v>0</v>
      </c>
      <c r="AP609" cm="1">
        <f t="array" ref="AP609">IF(OR(COUNTIF(X609,$AZ$2:$AZ$19)),0,1)</f>
        <v>0</v>
      </c>
      <c r="AQ609" cm="1">
        <f t="array" ref="AQ609">IF(OR(COUNTIF(Y609,$AZ$2:$AZ$19)),0,1)</f>
        <v>0</v>
      </c>
      <c r="AR609" cm="1">
        <f t="array" ref="AR609">IF(OR(COUNTIF(Z609,$AZ$2:$AZ$19)),0,1)</f>
        <v>0</v>
      </c>
      <c r="AS609" cm="1">
        <f t="array" ref="AS609">IF(OR(COUNTIF(AA609,$AZ$2:$AZ$19)),0,1)</f>
        <v>0</v>
      </c>
      <c r="AT609" cm="1">
        <f t="array" ref="AT609">IF(OR(COUNTIF(AB609,$AZ$2:$AZ$19)),0,1)</f>
        <v>0</v>
      </c>
      <c r="AU609" cm="1">
        <f t="array" ref="AU609">IF(OR(COUNTIF(AC609,$AZ$2:$AZ$19)),0,1)</f>
        <v>0</v>
      </c>
      <c r="AV609" cm="1">
        <f t="array" ref="AV609">IF(OR(COUNTIF(AD609,$AZ$2:$AZ$19)),0,1)</f>
        <v>0</v>
      </c>
      <c r="AX609">
        <f t="shared" si="10"/>
        <v>0</v>
      </c>
    </row>
    <row r="610" spans="1:50" x14ac:dyDescent="0.3">
      <c r="A610" s="88" t="str" cm="1">
        <f t="array" ref="A610">IF(AX610&gt;0,'Licensee Info'!$A$2:$A$2,"#N/A")</f>
        <v>#N/A</v>
      </c>
      <c r="B610" s="88" t="str">
        <f>'Cover Sheet'!$A$3</f>
        <v>[insert AFS Reporting Period]</v>
      </c>
      <c r="C610" s="88" t="str">
        <f>'Cover Sheet'!$D$3</f>
        <v>[insert all medical and adult-use license record numbers covered by this AFS]</v>
      </c>
      <c r="D610" s="88" t="str">
        <f>'Cover Sheet'!$A$6</f>
        <v>[insert name of firm]</v>
      </c>
      <c r="E610" s="88" t="str">
        <f>'Cover Sheet'!$B$6</f>
        <v>[insert CPA name]</v>
      </c>
      <c r="F610" s="88" t="str">
        <f>'Cover Sheet'!$B$8</f>
        <v>[insert CPA license number]</v>
      </c>
      <c r="G610" s="88" t="str">
        <f>'Cover Sheet'!$D$6</f>
        <v>[insert direct email address]</v>
      </c>
      <c r="H610" s="88" t="str">
        <f>'Cover Sheet'!$D$8</f>
        <v>[insert direct phone number]</v>
      </c>
      <c r="I610" s="88" t="str">
        <f>'Cover Sheet'!$D$10</f>
        <v>[insert firm mailing address]</v>
      </c>
      <c r="J610" s="88" t="str">
        <f>'Licensee Info'!$E$2</f>
        <v>Report not attested to correctly</v>
      </c>
      <c r="K610" s="91" t="s">
        <v>286</v>
      </c>
      <c r="L610" s="91">
        <v>1</v>
      </c>
      <c r="M610" s="91" t="s">
        <v>285</v>
      </c>
      <c r="N610" s="91">
        <v>1</v>
      </c>
      <c r="O610" s="91">
        <v>12</v>
      </c>
      <c r="P610" s="91"/>
      <c r="Q610" s="91"/>
      <c r="R610" s="91">
        <v>0</v>
      </c>
      <c r="S610" s="91">
        <v>0</v>
      </c>
      <c r="T610" s="91">
        <v>0</v>
      </c>
      <c r="U610" s="91">
        <v>0</v>
      </c>
      <c r="V610" s="91">
        <v>0</v>
      </c>
      <c r="W610" s="91">
        <v>0</v>
      </c>
      <c r="X610" s="91">
        <v>0</v>
      </c>
      <c r="Y610" s="91">
        <v>0</v>
      </c>
      <c r="Z610" s="91">
        <v>0</v>
      </c>
      <c r="AA610" s="91">
        <v>0</v>
      </c>
      <c r="AB610" s="91">
        <v>0</v>
      </c>
      <c r="AC610" s="91">
        <v>0</v>
      </c>
      <c r="AD610" s="91">
        <v>0</v>
      </c>
      <c r="AE610" s="91"/>
      <c r="AF610" s="91"/>
      <c r="AG610" s="91"/>
      <c r="AH610" s="91"/>
      <c r="AJ610" cm="1">
        <f t="array" ref="AJ610">IF(OR(COUNTIF(R610,$AZ$2:$AZ$19)),0,1)</f>
        <v>0</v>
      </c>
      <c r="AK610" cm="1">
        <f t="array" ref="AK610">IF(OR(COUNTIF(S610,$AZ$2:$AZ$19)),0,1)</f>
        <v>0</v>
      </c>
      <c r="AL610" cm="1">
        <f t="array" ref="AL610">IF(OR(COUNTIF(T610,$AZ$2:$AZ$19)),0,1)</f>
        <v>0</v>
      </c>
      <c r="AM610" cm="1">
        <f t="array" ref="AM610">IF(OR(COUNTIF(U610,$AZ$2:$AZ$19)),0,1)</f>
        <v>0</v>
      </c>
      <c r="AN610" cm="1">
        <f t="array" ref="AN610">IF(OR(COUNTIF(V610,$AZ$2:$AZ$19)),0,1)</f>
        <v>0</v>
      </c>
      <c r="AO610" cm="1">
        <f t="array" ref="AO610">IF(OR(COUNTIF(W610,$AZ$2:$AZ$19)),0,1)</f>
        <v>0</v>
      </c>
      <c r="AP610" cm="1">
        <f t="array" ref="AP610">IF(OR(COUNTIF(X610,$AZ$2:$AZ$19)),0,1)</f>
        <v>0</v>
      </c>
      <c r="AQ610" cm="1">
        <f t="array" ref="AQ610">IF(OR(COUNTIF(Y610,$AZ$2:$AZ$19)),0,1)</f>
        <v>0</v>
      </c>
      <c r="AR610" cm="1">
        <f t="array" ref="AR610">IF(OR(COUNTIF(Z610,$AZ$2:$AZ$19)),0,1)</f>
        <v>0</v>
      </c>
      <c r="AS610" cm="1">
        <f t="array" ref="AS610">IF(OR(COUNTIF(AA610,$AZ$2:$AZ$19)),0,1)</f>
        <v>0</v>
      </c>
      <c r="AT610" cm="1">
        <f t="array" ref="AT610">IF(OR(COUNTIF(AB610,$AZ$2:$AZ$19)),0,1)</f>
        <v>0</v>
      </c>
      <c r="AU610" cm="1">
        <f t="array" ref="AU610">IF(OR(COUNTIF(AC610,$AZ$2:$AZ$19)),0,1)</f>
        <v>0</v>
      </c>
      <c r="AV610" cm="1">
        <f t="array" ref="AV610">IF(OR(COUNTIF(AD610,$AZ$2:$AZ$19)),0,1)</f>
        <v>0</v>
      </c>
      <c r="AX610">
        <f t="shared" si="10"/>
        <v>0</v>
      </c>
    </row>
    <row r="611" spans="1:50" x14ac:dyDescent="0.3">
      <c r="A611" s="92" t="str" cm="1">
        <f t="array" ref="A611">IF(AX611&gt;0,'Licensee Info'!$A$2:$A$2,"#N/A")</f>
        <v>#N/A</v>
      </c>
      <c r="B611" s="88" t="str">
        <f>'Cover Sheet'!$A$3</f>
        <v>[insert AFS Reporting Period]</v>
      </c>
      <c r="C611" s="88" t="str">
        <f>'Cover Sheet'!$D$3</f>
        <v>[insert all medical and adult-use license record numbers covered by this AFS]</v>
      </c>
      <c r="D611" s="88" t="str">
        <f>'Cover Sheet'!$A$6</f>
        <v>[insert name of firm]</v>
      </c>
      <c r="E611" s="88" t="str">
        <f>'Cover Sheet'!$B$6</f>
        <v>[insert CPA name]</v>
      </c>
      <c r="F611" s="88" t="str">
        <f>'Cover Sheet'!$B$8</f>
        <v>[insert CPA license number]</v>
      </c>
      <c r="G611" s="88" t="str">
        <f>'Cover Sheet'!$D$6</f>
        <v>[insert direct email address]</v>
      </c>
      <c r="H611" s="88" t="str">
        <f>'Cover Sheet'!$D$8</f>
        <v>[insert direct phone number]</v>
      </c>
      <c r="I611" s="88" t="str">
        <f>'Cover Sheet'!$D$10</f>
        <v>[insert firm mailing address]</v>
      </c>
      <c r="J611" s="88" t="str">
        <f>'Licensee Info'!$E$2</f>
        <v>Report not attested to correctly</v>
      </c>
      <c r="K611" t="s">
        <v>286</v>
      </c>
      <c r="L611">
        <v>1</v>
      </c>
      <c r="M611" t="s">
        <v>285</v>
      </c>
      <c r="N611">
        <v>1</v>
      </c>
      <c r="O611">
        <v>13</v>
      </c>
      <c r="R611">
        <v>0</v>
      </c>
      <c r="S611">
        <v>0</v>
      </c>
      <c r="T611">
        <v>0</v>
      </c>
      <c r="U611">
        <v>0</v>
      </c>
      <c r="V611">
        <v>0</v>
      </c>
      <c r="W611">
        <v>0</v>
      </c>
      <c r="X611">
        <v>0</v>
      </c>
      <c r="Y611">
        <v>0</v>
      </c>
      <c r="Z611">
        <v>0</v>
      </c>
      <c r="AA611">
        <v>0</v>
      </c>
      <c r="AB611">
        <v>0</v>
      </c>
      <c r="AC611">
        <v>0</v>
      </c>
      <c r="AD611">
        <v>0</v>
      </c>
      <c r="AJ611" cm="1">
        <f t="array" ref="AJ611">IF(OR(COUNTIF(R611,$AZ$2:$AZ$19)),0,1)</f>
        <v>0</v>
      </c>
      <c r="AK611" cm="1">
        <f t="array" ref="AK611">IF(OR(COUNTIF(S611,$AZ$2:$AZ$19)),0,1)</f>
        <v>0</v>
      </c>
      <c r="AL611" cm="1">
        <f t="array" ref="AL611">IF(OR(COUNTIF(T611,$AZ$2:$AZ$19)),0,1)</f>
        <v>0</v>
      </c>
      <c r="AM611" cm="1">
        <f t="array" ref="AM611">IF(OR(COUNTIF(U611,$AZ$2:$AZ$19)),0,1)</f>
        <v>0</v>
      </c>
      <c r="AN611" cm="1">
        <f t="array" ref="AN611">IF(OR(COUNTIF(V611,$AZ$2:$AZ$19)),0,1)</f>
        <v>0</v>
      </c>
      <c r="AO611" cm="1">
        <f t="array" ref="AO611">IF(OR(COUNTIF(W611,$AZ$2:$AZ$19)),0,1)</f>
        <v>0</v>
      </c>
      <c r="AP611" cm="1">
        <f t="array" ref="AP611">IF(OR(COUNTIF(X611,$AZ$2:$AZ$19)),0,1)</f>
        <v>0</v>
      </c>
      <c r="AQ611" cm="1">
        <f t="array" ref="AQ611">IF(OR(COUNTIF(Y611,$AZ$2:$AZ$19)),0,1)</f>
        <v>0</v>
      </c>
      <c r="AR611" cm="1">
        <f t="array" ref="AR611">IF(OR(COUNTIF(Z611,$AZ$2:$AZ$19)),0,1)</f>
        <v>0</v>
      </c>
      <c r="AS611" cm="1">
        <f t="array" ref="AS611">IF(OR(COUNTIF(AA611,$AZ$2:$AZ$19)),0,1)</f>
        <v>0</v>
      </c>
      <c r="AT611" cm="1">
        <f t="array" ref="AT611">IF(OR(COUNTIF(AB611,$AZ$2:$AZ$19)),0,1)</f>
        <v>0</v>
      </c>
      <c r="AU611" cm="1">
        <f t="array" ref="AU611">IF(OR(COUNTIF(AC611,$AZ$2:$AZ$19)),0,1)</f>
        <v>0</v>
      </c>
      <c r="AV611" cm="1">
        <f t="array" ref="AV611">IF(OR(COUNTIF(AD611,$AZ$2:$AZ$19)),0,1)</f>
        <v>0</v>
      </c>
      <c r="AX611">
        <f t="shared" si="10"/>
        <v>0</v>
      </c>
    </row>
    <row r="612" spans="1:50" x14ac:dyDescent="0.3">
      <c r="A612" s="88" t="str" cm="1">
        <f t="array" ref="A612">IF(AX612&gt;0,'Licensee Info'!$A$2:$A$2,"#N/A")</f>
        <v>#N/A</v>
      </c>
      <c r="B612" s="88" t="str">
        <f>'Cover Sheet'!$A$3</f>
        <v>[insert AFS Reporting Period]</v>
      </c>
      <c r="C612" s="88" t="str">
        <f>'Cover Sheet'!$D$3</f>
        <v>[insert all medical and adult-use license record numbers covered by this AFS]</v>
      </c>
      <c r="D612" s="88" t="str">
        <f>'Cover Sheet'!$A$6</f>
        <v>[insert name of firm]</v>
      </c>
      <c r="E612" s="88" t="str">
        <f>'Cover Sheet'!$B$6</f>
        <v>[insert CPA name]</v>
      </c>
      <c r="F612" s="88" t="str">
        <f>'Cover Sheet'!$B$8</f>
        <v>[insert CPA license number]</v>
      </c>
      <c r="G612" s="88" t="str">
        <f>'Cover Sheet'!$D$6</f>
        <v>[insert direct email address]</v>
      </c>
      <c r="H612" s="88" t="str">
        <f>'Cover Sheet'!$D$8</f>
        <v>[insert direct phone number]</v>
      </c>
      <c r="I612" s="88" t="str">
        <f>'Cover Sheet'!$D$10</f>
        <v>[insert firm mailing address]</v>
      </c>
      <c r="J612" s="88" t="str">
        <f>'Licensee Info'!$E$2</f>
        <v>Report not attested to correctly</v>
      </c>
      <c r="K612" s="91" t="s">
        <v>286</v>
      </c>
      <c r="L612" s="91">
        <v>1</v>
      </c>
      <c r="M612" s="91" t="s">
        <v>285</v>
      </c>
      <c r="N612" s="91">
        <v>1</v>
      </c>
      <c r="O612" s="91">
        <v>14</v>
      </c>
      <c r="P612" s="91"/>
      <c r="Q612" s="91"/>
      <c r="R612" s="91">
        <v>0</v>
      </c>
      <c r="S612" s="91">
        <v>0</v>
      </c>
      <c r="T612" s="91">
        <v>0</v>
      </c>
      <c r="U612" s="91">
        <v>0</v>
      </c>
      <c r="V612" s="91">
        <v>0</v>
      </c>
      <c r="W612" s="91">
        <v>0</v>
      </c>
      <c r="X612" s="91">
        <v>0</v>
      </c>
      <c r="Y612" s="91">
        <v>0</v>
      </c>
      <c r="Z612" s="91">
        <v>0</v>
      </c>
      <c r="AA612" s="91">
        <v>0</v>
      </c>
      <c r="AB612" s="91">
        <v>0</v>
      </c>
      <c r="AC612" s="91">
        <v>0</v>
      </c>
      <c r="AD612" s="91">
        <v>0</v>
      </c>
      <c r="AE612" s="91"/>
      <c r="AF612" s="91"/>
      <c r="AG612" s="91"/>
      <c r="AH612" s="91"/>
      <c r="AJ612" cm="1">
        <f t="array" ref="AJ612">IF(OR(COUNTIF(R612,$AZ$2:$AZ$19)),0,1)</f>
        <v>0</v>
      </c>
      <c r="AK612" cm="1">
        <f t="array" ref="AK612">IF(OR(COUNTIF(S612,$AZ$2:$AZ$19)),0,1)</f>
        <v>0</v>
      </c>
      <c r="AL612" cm="1">
        <f t="array" ref="AL612">IF(OR(COUNTIF(T612,$AZ$2:$AZ$19)),0,1)</f>
        <v>0</v>
      </c>
      <c r="AM612" cm="1">
        <f t="array" ref="AM612">IF(OR(COUNTIF(U612,$AZ$2:$AZ$19)),0,1)</f>
        <v>0</v>
      </c>
      <c r="AN612" cm="1">
        <f t="array" ref="AN612">IF(OR(COUNTIF(V612,$AZ$2:$AZ$19)),0,1)</f>
        <v>0</v>
      </c>
      <c r="AO612" cm="1">
        <f t="array" ref="AO612">IF(OR(COUNTIF(W612,$AZ$2:$AZ$19)),0,1)</f>
        <v>0</v>
      </c>
      <c r="AP612" cm="1">
        <f t="array" ref="AP612">IF(OR(COUNTIF(X612,$AZ$2:$AZ$19)),0,1)</f>
        <v>0</v>
      </c>
      <c r="AQ612" cm="1">
        <f t="array" ref="AQ612">IF(OR(COUNTIF(Y612,$AZ$2:$AZ$19)),0,1)</f>
        <v>0</v>
      </c>
      <c r="AR612" cm="1">
        <f t="array" ref="AR612">IF(OR(COUNTIF(Z612,$AZ$2:$AZ$19)),0,1)</f>
        <v>0</v>
      </c>
      <c r="AS612" cm="1">
        <f t="array" ref="AS612">IF(OR(COUNTIF(AA612,$AZ$2:$AZ$19)),0,1)</f>
        <v>0</v>
      </c>
      <c r="AT612" cm="1">
        <f t="array" ref="AT612">IF(OR(COUNTIF(AB612,$AZ$2:$AZ$19)),0,1)</f>
        <v>0</v>
      </c>
      <c r="AU612" cm="1">
        <f t="array" ref="AU612">IF(OR(COUNTIF(AC612,$AZ$2:$AZ$19)),0,1)</f>
        <v>0</v>
      </c>
      <c r="AV612" cm="1">
        <f t="array" ref="AV612">IF(OR(COUNTIF(AD612,$AZ$2:$AZ$19)),0,1)</f>
        <v>0</v>
      </c>
      <c r="AX612">
        <f t="shared" si="10"/>
        <v>0</v>
      </c>
    </row>
    <row r="613" spans="1:50" x14ac:dyDescent="0.3">
      <c r="A613" s="92" t="str" cm="1">
        <f t="array" ref="A613">IF(AX613&gt;0,'Licensee Info'!$A$2:$A$2,"#N/A")</f>
        <v>#N/A</v>
      </c>
      <c r="B613" s="88" t="str">
        <f>'Cover Sheet'!$A$3</f>
        <v>[insert AFS Reporting Period]</v>
      </c>
      <c r="C613" s="88" t="str">
        <f>'Cover Sheet'!$D$3</f>
        <v>[insert all medical and adult-use license record numbers covered by this AFS]</v>
      </c>
      <c r="D613" s="88" t="str">
        <f>'Cover Sheet'!$A$6</f>
        <v>[insert name of firm]</v>
      </c>
      <c r="E613" s="88" t="str">
        <f>'Cover Sheet'!$B$6</f>
        <v>[insert CPA name]</v>
      </c>
      <c r="F613" s="88" t="str">
        <f>'Cover Sheet'!$B$8</f>
        <v>[insert CPA license number]</v>
      </c>
      <c r="G613" s="88" t="str">
        <f>'Cover Sheet'!$D$6</f>
        <v>[insert direct email address]</v>
      </c>
      <c r="H613" s="88" t="str">
        <f>'Cover Sheet'!$D$8</f>
        <v>[insert direct phone number]</v>
      </c>
      <c r="I613" s="88" t="str">
        <f>'Cover Sheet'!$D$10</f>
        <v>[insert firm mailing address]</v>
      </c>
      <c r="J613" s="88" t="str">
        <f>'Licensee Info'!$E$2</f>
        <v>Report not attested to correctly</v>
      </c>
      <c r="K613" t="s">
        <v>286</v>
      </c>
      <c r="L613">
        <v>1</v>
      </c>
      <c r="M613" t="s">
        <v>285</v>
      </c>
      <c r="N613">
        <v>1</v>
      </c>
      <c r="O613">
        <v>15</v>
      </c>
      <c r="R613">
        <v>0</v>
      </c>
      <c r="S613">
        <v>0</v>
      </c>
      <c r="T613">
        <v>0</v>
      </c>
      <c r="U613">
        <v>0</v>
      </c>
      <c r="V613">
        <v>0</v>
      </c>
      <c r="W613">
        <v>0</v>
      </c>
      <c r="X613">
        <v>0</v>
      </c>
      <c r="Y613">
        <v>0</v>
      </c>
      <c r="Z613">
        <v>0</v>
      </c>
      <c r="AA613">
        <v>0</v>
      </c>
      <c r="AB613">
        <v>0</v>
      </c>
      <c r="AC613">
        <v>0</v>
      </c>
      <c r="AD613">
        <v>0</v>
      </c>
      <c r="AJ613" cm="1">
        <f t="array" ref="AJ613">IF(OR(COUNTIF(R613,$AZ$2:$AZ$19)),0,1)</f>
        <v>0</v>
      </c>
      <c r="AK613" cm="1">
        <f t="array" ref="AK613">IF(OR(COUNTIF(S613,$AZ$2:$AZ$19)),0,1)</f>
        <v>0</v>
      </c>
      <c r="AL613" cm="1">
        <f t="array" ref="AL613">IF(OR(COUNTIF(T613,$AZ$2:$AZ$19)),0,1)</f>
        <v>0</v>
      </c>
      <c r="AM613" cm="1">
        <f t="array" ref="AM613">IF(OR(COUNTIF(U613,$AZ$2:$AZ$19)),0,1)</f>
        <v>0</v>
      </c>
      <c r="AN613" cm="1">
        <f t="array" ref="AN613">IF(OR(COUNTIF(V613,$AZ$2:$AZ$19)),0,1)</f>
        <v>0</v>
      </c>
      <c r="AO613" cm="1">
        <f t="array" ref="AO613">IF(OR(COUNTIF(W613,$AZ$2:$AZ$19)),0,1)</f>
        <v>0</v>
      </c>
      <c r="AP613" cm="1">
        <f t="array" ref="AP613">IF(OR(COUNTIF(X613,$AZ$2:$AZ$19)),0,1)</f>
        <v>0</v>
      </c>
      <c r="AQ613" cm="1">
        <f t="array" ref="AQ613">IF(OR(COUNTIF(Y613,$AZ$2:$AZ$19)),0,1)</f>
        <v>0</v>
      </c>
      <c r="AR613" cm="1">
        <f t="array" ref="AR613">IF(OR(COUNTIF(Z613,$AZ$2:$AZ$19)),0,1)</f>
        <v>0</v>
      </c>
      <c r="AS613" cm="1">
        <f t="array" ref="AS613">IF(OR(COUNTIF(AA613,$AZ$2:$AZ$19)),0,1)</f>
        <v>0</v>
      </c>
      <c r="AT613" cm="1">
        <f t="array" ref="AT613">IF(OR(COUNTIF(AB613,$AZ$2:$AZ$19)),0,1)</f>
        <v>0</v>
      </c>
      <c r="AU613" cm="1">
        <f t="array" ref="AU613">IF(OR(COUNTIF(AC613,$AZ$2:$AZ$19)),0,1)</f>
        <v>0</v>
      </c>
      <c r="AV613" cm="1">
        <f t="array" ref="AV613">IF(OR(COUNTIF(AD613,$AZ$2:$AZ$19)),0,1)</f>
        <v>0</v>
      </c>
      <c r="AX613">
        <f t="shared" si="10"/>
        <v>0</v>
      </c>
    </row>
    <row r="614" spans="1:50" x14ac:dyDescent="0.3">
      <c r="A614" s="88" t="str" cm="1">
        <f t="array" ref="A614">IF(AX614&gt;0,'Licensee Info'!$A$2:$A$2,"#N/A")</f>
        <v>#N/A</v>
      </c>
      <c r="B614" s="88" t="str">
        <f>'Cover Sheet'!$A$3</f>
        <v>[insert AFS Reporting Period]</v>
      </c>
      <c r="C614" s="88" t="str">
        <f>'Cover Sheet'!$D$3</f>
        <v>[insert all medical and adult-use license record numbers covered by this AFS]</v>
      </c>
      <c r="D614" s="88" t="str">
        <f>'Cover Sheet'!$A$6</f>
        <v>[insert name of firm]</v>
      </c>
      <c r="E614" s="88" t="str">
        <f>'Cover Sheet'!$B$6</f>
        <v>[insert CPA name]</v>
      </c>
      <c r="F614" s="88" t="str">
        <f>'Cover Sheet'!$B$8</f>
        <v>[insert CPA license number]</v>
      </c>
      <c r="G614" s="88" t="str">
        <f>'Cover Sheet'!$D$6</f>
        <v>[insert direct email address]</v>
      </c>
      <c r="H614" s="88" t="str">
        <f>'Cover Sheet'!$D$8</f>
        <v>[insert direct phone number]</v>
      </c>
      <c r="I614" s="88" t="str">
        <f>'Cover Sheet'!$D$10</f>
        <v>[insert firm mailing address]</v>
      </c>
      <c r="J614" s="88" t="str">
        <f>'Licensee Info'!$E$2</f>
        <v>Report not attested to correctly</v>
      </c>
      <c r="K614" s="91" t="s">
        <v>286</v>
      </c>
      <c r="L614" s="91">
        <v>1</v>
      </c>
      <c r="M614" s="91">
        <v>3</v>
      </c>
      <c r="N614" s="91">
        <v>2</v>
      </c>
      <c r="O614" s="91">
        <v>1</v>
      </c>
      <c r="P614" s="91"/>
      <c r="Q614" s="91"/>
      <c r="R614" s="91" t="str">
        <f>'R - Total (R, MB)'!$B$76</f>
        <v>[insert license #]</v>
      </c>
      <c r="S614" s="91">
        <f>'R - Total (R, MB)'!$B$77</f>
        <v>0</v>
      </c>
      <c r="T614" s="91">
        <f>'R - Total (R, MB)'!$D$77</f>
        <v>0</v>
      </c>
      <c r="U614" s="91">
        <f>'R - Total (R, MB)'!$H$77</f>
        <v>0</v>
      </c>
      <c r="V614" s="91" cm="1">
        <f t="array" ref="V614:AC625">'R - Total (R, MB)'!$A$78:$H$89</f>
        <v>0</v>
      </c>
      <c r="W614" s="91">
        <v>0</v>
      </c>
      <c r="X614" s="91">
        <v>0</v>
      </c>
      <c r="Y614" s="91">
        <v>0</v>
      </c>
      <c r="Z614" s="91">
        <v>0</v>
      </c>
      <c r="AA614" s="91">
        <v>0</v>
      </c>
      <c r="AB614" s="91">
        <v>0</v>
      </c>
      <c r="AC614" s="91">
        <v>0</v>
      </c>
      <c r="AD614" s="91">
        <v>0</v>
      </c>
      <c r="AE614" s="91"/>
      <c r="AF614" s="91"/>
      <c r="AG614" s="91"/>
      <c r="AH614" s="91"/>
      <c r="AJ614" cm="1">
        <f t="array" ref="AJ614">IF(OR(COUNTIF(R614,$AZ$2:$AZ$19)),0,1)</f>
        <v>0</v>
      </c>
      <c r="AK614" cm="1">
        <f t="array" ref="AK614">IF(OR(COUNTIF(S614,$AZ$2:$AZ$19)),0,1)</f>
        <v>0</v>
      </c>
      <c r="AL614" cm="1">
        <f t="array" ref="AL614">IF(OR(COUNTIF(T614,$AZ$2:$AZ$19)),0,1)</f>
        <v>0</v>
      </c>
      <c r="AM614" cm="1">
        <f t="array" ref="AM614">IF(OR(COUNTIF(U614,$AZ$2:$AZ$19)),0,1)</f>
        <v>0</v>
      </c>
      <c r="AN614" cm="1">
        <f t="array" ref="AN614">IF(OR(COUNTIF(V614,$AZ$2:$AZ$19)),0,1)</f>
        <v>0</v>
      </c>
      <c r="AO614" cm="1">
        <f t="array" ref="AO614">IF(OR(COUNTIF(W614,$AZ$2:$AZ$19)),0,1)</f>
        <v>0</v>
      </c>
      <c r="AP614" cm="1">
        <f t="array" ref="AP614">IF(OR(COUNTIF(X614,$AZ$2:$AZ$19)),0,1)</f>
        <v>0</v>
      </c>
      <c r="AQ614" cm="1">
        <f t="array" ref="AQ614">IF(OR(COUNTIF(Y614,$AZ$2:$AZ$19)),0,1)</f>
        <v>0</v>
      </c>
      <c r="AR614" cm="1">
        <f t="array" ref="AR614">IF(OR(COUNTIF(Z614,$AZ$2:$AZ$19)),0,1)</f>
        <v>0</v>
      </c>
      <c r="AS614" cm="1">
        <f t="array" ref="AS614">IF(OR(COUNTIF(AA614,$AZ$2:$AZ$19)),0,1)</f>
        <v>0</v>
      </c>
      <c r="AT614" cm="1">
        <f t="array" ref="AT614">IF(OR(COUNTIF(AB614,$AZ$2:$AZ$19)),0,1)</f>
        <v>0</v>
      </c>
      <c r="AU614" cm="1">
        <f t="array" ref="AU614">IF(OR(COUNTIF(AC614,$AZ$2:$AZ$19)),0,1)</f>
        <v>0</v>
      </c>
      <c r="AV614" cm="1">
        <f t="array" ref="AV614">IF(OR(COUNTIF(AD614,$AZ$2:$AZ$19)),0,1)</f>
        <v>0</v>
      </c>
      <c r="AX614">
        <f t="shared" si="10"/>
        <v>0</v>
      </c>
    </row>
    <row r="615" spans="1:50" x14ac:dyDescent="0.3">
      <c r="A615" s="92" t="str" cm="1">
        <f t="array" ref="A615">IF(AX615&gt;0,'Licensee Info'!$A$2:$A$2,"#N/A")</f>
        <v>#N/A</v>
      </c>
      <c r="B615" s="88" t="str">
        <f>'Cover Sheet'!$A$3</f>
        <v>[insert AFS Reporting Period]</v>
      </c>
      <c r="C615" s="88" t="str">
        <f>'Cover Sheet'!$D$3</f>
        <v>[insert all medical and adult-use license record numbers covered by this AFS]</v>
      </c>
      <c r="D615" s="88" t="str">
        <f>'Cover Sheet'!$A$6</f>
        <v>[insert name of firm]</v>
      </c>
      <c r="E615" s="88" t="str">
        <f>'Cover Sheet'!$B$6</f>
        <v>[insert CPA name]</v>
      </c>
      <c r="F615" s="88" t="str">
        <f>'Cover Sheet'!$B$8</f>
        <v>[insert CPA license number]</v>
      </c>
      <c r="G615" s="88" t="str">
        <f>'Cover Sheet'!$D$6</f>
        <v>[insert direct email address]</v>
      </c>
      <c r="H615" s="88" t="str">
        <f>'Cover Sheet'!$D$8</f>
        <v>[insert direct phone number]</v>
      </c>
      <c r="I615" s="88" t="str">
        <f>'Cover Sheet'!$D$10</f>
        <v>[insert firm mailing address]</v>
      </c>
      <c r="J615" s="88" t="str">
        <f>'Licensee Info'!$E$2</f>
        <v>Report not attested to correctly</v>
      </c>
      <c r="K615" t="s">
        <v>286</v>
      </c>
      <c r="L615">
        <v>1</v>
      </c>
      <c r="M615">
        <v>3</v>
      </c>
      <c r="N615">
        <v>2</v>
      </c>
      <c r="O615">
        <v>2</v>
      </c>
      <c r="R615" t="str">
        <f>'R - Total (R, MB)'!$B$76</f>
        <v>[insert license #]</v>
      </c>
      <c r="S615">
        <f>'R - Total (R, MB)'!$B$77</f>
        <v>0</v>
      </c>
      <c r="T615">
        <f>'R - Total (R, MB)'!$D$77</f>
        <v>0</v>
      </c>
      <c r="U615">
        <f>'R - Total (R, MB)'!$H$77</f>
        <v>0</v>
      </c>
      <c r="V615">
        <v>0</v>
      </c>
      <c r="W615">
        <v>0</v>
      </c>
      <c r="X615">
        <v>0</v>
      </c>
      <c r="Y615">
        <v>0</v>
      </c>
      <c r="Z615">
        <v>0</v>
      </c>
      <c r="AA615">
        <v>0</v>
      </c>
      <c r="AB615">
        <v>0</v>
      </c>
      <c r="AC615">
        <v>0</v>
      </c>
      <c r="AD615">
        <v>0</v>
      </c>
      <c r="AJ615" cm="1">
        <f t="array" ref="AJ615">IF(OR(COUNTIF(R615,$AZ$2:$AZ$19)),0,1)</f>
        <v>0</v>
      </c>
      <c r="AK615" cm="1">
        <f t="array" ref="AK615">IF(OR(COUNTIF(S615,$AZ$2:$AZ$19)),0,1)</f>
        <v>0</v>
      </c>
      <c r="AL615" cm="1">
        <f t="array" ref="AL615">IF(OR(COUNTIF(T615,$AZ$2:$AZ$19)),0,1)</f>
        <v>0</v>
      </c>
      <c r="AM615" cm="1">
        <f t="array" ref="AM615">IF(OR(COUNTIF(U615,$AZ$2:$AZ$19)),0,1)</f>
        <v>0</v>
      </c>
      <c r="AN615" cm="1">
        <f t="array" ref="AN615">IF(OR(COUNTIF(V615,$AZ$2:$AZ$19)),0,1)</f>
        <v>0</v>
      </c>
      <c r="AO615" cm="1">
        <f t="array" ref="AO615">IF(OR(COUNTIF(W615,$AZ$2:$AZ$19)),0,1)</f>
        <v>0</v>
      </c>
      <c r="AP615" cm="1">
        <f t="array" ref="AP615">IF(OR(COUNTIF(X615,$AZ$2:$AZ$19)),0,1)</f>
        <v>0</v>
      </c>
      <c r="AQ615" cm="1">
        <f t="array" ref="AQ615">IF(OR(COUNTIF(Y615,$AZ$2:$AZ$19)),0,1)</f>
        <v>0</v>
      </c>
      <c r="AR615" cm="1">
        <f t="array" ref="AR615">IF(OR(COUNTIF(Z615,$AZ$2:$AZ$19)),0,1)</f>
        <v>0</v>
      </c>
      <c r="AS615" cm="1">
        <f t="array" ref="AS615">IF(OR(COUNTIF(AA615,$AZ$2:$AZ$19)),0,1)</f>
        <v>0</v>
      </c>
      <c r="AT615" cm="1">
        <f t="array" ref="AT615">IF(OR(COUNTIF(AB615,$AZ$2:$AZ$19)),0,1)</f>
        <v>0</v>
      </c>
      <c r="AU615" cm="1">
        <f t="array" ref="AU615">IF(OR(COUNTIF(AC615,$AZ$2:$AZ$19)),0,1)</f>
        <v>0</v>
      </c>
      <c r="AV615" cm="1">
        <f t="array" ref="AV615">IF(OR(COUNTIF(AD615,$AZ$2:$AZ$19)),0,1)</f>
        <v>0</v>
      </c>
      <c r="AX615">
        <f t="shared" si="10"/>
        <v>0</v>
      </c>
    </row>
    <row r="616" spans="1:50" x14ac:dyDescent="0.3">
      <c r="A616" s="88" t="str" cm="1">
        <f t="array" ref="A616">IF(AX616&gt;0,'Licensee Info'!$A$2:$A$2,"#N/A")</f>
        <v>#N/A</v>
      </c>
      <c r="B616" s="88" t="str">
        <f>'Cover Sheet'!$A$3</f>
        <v>[insert AFS Reporting Period]</v>
      </c>
      <c r="C616" s="88" t="str">
        <f>'Cover Sheet'!$D$3</f>
        <v>[insert all medical and adult-use license record numbers covered by this AFS]</v>
      </c>
      <c r="D616" s="88" t="str">
        <f>'Cover Sheet'!$A$6</f>
        <v>[insert name of firm]</v>
      </c>
      <c r="E616" s="88" t="str">
        <f>'Cover Sheet'!$B$6</f>
        <v>[insert CPA name]</v>
      </c>
      <c r="F616" s="88" t="str">
        <f>'Cover Sheet'!$B$8</f>
        <v>[insert CPA license number]</v>
      </c>
      <c r="G616" s="88" t="str">
        <f>'Cover Sheet'!$D$6</f>
        <v>[insert direct email address]</v>
      </c>
      <c r="H616" s="88" t="str">
        <f>'Cover Sheet'!$D$8</f>
        <v>[insert direct phone number]</v>
      </c>
      <c r="I616" s="88" t="str">
        <f>'Cover Sheet'!$D$10</f>
        <v>[insert firm mailing address]</v>
      </c>
      <c r="J616" s="88" t="str">
        <f>'Licensee Info'!$E$2</f>
        <v>Report not attested to correctly</v>
      </c>
      <c r="K616" s="91" t="s">
        <v>286</v>
      </c>
      <c r="L616" s="91">
        <v>1</v>
      </c>
      <c r="M616" s="91">
        <v>3</v>
      </c>
      <c r="N616" s="91">
        <v>2</v>
      </c>
      <c r="O616" s="91">
        <v>3</v>
      </c>
      <c r="P616" s="91"/>
      <c r="Q616" s="91"/>
      <c r="R616" s="91" t="str">
        <f>'R - Total (R, MB)'!$B$76</f>
        <v>[insert license #]</v>
      </c>
      <c r="S616" s="91">
        <f>'R - Total (R, MB)'!$B$77</f>
        <v>0</v>
      </c>
      <c r="T616" s="91">
        <f>'R - Total (R, MB)'!$D$77</f>
        <v>0</v>
      </c>
      <c r="U616" s="91">
        <f>'R - Total (R, MB)'!$H$77</f>
        <v>0</v>
      </c>
      <c r="V616" s="91">
        <v>0</v>
      </c>
      <c r="W616" s="91">
        <v>0</v>
      </c>
      <c r="X616" s="91">
        <v>0</v>
      </c>
      <c r="Y616" s="91">
        <v>0</v>
      </c>
      <c r="Z616" s="91">
        <v>0</v>
      </c>
      <c r="AA616" s="91">
        <v>0</v>
      </c>
      <c r="AB616" s="91">
        <v>0</v>
      </c>
      <c r="AC616" s="91">
        <v>0</v>
      </c>
      <c r="AD616" s="91">
        <v>0</v>
      </c>
      <c r="AE616" s="91"/>
      <c r="AF616" s="91"/>
      <c r="AG616" s="91"/>
      <c r="AH616" s="91"/>
      <c r="AJ616" cm="1">
        <f t="array" ref="AJ616">IF(OR(COUNTIF(R616,$AZ$2:$AZ$19)),0,1)</f>
        <v>0</v>
      </c>
      <c r="AK616" cm="1">
        <f t="array" ref="AK616">IF(OR(COUNTIF(S616,$AZ$2:$AZ$19)),0,1)</f>
        <v>0</v>
      </c>
      <c r="AL616" cm="1">
        <f t="array" ref="AL616">IF(OR(COUNTIF(T616,$AZ$2:$AZ$19)),0,1)</f>
        <v>0</v>
      </c>
      <c r="AM616" cm="1">
        <f t="array" ref="AM616">IF(OR(COUNTIF(U616,$AZ$2:$AZ$19)),0,1)</f>
        <v>0</v>
      </c>
      <c r="AN616" cm="1">
        <f t="array" ref="AN616">IF(OR(COUNTIF(V616,$AZ$2:$AZ$19)),0,1)</f>
        <v>0</v>
      </c>
      <c r="AO616" cm="1">
        <f t="array" ref="AO616">IF(OR(COUNTIF(W616,$AZ$2:$AZ$19)),0,1)</f>
        <v>0</v>
      </c>
      <c r="AP616" cm="1">
        <f t="array" ref="AP616">IF(OR(COUNTIF(X616,$AZ$2:$AZ$19)),0,1)</f>
        <v>0</v>
      </c>
      <c r="AQ616" cm="1">
        <f t="array" ref="AQ616">IF(OR(COUNTIF(Y616,$AZ$2:$AZ$19)),0,1)</f>
        <v>0</v>
      </c>
      <c r="AR616" cm="1">
        <f t="array" ref="AR616">IF(OR(COUNTIF(Z616,$AZ$2:$AZ$19)),0,1)</f>
        <v>0</v>
      </c>
      <c r="AS616" cm="1">
        <f t="array" ref="AS616">IF(OR(COUNTIF(AA616,$AZ$2:$AZ$19)),0,1)</f>
        <v>0</v>
      </c>
      <c r="AT616" cm="1">
        <f t="array" ref="AT616">IF(OR(COUNTIF(AB616,$AZ$2:$AZ$19)),0,1)</f>
        <v>0</v>
      </c>
      <c r="AU616" cm="1">
        <f t="array" ref="AU616">IF(OR(COUNTIF(AC616,$AZ$2:$AZ$19)),0,1)</f>
        <v>0</v>
      </c>
      <c r="AV616" cm="1">
        <f t="array" ref="AV616">IF(OR(COUNTIF(AD616,$AZ$2:$AZ$19)),0,1)</f>
        <v>0</v>
      </c>
      <c r="AX616">
        <f t="shared" si="10"/>
        <v>0</v>
      </c>
    </row>
    <row r="617" spans="1:50" x14ac:dyDescent="0.3">
      <c r="A617" s="92" t="str" cm="1">
        <f t="array" ref="A617">IF(AX617&gt;0,'Licensee Info'!$A$2:$A$2,"#N/A")</f>
        <v>#N/A</v>
      </c>
      <c r="B617" s="88" t="str">
        <f>'Cover Sheet'!$A$3</f>
        <v>[insert AFS Reporting Period]</v>
      </c>
      <c r="C617" s="88" t="str">
        <f>'Cover Sheet'!$D$3</f>
        <v>[insert all medical and adult-use license record numbers covered by this AFS]</v>
      </c>
      <c r="D617" s="88" t="str">
        <f>'Cover Sheet'!$A$6</f>
        <v>[insert name of firm]</v>
      </c>
      <c r="E617" s="88" t="str">
        <f>'Cover Sheet'!$B$6</f>
        <v>[insert CPA name]</v>
      </c>
      <c r="F617" s="88" t="str">
        <f>'Cover Sheet'!$B$8</f>
        <v>[insert CPA license number]</v>
      </c>
      <c r="G617" s="88" t="str">
        <f>'Cover Sheet'!$D$6</f>
        <v>[insert direct email address]</v>
      </c>
      <c r="H617" s="88" t="str">
        <f>'Cover Sheet'!$D$8</f>
        <v>[insert direct phone number]</v>
      </c>
      <c r="I617" s="88" t="str">
        <f>'Cover Sheet'!$D$10</f>
        <v>[insert firm mailing address]</v>
      </c>
      <c r="J617" s="88" t="str">
        <f>'Licensee Info'!$E$2</f>
        <v>Report not attested to correctly</v>
      </c>
      <c r="K617" t="s">
        <v>286</v>
      </c>
      <c r="L617">
        <v>1</v>
      </c>
      <c r="M617">
        <v>3</v>
      </c>
      <c r="N617">
        <v>2</v>
      </c>
      <c r="O617">
        <v>4</v>
      </c>
      <c r="R617" t="str">
        <f>'R - Total (R, MB)'!$B$76</f>
        <v>[insert license #]</v>
      </c>
      <c r="S617">
        <f>'R - Total (R, MB)'!$B$77</f>
        <v>0</v>
      </c>
      <c r="T617">
        <f>'R - Total (R, MB)'!$D$77</f>
        <v>0</v>
      </c>
      <c r="U617">
        <f>'R - Total (R, MB)'!$H$77</f>
        <v>0</v>
      </c>
      <c r="V617">
        <v>0</v>
      </c>
      <c r="W617">
        <v>0</v>
      </c>
      <c r="X617">
        <v>0</v>
      </c>
      <c r="Y617">
        <v>0</v>
      </c>
      <c r="Z617">
        <v>0</v>
      </c>
      <c r="AA617">
        <v>0</v>
      </c>
      <c r="AB617">
        <v>0</v>
      </c>
      <c r="AC617">
        <v>0</v>
      </c>
      <c r="AD617">
        <v>0</v>
      </c>
      <c r="AJ617" cm="1">
        <f t="array" ref="AJ617">IF(OR(COUNTIF(R617,$AZ$2:$AZ$19)),0,1)</f>
        <v>0</v>
      </c>
      <c r="AK617" cm="1">
        <f t="array" ref="AK617">IF(OR(COUNTIF(S617,$AZ$2:$AZ$19)),0,1)</f>
        <v>0</v>
      </c>
      <c r="AL617" cm="1">
        <f t="array" ref="AL617">IF(OR(COUNTIF(T617,$AZ$2:$AZ$19)),0,1)</f>
        <v>0</v>
      </c>
      <c r="AM617" cm="1">
        <f t="array" ref="AM617">IF(OR(COUNTIF(U617,$AZ$2:$AZ$19)),0,1)</f>
        <v>0</v>
      </c>
      <c r="AN617" cm="1">
        <f t="array" ref="AN617">IF(OR(COUNTIF(V617,$AZ$2:$AZ$19)),0,1)</f>
        <v>0</v>
      </c>
      <c r="AO617" cm="1">
        <f t="array" ref="AO617">IF(OR(COUNTIF(W617,$AZ$2:$AZ$19)),0,1)</f>
        <v>0</v>
      </c>
      <c r="AP617" cm="1">
        <f t="array" ref="AP617">IF(OR(COUNTIF(X617,$AZ$2:$AZ$19)),0,1)</f>
        <v>0</v>
      </c>
      <c r="AQ617" cm="1">
        <f t="array" ref="AQ617">IF(OR(COUNTIF(Y617,$AZ$2:$AZ$19)),0,1)</f>
        <v>0</v>
      </c>
      <c r="AR617" cm="1">
        <f t="array" ref="AR617">IF(OR(COUNTIF(Z617,$AZ$2:$AZ$19)),0,1)</f>
        <v>0</v>
      </c>
      <c r="AS617" cm="1">
        <f t="array" ref="AS617">IF(OR(COUNTIF(AA617,$AZ$2:$AZ$19)),0,1)</f>
        <v>0</v>
      </c>
      <c r="AT617" cm="1">
        <f t="array" ref="AT617">IF(OR(COUNTIF(AB617,$AZ$2:$AZ$19)),0,1)</f>
        <v>0</v>
      </c>
      <c r="AU617" cm="1">
        <f t="array" ref="AU617">IF(OR(COUNTIF(AC617,$AZ$2:$AZ$19)),0,1)</f>
        <v>0</v>
      </c>
      <c r="AV617" cm="1">
        <f t="array" ref="AV617">IF(OR(COUNTIF(AD617,$AZ$2:$AZ$19)),0,1)</f>
        <v>0</v>
      </c>
      <c r="AX617">
        <f t="shared" si="10"/>
        <v>0</v>
      </c>
    </row>
    <row r="618" spans="1:50" x14ac:dyDescent="0.3">
      <c r="A618" s="88" t="str" cm="1">
        <f t="array" ref="A618">IF(AX618&gt;0,'Licensee Info'!$A$2:$A$2,"#N/A")</f>
        <v>#N/A</v>
      </c>
      <c r="B618" s="88" t="str">
        <f>'Cover Sheet'!$A$3</f>
        <v>[insert AFS Reporting Period]</v>
      </c>
      <c r="C618" s="88" t="str">
        <f>'Cover Sheet'!$D$3</f>
        <v>[insert all medical and adult-use license record numbers covered by this AFS]</v>
      </c>
      <c r="D618" s="88" t="str">
        <f>'Cover Sheet'!$A$6</f>
        <v>[insert name of firm]</v>
      </c>
      <c r="E618" s="88" t="str">
        <f>'Cover Sheet'!$B$6</f>
        <v>[insert CPA name]</v>
      </c>
      <c r="F618" s="88" t="str">
        <f>'Cover Sheet'!$B$8</f>
        <v>[insert CPA license number]</v>
      </c>
      <c r="G618" s="88" t="str">
        <f>'Cover Sheet'!$D$6</f>
        <v>[insert direct email address]</v>
      </c>
      <c r="H618" s="88" t="str">
        <f>'Cover Sheet'!$D$8</f>
        <v>[insert direct phone number]</v>
      </c>
      <c r="I618" s="88" t="str">
        <f>'Cover Sheet'!$D$10</f>
        <v>[insert firm mailing address]</v>
      </c>
      <c r="J618" s="88" t="str">
        <f>'Licensee Info'!$E$2</f>
        <v>Report not attested to correctly</v>
      </c>
      <c r="K618" s="91" t="s">
        <v>286</v>
      </c>
      <c r="L618" s="91">
        <v>1</v>
      </c>
      <c r="M618" s="91">
        <v>3</v>
      </c>
      <c r="N618" s="91">
        <v>2</v>
      </c>
      <c r="O618" s="91">
        <v>5</v>
      </c>
      <c r="P618" s="91"/>
      <c r="Q618" s="91"/>
      <c r="R618" s="91" t="str">
        <f>'R - Total (R, MB)'!$B$76</f>
        <v>[insert license #]</v>
      </c>
      <c r="S618" s="91">
        <f>'R - Total (R, MB)'!$B$77</f>
        <v>0</v>
      </c>
      <c r="T618" s="91">
        <f>'R - Total (R, MB)'!$D$77</f>
        <v>0</v>
      </c>
      <c r="U618" s="91">
        <f>'R - Total (R, MB)'!$H$77</f>
        <v>0</v>
      </c>
      <c r="V618" s="91">
        <v>0</v>
      </c>
      <c r="W618" s="91">
        <v>0</v>
      </c>
      <c r="X618" s="91">
        <v>0</v>
      </c>
      <c r="Y618" s="91">
        <v>0</v>
      </c>
      <c r="Z618" s="91">
        <v>0</v>
      </c>
      <c r="AA618" s="91">
        <v>0</v>
      </c>
      <c r="AB618" s="91">
        <v>0</v>
      </c>
      <c r="AC618" s="91">
        <v>0</v>
      </c>
      <c r="AD618" s="91">
        <v>0</v>
      </c>
      <c r="AE618" s="91"/>
      <c r="AF618" s="91"/>
      <c r="AG618" s="91"/>
      <c r="AH618" s="91"/>
      <c r="AJ618" cm="1">
        <f t="array" ref="AJ618">IF(OR(COUNTIF(R618,$AZ$2:$AZ$19)),0,1)</f>
        <v>0</v>
      </c>
      <c r="AK618" cm="1">
        <f t="array" ref="AK618">IF(OR(COUNTIF(S618,$AZ$2:$AZ$19)),0,1)</f>
        <v>0</v>
      </c>
      <c r="AL618" cm="1">
        <f t="array" ref="AL618">IF(OR(COUNTIF(T618,$AZ$2:$AZ$19)),0,1)</f>
        <v>0</v>
      </c>
      <c r="AM618" cm="1">
        <f t="array" ref="AM618">IF(OR(COUNTIF(U618,$AZ$2:$AZ$19)),0,1)</f>
        <v>0</v>
      </c>
      <c r="AN618" cm="1">
        <f t="array" ref="AN618">IF(OR(COUNTIF(V618,$AZ$2:$AZ$19)),0,1)</f>
        <v>0</v>
      </c>
      <c r="AO618" cm="1">
        <f t="array" ref="AO618">IF(OR(COUNTIF(W618,$AZ$2:$AZ$19)),0,1)</f>
        <v>0</v>
      </c>
      <c r="AP618" cm="1">
        <f t="array" ref="AP618">IF(OR(COUNTIF(X618,$AZ$2:$AZ$19)),0,1)</f>
        <v>0</v>
      </c>
      <c r="AQ618" cm="1">
        <f t="array" ref="AQ618">IF(OR(COUNTIF(Y618,$AZ$2:$AZ$19)),0,1)</f>
        <v>0</v>
      </c>
      <c r="AR618" cm="1">
        <f t="array" ref="AR618">IF(OR(COUNTIF(Z618,$AZ$2:$AZ$19)),0,1)</f>
        <v>0</v>
      </c>
      <c r="AS618" cm="1">
        <f t="array" ref="AS618">IF(OR(COUNTIF(AA618,$AZ$2:$AZ$19)),0,1)</f>
        <v>0</v>
      </c>
      <c r="AT618" cm="1">
        <f t="array" ref="AT618">IF(OR(COUNTIF(AB618,$AZ$2:$AZ$19)),0,1)</f>
        <v>0</v>
      </c>
      <c r="AU618" cm="1">
        <f t="array" ref="AU618">IF(OR(COUNTIF(AC618,$AZ$2:$AZ$19)),0,1)</f>
        <v>0</v>
      </c>
      <c r="AV618" cm="1">
        <f t="array" ref="AV618">IF(OR(COUNTIF(AD618,$AZ$2:$AZ$19)),0,1)</f>
        <v>0</v>
      </c>
      <c r="AX618">
        <f t="shared" si="10"/>
        <v>0</v>
      </c>
    </row>
    <row r="619" spans="1:50" x14ac:dyDescent="0.3">
      <c r="A619" s="92" t="str" cm="1">
        <f t="array" ref="A619">IF(AX619&gt;0,'Licensee Info'!$A$2:$A$2,"#N/A")</f>
        <v>#N/A</v>
      </c>
      <c r="B619" s="88" t="str">
        <f>'Cover Sheet'!$A$3</f>
        <v>[insert AFS Reporting Period]</v>
      </c>
      <c r="C619" s="88" t="str">
        <f>'Cover Sheet'!$D$3</f>
        <v>[insert all medical and adult-use license record numbers covered by this AFS]</v>
      </c>
      <c r="D619" s="88" t="str">
        <f>'Cover Sheet'!$A$6</f>
        <v>[insert name of firm]</v>
      </c>
      <c r="E619" s="88" t="str">
        <f>'Cover Sheet'!$B$6</f>
        <v>[insert CPA name]</v>
      </c>
      <c r="F619" s="88" t="str">
        <f>'Cover Sheet'!$B$8</f>
        <v>[insert CPA license number]</v>
      </c>
      <c r="G619" s="88" t="str">
        <f>'Cover Sheet'!$D$6</f>
        <v>[insert direct email address]</v>
      </c>
      <c r="H619" s="88" t="str">
        <f>'Cover Sheet'!$D$8</f>
        <v>[insert direct phone number]</v>
      </c>
      <c r="I619" s="88" t="str">
        <f>'Cover Sheet'!$D$10</f>
        <v>[insert firm mailing address]</v>
      </c>
      <c r="J619" s="88" t="str">
        <f>'Licensee Info'!$E$2</f>
        <v>Report not attested to correctly</v>
      </c>
      <c r="K619" t="s">
        <v>286</v>
      </c>
      <c r="L619">
        <v>1</v>
      </c>
      <c r="M619">
        <v>3</v>
      </c>
      <c r="N619">
        <v>2</v>
      </c>
      <c r="O619">
        <v>6</v>
      </c>
      <c r="R619" t="str">
        <f>'R - Total (R, MB)'!$B$76</f>
        <v>[insert license #]</v>
      </c>
      <c r="S619">
        <f>'R - Total (R, MB)'!$B$77</f>
        <v>0</v>
      </c>
      <c r="T619">
        <f>'R - Total (R, MB)'!$D$77</f>
        <v>0</v>
      </c>
      <c r="U619">
        <f>'R - Total (R, MB)'!$H$77</f>
        <v>0</v>
      </c>
      <c r="V619">
        <v>0</v>
      </c>
      <c r="W619">
        <v>0</v>
      </c>
      <c r="X619">
        <v>0</v>
      </c>
      <c r="Y619">
        <v>0</v>
      </c>
      <c r="Z619">
        <v>0</v>
      </c>
      <c r="AA619">
        <v>0</v>
      </c>
      <c r="AB619">
        <v>0</v>
      </c>
      <c r="AC619">
        <v>0</v>
      </c>
      <c r="AD619">
        <v>0</v>
      </c>
      <c r="AJ619" cm="1">
        <f t="array" ref="AJ619">IF(OR(COUNTIF(R619,$AZ$2:$AZ$19)),0,1)</f>
        <v>0</v>
      </c>
      <c r="AK619" cm="1">
        <f t="array" ref="AK619">IF(OR(COUNTIF(S619,$AZ$2:$AZ$19)),0,1)</f>
        <v>0</v>
      </c>
      <c r="AL619" cm="1">
        <f t="array" ref="AL619">IF(OR(COUNTIF(T619,$AZ$2:$AZ$19)),0,1)</f>
        <v>0</v>
      </c>
      <c r="AM619" cm="1">
        <f t="array" ref="AM619">IF(OR(COUNTIF(U619,$AZ$2:$AZ$19)),0,1)</f>
        <v>0</v>
      </c>
      <c r="AN619" cm="1">
        <f t="array" ref="AN619">IF(OR(COUNTIF(V619,$AZ$2:$AZ$19)),0,1)</f>
        <v>0</v>
      </c>
      <c r="AO619" cm="1">
        <f t="array" ref="AO619">IF(OR(COUNTIF(W619,$AZ$2:$AZ$19)),0,1)</f>
        <v>0</v>
      </c>
      <c r="AP619" cm="1">
        <f t="array" ref="AP619">IF(OR(COUNTIF(X619,$AZ$2:$AZ$19)),0,1)</f>
        <v>0</v>
      </c>
      <c r="AQ619" cm="1">
        <f t="array" ref="AQ619">IF(OR(COUNTIF(Y619,$AZ$2:$AZ$19)),0,1)</f>
        <v>0</v>
      </c>
      <c r="AR619" cm="1">
        <f t="array" ref="AR619">IF(OR(COUNTIF(Z619,$AZ$2:$AZ$19)),0,1)</f>
        <v>0</v>
      </c>
      <c r="AS619" cm="1">
        <f t="array" ref="AS619">IF(OR(COUNTIF(AA619,$AZ$2:$AZ$19)),0,1)</f>
        <v>0</v>
      </c>
      <c r="AT619" cm="1">
        <f t="array" ref="AT619">IF(OR(COUNTIF(AB619,$AZ$2:$AZ$19)),0,1)</f>
        <v>0</v>
      </c>
      <c r="AU619" cm="1">
        <f t="array" ref="AU619">IF(OR(COUNTIF(AC619,$AZ$2:$AZ$19)),0,1)</f>
        <v>0</v>
      </c>
      <c r="AV619" cm="1">
        <f t="array" ref="AV619">IF(OR(COUNTIF(AD619,$AZ$2:$AZ$19)),0,1)</f>
        <v>0</v>
      </c>
      <c r="AX619">
        <f t="shared" si="10"/>
        <v>0</v>
      </c>
    </row>
    <row r="620" spans="1:50" x14ac:dyDescent="0.3">
      <c r="A620" s="88" t="str" cm="1">
        <f t="array" ref="A620">IF(AX620&gt;0,'Licensee Info'!$A$2:$A$2,"#N/A")</f>
        <v>#N/A</v>
      </c>
      <c r="B620" s="88" t="str">
        <f>'Cover Sheet'!$A$3</f>
        <v>[insert AFS Reporting Period]</v>
      </c>
      <c r="C620" s="88" t="str">
        <f>'Cover Sheet'!$D$3</f>
        <v>[insert all medical and adult-use license record numbers covered by this AFS]</v>
      </c>
      <c r="D620" s="88" t="str">
        <f>'Cover Sheet'!$A$6</f>
        <v>[insert name of firm]</v>
      </c>
      <c r="E620" s="88" t="str">
        <f>'Cover Sheet'!$B$6</f>
        <v>[insert CPA name]</v>
      </c>
      <c r="F620" s="88" t="str">
        <f>'Cover Sheet'!$B$8</f>
        <v>[insert CPA license number]</v>
      </c>
      <c r="G620" s="88" t="str">
        <f>'Cover Sheet'!$D$6</f>
        <v>[insert direct email address]</v>
      </c>
      <c r="H620" s="88" t="str">
        <f>'Cover Sheet'!$D$8</f>
        <v>[insert direct phone number]</v>
      </c>
      <c r="I620" s="88" t="str">
        <f>'Cover Sheet'!$D$10</f>
        <v>[insert firm mailing address]</v>
      </c>
      <c r="J620" s="88" t="str">
        <f>'Licensee Info'!$E$2</f>
        <v>Report not attested to correctly</v>
      </c>
      <c r="K620" s="91" t="s">
        <v>286</v>
      </c>
      <c r="L620" s="91">
        <v>1</v>
      </c>
      <c r="M620" s="91">
        <v>3</v>
      </c>
      <c r="N620" s="91">
        <v>2</v>
      </c>
      <c r="O620" s="91">
        <v>7</v>
      </c>
      <c r="P620" s="91"/>
      <c r="Q620" s="91"/>
      <c r="R620" s="91" t="str">
        <f>'R - Total (R, MB)'!$B$76</f>
        <v>[insert license #]</v>
      </c>
      <c r="S620" s="91">
        <f>'R - Total (R, MB)'!$B$77</f>
        <v>0</v>
      </c>
      <c r="T620" s="91">
        <f>'R - Total (R, MB)'!$D$77</f>
        <v>0</v>
      </c>
      <c r="U620" s="91">
        <f>'R - Total (R, MB)'!$H$77</f>
        <v>0</v>
      </c>
      <c r="V620" s="91">
        <v>0</v>
      </c>
      <c r="W620" s="91">
        <v>0</v>
      </c>
      <c r="X620" s="91">
        <v>0</v>
      </c>
      <c r="Y620" s="91">
        <v>0</v>
      </c>
      <c r="Z620" s="91">
        <v>0</v>
      </c>
      <c r="AA620" s="91">
        <v>0</v>
      </c>
      <c r="AB620" s="91">
        <v>0</v>
      </c>
      <c r="AC620" s="91">
        <v>0</v>
      </c>
      <c r="AD620" s="91">
        <v>0</v>
      </c>
      <c r="AE620" s="91"/>
      <c r="AF620" s="91"/>
      <c r="AG620" s="91"/>
      <c r="AH620" s="91"/>
      <c r="AJ620" cm="1">
        <f t="array" ref="AJ620">IF(OR(COUNTIF(R620,$AZ$2:$AZ$19)),0,1)</f>
        <v>0</v>
      </c>
      <c r="AK620" cm="1">
        <f t="array" ref="AK620">IF(OR(COUNTIF(S620,$AZ$2:$AZ$19)),0,1)</f>
        <v>0</v>
      </c>
      <c r="AL620" cm="1">
        <f t="array" ref="AL620">IF(OR(COUNTIF(T620,$AZ$2:$AZ$19)),0,1)</f>
        <v>0</v>
      </c>
      <c r="AM620" cm="1">
        <f t="array" ref="AM620">IF(OR(COUNTIF(U620,$AZ$2:$AZ$19)),0,1)</f>
        <v>0</v>
      </c>
      <c r="AN620" cm="1">
        <f t="array" ref="AN620">IF(OR(COUNTIF(V620,$AZ$2:$AZ$19)),0,1)</f>
        <v>0</v>
      </c>
      <c r="AO620" cm="1">
        <f t="array" ref="AO620">IF(OR(COUNTIF(W620,$AZ$2:$AZ$19)),0,1)</f>
        <v>0</v>
      </c>
      <c r="AP620" cm="1">
        <f t="array" ref="AP620">IF(OR(COUNTIF(X620,$AZ$2:$AZ$19)),0,1)</f>
        <v>0</v>
      </c>
      <c r="AQ620" cm="1">
        <f t="array" ref="AQ620">IF(OR(COUNTIF(Y620,$AZ$2:$AZ$19)),0,1)</f>
        <v>0</v>
      </c>
      <c r="AR620" cm="1">
        <f t="array" ref="AR620">IF(OR(COUNTIF(Z620,$AZ$2:$AZ$19)),0,1)</f>
        <v>0</v>
      </c>
      <c r="AS620" cm="1">
        <f t="array" ref="AS620">IF(OR(COUNTIF(AA620,$AZ$2:$AZ$19)),0,1)</f>
        <v>0</v>
      </c>
      <c r="AT620" cm="1">
        <f t="array" ref="AT620">IF(OR(COUNTIF(AB620,$AZ$2:$AZ$19)),0,1)</f>
        <v>0</v>
      </c>
      <c r="AU620" cm="1">
        <f t="array" ref="AU620">IF(OR(COUNTIF(AC620,$AZ$2:$AZ$19)),0,1)</f>
        <v>0</v>
      </c>
      <c r="AV620" cm="1">
        <f t="array" ref="AV620">IF(OR(COUNTIF(AD620,$AZ$2:$AZ$19)),0,1)</f>
        <v>0</v>
      </c>
      <c r="AX620">
        <f t="shared" si="10"/>
        <v>0</v>
      </c>
    </row>
    <row r="621" spans="1:50" x14ac:dyDescent="0.3">
      <c r="A621" s="92" t="str" cm="1">
        <f t="array" ref="A621">IF(AX621&gt;0,'Licensee Info'!$A$2:$A$2,"#N/A")</f>
        <v>#N/A</v>
      </c>
      <c r="B621" s="88" t="str">
        <f>'Cover Sheet'!$A$3</f>
        <v>[insert AFS Reporting Period]</v>
      </c>
      <c r="C621" s="88" t="str">
        <f>'Cover Sheet'!$D$3</f>
        <v>[insert all medical and adult-use license record numbers covered by this AFS]</v>
      </c>
      <c r="D621" s="88" t="str">
        <f>'Cover Sheet'!$A$6</f>
        <v>[insert name of firm]</v>
      </c>
      <c r="E621" s="88" t="str">
        <f>'Cover Sheet'!$B$6</f>
        <v>[insert CPA name]</v>
      </c>
      <c r="F621" s="88" t="str">
        <f>'Cover Sheet'!$B$8</f>
        <v>[insert CPA license number]</v>
      </c>
      <c r="G621" s="88" t="str">
        <f>'Cover Sheet'!$D$6</f>
        <v>[insert direct email address]</v>
      </c>
      <c r="H621" s="88" t="str">
        <f>'Cover Sheet'!$D$8</f>
        <v>[insert direct phone number]</v>
      </c>
      <c r="I621" s="88" t="str">
        <f>'Cover Sheet'!$D$10</f>
        <v>[insert firm mailing address]</v>
      </c>
      <c r="J621" s="88" t="str">
        <f>'Licensee Info'!$E$2</f>
        <v>Report not attested to correctly</v>
      </c>
      <c r="K621" t="s">
        <v>286</v>
      </c>
      <c r="L621">
        <v>1</v>
      </c>
      <c r="M621">
        <v>3</v>
      </c>
      <c r="N621">
        <v>2</v>
      </c>
      <c r="O621">
        <v>8</v>
      </c>
      <c r="R621" t="str">
        <f>'R - Total (R, MB)'!$B$76</f>
        <v>[insert license #]</v>
      </c>
      <c r="S621">
        <f>'R - Total (R, MB)'!$B$77</f>
        <v>0</v>
      </c>
      <c r="T621">
        <f>'R - Total (R, MB)'!$D$77</f>
        <v>0</v>
      </c>
      <c r="U621">
        <f>'R - Total (R, MB)'!$H$77</f>
        <v>0</v>
      </c>
      <c r="V621">
        <v>0</v>
      </c>
      <c r="W621">
        <v>0</v>
      </c>
      <c r="X621">
        <v>0</v>
      </c>
      <c r="Y621">
        <v>0</v>
      </c>
      <c r="Z621">
        <v>0</v>
      </c>
      <c r="AA621">
        <v>0</v>
      </c>
      <c r="AB621">
        <v>0</v>
      </c>
      <c r="AC621">
        <v>0</v>
      </c>
      <c r="AD621">
        <v>0</v>
      </c>
      <c r="AJ621" cm="1">
        <f t="array" ref="AJ621">IF(OR(COUNTIF(R621,$AZ$2:$AZ$19)),0,1)</f>
        <v>0</v>
      </c>
      <c r="AK621" cm="1">
        <f t="array" ref="AK621">IF(OR(COUNTIF(S621,$AZ$2:$AZ$19)),0,1)</f>
        <v>0</v>
      </c>
      <c r="AL621" cm="1">
        <f t="array" ref="AL621">IF(OR(COUNTIF(T621,$AZ$2:$AZ$19)),0,1)</f>
        <v>0</v>
      </c>
      <c r="AM621" cm="1">
        <f t="array" ref="AM621">IF(OR(COUNTIF(U621,$AZ$2:$AZ$19)),0,1)</f>
        <v>0</v>
      </c>
      <c r="AN621" cm="1">
        <f t="array" ref="AN621">IF(OR(COUNTIF(V621,$AZ$2:$AZ$19)),0,1)</f>
        <v>0</v>
      </c>
      <c r="AO621" cm="1">
        <f t="array" ref="AO621">IF(OR(COUNTIF(W621,$AZ$2:$AZ$19)),0,1)</f>
        <v>0</v>
      </c>
      <c r="AP621" cm="1">
        <f t="array" ref="AP621">IF(OR(COUNTIF(X621,$AZ$2:$AZ$19)),0,1)</f>
        <v>0</v>
      </c>
      <c r="AQ621" cm="1">
        <f t="array" ref="AQ621">IF(OR(COUNTIF(Y621,$AZ$2:$AZ$19)),0,1)</f>
        <v>0</v>
      </c>
      <c r="AR621" cm="1">
        <f t="array" ref="AR621">IF(OR(COUNTIF(Z621,$AZ$2:$AZ$19)),0,1)</f>
        <v>0</v>
      </c>
      <c r="AS621" cm="1">
        <f t="array" ref="AS621">IF(OR(COUNTIF(AA621,$AZ$2:$AZ$19)),0,1)</f>
        <v>0</v>
      </c>
      <c r="AT621" cm="1">
        <f t="array" ref="AT621">IF(OR(COUNTIF(AB621,$AZ$2:$AZ$19)),0,1)</f>
        <v>0</v>
      </c>
      <c r="AU621" cm="1">
        <f t="array" ref="AU621">IF(OR(COUNTIF(AC621,$AZ$2:$AZ$19)),0,1)</f>
        <v>0</v>
      </c>
      <c r="AV621" cm="1">
        <f t="array" ref="AV621">IF(OR(COUNTIF(AD621,$AZ$2:$AZ$19)),0,1)</f>
        <v>0</v>
      </c>
      <c r="AX621">
        <f t="shared" si="10"/>
        <v>0</v>
      </c>
    </row>
    <row r="622" spans="1:50" x14ac:dyDescent="0.3">
      <c r="A622" s="88" t="str" cm="1">
        <f t="array" ref="A622">IF(AX622&gt;0,'Licensee Info'!$A$2:$A$2,"#N/A")</f>
        <v>#N/A</v>
      </c>
      <c r="B622" s="88" t="str">
        <f>'Cover Sheet'!$A$3</f>
        <v>[insert AFS Reporting Period]</v>
      </c>
      <c r="C622" s="88" t="str">
        <f>'Cover Sheet'!$D$3</f>
        <v>[insert all medical and adult-use license record numbers covered by this AFS]</v>
      </c>
      <c r="D622" s="88" t="str">
        <f>'Cover Sheet'!$A$6</f>
        <v>[insert name of firm]</v>
      </c>
      <c r="E622" s="88" t="str">
        <f>'Cover Sheet'!$B$6</f>
        <v>[insert CPA name]</v>
      </c>
      <c r="F622" s="88" t="str">
        <f>'Cover Sheet'!$B$8</f>
        <v>[insert CPA license number]</v>
      </c>
      <c r="G622" s="88" t="str">
        <f>'Cover Sheet'!$D$6</f>
        <v>[insert direct email address]</v>
      </c>
      <c r="H622" s="88" t="str">
        <f>'Cover Sheet'!$D$8</f>
        <v>[insert direct phone number]</v>
      </c>
      <c r="I622" s="88" t="str">
        <f>'Cover Sheet'!$D$10</f>
        <v>[insert firm mailing address]</v>
      </c>
      <c r="J622" s="88" t="str">
        <f>'Licensee Info'!$E$2</f>
        <v>Report not attested to correctly</v>
      </c>
      <c r="K622" s="91" t="s">
        <v>286</v>
      </c>
      <c r="L622" s="91">
        <v>1</v>
      </c>
      <c r="M622" s="91">
        <v>3</v>
      </c>
      <c r="N622" s="91">
        <v>2</v>
      </c>
      <c r="O622" s="91">
        <v>9</v>
      </c>
      <c r="P622" s="91"/>
      <c r="Q622" s="91"/>
      <c r="R622" s="91" t="str">
        <f>'R - Total (R, MB)'!$B$76</f>
        <v>[insert license #]</v>
      </c>
      <c r="S622" s="91">
        <f>'R - Total (R, MB)'!$B$77</f>
        <v>0</v>
      </c>
      <c r="T622" s="91">
        <f>'R - Total (R, MB)'!$D$77</f>
        <v>0</v>
      </c>
      <c r="U622" s="91">
        <f>'R - Total (R, MB)'!$H$77</f>
        <v>0</v>
      </c>
      <c r="V622" s="91">
        <v>0</v>
      </c>
      <c r="W622" s="91">
        <v>0</v>
      </c>
      <c r="X622" s="91">
        <v>0</v>
      </c>
      <c r="Y622" s="91">
        <v>0</v>
      </c>
      <c r="Z622" s="91">
        <v>0</v>
      </c>
      <c r="AA622" s="91">
        <v>0</v>
      </c>
      <c r="AB622" s="91">
        <v>0</v>
      </c>
      <c r="AC622" s="91">
        <v>0</v>
      </c>
      <c r="AD622" s="91">
        <v>0</v>
      </c>
      <c r="AE622" s="91"/>
      <c r="AF622" s="91"/>
      <c r="AG622" s="91"/>
      <c r="AH622" s="91"/>
      <c r="AJ622" cm="1">
        <f t="array" ref="AJ622">IF(OR(COUNTIF(R622,$AZ$2:$AZ$19)),0,1)</f>
        <v>0</v>
      </c>
      <c r="AK622" cm="1">
        <f t="array" ref="AK622">IF(OR(COUNTIF(S622,$AZ$2:$AZ$19)),0,1)</f>
        <v>0</v>
      </c>
      <c r="AL622" cm="1">
        <f t="array" ref="AL622">IF(OR(COUNTIF(T622,$AZ$2:$AZ$19)),0,1)</f>
        <v>0</v>
      </c>
      <c r="AM622" cm="1">
        <f t="array" ref="AM622">IF(OR(COUNTIF(U622,$AZ$2:$AZ$19)),0,1)</f>
        <v>0</v>
      </c>
      <c r="AN622" cm="1">
        <f t="array" ref="AN622">IF(OR(COUNTIF(V622,$AZ$2:$AZ$19)),0,1)</f>
        <v>0</v>
      </c>
      <c r="AO622" cm="1">
        <f t="array" ref="AO622">IF(OR(COUNTIF(W622,$AZ$2:$AZ$19)),0,1)</f>
        <v>0</v>
      </c>
      <c r="AP622" cm="1">
        <f t="array" ref="AP622">IF(OR(COUNTIF(X622,$AZ$2:$AZ$19)),0,1)</f>
        <v>0</v>
      </c>
      <c r="AQ622" cm="1">
        <f t="array" ref="AQ622">IF(OR(COUNTIF(Y622,$AZ$2:$AZ$19)),0,1)</f>
        <v>0</v>
      </c>
      <c r="AR622" cm="1">
        <f t="array" ref="AR622">IF(OR(COUNTIF(Z622,$AZ$2:$AZ$19)),0,1)</f>
        <v>0</v>
      </c>
      <c r="AS622" cm="1">
        <f t="array" ref="AS622">IF(OR(COUNTIF(AA622,$AZ$2:$AZ$19)),0,1)</f>
        <v>0</v>
      </c>
      <c r="AT622" cm="1">
        <f t="array" ref="AT622">IF(OR(COUNTIF(AB622,$AZ$2:$AZ$19)),0,1)</f>
        <v>0</v>
      </c>
      <c r="AU622" cm="1">
        <f t="array" ref="AU622">IF(OR(COUNTIF(AC622,$AZ$2:$AZ$19)),0,1)</f>
        <v>0</v>
      </c>
      <c r="AV622" cm="1">
        <f t="array" ref="AV622">IF(OR(COUNTIF(AD622,$AZ$2:$AZ$19)),0,1)</f>
        <v>0</v>
      </c>
      <c r="AX622">
        <f t="shared" si="10"/>
        <v>0</v>
      </c>
    </row>
    <row r="623" spans="1:50" x14ac:dyDescent="0.3">
      <c r="A623" s="92" t="str" cm="1">
        <f t="array" ref="A623">IF(AX623&gt;0,'Licensee Info'!$A$2:$A$2,"#N/A")</f>
        <v>#N/A</v>
      </c>
      <c r="B623" s="88" t="str">
        <f>'Cover Sheet'!$A$3</f>
        <v>[insert AFS Reporting Period]</v>
      </c>
      <c r="C623" s="88" t="str">
        <f>'Cover Sheet'!$D$3</f>
        <v>[insert all medical and adult-use license record numbers covered by this AFS]</v>
      </c>
      <c r="D623" s="88" t="str">
        <f>'Cover Sheet'!$A$6</f>
        <v>[insert name of firm]</v>
      </c>
      <c r="E623" s="88" t="str">
        <f>'Cover Sheet'!$B$6</f>
        <v>[insert CPA name]</v>
      </c>
      <c r="F623" s="88" t="str">
        <f>'Cover Sheet'!$B$8</f>
        <v>[insert CPA license number]</v>
      </c>
      <c r="G623" s="88" t="str">
        <f>'Cover Sheet'!$D$6</f>
        <v>[insert direct email address]</v>
      </c>
      <c r="H623" s="88" t="str">
        <f>'Cover Sheet'!$D$8</f>
        <v>[insert direct phone number]</v>
      </c>
      <c r="I623" s="88" t="str">
        <f>'Cover Sheet'!$D$10</f>
        <v>[insert firm mailing address]</v>
      </c>
      <c r="J623" s="88" t="str">
        <f>'Licensee Info'!$E$2</f>
        <v>Report not attested to correctly</v>
      </c>
      <c r="K623" t="s">
        <v>286</v>
      </c>
      <c r="L623">
        <v>1</v>
      </c>
      <c r="M623">
        <v>3</v>
      </c>
      <c r="N623">
        <v>2</v>
      </c>
      <c r="O623">
        <v>10</v>
      </c>
      <c r="R623" t="str">
        <f>'R - Total (R, MB)'!$B$76</f>
        <v>[insert license #]</v>
      </c>
      <c r="S623">
        <f>'R - Total (R, MB)'!$B$77</f>
        <v>0</v>
      </c>
      <c r="T623">
        <f>'R - Total (R, MB)'!$D$77</f>
        <v>0</v>
      </c>
      <c r="U623">
        <f>'R - Total (R, MB)'!$H$77</f>
        <v>0</v>
      </c>
      <c r="V623">
        <v>0</v>
      </c>
      <c r="W623">
        <v>0</v>
      </c>
      <c r="X623">
        <v>0</v>
      </c>
      <c r="Y623">
        <v>0</v>
      </c>
      <c r="Z623">
        <v>0</v>
      </c>
      <c r="AA623">
        <v>0</v>
      </c>
      <c r="AB623">
        <v>0</v>
      </c>
      <c r="AC623">
        <v>0</v>
      </c>
      <c r="AD623">
        <v>0</v>
      </c>
      <c r="AJ623" cm="1">
        <f t="array" ref="AJ623">IF(OR(COUNTIF(R623,$AZ$2:$AZ$19)),0,1)</f>
        <v>0</v>
      </c>
      <c r="AK623" cm="1">
        <f t="array" ref="AK623">IF(OR(COUNTIF(S623,$AZ$2:$AZ$19)),0,1)</f>
        <v>0</v>
      </c>
      <c r="AL623" cm="1">
        <f t="array" ref="AL623">IF(OR(COUNTIF(T623,$AZ$2:$AZ$19)),0,1)</f>
        <v>0</v>
      </c>
      <c r="AM623" cm="1">
        <f t="array" ref="AM623">IF(OR(COUNTIF(U623,$AZ$2:$AZ$19)),0,1)</f>
        <v>0</v>
      </c>
      <c r="AN623" cm="1">
        <f t="array" ref="AN623">IF(OR(COUNTIF(V623,$AZ$2:$AZ$19)),0,1)</f>
        <v>0</v>
      </c>
      <c r="AO623" cm="1">
        <f t="array" ref="AO623">IF(OR(COUNTIF(W623,$AZ$2:$AZ$19)),0,1)</f>
        <v>0</v>
      </c>
      <c r="AP623" cm="1">
        <f t="array" ref="AP623">IF(OR(COUNTIF(X623,$AZ$2:$AZ$19)),0,1)</f>
        <v>0</v>
      </c>
      <c r="AQ623" cm="1">
        <f t="array" ref="AQ623">IF(OR(COUNTIF(Y623,$AZ$2:$AZ$19)),0,1)</f>
        <v>0</v>
      </c>
      <c r="AR623" cm="1">
        <f t="array" ref="AR623">IF(OR(COUNTIF(Z623,$AZ$2:$AZ$19)),0,1)</f>
        <v>0</v>
      </c>
      <c r="AS623" cm="1">
        <f t="array" ref="AS623">IF(OR(COUNTIF(AA623,$AZ$2:$AZ$19)),0,1)</f>
        <v>0</v>
      </c>
      <c r="AT623" cm="1">
        <f t="array" ref="AT623">IF(OR(COUNTIF(AB623,$AZ$2:$AZ$19)),0,1)</f>
        <v>0</v>
      </c>
      <c r="AU623" cm="1">
        <f t="array" ref="AU623">IF(OR(COUNTIF(AC623,$AZ$2:$AZ$19)),0,1)</f>
        <v>0</v>
      </c>
      <c r="AV623" cm="1">
        <f t="array" ref="AV623">IF(OR(COUNTIF(AD623,$AZ$2:$AZ$19)),0,1)</f>
        <v>0</v>
      </c>
      <c r="AX623">
        <f t="shared" si="10"/>
        <v>0</v>
      </c>
    </row>
    <row r="624" spans="1:50" x14ac:dyDescent="0.3">
      <c r="A624" s="88" t="str" cm="1">
        <f t="array" ref="A624">IF(AX624&gt;0,'Licensee Info'!$A$2:$A$2,"#N/A")</f>
        <v>#N/A</v>
      </c>
      <c r="B624" s="88" t="str">
        <f>'Cover Sheet'!$A$3</f>
        <v>[insert AFS Reporting Period]</v>
      </c>
      <c r="C624" s="88" t="str">
        <f>'Cover Sheet'!$D$3</f>
        <v>[insert all medical and adult-use license record numbers covered by this AFS]</v>
      </c>
      <c r="D624" s="88" t="str">
        <f>'Cover Sheet'!$A$6</f>
        <v>[insert name of firm]</v>
      </c>
      <c r="E624" s="88" t="str">
        <f>'Cover Sheet'!$B$6</f>
        <v>[insert CPA name]</v>
      </c>
      <c r="F624" s="88" t="str">
        <f>'Cover Sheet'!$B$8</f>
        <v>[insert CPA license number]</v>
      </c>
      <c r="G624" s="88" t="str">
        <f>'Cover Sheet'!$D$6</f>
        <v>[insert direct email address]</v>
      </c>
      <c r="H624" s="88" t="str">
        <f>'Cover Sheet'!$D$8</f>
        <v>[insert direct phone number]</v>
      </c>
      <c r="I624" s="88" t="str">
        <f>'Cover Sheet'!$D$10</f>
        <v>[insert firm mailing address]</v>
      </c>
      <c r="J624" s="88" t="str">
        <f>'Licensee Info'!$E$2</f>
        <v>Report not attested to correctly</v>
      </c>
      <c r="K624" s="91" t="s">
        <v>286</v>
      </c>
      <c r="L624" s="91">
        <v>1</v>
      </c>
      <c r="M624" s="91">
        <v>3</v>
      </c>
      <c r="N624" s="91">
        <v>2</v>
      </c>
      <c r="O624" s="91">
        <v>11</v>
      </c>
      <c r="P624" s="91"/>
      <c r="Q624" s="91"/>
      <c r="R624" s="91" t="str">
        <f>'R - Total (R, MB)'!$B$76</f>
        <v>[insert license #]</v>
      </c>
      <c r="S624" s="91">
        <f>'R - Total (R, MB)'!$B$77</f>
        <v>0</v>
      </c>
      <c r="T624" s="91">
        <f>'R - Total (R, MB)'!$D$77</f>
        <v>0</v>
      </c>
      <c r="U624" s="91">
        <f>'R - Total (R, MB)'!$H$77</f>
        <v>0</v>
      </c>
      <c r="V624" s="91">
        <v>0</v>
      </c>
      <c r="W624" s="91">
        <v>0</v>
      </c>
      <c r="X624" s="91">
        <v>0</v>
      </c>
      <c r="Y624" s="91">
        <v>0</v>
      </c>
      <c r="Z624" s="91">
        <v>0</v>
      </c>
      <c r="AA624" s="91">
        <v>0</v>
      </c>
      <c r="AB624" s="91">
        <v>0</v>
      </c>
      <c r="AC624" s="91">
        <v>0</v>
      </c>
      <c r="AD624" s="91">
        <v>0</v>
      </c>
      <c r="AE624" s="91"/>
      <c r="AF624" s="91"/>
      <c r="AG624" s="91"/>
      <c r="AH624" s="91"/>
      <c r="AJ624" cm="1">
        <f t="array" ref="AJ624">IF(OR(COUNTIF(R624,$AZ$2:$AZ$19)),0,1)</f>
        <v>0</v>
      </c>
      <c r="AK624" cm="1">
        <f t="array" ref="AK624">IF(OR(COUNTIF(S624,$AZ$2:$AZ$19)),0,1)</f>
        <v>0</v>
      </c>
      <c r="AL624" cm="1">
        <f t="array" ref="AL624">IF(OR(COUNTIF(T624,$AZ$2:$AZ$19)),0,1)</f>
        <v>0</v>
      </c>
      <c r="AM624" cm="1">
        <f t="array" ref="AM624">IF(OR(COUNTIF(U624,$AZ$2:$AZ$19)),0,1)</f>
        <v>0</v>
      </c>
      <c r="AN624" cm="1">
        <f t="array" ref="AN624">IF(OR(COUNTIF(V624,$AZ$2:$AZ$19)),0,1)</f>
        <v>0</v>
      </c>
      <c r="AO624" cm="1">
        <f t="array" ref="AO624">IF(OR(COUNTIF(W624,$AZ$2:$AZ$19)),0,1)</f>
        <v>0</v>
      </c>
      <c r="AP624" cm="1">
        <f t="array" ref="AP624">IF(OR(COUNTIF(X624,$AZ$2:$AZ$19)),0,1)</f>
        <v>0</v>
      </c>
      <c r="AQ624" cm="1">
        <f t="array" ref="AQ624">IF(OR(COUNTIF(Y624,$AZ$2:$AZ$19)),0,1)</f>
        <v>0</v>
      </c>
      <c r="AR624" cm="1">
        <f t="array" ref="AR624">IF(OR(COUNTIF(Z624,$AZ$2:$AZ$19)),0,1)</f>
        <v>0</v>
      </c>
      <c r="AS624" cm="1">
        <f t="array" ref="AS624">IF(OR(COUNTIF(AA624,$AZ$2:$AZ$19)),0,1)</f>
        <v>0</v>
      </c>
      <c r="AT624" cm="1">
        <f t="array" ref="AT624">IF(OR(COUNTIF(AB624,$AZ$2:$AZ$19)),0,1)</f>
        <v>0</v>
      </c>
      <c r="AU624" cm="1">
        <f t="array" ref="AU624">IF(OR(COUNTIF(AC624,$AZ$2:$AZ$19)),0,1)</f>
        <v>0</v>
      </c>
      <c r="AV624" cm="1">
        <f t="array" ref="AV624">IF(OR(COUNTIF(AD624,$AZ$2:$AZ$19)),0,1)</f>
        <v>0</v>
      </c>
      <c r="AX624">
        <f t="shared" si="10"/>
        <v>0</v>
      </c>
    </row>
    <row r="625" spans="1:50" x14ac:dyDescent="0.3">
      <c r="A625" s="92" t="str" cm="1">
        <f t="array" ref="A625">IF(AX625&gt;0,'Licensee Info'!$A$2:$A$2,"#N/A")</f>
        <v>#N/A</v>
      </c>
      <c r="B625" s="88" t="str">
        <f>'Cover Sheet'!$A$3</f>
        <v>[insert AFS Reporting Period]</v>
      </c>
      <c r="C625" s="88" t="str">
        <f>'Cover Sheet'!$D$3</f>
        <v>[insert all medical and adult-use license record numbers covered by this AFS]</v>
      </c>
      <c r="D625" s="88" t="str">
        <f>'Cover Sheet'!$A$6</f>
        <v>[insert name of firm]</v>
      </c>
      <c r="E625" s="88" t="str">
        <f>'Cover Sheet'!$B$6</f>
        <v>[insert CPA name]</v>
      </c>
      <c r="F625" s="88" t="str">
        <f>'Cover Sheet'!$B$8</f>
        <v>[insert CPA license number]</v>
      </c>
      <c r="G625" s="88" t="str">
        <f>'Cover Sheet'!$D$6</f>
        <v>[insert direct email address]</v>
      </c>
      <c r="H625" s="88" t="str">
        <f>'Cover Sheet'!$D$8</f>
        <v>[insert direct phone number]</v>
      </c>
      <c r="I625" s="88" t="str">
        <f>'Cover Sheet'!$D$10</f>
        <v>[insert firm mailing address]</v>
      </c>
      <c r="J625" s="88" t="str">
        <f>'Licensee Info'!$E$2</f>
        <v>Report not attested to correctly</v>
      </c>
      <c r="K625" t="s">
        <v>286</v>
      </c>
      <c r="L625">
        <v>1</v>
      </c>
      <c r="M625">
        <v>3</v>
      </c>
      <c r="N625">
        <v>2</v>
      </c>
      <c r="O625">
        <v>12</v>
      </c>
      <c r="R625" t="str">
        <f>'R - Total (R, MB)'!$B$76</f>
        <v>[insert license #]</v>
      </c>
      <c r="S625">
        <f>'R - Total (R, MB)'!$B$77</f>
        <v>0</v>
      </c>
      <c r="T625">
        <f>'R - Total (R, MB)'!$D$77</f>
        <v>0</v>
      </c>
      <c r="U625">
        <f>'R - Total (R, MB)'!$H$77</f>
        <v>0</v>
      </c>
      <c r="V625">
        <v>0</v>
      </c>
      <c r="W625">
        <v>0</v>
      </c>
      <c r="X625">
        <v>0</v>
      </c>
      <c r="Y625">
        <v>0</v>
      </c>
      <c r="Z625">
        <v>0</v>
      </c>
      <c r="AA625">
        <v>0</v>
      </c>
      <c r="AB625">
        <v>0</v>
      </c>
      <c r="AC625">
        <v>0</v>
      </c>
      <c r="AD625">
        <v>0</v>
      </c>
      <c r="AJ625" cm="1">
        <f t="array" ref="AJ625">IF(OR(COUNTIF(R625,$AZ$2:$AZ$19)),0,1)</f>
        <v>0</v>
      </c>
      <c r="AK625" cm="1">
        <f t="array" ref="AK625">IF(OR(COUNTIF(S625,$AZ$2:$AZ$19)),0,1)</f>
        <v>0</v>
      </c>
      <c r="AL625" cm="1">
        <f t="array" ref="AL625">IF(OR(COUNTIF(T625,$AZ$2:$AZ$19)),0,1)</f>
        <v>0</v>
      </c>
      <c r="AM625" cm="1">
        <f t="array" ref="AM625">IF(OR(COUNTIF(U625,$AZ$2:$AZ$19)),0,1)</f>
        <v>0</v>
      </c>
      <c r="AN625" cm="1">
        <f t="array" ref="AN625">IF(OR(COUNTIF(V625,$AZ$2:$AZ$19)),0,1)</f>
        <v>0</v>
      </c>
      <c r="AO625" cm="1">
        <f t="array" ref="AO625">IF(OR(COUNTIF(W625,$AZ$2:$AZ$19)),0,1)</f>
        <v>0</v>
      </c>
      <c r="AP625" cm="1">
        <f t="array" ref="AP625">IF(OR(COUNTIF(X625,$AZ$2:$AZ$19)),0,1)</f>
        <v>0</v>
      </c>
      <c r="AQ625" cm="1">
        <f t="array" ref="AQ625">IF(OR(COUNTIF(Y625,$AZ$2:$AZ$19)),0,1)</f>
        <v>0</v>
      </c>
      <c r="AR625" cm="1">
        <f t="array" ref="AR625">IF(OR(COUNTIF(Z625,$AZ$2:$AZ$19)),0,1)</f>
        <v>0</v>
      </c>
      <c r="AS625" cm="1">
        <f t="array" ref="AS625">IF(OR(COUNTIF(AA625,$AZ$2:$AZ$19)),0,1)</f>
        <v>0</v>
      </c>
      <c r="AT625" cm="1">
        <f t="array" ref="AT625">IF(OR(COUNTIF(AB625,$AZ$2:$AZ$19)),0,1)</f>
        <v>0</v>
      </c>
      <c r="AU625" cm="1">
        <f t="array" ref="AU625">IF(OR(COUNTIF(AC625,$AZ$2:$AZ$19)),0,1)</f>
        <v>0</v>
      </c>
      <c r="AV625" cm="1">
        <f t="array" ref="AV625">IF(OR(COUNTIF(AD625,$AZ$2:$AZ$19)),0,1)</f>
        <v>0</v>
      </c>
      <c r="AX625">
        <f t="shared" si="10"/>
        <v>0</v>
      </c>
    </row>
    <row r="626" spans="1:50" x14ac:dyDescent="0.3">
      <c r="A626" s="88" t="str" cm="1">
        <f t="array" ref="A626">IF(AX626&gt;0,'Licensee Info'!$A$2:$A$2,"#N/A")</f>
        <v>#N/A</v>
      </c>
      <c r="B626" s="88" t="str">
        <f>'Cover Sheet'!$A$3</f>
        <v>[insert AFS Reporting Period]</v>
      </c>
      <c r="C626" s="88" t="str">
        <f>'Cover Sheet'!$D$3</f>
        <v>[insert all medical and adult-use license record numbers covered by this AFS]</v>
      </c>
      <c r="D626" s="88" t="str">
        <f>'Cover Sheet'!$A$6</f>
        <v>[insert name of firm]</v>
      </c>
      <c r="E626" s="88" t="str">
        <f>'Cover Sheet'!$B$6</f>
        <v>[insert CPA name]</v>
      </c>
      <c r="F626" s="88" t="str">
        <f>'Cover Sheet'!$B$8</f>
        <v>[insert CPA license number]</v>
      </c>
      <c r="G626" s="88" t="str">
        <f>'Cover Sheet'!$D$6</f>
        <v>[insert direct email address]</v>
      </c>
      <c r="H626" s="88" t="str">
        <f>'Cover Sheet'!$D$8</f>
        <v>[insert direct phone number]</v>
      </c>
      <c r="I626" s="88" t="str">
        <f>'Cover Sheet'!$D$10</f>
        <v>[insert firm mailing address]</v>
      </c>
      <c r="J626" s="88" t="str">
        <f>'Licensee Info'!$E$2</f>
        <v>Report not attested to correctly</v>
      </c>
      <c r="K626" s="91" t="s">
        <v>286</v>
      </c>
      <c r="L626" s="91">
        <v>1</v>
      </c>
      <c r="M626" s="91">
        <v>3</v>
      </c>
      <c r="N626" s="91">
        <v>2</v>
      </c>
      <c r="O626" s="91">
        <v>13</v>
      </c>
      <c r="P626" s="91"/>
      <c r="Q626" s="91"/>
      <c r="R626" s="91" t="str">
        <f>'R - Total (R, MB)'!$B$76</f>
        <v>[insert license #]</v>
      </c>
      <c r="S626" s="91">
        <f>'R - Total (R, MB)'!$B$77</f>
        <v>0</v>
      </c>
      <c r="T626" s="91">
        <f>'R - Total (R, MB)'!$D$77</f>
        <v>0</v>
      </c>
      <c r="U626" s="91">
        <f>'R - Total (R, MB)'!$H$77</f>
        <v>0</v>
      </c>
      <c r="V626" s="91">
        <v>0</v>
      </c>
      <c r="W626" s="91">
        <v>0</v>
      </c>
      <c r="X626" s="91">
        <v>0</v>
      </c>
      <c r="Y626" s="91">
        <v>0</v>
      </c>
      <c r="Z626" s="91">
        <v>0</v>
      </c>
      <c r="AA626" s="91">
        <v>0</v>
      </c>
      <c r="AB626" s="91">
        <v>0</v>
      </c>
      <c r="AC626" s="91">
        <v>0</v>
      </c>
      <c r="AD626" s="91">
        <v>0</v>
      </c>
      <c r="AE626" s="91"/>
      <c r="AF626" s="91"/>
      <c r="AG626" s="91"/>
      <c r="AH626" s="91"/>
      <c r="AJ626" cm="1">
        <f t="array" ref="AJ626">IF(OR(COUNTIF(R626,$AZ$2:$AZ$19)),0,1)</f>
        <v>0</v>
      </c>
      <c r="AK626" cm="1">
        <f t="array" ref="AK626">IF(OR(COUNTIF(S626,$AZ$2:$AZ$19)),0,1)</f>
        <v>0</v>
      </c>
      <c r="AL626" cm="1">
        <f t="array" ref="AL626">IF(OR(COUNTIF(T626,$AZ$2:$AZ$19)),0,1)</f>
        <v>0</v>
      </c>
      <c r="AM626" cm="1">
        <f t="array" ref="AM626">IF(OR(COUNTIF(U626,$AZ$2:$AZ$19)),0,1)</f>
        <v>0</v>
      </c>
      <c r="AN626" cm="1">
        <f t="array" ref="AN626">IF(OR(COUNTIF(V626,$AZ$2:$AZ$19)),0,1)</f>
        <v>0</v>
      </c>
      <c r="AO626" cm="1">
        <f t="array" ref="AO626">IF(OR(COUNTIF(W626,$AZ$2:$AZ$19)),0,1)</f>
        <v>0</v>
      </c>
      <c r="AP626" cm="1">
        <f t="array" ref="AP626">IF(OR(COUNTIF(X626,$AZ$2:$AZ$19)),0,1)</f>
        <v>0</v>
      </c>
      <c r="AQ626" cm="1">
        <f t="array" ref="AQ626">IF(OR(COUNTIF(Y626,$AZ$2:$AZ$19)),0,1)</f>
        <v>0</v>
      </c>
      <c r="AR626" cm="1">
        <f t="array" ref="AR626">IF(OR(COUNTIF(Z626,$AZ$2:$AZ$19)),0,1)</f>
        <v>0</v>
      </c>
      <c r="AS626" cm="1">
        <f t="array" ref="AS626">IF(OR(COUNTIF(AA626,$AZ$2:$AZ$19)),0,1)</f>
        <v>0</v>
      </c>
      <c r="AT626" cm="1">
        <f t="array" ref="AT626">IF(OR(COUNTIF(AB626,$AZ$2:$AZ$19)),0,1)</f>
        <v>0</v>
      </c>
      <c r="AU626" cm="1">
        <f t="array" ref="AU626">IF(OR(COUNTIF(AC626,$AZ$2:$AZ$19)),0,1)</f>
        <v>0</v>
      </c>
      <c r="AV626" cm="1">
        <f t="array" ref="AV626">IF(OR(COUNTIF(AD626,$AZ$2:$AZ$19)),0,1)</f>
        <v>0</v>
      </c>
      <c r="AX626">
        <f t="shared" si="10"/>
        <v>0</v>
      </c>
    </row>
    <row r="627" spans="1:50" x14ac:dyDescent="0.3">
      <c r="A627" s="92" t="str" cm="1">
        <f t="array" ref="A627">IF(AX627&gt;0,'Licensee Info'!$A$2:$A$2,"#N/A")</f>
        <v>#N/A</v>
      </c>
      <c r="B627" s="88" t="str">
        <f>'Cover Sheet'!$A$3</f>
        <v>[insert AFS Reporting Period]</v>
      </c>
      <c r="C627" s="88" t="str">
        <f>'Cover Sheet'!$D$3</f>
        <v>[insert all medical and adult-use license record numbers covered by this AFS]</v>
      </c>
      <c r="D627" s="88" t="str">
        <f>'Cover Sheet'!$A$6</f>
        <v>[insert name of firm]</v>
      </c>
      <c r="E627" s="88" t="str">
        <f>'Cover Sheet'!$B$6</f>
        <v>[insert CPA name]</v>
      </c>
      <c r="F627" s="88" t="str">
        <f>'Cover Sheet'!$B$8</f>
        <v>[insert CPA license number]</v>
      </c>
      <c r="G627" s="88" t="str">
        <f>'Cover Sheet'!$D$6</f>
        <v>[insert direct email address]</v>
      </c>
      <c r="H627" s="88" t="str">
        <f>'Cover Sheet'!$D$8</f>
        <v>[insert direct phone number]</v>
      </c>
      <c r="I627" s="88" t="str">
        <f>'Cover Sheet'!$D$10</f>
        <v>[insert firm mailing address]</v>
      </c>
      <c r="J627" s="88" t="str">
        <f>'Licensee Info'!$E$2</f>
        <v>Report not attested to correctly</v>
      </c>
      <c r="K627" t="s">
        <v>286</v>
      </c>
      <c r="L627">
        <v>1</v>
      </c>
      <c r="M627">
        <v>3</v>
      </c>
      <c r="N627">
        <v>2</v>
      </c>
      <c r="O627">
        <v>14</v>
      </c>
      <c r="R627" t="str">
        <f>'R - Total (R, MB)'!$B$76</f>
        <v>[insert license #]</v>
      </c>
      <c r="S627">
        <f>'R - Total (R, MB)'!$B$77</f>
        <v>0</v>
      </c>
      <c r="T627">
        <f>'R - Total (R, MB)'!$D$77</f>
        <v>0</v>
      </c>
      <c r="U627">
        <f>'R - Total (R, MB)'!$H$77</f>
        <v>0</v>
      </c>
      <c r="V627">
        <v>0</v>
      </c>
      <c r="W627">
        <v>0</v>
      </c>
      <c r="X627">
        <v>0</v>
      </c>
      <c r="Y627">
        <v>0</v>
      </c>
      <c r="Z627">
        <v>0</v>
      </c>
      <c r="AA627">
        <v>0</v>
      </c>
      <c r="AB627">
        <v>0</v>
      </c>
      <c r="AC627">
        <v>0</v>
      </c>
      <c r="AD627">
        <v>0</v>
      </c>
      <c r="AJ627" cm="1">
        <f t="array" ref="AJ627">IF(OR(COUNTIF(R627,$AZ$2:$AZ$19)),0,1)</f>
        <v>0</v>
      </c>
      <c r="AK627" cm="1">
        <f t="array" ref="AK627">IF(OR(COUNTIF(S627,$AZ$2:$AZ$19)),0,1)</f>
        <v>0</v>
      </c>
      <c r="AL627" cm="1">
        <f t="array" ref="AL627">IF(OR(COUNTIF(T627,$AZ$2:$AZ$19)),0,1)</f>
        <v>0</v>
      </c>
      <c r="AM627" cm="1">
        <f t="array" ref="AM627">IF(OR(COUNTIF(U627,$AZ$2:$AZ$19)),0,1)</f>
        <v>0</v>
      </c>
      <c r="AN627" cm="1">
        <f t="array" ref="AN627">IF(OR(COUNTIF(V627,$AZ$2:$AZ$19)),0,1)</f>
        <v>0</v>
      </c>
      <c r="AO627" cm="1">
        <f t="array" ref="AO627">IF(OR(COUNTIF(W627,$AZ$2:$AZ$19)),0,1)</f>
        <v>0</v>
      </c>
      <c r="AP627" cm="1">
        <f t="array" ref="AP627">IF(OR(COUNTIF(X627,$AZ$2:$AZ$19)),0,1)</f>
        <v>0</v>
      </c>
      <c r="AQ627" cm="1">
        <f t="array" ref="AQ627">IF(OR(COUNTIF(Y627,$AZ$2:$AZ$19)),0,1)</f>
        <v>0</v>
      </c>
      <c r="AR627" cm="1">
        <f t="array" ref="AR627">IF(OR(COUNTIF(Z627,$AZ$2:$AZ$19)),0,1)</f>
        <v>0</v>
      </c>
      <c r="AS627" cm="1">
        <f t="array" ref="AS627">IF(OR(COUNTIF(AA627,$AZ$2:$AZ$19)),0,1)</f>
        <v>0</v>
      </c>
      <c r="AT627" cm="1">
        <f t="array" ref="AT627">IF(OR(COUNTIF(AB627,$AZ$2:$AZ$19)),0,1)</f>
        <v>0</v>
      </c>
      <c r="AU627" cm="1">
        <f t="array" ref="AU627">IF(OR(COUNTIF(AC627,$AZ$2:$AZ$19)),0,1)</f>
        <v>0</v>
      </c>
      <c r="AV627" cm="1">
        <f t="array" ref="AV627">IF(OR(COUNTIF(AD627,$AZ$2:$AZ$19)),0,1)</f>
        <v>0</v>
      </c>
      <c r="AX627">
        <f t="shared" si="10"/>
        <v>0</v>
      </c>
    </row>
    <row r="628" spans="1:50" x14ac:dyDescent="0.3">
      <c r="A628" s="88" t="str" cm="1">
        <f t="array" ref="A628">IF(AX628&gt;0,'Licensee Info'!$A$2:$A$2,"#N/A")</f>
        <v>#N/A</v>
      </c>
      <c r="B628" s="88" t="str">
        <f>'Cover Sheet'!$A$3</f>
        <v>[insert AFS Reporting Period]</v>
      </c>
      <c r="C628" s="88" t="str">
        <f>'Cover Sheet'!$D$3</f>
        <v>[insert all medical and adult-use license record numbers covered by this AFS]</v>
      </c>
      <c r="D628" s="88" t="str">
        <f>'Cover Sheet'!$A$6</f>
        <v>[insert name of firm]</v>
      </c>
      <c r="E628" s="88" t="str">
        <f>'Cover Sheet'!$B$6</f>
        <v>[insert CPA name]</v>
      </c>
      <c r="F628" s="88" t="str">
        <f>'Cover Sheet'!$B$8</f>
        <v>[insert CPA license number]</v>
      </c>
      <c r="G628" s="88" t="str">
        <f>'Cover Sheet'!$D$6</f>
        <v>[insert direct email address]</v>
      </c>
      <c r="H628" s="88" t="str">
        <f>'Cover Sheet'!$D$8</f>
        <v>[insert direct phone number]</v>
      </c>
      <c r="I628" s="88" t="str">
        <f>'Cover Sheet'!$D$10</f>
        <v>[insert firm mailing address]</v>
      </c>
      <c r="J628" s="88" t="str">
        <f>'Licensee Info'!$E$2</f>
        <v>Report not attested to correctly</v>
      </c>
      <c r="K628" s="91" t="s">
        <v>286</v>
      </c>
      <c r="L628" s="91">
        <v>1</v>
      </c>
      <c r="M628" s="91">
        <v>3</v>
      </c>
      <c r="N628" s="91">
        <v>2</v>
      </c>
      <c r="O628" s="91">
        <v>15</v>
      </c>
      <c r="P628" s="91"/>
      <c r="Q628" s="91"/>
      <c r="R628" s="91" t="str">
        <f>'R - Total (R, MB)'!$B$76</f>
        <v>[insert license #]</v>
      </c>
      <c r="S628" s="91">
        <f>'R - Total (R, MB)'!$B$77</f>
        <v>0</v>
      </c>
      <c r="T628" s="91">
        <f>'R - Total (R, MB)'!$D$77</f>
        <v>0</v>
      </c>
      <c r="U628" s="91">
        <f>'R - Total (R, MB)'!$H$77</f>
        <v>0</v>
      </c>
      <c r="V628" s="91">
        <v>0</v>
      </c>
      <c r="W628" s="91">
        <v>0</v>
      </c>
      <c r="X628" s="91">
        <v>0</v>
      </c>
      <c r="Y628" s="91">
        <v>0</v>
      </c>
      <c r="Z628" s="91">
        <v>0</v>
      </c>
      <c r="AA628" s="91">
        <v>0</v>
      </c>
      <c r="AB628" s="91">
        <v>0</v>
      </c>
      <c r="AC628" s="91">
        <v>0</v>
      </c>
      <c r="AD628" s="91">
        <v>0</v>
      </c>
      <c r="AE628" s="91"/>
      <c r="AF628" s="91"/>
      <c r="AG628" s="91"/>
      <c r="AH628" s="91"/>
      <c r="AJ628" cm="1">
        <f t="array" ref="AJ628">IF(OR(COUNTIF(R628,$AZ$2:$AZ$19)),0,1)</f>
        <v>0</v>
      </c>
      <c r="AK628" cm="1">
        <f t="array" ref="AK628">IF(OR(COUNTIF(S628,$AZ$2:$AZ$19)),0,1)</f>
        <v>0</v>
      </c>
      <c r="AL628" cm="1">
        <f t="array" ref="AL628">IF(OR(COUNTIF(T628,$AZ$2:$AZ$19)),0,1)</f>
        <v>0</v>
      </c>
      <c r="AM628" cm="1">
        <f t="array" ref="AM628">IF(OR(COUNTIF(U628,$AZ$2:$AZ$19)),0,1)</f>
        <v>0</v>
      </c>
      <c r="AN628" cm="1">
        <f t="array" ref="AN628">IF(OR(COUNTIF(V628,$AZ$2:$AZ$19)),0,1)</f>
        <v>0</v>
      </c>
      <c r="AO628" cm="1">
        <f t="array" ref="AO628">IF(OR(COUNTIF(W628,$AZ$2:$AZ$19)),0,1)</f>
        <v>0</v>
      </c>
      <c r="AP628" cm="1">
        <f t="array" ref="AP628">IF(OR(COUNTIF(X628,$AZ$2:$AZ$19)),0,1)</f>
        <v>0</v>
      </c>
      <c r="AQ628" cm="1">
        <f t="array" ref="AQ628">IF(OR(COUNTIF(Y628,$AZ$2:$AZ$19)),0,1)</f>
        <v>0</v>
      </c>
      <c r="AR628" cm="1">
        <f t="array" ref="AR628">IF(OR(COUNTIF(Z628,$AZ$2:$AZ$19)),0,1)</f>
        <v>0</v>
      </c>
      <c r="AS628" cm="1">
        <f t="array" ref="AS628">IF(OR(COUNTIF(AA628,$AZ$2:$AZ$19)),0,1)</f>
        <v>0</v>
      </c>
      <c r="AT628" cm="1">
        <f t="array" ref="AT628">IF(OR(COUNTIF(AB628,$AZ$2:$AZ$19)),0,1)</f>
        <v>0</v>
      </c>
      <c r="AU628" cm="1">
        <f t="array" ref="AU628">IF(OR(COUNTIF(AC628,$AZ$2:$AZ$19)),0,1)</f>
        <v>0</v>
      </c>
      <c r="AV628" cm="1">
        <f t="array" ref="AV628">IF(OR(COUNTIF(AD628,$AZ$2:$AZ$19)),0,1)</f>
        <v>0</v>
      </c>
      <c r="AX628">
        <f t="shared" si="10"/>
        <v>0</v>
      </c>
    </row>
    <row r="629" spans="1:50" x14ac:dyDescent="0.3">
      <c r="A629" s="92" t="str" cm="1">
        <f t="array" ref="A629">IF(AX629&gt;0,'Licensee Info'!$A$2:$A$2,"#N/A")</f>
        <v>#N/A</v>
      </c>
      <c r="B629" s="88" t="str">
        <f>'Cover Sheet'!$A$3</f>
        <v>[insert AFS Reporting Period]</v>
      </c>
      <c r="C629" s="88" t="str">
        <f>'Cover Sheet'!$D$3</f>
        <v>[insert all medical and adult-use license record numbers covered by this AFS]</v>
      </c>
      <c r="D629" s="88" t="str">
        <f>'Cover Sheet'!$A$6</f>
        <v>[insert name of firm]</v>
      </c>
      <c r="E629" s="88" t="str">
        <f>'Cover Sheet'!$B$6</f>
        <v>[insert CPA name]</v>
      </c>
      <c r="F629" s="88" t="str">
        <f>'Cover Sheet'!$B$8</f>
        <v>[insert CPA license number]</v>
      </c>
      <c r="G629" s="88" t="str">
        <f>'Cover Sheet'!$D$6</f>
        <v>[insert direct email address]</v>
      </c>
      <c r="H629" s="88" t="str">
        <f>'Cover Sheet'!$D$8</f>
        <v>[insert direct phone number]</v>
      </c>
      <c r="I629" s="88" t="str">
        <f>'Cover Sheet'!$D$10</f>
        <v>[insert firm mailing address]</v>
      </c>
      <c r="J629" s="88" t="str">
        <f>'Licensee Info'!$E$2</f>
        <v>Report not attested to correctly</v>
      </c>
      <c r="K629" t="s">
        <v>286</v>
      </c>
      <c r="L629">
        <v>1</v>
      </c>
      <c r="M629" t="s">
        <v>285</v>
      </c>
      <c r="N629">
        <v>2</v>
      </c>
      <c r="O629">
        <v>1</v>
      </c>
      <c r="R629" cm="1">
        <f t="array" ref="R629:Y638">'R - Total (R, MB)'!$A$92:$H$101</f>
        <v>0</v>
      </c>
      <c r="S629">
        <v>0</v>
      </c>
      <c r="T629">
        <v>0</v>
      </c>
      <c r="U629">
        <v>0</v>
      </c>
      <c r="V629">
        <v>0</v>
      </c>
      <c r="W629">
        <v>0</v>
      </c>
      <c r="X629">
        <v>0</v>
      </c>
      <c r="Y629">
        <v>0</v>
      </c>
      <c r="Z629">
        <v>0</v>
      </c>
      <c r="AA629">
        <v>0</v>
      </c>
      <c r="AB629">
        <v>0</v>
      </c>
      <c r="AC629">
        <v>0</v>
      </c>
      <c r="AD629">
        <v>0</v>
      </c>
      <c r="AJ629" cm="1">
        <f t="array" ref="AJ629">IF(OR(COUNTIF(R629,$AZ$2:$AZ$19)),0,1)</f>
        <v>0</v>
      </c>
      <c r="AK629" cm="1">
        <f t="array" ref="AK629">IF(OR(COUNTIF(S629,$AZ$2:$AZ$19)),0,1)</f>
        <v>0</v>
      </c>
      <c r="AL629" cm="1">
        <f t="array" ref="AL629">IF(OR(COUNTIF(T629,$AZ$2:$AZ$19)),0,1)</f>
        <v>0</v>
      </c>
      <c r="AM629" cm="1">
        <f t="array" ref="AM629">IF(OR(COUNTIF(U629,$AZ$2:$AZ$19)),0,1)</f>
        <v>0</v>
      </c>
      <c r="AN629" cm="1">
        <f t="array" ref="AN629">IF(OR(COUNTIF(V629,$AZ$2:$AZ$19)),0,1)</f>
        <v>0</v>
      </c>
      <c r="AO629" cm="1">
        <f t="array" ref="AO629">IF(OR(COUNTIF(W629,$AZ$2:$AZ$19)),0,1)</f>
        <v>0</v>
      </c>
      <c r="AP629" cm="1">
        <f t="array" ref="AP629">IF(OR(COUNTIF(X629,$AZ$2:$AZ$19)),0,1)</f>
        <v>0</v>
      </c>
      <c r="AQ629" cm="1">
        <f t="array" ref="AQ629">IF(OR(COUNTIF(Y629,$AZ$2:$AZ$19)),0,1)</f>
        <v>0</v>
      </c>
      <c r="AR629" cm="1">
        <f t="array" ref="AR629">IF(OR(COUNTIF(Z629,$AZ$2:$AZ$19)),0,1)</f>
        <v>0</v>
      </c>
      <c r="AS629" cm="1">
        <f t="array" ref="AS629">IF(OR(COUNTIF(AA629,$AZ$2:$AZ$19)),0,1)</f>
        <v>0</v>
      </c>
      <c r="AT629" cm="1">
        <f t="array" ref="AT629">IF(OR(COUNTIF(AB629,$AZ$2:$AZ$19)),0,1)</f>
        <v>0</v>
      </c>
      <c r="AU629" cm="1">
        <f t="array" ref="AU629">IF(OR(COUNTIF(AC629,$AZ$2:$AZ$19)),0,1)</f>
        <v>0</v>
      </c>
      <c r="AV629" cm="1">
        <f t="array" ref="AV629">IF(OR(COUNTIF(AD629,$AZ$2:$AZ$19)),0,1)</f>
        <v>0</v>
      </c>
      <c r="AX629">
        <f t="shared" si="10"/>
        <v>0</v>
      </c>
    </row>
    <row r="630" spans="1:50" x14ac:dyDescent="0.3">
      <c r="A630" s="88" t="str" cm="1">
        <f t="array" ref="A630">IF(AX630&gt;0,'Licensee Info'!$A$2:$A$2,"#N/A")</f>
        <v>#N/A</v>
      </c>
      <c r="B630" s="88" t="str">
        <f>'Cover Sheet'!$A$3</f>
        <v>[insert AFS Reporting Period]</v>
      </c>
      <c r="C630" s="88" t="str">
        <f>'Cover Sheet'!$D$3</f>
        <v>[insert all medical and adult-use license record numbers covered by this AFS]</v>
      </c>
      <c r="D630" s="88" t="str">
        <f>'Cover Sheet'!$A$6</f>
        <v>[insert name of firm]</v>
      </c>
      <c r="E630" s="88" t="str">
        <f>'Cover Sheet'!$B$6</f>
        <v>[insert CPA name]</v>
      </c>
      <c r="F630" s="88" t="str">
        <f>'Cover Sheet'!$B$8</f>
        <v>[insert CPA license number]</v>
      </c>
      <c r="G630" s="88" t="str">
        <f>'Cover Sheet'!$D$6</f>
        <v>[insert direct email address]</v>
      </c>
      <c r="H630" s="88" t="str">
        <f>'Cover Sheet'!$D$8</f>
        <v>[insert direct phone number]</v>
      </c>
      <c r="I630" s="88" t="str">
        <f>'Cover Sheet'!$D$10</f>
        <v>[insert firm mailing address]</v>
      </c>
      <c r="J630" s="88" t="str">
        <f>'Licensee Info'!$E$2</f>
        <v>Report not attested to correctly</v>
      </c>
      <c r="K630" s="91" t="s">
        <v>286</v>
      </c>
      <c r="L630" s="91">
        <v>1</v>
      </c>
      <c r="M630" s="91" t="s">
        <v>285</v>
      </c>
      <c r="N630" s="91">
        <v>2</v>
      </c>
      <c r="O630" s="91">
        <v>2</v>
      </c>
      <c r="P630" s="91"/>
      <c r="Q630" s="91"/>
      <c r="R630" s="91">
        <v>0</v>
      </c>
      <c r="S630" s="91">
        <v>0</v>
      </c>
      <c r="T630" s="91">
        <v>0</v>
      </c>
      <c r="U630" s="91">
        <v>0</v>
      </c>
      <c r="V630" s="91">
        <v>0</v>
      </c>
      <c r="W630" s="91">
        <v>0</v>
      </c>
      <c r="X630" s="91">
        <v>0</v>
      </c>
      <c r="Y630" s="91">
        <v>0</v>
      </c>
      <c r="Z630" s="91">
        <v>0</v>
      </c>
      <c r="AA630" s="91">
        <v>0</v>
      </c>
      <c r="AB630" s="91">
        <v>0</v>
      </c>
      <c r="AC630" s="91">
        <v>0</v>
      </c>
      <c r="AD630" s="91">
        <v>0</v>
      </c>
      <c r="AE630" s="91"/>
      <c r="AF630" s="91"/>
      <c r="AG630" s="91"/>
      <c r="AH630" s="91"/>
      <c r="AJ630" cm="1">
        <f t="array" ref="AJ630">IF(OR(COUNTIF(R630,$AZ$2:$AZ$19)),0,1)</f>
        <v>0</v>
      </c>
      <c r="AK630" cm="1">
        <f t="array" ref="AK630">IF(OR(COUNTIF(S630,$AZ$2:$AZ$19)),0,1)</f>
        <v>0</v>
      </c>
      <c r="AL630" cm="1">
        <f t="array" ref="AL630">IF(OR(COUNTIF(T630,$AZ$2:$AZ$19)),0,1)</f>
        <v>0</v>
      </c>
      <c r="AM630" cm="1">
        <f t="array" ref="AM630">IF(OR(COUNTIF(U630,$AZ$2:$AZ$19)),0,1)</f>
        <v>0</v>
      </c>
      <c r="AN630" cm="1">
        <f t="array" ref="AN630">IF(OR(COUNTIF(V630,$AZ$2:$AZ$19)),0,1)</f>
        <v>0</v>
      </c>
      <c r="AO630" cm="1">
        <f t="array" ref="AO630">IF(OR(COUNTIF(W630,$AZ$2:$AZ$19)),0,1)</f>
        <v>0</v>
      </c>
      <c r="AP630" cm="1">
        <f t="array" ref="AP630">IF(OR(COUNTIF(X630,$AZ$2:$AZ$19)),0,1)</f>
        <v>0</v>
      </c>
      <c r="AQ630" cm="1">
        <f t="array" ref="AQ630">IF(OR(COUNTIF(Y630,$AZ$2:$AZ$19)),0,1)</f>
        <v>0</v>
      </c>
      <c r="AR630" cm="1">
        <f t="array" ref="AR630">IF(OR(COUNTIF(Z630,$AZ$2:$AZ$19)),0,1)</f>
        <v>0</v>
      </c>
      <c r="AS630" cm="1">
        <f t="array" ref="AS630">IF(OR(COUNTIF(AA630,$AZ$2:$AZ$19)),0,1)</f>
        <v>0</v>
      </c>
      <c r="AT630" cm="1">
        <f t="array" ref="AT630">IF(OR(COUNTIF(AB630,$AZ$2:$AZ$19)),0,1)</f>
        <v>0</v>
      </c>
      <c r="AU630" cm="1">
        <f t="array" ref="AU630">IF(OR(COUNTIF(AC630,$AZ$2:$AZ$19)),0,1)</f>
        <v>0</v>
      </c>
      <c r="AV630" cm="1">
        <f t="array" ref="AV630">IF(OR(COUNTIF(AD630,$AZ$2:$AZ$19)),0,1)</f>
        <v>0</v>
      </c>
      <c r="AX630">
        <f t="shared" si="10"/>
        <v>0</v>
      </c>
    </row>
    <row r="631" spans="1:50" x14ac:dyDescent="0.3">
      <c r="A631" s="92" t="str" cm="1">
        <f t="array" ref="A631">IF(AX631&gt;0,'Licensee Info'!$A$2:$A$2,"#N/A")</f>
        <v>#N/A</v>
      </c>
      <c r="B631" s="88" t="str">
        <f>'Cover Sheet'!$A$3</f>
        <v>[insert AFS Reporting Period]</v>
      </c>
      <c r="C631" s="88" t="str">
        <f>'Cover Sheet'!$D$3</f>
        <v>[insert all medical and adult-use license record numbers covered by this AFS]</v>
      </c>
      <c r="D631" s="88" t="str">
        <f>'Cover Sheet'!$A$6</f>
        <v>[insert name of firm]</v>
      </c>
      <c r="E631" s="88" t="str">
        <f>'Cover Sheet'!$B$6</f>
        <v>[insert CPA name]</v>
      </c>
      <c r="F631" s="88" t="str">
        <f>'Cover Sheet'!$B$8</f>
        <v>[insert CPA license number]</v>
      </c>
      <c r="G631" s="88" t="str">
        <f>'Cover Sheet'!$D$6</f>
        <v>[insert direct email address]</v>
      </c>
      <c r="H631" s="88" t="str">
        <f>'Cover Sheet'!$D$8</f>
        <v>[insert direct phone number]</v>
      </c>
      <c r="I631" s="88" t="str">
        <f>'Cover Sheet'!$D$10</f>
        <v>[insert firm mailing address]</v>
      </c>
      <c r="J631" s="88" t="str">
        <f>'Licensee Info'!$E$2</f>
        <v>Report not attested to correctly</v>
      </c>
      <c r="K631" t="s">
        <v>286</v>
      </c>
      <c r="L631">
        <v>1</v>
      </c>
      <c r="M631" t="s">
        <v>285</v>
      </c>
      <c r="N631">
        <v>2</v>
      </c>
      <c r="O631">
        <v>3</v>
      </c>
      <c r="R631">
        <v>0</v>
      </c>
      <c r="S631">
        <v>0</v>
      </c>
      <c r="T631">
        <v>0</v>
      </c>
      <c r="U631">
        <v>0</v>
      </c>
      <c r="V631">
        <v>0</v>
      </c>
      <c r="W631">
        <v>0</v>
      </c>
      <c r="X631">
        <v>0</v>
      </c>
      <c r="Y631">
        <v>0</v>
      </c>
      <c r="Z631">
        <v>0</v>
      </c>
      <c r="AA631">
        <v>0</v>
      </c>
      <c r="AB631">
        <v>0</v>
      </c>
      <c r="AC631">
        <v>0</v>
      </c>
      <c r="AD631">
        <v>0</v>
      </c>
      <c r="AJ631" cm="1">
        <f t="array" ref="AJ631">IF(OR(COUNTIF(R631,$AZ$2:$AZ$19)),0,1)</f>
        <v>0</v>
      </c>
      <c r="AK631" cm="1">
        <f t="array" ref="AK631">IF(OR(COUNTIF(S631,$AZ$2:$AZ$19)),0,1)</f>
        <v>0</v>
      </c>
      <c r="AL631" cm="1">
        <f t="array" ref="AL631">IF(OR(COUNTIF(T631,$AZ$2:$AZ$19)),0,1)</f>
        <v>0</v>
      </c>
      <c r="AM631" cm="1">
        <f t="array" ref="AM631">IF(OR(COUNTIF(U631,$AZ$2:$AZ$19)),0,1)</f>
        <v>0</v>
      </c>
      <c r="AN631" cm="1">
        <f t="array" ref="AN631">IF(OR(COUNTIF(V631,$AZ$2:$AZ$19)),0,1)</f>
        <v>0</v>
      </c>
      <c r="AO631" cm="1">
        <f t="array" ref="AO631">IF(OR(COUNTIF(W631,$AZ$2:$AZ$19)),0,1)</f>
        <v>0</v>
      </c>
      <c r="AP631" cm="1">
        <f t="array" ref="AP631">IF(OR(COUNTIF(X631,$AZ$2:$AZ$19)),0,1)</f>
        <v>0</v>
      </c>
      <c r="AQ631" cm="1">
        <f t="array" ref="AQ631">IF(OR(COUNTIF(Y631,$AZ$2:$AZ$19)),0,1)</f>
        <v>0</v>
      </c>
      <c r="AR631" cm="1">
        <f t="array" ref="AR631">IF(OR(COUNTIF(Z631,$AZ$2:$AZ$19)),0,1)</f>
        <v>0</v>
      </c>
      <c r="AS631" cm="1">
        <f t="array" ref="AS631">IF(OR(COUNTIF(AA631,$AZ$2:$AZ$19)),0,1)</f>
        <v>0</v>
      </c>
      <c r="AT631" cm="1">
        <f t="array" ref="AT631">IF(OR(COUNTIF(AB631,$AZ$2:$AZ$19)),0,1)</f>
        <v>0</v>
      </c>
      <c r="AU631" cm="1">
        <f t="array" ref="AU631">IF(OR(COUNTIF(AC631,$AZ$2:$AZ$19)),0,1)</f>
        <v>0</v>
      </c>
      <c r="AV631" cm="1">
        <f t="array" ref="AV631">IF(OR(COUNTIF(AD631,$AZ$2:$AZ$19)),0,1)</f>
        <v>0</v>
      </c>
      <c r="AX631">
        <f t="shared" si="10"/>
        <v>0</v>
      </c>
    </row>
    <row r="632" spans="1:50" x14ac:dyDescent="0.3">
      <c r="A632" s="88" t="str" cm="1">
        <f t="array" ref="A632">IF(AX632&gt;0,'Licensee Info'!$A$2:$A$2,"#N/A")</f>
        <v>#N/A</v>
      </c>
      <c r="B632" s="88" t="str">
        <f>'Cover Sheet'!$A$3</f>
        <v>[insert AFS Reporting Period]</v>
      </c>
      <c r="C632" s="88" t="str">
        <f>'Cover Sheet'!$D$3</f>
        <v>[insert all medical and adult-use license record numbers covered by this AFS]</v>
      </c>
      <c r="D632" s="88" t="str">
        <f>'Cover Sheet'!$A$6</f>
        <v>[insert name of firm]</v>
      </c>
      <c r="E632" s="88" t="str">
        <f>'Cover Sheet'!$B$6</f>
        <v>[insert CPA name]</v>
      </c>
      <c r="F632" s="88" t="str">
        <f>'Cover Sheet'!$B$8</f>
        <v>[insert CPA license number]</v>
      </c>
      <c r="G632" s="88" t="str">
        <f>'Cover Sheet'!$D$6</f>
        <v>[insert direct email address]</v>
      </c>
      <c r="H632" s="88" t="str">
        <f>'Cover Sheet'!$D$8</f>
        <v>[insert direct phone number]</v>
      </c>
      <c r="I632" s="88" t="str">
        <f>'Cover Sheet'!$D$10</f>
        <v>[insert firm mailing address]</v>
      </c>
      <c r="J632" s="88" t="str">
        <f>'Licensee Info'!$E$2</f>
        <v>Report not attested to correctly</v>
      </c>
      <c r="K632" s="91" t="s">
        <v>286</v>
      </c>
      <c r="L632" s="91">
        <v>1</v>
      </c>
      <c r="M632" s="91" t="s">
        <v>285</v>
      </c>
      <c r="N632" s="91">
        <v>2</v>
      </c>
      <c r="O632" s="91">
        <v>4</v>
      </c>
      <c r="P632" s="91"/>
      <c r="Q632" s="91"/>
      <c r="R632" s="91">
        <v>0</v>
      </c>
      <c r="S632" s="91">
        <v>0</v>
      </c>
      <c r="T632" s="91">
        <v>0</v>
      </c>
      <c r="U632" s="91">
        <v>0</v>
      </c>
      <c r="V632" s="91">
        <v>0</v>
      </c>
      <c r="W632" s="91">
        <v>0</v>
      </c>
      <c r="X632" s="91">
        <v>0</v>
      </c>
      <c r="Y632" s="91">
        <v>0</v>
      </c>
      <c r="Z632" s="91">
        <v>0</v>
      </c>
      <c r="AA632" s="91">
        <v>0</v>
      </c>
      <c r="AB632" s="91">
        <v>0</v>
      </c>
      <c r="AC632" s="91">
        <v>0</v>
      </c>
      <c r="AD632" s="91">
        <v>0</v>
      </c>
      <c r="AE632" s="91"/>
      <c r="AF632" s="91"/>
      <c r="AG632" s="91"/>
      <c r="AH632" s="91"/>
      <c r="AJ632" cm="1">
        <f t="array" ref="AJ632">IF(OR(COUNTIF(R632,$AZ$2:$AZ$19)),0,1)</f>
        <v>0</v>
      </c>
      <c r="AK632" cm="1">
        <f t="array" ref="AK632">IF(OR(COUNTIF(S632,$AZ$2:$AZ$19)),0,1)</f>
        <v>0</v>
      </c>
      <c r="AL632" cm="1">
        <f t="array" ref="AL632">IF(OR(COUNTIF(T632,$AZ$2:$AZ$19)),0,1)</f>
        <v>0</v>
      </c>
      <c r="AM632" cm="1">
        <f t="array" ref="AM632">IF(OR(COUNTIF(U632,$AZ$2:$AZ$19)),0,1)</f>
        <v>0</v>
      </c>
      <c r="AN632" cm="1">
        <f t="array" ref="AN632">IF(OR(COUNTIF(V632,$AZ$2:$AZ$19)),0,1)</f>
        <v>0</v>
      </c>
      <c r="AO632" cm="1">
        <f t="array" ref="AO632">IF(OR(COUNTIF(W632,$AZ$2:$AZ$19)),0,1)</f>
        <v>0</v>
      </c>
      <c r="AP632" cm="1">
        <f t="array" ref="AP632">IF(OR(COUNTIF(X632,$AZ$2:$AZ$19)),0,1)</f>
        <v>0</v>
      </c>
      <c r="AQ632" cm="1">
        <f t="array" ref="AQ632">IF(OR(COUNTIF(Y632,$AZ$2:$AZ$19)),0,1)</f>
        <v>0</v>
      </c>
      <c r="AR632" cm="1">
        <f t="array" ref="AR632">IF(OR(COUNTIF(Z632,$AZ$2:$AZ$19)),0,1)</f>
        <v>0</v>
      </c>
      <c r="AS632" cm="1">
        <f t="array" ref="AS632">IF(OR(COUNTIF(AA632,$AZ$2:$AZ$19)),0,1)</f>
        <v>0</v>
      </c>
      <c r="AT632" cm="1">
        <f t="array" ref="AT632">IF(OR(COUNTIF(AB632,$AZ$2:$AZ$19)),0,1)</f>
        <v>0</v>
      </c>
      <c r="AU632" cm="1">
        <f t="array" ref="AU632">IF(OR(COUNTIF(AC632,$AZ$2:$AZ$19)),0,1)</f>
        <v>0</v>
      </c>
      <c r="AV632" cm="1">
        <f t="array" ref="AV632">IF(OR(COUNTIF(AD632,$AZ$2:$AZ$19)),0,1)</f>
        <v>0</v>
      </c>
      <c r="AX632">
        <f t="shared" si="10"/>
        <v>0</v>
      </c>
    </row>
    <row r="633" spans="1:50" x14ac:dyDescent="0.3">
      <c r="A633" s="92" t="str" cm="1">
        <f t="array" ref="A633">IF(AX633&gt;0,'Licensee Info'!$A$2:$A$2,"#N/A")</f>
        <v>#N/A</v>
      </c>
      <c r="B633" s="88" t="str">
        <f>'Cover Sheet'!$A$3</f>
        <v>[insert AFS Reporting Period]</v>
      </c>
      <c r="C633" s="88" t="str">
        <f>'Cover Sheet'!$D$3</f>
        <v>[insert all medical and adult-use license record numbers covered by this AFS]</v>
      </c>
      <c r="D633" s="88" t="str">
        <f>'Cover Sheet'!$A$6</f>
        <v>[insert name of firm]</v>
      </c>
      <c r="E633" s="88" t="str">
        <f>'Cover Sheet'!$B$6</f>
        <v>[insert CPA name]</v>
      </c>
      <c r="F633" s="88" t="str">
        <f>'Cover Sheet'!$B$8</f>
        <v>[insert CPA license number]</v>
      </c>
      <c r="G633" s="88" t="str">
        <f>'Cover Sheet'!$D$6</f>
        <v>[insert direct email address]</v>
      </c>
      <c r="H633" s="88" t="str">
        <f>'Cover Sheet'!$D$8</f>
        <v>[insert direct phone number]</v>
      </c>
      <c r="I633" s="88" t="str">
        <f>'Cover Sheet'!$D$10</f>
        <v>[insert firm mailing address]</v>
      </c>
      <c r="J633" s="88" t="str">
        <f>'Licensee Info'!$E$2</f>
        <v>Report not attested to correctly</v>
      </c>
      <c r="K633" t="s">
        <v>286</v>
      </c>
      <c r="L633">
        <v>1</v>
      </c>
      <c r="M633" t="s">
        <v>285</v>
      </c>
      <c r="N633">
        <v>2</v>
      </c>
      <c r="O633">
        <v>5</v>
      </c>
      <c r="R633">
        <v>0</v>
      </c>
      <c r="S633">
        <v>0</v>
      </c>
      <c r="T633">
        <v>0</v>
      </c>
      <c r="U633">
        <v>0</v>
      </c>
      <c r="V633">
        <v>0</v>
      </c>
      <c r="W633">
        <v>0</v>
      </c>
      <c r="X633">
        <v>0</v>
      </c>
      <c r="Y633">
        <v>0</v>
      </c>
      <c r="Z633">
        <v>0</v>
      </c>
      <c r="AA633">
        <v>0</v>
      </c>
      <c r="AB633">
        <v>0</v>
      </c>
      <c r="AC633">
        <v>0</v>
      </c>
      <c r="AD633">
        <v>0</v>
      </c>
      <c r="AJ633" cm="1">
        <f t="array" ref="AJ633">IF(OR(COUNTIF(R633,$AZ$2:$AZ$19)),0,1)</f>
        <v>0</v>
      </c>
      <c r="AK633" cm="1">
        <f t="array" ref="AK633">IF(OR(COUNTIF(S633,$AZ$2:$AZ$19)),0,1)</f>
        <v>0</v>
      </c>
      <c r="AL633" cm="1">
        <f t="array" ref="AL633">IF(OR(COUNTIF(T633,$AZ$2:$AZ$19)),0,1)</f>
        <v>0</v>
      </c>
      <c r="AM633" cm="1">
        <f t="array" ref="AM633">IF(OR(COUNTIF(U633,$AZ$2:$AZ$19)),0,1)</f>
        <v>0</v>
      </c>
      <c r="AN633" cm="1">
        <f t="array" ref="AN633">IF(OR(COUNTIF(V633,$AZ$2:$AZ$19)),0,1)</f>
        <v>0</v>
      </c>
      <c r="AO633" cm="1">
        <f t="array" ref="AO633">IF(OR(COUNTIF(W633,$AZ$2:$AZ$19)),0,1)</f>
        <v>0</v>
      </c>
      <c r="AP633" cm="1">
        <f t="array" ref="AP633">IF(OR(COUNTIF(X633,$AZ$2:$AZ$19)),0,1)</f>
        <v>0</v>
      </c>
      <c r="AQ633" cm="1">
        <f t="array" ref="AQ633">IF(OR(COUNTIF(Y633,$AZ$2:$AZ$19)),0,1)</f>
        <v>0</v>
      </c>
      <c r="AR633" cm="1">
        <f t="array" ref="AR633">IF(OR(COUNTIF(Z633,$AZ$2:$AZ$19)),0,1)</f>
        <v>0</v>
      </c>
      <c r="AS633" cm="1">
        <f t="array" ref="AS633">IF(OR(COUNTIF(AA633,$AZ$2:$AZ$19)),0,1)</f>
        <v>0</v>
      </c>
      <c r="AT633" cm="1">
        <f t="array" ref="AT633">IF(OR(COUNTIF(AB633,$AZ$2:$AZ$19)),0,1)</f>
        <v>0</v>
      </c>
      <c r="AU633" cm="1">
        <f t="array" ref="AU633">IF(OR(COUNTIF(AC633,$AZ$2:$AZ$19)),0,1)</f>
        <v>0</v>
      </c>
      <c r="AV633" cm="1">
        <f t="array" ref="AV633">IF(OR(COUNTIF(AD633,$AZ$2:$AZ$19)),0,1)</f>
        <v>0</v>
      </c>
      <c r="AX633">
        <f t="shared" si="10"/>
        <v>0</v>
      </c>
    </row>
    <row r="634" spans="1:50" x14ac:dyDescent="0.3">
      <c r="A634" s="88" t="str" cm="1">
        <f t="array" ref="A634">IF(AX634&gt;0,'Licensee Info'!$A$2:$A$2,"#N/A")</f>
        <v>#N/A</v>
      </c>
      <c r="B634" s="88" t="str">
        <f>'Cover Sheet'!$A$3</f>
        <v>[insert AFS Reporting Period]</v>
      </c>
      <c r="C634" s="88" t="str">
        <f>'Cover Sheet'!$D$3</f>
        <v>[insert all medical and adult-use license record numbers covered by this AFS]</v>
      </c>
      <c r="D634" s="88" t="str">
        <f>'Cover Sheet'!$A$6</f>
        <v>[insert name of firm]</v>
      </c>
      <c r="E634" s="88" t="str">
        <f>'Cover Sheet'!$B$6</f>
        <v>[insert CPA name]</v>
      </c>
      <c r="F634" s="88" t="str">
        <f>'Cover Sheet'!$B$8</f>
        <v>[insert CPA license number]</v>
      </c>
      <c r="G634" s="88" t="str">
        <f>'Cover Sheet'!$D$6</f>
        <v>[insert direct email address]</v>
      </c>
      <c r="H634" s="88" t="str">
        <f>'Cover Sheet'!$D$8</f>
        <v>[insert direct phone number]</v>
      </c>
      <c r="I634" s="88" t="str">
        <f>'Cover Sheet'!$D$10</f>
        <v>[insert firm mailing address]</v>
      </c>
      <c r="J634" s="88" t="str">
        <f>'Licensee Info'!$E$2</f>
        <v>Report not attested to correctly</v>
      </c>
      <c r="K634" s="91" t="s">
        <v>286</v>
      </c>
      <c r="L634" s="91">
        <v>1</v>
      </c>
      <c r="M634" s="91" t="s">
        <v>285</v>
      </c>
      <c r="N634" s="91">
        <v>2</v>
      </c>
      <c r="O634" s="91">
        <v>6</v>
      </c>
      <c r="P634" s="91"/>
      <c r="Q634" s="91"/>
      <c r="R634" s="91">
        <v>0</v>
      </c>
      <c r="S634" s="91">
        <v>0</v>
      </c>
      <c r="T634" s="91">
        <v>0</v>
      </c>
      <c r="U634" s="91">
        <v>0</v>
      </c>
      <c r="V634" s="91">
        <v>0</v>
      </c>
      <c r="W634" s="91">
        <v>0</v>
      </c>
      <c r="X634" s="91">
        <v>0</v>
      </c>
      <c r="Y634" s="91">
        <v>0</v>
      </c>
      <c r="Z634" s="91">
        <v>0</v>
      </c>
      <c r="AA634" s="91">
        <v>0</v>
      </c>
      <c r="AB634" s="91">
        <v>0</v>
      </c>
      <c r="AC634" s="91">
        <v>0</v>
      </c>
      <c r="AD634" s="91">
        <v>0</v>
      </c>
      <c r="AE634" s="91"/>
      <c r="AF634" s="91"/>
      <c r="AG634" s="91"/>
      <c r="AH634" s="91"/>
      <c r="AJ634" cm="1">
        <f t="array" ref="AJ634">IF(OR(COUNTIF(R634,$AZ$2:$AZ$19)),0,1)</f>
        <v>0</v>
      </c>
      <c r="AK634" cm="1">
        <f t="array" ref="AK634">IF(OR(COUNTIF(S634,$AZ$2:$AZ$19)),0,1)</f>
        <v>0</v>
      </c>
      <c r="AL634" cm="1">
        <f t="array" ref="AL634">IF(OR(COUNTIF(T634,$AZ$2:$AZ$19)),0,1)</f>
        <v>0</v>
      </c>
      <c r="AM634" cm="1">
        <f t="array" ref="AM634">IF(OR(COUNTIF(U634,$AZ$2:$AZ$19)),0,1)</f>
        <v>0</v>
      </c>
      <c r="AN634" cm="1">
        <f t="array" ref="AN634">IF(OR(COUNTIF(V634,$AZ$2:$AZ$19)),0,1)</f>
        <v>0</v>
      </c>
      <c r="AO634" cm="1">
        <f t="array" ref="AO634">IF(OR(COUNTIF(W634,$AZ$2:$AZ$19)),0,1)</f>
        <v>0</v>
      </c>
      <c r="AP634" cm="1">
        <f t="array" ref="AP634">IF(OR(COUNTIF(X634,$AZ$2:$AZ$19)),0,1)</f>
        <v>0</v>
      </c>
      <c r="AQ634" cm="1">
        <f t="array" ref="AQ634">IF(OR(COUNTIF(Y634,$AZ$2:$AZ$19)),0,1)</f>
        <v>0</v>
      </c>
      <c r="AR634" cm="1">
        <f t="array" ref="AR634">IF(OR(COUNTIF(Z634,$AZ$2:$AZ$19)),0,1)</f>
        <v>0</v>
      </c>
      <c r="AS634" cm="1">
        <f t="array" ref="AS634">IF(OR(COUNTIF(AA634,$AZ$2:$AZ$19)),0,1)</f>
        <v>0</v>
      </c>
      <c r="AT634" cm="1">
        <f t="array" ref="AT634">IF(OR(COUNTIF(AB634,$AZ$2:$AZ$19)),0,1)</f>
        <v>0</v>
      </c>
      <c r="AU634" cm="1">
        <f t="array" ref="AU634">IF(OR(COUNTIF(AC634,$AZ$2:$AZ$19)),0,1)</f>
        <v>0</v>
      </c>
      <c r="AV634" cm="1">
        <f t="array" ref="AV634">IF(OR(COUNTIF(AD634,$AZ$2:$AZ$19)),0,1)</f>
        <v>0</v>
      </c>
      <c r="AX634">
        <f t="shared" si="10"/>
        <v>0</v>
      </c>
    </row>
    <row r="635" spans="1:50" x14ac:dyDescent="0.3">
      <c r="A635" s="92" t="str" cm="1">
        <f t="array" ref="A635">IF(AX635&gt;0,'Licensee Info'!$A$2:$A$2,"#N/A")</f>
        <v>#N/A</v>
      </c>
      <c r="B635" s="88" t="str">
        <f>'Cover Sheet'!$A$3</f>
        <v>[insert AFS Reporting Period]</v>
      </c>
      <c r="C635" s="88" t="str">
        <f>'Cover Sheet'!$D$3</f>
        <v>[insert all medical and adult-use license record numbers covered by this AFS]</v>
      </c>
      <c r="D635" s="88" t="str">
        <f>'Cover Sheet'!$A$6</f>
        <v>[insert name of firm]</v>
      </c>
      <c r="E635" s="88" t="str">
        <f>'Cover Sheet'!$B$6</f>
        <v>[insert CPA name]</v>
      </c>
      <c r="F635" s="88" t="str">
        <f>'Cover Sheet'!$B$8</f>
        <v>[insert CPA license number]</v>
      </c>
      <c r="G635" s="88" t="str">
        <f>'Cover Sheet'!$D$6</f>
        <v>[insert direct email address]</v>
      </c>
      <c r="H635" s="88" t="str">
        <f>'Cover Sheet'!$D$8</f>
        <v>[insert direct phone number]</v>
      </c>
      <c r="I635" s="88" t="str">
        <f>'Cover Sheet'!$D$10</f>
        <v>[insert firm mailing address]</v>
      </c>
      <c r="J635" s="88" t="str">
        <f>'Licensee Info'!$E$2</f>
        <v>Report not attested to correctly</v>
      </c>
      <c r="K635" t="s">
        <v>286</v>
      </c>
      <c r="L635">
        <v>1</v>
      </c>
      <c r="M635" t="s">
        <v>285</v>
      </c>
      <c r="N635">
        <v>2</v>
      </c>
      <c r="O635">
        <v>7</v>
      </c>
      <c r="R635">
        <v>0</v>
      </c>
      <c r="S635">
        <v>0</v>
      </c>
      <c r="T635">
        <v>0</v>
      </c>
      <c r="U635">
        <v>0</v>
      </c>
      <c r="V635">
        <v>0</v>
      </c>
      <c r="W635">
        <v>0</v>
      </c>
      <c r="X635">
        <v>0</v>
      </c>
      <c r="Y635">
        <v>0</v>
      </c>
      <c r="Z635">
        <v>0</v>
      </c>
      <c r="AA635">
        <v>0</v>
      </c>
      <c r="AB635">
        <v>0</v>
      </c>
      <c r="AC635">
        <v>0</v>
      </c>
      <c r="AD635">
        <v>0</v>
      </c>
      <c r="AJ635" cm="1">
        <f t="array" ref="AJ635">IF(OR(COUNTIF(R635,$AZ$2:$AZ$19)),0,1)</f>
        <v>0</v>
      </c>
      <c r="AK635" cm="1">
        <f t="array" ref="AK635">IF(OR(COUNTIF(S635,$AZ$2:$AZ$19)),0,1)</f>
        <v>0</v>
      </c>
      <c r="AL635" cm="1">
        <f t="array" ref="AL635">IF(OR(COUNTIF(T635,$AZ$2:$AZ$19)),0,1)</f>
        <v>0</v>
      </c>
      <c r="AM635" cm="1">
        <f t="array" ref="AM635">IF(OR(COUNTIF(U635,$AZ$2:$AZ$19)),0,1)</f>
        <v>0</v>
      </c>
      <c r="AN635" cm="1">
        <f t="array" ref="AN635">IF(OR(COUNTIF(V635,$AZ$2:$AZ$19)),0,1)</f>
        <v>0</v>
      </c>
      <c r="AO635" cm="1">
        <f t="array" ref="AO635">IF(OR(COUNTIF(W635,$AZ$2:$AZ$19)),0,1)</f>
        <v>0</v>
      </c>
      <c r="AP635" cm="1">
        <f t="array" ref="AP635">IF(OR(COUNTIF(X635,$AZ$2:$AZ$19)),0,1)</f>
        <v>0</v>
      </c>
      <c r="AQ635" cm="1">
        <f t="array" ref="AQ635">IF(OR(COUNTIF(Y635,$AZ$2:$AZ$19)),0,1)</f>
        <v>0</v>
      </c>
      <c r="AR635" cm="1">
        <f t="array" ref="AR635">IF(OR(COUNTIF(Z635,$AZ$2:$AZ$19)),0,1)</f>
        <v>0</v>
      </c>
      <c r="AS635" cm="1">
        <f t="array" ref="AS635">IF(OR(COUNTIF(AA635,$AZ$2:$AZ$19)),0,1)</f>
        <v>0</v>
      </c>
      <c r="AT635" cm="1">
        <f t="array" ref="AT635">IF(OR(COUNTIF(AB635,$AZ$2:$AZ$19)),0,1)</f>
        <v>0</v>
      </c>
      <c r="AU635" cm="1">
        <f t="array" ref="AU635">IF(OR(COUNTIF(AC635,$AZ$2:$AZ$19)),0,1)</f>
        <v>0</v>
      </c>
      <c r="AV635" cm="1">
        <f t="array" ref="AV635">IF(OR(COUNTIF(AD635,$AZ$2:$AZ$19)),0,1)</f>
        <v>0</v>
      </c>
      <c r="AX635">
        <f t="shared" si="10"/>
        <v>0</v>
      </c>
    </row>
    <row r="636" spans="1:50" x14ac:dyDescent="0.3">
      <c r="A636" s="88" t="str" cm="1">
        <f t="array" ref="A636">IF(AX636&gt;0,'Licensee Info'!$A$2:$A$2,"#N/A")</f>
        <v>#N/A</v>
      </c>
      <c r="B636" s="88" t="str">
        <f>'Cover Sheet'!$A$3</f>
        <v>[insert AFS Reporting Period]</v>
      </c>
      <c r="C636" s="88" t="str">
        <f>'Cover Sheet'!$D$3</f>
        <v>[insert all medical and adult-use license record numbers covered by this AFS]</v>
      </c>
      <c r="D636" s="88" t="str">
        <f>'Cover Sheet'!$A$6</f>
        <v>[insert name of firm]</v>
      </c>
      <c r="E636" s="88" t="str">
        <f>'Cover Sheet'!$B$6</f>
        <v>[insert CPA name]</v>
      </c>
      <c r="F636" s="88" t="str">
        <f>'Cover Sheet'!$B$8</f>
        <v>[insert CPA license number]</v>
      </c>
      <c r="G636" s="88" t="str">
        <f>'Cover Sheet'!$D$6</f>
        <v>[insert direct email address]</v>
      </c>
      <c r="H636" s="88" t="str">
        <f>'Cover Sheet'!$D$8</f>
        <v>[insert direct phone number]</v>
      </c>
      <c r="I636" s="88" t="str">
        <f>'Cover Sheet'!$D$10</f>
        <v>[insert firm mailing address]</v>
      </c>
      <c r="J636" s="88" t="str">
        <f>'Licensee Info'!$E$2</f>
        <v>Report not attested to correctly</v>
      </c>
      <c r="K636" s="91" t="s">
        <v>286</v>
      </c>
      <c r="L636" s="91">
        <v>1</v>
      </c>
      <c r="M636" s="91" t="s">
        <v>285</v>
      </c>
      <c r="N636" s="91">
        <v>2</v>
      </c>
      <c r="O636" s="91">
        <v>8</v>
      </c>
      <c r="P636" s="91"/>
      <c r="Q636" s="91"/>
      <c r="R636" s="91">
        <v>0</v>
      </c>
      <c r="S636" s="91">
        <v>0</v>
      </c>
      <c r="T636" s="91">
        <v>0</v>
      </c>
      <c r="U636" s="91">
        <v>0</v>
      </c>
      <c r="V636" s="91">
        <v>0</v>
      </c>
      <c r="W636" s="91">
        <v>0</v>
      </c>
      <c r="X636" s="91">
        <v>0</v>
      </c>
      <c r="Y636" s="91">
        <v>0</v>
      </c>
      <c r="Z636" s="91">
        <v>0</v>
      </c>
      <c r="AA636" s="91">
        <v>0</v>
      </c>
      <c r="AB636" s="91">
        <v>0</v>
      </c>
      <c r="AC636" s="91">
        <v>0</v>
      </c>
      <c r="AD636" s="91">
        <v>0</v>
      </c>
      <c r="AE636" s="91"/>
      <c r="AF636" s="91"/>
      <c r="AG636" s="91"/>
      <c r="AH636" s="91"/>
      <c r="AJ636" cm="1">
        <f t="array" ref="AJ636">IF(OR(COUNTIF(R636,$AZ$2:$AZ$19)),0,1)</f>
        <v>0</v>
      </c>
      <c r="AK636" cm="1">
        <f t="array" ref="AK636">IF(OR(COUNTIF(S636,$AZ$2:$AZ$19)),0,1)</f>
        <v>0</v>
      </c>
      <c r="AL636" cm="1">
        <f t="array" ref="AL636">IF(OR(COUNTIF(T636,$AZ$2:$AZ$19)),0,1)</f>
        <v>0</v>
      </c>
      <c r="AM636" cm="1">
        <f t="array" ref="AM636">IF(OR(COUNTIF(U636,$AZ$2:$AZ$19)),0,1)</f>
        <v>0</v>
      </c>
      <c r="AN636" cm="1">
        <f t="array" ref="AN636">IF(OR(COUNTIF(V636,$AZ$2:$AZ$19)),0,1)</f>
        <v>0</v>
      </c>
      <c r="AO636" cm="1">
        <f t="array" ref="AO636">IF(OR(COUNTIF(W636,$AZ$2:$AZ$19)),0,1)</f>
        <v>0</v>
      </c>
      <c r="AP636" cm="1">
        <f t="array" ref="AP636">IF(OR(COUNTIF(X636,$AZ$2:$AZ$19)),0,1)</f>
        <v>0</v>
      </c>
      <c r="AQ636" cm="1">
        <f t="array" ref="AQ636">IF(OR(COUNTIF(Y636,$AZ$2:$AZ$19)),0,1)</f>
        <v>0</v>
      </c>
      <c r="AR636" cm="1">
        <f t="array" ref="AR636">IF(OR(COUNTIF(Z636,$AZ$2:$AZ$19)),0,1)</f>
        <v>0</v>
      </c>
      <c r="AS636" cm="1">
        <f t="array" ref="AS636">IF(OR(COUNTIF(AA636,$AZ$2:$AZ$19)),0,1)</f>
        <v>0</v>
      </c>
      <c r="AT636" cm="1">
        <f t="array" ref="AT636">IF(OR(COUNTIF(AB636,$AZ$2:$AZ$19)),0,1)</f>
        <v>0</v>
      </c>
      <c r="AU636" cm="1">
        <f t="array" ref="AU636">IF(OR(COUNTIF(AC636,$AZ$2:$AZ$19)),0,1)</f>
        <v>0</v>
      </c>
      <c r="AV636" cm="1">
        <f t="array" ref="AV636">IF(OR(COUNTIF(AD636,$AZ$2:$AZ$19)),0,1)</f>
        <v>0</v>
      </c>
      <c r="AX636">
        <f t="shared" si="10"/>
        <v>0</v>
      </c>
    </row>
    <row r="637" spans="1:50" x14ac:dyDescent="0.3">
      <c r="A637" s="92" t="str" cm="1">
        <f t="array" ref="A637">IF(AX637&gt;0,'Licensee Info'!$A$2:$A$2,"#N/A")</f>
        <v>#N/A</v>
      </c>
      <c r="B637" s="88" t="str">
        <f>'Cover Sheet'!$A$3</f>
        <v>[insert AFS Reporting Period]</v>
      </c>
      <c r="C637" s="88" t="str">
        <f>'Cover Sheet'!$D$3</f>
        <v>[insert all medical and adult-use license record numbers covered by this AFS]</v>
      </c>
      <c r="D637" s="88" t="str">
        <f>'Cover Sheet'!$A$6</f>
        <v>[insert name of firm]</v>
      </c>
      <c r="E637" s="88" t="str">
        <f>'Cover Sheet'!$B$6</f>
        <v>[insert CPA name]</v>
      </c>
      <c r="F637" s="88" t="str">
        <f>'Cover Sheet'!$B$8</f>
        <v>[insert CPA license number]</v>
      </c>
      <c r="G637" s="88" t="str">
        <f>'Cover Sheet'!$D$6</f>
        <v>[insert direct email address]</v>
      </c>
      <c r="H637" s="88" t="str">
        <f>'Cover Sheet'!$D$8</f>
        <v>[insert direct phone number]</v>
      </c>
      <c r="I637" s="88" t="str">
        <f>'Cover Sheet'!$D$10</f>
        <v>[insert firm mailing address]</v>
      </c>
      <c r="J637" s="88" t="str">
        <f>'Licensee Info'!$E$2</f>
        <v>Report not attested to correctly</v>
      </c>
      <c r="K637" t="s">
        <v>286</v>
      </c>
      <c r="L637">
        <v>1</v>
      </c>
      <c r="M637" t="s">
        <v>285</v>
      </c>
      <c r="N637">
        <v>2</v>
      </c>
      <c r="O637">
        <v>9</v>
      </c>
      <c r="R637">
        <v>0</v>
      </c>
      <c r="S637">
        <v>0</v>
      </c>
      <c r="T637">
        <v>0</v>
      </c>
      <c r="U637">
        <v>0</v>
      </c>
      <c r="V637">
        <v>0</v>
      </c>
      <c r="W637">
        <v>0</v>
      </c>
      <c r="X637">
        <v>0</v>
      </c>
      <c r="Y637">
        <v>0</v>
      </c>
      <c r="Z637">
        <v>0</v>
      </c>
      <c r="AA637">
        <v>0</v>
      </c>
      <c r="AB637">
        <v>0</v>
      </c>
      <c r="AC637">
        <v>0</v>
      </c>
      <c r="AD637">
        <v>0</v>
      </c>
      <c r="AJ637" cm="1">
        <f t="array" ref="AJ637">IF(OR(COUNTIF(R637,$AZ$2:$AZ$19)),0,1)</f>
        <v>0</v>
      </c>
      <c r="AK637" cm="1">
        <f t="array" ref="AK637">IF(OR(COUNTIF(S637,$AZ$2:$AZ$19)),0,1)</f>
        <v>0</v>
      </c>
      <c r="AL637" cm="1">
        <f t="array" ref="AL637">IF(OR(COUNTIF(T637,$AZ$2:$AZ$19)),0,1)</f>
        <v>0</v>
      </c>
      <c r="AM637" cm="1">
        <f t="array" ref="AM637">IF(OR(COUNTIF(U637,$AZ$2:$AZ$19)),0,1)</f>
        <v>0</v>
      </c>
      <c r="AN637" cm="1">
        <f t="array" ref="AN637">IF(OR(COUNTIF(V637,$AZ$2:$AZ$19)),0,1)</f>
        <v>0</v>
      </c>
      <c r="AO637" cm="1">
        <f t="array" ref="AO637">IF(OR(COUNTIF(W637,$AZ$2:$AZ$19)),0,1)</f>
        <v>0</v>
      </c>
      <c r="AP637" cm="1">
        <f t="array" ref="AP637">IF(OR(COUNTIF(X637,$AZ$2:$AZ$19)),0,1)</f>
        <v>0</v>
      </c>
      <c r="AQ637" cm="1">
        <f t="array" ref="AQ637">IF(OR(COUNTIF(Y637,$AZ$2:$AZ$19)),0,1)</f>
        <v>0</v>
      </c>
      <c r="AR637" cm="1">
        <f t="array" ref="AR637">IF(OR(COUNTIF(Z637,$AZ$2:$AZ$19)),0,1)</f>
        <v>0</v>
      </c>
      <c r="AS637" cm="1">
        <f t="array" ref="AS637">IF(OR(COUNTIF(AA637,$AZ$2:$AZ$19)),0,1)</f>
        <v>0</v>
      </c>
      <c r="AT637" cm="1">
        <f t="array" ref="AT637">IF(OR(COUNTIF(AB637,$AZ$2:$AZ$19)),0,1)</f>
        <v>0</v>
      </c>
      <c r="AU637" cm="1">
        <f t="array" ref="AU637">IF(OR(COUNTIF(AC637,$AZ$2:$AZ$19)),0,1)</f>
        <v>0</v>
      </c>
      <c r="AV637" cm="1">
        <f t="array" ref="AV637">IF(OR(COUNTIF(AD637,$AZ$2:$AZ$19)),0,1)</f>
        <v>0</v>
      </c>
      <c r="AX637">
        <f t="shared" si="10"/>
        <v>0</v>
      </c>
    </row>
    <row r="638" spans="1:50" x14ac:dyDescent="0.3">
      <c r="A638" s="88" t="str" cm="1">
        <f t="array" ref="A638">IF(AX638&gt;0,'Licensee Info'!$A$2:$A$2,"#N/A")</f>
        <v>#N/A</v>
      </c>
      <c r="B638" s="88" t="str">
        <f>'Cover Sheet'!$A$3</f>
        <v>[insert AFS Reporting Period]</v>
      </c>
      <c r="C638" s="88" t="str">
        <f>'Cover Sheet'!$D$3</f>
        <v>[insert all medical and adult-use license record numbers covered by this AFS]</v>
      </c>
      <c r="D638" s="88" t="str">
        <f>'Cover Sheet'!$A$6</f>
        <v>[insert name of firm]</v>
      </c>
      <c r="E638" s="88" t="str">
        <f>'Cover Sheet'!$B$6</f>
        <v>[insert CPA name]</v>
      </c>
      <c r="F638" s="88" t="str">
        <f>'Cover Sheet'!$B$8</f>
        <v>[insert CPA license number]</v>
      </c>
      <c r="G638" s="88" t="str">
        <f>'Cover Sheet'!$D$6</f>
        <v>[insert direct email address]</v>
      </c>
      <c r="H638" s="88" t="str">
        <f>'Cover Sheet'!$D$8</f>
        <v>[insert direct phone number]</v>
      </c>
      <c r="I638" s="88" t="str">
        <f>'Cover Sheet'!$D$10</f>
        <v>[insert firm mailing address]</v>
      </c>
      <c r="J638" s="88" t="str">
        <f>'Licensee Info'!$E$2</f>
        <v>Report not attested to correctly</v>
      </c>
      <c r="K638" s="91" t="s">
        <v>286</v>
      </c>
      <c r="L638" s="91">
        <v>1</v>
      </c>
      <c r="M638" s="91" t="s">
        <v>285</v>
      </c>
      <c r="N638" s="91">
        <v>2</v>
      </c>
      <c r="O638" s="91">
        <v>10</v>
      </c>
      <c r="P638" s="91"/>
      <c r="Q638" s="91"/>
      <c r="R638" s="91">
        <v>0</v>
      </c>
      <c r="S638" s="91">
        <v>0</v>
      </c>
      <c r="T638" s="91">
        <v>0</v>
      </c>
      <c r="U638" s="91">
        <v>0</v>
      </c>
      <c r="V638" s="91">
        <v>0</v>
      </c>
      <c r="W638" s="91">
        <v>0</v>
      </c>
      <c r="X638" s="91">
        <v>0</v>
      </c>
      <c r="Y638" s="91">
        <v>0</v>
      </c>
      <c r="Z638" s="91">
        <v>0</v>
      </c>
      <c r="AA638" s="91">
        <v>0</v>
      </c>
      <c r="AB638" s="91">
        <v>0</v>
      </c>
      <c r="AC638" s="91">
        <v>0</v>
      </c>
      <c r="AD638" s="91">
        <v>0</v>
      </c>
      <c r="AE638" s="91"/>
      <c r="AF638" s="91"/>
      <c r="AG638" s="91"/>
      <c r="AH638" s="91"/>
      <c r="AJ638" cm="1">
        <f t="array" ref="AJ638">IF(OR(COUNTIF(R638,$AZ$2:$AZ$19)),0,1)</f>
        <v>0</v>
      </c>
      <c r="AK638" cm="1">
        <f t="array" ref="AK638">IF(OR(COUNTIF(S638,$AZ$2:$AZ$19)),0,1)</f>
        <v>0</v>
      </c>
      <c r="AL638" cm="1">
        <f t="array" ref="AL638">IF(OR(COUNTIF(T638,$AZ$2:$AZ$19)),0,1)</f>
        <v>0</v>
      </c>
      <c r="AM638" cm="1">
        <f t="array" ref="AM638">IF(OR(COUNTIF(U638,$AZ$2:$AZ$19)),0,1)</f>
        <v>0</v>
      </c>
      <c r="AN638" cm="1">
        <f t="array" ref="AN638">IF(OR(COUNTIF(V638,$AZ$2:$AZ$19)),0,1)</f>
        <v>0</v>
      </c>
      <c r="AO638" cm="1">
        <f t="array" ref="AO638">IF(OR(COUNTIF(W638,$AZ$2:$AZ$19)),0,1)</f>
        <v>0</v>
      </c>
      <c r="AP638" cm="1">
        <f t="array" ref="AP638">IF(OR(COUNTIF(X638,$AZ$2:$AZ$19)),0,1)</f>
        <v>0</v>
      </c>
      <c r="AQ638" cm="1">
        <f t="array" ref="AQ638">IF(OR(COUNTIF(Y638,$AZ$2:$AZ$19)),0,1)</f>
        <v>0</v>
      </c>
      <c r="AR638" cm="1">
        <f t="array" ref="AR638">IF(OR(COUNTIF(Z638,$AZ$2:$AZ$19)),0,1)</f>
        <v>0</v>
      </c>
      <c r="AS638" cm="1">
        <f t="array" ref="AS638">IF(OR(COUNTIF(AA638,$AZ$2:$AZ$19)),0,1)</f>
        <v>0</v>
      </c>
      <c r="AT638" cm="1">
        <f t="array" ref="AT638">IF(OR(COUNTIF(AB638,$AZ$2:$AZ$19)),0,1)</f>
        <v>0</v>
      </c>
      <c r="AU638" cm="1">
        <f t="array" ref="AU638">IF(OR(COUNTIF(AC638,$AZ$2:$AZ$19)),0,1)</f>
        <v>0</v>
      </c>
      <c r="AV638" cm="1">
        <f t="array" ref="AV638">IF(OR(COUNTIF(AD638,$AZ$2:$AZ$19)),0,1)</f>
        <v>0</v>
      </c>
      <c r="AX638">
        <f t="shared" si="10"/>
        <v>0</v>
      </c>
    </row>
    <row r="639" spans="1:50" x14ac:dyDescent="0.3">
      <c r="A639" s="92" t="str" cm="1">
        <f t="array" ref="A639">IF(AX639&gt;0,'Licensee Info'!$A$2:$A$2,"#N/A")</f>
        <v>#N/A</v>
      </c>
      <c r="B639" s="88" t="str">
        <f>'Cover Sheet'!$A$3</f>
        <v>[insert AFS Reporting Period]</v>
      </c>
      <c r="C639" s="88" t="str">
        <f>'Cover Sheet'!$D$3</f>
        <v>[insert all medical and adult-use license record numbers covered by this AFS]</v>
      </c>
      <c r="D639" s="88" t="str">
        <f>'Cover Sheet'!$A$6</f>
        <v>[insert name of firm]</v>
      </c>
      <c r="E639" s="88" t="str">
        <f>'Cover Sheet'!$B$6</f>
        <v>[insert CPA name]</v>
      </c>
      <c r="F639" s="88" t="str">
        <f>'Cover Sheet'!$B$8</f>
        <v>[insert CPA license number]</v>
      </c>
      <c r="G639" s="88" t="str">
        <f>'Cover Sheet'!$D$6</f>
        <v>[insert direct email address]</v>
      </c>
      <c r="H639" s="88" t="str">
        <f>'Cover Sheet'!$D$8</f>
        <v>[insert direct phone number]</v>
      </c>
      <c r="I639" s="88" t="str">
        <f>'Cover Sheet'!$D$10</f>
        <v>[insert firm mailing address]</v>
      </c>
      <c r="J639" s="88" t="str">
        <f>'Licensee Info'!$E$2</f>
        <v>Report not attested to correctly</v>
      </c>
      <c r="K639" t="s">
        <v>286</v>
      </c>
      <c r="L639">
        <v>1</v>
      </c>
      <c r="M639" t="s">
        <v>285</v>
      </c>
      <c r="N639">
        <v>2</v>
      </c>
      <c r="O639">
        <v>11</v>
      </c>
      <c r="R639">
        <v>0</v>
      </c>
      <c r="S639">
        <v>0</v>
      </c>
      <c r="T639">
        <v>0</v>
      </c>
      <c r="U639">
        <v>0</v>
      </c>
      <c r="V639">
        <v>0</v>
      </c>
      <c r="W639">
        <v>0</v>
      </c>
      <c r="X639">
        <v>0</v>
      </c>
      <c r="Y639">
        <v>0</v>
      </c>
      <c r="Z639">
        <v>0</v>
      </c>
      <c r="AA639">
        <v>0</v>
      </c>
      <c r="AB639">
        <v>0</v>
      </c>
      <c r="AC639">
        <v>0</v>
      </c>
      <c r="AD639">
        <v>0</v>
      </c>
      <c r="AJ639" cm="1">
        <f t="array" ref="AJ639">IF(OR(COUNTIF(R639,$AZ$2:$AZ$19)),0,1)</f>
        <v>0</v>
      </c>
      <c r="AK639" cm="1">
        <f t="array" ref="AK639">IF(OR(COUNTIF(S639,$AZ$2:$AZ$19)),0,1)</f>
        <v>0</v>
      </c>
      <c r="AL639" cm="1">
        <f t="array" ref="AL639">IF(OR(COUNTIF(T639,$AZ$2:$AZ$19)),0,1)</f>
        <v>0</v>
      </c>
      <c r="AM639" cm="1">
        <f t="array" ref="AM639">IF(OR(COUNTIF(U639,$AZ$2:$AZ$19)),0,1)</f>
        <v>0</v>
      </c>
      <c r="AN639" cm="1">
        <f t="array" ref="AN639">IF(OR(COUNTIF(V639,$AZ$2:$AZ$19)),0,1)</f>
        <v>0</v>
      </c>
      <c r="AO639" cm="1">
        <f t="array" ref="AO639">IF(OR(COUNTIF(W639,$AZ$2:$AZ$19)),0,1)</f>
        <v>0</v>
      </c>
      <c r="AP639" cm="1">
        <f t="array" ref="AP639">IF(OR(COUNTIF(X639,$AZ$2:$AZ$19)),0,1)</f>
        <v>0</v>
      </c>
      <c r="AQ639" cm="1">
        <f t="array" ref="AQ639">IF(OR(COUNTIF(Y639,$AZ$2:$AZ$19)),0,1)</f>
        <v>0</v>
      </c>
      <c r="AR639" cm="1">
        <f t="array" ref="AR639">IF(OR(COUNTIF(Z639,$AZ$2:$AZ$19)),0,1)</f>
        <v>0</v>
      </c>
      <c r="AS639" cm="1">
        <f t="array" ref="AS639">IF(OR(COUNTIF(AA639,$AZ$2:$AZ$19)),0,1)</f>
        <v>0</v>
      </c>
      <c r="AT639" cm="1">
        <f t="array" ref="AT639">IF(OR(COUNTIF(AB639,$AZ$2:$AZ$19)),0,1)</f>
        <v>0</v>
      </c>
      <c r="AU639" cm="1">
        <f t="array" ref="AU639">IF(OR(COUNTIF(AC639,$AZ$2:$AZ$19)),0,1)</f>
        <v>0</v>
      </c>
      <c r="AV639" cm="1">
        <f t="array" ref="AV639">IF(OR(COUNTIF(AD639,$AZ$2:$AZ$19)),0,1)</f>
        <v>0</v>
      </c>
      <c r="AX639">
        <f t="shared" si="10"/>
        <v>0</v>
      </c>
    </row>
    <row r="640" spans="1:50" x14ac:dyDescent="0.3">
      <c r="A640" s="88" t="str" cm="1">
        <f t="array" ref="A640">IF(AX640&gt;0,'Licensee Info'!$A$2:$A$2,"#N/A")</f>
        <v>#N/A</v>
      </c>
      <c r="B640" s="88" t="str">
        <f>'Cover Sheet'!$A$3</f>
        <v>[insert AFS Reporting Period]</v>
      </c>
      <c r="C640" s="88" t="str">
        <f>'Cover Sheet'!$D$3</f>
        <v>[insert all medical and adult-use license record numbers covered by this AFS]</v>
      </c>
      <c r="D640" s="88" t="str">
        <f>'Cover Sheet'!$A$6</f>
        <v>[insert name of firm]</v>
      </c>
      <c r="E640" s="88" t="str">
        <f>'Cover Sheet'!$B$6</f>
        <v>[insert CPA name]</v>
      </c>
      <c r="F640" s="88" t="str">
        <f>'Cover Sheet'!$B$8</f>
        <v>[insert CPA license number]</v>
      </c>
      <c r="G640" s="88" t="str">
        <f>'Cover Sheet'!$D$6</f>
        <v>[insert direct email address]</v>
      </c>
      <c r="H640" s="88" t="str">
        <f>'Cover Sheet'!$D$8</f>
        <v>[insert direct phone number]</v>
      </c>
      <c r="I640" s="88" t="str">
        <f>'Cover Sheet'!$D$10</f>
        <v>[insert firm mailing address]</v>
      </c>
      <c r="J640" s="88" t="str">
        <f>'Licensee Info'!$E$2</f>
        <v>Report not attested to correctly</v>
      </c>
      <c r="K640" s="91" t="s">
        <v>286</v>
      </c>
      <c r="L640" s="91">
        <v>1</v>
      </c>
      <c r="M640" s="91" t="s">
        <v>285</v>
      </c>
      <c r="N640" s="91">
        <v>2</v>
      </c>
      <c r="O640" s="91">
        <v>12</v>
      </c>
      <c r="P640" s="91"/>
      <c r="Q640" s="91"/>
      <c r="R640" s="91">
        <v>0</v>
      </c>
      <c r="S640" s="91">
        <v>0</v>
      </c>
      <c r="T640" s="91">
        <v>0</v>
      </c>
      <c r="U640" s="91">
        <v>0</v>
      </c>
      <c r="V640" s="91">
        <v>0</v>
      </c>
      <c r="W640" s="91">
        <v>0</v>
      </c>
      <c r="X640" s="91">
        <v>0</v>
      </c>
      <c r="Y640" s="91">
        <v>0</v>
      </c>
      <c r="Z640" s="91">
        <v>0</v>
      </c>
      <c r="AA640" s="91">
        <v>0</v>
      </c>
      <c r="AB640" s="91">
        <v>0</v>
      </c>
      <c r="AC640" s="91">
        <v>0</v>
      </c>
      <c r="AD640" s="91">
        <v>0</v>
      </c>
      <c r="AE640" s="91"/>
      <c r="AF640" s="91"/>
      <c r="AG640" s="91"/>
      <c r="AH640" s="91"/>
      <c r="AJ640" cm="1">
        <f t="array" ref="AJ640">IF(OR(COUNTIF(R640,$AZ$2:$AZ$19)),0,1)</f>
        <v>0</v>
      </c>
      <c r="AK640" cm="1">
        <f t="array" ref="AK640">IF(OR(COUNTIF(S640,$AZ$2:$AZ$19)),0,1)</f>
        <v>0</v>
      </c>
      <c r="AL640" cm="1">
        <f t="array" ref="AL640">IF(OR(COUNTIF(T640,$AZ$2:$AZ$19)),0,1)</f>
        <v>0</v>
      </c>
      <c r="AM640" cm="1">
        <f t="array" ref="AM640">IF(OR(COUNTIF(U640,$AZ$2:$AZ$19)),0,1)</f>
        <v>0</v>
      </c>
      <c r="AN640" cm="1">
        <f t="array" ref="AN640">IF(OR(COUNTIF(V640,$AZ$2:$AZ$19)),0,1)</f>
        <v>0</v>
      </c>
      <c r="AO640" cm="1">
        <f t="array" ref="AO640">IF(OR(COUNTIF(W640,$AZ$2:$AZ$19)),0,1)</f>
        <v>0</v>
      </c>
      <c r="AP640" cm="1">
        <f t="array" ref="AP640">IF(OR(COUNTIF(X640,$AZ$2:$AZ$19)),0,1)</f>
        <v>0</v>
      </c>
      <c r="AQ640" cm="1">
        <f t="array" ref="AQ640">IF(OR(COUNTIF(Y640,$AZ$2:$AZ$19)),0,1)</f>
        <v>0</v>
      </c>
      <c r="AR640" cm="1">
        <f t="array" ref="AR640">IF(OR(COUNTIF(Z640,$AZ$2:$AZ$19)),0,1)</f>
        <v>0</v>
      </c>
      <c r="AS640" cm="1">
        <f t="array" ref="AS640">IF(OR(COUNTIF(AA640,$AZ$2:$AZ$19)),0,1)</f>
        <v>0</v>
      </c>
      <c r="AT640" cm="1">
        <f t="array" ref="AT640">IF(OR(COUNTIF(AB640,$AZ$2:$AZ$19)),0,1)</f>
        <v>0</v>
      </c>
      <c r="AU640" cm="1">
        <f t="array" ref="AU640">IF(OR(COUNTIF(AC640,$AZ$2:$AZ$19)),0,1)</f>
        <v>0</v>
      </c>
      <c r="AV640" cm="1">
        <f t="array" ref="AV640">IF(OR(COUNTIF(AD640,$AZ$2:$AZ$19)),0,1)</f>
        <v>0</v>
      </c>
      <c r="AX640">
        <f t="shared" si="10"/>
        <v>0</v>
      </c>
    </row>
    <row r="641" spans="1:50" x14ac:dyDescent="0.3">
      <c r="A641" s="92" t="str" cm="1">
        <f t="array" ref="A641">IF(AX641&gt;0,'Licensee Info'!$A$2:$A$2,"#N/A")</f>
        <v>#N/A</v>
      </c>
      <c r="B641" s="88" t="str">
        <f>'Cover Sheet'!$A$3</f>
        <v>[insert AFS Reporting Period]</v>
      </c>
      <c r="C641" s="88" t="str">
        <f>'Cover Sheet'!$D$3</f>
        <v>[insert all medical and adult-use license record numbers covered by this AFS]</v>
      </c>
      <c r="D641" s="88" t="str">
        <f>'Cover Sheet'!$A$6</f>
        <v>[insert name of firm]</v>
      </c>
      <c r="E641" s="88" t="str">
        <f>'Cover Sheet'!$B$6</f>
        <v>[insert CPA name]</v>
      </c>
      <c r="F641" s="88" t="str">
        <f>'Cover Sheet'!$B$8</f>
        <v>[insert CPA license number]</v>
      </c>
      <c r="G641" s="88" t="str">
        <f>'Cover Sheet'!$D$6</f>
        <v>[insert direct email address]</v>
      </c>
      <c r="H641" s="88" t="str">
        <f>'Cover Sheet'!$D$8</f>
        <v>[insert direct phone number]</v>
      </c>
      <c r="I641" s="88" t="str">
        <f>'Cover Sheet'!$D$10</f>
        <v>[insert firm mailing address]</v>
      </c>
      <c r="J641" s="88" t="str">
        <f>'Licensee Info'!$E$2</f>
        <v>Report not attested to correctly</v>
      </c>
      <c r="K641" t="s">
        <v>286</v>
      </c>
      <c r="L641">
        <v>1</v>
      </c>
      <c r="M641" t="s">
        <v>285</v>
      </c>
      <c r="N641">
        <v>2</v>
      </c>
      <c r="O641">
        <v>13</v>
      </c>
      <c r="R641">
        <v>0</v>
      </c>
      <c r="S641">
        <v>0</v>
      </c>
      <c r="T641">
        <v>0</v>
      </c>
      <c r="U641">
        <v>0</v>
      </c>
      <c r="V641">
        <v>0</v>
      </c>
      <c r="W641">
        <v>0</v>
      </c>
      <c r="X641">
        <v>0</v>
      </c>
      <c r="Y641">
        <v>0</v>
      </c>
      <c r="Z641">
        <v>0</v>
      </c>
      <c r="AA641">
        <v>0</v>
      </c>
      <c r="AB641">
        <v>0</v>
      </c>
      <c r="AC641">
        <v>0</v>
      </c>
      <c r="AD641">
        <v>0</v>
      </c>
      <c r="AJ641" cm="1">
        <f t="array" ref="AJ641">IF(OR(COUNTIF(R641,$AZ$2:$AZ$19)),0,1)</f>
        <v>0</v>
      </c>
      <c r="AK641" cm="1">
        <f t="array" ref="AK641">IF(OR(COUNTIF(S641,$AZ$2:$AZ$19)),0,1)</f>
        <v>0</v>
      </c>
      <c r="AL641" cm="1">
        <f t="array" ref="AL641">IF(OR(COUNTIF(T641,$AZ$2:$AZ$19)),0,1)</f>
        <v>0</v>
      </c>
      <c r="AM641" cm="1">
        <f t="array" ref="AM641">IF(OR(COUNTIF(U641,$AZ$2:$AZ$19)),0,1)</f>
        <v>0</v>
      </c>
      <c r="AN641" cm="1">
        <f t="array" ref="AN641">IF(OR(COUNTIF(V641,$AZ$2:$AZ$19)),0,1)</f>
        <v>0</v>
      </c>
      <c r="AO641" cm="1">
        <f t="array" ref="AO641">IF(OR(COUNTIF(W641,$AZ$2:$AZ$19)),0,1)</f>
        <v>0</v>
      </c>
      <c r="AP641" cm="1">
        <f t="array" ref="AP641">IF(OR(COUNTIF(X641,$AZ$2:$AZ$19)),0,1)</f>
        <v>0</v>
      </c>
      <c r="AQ641" cm="1">
        <f t="array" ref="AQ641">IF(OR(COUNTIF(Y641,$AZ$2:$AZ$19)),0,1)</f>
        <v>0</v>
      </c>
      <c r="AR641" cm="1">
        <f t="array" ref="AR641">IF(OR(COUNTIF(Z641,$AZ$2:$AZ$19)),0,1)</f>
        <v>0</v>
      </c>
      <c r="AS641" cm="1">
        <f t="array" ref="AS641">IF(OR(COUNTIF(AA641,$AZ$2:$AZ$19)),0,1)</f>
        <v>0</v>
      </c>
      <c r="AT641" cm="1">
        <f t="array" ref="AT641">IF(OR(COUNTIF(AB641,$AZ$2:$AZ$19)),0,1)</f>
        <v>0</v>
      </c>
      <c r="AU641" cm="1">
        <f t="array" ref="AU641">IF(OR(COUNTIF(AC641,$AZ$2:$AZ$19)),0,1)</f>
        <v>0</v>
      </c>
      <c r="AV641" cm="1">
        <f t="array" ref="AV641">IF(OR(COUNTIF(AD641,$AZ$2:$AZ$19)),0,1)</f>
        <v>0</v>
      </c>
      <c r="AX641">
        <f t="shared" ref="AX641:AX704" si="11">SUM(AJ641:AV641)</f>
        <v>0</v>
      </c>
    </row>
    <row r="642" spans="1:50" x14ac:dyDescent="0.3">
      <c r="A642" s="88" t="str" cm="1">
        <f t="array" ref="A642">IF(AX642&gt;0,'Licensee Info'!$A$2:$A$2,"#N/A")</f>
        <v>#N/A</v>
      </c>
      <c r="B642" s="88" t="str">
        <f>'Cover Sheet'!$A$3</f>
        <v>[insert AFS Reporting Period]</v>
      </c>
      <c r="C642" s="88" t="str">
        <f>'Cover Sheet'!$D$3</f>
        <v>[insert all medical and adult-use license record numbers covered by this AFS]</v>
      </c>
      <c r="D642" s="88" t="str">
        <f>'Cover Sheet'!$A$6</f>
        <v>[insert name of firm]</v>
      </c>
      <c r="E642" s="88" t="str">
        <f>'Cover Sheet'!$B$6</f>
        <v>[insert CPA name]</v>
      </c>
      <c r="F642" s="88" t="str">
        <f>'Cover Sheet'!$B$8</f>
        <v>[insert CPA license number]</v>
      </c>
      <c r="G642" s="88" t="str">
        <f>'Cover Sheet'!$D$6</f>
        <v>[insert direct email address]</v>
      </c>
      <c r="H642" s="88" t="str">
        <f>'Cover Sheet'!$D$8</f>
        <v>[insert direct phone number]</v>
      </c>
      <c r="I642" s="88" t="str">
        <f>'Cover Sheet'!$D$10</f>
        <v>[insert firm mailing address]</v>
      </c>
      <c r="J642" s="88" t="str">
        <f>'Licensee Info'!$E$2</f>
        <v>Report not attested to correctly</v>
      </c>
      <c r="K642" s="91" t="s">
        <v>286</v>
      </c>
      <c r="L642" s="91">
        <v>1</v>
      </c>
      <c r="M642" s="91" t="s">
        <v>285</v>
      </c>
      <c r="N642" s="91">
        <v>2</v>
      </c>
      <c r="O642" s="91">
        <v>14</v>
      </c>
      <c r="P642" s="91"/>
      <c r="Q642" s="91"/>
      <c r="R642" s="91">
        <v>0</v>
      </c>
      <c r="S642" s="91">
        <v>0</v>
      </c>
      <c r="T642" s="91">
        <v>0</v>
      </c>
      <c r="U642" s="91">
        <v>0</v>
      </c>
      <c r="V642" s="91">
        <v>0</v>
      </c>
      <c r="W642" s="91">
        <v>0</v>
      </c>
      <c r="X642" s="91">
        <v>0</v>
      </c>
      <c r="Y642" s="91">
        <v>0</v>
      </c>
      <c r="Z642" s="91">
        <v>0</v>
      </c>
      <c r="AA642" s="91">
        <v>0</v>
      </c>
      <c r="AB642" s="91">
        <v>0</v>
      </c>
      <c r="AC642" s="91">
        <v>0</v>
      </c>
      <c r="AD642" s="91">
        <v>0</v>
      </c>
      <c r="AE642" s="91"/>
      <c r="AF642" s="91"/>
      <c r="AG642" s="91"/>
      <c r="AH642" s="91"/>
      <c r="AJ642" cm="1">
        <f t="array" ref="AJ642">IF(OR(COUNTIF(R642,$AZ$2:$AZ$19)),0,1)</f>
        <v>0</v>
      </c>
      <c r="AK642" cm="1">
        <f t="array" ref="AK642">IF(OR(COUNTIF(S642,$AZ$2:$AZ$19)),0,1)</f>
        <v>0</v>
      </c>
      <c r="AL642" cm="1">
        <f t="array" ref="AL642">IF(OR(COUNTIF(T642,$AZ$2:$AZ$19)),0,1)</f>
        <v>0</v>
      </c>
      <c r="AM642" cm="1">
        <f t="array" ref="AM642">IF(OR(COUNTIF(U642,$AZ$2:$AZ$19)),0,1)</f>
        <v>0</v>
      </c>
      <c r="AN642" cm="1">
        <f t="array" ref="AN642">IF(OR(COUNTIF(V642,$AZ$2:$AZ$19)),0,1)</f>
        <v>0</v>
      </c>
      <c r="AO642" cm="1">
        <f t="array" ref="AO642">IF(OR(COUNTIF(W642,$AZ$2:$AZ$19)),0,1)</f>
        <v>0</v>
      </c>
      <c r="AP642" cm="1">
        <f t="array" ref="AP642">IF(OR(COUNTIF(X642,$AZ$2:$AZ$19)),0,1)</f>
        <v>0</v>
      </c>
      <c r="AQ642" cm="1">
        <f t="array" ref="AQ642">IF(OR(COUNTIF(Y642,$AZ$2:$AZ$19)),0,1)</f>
        <v>0</v>
      </c>
      <c r="AR642" cm="1">
        <f t="array" ref="AR642">IF(OR(COUNTIF(Z642,$AZ$2:$AZ$19)),0,1)</f>
        <v>0</v>
      </c>
      <c r="AS642" cm="1">
        <f t="array" ref="AS642">IF(OR(COUNTIF(AA642,$AZ$2:$AZ$19)),0,1)</f>
        <v>0</v>
      </c>
      <c r="AT642" cm="1">
        <f t="array" ref="AT642">IF(OR(COUNTIF(AB642,$AZ$2:$AZ$19)),0,1)</f>
        <v>0</v>
      </c>
      <c r="AU642" cm="1">
        <f t="array" ref="AU642">IF(OR(COUNTIF(AC642,$AZ$2:$AZ$19)),0,1)</f>
        <v>0</v>
      </c>
      <c r="AV642" cm="1">
        <f t="array" ref="AV642">IF(OR(COUNTIF(AD642,$AZ$2:$AZ$19)),0,1)</f>
        <v>0</v>
      </c>
      <c r="AX642">
        <f t="shared" si="11"/>
        <v>0</v>
      </c>
    </row>
    <row r="643" spans="1:50" x14ac:dyDescent="0.3">
      <c r="A643" s="92" t="str" cm="1">
        <f t="array" ref="A643">IF(AX643&gt;0,'Licensee Info'!$A$2:$A$2,"#N/A")</f>
        <v>#N/A</v>
      </c>
      <c r="B643" s="88" t="str">
        <f>'Cover Sheet'!$A$3</f>
        <v>[insert AFS Reporting Period]</v>
      </c>
      <c r="C643" s="88" t="str">
        <f>'Cover Sheet'!$D$3</f>
        <v>[insert all medical and adult-use license record numbers covered by this AFS]</v>
      </c>
      <c r="D643" s="88" t="str">
        <f>'Cover Sheet'!$A$6</f>
        <v>[insert name of firm]</v>
      </c>
      <c r="E643" s="88" t="str">
        <f>'Cover Sheet'!$B$6</f>
        <v>[insert CPA name]</v>
      </c>
      <c r="F643" s="88" t="str">
        <f>'Cover Sheet'!$B$8</f>
        <v>[insert CPA license number]</v>
      </c>
      <c r="G643" s="88" t="str">
        <f>'Cover Sheet'!$D$6</f>
        <v>[insert direct email address]</v>
      </c>
      <c r="H643" s="88" t="str">
        <f>'Cover Sheet'!$D$8</f>
        <v>[insert direct phone number]</v>
      </c>
      <c r="I643" s="88" t="str">
        <f>'Cover Sheet'!$D$10</f>
        <v>[insert firm mailing address]</v>
      </c>
      <c r="J643" s="88" t="str">
        <f>'Licensee Info'!$E$2</f>
        <v>Report not attested to correctly</v>
      </c>
      <c r="K643" t="s">
        <v>286</v>
      </c>
      <c r="L643">
        <v>1</v>
      </c>
      <c r="M643" t="s">
        <v>285</v>
      </c>
      <c r="N643">
        <v>2</v>
      </c>
      <c r="O643">
        <v>15</v>
      </c>
      <c r="R643">
        <v>0</v>
      </c>
      <c r="S643">
        <v>0</v>
      </c>
      <c r="T643">
        <v>0</v>
      </c>
      <c r="U643">
        <v>0</v>
      </c>
      <c r="V643">
        <v>0</v>
      </c>
      <c r="W643">
        <v>0</v>
      </c>
      <c r="X643">
        <v>0</v>
      </c>
      <c r="Y643">
        <v>0</v>
      </c>
      <c r="Z643">
        <v>0</v>
      </c>
      <c r="AA643">
        <v>0</v>
      </c>
      <c r="AB643">
        <v>0</v>
      </c>
      <c r="AC643">
        <v>0</v>
      </c>
      <c r="AD643">
        <v>0</v>
      </c>
      <c r="AJ643" cm="1">
        <f t="array" ref="AJ643">IF(OR(COUNTIF(R643,$AZ$2:$AZ$19)),0,1)</f>
        <v>0</v>
      </c>
      <c r="AK643" cm="1">
        <f t="array" ref="AK643">IF(OR(COUNTIF(S643,$AZ$2:$AZ$19)),0,1)</f>
        <v>0</v>
      </c>
      <c r="AL643" cm="1">
        <f t="array" ref="AL643">IF(OR(COUNTIF(T643,$AZ$2:$AZ$19)),0,1)</f>
        <v>0</v>
      </c>
      <c r="AM643" cm="1">
        <f t="array" ref="AM643">IF(OR(COUNTIF(U643,$AZ$2:$AZ$19)),0,1)</f>
        <v>0</v>
      </c>
      <c r="AN643" cm="1">
        <f t="array" ref="AN643">IF(OR(COUNTIF(V643,$AZ$2:$AZ$19)),0,1)</f>
        <v>0</v>
      </c>
      <c r="AO643" cm="1">
        <f t="array" ref="AO643">IF(OR(COUNTIF(W643,$AZ$2:$AZ$19)),0,1)</f>
        <v>0</v>
      </c>
      <c r="AP643" cm="1">
        <f t="array" ref="AP643">IF(OR(COUNTIF(X643,$AZ$2:$AZ$19)),0,1)</f>
        <v>0</v>
      </c>
      <c r="AQ643" cm="1">
        <f t="array" ref="AQ643">IF(OR(COUNTIF(Y643,$AZ$2:$AZ$19)),0,1)</f>
        <v>0</v>
      </c>
      <c r="AR643" cm="1">
        <f t="array" ref="AR643">IF(OR(COUNTIF(Z643,$AZ$2:$AZ$19)),0,1)</f>
        <v>0</v>
      </c>
      <c r="AS643" cm="1">
        <f t="array" ref="AS643">IF(OR(COUNTIF(AA643,$AZ$2:$AZ$19)),0,1)</f>
        <v>0</v>
      </c>
      <c r="AT643" cm="1">
        <f t="array" ref="AT643">IF(OR(COUNTIF(AB643,$AZ$2:$AZ$19)),0,1)</f>
        <v>0</v>
      </c>
      <c r="AU643" cm="1">
        <f t="array" ref="AU643">IF(OR(COUNTIF(AC643,$AZ$2:$AZ$19)),0,1)</f>
        <v>0</v>
      </c>
      <c r="AV643" cm="1">
        <f t="array" ref="AV643">IF(OR(COUNTIF(AD643,$AZ$2:$AZ$19)),0,1)</f>
        <v>0</v>
      </c>
      <c r="AX643">
        <f t="shared" si="11"/>
        <v>0</v>
      </c>
    </row>
    <row r="644" spans="1:50" x14ac:dyDescent="0.3">
      <c r="A644" s="88" t="str" cm="1">
        <f t="array" ref="A644">IF(AX644&gt;0,'Licensee Info'!$A$2:$A$2,"#N/A")</f>
        <v>#N/A</v>
      </c>
      <c r="B644" s="88" t="str">
        <f>'Cover Sheet'!$A$3</f>
        <v>[insert AFS Reporting Period]</v>
      </c>
      <c r="C644" s="88" t="str">
        <f>'Cover Sheet'!$D$3</f>
        <v>[insert all medical and adult-use license record numbers covered by this AFS]</v>
      </c>
      <c r="D644" s="88" t="str">
        <f>'Cover Sheet'!$A$6</f>
        <v>[insert name of firm]</v>
      </c>
      <c r="E644" s="88" t="str">
        <f>'Cover Sheet'!$B$6</f>
        <v>[insert CPA name]</v>
      </c>
      <c r="F644" s="88" t="str">
        <f>'Cover Sheet'!$B$8</f>
        <v>[insert CPA license number]</v>
      </c>
      <c r="G644" s="88" t="str">
        <f>'Cover Sheet'!$D$6</f>
        <v>[insert direct email address]</v>
      </c>
      <c r="H644" s="88" t="str">
        <f>'Cover Sheet'!$D$8</f>
        <v>[insert direct phone number]</v>
      </c>
      <c r="I644" s="88" t="str">
        <f>'Cover Sheet'!$D$10</f>
        <v>[insert firm mailing address]</v>
      </c>
      <c r="J644" s="88" t="str">
        <f>'Licensee Info'!$E$2</f>
        <v>Report not attested to correctly</v>
      </c>
      <c r="K644" s="91" t="s">
        <v>286</v>
      </c>
      <c r="L644" s="91">
        <v>1</v>
      </c>
      <c r="M644" s="91">
        <v>3</v>
      </c>
      <c r="N644" s="91">
        <v>3</v>
      </c>
      <c r="O644" s="91">
        <v>1</v>
      </c>
      <c r="P644" s="91"/>
      <c r="Q644" s="91"/>
      <c r="R644" s="91" t="str">
        <f>'R - Total (R, MB)'!$B$103</f>
        <v>[insert license #]</v>
      </c>
      <c r="S644" s="91">
        <f>'R - Total (R, MB)'!$B$104</f>
        <v>0</v>
      </c>
      <c r="T644" s="91">
        <f>'R - Total (R, MB)'!$D$104</f>
        <v>0</v>
      </c>
      <c r="U644" s="91">
        <f>'R - Total (R, MB)'!$H$104</f>
        <v>0</v>
      </c>
      <c r="V644" s="91" cm="1">
        <f t="array" ref="V644:AC655">'R - Total (R, MB)'!$A$105:$H$116</f>
        <v>0</v>
      </c>
      <c r="W644" s="91">
        <v>0</v>
      </c>
      <c r="X644" s="91">
        <v>0</v>
      </c>
      <c r="Y644" s="91">
        <v>0</v>
      </c>
      <c r="Z644" s="91">
        <v>0</v>
      </c>
      <c r="AA644" s="91">
        <v>0</v>
      </c>
      <c r="AB644" s="91">
        <v>0</v>
      </c>
      <c r="AC644" s="91">
        <v>0</v>
      </c>
      <c r="AD644" s="91">
        <v>0</v>
      </c>
      <c r="AE644" s="91"/>
      <c r="AF644" s="91"/>
      <c r="AG644" s="91"/>
      <c r="AH644" s="91"/>
      <c r="AJ644" cm="1">
        <f t="array" ref="AJ644">IF(OR(COUNTIF(R644,$AZ$2:$AZ$19)),0,1)</f>
        <v>0</v>
      </c>
      <c r="AK644" cm="1">
        <f t="array" ref="AK644">IF(OR(COUNTIF(S644,$AZ$2:$AZ$19)),0,1)</f>
        <v>0</v>
      </c>
      <c r="AL644" cm="1">
        <f t="array" ref="AL644">IF(OR(COUNTIF(T644,$AZ$2:$AZ$19)),0,1)</f>
        <v>0</v>
      </c>
      <c r="AM644" cm="1">
        <f t="array" ref="AM644">IF(OR(COUNTIF(U644,$AZ$2:$AZ$19)),0,1)</f>
        <v>0</v>
      </c>
      <c r="AN644" cm="1">
        <f t="array" ref="AN644">IF(OR(COUNTIF(V644,$AZ$2:$AZ$19)),0,1)</f>
        <v>0</v>
      </c>
      <c r="AO644" cm="1">
        <f t="array" ref="AO644">IF(OR(COUNTIF(W644,$AZ$2:$AZ$19)),0,1)</f>
        <v>0</v>
      </c>
      <c r="AP644" cm="1">
        <f t="array" ref="AP644">IF(OR(COUNTIF(X644,$AZ$2:$AZ$19)),0,1)</f>
        <v>0</v>
      </c>
      <c r="AQ644" cm="1">
        <f t="array" ref="AQ644">IF(OR(COUNTIF(Y644,$AZ$2:$AZ$19)),0,1)</f>
        <v>0</v>
      </c>
      <c r="AR644" cm="1">
        <f t="array" ref="AR644">IF(OR(COUNTIF(Z644,$AZ$2:$AZ$19)),0,1)</f>
        <v>0</v>
      </c>
      <c r="AS644" cm="1">
        <f t="array" ref="AS644">IF(OR(COUNTIF(AA644,$AZ$2:$AZ$19)),0,1)</f>
        <v>0</v>
      </c>
      <c r="AT644" cm="1">
        <f t="array" ref="AT644">IF(OR(COUNTIF(AB644,$AZ$2:$AZ$19)),0,1)</f>
        <v>0</v>
      </c>
      <c r="AU644" cm="1">
        <f t="array" ref="AU644">IF(OR(COUNTIF(AC644,$AZ$2:$AZ$19)),0,1)</f>
        <v>0</v>
      </c>
      <c r="AV644" cm="1">
        <f t="array" ref="AV644">IF(OR(COUNTIF(AD644,$AZ$2:$AZ$19)),0,1)</f>
        <v>0</v>
      </c>
      <c r="AX644">
        <f t="shared" si="11"/>
        <v>0</v>
      </c>
    </row>
    <row r="645" spans="1:50" x14ac:dyDescent="0.3">
      <c r="A645" s="92" t="str" cm="1">
        <f t="array" ref="A645">IF(AX645&gt;0,'Licensee Info'!$A$2:$A$2,"#N/A")</f>
        <v>#N/A</v>
      </c>
      <c r="B645" s="88" t="str">
        <f>'Cover Sheet'!$A$3</f>
        <v>[insert AFS Reporting Period]</v>
      </c>
      <c r="C645" s="88" t="str">
        <f>'Cover Sheet'!$D$3</f>
        <v>[insert all medical and adult-use license record numbers covered by this AFS]</v>
      </c>
      <c r="D645" s="88" t="str">
        <f>'Cover Sheet'!$A$6</f>
        <v>[insert name of firm]</v>
      </c>
      <c r="E645" s="88" t="str">
        <f>'Cover Sheet'!$B$6</f>
        <v>[insert CPA name]</v>
      </c>
      <c r="F645" s="88" t="str">
        <f>'Cover Sheet'!$B$8</f>
        <v>[insert CPA license number]</v>
      </c>
      <c r="G645" s="88" t="str">
        <f>'Cover Sheet'!$D$6</f>
        <v>[insert direct email address]</v>
      </c>
      <c r="H645" s="88" t="str">
        <f>'Cover Sheet'!$D$8</f>
        <v>[insert direct phone number]</v>
      </c>
      <c r="I645" s="88" t="str">
        <f>'Cover Sheet'!$D$10</f>
        <v>[insert firm mailing address]</v>
      </c>
      <c r="J645" s="88" t="str">
        <f>'Licensee Info'!$E$2</f>
        <v>Report not attested to correctly</v>
      </c>
      <c r="K645" t="s">
        <v>286</v>
      </c>
      <c r="L645">
        <v>1</v>
      </c>
      <c r="M645">
        <v>3</v>
      </c>
      <c r="N645">
        <v>3</v>
      </c>
      <c r="O645">
        <v>2</v>
      </c>
      <c r="R645" t="str">
        <f>'R - Total (R, MB)'!$B$103</f>
        <v>[insert license #]</v>
      </c>
      <c r="S645">
        <f>'R - Total (R, MB)'!$B$104</f>
        <v>0</v>
      </c>
      <c r="T645">
        <f>'R - Total (R, MB)'!$D$104</f>
        <v>0</v>
      </c>
      <c r="U645">
        <f>'R - Total (R, MB)'!$H$104</f>
        <v>0</v>
      </c>
      <c r="V645">
        <v>0</v>
      </c>
      <c r="W645">
        <v>0</v>
      </c>
      <c r="X645">
        <v>0</v>
      </c>
      <c r="Y645">
        <v>0</v>
      </c>
      <c r="Z645">
        <v>0</v>
      </c>
      <c r="AA645">
        <v>0</v>
      </c>
      <c r="AB645">
        <v>0</v>
      </c>
      <c r="AC645">
        <v>0</v>
      </c>
      <c r="AD645">
        <v>0</v>
      </c>
      <c r="AJ645" cm="1">
        <f t="array" ref="AJ645">IF(OR(COUNTIF(R645,$AZ$2:$AZ$19)),0,1)</f>
        <v>0</v>
      </c>
      <c r="AK645" cm="1">
        <f t="array" ref="AK645">IF(OR(COUNTIF(S645,$AZ$2:$AZ$19)),0,1)</f>
        <v>0</v>
      </c>
      <c r="AL645" cm="1">
        <f t="array" ref="AL645">IF(OR(COUNTIF(T645,$AZ$2:$AZ$19)),0,1)</f>
        <v>0</v>
      </c>
      <c r="AM645" cm="1">
        <f t="array" ref="AM645">IF(OR(COUNTIF(U645,$AZ$2:$AZ$19)),0,1)</f>
        <v>0</v>
      </c>
      <c r="AN645" cm="1">
        <f t="array" ref="AN645">IF(OR(COUNTIF(V645,$AZ$2:$AZ$19)),0,1)</f>
        <v>0</v>
      </c>
      <c r="AO645" cm="1">
        <f t="array" ref="AO645">IF(OR(COUNTIF(W645,$AZ$2:$AZ$19)),0,1)</f>
        <v>0</v>
      </c>
      <c r="AP645" cm="1">
        <f t="array" ref="AP645">IF(OR(COUNTIF(X645,$AZ$2:$AZ$19)),0,1)</f>
        <v>0</v>
      </c>
      <c r="AQ645" cm="1">
        <f t="array" ref="AQ645">IF(OR(COUNTIF(Y645,$AZ$2:$AZ$19)),0,1)</f>
        <v>0</v>
      </c>
      <c r="AR645" cm="1">
        <f t="array" ref="AR645">IF(OR(COUNTIF(Z645,$AZ$2:$AZ$19)),0,1)</f>
        <v>0</v>
      </c>
      <c r="AS645" cm="1">
        <f t="array" ref="AS645">IF(OR(COUNTIF(AA645,$AZ$2:$AZ$19)),0,1)</f>
        <v>0</v>
      </c>
      <c r="AT645" cm="1">
        <f t="array" ref="AT645">IF(OR(COUNTIF(AB645,$AZ$2:$AZ$19)),0,1)</f>
        <v>0</v>
      </c>
      <c r="AU645" cm="1">
        <f t="array" ref="AU645">IF(OR(COUNTIF(AC645,$AZ$2:$AZ$19)),0,1)</f>
        <v>0</v>
      </c>
      <c r="AV645" cm="1">
        <f t="array" ref="AV645">IF(OR(COUNTIF(AD645,$AZ$2:$AZ$19)),0,1)</f>
        <v>0</v>
      </c>
      <c r="AX645">
        <f t="shared" si="11"/>
        <v>0</v>
      </c>
    </row>
    <row r="646" spans="1:50" x14ac:dyDescent="0.3">
      <c r="A646" s="88" t="str" cm="1">
        <f t="array" ref="A646">IF(AX646&gt;0,'Licensee Info'!$A$2:$A$2,"#N/A")</f>
        <v>#N/A</v>
      </c>
      <c r="B646" s="88" t="str">
        <f>'Cover Sheet'!$A$3</f>
        <v>[insert AFS Reporting Period]</v>
      </c>
      <c r="C646" s="88" t="str">
        <f>'Cover Sheet'!$D$3</f>
        <v>[insert all medical and adult-use license record numbers covered by this AFS]</v>
      </c>
      <c r="D646" s="88" t="str">
        <f>'Cover Sheet'!$A$6</f>
        <v>[insert name of firm]</v>
      </c>
      <c r="E646" s="88" t="str">
        <f>'Cover Sheet'!$B$6</f>
        <v>[insert CPA name]</v>
      </c>
      <c r="F646" s="88" t="str">
        <f>'Cover Sheet'!$B$8</f>
        <v>[insert CPA license number]</v>
      </c>
      <c r="G646" s="88" t="str">
        <f>'Cover Sheet'!$D$6</f>
        <v>[insert direct email address]</v>
      </c>
      <c r="H646" s="88" t="str">
        <f>'Cover Sheet'!$D$8</f>
        <v>[insert direct phone number]</v>
      </c>
      <c r="I646" s="88" t="str">
        <f>'Cover Sheet'!$D$10</f>
        <v>[insert firm mailing address]</v>
      </c>
      <c r="J646" s="88" t="str">
        <f>'Licensee Info'!$E$2</f>
        <v>Report not attested to correctly</v>
      </c>
      <c r="K646" s="91" t="s">
        <v>286</v>
      </c>
      <c r="L646" s="91">
        <v>1</v>
      </c>
      <c r="M646" s="91">
        <v>3</v>
      </c>
      <c r="N646" s="91">
        <v>3</v>
      </c>
      <c r="O646" s="91">
        <v>3</v>
      </c>
      <c r="P646" s="91"/>
      <c r="Q646" s="91"/>
      <c r="R646" s="91" t="str">
        <f>'R - Total (R, MB)'!$B$103</f>
        <v>[insert license #]</v>
      </c>
      <c r="S646" s="91">
        <f>'R - Total (R, MB)'!$B$104</f>
        <v>0</v>
      </c>
      <c r="T646" s="91">
        <f>'R - Total (R, MB)'!$D$104</f>
        <v>0</v>
      </c>
      <c r="U646" s="91">
        <f>'R - Total (R, MB)'!$H$104</f>
        <v>0</v>
      </c>
      <c r="V646" s="91">
        <v>0</v>
      </c>
      <c r="W646" s="91">
        <v>0</v>
      </c>
      <c r="X646" s="91">
        <v>0</v>
      </c>
      <c r="Y646" s="91">
        <v>0</v>
      </c>
      <c r="Z646" s="91">
        <v>0</v>
      </c>
      <c r="AA646" s="91">
        <v>0</v>
      </c>
      <c r="AB646" s="91">
        <v>0</v>
      </c>
      <c r="AC646" s="91">
        <v>0</v>
      </c>
      <c r="AD646" s="91">
        <v>0</v>
      </c>
      <c r="AE646" s="91"/>
      <c r="AF646" s="91"/>
      <c r="AG646" s="91"/>
      <c r="AH646" s="91"/>
      <c r="AJ646" cm="1">
        <f t="array" ref="AJ646">IF(OR(COUNTIF(R646,$AZ$2:$AZ$19)),0,1)</f>
        <v>0</v>
      </c>
      <c r="AK646" cm="1">
        <f t="array" ref="AK646">IF(OR(COUNTIF(S646,$AZ$2:$AZ$19)),0,1)</f>
        <v>0</v>
      </c>
      <c r="AL646" cm="1">
        <f t="array" ref="AL646">IF(OR(COUNTIF(T646,$AZ$2:$AZ$19)),0,1)</f>
        <v>0</v>
      </c>
      <c r="AM646" cm="1">
        <f t="array" ref="AM646">IF(OR(COUNTIF(U646,$AZ$2:$AZ$19)),0,1)</f>
        <v>0</v>
      </c>
      <c r="AN646" cm="1">
        <f t="array" ref="AN646">IF(OR(COUNTIF(V646,$AZ$2:$AZ$19)),0,1)</f>
        <v>0</v>
      </c>
      <c r="AO646" cm="1">
        <f t="array" ref="AO646">IF(OR(COUNTIF(W646,$AZ$2:$AZ$19)),0,1)</f>
        <v>0</v>
      </c>
      <c r="AP646" cm="1">
        <f t="array" ref="AP646">IF(OR(COUNTIF(X646,$AZ$2:$AZ$19)),0,1)</f>
        <v>0</v>
      </c>
      <c r="AQ646" cm="1">
        <f t="array" ref="AQ646">IF(OR(COUNTIF(Y646,$AZ$2:$AZ$19)),0,1)</f>
        <v>0</v>
      </c>
      <c r="AR646" cm="1">
        <f t="array" ref="AR646">IF(OR(COUNTIF(Z646,$AZ$2:$AZ$19)),0,1)</f>
        <v>0</v>
      </c>
      <c r="AS646" cm="1">
        <f t="array" ref="AS646">IF(OR(COUNTIF(AA646,$AZ$2:$AZ$19)),0,1)</f>
        <v>0</v>
      </c>
      <c r="AT646" cm="1">
        <f t="array" ref="AT646">IF(OR(COUNTIF(AB646,$AZ$2:$AZ$19)),0,1)</f>
        <v>0</v>
      </c>
      <c r="AU646" cm="1">
        <f t="array" ref="AU646">IF(OR(COUNTIF(AC646,$AZ$2:$AZ$19)),0,1)</f>
        <v>0</v>
      </c>
      <c r="AV646" cm="1">
        <f t="array" ref="AV646">IF(OR(COUNTIF(AD646,$AZ$2:$AZ$19)),0,1)</f>
        <v>0</v>
      </c>
      <c r="AX646">
        <f t="shared" si="11"/>
        <v>0</v>
      </c>
    </row>
    <row r="647" spans="1:50" x14ac:dyDescent="0.3">
      <c r="A647" s="92" t="str" cm="1">
        <f t="array" ref="A647">IF(AX647&gt;0,'Licensee Info'!$A$2:$A$2,"#N/A")</f>
        <v>#N/A</v>
      </c>
      <c r="B647" s="88" t="str">
        <f>'Cover Sheet'!$A$3</f>
        <v>[insert AFS Reporting Period]</v>
      </c>
      <c r="C647" s="88" t="str">
        <f>'Cover Sheet'!$D$3</f>
        <v>[insert all medical and adult-use license record numbers covered by this AFS]</v>
      </c>
      <c r="D647" s="88" t="str">
        <f>'Cover Sheet'!$A$6</f>
        <v>[insert name of firm]</v>
      </c>
      <c r="E647" s="88" t="str">
        <f>'Cover Sheet'!$B$6</f>
        <v>[insert CPA name]</v>
      </c>
      <c r="F647" s="88" t="str">
        <f>'Cover Sheet'!$B$8</f>
        <v>[insert CPA license number]</v>
      </c>
      <c r="G647" s="88" t="str">
        <f>'Cover Sheet'!$D$6</f>
        <v>[insert direct email address]</v>
      </c>
      <c r="H647" s="88" t="str">
        <f>'Cover Sheet'!$D$8</f>
        <v>[insert direct phone number]</v>
      </c>
      <c r="I647" s="88" t="str">
        <f>'Cover Sheet'!$D$10</f>
        <v>[insert firm mailing address]</v>
      </c>
      <c r="J647" s="88" t="str">
        <f>'Licensee Info'!$E$2</f>
        <v>Report not attested to correctly</v>
      </c>
      <c r="K647" t="s">
        <v>286</v>
      </c>
      <c r="L647">
        <v>1</v>
      </c>
      <c r="M647">
        <v>3</v>
      </c>
      <c r="N647">
        <v>3</v>
      </c>
      <c r="O647">
        <v>4</v>
      </c>
      <c r="R647" t="str">
        <f>'R - Total (R, MB)'!$B$103</f>
        <v>[insert license #]</v>
      </c>
      <c r="S647">
        <f>'R - Total (R, MB)'!$B$104</f>
        <v>0</v>
      </c>
      <c r="T647">
        <f>'R - Total (R, MB)'!$D$104</f>
        <v>0</v>
      </c>
      <c r="U647">
        <f>'R - Total (R, MB)'!$H$104</f>
        <v>0</v>
      </c>
      <c r="V647">
        <v>0</v>
      </c>
      <c r="W647">
        <v>0</v>
      </c>
      <c r="X647">
        <v>0</v>
      </c>
      <c r="Y647">
        <v>0</v>
      </c>
      <c r="Z647">
        <v>0</v>
      </c>
      <c r="AA647">
        <v>0</v>
      </c>
      <c r="AB647">
        <v>0</v>
      </c>
      <c r="AC647">
        <v>0</v>
      </c>
      <c r="AD647">
        <v>0</v>
      </c>
      <c r="AJ647" cm="1">
        <f t="array" ref="AJ647">IF(OR(COUNTIF(R647,$AZ$2:$AZ$19)),0,1)</f>
        <v>0</v>
      </c>
      <c r="AK647" cm="1">
        <f t="array" ref="AK647">IF(OR(COUNTIF(S647,$AZ$2:$AZ$19)),0,1)</f>
        <v>0</v>
      </c>
      <c r="AL647" cm="1">
        <f t="array" ref="AL647">IF(OR(COUNTIF(T647,$AZ$2:$AZ$19)),0,1)</f>
        <v>0</v>
      </c>
      <c r="AM647" cm="1">
        <f t="array" ref="AM647">IF(OR(COUNTIF(U647,$AZ$2:$AZ$19)),0,1)</f>
        <v>0</v>
      </c>
      <c r="AN647" cm="1">
        <f t="array" ref="AN647">IF(OR(COUNTIF(V647,$AZ$2:$AZ$19)),0,1)</f>
        <v>0</v>
      </c>
      <c r="AO647" cm="1">
        <f t="array" ref="AO647">IF(OR(COUNTIF(W647,$AZ$2:$AZ$19)),0,1)</f>
        <v>0</v>
      </c>
      <c r="AP647" cm="1">
        <f t="array" ref="AP647">IF(OR(COUNTIF(X647,$AZ$2:$AZ$19)),0,1)</f>
        <v>0</v>
      </c>
      <c r="AQ647" cm="1">
        <f t="array" ref="AQ647">IF(OR(COUNTIF(Y647,$AZ$2:$AZ$19)),0,1)</f>
        <v>0</v>
      </c>
      <c r="AR647" cm="1">
        <f t="array" ref="AR647">IF(OR(COUNTIF(Z647,$AZ$2:$AZ$19)),0,1)</f>
        <v>0</v>
      </c>
      <c r="AS647" cm="1">
        <f t="array" ref="AS647">IF(OR(COUNTIF(AA647,$AZ$2:$AZ$19)),0,1)</f>
        <v>0</v>
      </c>
      <c r="AT647" cm="1">
        <f t="array" ref="AT647">IF(OR(COUNTIF(AB647,$AZ$2:$AZ$19)),0,1)</f>
        <v>0</v>
      </c>
      <c r="AU647" cm="1">
        <f t="array" ref="AU647">IF(OR(COUNTIF(AC647,$AZ$2:$AZ$19)),0,1)</f>
        <v>0</v>
      </c>
      <c r="AV647" cm="1">
        <f t="array" ref="AV647">IF(OR(COUNTIF(AD647,$AZ$2:$AZ$19)),0,1)</f>
        <v>0</v>
      </c>
      <c r="AX647">
        <f t="shared" si="11"/>
        <v>0</v>
      </c>
    </row>
    <row r="648" spans="1:50" x14ac:dyDescent="0.3">
      <c r="A648" s="88" t="str" cm="1">
        <f t="array" ref="A648">IF(AX648&gt;0,'Licensee Info'!$A$2:$A$2,"#N/A")</f>
        <v>#N/A</v>
      </c>
      <c r="B648" s="88" t="str">
        <f>'Cover Sheet'!$A$3</f>
        <v>[insert AFS Reporting Period]</v>
      </c>
      <c r="C648" s="88" t="str">
        <f>'Cover Sheet'!$D$3</f>
        <v>[insert all medical and adult-use license record numbers covered by this AFS]</v>
      </c>
      <c r="D648" s="88" t="str">
        <f>'Cover Sheet'!$A$6</f>
        <v>[insert name of firm]</v>
      </c>
      <c r="E648" s="88" t="str">
        <f>'Cover Sheet'!$B$6</f>
        <v>[insert CPA name]</v>
      </c>
      <c r="F648" s="88" t="str">
        <f>'Cover Sheet'!$B$8</f>
        <v>[insert CPA license number]</v>
      </c>
      <c r="G648" s="88" t="str">
        <f>'Cover Sheet'!$D$6</f>
        <v>[insert direct email address]</v>
      </c>
      <c r="H648" s="88" t="str">
        <f>'Cover Sheet'!$D$8</f>
        <v>[insert direct phone number]</v>
      </c>
      <c r="I648" s="88" t="str">
        <f>'Cover Sheet'!$D$10</f>
        <v>[insert firm mailing address]</v>
      </c>
      <c r="J648" s="88" t="str">
        <f>'Licensee Info'!$E$2</f>
        <v>Report not attested to correctly</v>
      </c>
      <c r="K648" s="91" t="s">
        <v>286</v>
      </c>
      <c r="L648" s="91">
        <v>1</v>
      </c>
      <c r="M648" s="91">
        <v>3</v>
      </c>
      <c r="N648" s="91">
        <v>3</v>
      </c>
      <c r="O648" s="91">
        <v>5</v>
      </c>
      <c r="P648" s="91"/>
      <c r="Q648" s="91"/>
      <c r="R648" s="91" t="str">
        <f>'R - Total (R, MB)'!$B$103</f>
        <v>[insert license #]</v>
      </c>
      <c r="S648" s="91">
        <f>'R - Total (R, MB)'!$B$104</f>
        <v>0</v>
      </c>
      <c r="T648" s="91">
        <f>'R - Total (R, MB)'!$D$104</f>
        <v>0</v>
      </c>
      <c r="U648" s="91">
        <f>'R - Total (R, MB)'!$H$104</f>
        <v>0</v>
      </c>
      <c r="V648" s="91">
        <v>0</v>
      </c>
      <c r="W648" s="91">
        <v>0</v>
      </c>
      <c r="X648" s="91">
        <v>0</v>
      </c>
      <c r="Y648" s="91">
        <v>0</v>
      </c>
      <c r="Z648" s="91">
        <v>0</v>
      </c>
      <c r="AA648" s="91">
        <v>0</v>
      </c>
      <c r="AB648" s="91">
        <v>0</v>
      </c>
      <c r="AC648" s="91">
        <v>0</v>
      </c>
      <c r="AD648" s="91">
        <v>0</v>
      </c>
      <c r="AE648" s="91"/>
      <c r="AF648" s="91"/>
      <c r="AG648" s="91"/>
      <c r="AH648" s="91"/>
      <c r="AJ648" cm="1">
        <f t="array" ref="AJ648">IF(OR(COUNTIF(R648,$AZ$2:$AZ$19)),0,1)</f>
        <v>0</v>
      </c>
      <c r="AK648" cm="1">
        <f t="array" ref="AK648">IF(OR(COUNTIF(S648,$AZ$2:$AZ$19)),0,1)</f>
        <v>0</v>
      </c>
      <c r="AL648" cm="1">
        <f t="array" ref="AL648">IF(OR(COUNTIF(T648,$AZ$2:$AZ$19)),0,1)</f>
        <v>0</v>
      </c>
      <c r="AM648" cm="1">
        <f t="array" ref="AM648">IF(OR(COUNTIF(U648,$AZ$2:$AZ$19)),0,1)</f>
        <v>0</v>
      </c>
      <c r="AN648" cm="1">
        <f t="array" ref="AN648">IF(OR(COUNTIF(V648,$AZ$2:$AZ$19)),0,1)</f>
        <v>0</v>
      </c>
      <c r="AO648" cm="1">
        <f t="array" ref="AO648">IF(OR(COUNTIF(W648,$AZ$2:$AZ$19)),0,1)</f>
        <v>0</v>
      </c>
      <c r="AP648" cm="1">
        <f t="array" ref="AP648">IF(OR(COUNTIF(X648,$AZ$2:$AZ$19)),0,1)</f>
        <v>0</v>
      </c>
      <c r="AQ648" cm="1">
        <f t="array" ref="AQ648">IF(OR(COUNTIF(Y648,$AZ$2:$AZ$19)),0,1)</f>
        <v>0</v>
      </c>
      <c r="AR648" cm="1">
        <f t="array" ref="AR648">IF(OR(COUNTIF(Z648,$AZ$2:$AZ$19)),0,1)</f>
        <v>0</v>
      </c>
      <c r="AS648" cm="1">
        <f t="array" ref="AS648">IF(OR(COUNTIF(AA648,$AZ$2:$AZ$19)),0,1)</f>
        <v>0</v>
      </c>
      <c r="AT648" cm="1">
        <f t="array" ref="AT648">IF(OR(COUNTIF(AB648,$AZ$2:$AZ$19)),0,1)</f>
        <v>0</v>
      </c>
      <c r="AU648" cm="1">
        <f t="array" ref="AU648">IF(OR(COUNTIF(AC648,$AZ$2:$AZ$19)),0,1)</f>
        <v>0</v>
      </c>
      <c r="AV648" cm="1">
        <f t="array" ref="AV648">IF(OR(COUNTIF(AD648,$AZ$2:$AZ$19)),0,1)</f>
        <v>0</v>
      </c>
      <c r="AX648">
        <f t="shared" si="11"/>
        <v>0</v>
      </c>
    </row>
    <row r="649" spans="1:50" x14ac:dyDescent="0.3">
      <c r="A649" s="92" t="str" cm="1">
        <f t="array" ref="A649">IF(AX649&gt;0,'Licensee Info'!$A$2:$A$2,"#N/A")</f>
        <v>#N/A</v>
      </c>
      <c r="B649" s="88" t="str">
        <f>'Cover Sheet'!$A$3</f>
        <v>[insert AFS Reporting Period]</v>
      </c>
      <c r="C649" s="88" t="str">
        <f>'Cover Sheet'!$D$3</f>
        <v>[insert all medical and adult-use license record numbers covered by this AFS]</v>
      </c>
      <c r="D649" s="88" t="str">
        <f>'Cover Sheet'!$A$6</f>
        <v>[insert name of firm]</v>
      </c>
      <c r="E649" s="88" t="str">
        <f>'Cover Sheet'!$B$6</f>
        <v>[insert CPA name]</v>
      </c>
      <c r="F649" s="88" t="str">
        <f>'Cover Sheet'!$B$8</f>
        <v>[insert CPA license number]</v>
      </c>
      <c r="G649" s="88" t="str">
        <f>'Cover Sheet'!$D$6</f>
        <v>[insert direct email address]</v>
      </c>
      <c r="H649" s="88" t="str">
        <f>'Cover Sheet'!$D$8</f>
        <v>[insert direct phone number]</v>
      </c>
      <c r="I649" s="88" t="str">
        <f>'Cover Sheet'!$D$10</f>
        <v>[insert firm mailing address]</v>
      </c>
      <c r="J649" s="88" t="str">
        <f>'Licensee Info'!$E$2</f>
        <v>Report not attested to correctly</v>
      </c>
      <c r="K649" t="s">
        <v>286</v>
      </c>
      <c r="L649">
        <v>1</v>
      </c>
      <c r="M649">
        <v>3</v>
      </c>
      <c r="N649">
        <v>3</v>
      </c>
      <c r="O649">
        <v>6</v>
      </c>
      <c r="R649" t="str">
        <f>'R - Total (R, MB)'!$B$103</f>
        <v>[insert license #]</v>
      </c>
      <c r="S649">
        <f>'R - Total (R, MB)'!$B$104</f>
        <v>0</v>
      </c>
      <c r="T649">
        <f>'R - Total (R, MB)'!$D$104</f>
        <v>0</v>
      </c>
      <c r="U649">
        <f>'R - Total (R, MB)'!$H$104</f>
        <v>0</v>
      </c>
      <c r="V649">
        <v>0</v>
      </c>
      <c r="W649">
        <v>0</v>
      </c>
      <c r="X649">
        <v>0</v>
      </c>
      <c r="Y649">
        <v>0</v>
      </c>
      <c r="Z649">
        <v>0</v>
      </c>
      <c r="AA649">
        <v>0</v>
      </c>
      <c r="AB649">
        <v>0</v>
      </c>
      <c r="AC649">
        <v>0</v>
      </c>
      <c r="AD649">
        <v>0</v>
      </c>
      <c r="AJ649" cm="1">
        <f t="array" ref="AJ649">IF(OR(COUNTIF(R649,$AZ$2:$AZ$19)),0,1)</f>
        <v>0</v>
      </c>
      <c r="AK649" cm="1">
        <f t="array" ref="AK649">IF(OR(COUNTIF(S649,$AZ$2:$AZ$19)),0,1)</f>
        <v>0</v>
      </c>
      <c r="AL649" cm="1">
        <f t="array" ref="AL649">IF(OR(COUNTIF(T649,$AZ$2:$AZ$19)),0,1)</f>
        <v>0</v>
      </c>
      <c r="AM649" cm="1">
        <f t="array" ref="AM649">IF(OR(COUNTIF(U649,$AZ$2:$AZ$19)),0,1)</f>
        <v>0</v>
      </c>
      <c r="AN649" cm="1">
        <f t="array" ref="AN649">IF(OR(COUNTIF(V649,$AZ$2:$AZ$19)),0,1)</f>
        <v>0</v>
      </c>
      <c r="AO649" cm="1">
        <f t="array" ref="AO649">IF(OR(COUNTIF(W649,$AZ$2:$AZ$19)),0,1)</f>
        <v>0</v>
      </c>
      <c r="AP649" cm="1">
        <f t="array" ref="AP649">IF(OR(COUNTIF(X649,$AZ$2:$AZ$19)),0,1)</f>
        <v>0</v>
      </c>
      <c r="AQ649" cm="1">
        <f t="array" ref="AQ649">IF(OR(COUNTIF(Y649,$AZ$2:$AZ$19)),0,1)</f>
        <v>0</v>
      </c>
      <c r="AR649" cm="1">
        <f t="array" ref="AR649">IF(OR(COUNTIF(Z649,$AZ$2:$AZ$19)),0,1)</f>
        <v>0</v>
      </c>
      <c r="AS649" cm="1">
        <f t="array" ref="AS649">IF(OR(COUNTIF(AA649,$AZ$2:$AZ$19)),0,1)</f>
        <v>0</v>
      </c>
      <c r="AT649" cm="1">
        <f t="array" ref="AT649">IF(OR(COUNTIF(AB649,$AZ$2:$AZ$19)),0,1)</f>
        <v>0</v>
      </c>
      <c r="AU649" cm="1">
        <f t="array" ref="AU649">IF(OR(COUNTIF(AC649,$AZ$2:$AZ$19)),0,1)</f>
        <v>0</v>
      </c>
      <c r="AV649" cm="1">
        <f t="array" ref="AV649">IF(OR(COUNTIF(AD649,$AZ$2:$AZ$19)),0,1)</f>
        <v>0</v>
      </c>
      <c r="AX649">
        <f t="shared" si="11"/>
        <v>0</v>
      </c>
    </row>
    <row r="650" spans="1:50" x14ac:dyDescent="0.3">
      <c r="A650" s="88" t="str" cm="1">
        <f t="array" ref="A650">IF(AX650&gt;0,'Licensee Info'!$A$2:$A$2,"#N/A")</f>
        <v>#N/A</v>
      </c>
      <c r="B650" s="88" t="str">
        <f>'Cover Sheet'!$A$3</f>
        <v>[insert AFS Reporting Period]</v>
      </c>
      <c r="C650" s="88" t="str">
        <f>'Cover Sheet'!$D$3</f>
        <v>[insert all medical and adult-use license record numbers covered by this AFS]</v>
      </c>
      <c r="D650" s="88" t="str">
        <f>'Cover Sheet'!$A$6</f>
        <v>[insert name of firm]</v>
      </c>
      <c r="E650" s="88" t="str">
        <f>'Cover Sheet'!$B$6</f>
        <v>[insert CPA name]</v>
      </c>
      <c r="F650" s="88" t="str">
        <f>'Cover Sheet'!$B$8</f>
        <v>[insert CPA license number]</v>
      </c>
      <c r="G650" s="88" t="str">
        <f>'Cover Sheet'!$D$6</f>
        <v>[insert direct email address]</v>
      </c>
      <c r="H650" s="88" t="str">
        <f>'Cover Sheet'!$D$8</f>
        <v>[insert direct phone number]</v>
      </c>
      <c r="I650" s="88" t="str">
        <f>'Cover Sheet'!$D$10</f>
        <v>[insert firm mailing address]</v>
      </c>
      <c r="J650" s="88" t="str">
        <f>'Licensee Info'!$E$2</f>
        <v>Report not attested to correctly</v>
      </c>
      <c r="K650" s="91" t="s">
        <v>286</v>
      </c>
      <c r="L650" s="91">
        <v>1</v>
      </c>
      <c r="M650" s="91">
        <v>3</v>
      </c>
      <c r="N650" s="91">
        <v>3</v>
      </c>
      <c r="O650" s="91">
        <v>7</v>
      </c>
      <c r="P650" s="91"/>
      <c r="Q650" s="91"/>
      <c r="R650" s="91" t="str">
        <f>'R - Total (R, MB)'!$B$103</f>
        <v>[insert license #]</v>
      </c>
      <c r="S650" s="91">
        <f>'R - Total (R, MB)'!$B$104</f>
        <v>0</v>
      </c>
      <c r="T650" s="91">
        <f>'R - Total (R, MB)'!$D$104</f>
        <v>0</v>
      </c>
      <c r="U650" s="91">
        <f>'R - Total (R, MB)'!$H$104</f>
        <v>0</v>
      </c>
      <c r="V650" s="91">
        <v>0</v>
      </c>
      <c r="W650" s="91">
        <v>0</v>
      </c>
      <c r="X650" s="91">
        <v>0</v>
      </c>
      <c r="Y650" s="91">
        <v>0</v>
      </c>
      <c r="Z650" s="91">
        <v>0</v>
      </c>
      <c r="AA650" s="91">
        <v>0</v>
      </c>
      <c r="AB650" s="91">
        <v>0</v>
      </c>
      <c r="AC650" s="91">
        <v>0</v>
      </c>
      <c r="AD650" s="91">
        <v>0</v>
      </c>
      <c r="AE650" s="91"/>
      <c r="AF650" s="91"/>
      <c r="AG650" s="91"/>
      <c r="AH650" s="91"/>
      <c r="AJ650" cm="1">
        <f t="array" ref="AJ650">IF(OR(COUNTIF(R650,$AZ$2:$AZ$19)),0,1)</f>
        <v>0</v>
      </c>
      <c r="AK650" cm="1">
        <f t="array" ref="AK650">IF(OR(COUNTIF(S650,$AZ$2:$AZ$19)),0,1)</f>
        <v>0</v>
      </c>
      <c r="AL650" cm="1">
        <f t="array" ref="AL650">IF(OR(COUNTIF(T650,$AZ$2:$AZ$19)),0,1)</f>
        <v>0</v>
      </c>
      <c r="AM650" cm="1">
        <f t="array" ref="AM650">IF(OR(COUNTIF(U650,$AZ$2:$AZ$19)),0,1)</f>
        <v>0</v>
      </c>
      <c r="AN650" cm="1">
        <f t="array" ref="AN650">IF(OR(COUNTIF(V650,$AZ$2:$AZ$19)),0,1)</f>
        <v>0</v>
      </c>
      <c r="AO650" cm="1">
        <f t="array" ref="AO650">IF(OR(COUNTIF(W650,$AZ$2:$AZ$19)),0,1)</f>
        <v>0</v>
      </c>
      <c r="AP650" cm="1">
        <f t="array" ref="AP650">IF(OR(COUNTIF(X650,$AZ$2:$AZ$19)),0,1)</f>
        <v>0</v>
      </c>
      <c r="AQ650" cm="1">
        <f t="array" ref="AQ650">IF(OR(COUNTIF(Y650,$AZ$2:$AZ$19)),0,1)</f>
        <v>0</v>
      </c>
      <c r="AR650" cm="1">
        <f t="array" ref="AR650">IF(OR(COUNTIF(Z650,$AZ$2:$AZ$19)),0,1)</f>
        <v>0</v>
      </c>
      <c r="AS650" cm="1">
        <f t="array" ref="AS650">IF(OR(COUNTIF(AA650,$AZ$2:$AZ$19)),0,1)</f>
        <v>0</v>
      </c>
      <c r="AT650" cm="1">
        <f t="array" ref="AT650">IF(OR(COUNTIF(AB650,$AZ$2:$AZ$19)),0,1)</f>
        <v>0</v>
      </c>
      <c r="AU650" cm="1">
        <f t="array" ref="AU650">IF(OR(COUNTIF(AC650,$AZ$2:$AZ$19)),0,1)</f>
        <v>0</v>
      </c>
      <c r="AV650" cm="1">
        <f t="array" ref="AV650">IF(OR(COUNTIF(AD650,$AZ$2:$AZ$19)),0,1)</f>
        <v>0</v>
      </c>
      <c r="AX650">
        <f t="shared" si="11"/>
        <v>0</v>
      </c>
    </row>
    <row r="651" spans="1:50" x14ac:dyDescent="0.3">
      <c r="A651" s="92" t="str" cm="1">
        <f t="array" ref="A651">IF(AX651&gt;0,'Licensee Info'!$A$2:$A$2,"#N/A")</f>
        <v>#N/A</v>
      </c>
      <c r="B651" s="88" t="str">
        <f>'Cover Sheet'!$A$3</f>
        <v>[insert AFS Reporting Period]</v>
      </c>
      <c r="C651" s="88" t="str">
        <f>'Cover Sheet'!$D$3</f>
        <v>[insert all medical and adult-use license record numbers covered by this AFS]</v>
      </c>
      <c r="D651" s="88" t="str">
        <f>'Cover Sheet'!$A$6</f>
        <v>[insert name of firm]</v>
      </c>
      <c r="E651" s="88" t="str">
        <f>'Cover Sheet'!$B$6</f>
        <v>[insert CPA name]</v>
      </c>
      <c r="F651" s="88" t="str">
        <f>'Cover Sheet'!$B$8</f>
        <v>[insert CPA license number]</v>
      </c>
      <c r="G651" s="88" t="str">
        <f>'Cover Sheet'!$D$6</f>
        <v>[insert direct email address]</v>
      </c>
      <c r="H651" s="88" t="str">
        <f>'Cover Sheet'!$D$8</f>
        <v>[insert direct phone number]</v>
      </c>
      <c r="I651" s="88" t="str">
        <f>'Cover Sheet'!$D$10</f>
        <v>[insert firm mailing address]</v>
      </c>
      <c r="J651" s="88" t="str">
        <f>'Licensee Info'!$E$2</f>
        <v>Report not attested to correctly</v>
      </c>
      <c r="K651" t="s">
        <v>286</v>
      </c>
      <c r="L651">
        <v>1</v>
      </c>
      <c r="M651">
        <v>3</v>
      </c>
      <c r="N651">
        <v>3</v>
      </c>
      <c r="O651">
        <v>8</v>
      </c>
      <c r="R651" t="str">
        <f>'R - Total (R, MB)'!$B$103</f>
        <v>[insert license #]</v>
      </c>
      <c r="S651">
        <f>'R - Total (R, MB)'!$B$104</f>
        <v>0</v>
      </c>
      <c r="T651">
        <f>'R - Total (R, MB)'!$D$104</f>
        <v>0</v>
      </c>
      <c r="U651">
        <f>'R - Total (R, MB)'!$H$104</f>
        <v>0</v>
      </c>
      <c r="V651">
        <v>0</v>
      </c>
      <c r="W651">
        <v>0</v>
      </c>
      <c r="X651">
        <v>0</v>
      </c>
      <c r="Y651">
        <v>0</v>
      </c>
      <c r="Z651">
        <v>0</v>
      </c>
      <c r="AA651">
        <v>0</v>
      </c>
      <c r="AB651">
        <v>0</v>
      </c>
      <c r="AC651">
        <v>0</v>
      </c>
      <c r="AD651">
        <v>0</v>
      </c>
      <c r="AJ651" cm="1">
        <f t="array" ref="AJ651">IF(OR(COUNTIF(R651,$AZ$2:$AZ$19)),0,1)</f>
        <v>0</v>
      </c>
      <c r="AK651" cm="1">
        <f t="array" ref="AK651">IF(OR(COUNTIF(S651,$AZ$2:$AZ$19)),0,1)</f>
        <v>0</v>
      </c>
      <c r="AL651" cm="1">
        <f t="array" ref="AL651">IF(OR(COUNTIF(T651,$AZ$2:$AZ$19)),0,1)</f>
        <v>0</v>
      </c>
      <c r="AM651" cm="1">
        <f t="array" ref="AM651">IF(OR(COUNTIF(U651,$AZ$2:$AZ$19)),0,1)</f>
        <v>0</v>
      </c>
      <c r="AN651" cm="1">
        <f t="array" ref="AN651">IF(OR(COUNTIF(V651,$AZ$2:$AZ$19)),0,1)</f>
        <v>0</v>
      </c>
      <c r="AO651" cm="1">
        <f t="array" ref="AO651">IF(OR(COUNTIF(W651,$AZ$2:$AZ$19)),0,1)</f>
        <v>0</v>
      </c>
      <c r="AP651" cm="1">
        <f t="array" ref="AP651">IF(OR(COUNTIF(X651,$AZ$2:$AZ$19)),0,1)</f>
        <v>0</v>
      </c>
      <c r="AQ651" cm="1">
        <f t="array" ref="AQ651">IF(OR(COUNTIF(Y651,$AZ$2:$AZ$19)),0,1)</f>
        <v>0</v>
      </c>
      <c r="AR651" cm="1">
        <f t="array" ref="AR651">IF(OR(COUNTIF(Z651,$AZ$2:$AZ$19)),0,1)</f>
        <v>0</v>
      </c>
      <c r="AS651" cm="1">
        <f t="array" ref="AS651">IF(OR(COUNTIF(AA651,$AZ$2:$AZ$19)),0,1)</f>
        <v>0</v>
      </c>
      <c r="AT651" cm="1">
        <f t="array" ref="AT651">IF(OR(COUNTIF(AB651,$AZ$2:$AZ$19)),0,1)</f>
        <v>0</v>
      </c>
      <c r="AU651" cm="1">
        <f t="array" ref="AU651">IF(OR(COUNTIF(AC651,$AZ$2:$AZ$19)),0,1)</f>
        <v>0</v>
      </c>
      <c r="AV651" cm="1">
        <f t="array" ref="AV651">IF(OR(COUNTIF(AD651,$AZ$2:$AZ$19)),0,1)</f>
        <v>0</v>
      </c>
      <c r="AX651">
        <f t="shared" si="11"/>
        <v>0</v>
      </c>
    </row>
    <row r="652" spans="1:50" x14ac:dyDescent="0.3">
      <c r="A652" s="88" t="str" cm="1">
        <f t="array" ref="A652">IF(AX652&gt;0,'Licensee Info'!$A$2:$A$2,"#N/A")</f>
        <v>#N/A</v>
      </c>
      <c r="B652" s="88" t="str">
        <f>'Cover Sheet'!$A$3</f>
        <v>[insert AFS Reporting Period]</v>
      </c>
      <c r="C652" s="88" t="str">
        <f>'Cover Sheet'!$D$3</f>
        <v>[insert all medical and adult-use license record numbers covered by this AFS]</v>
      </c>
      <c r="D652" s="88" t="str">
        <f>'Cover Sheet'!$A$6</f>
        <v>[insert name of firm]</v>
      </c>
      <c r="E652" s="88" t="str">
        <f>'Cover Sheet'!$B$6</f>
        <v>[insert CPA name]</v>
      </c>
      <c r="F652" s="88" t="str">
        <f>'Cover Sheet'!$B$8</f>
        <v>[insert CPA license number]</v>
      </c>
      <c r="G652" s="88" t="str">
        <f>'Cover Sheet'!$D$6</f>
        <v>[insert direct email address]</v>
      </c>
      <c r="H652" s="88" t="str">
        <f>'Cover Sheet'!$D$8</f>
        <v>[insert direct phone number]</v>
      </c>
      <c r="I652" s="88" t="str">
        <f>'Cover Sheet'!$D$10</f>
        <v>[insert firm mailing address]</v>
      </c>
      <c r="J652" s="88" t="str">
        <f>'Licensee Info'!$E$2</f>
        <v>Report not attested to correctly</v>
      </c>
      <c r="K652" s="91" t="s">
        <v>286</v>
      </c>
      <c r="L652" s="91">
        <v>1</v>
      </c>
      <c r="M652" s="91">
        <v>3</v>
      </c>
      <c r="N652" s="91">
        <v>3</v>
      </c>
      <c r="O652" s="91">
        <v>9</v>
      </c>
      <c r="P652" s="91"/>
      <c r="Q652" s="91"/>
      <c r="R652" s="91" t="str">
        <f>'R - Total (R, MB)'!$B$103</f>
        <v>[insert license #]</v>
      </c>
      <c r="S652" s="91">
        <f>'R - Total (R, MB)'!$B$104</f>
        <v>0</v>
      </c>
      <c r="T652" s="91">
        <f>'R - Total (R, MB)'!$D$104</f>
        <v>0</v>
      </c>
      <c r="U652" s="91">
        <f>'R - Total (R, MB)'!$H$104</f>
        <v>0</v>
      </c>
      <c r="V652" s="91">
        <v>0</v>
      </c>
      <c r="W652" s="91">
        <v>0</v>
      </c>
      <c r="X652" s="91">
        <v>0</v>
      </c>
      <c r="Y652" s="91">
        <v>0</v>
      </c>
      <c r="Z652" s="91">
        <v>0</v>
      </c>
      <c r="AA652" s="91">
        <v>0</v>
      </c>
      <c r="AB652" s="91">
        <v>0</v>
      </c>
      <c r="AC652" s="91">
        <v>0</v>
      </c>
      <c r="AD652" s="91">
        <v>0</v>
      </c>
      <c r="AE652" s="91"/>
      <c r="AF652" s="91"/>
      <c r="AG652" s="91"/>
      <c r="AH652" s="91"/>
      <c r="AJ652" cm="1">
        <f t="array" ref="AJ652">IF(OR(COUNTIF(R652,$AZ$2:$AZ$19)),0,1)</f>
        <v>0</v>
      </c>
      <c r="AK652" cm="1">
        <f t="array" ref="AK652">IF(OR(COUNTIF(S652,$AZ$2:$AZ$19)),0,1)</f>
        <v>0</v>
      </c>
      <c r="AL652" cm="1">
        <f t="array" ref="AL652">IF(OR(COUNTIF(T652,$AZ$2:$AZ$19)),0,1)</f>
        <v>0</v>
      </c>
      <c r="AM652" cm="1">
        <f t="array" ref="AM652">IF(OR(COUNTIF(U652,$AZ$2:$AZ$19)),0,1)</f>
        <v>0</v>
      </c>
      <c r="AN652" cm="1">
        <f t="array" ref="AN652">IF(OR(COUNTIF(V652,$AZ$2:$AZ$19)),0,1)</f>
        <v>0</v>
      </c>
      <c r="AO652" cm="1">
        <f t="array" ref="AO652">IF(OR(COUNTIF(W652,$AZ$2:$AZ$19)),0,1)</f>
        <v>0</v>
      </c>
      <c r="AP652" cm="1">
        <f t="array" ref="AP652">IF(OR(COUNTIF(X652,$AZ$2:$AZ$19)),0,1)</f>
        <v>0</v>
      </c>
      <c r="AQ652" cm="1">
        <f t="array" ref="AQ652">IF(OR(COUNTIF(Y652,$AZ$2:$AZ$19)),0,1)</f>
        <v>0</v>
      </c>
      <c r="AR652" cm="1">
        <f t="array" ref="AR652">IF(OR(COUNTIF(Z652,$AZ$2:$AZ$19)),0,1)</f>
        <v>0</v>
      </c>
      <c r="AS652" cm="1">
        <f t="array" ref="AS652">IF(OR(COUNTIF(AA652,$AZ$2:$AZ$19)),0,1)</f>
        <v>0</v>
      </c>
      <c r="AT652" cm="1">
        <f t="array" ref="AT652">IF(OR(COUNTIF(AB652,$AZ$2:$AZ$19)),0,1)</f>
        <v>0</v>
      </c>
      <c r="AU652" cm="1">
        <f t="array" ref="AU652">IF(OR(COUNTIF(AC652,$AZ$2:$AZ$19)),0,1)</f>
        <v>0</v>
      </c>
      <c r="AV652" cm="1">
        <f t="array" ref="AV652">IF(OR(COUNTIF(AD652,$AZ$2:$AZ$19)),0,1)</f>
        <v>0</v>
      </c>
      <c r="AX652">
        <f t="shared" si="11"/>
        <v>0</v>
      </c>
    </row>
    <row r="653" spans="1:50" x14ac:dyDescent="0.3">
      <c r="A653" s="92" t="str" cm="1">
        <f t="array" ref="A653">IF(AX653&gt;0,'Licensee Info'!$A$2:$A$2,"#N/A")</f>
        <v>#N/A</v>
      </c>
      <c r="B653" s="88" t="str">
        <f>'Cover Sheet'!$A$3</f>
        <v>[insert AFS Reporting Period]</v>
      </c>
      <c r="C653" s="88" t="str">
        <f>'Cover Sheet'!$D$3</f>
        <v>[insert all medical and adult-use license record numbers covered by this AFS]</v>
      </c>
      <c r="D653" s="88" t="str">
        <f>'Cover Sheet'!$A$6</f>
        <v>[insert name of firm]</v>
      </c>
      <c r="E653" s="88" t="str">
        <f>'Cover Sheet'!$B$6</f>
        <v>[insert CPA name]</v>
      </c>
      <c r="F653" s="88" t="str">
        <f>'Cover Sheet'!$B$8</f>
        <v>[insert CPA license number]</v>
      </c>
      <c r="G653" s="88" t="str">
        <f>'Cover Sheet'!$D$6</f>
        <v>[insert direct email address]</v>
      </c>
      <c r="H653" s="88" t="str">
        <f>'Cover Sheet'!$D$8</f>
        <v>[insert direct phone number]</v>
      </c>
      <c r="I653" s="88" t="str">
        <f>'Cover Sheet'!$D$10</f>
        <v>[insert firm mailing address]</v>
      </c>
      <c r="J653" s="88" t="str">
        <f>'Licensee Info'!$E$2</f>
        <v>Report not attested to correctly</v>
      </c>
      <c r="K653" t="s">
        <v>286</v>
      </c>
      <c r="L653">
        <v>1</v>
      </c>
      <c r="M653">
        <v>3</v>
      </c>
      <c r="N653">
        <v>3</v>
      </c>
      <c r="O653">
        <v>10</v>
      </c>
      <c r="R653" t="str">
        <f>'R - Total (R, MB)'!$B$103</f>
        <v>[insert license #]</v>
      </c>
      <c r="S653">
        <f>'R - Total (R, MB)'!$B$104</f>
        <v>0</v>
      </c>
      <c r="T653">
        <f>'R - Total (R, MB)'!$D$104</f>
        <v>0</v>
      </c>
      <c r="U653">
        <f>'R - Total (R, MB)'!$H$104</f>
        <v>0</v>
      </c>
      <c r="V653">
        <v>0</v>
      </c>
      <c r="W653">
        <v>0</v>
      </c>
      <c r="X653">
        <v>0</v>
      </c>
      <c r="Y653">
        <v>0</v>
      </c>
      <c r="Z653">
        <v>0</v>
      </c>
      <c r="AA653">
        <v>0</v>
      </c>
      <c r="AB653">
        <v>0</v>
      </c>
      <c r="AC653">
        <v>0</v>
      </c>
      <c r="AD653">
        <v>0</v>
      </c>
      <c r="AJ653" cm="1">
        <f t="array" ref="AJ653">IF(OR(COUNTIF(R653,$AZ$2:$AZ$19)),0,1)</f>
        <v>0</v>
      </c>
      <c r="AK653" cm="1">
        <f t="array" ref="AK653">IF(OR(COUNTIF(S653,$AZ$2:$AZ$19)),0,1)</f>
        <v>0</v>
      </c>
      <c r="AL653" cm="1">
        <f t="array" ref="AL653">IF(OR(COUNTIF(T653,$AZ$2:$AZ$19)),0,1)</f>
        <v>0</v>
      </c>
      <c r="AM653" cm="1">
        <f t="array" ref="AM653">IF(OR(COUNTIF(U653,$AZ$2:$AZ$19)),0,1)</f>
        <v>0</v>
      </c>
      <c r="AN653" cm="1">
        <f t="array" ref="AN653">IF(OR(COUNTIF(V653,$AZ$2:$AZ$19)),0,1)</f>
        <v>0</v>
      </c>
      <c r="AO653" cm="1">
        <f t="array" ref="AO653">IF(OR(COUNTIF(W653,$AZ$2:$AZ$19)),0,1)</f>
        <v>0</v>
      </c>
      <c r="AP653" cm="1">
        <f t="array" ref="AP653">IF(OR(COUNTIF(X653,$AZ$2:$AZ$19)),0,1)</f>
        <v>0</v>
      </c>
      <c r="AQ653" cm="1">
        <f t="array" ref="AQ653">IF(OR(COUNTIF(Y653,$AZ$2:$AZ$19)),0,1)</f>
        <v>0</v>
      </c>
      <c r="AR653" cm="1">
        <f t="array" ref="AR653">IF(OR(COUNTIF(Z653,$AZ$2:$AZ$19)),0,1)</f>
        <v>0</v>
      </c>
      <c r="AS653" cm="1">
        <f t="array" ref="AS653">IF(OR(COUNTIF(AA653,$AZ$2:$AZ$19)),0,1)</f>
        <v>0</v>
      </c>
      <c r="AT653" cm="1">
        <f t="array" ref="AT653">IF(OR(COUNTIF(AB653,$AZ$2:$AZ$19)),0,1)</f>
        <v>0</v>
      </c>
      <c r="AU653" cm="1">
        <f t="array" ref="AU653">IF(OR(COUNTIF(AC653,$AZ$2:$AZ$19)),0,1)</f>
        <v>0</v>
      </c>
      <c r="AV653" cm="1">
        <f t="array" ref="AV653">IF(OR(COUNTIF(AD653,$AZ$2:$AZ$19)),0,1)</f>
        <v>0</v>
      </c>
      <c r="AX653">
        <f t="shared" si="11"/>
        <v>0</v>
      </c>
    </row>
    <row r="654" spans="1:50" x14ac:dyDescent="0.3">
      <c r="A654" s="88" t="str" cm="1">
        <f t="array" ref="A654">IF(AX654&gt;0,'Licensee Info'!$A$2:$A$2,"#N/A")</f>
        <v>#N/A</v>
      </c>
      <c r="B654" s="88" t="str">
        <f>'Cover Sheet'!$A$3</f>
        <v>[insert AFS Reporting Period]</v>
      </c>
      <c r="C654" s="88" t="str">
        <f>'Cover Sheet'!$D$3</f>
        <v>[insert all medical and adult-use license record numbers covered by this AFS]</v>
      </c>
      <c r="D654" s="88" t="str">
        <f>'Cover Sheet'!$A$6</f>
        <v>[insert name of firm]</v>
      </c>
      <c r="E654" s="88" t="str">
        <f>'Cover Sheet'!$B$6</f>
        <v>[insert CPA name]</v>
      </c>
      <c r="F654" s="88" t="str">
        <f>'Cover Sheet'!$B$8</f>
        <v>[insert CPA license number]</v>
      </c>
      <c r="G654" s="88" t="str">
        <f>'Cover Sheet'!$D$6</f>
        <v>[insert direct email address]</v>
      </c>
      <c r="H654" s="88" t="str">
        <f>'Cover Sheet'!$D$8</f>
        <v>[insert direct phone number]</v>
      </c>
      <c r="I654" s="88" t="str">
        <f>'Cover Sheet'!$D$10</f>
        <v>[insert firm mailing address]</v>
      </c>
      <c r="J654" s="88" t="str">
        <f>'Licensee Info'!$E$2</f>
        <v>Report not attested to correctly</v>
      </c>
      <c r="K654" s="91" t="s">
        <v>286</v>
      </c>
      <c r="L654" s="91">
        <v>1</v>
      </c>
      <c r="M654" s="91">
        <v>3</v>
      </c>
      <c r="N654" s="91">
        <v>3</v>
      </c>
      <c r="O654" s="91">
        <v>11</v>
      </c>
      <c r="P654" s="91"/>
      <c r="Q654" s="91"/>
      <c r="R654" s="91" t="str">
        <f>'R - Total (R, MB)'!$B$103</f>
        <v>[insert license #]</v>
      </c>
      <c r="S654" s="91">
        <f>'R - Total (R, MB)'!$B$104</f>
        <v>0</v>
      </c>
      <c r="T654" s="91">
        <f>'R - Total (R, MB)'!$D$104</f>
        <v>0</v>
      </c>
      <c r="U654" s="91">
        <f>'R - Total (R, MB)'!$H$104</f>
        <v>0</v>
      </c>
      <c r="V654" s="91">
        <v>0</v>
      </c>
      <c r="W654" s="91">
        <v>0</v>
      </c>
      <c r="X654" s="91">
        <v>0</v>
      </c>
      <c r="Y654" s="91">
        <v>0</v>
      </c>
      <c r="Z654" s="91">
        <v>0</v>
      </c>
      <c r="AA654" s="91">
        <v>0</v>
      </c>
      <c r="AB654" s="91">
        <v>0</v>
      </c>
      <c r="AC654" s="91">
        <v>0</v>
      </c>
      <c r="AD654" s="91">
        <v>0</v>
      </c>
      <c r="AE654" s="91"/>
      <c r="AF654" s="91"/>
      <c r="AG654" s="91"/>
      <c r="AH654" s="91"/>
      <c r="AJ654" cm="1">
        <f t="array" ref="AJ654">IF(OR(COUNTIF(R654,$AZ$2:$AZ$19)),0,1)</f>
        <v>0</v>
      </c>
      <c r="AK654" cm="1">
        <f t="array" ref="AK654">IF(OR(COUNTIF(S654,$AZ$2:$AZ$19)),0,1)</f>
        <v>0</v>
      </c>
      <c r="AL654" cm="1">
        <f t="array" ref="AL654">IF(OR(COUNTIF(T654,$AZ$2:$AZ$19)),0,1)</f>
        <v>0</v>
      </c>
      <c r="AM654" cm="1">
        <f t="array" ref="AM654">IF(OR(COUNTIF(U654,$AZ$2:$AZ$19)),0,1)</f>
        <v>0</v>
      </c>
      <c r="AN654" cm="1">
        <f t="array" ref="AN654">IF(OR(COUNTIF(V654,$AZ$2:$AZ$19)),0,1)</f>
        <v>0</v>
      </c>
      <c r="AO654" cm="1">
        <f t="array" ref="AO654">IF(OR(COUNTIF(W654,$AZ$2:$AZ$19)),0,1)</f>
        <v>0</v>
      </c>
      <c r="AP654" cm="1">
        <f t="array" ref="AP654">IF(OR(COUNTIF(X654,$AZ$2:$AZ$19)),0,1)</f>
        <v>0</v>
      </c>
      <c r="AQ654" cm="1">
        <f t="array" ref="AQ654">IF(OR(COUNTIF(Y654,$AZ$2:$AZ$19)),0,1)</f>
        <v>0</v>
      </c>
      <c r="AR654" cm="1">
        <f t="array" ref="AR654">IF(OR(COUNTIF(Z654,$AZ$2:$AZ$19)),0,1)</f>
        <v>0</v>
      </c>
      <c r="AS654" cm="1">
        <f t="array" ref="AS654">IF(OR(COUNTIF(AA654,$AZ$2:$AZ$19)),0,1)</f>
        <v>0</v>
      </c>
      <c r="AT654" cm="1">
        <f t="array" ref="AT654">IF(OR(COUNTIF(AB654,$AZ$2:$AZ$19)),0,1)</f>
        <v>0</v>
      </c>
      <c r="AU654" cm="1">
        <f t="array" ref="AU654">IF(OR(COUNTIF(AC654,$AZ$2:$AZ$19)),0,1)</f>
        <v>0</v>
      </c>
      <c r="AV654" cm="1">
        <f t="array" ref="AV654">IF(OR(COUNTIF(AD654,$AZ$2:$AZ$19)),0,1)</f>
        <v>0</v>
      </c>
      <c r="AX654">
        <f t="shared" si="11"/>
        <v>0</v>
      </c>
    </row>
    <row r="655" spans="1:50" x14ac:dyDescent="0.3">
      <c r="A655" s="92" t="str" cm="1">
        <f t="array" ref="A655">IF(AX655&gt;0,'Licensee Info'!$A$2:$A$2,"#N/A")</f>
        <v>#N/A</v>
      </c>
      <c r="B655" s="88" t="str">
        <f>'Cover Sheet'!$A$3</f>
        <v>[insert AFS Reporting Period]</v>
      </c>
      <c r="C655" s="88" t="str">
        <f>'Cover Sheet'!$D$3</f>
        <v>[insert all medical and adult-use license record numbers covered by this AFS]</v>
      </c>
      <c r="D655" s="88" t="str">
        <f>'Cover Sheet'!$A$6</f>
        <v>[insert name of firm]</v>
      </c>
      <c r="E655" s="88" t="str">
        <f>'Cover Sheet'!$B$6</f>
        <v>[insert CPA name]</v>
      </c>
      <c r="F655" s="88" t="str">
        <f>'Cover Sheet'!$B$8</f>
        <v>[insert CPA license number]</v>
      </c>
      <c r="G655" s="88" t="str">
        <f>'Cover Sheet'!$D$6</f>
        <v>[insert direct email address]</v>
      </c>
      <c r="H655" s="88" t="str">
        <f>'Cover Sheet'!$D$8</f>
        <v>[insert direct phone number]</v>
      </c>
      <c r="I655" s="88" t="str">
        <f>'Cover Sheet'!$D$10</f>
        <v>[insert firm mailing address]</v>
      </c>
      <c r="J655" s="88" t="str">
        <f>'Licensee Info'!$E$2</f>
        <v>Report not attested to correctly</v>
      </c>
      <c r="K655" t="s">
        <v>286</v>
      </c>
      <c r="L655">
        <v>1</v>
      </c>
      <c r="M655">
        <v>3</v>
      </c>
      <c r="N655">
        <v>3</v>
      </c>
      <c r="O655">
        <v>12</v>
      </c>
      <c r="R655" t="str">
        <f>'R - Total (R, MB)'!$B$103</f>
        <v>[insert license #]</v>
      </c>
      <c r="S655">
        <f>'R - Total (R, MB)'!$B$104</f>
        <v>0</v>
      </c>
      <c r="T655">
        <f>'R - Total (R, MB)'!$D$104</f>
        <v>0</v>
      </c>
      <c r="U655">
        <f>'R - Total (R, MB)'!$H$104</f>
        <v>0</v>
      </c>
      <c r="V655">
        <v>0</v>
      </c>
      <c r="W655">
        <v>0</v>
      </c>
      <c r="X655">
        <v>0</v>
      </c>
      <c r="Y655">
        <v>0</v>
      </c>
      <c r="Z655">
        <v>0</v>
      </c>
      <c r="AA655">
        <v>0</v>
      </c>
      <c r="AB655">
        <v>0</v>
      </c>
      <c r="AC655">
        <v>0</v>
      </c>
      <c r="AD655">
        <v>0</v>
      </c>
      <c r="AJ655" cm="1">
        <f t="array" ref="AJ655">IF(OR(COUNTIF(R655,$AZ$2:$AZ$19)),0,1)</f>
        <v>0</v>
      </c>
      <c r="AK655" cm="1">
        <f t="array" ref="AK655">IF(OR(COUNTIF(S655,$AZ$2:$AZ$19)),0,1)</f>
        <v>0</v>
      </c>
      <c r="AL655" cm="1">
        <f t="array" ref="AL655">IF(OR(COUNTIF(T655,$AZ$2:$AZ$19)),0,1)</f>
        <v>0</v>
      </c>
      <c r="AM655" cm="1">
        <f t="array" ref="AM655">IF(OR(COUNTIF(U655,$AZ$2:$AZ$19)),0,1)</f>
        <v>0</v>
      </c>
      <c r="AN655" cm="1">
        <f t="array" ref="AN655">IF(OR(COUNTIF(V655,$AZ$2:$AZ$19)),0,1)</f>
        <v>0</v>
      </c>
      <c r="AO655" cm="1">
        <f t="array" ref="AO655">IF(OR(COUNTIF(W655,$AZ$2:$AZ$19)),0,1)</f>
        <v>0</v>
      </c>
      <c r="AP655" cm="1">
        <f t="array" ref="AP655">IF(OR(COUNTIF(X655,$AZ$2:$AZ$19)),0,1)</f>
        <v>0</v>
      </c>
      <c r="AQ655" cm="1">
        <f t="array" ref="AQ655">IF(OR(COUNTIF(Y655,$AZ$2:$AZ$19)),0,1)</f>
        <v>0</v>
      </c>
      <c r="AR655" cm="1">
        <f t="array" ref="AR655">IF(OR(COUNTIF(Z655,$AZ$2:$AZ$19)),0,1)</f>
        <v>0</v>
      </c>
      <c r="AS655" cm="1">
        <f t="array" ref="AS655">IF(OR(COUNTIF(AA655,$AZ$2:$AZ$19)),0,1)</f>
        <v>0</v>
      </c>
      <c r="AT655" cm="1">
        <f t="array" ref="AT655">IF(OR(COUNTIF(AB655,$AZ$2:$AZ$19)),0,1)</f>
        <v>0</v>
      </c>
      <c r="AU655" cm="1">
        <f t="array" ref="AU655">IF(OR(COUNTIF(AC655,$AZ$2:$AZ$19)),0,1)</f>
        <v>0</v>
      </c>
      <c r="AV655" cm="1">
        <f t="array" ref="AV655">IF(OR(COUNTIF(AD655,$AZ$2:$AZ$19)),0,1)</f>
        <v>0</v>
      </c>
      <c r="AX655">
        <f t="shared" si="11"/>
        <v>0</v>
      </c>
    </row>
    <row r="656" spans="1:50" x14ac:dyDescent="0.3">
      <c r="A656" s="88" t="str" cm="1">
        <f t="array" ref="A656">IF(AX656&gt;0,'Licensee Info'!$A$2:$A$2,"#N/A")</f>
        <v>#N/A</v>
      </c>
      <c r="B656" s="88" t="str">
        <f>'Cover Sheet'!$A$3</f>
        <v>[insert AFS Reporting Period]</v>
      </c>
      <c r="C656" s="88" t="str">
        <f>'Cover Sheet'!$D$3</f>
        <v>[insert all medical and adult-use license record numbers covered by this AFS]</v>
      </c>
      <c r="D656" s="88" t="str">
        <f>'Cover Sheet'!$A$6</f>
        <v>[insert name of firm]</v>
      </c>
      <c r="E656" s="88" t="str">
        <f>'Cover Sheet'!$B$6</f>
        <v>[insert CPA name]</v>
      </c>
      <c r="F656" s="88" t="str">
        <f>'Cover Sheet'!$B$8</f>
        <v>[insert CPA license number]</v>
      </c>
      <c r="G656" s="88" t="str">
        <f>'Cover Sheet'!$D$6</f>
        <v>[insert direct email address]</v>
      </c>
      <c r="H656" s="88" t="str">
        <f>'Cover Sheet'!$D$8</f>
        <v>[insert direct phone number]</v>
      </c>
      <c r="I656" s="88" t="str">
        <f>'Cover Sheet'!$D$10</f>
        <v>[insert firm mailing address]</v>
      </c>
      <c r="J656" s="88" t="str">
        <f>'Licensee Info'!$E$2</f>
        <v>Report not attested to correctly</v>
      </c>
      <c r="K656" s="91" t="s">
        <v>286</v>
      </c>
      <c r="L656" s="91">
        <v>1</v>
      </c>
      <c r="M656" s="91">
        <v>3</v>
      </c>
      <c r="N656" s="91">
        <v>3</v>
      </c>
      <c r="O656" s="91">
        <v>13</v>
      </c>
      <c r="P656" s="91"/>
      <c r="Q656" s="91"/>
      <c r="R656" s="91" t="str">
        <f>'R - Total (R, MB)'!$B$103</f>
        <v>[insert license #]</v>
      </c>
      <c r="S656" s="91">
        <f>'R - Total (R, MB)'!$B$104</f>
        <v>0</v>
      </c>
      <c r="T656" s="91">
        <f>'R - Total (R, MB)'!$D$104</f>
        <v>0</v>
      </c>
      <c r="U656" s="91">
        <f>'R - Total (R, MB)'!$H$104</f>
        <v>0</v>
      </c>
      <c r="V656" s="91">
        <v>0</v>
      </c>
      <c r="W656" s="91">
        <v>0</v>
      </c>
      <c r="X656" s="91">
        <v>0</v>
      </c>
      <c r="Y656" s="91">
        <v>0</v>
      </c>
      <c r="Z656" s="91">
        <v>0</v>
      </c>
      <c r="AA656" s="91">
        <v>0</v>
      </c>
      <c r="AB656" s="91">
        <v>0</v>
      </c>
      <c r="AC656" s="91">
        <v>0</v>
      </c>
      <c r="AD656" s="91">
        <v>0</v>
      </c>
      <c r="AE656" s="91"/>
      <c r="AF656" s="91"/>
      <c r="AG656" s="91"/>
      <c r="AH656" s="91"/>
      <c r="AJ656" cm="1">
        <f t="array" ref="AJ656">IF(OR(COUNTIF(R656,$AZ$2:$AZ$19)),0,1)</f>
        <v>0</v>
      </c>
      <c r="AK656" cm="1">
        <f t="array" ref="AK656">IF(OR(COUNTIF(S656,$AZ$2:$AZ$19)),0,1)</f>
        <v>0</v>
      </c>
      <c r="AL656" cm="1">
        <f t="array" ref="AL656">IF(OR(COUNTIF(T656,$AZ$2:$AZ$19)),0,1)</f>
        <v>0</v>
      </c>
      <c r="AM656" cm="1">
        <f t="array" ref="AM656">IF(OR(COUNTIF(U656,$AZ$2:$AZ$19)),0,1)</f>
        <v>0</v>
      </c>
      <c r="AN656" cm="1">
        <f t="array" ref="AN656">IF(OR(COUNTIF(V656,$AZ$2:$AZ$19)),0,1)</f>
        <v>0</v>
      </c>
      <c r="AO656" cm="1">
        <f t="array" ref="AO656">IF(OR(COUNTIF(W656,$AZ$2:$AZ$19)),0,1)</f>
        <v>0</v>
      </c>
      <c r="AP656" cm="1">
        <f t="array" ref="AP656">IF(OR(COUNTIF(X656,$AZ$2:$AZ$19)),0,1)</f>
        <v>0</v>
      </c>
      <c r="AQ656" cm="1">
        <f t="array" ref="AQ656">IF(OR(COUNTIF(Y656,$AZ$2:$AZ$19)),0,1)</f>
        <v>0</v>
      </c>
      <c r="AR656" cm="1">
        <f t="array" ref="AR656">IF(OR(COUNTIF(Z656,$AZ$2:$AZ$19)),0,1)</f>
        <v>0</v>
      </c>
      <c r="AS656" cm="1">
        <f t="array" ref="AS656">IF(OR(COUNTIF(AA656,$AZ$2:$AZ$19)),0,1)</f>
        <v>0</v>
      </c>
      <c r="AT656" cm="1">
        <f t="array" ref="AT656">IF(OR(COUNTIF(AB656,$AZ$2:$AZ$19)),0,1)</f>
        <v>0</v>
      </c>
      <c r="AU656" cm="1">
        <f t="array" ref="AU656">IF(OR(COUNTIF(AC656,$AZ$2:$AZ$19)),0,1)</f>
        <v>0</v>
      </c>
      <c r="AV656" cm="1">
        <f t="array" ref="AV656">IF(OR(COUNTIF(AD656,$AZ$2:$AZ$19)),0,1)</f>
        <v>0</v>
      </c>
      <c r="AX656">
        <f t="shared" si="11"/>
        <v>0</v>
      </c>
    </row>
    <row r="657" spans="1:50" x14ac:dyDescent="0.3">
      <c r="A657" s="92" t="str" cm="1">
        <f t="array" ref="A657">IF(AX657&gt;0,'Licensee Info'!$A$2:$A$2,"#N/A")</f>
        <v>#N/A</v>
      </c>
      <c r="B657" s="88" t="str">
        <f>'Cover Sheet'!$A$3</f>
        <v>[insert AFS Reporting Period]</v>
      </c>
      <c r="C657" s="88" t="str">
        <f>'Cover Sheet'!$D$3</f>
        <v>[insert all medical and adult-use license record numbers covered by this AFS]</v>
      </c>
      <c r="D657" s="88" t="str">
        <f>'Cover Sheet'!$A$6</f>
        <v>[insert name of firm]</v>
      </c>
      <c r="E657" s="88" t="str">
        <f>'Cover Sheet'!$B$6</f>
        <v>[insert CPA name]</v>
      </c>
      <c r="F657" s="88" t="str">
        <f>'Cover Sheet'!$B$8</f>
        <v>[insert CPA license number]</v>
      </c>
      <c r="G657" s="88" t="str">
        <f>'Cover Sheet'!$D$6</f>
        <v>[insert direct email address]</v>
      </c>
      <c r="H657" s="88" t="str">
        <f>'Cover Sheet'!$D$8</f>
        <v>[insert direct phone number]</v>
      </c>
      <c r="I657" s="88" t="str">
        <f>'Cover Sheet'!$D$10</f>
        <v>[insert firm mailing address]</v>
      </c>
      <c r="J657" s="88" t="str">
        <f>'Licensee Info'!$E$2</f>
        <v>Report not attested to correctly</v>
      </c>
      <c r="K657" t="s">
        <v>286</v>
      </c>
      <c r="L657">
        <v>1</v>
      </c>
      <c r="M657">
        <v>3</v>
      </c>
      <c r="N657">
        <v>3</v>
      </c>
      <c r="O657">
        <v>14</v>
      </c>
      <c r="R657" t="str">
        <f>'R - Total (R, MB)'!$B$103</f>
        <v>[insert license #]</v>
      </c>
      <c r="S657">
        <f>'R - Total (R, MB)'!$B$104</f>
        <v>0</v>
      </c>
      <c r="T657">
        <f>'R - Total (R, MB)'!$D$104</f>
        <v>0</v>
      </c>
      <c r="U657">
        <f>'R - Total (R, MB)'!$H$104</f>
        <v>0</v>
      </c>
      <c r="V657">
        <v>0</v>
      </c>
      <c r="W657">
        <v>0</v>
      </c>
      <c r="X657">
        <v>0</v>
      </c>
      <c r="Y657">
        <v>0</v>
      </c>
      <c r="Z657">
        <v>0</v>
      </c>
      <c r="AA657">
        <v>0</v>
      </c>
      <c r="AB657">
        <v>0</v>
      </c>
      <c r="AC657">
        <v>0</v>
      </c>
      <c r="AD657">
        <v>0</v>
      </c>
      <c r="AJ657" cm="1">
        <f t="array" ref="AJ657">IF(OR(COUNTIF(R657,$AZ$2:$AZ$19)),0,1)</f>
        <v>0</v>
      </c>
      <c r="AK657" cm="1">
        <f t="array" ref="AK657">IF(OR(COUNTIF(S657,$AZ$2:$AZ$19)),0,1)</f>
        <v>0</v>
      </c>
      <c r="AL657" cm="1">
        <f t="array" ref="AL657">IF(OR(COUNTIF(T657,$AZ$2:$AZ$19)),0,1)</f>
        <v>0</v>
      </c>
      <c r="AM657" cm="1">
        <f t="array" ref="AM657">IF(OR(COUNTIF(U657,$AZ$2:$AZ$19)),0,1)</f>
        <v>0</v>
      </c>
      <c r="AN657" cm="1">
        <f t="array" ref="AN657">IF(OR(COUNTIF(V657,$AZ$2:$AZ$19)),0,1)</f>
        <v>0</v>
      </c>
      <c r="AO657" cm="1">
        <f t="array" ref="AO657">IF(OR(COUNTIF(W657,$AZ$2:$AZ$19)),0,1)</f>
        <v>0</v>
      </c>
      <c r="AP657" cm="1">
        <f t="array" ref="AP657">IF(OR(COUNTIF(X657,$AZ$2:$AZ$19)),0,1)</f>
        <v>0</v>
      </c>
      <c r="AQ657" cm="1">
        <f t="array" ref="AQ657">IF(OR(COUNTIF(Y657,$AZ$2:$AZ$19)),0,1)</f>
        <v>0</v>
      </c>
      <c r="AR657" cm="1">
        <f t="array" ref="AR657">IF(OR(COUNTIF(Z657,$AZ$2:$AZ$19)),0,1)</f>
        <v>0</v>
      </c>
      <c r="AS657" cm="1">
        <f t="array" ref="AS657">IF(OR(COUNTIF(AA657,$AZ$2:$AZ$19)),0,1)</f>
        <v>0</v>
      </c>
      <c r="AT657" cm="1">
        <f t="array" ref="AT657">IF(OR(COUNTIF(AB657,$AZ$2:$AZ$19)),0,1)</f>
        <v>0</v>
      </c>
      <c r="AU657" cm="1">
        <f t="array" ref="AU657">IF(OR(COUNTIF(AC657,$AZ$2:$AZ$19)),0,1)</f>
        <v>0</v>
      </c>
      <c r="AV657" cm="1">
        <f t="array" ref="AV657">IF(OR(COUNTIF(AD657,$AZ$2:$AZ$19)),0,1)</f>
        <v>0</v>
      </c>
      <c r="AX657">
        <f t="shared" si="11"/>
        <v>0</v>
      </c>
    </row>
    <row r="658" spans="1:50" x14ac:dyDescent="0.3">
      <c r="A658" s="88" t="str" cm="1">
        <f t="array" ref="A658">IF(AX658&gt;0,'Licensee Info'!$A$2:$A$2,"#N/A")</f>
        <v>#N/A</v>
      </c>
      <c r="B658" s="88" t="str">
        <f>'Cover Sheet'!$A$3</f>
        <v>[insert AFS Reporting Period]</v>
      </c>
      <c r="C658" s="88" t="str">
        <f>'Cover Sheet'!$D$3</f>
        <v>[insert all medical and adult-use license record numbers covered by this AFS]</v>
      </c>
      <c r="D658" s="88" t="str">
        <f>'Cover Sheet'!$A$6</f>
        <v>[insert name of firm]</v>
      </c>
      <c r="E658" s="88" t="str">
        <f>'Cover Sheet'!$B$6</f>
        <v>[insert CPA name]</v>
      </c>
      <c r="F658" s="88" t="str">
        <f>'Cover Sheet'!$B$8</f>
        <v>[insert CPA license number]</v>
      </c>
      <c r="G658" s="88" t="str">
        <f>'Cover Sheet'!$D$6</f>
        <v>[insert direct email address]</v>
      </c>
      <c r="H658" s="88" t="str">
        <f>'Cover Sheet'!$D$8</f>
        <v>[insert direct phone number]</v>
      </c>
      <c r="I658" s="88" t="str">
        <f>'Cover Sheet'!$D$10</f>
        <v>[insert firm mailing address]</v>
      </c>
      <c r="J658" s="88" t="str">
        <f>'Licensee Info'!$E$2</f>
        <v>Report not attested to correctly</v>
      </c>
      <c r="K658" s="91" t="s">
        <v>286</v>
      </c>
      <c r="L658" s="91">
        <v>1</v>
      </c>
      <c r="M658" s="91">
        <v>3</v>
      </c>
      <c r="N658" s="91">
        <v>3</v>
      </c>
      <c r="O658" s="91">
        <v>15</v>
      </c>
      <c r="P658" s="91"/>
      <c r="Q658" s="91"/>
      <c r="R658" s="91" t="str">
        <f>'R - Total (R, MB)'!$B$103</f>
        <v>[insert license #]</v>
      </c>
      <c r="S658" s="91">
        <f>'R - Total (R, MB)'!$B$104</f>
        <v>0</v>
      </c>
      <c r="T658" s="91">
        <f>'R - Total (R, MB)'!$D$104</f>
        <v>0</v>
      </c>
      <c r="U658" s="91">
        <f>'R - Total (R, MB)'!$H$104</f>
        <v>0</v>
      </c>
      <c r="V658" s="91">
        <v>0</v>
      </c>
      <c r="W658" s="91">
        <v>0</v>
      </c>
      <c r="X658" s="91">
        <v>0</v>
      </c>
      <c r="Y658" s="91">
        <v>0</v>
      </c>
      <c r="Z658" s="91">
        <v>0</v>
      </c>
      <c r="AA658" s="91">
        <v>0</v>
      </c>
      <c r="AB658" s="91">
        <v>0</v>
      </c>
      <c r="AC658" s="91">
        <v>0</v>
      </c>
      <c r="AD658" s="91">
        <v>0</v>
      </c>
      <c r="AE658" s="91"/>
      <c r="AF658" s="91"/>
      <c r="AG658" s="91"/>
      <c r="AH658" s="91"/>
      <c r="AJ658" cm="1">
        <f t="array" ref="AJ658">IF(OR(COUNTIF(R658,$AZ$2:$AZ$19)),0,1)</f>
        <v>0</v>
      </c>
      <c r="AK658" cm="1">
        <f t="array" ref="AK658">IF(OR(COUNTIF(S658,$AZ$2:$AZ$19)),0,1)</f>
        <v>0</v>
      </c>
      <c r="AL658" cm="1">
        <f t="array" ref="AL658">IF(OR(COUNTIF(T658,$AZ$2:$AZ$19)),0,1)</f>
        <v>0</v>
      </c>
      <c r="AM658" cm="1">
        <f t="array" ref="AM658">IF(OR(COUNTIF(U658,$AZ$2:$AZ$19)),0,1)</f>
        <v>0</v>
      </c>
      <c r="AN658" cm="1">
        <f t="array" ref="AN658">IF(OR(COUNTIF(V658,$AZ$2:$AZ$19)),0,1)</f>
        <v>0</v>
      </c>
      <c r="AO658" cm="1">
        <f t="array" ref="AO658">IF(OR(COUNTIF(W658,$AZ$2:$AZ$19)),0,1)</f>
        <v>0</v>
      </c>
      <c r="AP658" cm="1">
        <f t="array" ref="AP658">IF(OR(COUNTIF(X658,$AZ$2:$AZ$19)),0,1)</f>
        <v>0</v>
      </c>
      <c r="AQ658" cm="1">
        <f t="array" ref="AQ658">IF(OR(COUNTIF(Y658,$AZ$2:$AZ$19)),0,1)</f>
        <v>0</v>
      </c>
      <c r="AR658" cm="1">
        <f t="array" ref="AR658">IF(OR(COUNTIF(Z658,$AZ$2:$AZ$19)),0,1)</f>
        <v>0</v>
      </c>
      <c r="AS658" cm="1">
        <f t="array" ref="AS658">IF(OR(COUNTIF(AA658,$AZ$2:$AZ$19)),0,1)</f>
        <v>0</v>
      </c>
      <c r="AT658" cm="1">
        <f t="array" ref="AT658">IF(OR(COUNTIF(AB658,$AZ$2:$AZ$19)),0,1)</f>
        <v>0</v>
      </c>
      <c r="AU658" cm="1">
        <f t="array" ref="AU658">IF(OR(COUNTIF(AC658,$AZ$2:$AZ$19)),0,1)</f>
        <v>0</v>
      </c>
      <c r="AV658" cm="1">
        <f t="array" ref="AV658">IF(OR(COUNTIF(AD658,$AZ$2:$AZ$19)),0,1)</f>
        <v>0</v>
      </c>
      <c r="AX658">
        <f t="shared" si="11"/>
        <v>0</v>
      </c>
    </row>
    <row r="659" spans="1:50" x14ac:dyDescent="0.3">
      <c r="A659" s="92" t="str" cm="1">
        <f t="array" ref="A659">IF(AX659&gt;0,'Licensee Info'!$A$2:$A$2,"#N/A")</f>
        <v>#N/A</v>
      </c>
      <c r="B659" s="88" t="str">
        <f>'Cover Sheet'!$A$3</f>
        <v>[insert AFS Reporting Period]</v>
      </c>
      <c r="C659" s="88" t="str">
        <f>'Cover Sheet'!$D$3</f>
        <v>[insert all medical and adult-use license record numbers covered by this AFS]</v>
      </c>
      <c r="D659" s="88" t="str">
        <f>'Cover Sheet'!$A$6</f>
        <v>[insert name of firm]</v>
      </c>
      <c r="E659" s="88" t="str">
        <f>'Cover Sheet'!$B$6</f>
        <v>[insert CPA name]</v>
      </c>
      <c r="F659" s="88" t="str">
        <f>'Cover Sheet'!$B$8</f>
        <v>[insert CPA license number]</v>
      </c>
      <c r="G659" s="88" t="str">
        <f>'Cover Sheet'!$D$6</f>
        <v>[insert direct email address]</v>
      </c>
      <c r="H659" s="88" t="str">
        <f>'Cover Sheet'!$D$8</f>
        <v>[insert direct phone number]</v>
      </c>
      <c r="I659" s="88" t="str">
        <f>'Cover Sheet'!$D$10</f>
        <v>[insert firm mailing address]</v>
      </c>
      <c r="J659" s="88" t="str">
        <f>'Licensee Info'!$E$2</f>
        <v>Report not attested to correctly</v>
      </c>
      <c r="K659" t="s">
        <v>286</v>
      </c>
      <c r="L659">
        <v>1</v>
      </c>
      <c r="M659" t="s">
        <v>285</v>
      </c>
      <c r="N659">
        <v>3</v>
      </c>
      <c r="O659">
        <v>1</v>
      </c>
      <c r="R659" cm="1">
        <f t="array" ref="R659:Y668">'R - Total (R, MB)'!$A$119:$H$128</f>
        <v>0</v>
      </c>
      <c r="S659">
        <v>0</v>
      </c>
      <c r="T659">
        <v>0</v>
      </c>
      <c r="U659">
        <v>0</v>
      </c>
      <c r="V659">
        <v>0</v>
      </c>
      <c r="W659">
        <v>0</v>
      </c>
      <c r="X659">
        <v>0</v>
      </c>
      <c r="Y659">
        <v>0</v>
      </c>
      <c r="Z659">
        <v>0</v>
      </c>
      <c r="AA659">
        <v>0</v>
      </c>
      <c r="AB659">
        <v>0</v>
      </c>
      <c r="AC659">
        <v>0</v>
      </c>
      <c r="AD659">
        <v>0</v>
      </c>
      <c r="AJ659" cm="1">
        <f t="array" ref="AJ659">IF(OR(COUNTIF(R659,$AZ$2:$AZ$19)),0,1)</f>
        <v>0</v>
      </c>
      <c r="AK659" cm="1">
        <f t="array" ref="AK659">IF(OR(COUNTIF(S659,$AZ$2:$AZ$19)),0,1)</f>
        <v>0</v>
      </c>
      <c r="AL659" cm="1">
        <f t="array" ref="AL659">IF(OR(COUNTIF(T659,$AZ$2:$AZ$19)),0,1)</f>
        <v>0</v>
      </c>
      <c r="AM659" cm="1">
        <f t="array" ref="AM659">IF(OR(COUNTIF(U659,$AZ$2:$AZ$19)),0,1)</f>
        <v>0</v>
      </c>
      <c r="AN659" cm="1">
        <f t="array" ref="AN659">IF(OR(COUNTIF(V659,$AZ$2:$AZ$19)),0,1)</f>
        <v>0</v>
      </c>
      <c r="AO659" cm="1">
        <f t="array" ref="AO659">IF(OR(COUNTIF(W659,$AZ$2:$AZ$19)),0,1)</f>
        <v>0</v>
      </c>
      <c r="AP659" cm="1">
        <f t="array" ref="AP659">IF(OR(COUNTIF(X659,$AZ$2:$AZ$19)),0,1)</f>
        <v>0</v>
      </c>
      <c r="AQ659" cm="1">
        <f t="array" ref="AQ659">IF(OR(COUNTIF(Y659,$AZ$2:$AZ$19)),0,1)</f>
        <v>0</v>
      </c>
      <c r="AR659" cm="1">
        <f t="array" ref="AR659">IF(OR(COUNTIF(Z659,$AZ$2:$AZ$19)),0,1)</f>
        <v>0</v>
      </c>
      <c r="AS659" cm="1">
        <f t="array" ref="AS659">IF(OR(COUNTIF(AA659,$AZ$2:$AZ$19)),0,1)</f>
        <v>0</v>
      </c>
      <c r="AT659" cm="1">
        <f t="array" ref="AT659">IF(OR(COUNTIF(AB659,$AZ$2:$AZ$19)),0,1)</f>
        <v>0</v>
      </c>
      <c r="AU659" cm="1">
        <f t="array" ref="AU659">IF(OR(COUNTIF(AC659,$AZ$2:$AZ$19)),0,1)</f>
        <v>0</v>
      </c>
      <c r="AV659" cm="1">
        <f t="array" ref="AV659">IF(OR(COUNTIF(AD659,$AZ$2:$AZ$19)),0,1)</f>
        <v>0</v>
      </c>
      <c r="AX659">
        <f t="shared" si="11"/>
        <v>0</v>
      </c>
    </row>
    <row r="660" spans="1:50" x14ac:dyDescent="0.3">
      <c r="A660" s="88" t="str" cm="1">
        <f t="array" ref="A660">IF(AX660&gt;0,'Licensee Info'!$A$2:$A$2,"#N/A")</f>
        <v>#N/A</v>
      </c>
      <c r="B660" s="88" t="str">
        <f>'Cover Sheet'!$A$3</f>
        <v>[insert AFS Reporting Period]</v>
      </c>
      <c r="C660" s="88" t="str">
        <f>'Cover Sheet'!$D$3</f>
        <v>[insert all medical and adult-use license record numbers covered by this AFS]</v>
      </c>
      <c r="D660" s="88" t="str">
        <f>'Cover Sheet'!$A$6</f>
        <v>[insert name of firm]</v>
      </c>
      <c r="E660" s="88" t="str">
        <f>'Cover Sheet'!$B$6</f>
        <v>[insert CPA name]</v>
      </c>
      <c r="F660" s="88" t="str">
        <f>'Cover Sheet'!$B$8</f>
        <v>[insert CPA license number]</v>
      </c>
      <c r="G660" s="88" t="str">
        <f>'Cover Sheet'!$D$6</f>
        <v>[insert direct email address]</v>
      </c>
      <c r="H660" s="88" t="str">
        <f>'Cover Sheet'!$D$8</f>
        <v>[insert direct phone number]</v>
      </c>
      <c r="I660" s="88" t="str">
        <f>'Cover Sheet'!$D$10</f>
        <v>[insert firm mailing address]</v>
      </c>
      <c r="J660" s="88" t="str">
        <f>'Licensee Info'!$E$2</f>
        <v>Report not attested to correctly</v>
      </c>
      <c r="K660" s="91" t="s">
        <v>286</v>
      </c>
      <c r="L660" s="91">
        <v>1</v>
      </c>
      <c r="M660" s="91" t="s">
        <v>285</v>
      </c>
      <c r="N660" s="91">
        <v>3</v>
      </c>
      <c r="O660" s="91">
        <v>2</v>
      </c>
      <c r="P660" s="91"/>
      <c r="Q660" s="91"/>
      <c r="R660" s="91">
        <v>0</v>
      </c>
      <c r="S660" s="91">
        <v>0</v>
      </c>
      <c r="T660" s="91">
        <v>0</v>
      </c>
      <c r="U660" s="91">
        <v>0</v>
      </c>
      <c r="V660" s="91">
        <v>0</v>
      </c>
      <c r="W660" s="91">
        <v>0</v>
      </c>
      <c r="X660" s="91">
        <v>0</v>
      </c>
      <c r="Y660" s="91">
        <v>0</v>
      </c>
      <c r="Z660" s="91">
        <v>0</v>
      </c>
      <c r="AA660" s="91">
        <v>0</v>
      </c>
      <c r="AB660" s="91">
        <v>0</v>
      </c>
      <c r="AC660" s="91">
        <v>0</v>
      </c>
      <c r="AD660" s="91">
        <v>0</v>
      </c>
      <c r="AE660" s="91"/>
      <c r="AF660" s="91"/>
      <c r="AG660" s="91"/>
      <c r="AH660" s="91"/>
      <c r="AJ660" cm="1">
        <f t="array" ref="AJ660">IF(OR(COUNTIF(R660,$AZ$2:$AZ$19)),0,1)</f>
        <v>0</v>
      </c>
      <c r="AK660" cm="1">
        <f t="array" ref="AK660">IF(OR(COUNTIF(S660,$AZ$2:$AZ$19)),0,1)</f>
        <v>0</v>
      </c>
      <c r="AL660" cm="1">
        <f t="array" ref="AL660">IF(OR(COUNTIF(T660,$AZ$2:$AZ$19)),0,1)</f>
        <v>0</v>
      </c>
      <c r="AM660" cm="1">
        <f t="array" ref="AM660">IF(OR(COUNTIF(U660,$AZ$2:$AZ$19)),0,1)</f>
        <v>0</v>
      </c>
      <c r="AN660" cm="1">
        <f t="array" ref="AN660">IF(OR(COUNTIF(V660,$AZ$2:$AZ$19)),0,1)</f>
        <v>0</v>
      </c>
      <c r="AO660" cm="1">
        <f t="array" ref="AO660">IF(OR(COUNTIF(W660,$AZ$2:$AZ$19)),0,1)</f>
        <v>0</v>
      </c>
      <c r="AP660" cm="1">
        <f t="array" ref="AP660">IF(OR(COUNTIF(X660,$AZ$2:$AZ$19)),0,1)</f>
        <v>0</v>
      </c>
      <c r="AQ660" cm="1">
        <f t="array" ref="AQ660">IF(OR(COUNTIF(Y660,$AZ$2:$AZ$19)),0,1)</f>
        <v>0</v>
      </c>
      <c r="AR660" cm="1">
        <f t="array" ref="AR660">IF(OR(COUNTIF(Z660,$AZ$2:$AZ$19)),0,1)</f>
        <v>0</v>
      </c>
      <c r="AS660" cm="1">
        <f t="array" ref="AS660">IF(OR(COUNTIF(AA660,$AZ$2:$AZ$19)),0,1)</f>
        <v>0</v>
      </c>
      <c r="AT660" cm="1">
        <f t="array" ref="AT660">IF(OR(COUNTIF(AB660,$AZ$2:$AZ$19)),0,1)</f>
        <v>0</v>
      </c>
      <c r="AU660" cm="1">
        <f t="array" ref="AU660">IF(OR(COUNTIF(AC660,$AZ$2:$AZ$19)),0,1)</f>
        <v>0</v>
      </c>
      <c r="AV660" cm="1">
        <f t="array" ref="AV660">IF(OR(COUNTIF(AD660,$AZ$2:$AZ$19)),0,1)</f>
        <v>0</v>
      </c>
      <c r="AX660">
        <f t="shared" si="11"/>
        <v>0</v>
      </c>
    </row>
    <row r="661" spans="1:50" x14ac:dyDescent="0.3">
      <c r="A661" s="92" t="str" cm="1">
        <f t="array" ref="A661">IF(AX661&gt;0,'Licensee Info'!$A$2:$A$2,"#N/A")</f>
        <v>#N/A</v>
      </c>
      <c r="B661" s="88" t="str">
        <f>'Cover Sheet'!$A$3</f>
        <v>[insert AFS Reporting Period]</v>
      </c>
      <c r="C661" s="88" t="str">
        <f>'Cover Sheet'!$D$3</f>
        <v>[insert all medical and adult-use license record numbers covered by this AFS]</v>
      </c>
      <c r="D661" s="88" t="str">
        <f>'Cover Sheet'!$A$6</f>
        <v>[insert name of firm]</v>
      </c>
      <c r="E661" s="88" t="str">
        <f>'Cover Sheet'!$B$6</f>
        <v>[insert CPA name]</v>
      </c>
      <c r="F661" s="88" t="str">
        <f>'Cover Sheet'!$B$8</f>
        <v>[insert CPA license number]</v>
      </c>
      <c r="G661" s="88" t="str">
        <f>'Cover Sheet'!$D$6</f>
        <v>[insert direct email address]</v>
      </c>
      <c r="H661" s="88" t="str">
        <f>'Cover Sheet'!$D$8</f>
        <v>[insert direct phone number]</v>
      </c>
      <c r="I661" s="88" t="str">
        <f>'Cover Sheet'!$D$10</f>
        <v>[insert firm mailing address]</v>
      </c>
      <c r="J661" s="88" t="str">
        <f>'Licensee Info'!$E$2</f>
        <v>Report not attested to correctly</v>
      </c>
      <c r="K661" t="s">
        <v>286</v>
      </c>
      <c r="L661">
        <v>1</v>
      </c>
      <c r="M661" t="s">
        <v>285</v>
      </c>
      <c r="N661">
        <v>3</v>
      </c>
      <c r="O661">
        <v>3</v>
      </c>
      <c r="R661">
        <v>0</v>
      </c>
      <c r="S661">
        <v>0</v>
      </c>
      <c r="T661">
        <v>0</v>
      </c>
      <c r="U661">
        <v>0</v>
      </c>
      <c r="V661">
        <v>0</v>
      </c>
      <c r="W661">
        <v>0</v>
      </c>
      <c r="X661">
        <v>0</v>
      </c>
      <c r="Y661">
        <v>0</v>
      </c>
      <c r="Z661">
        <v>0</v>
      </c>
      <c r="AA661">
        <v>0</v>
      </c>
      <c r="AB661">
        <v>0</v>
      </c>
      <c r="AC661">
        <v>0</v>
      </c>
      <c r="AD661">
        <v>0</v>
      </c>
      <c r="AJ661" cm="1">
        <f t="array" ref="AJ661">IF(OR(COUNTIF(R661,$AZ$2:$AZ$19)),0,1)</f>
        <v>0</v>
      </c>
      <c r="AK661" cm="1">
        <f t="array" ref="AK661">IF(OR(COUNTIF(S661,$AZ$2:$AZ$19)),0,1)</f>
        <v>0</v>
      </c>
      <c r="AL661" cm="1">
        <f t="array" ref="AL661">IF(OR(COUNTIF(T661,$AZ$2:$AZ$19)),0,1)</f>
        <v>0</v>
      </c>
      <c r="AM661" cm="1">
        <f t="array" ref="AM661">IF(OR(COUNTIF(U661,$AZ$2:$AZ$19)),0,1)</f>
        <v>0</v>
      </c>
      <c r="AN661" cm="1">
        <f t="array" ref="AN661">IF(OR(COUNTIF(V661,$AZ$2:$AZ$19)),0,1)</f>
        <v>0</v>
      </c>
      <c r="AO661" cm="1">
        <f t="array" ref="AO661">IF(OR(COUNTIF(W661,$AZ$2:$AZ$19)),0,1)</f>
        <v>0</v>
      </c>
      <c r="AP661" cm="1">
        <f t="array" ref="AP661">IF(OR(COUNTIF(X661,$AZ$2:$AZ$19)),0,1)</f>
        <v>0</v>
      </c>
      <c r="AQ661" cm="1">
        <f t="array" ref="AQ661">IF(OR(COUNTIF(Y661,$AZ$2:$AZ$19)),0,1)</f>
        <v>0</v>
      </c>
      <c r="AR661" cm="1">
        <f t="array" ref="AR661">IF(OR(COUNTIF(Z661,$AZ$2:$AZ$19)),0,1)</f>
        <v>0</v>
      </c>
      <c r="AS661" cm="1">
        <f t="array" ref="AS661">IF(OR(COUNTIF(AA661,$AZ$2:$AZ$19)),0,1)</f>
        <v>0</v>
      </c>
      <c r="AT661" cm="1">
        <f t="array" ref="AT661">IF(OR(COUNTIF(AB661,$AZ$2:$AZ$19)),0,1)</f>
        <v>0</v>
      </c>
      <c r="AU661" cm="1">
        <f t="array" ref="AU661">IF(OR(COUNTIF(AC661,$AZ$2:$AZ$19)),0,1)</f>
        <v>0</v>
      </c>
      <c r="AV661" cm="1">
        <f t="array" ref="AV661">IF(OR(COUNTIF(AD661,$AZ$2:$AZ$19)),0,1)</f>
        <v>0</v>
      </c>
      <c r="AX661">
        <f t="shared" si="11"/>
        <v>0</v>
      </c>
    </row>
    <row r="662" spans="1:50" x14ac:dyDescent="0.3">
      <c r="A662" s="88" t="str" cm="1">
        <f t="array" ref="A662">IF(AX662&gt;0,'Licensee Info'!$A$2:$A$2,"#N/A")</f>
        <v>#N/A</v>
      </c>
      <c r="B662" s="88" t="str">
        <f>'Cover Sheet'!$A$3</f>
        <v>[insert AFS Reporting Period]</v>
      </c>
      <c r="C662" s="88" t="str">
        <f>'Cover Sheet'!$D$3</f>
        <v>[insert all medical and adult-use license record numbers covered by this AFS]</v>
      </c>
      <c r="D662" s="88" t="str">
        <f>'Cover Sheet'!$A$6</f>
        <v>[insert name of firm]</v>
      </c>
      <c r="E662" s="88" t="str">
        <f>'Cover Sheet'!$B$6</f>
        <v>[insert CPA name]</v>
      </c>
      <c r="F662" s="88" t="str">
        <f>'Cover Sheet'!$B$8</f>
        <v>[insert CPA license number]</v>
      </c>
      <c r="G662" s="88" t="str">
        <f>'Cover Sheet'!$D$6</f>
        <v>[insert direct email address]</v>
      </c>
      <c r="H662" s="88" t="str">
        <f>'Cover Sheet'!$D$8</f>
        <v>[insert direct phone number]</v>
      </c>
      <c r="I662" s="88" t="str">
        <f>'Cover Sheet'!$D$10</f>
        <v>[insert firm mailing address]</v>
      </c>
      <c r="J662" s="88" t="str">
        <f>'Licensee Info'!$E$2</f>
        <v>Report not attested to correctly</v>
      </c>
      <c r="K662" s="91" t="s">
        <v>286</v>
      </c>
      <c r="L662" s="91">
        <v>1</v>
      </c>
      <c r="M662" s="91" t="s">
        <v>285</v>
      </c>
      <c r="N662" s="91">
        <v>3</v>
      </c>
      <c r="O662" s="91">
        <v>4</v>
      </c>
      <c r="P662" s="91"/>
      <c r="Q662" s="91"/>
      <c r="R662" s="91">
        <v>0</v>
      </c>
      <c r="S662" s="91">
        <v>0</v>
      </c>
      <c r="T662" s="91">
        <v>0</v>
      </c>
      <c r="U662" s="91">
        <v>0</v>
      </c>
      <c r="V662" s="91">
        <v>0</v>
      </c>
      <c r="W662" s="91">
        <v>0</v>
      </c>
      <c r="X662" s="91">
        <v>0</v>
      </c>
      <c r="Y662" s="91">
        <v>0</v>
      </c>
      <c r="Z662" s="91">
        <v>0</v>
      </c>
      <c r="AA662" s="91">
        <v>0</v>
      </c>
      <c r="AB662" s="91">
        <v>0</v>
      </c>
      <c r="AC662" s="91">
        <v>0</v>
      </c>
      <c r="AD662" s="91">
        <v>0</v>
      </c>
      <c r="AE662" s="91"/>
      <c r="AF662" s="91"/>
      <c r="AG662" s="91"/>
      <c r="AH662" s="91"/>
      <c r="AJ662" cm="1">
        <f t="array" ref="AJ662">IF(OR(COUNTIF(R662,$AZ$2:$AZ$19)),0,1)</f>
        <v>0</v>
      </c>
      <c r="AK662" cm="1">
        <f t="array" ref="AK662">IF(OR(COUNTIF(S662,$AZ$2:$AZ$19)),0,1)</f>
        <v>0</v>
      </c>
      <c r="AL662" cm="1">
        <f t="array" ref="AL662">IF(OR(COUNTIF(T662,$AZ$2:$AZ$19)),0,1)</f>
        <v>0</v>
      </c>
      <c r="AM662" cm="1">
        <f t="array" ref="AM662">IF(OR(COUNTIF(U662,$AZ$2:$AZ$19)),0,1)</f>
        <v>0</v>
      </c>
      <c r="AN662" cm="1">
        <f t="array" ref="AN662">IF(OR(COUNTIF(V662,$AZ$2:$AZ$19)),0,1)</f>
        <v>0</v>
      </c>
      <c r="AO662" cm="1">
        <f t="array" ref="AO662">IF(OR(COUNTIF(W662,$AZ$2:$AZ$19)),0,1)</f>
        <v>0</v>
      </c>
      <c r="AP662" cm="1">
        <f t="array" ref="AP662">IF(OR(COUNTIF(X662,$AZ$2:$AZ$19)),0,1)</f>
        <v>0</v>
      </c>
      <c r="AQ662" cm="1">
        <f t="array" ref="AQ662">IF(OR(COUNTIF(Y662,$AZ$2:$AZ$19)),0,1)</f>
        <v>0</v>
      </c>
      <c r="AR662" cm="1">
        <f t="array" ref="AR662">IF(OR(COUNTIF(Z662,$AZ$2:$AZ$19)),0,1)</f>
        <v>0</v>
      </c>
      <c r="AS662" cm="1">
        <f t="array" ref="AS662">IF(OR(COUNTIF(AA662,$AZ$2:$AZ$19)),0,1)</f>
        <v>0</v>
      </c>
      <c r="AT662" cm="1">
        <f t="array" ref="AT662">IF(OR(COUNTIF(AB662,$AZ$2:$AZ$19)),0,1)</f>
        <v>0</v>
      </c>
      <c r="AU662" cm="1">
        <f t="array" ref="AU662">IF(OR(COUNTIF(AC662,$AZ$2:$AZ$19)),0,1)</f>
        <v>0</v>
      </c>
      <c r="AV662" cm="1">
        <f t="array" ref="AV662">IF(OR(COUNTIF(AD662,$AZ$2:$AZ$19)),0,1)</f>
        <v>0</v>
      </c>
      <c r="AX662">
        <f t="shared" si="11"/>
        <v>0</v>
      </c>
    </row>
    <row r="663" spans="1:50" x14ac:dyDescent="0.3">
      <c r="A663" s="92" t="str" cm="1">
        <f t="array" ref="A663">IF(AX663&gt;0,'Licensee Info'!$A$2:$A$2,"#N/A")</f>
        <v>#N/A</v>
      </c>
      <c r="B663" s="88" t="str">
        <f>'Cover Sheet'!$A$3</f>
        <v>[insert AFS Reporting Period]</v>
      </c>
      <c r="C663" s="88" t="str">
        <f>'Cover Sheet'!$D$3</f>
        <v>[insert all medical and adult-use license record numbers covered by this AFS]</v>
      </c>
      <c r="D663" s="88" t="str">
        <f>'Cover Sheet'!$A$6</f>
        <v>[insert name of firm]</v>
      </c>
      <c r="E663" s="88" t="str">
        <f>'Cover Sheet'!$B$6</f>
        <v>[insert CPA name]</v>
      </c>
      <c r="F663" s="88" t="str">
        <f>'Cover Sheet'!$B$8</f>
        <v>[insert CPA license number]</v>
      </c>
      <c r="G663" s="88" t="str">
        <f>'Cover Sheet'!$D$6</f>
        <v>[insert direct email address]</v>
      </c>
      <c r="H663" s="88" t="str">
        <f>'Cover Sheet'!$D$8</f>
        <v>[insert direct phone number]</v>
      </c>
      <c r="I663" s="88" t="str">
        <f>'Cover Sheet'!$D$10</f>
        <v>[insert firm mailing address]</v>
      </c>
      <c r="J663" s="88" t="str">
        <f>'Licensee Info'!$E$2</f>
        <v>Report not attested to correctly</v>
      </c>
      <c r="K663" t="s">
        <v>286</v>
      </c>
      <c r="L663">
        <v>1</v>
      </c>
      <c r="M663" t="s">
        <v>285</v>
      </c>
      <c r="N663">
        <v>3</v>
      </c>
      <c r="O663">
        <v>5</v>
      </c>
      <c r="R663">
        <v>0</v>
      </c>
      <c r="S663">
        <v>0</v>
      </c>
      <c r="T663">
        <v>0</v>
      </c>
      <c r="U663">
        <v>0</v>
      </c>
      <c r="V663">
        <v>0</v>
      </c>
      <c r="W663">
        <v>0</v>
      </c>
      <c r="X663">
        <v>0</v>
      </c>
      <c r="Y663">
        <v>0</v>
      </c>
      <c r="Z663">
        <v>0</v>
      </c>
      <c r="AA663">
        <v>0</v>
      </c>
      <c r="AB663">
        <v>0</v>
      </c>
      <c r="AC663">
        <v>0</v>
      </c>
      <c r="AD663">
        <v>0</v>
      </c>
      <c r="AJ663" cm="1">
        <f t="array" ref="AJ663">IF(OR(COUNTIF(R663,$AZ$2:$AZ$19)),0,1)</f>
        <v>0</v>
      </c>
      <c r="AK663" cm="1">
        <f t="array" ref="AK663">IF(OR(COUNTIF(S663,$AZ$2:$AZ$19)),0,1)</f>
        <v>0</v>
      </c>
      <c r="AL663" cm="1">
        <f t="array" ref="AL663">IF(OR(COUNTIF(T663,$AZ$2:$AZ$19)),0,1)</f>
        <v>0</v>
      </c>
      <c r="AM663" cm="1">
        <f t="array" ref="AM663">IF(OR(COUNTIF(U663,$AZ$2:$AZ$19)),0,1)</f>
        <v>0</v>
      </c>
      <c r="AN663" cm="1">
        <f t="array" ref="AN663">IF(OR(COUNTIF(V663,$AZ$2:$AZ$19)),0,1)</f>
        <v>0</v>
      </c>
      <c r="AO663" cm="1">
        <f t="array" ref="AO663">IF(OR(COUNTIF(W663,$AZ$2:$AZ$19)),0,1)</f>
        <v>0</v>
      </c>
      <c r="AP663" cm="1">
        <f t="array" ref="AP663">IF(OR(COUNTIF(X663,$AZ$2:$AZ$19)),0,1)</f>
        <v>0</v>
      </c>
      <c r="AQ663" cm="1">
        <f t="array" ref="AQ663">IF(OR(COUNTIF(Y663,$AZ$2:$AZ$19)),0,1)</f>
        <v>0</v>
      </c>
      <c r="AR663" cm="1">
        <f t="array" ref="AR663">IF(OR(COUNTIF(Z663,$AZ$2:$AZ$19)),0,1)</f>
        <v>0</v>
      </c>
      <c r="AS663" cm="1">
        <f t="array" ref="AS663">IF(OR(COUNTIF(AA663,$AZ$2:$AZ$19)),0,1)</f>
        <v>0</v>
      </c>
      <c r="AT663" cm="1">
        <f t="array" ref="AT663">IF(OR(COUNTIF(AB663,$AZ$2:$AZ$19)),0,1)</f>
        <v>0</v>
      </c>
      <c r="AU663" cm="1">
        <f t="array" ref="AU663">IF(OR(COUNTIF(AC663,$AZ$2:$AZ$19)),0,1)</f>
        <v>0</v>
      </c>
      <c r="AV663" cm="1">
        <f t="array" ref="AV663">IF(OR(COUNTIF(AD663,$AZ$2:$AZ$19)),0,1)</f>
        <v>0</v>
      </c>
      <c r="AX663">
        <f t="shared" si="11"/>
        <v>0</v>
      </c>
    </row>
    <row r="664" spans="1:50" x14ac:dyDescent="0.3">
      <c r="A664" s="88" t="str" cm="1">
        <f t="array" ref="A664">IF(AX664&gt;0,'Licensee Info'!$A$2:$A$2,"#N/A")</f>
        <v>#N/A</v>
      </c>
      <c r="B664" s="88" t="str">
        <f>'Cover Sheet'!$A$3</f>
        <v>[insert AFS Reporting Period]</v>
      </c>
      <c r="C664" s="88" t="str">
        <f>'Cover Sheet'!$D$3</f>
        <v>[insert all medical and adult-use license record numbers covered by this AFS]</v>
      </c>
      <c r="D664" s="88" t="str">
        <f>'Cover Sheet'!$A$6</f>
        <v>[insert name of firm]</v>
      </c>
      <c r="E664" s="88" t="str">
        <f>'Cover Sheet'!$B$6</f>
        <v>[insert CPA name]</v>
      </c>
      <c r="F664" s="88" t="str">
        <f>'Cover Sheet'!$B$8</f>
        <v>[insert CPA license number]</v>
      </c>
      <c r="G664" s="88" t="str">
        <f>'Cover Sheet'!$D$6</f>
        <v>[insert direct email address]</v>
      </c>
      <c r="H664" s="88" t="str">
        <f>'Cover Sheet'!$D$8</f>
        <v>[insert direct phone number]</v>
      </c>
      <c r="I664" s="88" t="str">
        <f>'Cover Sheet'!$D$10</f>
        <v>[insert firm mailing address]</v>
      </c>
      <c r="J664" s="88" t="str">
        <f>'Licensee Info'!$E$2</f>
        <v>Report not attested to correctly</v>
      </c>
      <c r="K664" s="91" t="s">
        <v>286</v>
      </c>
      <c r="L664" s="91">
        <v>1</v>
      </c>
      <c r="M664" s="91" t="s">
        <v>285</v>
      </c>
      <c r="N664" s="91">
        <v>3</v>
      </c>
      <c r="O664" s="91">
        <v>6</v>
      </c>
      <c r="P664" s="91"/>
      <c r="Q664" s="91"/>
      <c r="R664" s="91">
        <v>0</v>
      </c>
      <c r="S664" s="91">
        <v>0</v>
      </c>
      <c r="T664" s="91">
        <v>0</v>
      </c>
      <c r="U664" s="91">
        <v>0</v>
      </c>
      <c r="V664" s="91">
        <v>0</v>
      </c>
      <c r="W664" s="91">
        <v>0</v>
      </c>
      <c r="X664" s="91">
        <v>0</v>
      </c>
      <c r="Y664" s="91">
        <v>0</v>
      </c>
      <c r="Z664" s="91">
        <v>0</v>
      </c>
      <c r="AA664" s="91">
        <v>0</v>
      </c>
      <c r="AB664" s="91">
        <v>0</v>
      </c>
      <c r="AC664" s="91">
        <v>0</v>
      </c>
      <c r="AD664" s="91">
        <v>0</v>
      </c>
      <c r="AE664" s="91"/>
      <c r="AF664" s="91"/>
      <c r="AG664" s="91"/>
      <c r="AH664" s="91"/>
      <c r="AJ664" cm="1">
        <f t="array" ref="AJ664">IF(OR(COUNTIF(R664,$AZ$2:$AZ$19)),0,1)</f>
        <v>0</v>
      </c>
      <c r="AK664" cm="1">
        <f t="array" ref="AK664">IF(OR(COUNTIF(S664,$AZ$2:$AZ$19)),0,1)</f>
        <v>0</v>
      </c>
      <c r="AL664" cm="1">
        <f t="array" ref="AL664">IF(OR(COUNTIF(T664,$AZ$2:$AZ$19)),0,1)</f>
        <v>0</v>
      </c>
      <c r="AM664" cm="1">
        <f t="array" ref="AM664">IF(OR(COUNTIF(U664,$AZ$2:$AZ$19)),0,1)</f>
        <v>0</v>
      </c>
      <c r="AN664" cm="1">
        <f t="array" ref="AN664">IF(OR(COUNTIF(V664,$AZ$2:$AZ$19)),0,1)</f>
        <v>0</v>
      </c>
      <c r="AO664" cm="1">
        <f t="array" ref="AO664">IF(OR(COUNTIF(W664,$AZ$2:$AZ$19)),0,1)</f>
        <v>0</v>
      </c>
      <c r="AP664" cm="1">
        <f t="array" ref="AP664">IF(OR(COUNTIF(X664,$AZ$2:$AZ$19)),0,1)</f>
        <v>0</v>
      </c>
      <c r="AQ664" cm="1">
        <f t="array" ref="AQ664">IF(OR(COUNTIF(Y664,$AZ$2:$AZ$19)),0,1)</f>
        <v>0</v>
      </c>
      <c r="AR664" cm="1">
        <f t="array" ref="AR664">IF(OR(COUNTIF(Z664,$AZ$2:$AZ$19)),0,1)</f>
        <v>0</v>
      </c>
      <c r="AS664" cm="1">
        <f t="array" ref="AS664">IF(OR(COUNTIF(AA664,$AZ$2:$AZ$19)),0,1)</f>
        <v>0</v>
      </c>
      <c r="AT664" cm="1">
        <f t="array" ref="AT664">IF(OR(COUNTIF(AB664,$AZ$2:$AZ$19)),0,1)</f>
        <v>0</v>
      </c>
      <c r="AU664" cm="1">
        <f t="array" ref="AU664">IF(OR(COUNTIF(AC664,$AZ$2:$AZ$19)),0,1)</f>
        <v>0</v>
      </c>
      <c r="AV664" cm="1">
        <f t="array" ref="AV664">IF(OR(COUNTIF(AD664,$AZ$2:$AZ$19)),0,1)</f>
        <v>0</v>
      </c>
      <c r="AX664">
        <f t="shared" si="11"/>
        <v>0</v>
      </c>
    </row>
    <row r="665" spans="1:50" x14ac:dyDescent="0.3">
      <c r="A665" s="92" t="str" cm="1">
        <f t="array" ref="A665">IF(AX665&gt;0,'Licensee Info'!$A$2:$A$2,"#N/A")</f>
        <v>#N/A</v>
      </c>
      <c r="B665" s="88" t="str">
        <f>'Cover Sheet'!$A$3</f>
        <v>[insert AFS Reporting Period]</v>
      </c>
      <c r="C665" s="88" t="str">
        <f>'Cover Sheet'!$D$3</f>
        <v>[insert all medical and adult-use license record numbers covered by this AFS]</v>
      </c>
      <c r="D665" s="88" t="str">
        <f>'Cover Sheet'!$A$6</f>
        <v>[insert name of firm]</v>
      </c>
      <c r="E665" s="88" t="str">
        <f>'Cover Sheet'!$B$6</f>
        <v>[insert CPA name]</v>
      </c>
      <c r="F665" s="88" t="str">
        <f>'Cover Sheet'!$B$8</f>
        <v>[insert CPA license number]</v>
      </c>
      <c r="G665" s="88" t="str">
        <f>'Cover Sheet'!$D$6</f>
        <v>[insert direct email address]</v>
      </c>
      <c r="H665" s="88" t="str">
        <f>'Cover Sheet'!$D$8</f>
        <v>[insert direct phone number]</v>
      </c>
      <c r="I665" s="88" t="str">
        <f>'Cover Sheet'!$D$10</f>
        <v>[insert firm mailing address]</v>
      </c>
      <c r="J665" s="88" t="str">
        <f>'Licensee Info'!$E$2</f>
        <v>Report not attested to correctly</v>
      </c>
      <c r="K665" t="s">
        <v>286</v>
      </c>
      <c r="L665">
        <v>1</v>
      </c>
      <c r="M665" t="s">
        <v>285</v>
      </c>
      <c r="N665">
        <v>3</v>
      </c>
      <c r="O665">
        <v>7</v>
      </c>
      <c r="R665">
        <v>0</v>
      </c>
      <c r="S665">
        <v>0</v>
      </c>
      <c r="T665">
        <v>0</v>
      </c>
      <c r="U665">
        <v>0</v>
      </c>
      <c r="V665">
        <v>0</v>
      </c>
      <c r="W665">
        <v>0</v>
      </c>
      <c r="X665">
        <v>0</v>
      </c>
      <c r="Y665">
        <v>0</v>
      </c>
      <c r="Z665">
        <v>0</v>
      </c>
      <c r="AA665">
        <v>0</v>
      </c>
      <c r="AB665">
        <v>0</v>
      </c>
      <c r="AC665">
        <v>0</v>
      </c>
      <c r="AD665">
        <v>0</v>
      </c>
      <c r="AJ665" cm="1">
        <f t="array" ref="AJ665">IF(OR(COUNTIF(R665,$AZ$2:$AZ$19)),0,1)</f>
        <v>0</v>
      </c>
      <c r="AK665" cm="1">
        <f t="array" ref="AK665">IF(OR(COUNTIF(S665,$AZ$2:$AZ$19)),0,1)</f>
        <v>0</v>
      </c>
      <c r="AL665" cm="1">
        <f t="array" ref="AL665">IF(OR(COUNTIF(T665,$AZ$2:$AZ$19)),0,1)</f>
        <v>0</v>
      </c>
      <c r="AM665" cm="1">
        <f t="array" ref="AM665">IF(OR(COUNTIF(U665,$AZ$2:$AZ$19)),0,1)</f>
        <v>0</v>
      </c>
      <c r="AN665" cm="1">
        <f t="array" ref="AN665">IF(OR(COUNTIF(V665,$AZ$2:$AZ$19)),0,1)</f>
        <v>0</v>
      </c>
      <c r="AO665" cm="1">
        <f t="array" ref="AO665">IF(OR(COUNTIF(W665,$AZ$2:$AZ$19)),0,1)</f>
        <v>0</v>
      </c>
      <c r="AP665" cm="1">
        <f t="array" ref="AP665">IF(OR(COUNTIF(X665,$AZ$2:$AZ$19)),0,1)</f>
        <v>0</v>
      </c>
      <c r="AQ665" cm="1">
        <f t="array" ref="AQ665">IF(OR(COUNTIF(Y665,$AZ$2:$AZ$19)),0,1)</f>
        <v>0</v>
      </c>
      <c r="AR665" cm="1">
        <f t="array" ref="AR665">IF(OR(COUNTIF(Z665,$AZ$2:$AZ$19)),0,1)</f>
        <v>0</v>
      </c>
      <c r="AS665" cm="1">
        <f t="array" ref="AS665">IF(OR(COUNTIF(AA665,$AZ$2:$AZ$19)),0,1)</f>
        <v>0</v>
      </c>
      <c r="AT665" cm="1">
        <f t="array" ref="AT665">IF(OR(COUNTIF(AB665,$AZ$2:$AZ$19)),0,1)</f>
        <v>0</v>
      </c>
      <c r="AU665" cm="1">
        <f t="array" ref="AU665">IF(OR(COUNTIF(AC665,$AZ$2:$AZ$19)),0,1)</f>
        <v>0</v>
      </c>
      <c r="AV665" cm="1">
        <f t="array" ref="AV665">IF(OR(COUNTIF(AD665,$AZ$2:$AZ$19)),0,1)</f>
        <v>0</v>
      </c>
      <c r="AX665">
        <f t="shared" si="11"/>
        <v>0</v>
      </c>
    </row>
    <row r="666" spans="1:50" x14ac:dyDescent="0.3">
      <c r="A666" s="88" t="str" cm="1">
        <f t="array" ref="A666">IF(AX666&gt;0,'Licensee Info'!$A$2:$A$2,"#N/A")</f>
        <v>#N/A</v>
      </c>
      <c r="B666" s="88" t="str">
        <f>'Cover Sheet'!$A$3</f>
        <v>[insert AFS Reporting Period]</v>
      </c>
      <c r="C666" s="88" t="str">
        <f>'Cover Sheet'!$D$3</f>
        <v>[insert all medical and adult-use license record numbers covered by this AFS]</v>
      </c>
      <c r="D666" s="88" t="str">
        <f>'Cover Sheet'!$A$6</f>
        <v>[insert name of firm]</v>
      </c>
      <c r="E666" s="88" t="str">
        <f>'Cover Sheet'!$B$6</f>
        <v>[insert CPA name]</v>
      </c>
      <c r="F666" s="88" t="str">
        <f>'Cover Sheet'!$B$8</f>
        <v>[insert CPA license number]</v>
      </c>
      <c r="G666" s="88" t="str">
        <f>'Cover Sheet'!$D$6</f>
        <v>[insert direct email address]</v>
      </c>
      <c r="H666" s="88" t="str">
        <f>'Cover Sheet'!$D$8</f>
        <v>[insert direct phone number]</v>
      </c>
      <c r="I666" s="88" t="str">
        <f>'Cover Sheet'!$D$10</f>
        <v>[insert firm mailing address]</v>
      </c>
      <c r="J666" s="88" t="str">
        <f>'Licensee Info'!$E$2</f>
        <v>Report not attested to correctly</v>
      </c>
      <c r="K666" s="91" t="s">
        <v>286</v>
      </c>
      <c r="L666" s="91">
        <v>1</v>
      </c>
      <c r="M666" s="91" t="s">
        <v>285</v>
      </c>
      <c r="N666" s="91">
        <v>3</v>
      </c>
      <c r="O666" s="91">
        <v>8</v>
      </c>
      <c r="P666" s="91"/>
      <c r="Q666" s="91"/>
      <c r="R666" s="91">
        <v>0</v>
      </c>
      <c r="S666" s="91">
        <v>0</v>
      </c>
      <c r="T666" s="91">
        <v>0</v>
      </c>
      <c r="U666" s="91">
        <v>0</v>
      </c>
      <c r="V666" s="91">
        <v>0</v>
      </c>
      <c r="W666" s="91">
        <v>0</v>
      </c>
      <c r="X666" s="91">
        <v>0</v>
      </c>
      <c r="Y666" s="91">
        <v>0</v>
      </c>
      <c r="Z666" s="91">
        <v>0</v>
      </c>
      <c r="AA666" s="91">
        <v>0</v>
      </c>
      <c r="AB666" s="91">
        <v>0</v>
      </c>
      <c r="AC666" s="91">
        <v>0</v>
      </c>
      <c r="AD666" s="91">
        <v>0</v>
      </c>
      <c r="AE666" s="91"/>
      <c r="AF666" s="91"/>
      <c r="AG666" s="91"/>
      <c r="AH666" s="91"/>
      <c r="AJ666" cm="1">
        <f t="array" ref="AJ666">IF(OR(COUNTIF(R666,$AZ$2:$AZ$19)),0,1)</f>
        <v>0</v>
      </c>
      <c r="AK666" cm="1">
        <f t="array" ref="AK666">IF(OR(COUNTIF(S666,$AZ$2:$AZ$19)),0,1)</f>
        <v>0</v>
      </c>
      <c r="AL666" cm="1">
        <f t="array" ref="AL666">IF(OR(COUNTIF(T666,$AZ$2:$AZ$19)),0,1)</f>
        <v>0</v>
      </c>
      <c r="AM666" cm="1">
        <f t="array" ref="AM666">IF(OR(COUNTIF(U666,$AZ$2:$AZ$19)),0,1)</f>
        <v>0</v>
      </c>
      <c r="AN666" cm="1">
        <f t="array" ref="AN666">IF(OR(COUNTIF(V666,$AZ$2:$AZ$19)),0,1)</f>
        <v>0</v>
      </c>
      <c r="AO666" cm="1">
        <f t="array" ref="AO666">IF(OR(COUNTIF(W666,$AZ$2:$AZ$19)),0,1)</f>
        <v>0</v>
      </c>
      <c r="AP666" cm="1">
        <f t="array" ref="AP666">IF(OR(COUNTIF(X666,$AZ$2:$AZ$19)),0,1)</f>
        <v>0</v>
      </c>
      <c r="AQ666" cm="1">
        <f t="array" ref="AQ666">IF(OR(COUNTIF(Y666,$AZ$2:$AZ$19)),0,1)</f>
        <v>0</v>
      </c>
      <c r="AR666" cm="1">
        <f t="array" ref="AR666">IF(OR(COUNTIF(Z666,$AZ$2:$AZ$19)),0,1)</f>
        <v>0</v>
      </c>
      <c r="AS666" cm="1">
        <f t="array" ref="AS666">IF(OR(COUNTIF(AA666,$AZ$2:$AZ$19)),0,1)</f>
        <v>0</v>
      </c>
      <c r="AT666" cm="1">
        <f t="array" ref="AT666">IF(OR(COUNTIF(AB666,$AZ$2:$AZ$19)),0,1)</f>
        <v>0</v>
      </c>
      <c r="AU666" cm="1">
        <f t="array" ref="AU666">IF(OR(COUNTIF(AC666,$AZ$2:$AZ$19)),0,1)</f>
        <v>0</v>
      </c>
      <c r="AV666" cm="1">
        <f t="array" ref="AV666">IF(OR(COUNTIF(AD666,$AZ$2:$AZ$19)),0,1)</f>
        <v>0</v>
      </c>
      <c r="AX666">
        <f t="shared" si="11"/>
        <v>0</v>
      </c>
    </row>
    <row r="667" spans="1:50" x14ac:dyDescent="0.3">
      <c r="A667" s="92" t="str" cm="1">
        <f t="array" ref="A667">IF(AX667&gt;0,'Licensee Info'!$A$2:$A$2,"#N/A")</f>
        <v>#N/A</v>
      </c>
      <c r="B667" s="88" t="str">
        <f>'Cover Sheet'!$A$3</f>
        <v>[insert AFS Reporting Period]</v>
      </c>
      <c r="C667" s="88" t="str">
        <f>'Cover Sheet'!$D$3</f>
        <v>[insert all medical and adult-use license record numbers covered by this AFS]</v>
      </c>
      <c r="D667" s="88" t="str">
        <f>'Cover Sheet'!$A$6</f>
        <v>[insert name of firm]</v>
      </c>
      <c r="E667" s="88" t="str">
        <f>'Cover Sheet'!$B$6</f>
        <v>[insert CPA name]</v>
      </c>
      <c r="F667" s="88" t="str">
        <f>'Cover Sheet'!$B$8</f>
        <v>[insert CPA license number]</v>
      </c>
      <c r="G667" s="88" t="str">
        <f>'Cover Sheet'!$D$6</f>
        <v>[insert direct email address]</v>
      </c>
      <c r="H667" s="88" t="str">
        <f>'Cover Sheet'!$D$8</f>
        <v>[insert direct phone number]</v>
      </c>
      <c r="I667" s="88" t="str">
        <f>'Cover Sheet'!$D$10</f>
        <v>[insert firm mailing address]</v>
      </c>
      <c r="J667" s="88" t="str">
        <f>'Licensee Info'!$E$2</f>
        <v>Report not attested to correctly</v>
      </c>
      <c r="K667" t="s">
        <v>286</v>
      </c>
      <c r="L667">
        <v>1</v>
      </c>
      <c r="M667" t="s">
        <v>285</v>
      </c>
      <c r="N667">
        <v>3</v>
      </c>
      <c r="O667">
        <v>9</v>
      </c>
      <c r="R667">
        <v>0</v>
      </c>
      <c r="S667">
        <v>0</v>
      </c>
      <c r="T667">
        <v>0</v>
      </c>
      <c r="U667">
        <v>0</v>
      </c>
      <c r="V667">
        <v>0</v>
      </c>
      <c r="W667">
        <v>0</v>
      </c>
      <c r="X667">
        <v>0</v>
      </c>
      <c r="Y667">
        <v>0</v>
      </c>
      <c r="Z667">
        <v>0</v>
      </c>
      <c r="AA667">
        <v>0</v>
      </c>
      <c r="AB667">
        <v>0</v>
      </c>
      <c r="AC667">
        <v>0</v>
      </c>
      <c r="AD667">
        <v>0</v>
      </c>
      <c r="AJ667" cm="1">
        <f t="array" ref="AJ667">IF(OR(COUNTIF(R667,$AZ$2:$AZ$19)),0,1)</f>
        <v>0</v>
      </c>
      <c r="AK667" cm="1">
        <f t="array" ref="AK667">IF(OR(COUNTIF(S667,$AZ$2:$AZ$19)),0,1)</f>
        <v>0</v>
      </c>
      <c r="AL667" cm="1">
        <f t="array" ref="AL667">IF(OR(COUNTIF(T667,$AZ$2:$AZ$19)),0,1)</f>
        <v>0</v>
      </c>
      <c r="AM667" cm="1">
        <f t="array" ref="AM667">IF(OR(COUNTIF(U667,$AZ$2:$AZ$19)),0,1)</f>
        <v>0</v>
      </c>
      <c r="AN667" cm="1">
        <f t="array" ref="AN667">IF(OR(COUNTIF(V667,$AZ$2:$AZ$19)),0,1)</f>
        <v>0</v>
      </c>
      <c r="AO667" cm="1">
        <f t="array" ref="AO667">IF(OR(COUNTIF(W667,$AZ$2:$AZ$19)),0,1)</f>
        <v>0</v>
      </c>
      <c r="AP667" cm="1">
        <f t="array" ref="AP667">IF(OR(COUNTIF(X667,$AZ$2:$AZ$19)),0,1)</f>
        <v>0</v>
      </c>
      <c r="AQ667" cm="1">
        <f t="array" ref="AQ667">IF(OR(COUNTIF(Y667,$AZ$2:$AZ$19)),0,1)</f>
        <v>0</v>
      </c>
      <c r="AR667" cm="1">
        <f t="array" ref="AR667">IF(OR(COUNTIF(Z667,$AZ$2:$AZ$19)),0,1)</f>
        <v>0</v>
      </c>
      <c r="AS667" cm="1">
        <f t="array" ref="AS667">IF(OR(COUNTIF(AA667,$AZ$2:$AZ$19)),0,1)</f>
        <v>0</v>
      </c>
      <c r="AT667" cm="1">
        <f t="array" ref="AT667">IF(OR(COUNTIF(AB667,$AZ$2:$AZ$19)),0,1)</f>
        <v>0</v>
      </c>
      <c r="AU667" cm="1">
        <f t="array" ref="AU667">IF(OR(COUNTIF(AC667,$AZ$2:$AZ$19)),0,1)</f>
        <v>0</v>
      </c>
      <c r="AV667" cm="1">
        <f t="array" ref="AV667">IF(OR(COUNTIF(AD667,$AZ$2:$AZ$19)),0,1)</f>
        <v>0</v>
      </c>
      <c r="AX667">
        <f t="shared" si="11"/>
        <v>0</v>
      </c>
    </row>
    <row r="668" spans="1:50" x14ac:dyDescent="0.3">
      <c r="A668" s="88" t="str" cm="1">
        <f t="array" ref="A668">IF(AX668&gt;0,'Licensee Info'!$A$2:$A$2,"#N/A")</f>
        <v>#N/A</v>
      </c>
      <c r="B668" s="88" t="str">
        <f>'Cover Sheet'!$A$3</f>
        <v>[insert AFS Reporting Period]</v>
      </c>
      <c r="C668" s="88" t="str">
        <f>'Cover Sheet'!$D$3</f>
        <v>[insert all medical and adult-use license record numbers covered by this AFS]</v>
      </c>
      <c r="D668" s="88" t="str">
        <f>'Cover Sheet'!$A$6</f>
        <v>[insert name of firm]</v>
      </c>
      <c r="E668" s="88" t="str">
        <f>'Cover Sheet'!$B$6</f>
        <v>[insert CPA name]</v>
      </c>
      <c r="F668" s="88" t="str">
        <f>'Cover Sheet'!$B$8</f>
        <v>[insert CPA license number]</v>
      </c>
      <c r="G668" s="88" t="str">
        <f>'Cover Sheet'!$D$6</f>
        <v>[insert direct email address]</v>
      </c>
      <c r="H668" s="88" t="str">
        <f>'Cover Sheet'!$D$8</f>
        <v>[insert direct phone number]</v>
      </c>
      <c r="I668" s="88" t="str">
        <f>'Cover Sheet'!$D$10</f>
        <v>[insert firm mailing address]</v>
      </c>
      <c r="J668" s="88" t="str">
        <f>'Licensee Info'!$E$2</f>
        <v>Report not attested to correctly</v>
      </c>
      <c r="K668" s="91" t="s">
        <v>286</v>
      </c>
      <c r="L668" s="91">
        <v>1</v>
      </c>
      <c r="M668" s="91" t="s">
        <v>285</v>
      </c>
      <c r="N668" s="91">
        <v>3</v>
      </c>
      <c r="O668" s="91">
        <v>10</v>
      </c>
      <c r="P668" s="91"/>
      <c r="Q668" s="91"/>
      <c r="R668" s="91">
        <v>0</v>
      </c>
      <c r="S668" s="91">
        <v>0</v>
      </c>
      <c r="T668" s="91">
        <v>0</v>
      </c>
      <c r="U668" s="91">
        <v>0</v>
      </c>
      <c r="V668" s="91">
        <v>0</v>
      </c>
      <c r="W668" s="91">
        <v>0</v>
      </c>
      <c r="X668" s="91">
        <v>0</v>
      </c>
      <c r="Y668" s="91">
        <v>0</v>
      </c>
      <c r="Z668" s="91">
        <v>0</v>
      </c>
      <c r="AA668" s="91">
        <v>0</v>
      </c>
      <c r="AB668" s="91">
        <v>0</v>
      </c>
      <c r="AC668" s="91">
        <v>0</v>
      </c>
      <c r="AD668" s="91">
        <v>0</v>
      </c>
      <c r="AE668" s="91"/>
      <c r="AF668" s="91"/>
      <c r="AG668" s="91"/>
      <c r="AH668" s="91"/>
      <c r="AJ668" cm="1">
        <f t="array" ref="AJ668">IF(OR(COUNTIF(R668,$AZ$2:$AZ$19)),0,1)</f>
        <v>0</v>
      </c>
      <c r="AK668" cm="1">
        <f t="array" ref="AK668">IF(OR(COUNTIF(S668,$AZ$2:$AZ$19)),0,1)</f>
        <v>0</v>
      </c>
      <c r="AL668" cm="1">
        <f t="array" ref="AL668">IF(OR(COUNTIF(T668,$AZ$2:$AZ$19)),0,1)</f>
        <v>0</v>
      </c>
      <c r="AM668" cm="1">
        <f t="array" ref="AM668">IF(OR(COUNTIF(U668,$AZ$2:$AZ$19)),0,1)</f>
        <v>0</v>
      </c>
      <c r="AN668" cm="1">
        <f t="array" ref="AN668">IF(OR(COUNTIF(V668,$AZ$2:$AZ$19)),0,1)</f>
        <v>0</v>
      </c>
      <c r="AO668" cm="1">
        <f t="array" ref="AO668">IF(OR(COUNTIF(W668,$AZ$2:$AZ$19)),0,1)</f>
        <v>0</v>
      </c>
      <c r="AP668" cm="1">
        <f t="array" ref="AP668">IF(OR(COUNTIF(X668,$AZ$2:$AZ$19)),0,1)</f>
        <v>0</v>
      </c>
      <c r="AQ668" cm="1">
        <f t="array" ref="AQ668">IF(OR(COUNTIF(Y668,$AZ$2:$AZ$19)),0,1)</f>
        <v>0</v>
      </c>
      <c r="AR668" cm="1">
        <f t="array" ref="AR668">IF(OR(COUNTIF(Z668,$AZ$2:$AZ$19)),0,1)</f>
        <v>0</v>
      </c>
      <c r="AS668" cm="1">
        <f t="array" ref="AS668">IF(OR(COUNTIF(AA668,$AZ$2:$AZ$19)),0,1)</f>
        <v>0</v>
      </c>
      <c r="AT668" cm="1">
        <f t="array" ref="AT668">IF(OR(COUNTIF(AB668,$AZ$2:$AZ$19)),0,1)</f>
        <v>0</v>
      </c>
      <c r="AU668" cm="1">
        <f t="array" ref="AU668">IF(OR(COUNTIF(AC668,$AZ$2:$AZ$19)),0,1)</f>
        <v>0</v>
      </c>
      <c r="AV668" cm="1">
        <f t="array" ref="AV668">IF(OR(COUNTIF(AD668,$AZ$2:$AZ$19)),0,1)</f>
        <v>0</v>
      </c>
      <c r="AX668">
        <f t="shared" si="11"/>
        <v>0</v>
      </c>
    </row>
    <row r="669" spans="1:50" x14ac:dyDescent="0.3">
      <c r="A669" s="92" t="str" cm="1">
        <f t="array" ref="A669">IF(AX669&gt;0,'Licensee Info'!$A$2:$A$2,"#N/A")</f>
        <v>#N/A</v>
      </c>
      <c r="B669" s="88" t="str">
        <f>'Cover Sheet'!$A$3</f>
        <v>[insert AFS Reporting Period]</v>
      </c>
      <c r="C669" s="88" t="str">
        <f>'Cover Sheet'!$D$3</f>
        <v>[insert all medical and adult-use license record numbers covered by this AFS]</v>
      </c>
      <c r="D669" s="88" t="str">
        <f>'Cover Sheet'!$A$6</f>
        <v>[insert name of firm]</v>
      </c>
      <c r="E669" s="88" t="str">
        <f>'Cover Sheet'!$B$6</f>
        <v>[insert CPA name]</v>
      </c>
      <c r="F669" s="88" t="str">
        <f>'Cover Sheet'!$B$8</f>
        <v>[insert CPA license number]</v>
      </c>
      <c r="G669" s="88" t="str">
        <f>'Cover Sheet'!$D$6</f>
        <v>[insert direct email address]</v>
      </c>
      <c r="H669" s="88" t="str">
        <f>'Cover Sheet'!$D$8</f>
        <v>[insert direct phone number]</v>
      </c>
      <c r="I669" s="88" t="str">
        <f>'Cover Sheet'!$D$10</f>
        <v>[insert firm mailing address]</v>
      </c>
      <c r="J669" s="88" t="str">
        <f>'Licensee Info'!$E$2</f>
        <v>Report not attested to correctly</v>
      </c>
      <c r="K669" t="s">
        <v>286</v>
      </c>
      <c r="L669">
        <v>1</v>
      </c>
      <c r="M669" t="s">
        <v>285</v>
      </c>
      <c r="N669">
        <v>3</v>
      </c>
      <c r="O669">
        <v>11</v>
      </c>
      <c r="R669">
        <v>0</v>
      </c>
      <c r="S669">
        <v>0</v>
      </c>
      <c r="T669">
        <v>0</v>
      </c>
      <c r="U669">
        <v>0</v>
      </c>
      <c r="V669">
        <v>0</v>
      </c>
      <c r="W669">
        <v>0</v>
      </c>
      <c r="X669">
        <v>0</v>
      </c>
      <c r="Y669">
        <v>0</v>
      </c>
      <c r="Z669">
        <v>0</v>
      </c>
      <c r="AA669">
        <v>0</v>
      </c>
      <c r="AB669">
        <v>0</v>
      </c>
      <c r="AC669">
        <v>0</v>
      </c>
      <c r="AD669">
        <v>0</v>
      </c>
      <c r="AJ669" cm="1">
        <f t="array" ref="AJ669">IF(OR(COUNTIF(R669,$AZ$2:$AZ$19)),0,1)</f>
        <v>0</v>
      </c>
      <c r="AK669" cm="1">
        <f t="array" ref="AK669">IF(OR(COUNTIF(S669,$AZ$2:$AZ$19)),0,1)</f>
        <v>0</v>
      </c>
      <c r="AL669" cm="1">
        <f t="array" ref="AL669">IF(OR(COUNTIF(T669,$AZ$2:$AZ$19)),0,1)</f>
        <v>0</v>
      </c>
      <c r="AM669" cm="1">
        <f t="array" ref="AM669">IF(OR(COUNTIF(U669,$AZ$2:$AZ$19)),0,1)</f>
        <v>0</v>
      </c>
      <c r="AN669" cm="1">
        <f t="array" ref="AN669">IF(OR(COUNTIF(V669,$AZ$2:$AZ$19)),0,1)</f>
        <v>0</v>
      </c>
      <c r="AO669" cm="1">
        <f t="array" ref="AO669">IF(OR(COUNTIF(W669,$AZ$2:$AZ$19)),0,1)</f>
        <v>0</v>
      </c>
      <c r="AP669" cm="1">
        <f t="array" ref="AP669">IF(OR(COUNTIF(X669,$AZ$2:$AZ$19)),0,1)</f>
        <v>0</v>
      </c>
      <c r="AQ669" cm="1">
        <f t="array" ref="AQ669">IF(OR(COUNTIF(Y669,$AZ$2:$AZ$19)),0,1)</f>
        <v>0</v>
      </c>
      <c r="AR669" cm="1">
        <f t="array" ref="AR669">IF(OR(COUNTIF(Z669,$AZ$2:$AZ$19)),0,1)</f>
        <v>0</v>
      </c>
      <c r="AS669" cm="1">
        <f t="array" ref="AS669">IF(OR(COUNTIF(AA669,$AZ$2:$AZ$19)),0,1)</f>
        <v>0</v>
      </c>
      <c r="AT669" cm="1">
        <f t="array" ref="AT669">IF(OR(COUNTIF(AB669,$AZ$2:$AZ$19)),0,1)</f>
        <v>0</v>
      </c>
      <c r="AU669" cm="1">
        <f t="array" ref="AU669">IF(OR(COUNTIF(AC669,$AZ$2:$AZ$19)),0,1)</f>
        <v>0</v>
      </c>
      <c r="AV669" cm="1">
        <f t="array" ref="AV669">IF(OR(COUNTIF(AD669,$AZ$2:$AZ$19)),0,1)</f>
        <v>0</v>
      </c>
      <c r="AX669">
        <f t="shared" si="11"/>
        <v>0</v>
      </c>
    </row>
    <row r="670" spans="1:50" x14ac:dyDescent="0.3">
      <c r="A670" s="88" t="str" cm="1">
        <f t="array" ref="A670">IF(AX670&gt;0,'Licensee Info'!$A$2:$A$2,"#N/A")</f>
        <v>#N/A</v>
      </c>
      <c r="B670" s="88" t="str">
        <f>'Cover Sheet'!$A$3</f>
        <v>[insert AFS Reporting Period]</v>
      </c>
      <c r="C670" s="88" t="str">
        <f>'Cover Sheet'!$D$3</f>
        <v>[insert all medical and adult-use license record numbers covered by this AFS]</v>
      </c>
      <c r="D670" s="88" t="str">
        <f>'Cover Sheet'!$A$6</f>
        <v>[insert name of firm]</v>
      </c>
      <c r="E670" s="88" t="str">
        <f>'Cover Sheet'!$B$6</f>
        <v>[insert CPA name]</v>
      </c>
      <c r="F670" s="88" t="str">
        <f>'Cover Sheet'!$B$8</f>
        <v>[insert CPA license number]</v>
      </c>
      <c r="G670" s="88" t="str">
        <f>'Cover Sheet'!$D$6</f>
        <v>[insert direct email address]</v>
      </c>
      <c r="H670" s="88" t="str">
        <f>'Cover Sheet'!$D$8</f>
        <v>[insert direct phone number]</v>
      </c>
      <c r="I670" s="88" t="str">
        <f>'Cover Sheet'!$D$10</f>
        <v>[insert firm mailing address]</v>
      </c>
      <c r="J670" s="88" t="str">
        <f>'Licensee Info'!$E$2</f>
        <v>Report not attested to correctly</v>
      </c>
      <c r="K670" s="91" t="s">
        <v>286</v>
      </c>
      <c r="L670" s="91">
        <v>1</v>
      </c>
      <c r="M670" s="91" t="s">
        <v>285</v>
      </c>
      <c r="N670" s="91">
        <v>3</v>
      </c>
      <c r="O670" s="91">
        <v>12</v>
      </c>
      <c r="P670" s="91"/>
      <c r="Q670" s="91"/>
      <c r="R670" s="91">
        <v>0</v>
      </c>
      <c r="S670" s="91">
        <v>0</v>
      </c>
      <c r="T670" s="91">
        <v>0</v>
      </c>
      <c r="U670" s="91">
        <v>0</v>
      </c>
      <c r="V670" s="91">
        <v>0</v>
      </c>
      <c r="W670" s="91">
        <v>0</v>
      </c>
      <c r="X670" s="91">
        <v>0</v>
      </c>
      <c r="Y670" s="91">
        <v>0</v>
      </c>
      <c r="Z670" s="91">
        <v>0</v>
      </c>
      <c r="AA670" s="91">
        <v>0</v>
      </c>
      <c r="AB670" s="91">
        <v>0</v>
      </c>
      <c r="AC670" s="91">
        <v>0</v>
      </c>
      <c r="AD670" s="91">
        <v>0</v>
      </c>
      <c r="AE670" s="91"/>
      <c r="AF670" s="91"/>
      <c r="AG670" s="91"/>
      <c r="AH670" s="91"/>
      <c r="AJ670" cm="1">
        <f t="array" ref="AJ670">IF(OR(COUNTIF(R670,$AZ$2:$AZ$19)),0,1)</f>
        <v>0</v>
      </c>
      <c r="AK670" cm="1">
        <f t="array" ref="AK670">IF(OR(COUNTIF(S670,$AZ$2:$AZ$19)),0,1)</f>
        <v>0</v>
      </c>
      <c r="AL670" cm="1">
        <f t="array" ref="AL670">IF(OR(COUNTIF(T670,$AZ$2:$AZ$19)),0,1)</f>
        <v>0</v>
      </c>
      <c r="AM670" cm="1">
        <f t="array" ref="AM670">IF(OR(COUNTIF(U670,$AZ$2:$AZ$19)),0,1)</f>
        <v>0</v>
      </c>
      <c r="AN670" cm="1">
        <f t="array" ref="AN670">IF(OR(COUNTIF(V670,$AZ$2:$AZ$19)),0,1)</f>
        <v>0</v>
      </c>
      <c r="AO670" cm="1">
        <f t="array" ref="AO670">IF(OR(COUNTIF(W670,$AZ$2:$AZ$19)),0,1)</f>
        <v>0</v>
      </c>
      <c r="AP670" cm="1">
        <f t="array" ref="AP670">IF(OR(COUNTIF(X670,$AZ$2:$AZ$19)),0,1)</f>
        <v>0</v>
      </c>
      <c r="AQ670" cm="1">
        <f t="array" ref="AQ670">IF(OR(COUNTIF(Y670,$AZ$2:$AZ$19)),0,1)</f>
        <v>0</v>
      </c>
      <c r="AR670" cm="1">
        <f t="array" ref="AR670">IF(OR(COUNTIF(Z670,$AZ$2:$AZ$19)),0,1)</f>
        <v>0</v>
      </c>
      <c r="AS670" cm="1">
        <f t="array" ref="AS670">IF(OR(COUNTIF(AA670,$AZ$2:$AZ$19)),0,1)</f>
        <v>0</v>
      </c>
      <c r="AT670" cm="1">
        <f t="array" ref="AT670">IF(OR(COUNTIF(AB670,$AZ$2:$AZ$19)),0,1)</f>
        <v>0</v>
      </c>
      <c r="AU670" cm="1">
        <f t="array" ref="AU670">IF(OR(COUNTIF(AC670,$AZ$2:$AZ$19)),0,1)</f>
        <v>0</v>
      </c>
      <c r="AV670" cm="1">
        <f t="array" ref="AV670">IF(OR(COUNTIF(AD670,$AZ$2:$AZ$19)),0,1)</f>
        <v>0</v>
      </c>
      <c r="AX670">
        <f t="shared" si="11"/>
        <v>0</v>
      </c>
    </row>
    <row r="671" spans="1:50" x14ac:dyDescent="0.3">
      <c r="A671" s="92" t="str" cm="1">
        <f t="array" ref="A671">IF(AX671&gt;0,'Licensee Info'!$A$2:$A$2,"#N/A")</f>
        <v>#N/A</v>
      </c>
      <c r="B671" s="88" t="str">
        <f>'Cover Sheet'!$A$3</f>
        <v>[insert AFS Reporting Period]</v>
      </c>
      <c r="C671" s="88" t="str">
        <f>'Cover Sheet'!$D$3</f>
        <v>[insert all medical and adult-use license record numbers covered by this AFS]</v>
      </c>
      <c r="D671" s="88" t="str">
        <f>'Cover Sheet'!$A$6</f>
        <v>[insert name of firm]</v>
      </c>
      <c r="E671" s="88" t="str">
        <f>'Cover Sheet'!$B$6</f>
        <v>[insert CPA name]</v>
      </c>
      <c r="F671" s="88" t="str">
        <f>'Cover Sheet'!$B$8</f>
        <v>[insert CPA license number]</v>
      </c>
      <c r="G671" s="88" t="str">
        <f>'Cover Sheet'!$D$6</f>
        <v>[insert direct email address]</v>
      </c>
      <c r="H671" s="88" t="str">
        <f>'Cover Sheet'!$D$8</f>
        <v>[insert direct phone number]</v>
      </c>
      <c r="I671" s="88" t="str">
        <f>'Cover Sheet'!$D$10</f>
        <v>[insert firm mailing address]</v>
      </c>
      <c r="J671" s="88" t="str">
        <f>'Licensee Info'!$E$2</f>
        <v>Report not attested to correctly</v>
      </c>
      <c r="K671" t="s">
        <v>286</v>
      </c>
      <c r="L671">
        <v>1</v>
      </c>
      <c r="M671" t="s">
        <v>285</v>
      </c>
      <c r="N671">
        <v>3</v>
      </c>
      <c r="O671">
        <v>13</v>
      </c>
      <c r="R671">
        <v>0</v>
      </c>
      <c r="S671">
        <v>0</v>
      </c>
      <c r="T671">
        <v>0</v>
      </c>
      <c r="U671">
        <v>0</v>
      </c>
      <c r="V671">
        <v>0</v>
      </c>
      <c r="W671">
        <v>0</v>
      </c>
      <c r="X671">
        <v>0</v>
      </c>
      <c r="Y671">
        <v>0</v>
      </c>
      <c r="Z671">
        <v>0</v>
      </c>
      <c r="AA671">
        <v>0</v>
      </c>
      <c r="AB671">
        <v>0</v>
      </c>
      <c r="AC671">
        <v>0</v>
      </c>
      <c r="AD671">
        <v>0</v>
      </c>
      <c r="AJ671" cm="1">
        <f t="array" ref="AJ671">IF(OR(COUNTIF(R671,$AZ$2:$AZ$19)),0,1)</f>
        <v>0</v>
      </c>
      <c r="AK671" cm="1">
        <f t="array" ref="AK671">IF(OR(COUNTIF(S671,$AZ$2:$AZ$19)),0,1)</f>
        <v>0</v>
      </c>
      <c r="AL671" cm="1">
        <f t="array" ref="AL671">IF(OR(COUNTIF(T671,$AZ$2:$AZ$19)),0,1)</f>
        <v>0</v>
      </c>
      <c r="AM671" cm="1">
        <f t="array" ref="AM671">IF(OR(COUNTIF(U671,$AZ$2:$AZ$19)),0,1)</f>
        <v>0</v>
      </c>
      <c r="AN671" cm="1">
        <f t="array" ref="AN671">IF(OR(COUNTIF(V671,$AZ$2:$AZ$19)),0,1)</f>
        <v>0</v>
      </c>
      <c r="AO671" cm="1">
        <f t="array" ref="AO671">IF(OR(COUNTIF(W671,$AZ$2:$AZ$19)),0,1)</f>
        <v>0</v>
      </c>
      <c r="AP671" cm="1">
        <f t="array" ref="AP671">IF(OR(COUNTIF(X671,$AZ$2:$AZ$19)),0,1)</f>
        <v>0</v>
      </c>
      <c r="AQ671" cm="1">
        <f t="array" ref="AQ671">IF(OR(COUNTIF(Y671,$AZ$2:$AZ$19)),0,1)</f>
        <v>0</v>
      </c>
      <c r="AR671" cm="1">
        <f t="array" ref="AR671">IF(OR(COUNTIF(Z671,$AZ$2:$AZ$19)),0,1)</f>
        <v>0</v>
      </c>
      <c r="AS671" cm="1">
        <f t="array" ref="AS671">IF(OR(COUNTIF(AA671,$AZ$2:$AZ$19)),0,1)</f>
        <v>0</v>
      </c>
      <c r="AT671" cm="1">
        <f t="array" ref="AT671">IF(OR(COUNTIF(AB671,$AZ$2:$AZ$19)),0,1)</f>
        <v>0</v>
      </c>
      <c r="AU671" cm="1">
        <f t="array" ref="AU671">IF(OR(COUNTIF(AC671,$AZ$2:$AZ$19)),0,1)</f>
        <v>0</v>
      </c>
      <c r="AV671" cm="1">
        <f t="array" ref="AV671">IF(OR(COUNTIF(AD671,$AZ$2:$AZ$19)),0,1)</f>
        <v>0</v>
      </c>
      <c r="AX671">
        <f t="shared" si="11"/>
        <v>0</v>
      </c>
    </row>
    <row r="672" spans="1:50" x14ac:dyDescent="0.3">
      <c r="A672" s="88" t="str" cm="1">
        <f t="array" ref="A672">IF(AX672&gt;0,'Licensee Info'!$A$2:$A$2,"#N/A")</f>
        <v>#N/A</v>
      </c>
      <c r="B672" s="88" t="str">
        <f>'Cover Sheet'!$A$3</f>
        <v>[insert AFS Reporting Period]</v>
      </c>
      <c r="C672" s="88" t="str">
        <f>'Cover Sheet'!$D$3</f>
        <v>[insert all medical and adult-use license record numbers covered by this AFS]</v>
      </c>
      <c r="D672" s="88" t="str">
        <f>'Cover Sheet'!$A$6</f>
        <v>[insert name of firm]</v>
      </c>
      <c r="E672" s="88" t="str">
        <f>'Cover Sheet'!$B$6</f>
        <v>[insert CPA name]</v>
      </c>
      <c r="F672" s="88" t="str">
        <f>'Cover Sheet'!$B$8</f>
        <v>[insert CPA license number]</v>
      </c>
      <c r="G672" s="88" t="str">
        <f>'Cover Sheet'!$D$6</f>
        <v>[insert direct email address]</v>
      </c>
      <c r="H672" s="88" t="str">
        <f>'Cover Sheet'!$D$8</f>
        <v>[insert direct phone number]</v>
      </c>
      <c r="I672" s="88" t="str">
        <f>'Cover Sheet'!$D$10</f>
        <v>[insert firm mailing address]</v>
      </c>
      <c r="J672" s="88" t="str">
        <f>'Licensee Info'!$E$2</f>
        <v>Report not attested to correctly</v>
      </c>
      <c r="K672" s="91" t="s">
        <v>286</v>
      </c>
      <c r="L672" s="91">
        <v>1</v>
      </c>
      <c r="M672" s="91" t="s">
        <v>285</v>
      </c>
      <c r="N672" s="91">
        <v>3</v>
      </c>
      <c r="O672" s="91">
        <v>14</v>
      </c>
      <c r="P672" s="91"/>
      <c r="Q672" s="91"/>
      <c r="R672" s="91">
        <v>0</v>
      </c>
      <c r="S672" s="91">
        <v>0</v>
      </c>
      <c r="T672" s="91">
        <v>0</v>
      </c>
      <c r="U672" s="91">
        <v>0</v>
      </c>
      <c r="V672" s="91">
        <v>0</v>
      </c>
      <c r="W672" s="91">
        <v>0</v>
      </c>
      <c r="X672" s="91">
        <v>0</v>
      </c>
      <c r="Y672" s="91">
        <v>0</v>
      </c>
      <c r="Z672" s="91">
        <v>0</v>
      </c>
      <c r="AA672" s="91">
        <v>0</v>
      </c>
      <c r="AB672" s="91">
        <v>0</v>
      </c>
      <c r="AC672" s="91">
        <v>0</v>
      </c>
      <c r="AD672" s="91">
        <v>0</v>
      </c>
      <c r="AE672" s="91"/>
      <c r="AF672" s="91"/>
      <c r="AG672" s="91"/>
      <c r="AH672" s="91"/>
      <c r="AJ672" cm="1">
        <f t="array" ref="AJ672">IF(OR(COUNTIF(R672,$AZ$2:$AZ$19)),0,1)</f>
        <v>0</v>
      </c>
      <c r="AK672" cm="1">
        <f t="array" ref="AK672">IF(OR(COUNTIF(S672,$AZ$2:$AZ$19)),0,1)</f>
        <v>0</v>
      </c>
      <c r="AL672" cm="1">
        <f t="array" ref="AL672">IF(OR(COUNTIF(T672,$AZ$2:$AZ$19)),0,1)</f>
        <v>0</v>
      </c>
      <c r="AM672" cm="1">
        <f t="array" ref="AM672">IF(OR(COUNTIF(U672,$AZ$2:$AZ$19)),0,1)</f>
        <v>0</v>
      </c>
      <c r="AN672" cm="1">
        <f t="array" ref="AN672">IF(OR(COUNTIF(V672,$AZ$2:$AZ$19)),0,1)</f>
        <v>0</v>
      </c>
      <c r="AO672" cm="1">
        <f t="array" ref="AO672">IF(OR(COUNTIF(W672,$AZ$2:$AZ$19)),0,1)</f>
        <v>0</v>
      </c>
      <c r="AP672" cm="1">
        <f t="array" ref="AP672">IF(OR(COUNTIF(X672,$AZ$2:$AZ$19)),0,1)</f>
        <v>0</v>
      </c>
      <c r="AQ672" cm="1">
        <f t="array" ref="AQ672">IF(OR(COUNTIF(Y672,$AZ$2:$AZ$19)),0,1)</f>
        <v>0</v>
      </c>
      <c r="AR672" cm="1">
        <f t="array" ref="AR672">IF(OR(COUNTIF(Z672,$AZ$2:$AZ$19)),0,1)</f>
        <v>0</v>
      </c>
      <c r="AS672" cm="1">
        <f t="array" ref="AS672">IF(OR(COUNTIF(AA672,$AZ$2:$AZ$19)),0,1)</f>
        <v>0</v>
      </c>
      <c r="AT672" cm="1">
        <f t="array" ref="AT672">IF(OR(COUNTIF(AB672,$AZ$2:$AZ$19)),0,1)</f>
        <v>0</v>
      </c>
      <c r="AU672" cm="1">
        <f t="array" ref="AU672">IF(OR(COUNTIF(AC672,$AZ$2:$AZ$19)),0,1)</f>
        <v>0</v>
      </c>
      <c r="AV672" cm="1">
        <f t="array" ref="AV672">IF(OR(COUNTIF(AD672,$AZ$2:$AZ$19)),0,1)</f>
        <v>0</v>
      </c>
      <c r="AX672">
        <f t="shared" si="11"/>
        <v>0</v>
      </c>
    </row>
    <row r="673" spans="1:50" x14ac:dyDescent="0.3">
      <c r="A673" s="92" t="str" cm="1">
        <f t="array" ref="A673">IF(AX673&gt;0,'Licensee Info'!$A$2:$A$2,"#N/A")</f>
        <v>#N/A</v>
      </c>
      <c r="B673" s="88" t="str">
        <f>'Cover Sheet'!$A$3</f>
        <v>[insert AFS Reporting Period]</v>
      </c>
      <c r="C673" s="88" t="str">
        <f>'Cover Sheet'!$D$3</f>
        <v>[insert all medical and adult-use license record numbers covered by this AFS]</v>
      </c>
      <c r="D673" s="88" t="str">
        <f>'Cover Sheet'!$A$6</f>
        <v>[insert name of firm]</v>
      </c>
      <c r="E673" s="88" t="str">
        <f>'Cover Sheet'!$B$6</f>
        <v>[insert CPA name]</v>
      </c>
      <c r="F673" s="88" t="str">
        <f>'Cover Sheet'!$B$8</f>
        <v>[insert CPA license number]</v>
      </c>
      <c r="G673" s="88" t="str">
        <f>'Cover Sheet'!$D$6</f>
        <v>[insert direct email address]</v>
      </c>
      <c r="H673" s="88" t="str">
        <f>'Cover Sheet'!$D$8</f>
        <v>[insert direct phone number]</v>
      </c>
      <c r="I673" s="88" t="str">
        <f>'Cover Sheet'!$D$10</f>
        <v>[insert firm mailing address]</v>
      </c>
      <c r="J673" s="88" t="str">
        <f>'Licensee Info'!$E$2</f>
        <v>Report not attested to correctly</v>
      </c>
      <c r="K673" t="s">
        <v>286</v>
      </c>
      <c r="L673">
        <v>1</v>
      </c>
      <c r="M673" t="s">
        <v>285</v>
      </c>
      <c r="N673">
        <v>3</v>
      </c>
      <c r="O673">
        <v>15</v>
      </c>
      <c r="R673">
        <v>0</v>
      </c>
      <c r="S673">
        <v>0</v>
      </c>
      <c r="T673">
        <v>0</v>
      </c>
      <c r="U673">
        <v>0</v>
      </c>
      <c r="V673">
        <v>0</v>
      </c>
      <c r="W673">
        <v>0</v>
      </c>
      <c r="X673">
        <v>0</v>
      </c>
      <c r="Y673">
        <v>0</v>
      </c>
      <c r="Z673">
        <v>0</v>
      </c>
      <c r="AA673">
        <v>0</v>
      </c>
      <c r="AB673">
        <v>0</v>
      </c>
      <c r="AC673">
        <v>0</v>
      </c>
      <c r="AD673">
        <v>0</v>
      </c>
      <c r="AJ673" cm="1">
        <f t="array" ref="AJ673">IF(OR(COUNTIF(R673,$AZ$2:$AZ$19)),0,1)</f>
        <v>0</v>
      </c>
      <c r="AK673" cm="1">
        <f t="array" ref="AK673">IF(OR(COUNTIF(S673,$AZ$2:$AZ$19)),0,1)</f>
        <v>0</v>
      </c>
      <c r="AL673" cm="1">
        <f t="array" ref="AL673">IF(OR(COUNTIF(T673,$AZ$2:$AZ$19)),0,1)</f>
        <v>0</v>
      </c>
      <c r="AM673" cm="1">
        <f t="array" ref="AM673">IF(OR(COUNTIF(U673,$AZ$2:$AZ$19)),0,1)</f>
        <v>0</v>
      </c>
      <c r="AN673" cm="1">
        <f t="array" ref="AN673">IF(OR(COUNTIF(V673,$AZ$2:$AZ$19)),0,1)</f>
        <v>0</v>
      </c>
      <c r="AO673" cm="1">
        <f t="array" ref="AO673">IF(OR(COUNTIF(W673,$AZ$2:$AZ$19)),0,1)</f>
        <v>0</v>
      </c>
      <c r="AP673" cm="1">
        <f t="array" ref="AP673">IF(OR(COUNTIF(X673,$AZ$2:$AZ$19)),0,1)</f>
        <v>0</v>
      </c>
      <c r="AQ673" cm="1">
        <f t="array" ref="AQ673">IF(OR(COUNTIF(Y673,$AZ$2:$AZ$19)),0,1)</f>
        <v>0</v>
      </c>
      <c r="AR673" cm="1">
        <f t="array" ref="AR673">IF(OR(COUNTIF(Z673,$AZ$2:$AZ$19)),0,1)</f>
        <v>0</v>
      </c>
      <c r="AS673" cm="1">
        <f t="array" ref="AS673">IF(OR(COUNTIF(AA673,$AZ$2:$AZ$19)),0,1)</f>
        <v>0</v>
      </c>
      <c r="AT673" cm="1">
        <f t="array" ref="AT673">IF(OR(COUNTIF(AB673,$AZ$2:$AZ$19)),0,1)</f>
        <v>0</v>
      </c>
      <c r="AU673" cm="1">
        <f t="array" ref="AU673">IF(OR(COUNTIF(AC673,$AZ$2:$AZ$19)),0,1)</f>
        <v>0</v>
      </c>
      <c r="AV673" cm="1">
        <f t="array" ref="AV673">IF(OR(COUNTIF(AD673,$AZ$2:$AZ$19)),0,1)</f>
        <v>0</v>
      </c>
      <c r="AX673">
        <f t="shared" si="11"/>
        <v>0</v>
      </c>
    </row>
    <row r="674" spans="1:50" x14ac:dyDescent="0.3">
      <c r="A674" s="88" t="str" cm="1">
        <f t="array" ref="A674">IF(AX674&gt;0,'Licensee Info'!$A$2:$A$2,"#N/A")</f>
        <v>#N/A</v>
      </c>
      <c r="B674" s="88" t="str">
        <f>'Cover Sheet'!$A$3</f>
        <v>[insert AFS Reporting Period]</v>
      </c>
      <c r="C674" s="88" t="str">
        <f>'Cover Sheet'!$D$3</f>
        <v>[insert all medical and adult-use license record numbers covered by this AFS]</v>
      </c>
      <c r="D674" s="88" t="str">
        <f>'Cover Sheet'!$A$6</f>
        <v>[insert name of firm]</v>
      </c>
      <c r="E674" s="88" t="str">
        <f>'Cover Sheet'!$B$6</f>
        <v>[insert CPA name]</v>
      </c>
      <c r="F674" s="88" t="str">
        <f>'Cover Sheet'!$B$8</f>
        <v>[insert CPA license number]</v>
      </c>
      <c r="G674" s="88" t="str">
        <f>'Cover Sheet'!$D$6</f>
        <v>[insert direct email address]</v>
      </c>
      <c r="H674" s="88" t="str">
        <f>'Cover Sheet'!$D$8</f>
        <v>[insert direct phone number]</v>
      </c>
      <c r="I674" s="88" t="str">
        <f>'Cover Sheet'!$D$10</f>
        <v>[insert firm mailing address]</v>
      </c>
      <c r="J674" s="88" t="str">
        <f>'Licensee Info'!$E$2</f>
        <v>Report not attested to correctly</v>
      </c>
      <c r="K674" s="91" t="s">
        <v>286</v>
      </c>
      <c r="L674" s="91">
        <v>1</v>
      </c>
      <c r="M674" s="91">
        <v>3</v>
      </c>
      <c r="N674" s="91">
        <v>4</v>
      </c>
      <c r="O674" s="91">
        <v>1</v>
      </c>
      <c r="P674" s="91"/>
      <c r="Q674" s="91"/>
      <c r="R674" s="91" t="str">
        <f>'R - Total (R, MB)'!$B$130</f>
        <v>[insert license #]</v>
      </c>
      <c r="S674" s="91">
        <f>'R - Total (R, MB)'!$B$131</f>
        <v>0</v>
      </c>
      <c r="T674" s="91">
        <f>'R - Total (R, MB)'!$D$131</f>
        <v>0</v>
      </c>
      <c r="U674" s="91">
        <f>'R - Total (R, MB)'!$H$131</f>
        <v>0</v>
      </c>
      <c r="V674" s="91" cm="1">
        <f t="array" ref="V674:AC685">'R - Total (R, MB)'!$A$132:$H$143</f>
        <v>0</v>
      </c>
      <c r="W674" s="91">
        <v>0</v>
      </c>
      <c r="X674" s="91">
        <v>0</v>
      </c>
      <c r="Y674" s="91">
        <v>0</v>
      </c>
      <c r="Z674" s="91">
        <v>0</v>
      </c>
      <c r="AA674" s="91">
        <v>0</v>
      </c>
      <c r="AB674" s="91">
        <v>0</v>
      </c>
      <c r="AC674" s="91">
        <v>0</v>
      </c>
      <c r="AD674" s="91">
        <v>0</v>
      </c>
      <c r="AE674" s="91"/>
      <c r="AF674" s="91"/>
      <c r="AG674" s="91"/>
      <c r="AH674" s="91"/>
      <c r="AJ674" cm="1">
        <f t="array" ref="AJ674">IF(OR(COUNTIF(R674,$AZ$2:$AZ$19)),0,1)</f>
        <v>0</v>
      </c>
      <c r="AK674" cm="1">
        <f t="array" ref="AK674">IF(OR(COUNTIF(S674,$AZ$2:$AZ$19)),0,1)</f>
        <v>0</v>
      </c>
      <c r="AL674" cm="1">
        <f t="array" ref="AL674">IF(OR(COUNTIF(T674,$AZ$2:$AZ$19)),0,1)</f>
        <v>0</v>
      </c>
      <c r="AM674" cm="1">
        <f t="array" ref="AM674">IF(OR(COUNTIF(U674,$AZ$2:$AZ$19)),0,1)</f>
        <v>0</v>
      </c>
      <c r="AN674" cm="1">
        <f t="array" ref="AN674">IF(OR(COUNTIF(V674,$AZ$2:$AZ$19)),0,1)</f>
        <v>0</v>
      </c>
      <c r="AO674" cm="1">
        <f t="array" ref="AO674">IF(OR(COUNTIF(W674,$AZ$2:$AZ$19)),0,1)</f>
        <v>0</v>
      </c>
      <c r="AP674" cm="1">
        <f t="array" ref="AP674">IF(OR(COUNTIF(X674,$AZ$2:$AZ$19)),0,1)</f>
        <v>0</v>
      </c>
      <c r="AQ674" cm="1">
        <f t="array" ref="AQ674">IF(OR(COUNTIF(Y674,$AZ$2:$AZ$19)),0,1)</f>
        <v>0</v>
      </c>
      <c r="AR674" cm="1">
        <f t="array" ref="AR674">IF(OR(COUNTIF(Z674,$AZ$2:$AZ$19)),0,1)</f>
        <v>0</v>
      </c>
      <c r="AS674" cm="1">
        <f t="array" ref="AS674">IF(OR(COUNTIF(AA674,$AZ$2:$AZ$19)),0,1)</f>
        <v>0</v>
      </c>
      <c r="AT674" cm="1">
        <f t="array" ref="AT674">IF(OR(COUNTIF(AB674,$AZ$2:$AZ$19)),0,1)</f>
        <v>0</v>
      </c>
      <c r="AU674" cm="1">
        <f t="array" ref="AU674">IF(OR(COUNTIF(AC674,$AZ$2:$AZ$19)),0,1)</f>
        <v>0</v>
      </c>
      <c r="AV674" cm="1">
        <f t="array" ref="AV674">IF(OR(COUNTIF(AD674,$AZ$2:$AZ$19)),0,1)</f>
        <v>0</v>
      </c>
      <c r="AX674">
        <f t="shared" si="11"/>
        <v>0</v>
      </c>
    </row>
    <row r="675" spans="1:50" x14ac:dyDescent="0.3">
      <c r="A675" s="92" t="str" cm="1">
        <f t="array" ref="A675">IF(AX675&gt;0,'Licensee Info'!$A$2:$A$2,"#N/A")</f>
        <v>#N/A</v>
      </c>
      <c r="B675" s="88" t="str">
        <f>'Cover Sheet'!$A$3</f>
        <v>[insert AFS Reporting Period]</v>
      </c>
      <c r="C675" s="88" t="str">
        <f>'Cover Sheet'!$D$3</f>
        <v>[insert all medical and adult-use license record numbers covered by this AFS]</v>
      </c>
      <c r="D675" s="88" t="str">
        <f>'Cover Sheet'!$A$6</f>
        <v>[insert name of firm]</v>
      </c>
      <c r="E675" s="88" t="str">
        <f>'Cover Sheet'!$B$6</f>
        <v>[insert CPA name]</v>
      </c>
      <c r="F675" s="88" t="str">
        <f>'Cover Sheet'!$B$8</f>
        <v>[insert CPA license number]</v>
      </c>
      <c r="G675" s="88" t="str">
        <f>'Cover Sheet'!$D$6</f>
        <v>[insert direct email address]</v>
      </c>
      <c r="H675" s="88" t="str">
        <f>'Cover Sheet'!$D$8</f>
        <v>[insert direct phone number]</v>
      </c>
      <c r="I675" s="88" t="str">
        <f>'Cover Sheet'!$D$10</f>
        <v>[insert firm mailing address]</v>
      </c>
      <c r="J675" s="88" t="str">
        <f>'Licensee Info'!$E$2</f>
        <v>Report not attested to correctly</v>
      </c>
      <c r="K675" t="s">
        <v>286</v>
      </c>
      <c r="L675">
        <v>1</v>
      </c>
      <c r="M675">
        <v>3</v>
      </c>
      <c r="N675">
        <v>4</v>
      </c>
      <c r="O675">
        <v>2</v>
      </c>
      <c r="R675" t="str">
        <f>'R - Total (R, MB)'!$B$130</f>
        <v>[insert license #]</v>
      </c>
      <c r="S675">
        <f>'R - Total (R, MB)'!$B$131</f>
        <v>0</v>
      </c>
      <c r="T675">
        <f>'R - Total (R, MB)'!$D$131</f>
        <v>0</v>
      </c>
      <c r="U675">
        <f>'R - Total (R, MB)'!$H$131</f>
        <v>0</v>
      </c>
      <c r="V675">
        <v>0</v>
      </c>
      <c r="W675">
        <v>0</v>
      </c>
      <c r="X675">
        <v>0</v>
      </c>
      <c r="Y675">
        <v>0</v>
      </c>
      <c r="Z675">
        <v>0</v>
      </c>
      <c r="AA675">
        <v>0</v>
      </c>
      <c r="AB675">
        <v>0</v>
      </c>
      <c r="AC675">
        <v>0</v>
      </c>
      <c r="AD675">
        <v>0</v>
      </c>
      <c r="AJ675" cm="1">
        <f t="array" ref="AJ675">IF(OR(COUNTIF(R675,$AZ$2:$AZ$19)),0,1)</f>
        <v>0</v>
      </c>
      <c r="AK675" cm="1">
        <f t="array" ref="AK675">IF(OR(COUNTIF(S675,$AZ$2:$AZ$19)),0,1)</f>
        <v>0</v>
      </c>
      <c r="AL675" cm="1">
        <f t="array" ref="AL675">IF(OR(COUNTIF(T675,$AZ$2:$AZ$19)),0,1)</f>
        <v>0</v>
      </c>
      <c r="AM675" cm="1">
        <f t="array" ref="AM675">IF(OR(COUNTIF(U675,$AZ$2:$AZ$19)),0,1)</f>
        <v>0</v>
      </c>
      <c r="AN675" cm="1">
        <f t="array" ref="AN675">IF(OR(COUNTIF(V675,$AZ$2:$AZ$19)),0,1)</f>
        <v>0</v>
      </c>
      <c r="AO675" cm="1">
        <f t="array" ref="AO675">IF(OR(COUNTIF(W675,$AZ$2:$AZ$19)),0,1)</f>
        <v>0</v>
      </c>
      <c r="AP675" cm="1">
        <f t="array" ref="AP675">IF(OR(COUNTIF(X675,$AZ$2:$AZ$19)),0,1)</f>
        <v>0</v>
      </c>
      <c r="AQ675" cm="1">
        <f t="array" ref="AQ675">IF(OR(COUNTIF(Y675,$AZ$2:$AZ$19)),0,1)</f>
        <v>0</v>
      </c>
      <c r="AR675" cm="1">
        <f t="array" ref="AR675">IF(OR(COUNTIF(Z675,$AZ$2:$AZ$19)),0,1)</f>
        <v>0</v>
      </c>
      <c r="AS675" cm="1">
        <f t="array" ref="AS675">IF(OR(COUNTIF(AA675,$AZ$2:$AZ$19)),0,1)</f>
        <v>0</v>
      </c>
      <c r="AT675" cm="1">
        <f t="array" ref="AT675">IF(OR(COUNTIF(AB675,$AZ$2:$AZ$19)),0,1)</f>
        <v>0</v>
      </c>
      <c r="AU675" cm="1">
        <f t="array" ref="AU675">IF(OR(COUNTIF(AC675,$AZ$2:$AZ$19)),0,1)</f>
        <v>0</v>
      </c>
      <c r="AV675" cm="1">
        <f t="array" ref="AV675">IF(OR(COUNTIF(AD675,$AZ$2:$AZ$19)),0,1)</f>
        <v>0</v>
      </c>
      <c r="AX675">
        <f t="shared" si="11"/>
        <v>0</v>
      </c>
    </row>
    <row r="676" spans="1:50" x14ac:dyDescent="0.3">
      <c r="A676" s="88" t="str" cm="1">
        <f t="array" ref="A676">IF(AX676&gt;0,'Licensee Info'!$A$2:$A$2,"#N/A")</f>
        <v>#N/A</v>
      </c>
      <c r="B676" s="88" t="str">
        <f>'Cover Sheet'!$A$3</f>
        <v>[insert AFS Reporting Period]</v>
      </c>
      <c r="C676" s="88" t="str">
        <f>'Cover Sheet'!$D$3</f>
        <v>[insert all medical and adult-use license record numbers covered by this AFS]</v>
      </c>
      <c r="D676" s="88" t="str">
        <f>'Cover Sheet'!$A$6</f>
        <v>[insert name of firm]</v>
      </c>
      <c r="E676" s="88" t="str">
        <f>'Cover Sheet'!$B$6</f>
        <v>[insert CPA name]</v>
      </c>
      <c r="F676" s="88" t="str">
        <f>'Cover Sheet'!$B$8</f>
        <v>[insert CPA license number]</v>
      </c>
      <c r="G676" s="88" t="str">
        <f>'Cover Sheet'!$D$6</f>
        <v>[insert direct email address]</v>
      </c>
      <c r="H676" s="88" t="str">
        <f>'Cover Sheet'!$D$8</f>
        <v>[insert direct phone number]</v>
      </c>
      <c r="I676" s="88" t="str">
        <f>'Cover Sheet'!$D$10</f>
        <v>[insert firm mailing address]</v>
      </c>
      <c r="J676" s="88" t="str">
        <f>'Licensee Info'!$E$2</f>
        <v>Report not attested to correctly</v>
      </c>
      <c r="K676" s="91" t="s">
        <v>286</v>
      </c>
      <c r="L676" s="91">
        <v>1</v>
      </c>
      <c r="M676" s="91">
        <v>3</v>
      </c>
      <c r="N676" s="91">
        <v>4</v>
      </c>
      <c r="O676" s="91">
        <v>3</v>
      </c>
      <c r="P676" s="91"/>
      <c r="Q676" s="91"/>
      <c r="R676" s="91" t="str">
        <f>'R - Total (R, MB)'!$B$130</f>
        <v>[insert license #]</v>
      </c>
      <c r="S676" s="91">
        <f>'R - Total (R, MB)'!$B$131</f>
        <v>0</v>
      </c>
      <c r="T676" s="91">
        <f>'R - Total (R, MB)'!$D$131</f>
        <v>0</v>
      </c>
      <c r="U676" s="91">
        <f>'R - Total (R, MB)'!$H$131</f>
        <v>0</v>
      </c>
      <c r="V676" s="91">
        <v>0</v>
      </c>
      <c r="W676" s="91">
        <v>0</v>
      </c>
      <c r="X676" s="91">
        <v>0</v>
      </c>
      <c r="Y676" s="91">
        <v>0</v>
      </c>
      <c r="Z676" s="91">
        <v>0</v>
      </c>
      <c r="AA676" s="91">
        <v>0</v>
      </c>
      <c r="AB676" s="91">
        <v>0</v>
      </c>
      <c r="AC676" s="91">
        <v>0</v>
      </c>
      <c r="AD676" s="91">
        <v>0</v>
      </c>
      <c r="AE676" s="91"/>
      <c r="AF676" s="91"/>
      <c r="AG676" s="91"/>
      <c r="AH676" s="91"/>
      <c r="AJ676" cm="1">
        <f t="array" ref="AJ676">IF(OR(COUNTIF(R676,$AZ$2:$AZ$19)),0,1)</f>
        <v>0</v>
      </c>
      <c r="AK676" cm="1">
        <f t="array" ref="AK676">IF(OR(COUNTIF(S676,$AZ$2:$AZ$19)),0,1)</f>
        <v>0</v>
      </c>
      <c r="AL676" cm="1">
        <f t="array" ref="AL676">IF(OR(COUNTIF(T676,$AZ$2:$AZ$19)),0,1)</f>
        <v>0</v>
      </c>
      <c r="AM676" cm="1">
        <f t="array" ref="AM676">IF(OR(COUNTIF(U676,$AZ$2:$AZ$19)),0,1)</f>
        <v>0</v>
      </c>
      <c r="AN676" cm="1">
        <f t="array" ref="AN676">IF(OR(COUNTIF(V676,$AZ$2:$AZ$19)),0,1)</f>
        <v>0</v>
      </c>
      <c r="AO676" cm="1">
        <f t="array" ref="AO676">IF(OR(COUNTIF(W676,$AZ$2:$AZ$19)),0,1)</f>
        <v>0</v>
      </c>
      <c r="AP676" cm="1">
        <f t="array" ref="AP676">IF(OR(COUNTIF(X676,$AZ$2:$AZ$19)),0,1)</f>
        <v>0</v>
      </c>
      <c r="AQ676" cm="1">
        <f t="array" ref="AQ676">IF(OR(COUNTIF(Y676,$AZ$2:$AZ$19)),0,1)</f>
        <v>0</v>
      </c>
      <c r="AR676" cm="1">
        <f t="array" ref="AR676">IF(OR(COUNTIF(Z676,$AZ$2:$AZ$19)),0,1)</f>
        <v>0</v>
      </c>
      <c r="AS676" cm="1">
        <f t="array" ref="AS676">IF(OR(COUNTIF(AA676,$AZ$2:$AZ$19)),0,1)</f>
        <v>0</v>
      </c>
      <c r="AT676" cm="1">
        <f t="array" ref="AT676">IF(OR(COUNTIF(AB676,$AZ$2:$AZ$19)),0,1)</f>
        <v>0</v>
      </c>
      <c r="AU676" cm="1">
        <f t="array" ref="AU676">IF(OR(COUNTIF(AC676,$AZ$2:$AZ$19)),0,1)</f>
        <v>0</v>
      </c>
      <c r="AV676" cm="1">
        <f t="array" ref="AV676">IF(OR(COUNTIF(AD676,$AZ$2:$AZ$19)),0,1)</f>
        <v>0</v>
      </c>
      <c r="AX676">
        <f t="shared" si="11"/>
        <v>0</v>
      </c>
    </row>
    <row r="677" spans="1:50" x14ac:dyDescent="0.3">
      <c r="A677" s="92" t="str" cm="1">
        <f t="array" ref="A677">IF(AX677&gt;0,'Licensee Info'!$A$2:$A$2,"#N/A")</f>
        <v>#N/A</v>
      </c>
      <c r="B677" s="88" t="str">
        <f>'Cover Sheet'!$A$3</f>
        <v>[insert AFS Reporting Period]</v>
      </c>
      <c r="C677" s="88" t="str">
        <f>'Cover Sheet'!$D$3</f>
        <v>[insert all medical and adult-use license record numbers covered by this AFS]</v>
      </c>
      <c r="D677" s="88" t="str">
        <f>'Cover Sheet'!$A$6</f>
        <v>[insert name of firm]</v>
      </c>
      <c r="E677" s="88" t="str">
        <f>'Cover Sheet'!$B$6</f>
        <v>[insert CPA name]</v>
      </c>
      <c r="F677" s="88" t="str">
        <f>'Cover Sheet'!$B$8</f>
        <v>[insert CPA license number]</v>
      </c>
      <c r="G677" s="88" t="str">
        <f>'Cover Sheet'!$D$6</f>
        <v>[insert direct email address]</v>
      </c>
      <c r="H677" s="88" t="str">
        <f>'Cover Sheet'!$D$8</f>
        <v>[insert direct phone number]</v>
      </c>
      <c r="I677" s="88" t="str">
        <f>'Cover Sheet'!$D$10</f>
        <v>[insert firm mailing address]</v>
      </c>
      <c r="J677" s="88" t="str">
        <f>'Licensee Info'!$E$2</f>
        <v>Report not attested to correctly</v>
      </c>
      <c r="K677" t="s">
        <v>286</v>
      </c>
      <c r="L677">
        <v>1</v>
      </c>
      <c r="M677">
        <v>3</v>
      </c>
      <c r="N677">
        <v>4</v>
      </c>
      <c r="O677">
        <v>4</v>
      </c>
      <c r="R677" t="str">
        <f>'R - Total (R, MB)'!$B$130</f>
        <v>[insert license #]</v>
      </c>
      <c r="S677">
        <f>'R - Total (R, MB)'!$B$131</f>
        <v>0</v>
      </c>
      <c r="T677">
        <f>'R - Total (R, MB)'!$D$131</f>
        <v>0</v>
      </c>
      <c r="U677">
        <f>'R - Total (R, MB)'!$H$131</f>
        <v>0</v>
      </c>
      <c r="V677">
        <v>0</v>
      </c>
      <c r="W677">
        <v>0</v>
      </c>
      <c r="X677">
        <v>0</v>
      </c>
      <c r="Y677">
        <v>0</v>
      </c>
      <c r="Z677">
        <v>0</v>
      </c>
      <c r="AA677">
        <v>0</v>
      </c>
      <c r="AB677">
        <v>0</v>
      </c>
      <c r="AC677">
        <v>0</v>
      </c>
      <c r="AD677">
        <v>0</v>
      </c>
      <c r="AJ677" cm="1">
        <f t="array" ref="AJ677">IF(OR(COUNTIF(R677,$AZ$2:$AZ$19)),0,1)</f>
        <v>0</v>
      </c>
      <c r="AK677" cm="1">
        <f t="array" ref="AK677">IF(OR(COUNTIF(S677,$AZ$2:$AZ$19)),0,1)</f>
        <v>0</v>
      </c>
      <c r="AL677" cm="1">
        <f t="array" ref="AL677">IF(OR(COUNTIF(T677,$AZ$2:$AZ$19)),0,1)</f>
        <v>0</v>
      </c>
      <c r="AM677" cm="1">
        <f t="array" ref="AM677">IF(OR(COUNTIF(U677,$AZ$2:$AZ$19)),0,1)</f>
        <v>0</v>
      </c>
      <c r="AN677" cm="1">
        <f t="array" ref="AN677">IF(OR(COUNTIF(V677,$AZ$2:$AZ$19)),0,1)</f>
        <v>0</v>
      </c>
      <c r="AO677" cm="1">
        <f t="array" ref="AO677">IF(OR(COUNTIF(W677,$AZ$2:$AZ$19)),0,1)</f>
        <v>0</v>
      </c>
      <c r="AP677" cm="1">
        <f t="array" ref="AP677">IF(OR(COUNTIF(X677,$AZ$2:$AZ$19)),0,1)</f>
        <v>0</v>
      </c>
      <c r="AQ677" cm="1">
        <f t="array" ref="AQ677">IF(OR(COUNTIF(Y677,$AZ$2:$AZ$19)),0,1)</f>
        <v>0</v>
      </c>
      <c r="AR677" cm="1">
        <f t="array" ref="AR677">IF(OR(COUNTIF(Z677,$AZ$2:$AZ$19)),0,1)</f>
        <v>0</v>
      </c>
      <c r="AS677" cm="1">
        <f t="array" ref="AS677">IF(OR(COUNTIF(AA677,$AZ$2:$AZ$19)),0,1)</f>
        <v>0</v>
      </c>
      <c r="AT677" cm="1">
        <f t="array" ref="AT677">IF(OR(COUNTIF(AB677,$AZ$2:$AZ$19)),0,1)</f>
        <v>0</v>
      </c>
      <c r="AU677" cm="1">
        <f t="array" ref="AU677">IF(OR(COUNTIF(AC677,$AZ$2:$AZ$19)),0,1)</f>
        <v>0</v>
      </c>
      <c r="AV677" cm="1">
        <f t="array" ref="AV677">IF(OR(COUNTIF(AD677,$AZ$2:$AZ$19)),0,1)</f>
        <v>0</v>
      </c>
      <c r="AX677">
        <f t="shared" si="11"/>
        <v>0</v>
      </c>
    </row>
    <row r="678" spans="1:50" x14ac:dyDescent="0.3">
      <c r="A678" s="88" t="str" cm="1">
        <f t="array" ref="A678">IF(AX678&gt;0,'Licensee Info'!$A$2:$A$2,"#N/A")</f>
        <v>#N/A</v>
      </c>
      <c r="B678" s="88" t="str">
        <f>'Cover Sheet'!$A$3</f>
        <v>[insert AFS Reporting Period]</v>
      </c>
      <c r="C678" s="88" t="str">
        <f>'Cover Sheet'!$D$3</f>
        <v>[insert all medical and adult-use license record numbers covered by this AFS]</v>
      </c>
      <c r="D678" s="88" t="str">
        <f>'Cover Sheet'!$A$6</f>
        <v>[insert name of firm]</v>
      </c>
      <c r="E678" s="88" t="str">
        <f>'Cover Sheet'!$B$6</f>
        <v>[insert CPA name]</v>
      </c>
      <c r="F678" s="88" t="str">
        <f>'Cover Sheet'!$B$8</f>
        <v>[insert CPA license number]</v>
      </c>
      <c r="G678" s="88" t="str">
        <f>'Cover Sheet'!$D$6</f>
        <v>[insert direct email address]</v>
      </c>
      <c r="H678" s="88" t="str">
        <f>'Cover Sheet'!$D$8</f>
        <v>[insert direct phone number]</v>
      </c>
      <c r="I678" s="88" t="str">
        <f>'Cover Sheet'!$D$10</f>
        <v>[insert firm mailing address]</v>
      </c>
      <c r="J678" s="88" t="str">
        <f>'Licensee Info'!$E$2</f>
        <v>Report not attested to correctly</v>
      </c>
      <c r="K678" s="91" t="s">
        <v>286</v>
      </c>
      <c r="L678" s="91">
        <v>1</v>
      </c>
      <c r="M678" s="91">
        <v>3</v>
      </c>
      <c r="N678" s="91">
        <v>4</v>
      </c>
      <c r="O678" s="91">
        <v>5</v>
      </c>
      <c r="P678" s="91"/>
      <c r="Q678" s="91"/>
      <c r="R678" s="91" t="str">
        <f>'R - Total (R, MB)'!$B$130</f>
        <v>[insert license #]</v>
      </c>
      <c r="S678" s="91">
        <f>'R - Total (R, MB)'!$B$131</f>
        <v>0</v>
      </c>
      <c r="T678" s="91">
        <f>'R - Total (R, MB)'!$D$131</f>
        <v>0</v>
      </c>
      <c r="U678" s="91">
        <f>'R - Total (R, MB)'!$H$131</f>
        <v>0</v>
      </c>
      <c r="V678" s="91">
        <v>0</v>
      </c>
      <c r="W678" s="91">
        <v>0</v>
      </c>
      <c r="X678" s="91">
        <v>0</v>
      </c>
      <c r="Y678" s="91">
        <v>0</v>
      </c>
      <c r="Z678" s="91">
        <v>0</v>
      </c>
      <c r="AA678" s="91">
        <v>0</v>
      </c>
      <c r="AB678" s="91">
        <v>0</v>
      </c>
      <c r="AC678" s="91">
        <v>0</v>
      </c>
      <c r="AD678" s="91">
        <v>0</v>
      </c>
      <c r="AE678" s="91"/>
      <c r="AF678" s="91"/>
      <c r="AG678" s="91"/>
      <c r="AH678" s="91"/>
      <c r="AJ678" cm="1">
        <f t="array" ref="AJ678">IF(OR(COUNTIF(R678,$AZ$2:$AZ$19)),0,1)</f>
        <v>0</v>
      </c>
      <c r="AK678" cm="1">
        <f t="array" ref="AK678">IF(OR(COUNTIF(S678,$AZ$2:$AZ$19)),0,1)</f>
        <v>0</v>
      </c>
      <c r="AL678" cm="1">
        <f t="array" ref="AL678">IF(OR(COUNTIF(T678,$AZ$2:$AZ$19)),0,1)</f>
        <v>0</v>
      </c>
      <c r="AM678" cm="1">
        <f t="array" ref="AM678">IF(OR(COUNTIF(U678,$AZ$2:$AZ$19)),0,1)</f>
        <v>0</v>
      </c>
      <c r="AN678" cm="1">
        <f t="array" ref="AN678">IF(OR(COUNTIF(V678,$AZ$2:$AZ$19)),0,1)</f>
        <v>0</v>
      </c>
      <c r="AO678" cm="1">
        <f t="array" ref="AO678">IF(OR(COUNTIF(W678,$AZ$2:$AZ$19)),0,1)</f>
        <v>0</v>
      </c>
      <c r="AP678" cm="1">
        <f t="array" ref="AP678">IF(OR(COUNTIF(X678,$AZ$2:$AZ$19)),0,1)</f>
        <v>0</v>
      </c>
      <c r="AQ678" cm="1">
        <f t="array" ref="AQ678">IF(OR(COUNTIF(Y678,$AZ$2:$AZ$19)),0,1)</f>
        <v>0</v>
      </c>
      <c r="AR678" cm="1">
        <f t="array" ref="AR678">IF(OR(COUNTIF(Z678,$AZ$2:$AZ$19)),0,1)</f>
        <v>0</v>
      </c>
      <c r="AS678" cm="1">
        <f t="array" ref="AS678">IF(OR(COUNTIF(AA678,$AZ$2:$AZ$19)),0,1)</f>
        <v>0</v>
      </c>
      <c r="AT678" cm="1">
        <f t="array" ref="AT678">IF(OR(COUNTIF(AB678,$AZ$2:$AZ$19)),0,1)</f>
        <v>0</v>
      </c>
      <c r="AU678" cm="1">
        <f t="array" ref="AU678">IF(OR(COUNTIF(AC678,$AZ$2:$AZ$19)),0,1)</f>
        <v>0</v>
      </c>
      <c r="AV678" cm="1">
        <f t="array" ref="AV678">IF(OR(COUNTIF(AD678,$AZ$2:$AZ$19)),0,1)</f>
        <v>0</v>
      </c>
      <c r="AX678">
        <f t="shared" si="11"/>
        <v>0</v>
      </c>
    </row>
    <row r="679" spans="1:50" x14ac:dyDescent="0.3">
      <c r="A679" s="92" t="str" cm="1">
        <f t="array" ref="A679">IF(AX679&gt;0,'Licensee Info'!$A$2:$A$2,"#N/A")</f>
        <v>#N/A</v>
      </c>
      <c r="B679" s="88" t="str">
        <f>'Cover Sheet'!$A$3</f>
        <v>[insert AFS Reporting Period]</v>
      </c>
      <c r="C679" s="88" t="str">
        <f>'Cover Sheet'!$D$3</f>
        <v>[insert all medical and adult-use license record numbers covered by this AFS]</v>
      </c>
      <c r="D679" s="88" t="str">
        <f>'Cover Sheet'!$A$6</f>
        <v>[insert name of firm]</v>
      </c>
      <c r="E679" s="88" t="str">
        <f>'Cover Sheet'!$B$6</f>
        <v>[insert CPA name]</v>
      </c>
      <c r="F679" s="88" t="str">
        <f>'Cover Sheet'!$B$8</f>
        <v>[insert CPA license number]</v>
      </c>
      <c r="G679" s="88" t="str">
        <f>'Cover Sheet'!$D$6</f>
        <v>[insert direct email address]</v>
      </c>
      <c r="H679" s="88" t="str">
        <f>'Cover Sheet'!$D$8</f>
        <v>[insert direct phone number]</v>
      </c>
      <c r="I679" s="88" t="str">
        <f>'Cover Sheet'!$D$10</f>
        <v>[insert firm mailing address]</v>
      </c>
      <c r="J679" s="88" t="str">
        <f>'Licensee Info'!$E$2</f>
        <v>Report not attested to correctly</v>
      </c>
      <c r="K679" t="s">
        <v>286</v>
      </c>
      <c r="L679">
        <v>1</v>
      </c>
      <c r="M679">
        <v>3</v>
      </c>
      <c r="N679">
        <v>4</v>
      </c>
      <c r="O679">
        <v>6</v>
      </c>
      <c r="R679" t="str">
        <f>'R - Total (R, MB)'!$B$130</f>
        <v>[insert license #]</v>
      </c>
      <c r="S679">
        <f>'R - Total (R, MB)'!$B$131</f>
        <v>0</v>
      </c>
      <c r="T679">
        <f>'R - Total (R, MB)'!$D$131</f>
        <v>0</v>
      </c>
      <c r="U679">
        <f>'R - Total (R, MB)'!$H$131</f>
        <v>0</v>
      </c>
      <c r="V679">
        <v>0</v>
      </c>
      <c r="W679">
        <v>0</v>
      </c>
      <c r="X679">
        <v>0</v>
      </c>
      <c r="Y679">
        <v>0</v>
      </c>
      <c r="Z679">
        <v>0</v>
      </c>
      <c r="AA679">
        <v>0</v>
      </c>
      <c r="AB679">
        <v>0</v>
      </c>
      <c r="AC679">
        <v>0</v>
      </c>
      <c r="AD679">
        <v>0</v>
      </c>
      <c r="AJ679" cm="1">
        <f t="array" ref="AJ679">IF(OR(COUNTIF(R679,$AZ$2:$AZ$19)),0,1)</f>
        <v>0</v>
      </c>
      <c r="AK679" cm="1">
        <f t="array" ref="AK679">IF(OR(COUNTIF(S679,$AZ$2:$AZ$19)),0,1)</f>
        <v>0</v>
      </c>
      <c r="AL679" cm="1">
        <f t="array" ref="AL679">IF(OR(COUNTIF(T679,$AZ$2:$AZ$19)),0,1)</f>
        <v>0</v>
      </c>
      <c r="AM679" cm="1">
        <f t="array" ref="AM679">IF(OR(COUNTIF(U679,$AZ$2:$AZ$19)),0,1)</f>
        <v>0</v>
      </c>
      <c r="AN679" cm="1">
        <f t="array" ref="AN679">IF(OR(COUNTIF(V679,$AZ$2:$AZ$19)),0,1)</f>
        <v>0</v>
      </c>
      <c r="AO679" cm="1">
        <f t="array" ref="AO679">IF(OR(COUNTIF(W679,$AZ$2:$AZ$19)),0,1)</f>
        <v>0</v>
      </c>
      <c r="AP679" cm="1">
        <f t="array" ref="AP679">IF(OR(COUNTIF(X679,$AZ$2:$AZ$19)),0,1)</f>
        <v>0</v>
      </c>
      <c r="AQ679" cm="1">
        <f t="array" ref="AQ679">IF(OR(COUNTIF(Y679,$AZ$2:$AZ$19)),0,1)</f>
        <v>0</v>
      </c>
      <c r="AR679" cm="1">
        <f t="array" ref="AR679">IF(OR(COUNTIF(Z679,$AZ$2:$AZ$19)),0,1)</f>
        <v>0</v>
      </c>
      <c r="AS679" cm="1">
        <f t="array" ref="AS679">IF(OR(COUNTIF(AA679,$AZ$2:$AZ$19)),0,1)</f>
        <v>0</v>
      </c>
      <c r="AT679" cm="1">
        <f t="array" ref="AT679">IF(OR(COUNTIF(AB679,$AZ$2:$AZ$19)),0,1)</f>
        <v>0</v>
      </c>
      <c r="AU679" cm="1">
        <f t="array" ref="AU679">IF(OR(COUNTIF(AC679,$AZ$2:$AZ$19)),0,1)</f>
        <v>0</v>
      </c>
      <c r="AV679" cm="1">
        <f t="array" ref="AV679">IF(OR(COUNTIF(AD679,$AZ$2:$AZ$19)),0,1)</f>
        <v>0</v>
      </c>
      <c r="AX679">
        <f t="shared" si="11"/>
        <v>0</v>
      </c>
    </row>
    <row r="680" spans="1:50" x14ac:dyDescent="0.3">
      <c r="A680" s="88" t="str" cm="1">
        <f t="array" ref="A680">IF(AX680&gt;0,'Licensee Info'!$A$2:$A$2,"#N/A")</f>
        <v>#N/A</v>
      </c>
      <c r="B680" s="88" t="str">
        <f>'Cover Sheet'!$A$3</f>
        <v>[insert AFS Reporting Period]</v>
      </c>
      <c r="C680" s="88" t="str">
        <f>'Cover Sheet'!$D$3</f>
        <v>[insert all medical and adult-use license record numbers covered by this AFS]</v>
      </c>
      <c r="D680" s="88" t="str">
        <f>'Cover Sheet'!$A$6</f>
        <v>[insert name of firm]</v>
      </c>
      <c r="E680" s="88" t="str">
        <f>'Cover Sheet'!$B$6</f>
        <v>[insert CPA name]</v>
      </c>
      <c r="F680" s="88" t="str">
        <f>'Cover Sheet'!$B$8</f>
        <v>[insert CPA license number]</v>
      </c>
      <c r="G680" s="88" t="str">
        <f>'Cover Sheet'!$D$6</f>
        <v>[insert direct email address]</v>
      </c>
      <c r="H680" s="88" t="str">
        <f>'Cover Sheet'!$D$8</f>
        <v>[insert direct phone number]</v>
      </c>
      <c r="I680" s="88" t="str">
        <f>'Cover Sheet'!$D$10</f>
        <v>[insert firm mailing address]</v>
      </c>
      <c r="J680" s="88" t="str">
        <f>'Licensee Info'!$E$2</f>
        <v>Report not attested to correctly</v>
      </c>
      <c r="K680" s="91" t="s">
        <v>286</v>
      </c>
      <c r="L680" s="91">
        <v>1</v>
      </c>
      <c r="M680" s="91">
        <v>3</v>
      </c>
      <c r="N680" s="91">
        <v>4</v>
      </c>
      <c r="O680" s="91">
        <v>7</v>
      </c>
      <c r="P680" s="91"/>
      <c r="Q680" s="91"/>
      <c r="R680" s="91" t="str">
        <f>'R - Total (R, MB)'!$B$130</f>
        <v>[insert license #]</v>
      </c>
      <c r="S680" s="91">
        <f>'R - Total (R, MB)'!$B$131</f>
        <v>0</v>
      </c>
      <c r="T680" s="91">
        <f>'R - Total (R, MB)'!$D$131</f>
        <v>0</v>
      </c>
      <c r="U680" s="91">
        <f>'R - Total (R, MB)'!$H$131</f>
        <v>0</v>
      </c>
      <c r="V680" s="91">
        <v>0</v>
      </c>
      <c r="W680" s="91">
        <v>0</v>
      </c>
      <c r="X680" s="91">
        <v>0</v>
      </c>
      <c r="Y680" s="91">
        <v>0</v>
      </c>
      <c r="Z680" s="91">
        <v>0</v>
      </c>
      <c r="AA680" s="91">
        <v>0</v>
      </c>
      <c r="AB680" s="91">
        <v>0</v>
      </c>
      <c r="AC680" s="91">
        <v>0</v>
      </c>
      <c r="AD680" s="91">
        <v>0</v>
      </c>
      <c r="AE680" s="91"/>
      <c r="AF680" s="91"/>
      <c r="AG680" s="91"/>
      <c r="AH680" s="91"/>
      <c r="AJ680" cm="1">
        <f t="array" ref="AJ680">IF(OR(COUNTIF(R680,$AZ$2:$AZ$19)),0,1)</f>
        <v>0</v>
      </c>
      <c r="AK680" cm="1">
        <f t="array" ref="AK680">IF(OR(COUNTIF(S680,$AZ$2:$AZ$19)),0,1)</f>
        <v>0</v>
      </c>
      <c r="AL680" cm="1">
        <f t="array" ref="AL680">IF(OR(COUNTIF(T680,$AZ$2:$AZ$19)),0,1)</f>
        <v>0</v>
      </c>
      <c r="AM680" cm="1">
        <f t="array" ref="AM680">IF(OR(COUNTIF(U680,$AZ$2:$AZ$19)),0,1)</f>
        <v>0</v>
      </c>
      <c r="AN680" cm="1">
        <f t="array" ref="AN680">IF(OR(COUNTIF(V680,$AZ$2:$AZ$19)),0,1)</f>
        <v>0</v>
      </c>
      <c r="AO680" cm="1">
        <f t="array" ref="AO680">IF(OR(COUNTIF(W680,$AZ$2:$AZ$19)),0,1)</f>
        <v>0</v>
      </c>
      <c r="AP680" cm="1">
        <f t="array" ref="AP680">IF(OR(COUNTIF(X680,$AZ$2:$AZ$19)),0,1)</f>
        <v>0</v>
      </c>
      <c r="AQ680" cm="1">
        <f t="array" ref="AQ680">IF(OR(COUNTIF(Y680,$AZ$2:$AZ$19)),0,1)</f>
        <v>0</v>
      </c>
      <c r="AR680" cm="1">
        <f t="array" ref="AR680">IF(OR(COUNTIF(Z680,$AZ$2:$AZ$19)),0,1)</f>
        <v>0</v>
      </c>
      <c r="AS680" cm="1">
        <f t="array" ref="AS680">IF(OR(COUNTIF(AA680,$AZ$2:$AZ$19)),0,1)</f>
        <v>0</v>
      </c>
      <c r="AT680" cm="1">
        <f t="array" ref="AT680">IF(OR(COUNTIF(AB680,$AZ$2:$AZ$19)),0,1)</f>
        <v>0</v>
      </c>
      <c r="AU680" cm="1">
        <f t="array" ref="AU680">IF(OR(COUNTIF(AC680,$AZ$2:$AZ$19)),0,1)</f>
        <v>0</v>
      </c>
      <c r="AV680" cm="1">
        <f t="array" ref="AV680">IF(OR(COUNTIF(AD680,$AZ$2:$AZ$19)),0,1)</f>
        <v>0</v>
      </c>
      <c r="AX680">
        <f t="shared" si="11"/>
        <v>0</v>
      </c>
    </row>
    <row r="681" spans="1:50" x14ac:dyDescent="0.3">
      <c r="A681" s="92" t="str" cm="1">
        <f t="array" ref="A681">IF(AX681&gt;0,'Licensee Info'!$A$2:$A$2,"#N/A")</f>
        <v>#N/A</v>
      </c>
      <c r="B681" s="88" t="str">
        <f>'Cover Sheet'!$A$3</f>
        <v>[insert AFS Reporting Period]</v>
      </c>
      <c r="C681" s="88" t="str">
        <f>'Cover Sheet'!$D$3</f>
        <v>[insert all medical and adult-use license record numbers covered by this AFS]</v>
      </c>
      <c r="D681" s="88" t="str">
        <f>'Cover Sheet'!$A$6</f>
        <v>[insert name of firm]</v>
      </c>
      <c r="E681" s="88" t="str">
        <f>'Cover Sheet'!$B$6</f>
        <v>[insert CPA name]</v>
      </c>
      <c r="F681" s="88" t="str">
        <f>'Cover Sheet'!$B$8</f>
        <v>[insert CPA license number]</v>
      </c>
      <c r="G681" s="88" t="str">
        <f>'Cover Sheet'!$D$6</f>
        <v>[insert direct email address]</v>
      </c>
      <c r="H681" s="88" t="str">
        <f>'Cover Sheet'!$D$8</f>
        <v>[insert direct phone number]</v>
      </c>
      <c r="I681" s="88" t="str">
        <f>'Cover Sheet'!$D$10</f>
        <v>[insert firm mailing address]</v>
      </c>
      <c r="J681" s="88" t="str">
        <f>'Licensee Info'!$E$2</f>
        <v>Report not attested to correctly</v>
      </c>
      <c r="K681" t="s">
        <v>286</v>
      </c>
      <c r="L681">
        <v>1</v>
      </c>
      <c r="M681">
        <v>3</v>
      </c>
      <c r="N681">
        <v>4</v>
      </c>
      <c r="O681">
        <v>8</v>
      </c>
      <c r="R681" t="str">
        <f>'R - Total (R, MB)'!$B$130</f>
        <v>[insert license #]</v>
      </c>
      <c r="S681">
        <f>'R - Total (R, MB)'!$B$131</f>
        <v>0</v>
      </c>
      <c r="T681">
        <f>'R - Total (R, MB)'!$D$131</f>
        <v>0</v>
      </c>
      <c r="U681">
        <f>'R - Total (R, MB)'!$H$131</f>
        <v>0</v>
      </c>
      <c r="V681">
        <v>0</v>
      </c>
      <c r="W681">
        <v>0</v>
      </c>
      <c r="X681">
        <v>0</v>
      </c>
      <c r="Y681">
        <v>0</v>
      </c>
      <c r="Z681">
        <v>0</v>
      </c>
      <c r="AA681">
        <v>0</v>
      </c>
      <c r="AB681">
        <v>0</v>
      </c>
      <c r="AC681">
        <v>0</v>
      </c>
      <c r="AD681">
        <v>0</v>
      </c>
      <c r="AJ681" cm="1">
        <f t="array" ref="AJ681">IF(OR(COUNTIF(R681,$AZ$2:$AZ$19)),0,1)</f>
        <v>0</v>
      </c>
      <c r="AK681" cm="1">
        <f t="array" ref="AK681">IF(OR(COUNTIF(S681,$AZ$2:$AZ$19)),0,1)</f>
        <v>0</v>
      </c>
      <c r="AL681" cm="1">
        <f t="array" ref="AL681">IF(OR(COUNTIF(T681,$AZ$2:$AZ$19)),0,1)</f>
        <v>0</v>
      </c>
      <c r="AM681" cm="1">
        <f t="array" ref="AM681">IF(OR(COUNTIF(U681,$AZ$2:$AZ$19)),0,1)</f>
        <v>0</v>
      </c>
      <c r="AN681" cm="1">
        <f t="array" ref="AN681">IF(OR(COUNTIF(V681,$AZ$2:$AZ$19)),0,1)</f>
        <v>0</v>
      </c>
      <c r="AO681" cm="1">
        <f t="array" ref="AO681">IF(OR(COUNTIF(W681,$AZ$2:$AZ$19)),0,1)</f>
        <v>0</v>
      </c>
      <c r="AP681" cm="1">
        <f t="array" ref="AP681">IF(OR(COUNTIF(X681,$AZ$2:$AZ$19)),0,1)</f>
        <v>0</v>
      </c>
      <c r="AQ681" cm="1">
        <f t="array" ref="AQ681">IF(OR(COUNTIF(Y681,$AZ$2:$AZ$19)),0,1)</f>
        <v>0</v>
      </c>
      <c r="AR681" cm="1">
        <f t="array" ref="AR681">IF(OR(COUNTIF(Z681,$AZ$2:$AZ$19)),0,1)</f>
        <v>0</v>
      </c>
      <c r="AS681" cm="1">
        <f t="array" ref="AS681">IF(OR(COUNTIF(AA681,$AZ$2:$AZ$19)),0,1)</f>
        <v>0</v>
      </c>
      <c r="AT681" cm="1">
        <f t="array" ref="AT681">IF(OR(COUNTIF(AB681,$AZ$2:$AZ$19)),0,1)</f>
        <v>0</v>
      </c>
      <c r="AU681" cm="1">
        <f t="array" ref="AU681">IF(OR(COUNTIF(AC681,$AZ$2:$AZ$19)),0,1)</f>
        <v>0</v>
      </c>
      <c r="AV681" cm="1">
        <f t="array" ref="AV681">IF(OR(COUNTIF(AD681,$AZ$2:$AZ$19)),0,1)</f>
        <v>0</v>
      </c>
      <c r="AX681">
        <f t="shared" si="11"/>
        <v>0</v>
      </c>
    </row>
    <row r="682" spans="1:50" x14ac:dyDescent="0.3">
      <c r="A682" s="88" t="str" cm="1">
        <f t="array" ref="A682">IF(AX682&gt;0,'Licensee Info'!$A$2:$A$2,"#N/A")</f>
        <v>#N/A</v>
      </c>
      <c r="B682" s="88" t="str">
        <f>'Cover Sheet'!$A$3</f>
        <v>[insert AFS Reporting Period]</v>
      </c>
      <c r="C682" s="88" t="str">
        <f>'Cover Sheet'!$D$3</f>
        <v>[insert all medical and adult-use license record numbers covered by this AFS]</v>
      </c>
      <c r="D682" s="88" t="str">
        <f>'Cover Sheet'!$A$6</f>
        <v>[insert name of firm]</v>
      </c>
      <c r="E682" s="88" t="str">
        <f>'Cover Sheet'!$B$6</f>
        <v>[insert CPA name]</v>
      </c>
      <c r="F682" s="88" t="str">
        <f>'Cover Sheet'!$B$8</f>
        <v>[insert CPA license number]</v>
      </c>
      <c r="G682" s="88" t="str">
        <f>'Cover Sheet'!$D$6</f>
        <v>[insert direct email address]</v>
      </c>
      <c r="H682" s="88" t="str">
        <f>'Cover Sheet'!$D$8</f>
        <v>[insert direct phone number]</v>
      </c>
      <c r="I682" s="88" t="str">
        <f>'Cover Sheet'!$D$10</f>
        <v>[insert firm mailing address]</v>
      </c>
      <c r="J682" s="88" t="str">
        <f>'Licensee Info'!$E$2</f>
        <v>Report not attested to correctly</v>
      </c>
      <c r="K682" s="91" t="s">
        <v>286</v>
      </c>
      <c r="L682" s="91">
        <v>1</v>
      </c>
      <c r="M682" s="91">
        <v>3</v>
      </c>
      <c r="N682" s="91">
        <v>4</v>
      </c>
      <c r="O682" s="91">
        <v>9</v>
      </c>
      <c r="P682" s="91"/>
      <c r="Q682" s="91"/>
      <c r="R682" s="91" t="str">
        <f>'R - Total (R, MB)'!$B$130</f>
        <v>[insert license #]</v>
      </c>
      <c r="S682" s="91">
        <f>'R - Total (R, MB)'!$B$131</f>
        <v>0</v>
      </c>
      <c r="T682" s="91">
        <f>'R - Total (R, MB)'!$D$131</f>
        <v>0</v>
      </c>
      <c r="U682" s="91">
        <f>'R - Total (R, MB)'!$H$131</f>
        <v>0</v>
      </c>
      <c r="V682" s="91">
        <v>0</v>
      </c>
      <c r="W682" s="91">
        <v>0</v>
      </c>
      <c r="X682" s="91">
        <v>0</v>
      </c>
      <c r="Y682" s="91">
        <v>0</v>
      </c>
      <c r="Z682" s="91">
        <v>0</v>
      </c>
      <c r="AA682" s="91">
        <v>0</v>
      </c>
      <c r="AB682" s="91">
        <v>0</v>
      </c>
      <c r="AC682" s="91">
        <v>0</v>
      </c>
      <c r="AD682" s="91">
        <v>0</v>
      </c>
      <c r="AE682" s="91"/>
      <c r="AF682" s="91"/>
      <c r="AG682" s="91"/>
      <c r="AH682" s="91"/>
      <c r="AJ682" cm="1">
        <f t="array" ref="AJ682">IF(OR(COUNTIF(R682,$AZ$2:$AZ$19)),0,1)</f>
        <v>0</v>
      </c>
      <c r="AK682" cm="1">
        <f t="array" ref="AK682">IF(OR(COUNTIF(S682,$AZ$2:$AZ$19)),0,1)</f>
        <v>0</v>
      </c>
      <c r="AL682" cm="1">
        <f t="array" ref="AL682">IF(OR(COUNTIF(T682,$AZ$2:$AZ$19)),0,1)</f>
        <v>0</v>
      </c>
      <c r="AM682" cm="1">
        <f t="array" ref="AM682">IF(OR(COUNTIF(U682,$AZ$2:$AZ$19)),0,1)</f>
        <v>0</v>
      </c>
      <c r="AN682" cm="1">
        <f t="array" ref="AN682">IF(OR(COUNTIF(V682,$AZ$2:$AZ$19)),0,1)</f>
        <v>0</v>
      </c>
      <c r="AO682" cm="1">
        <f t="array" ref="AO682">IF(OR(COUNTIF(W682,$AZ$2:$AZ$19)),0,1)</f>
        <v>0</v>
      </c>
      <c r="AP682" cm="1">
        <f t="array" ref="AP682">IF(OR(COUNTIF(X682,$AZ$2:$AZ$19)),0,1)</f>
        <v>0</v>
      </c>
      <c r="AQ682" cm="1">
        <f t="array" ref="AQ682">IF(OR(COUNTIF(Y682,$AZ$2:$AZ$19)),0,1)</f>
        <v>0</v>
      </c>
      <c r="AR682" cm="1">
        <f t="array" ref="AR682">IF(OR(COUNTIF(Z682,$AZ$2:$AZ$19)),0,1)</f>
        <v>0</v>
      </c>
      <c r="AS682" cm="1">
        <f t="array" ref="AS682">IF(OR(COUNTIF(AA682,$AZ$2:$AZ$19)),0,1)</f>
        <v>0</v>
      </c>
      <c r="AT682" cm="1">
        <f t="array" ref="AT682">IF(OR(COUNTIF(AB682,$AZ$2:$AZ$19)),0,1)</f>
        <v>0</v>
      </c>
      <c r="AU682" cm="1">
        <f t="array" ref="AU682">IF(OR(COUNTIF(AC682,$AZ$2:$AZ$19)),0,1)</f>
        <v>0</v>
      </c>
      <c r="AV682" cm="1">
        <f t="array" ref="AV682">IF(OR(COUNTIF(AD682,$AZ$2:$AZ$19)),0,1)</f>
        <v>0</v>
      </c>
      <c r="AX682">
        <f t="shared" si="11"/>
        <v>0</v>
      </c>
    </row>
    <row r="683" spans="1:50" x14ac:dyDescent="0.3">
      <c r="A683" s="92" t="str" cm="1">
        <f t="array" ref="A683">IF(AX683&gt;0,'Licensee Info'!$A$2:$A$2,"#N/A")</f>
        <v>#N/A</v>
      </c>
      <c r="B683" s="88" t="str">
        <f>'Cover Sheet'!$A$3</f>
        <v>[insert AFS Reporting Period]</v>
      </c>
      <c r="C683" s="88" t="str">
        <f>'Cover Sheet'!$D$3</f>
        <v>[insert all medical and adult-use license record numbers covered by this AFS]</v>
      </c>
      <c r="D683" s="88" t="str">
        <f>'Cover Sheet'!$A$6</f>
        <v>[insert name of firm]</v>
      </c>
      <c r="E683" s="88" t="str">
        <f>'Cover Sheet'!$B$6</f>
        <v>[insert CPA name]</v>
      </c>
      <c r="F683" s="88" t="str">
        <f>'Cover Sheet'!$B$8</f>
        <v>[insert CPA license number]</v>
      </c>
      <c r="G683" s="88" t="str">
        <f>'Cover Sheet'!$D$6</f>
        <v>[insert direct email address]</v>
      </c>
      <c r="H683" s="88" t="str">
        <f>'Cover Sheet'!$D$8</f>
        <v>[insert direct phone number]</v>
      </c>
      <c r="I683" s="88" t="str">
        <f>'Cover Sheet'!$D$10</f>
        <v>[insert firm mailing address]</v>
      </c>
      <c r="J683" s="88" t="str">
        <f>'Licensee Info'!$E$2</f>
        <v>Report not attested to correctly</v>
      </c>
      <c r="K683" t="s">
        <v>286</v>
      </c>
      <c r="L683">
        <v>1</v>
      </c>
      <c r="M683">
        <v>3</v>
      </c>
      <c r="N683">
        <v>4</v>
      </c>
      <c r="O683">
        <v>10</v>
      </c>
      <c r="R683" t="str">
        <f>'R - Total (R, MB)'!$B$130</f>
        <v>[insert license #]</v>
      </c>
      <c r="S683">
        <f>'R - Total (R, MB)'!$B$131</f>
        <v>0</v>
      </c>
      <c r="T683">
        <f>'R - Total (R, MB)'!$D$131</f>
        <v>0</v>
      </c>
      <c r="U683">
        <f>'R - Total (R, MB)'!$H$131</f>
        <v>0</v>
      </c>
      <c r="V683">
        <v>0</v>
      </c>
      <c r="W683">
        <v>0</v>
      </c>
      <c r="X683">
        <v>0</v>
      </c>
      <c r="Y683">
        <v>0</v>
      </c>
      <c r="Z683">
        <v>0</v>
      </c>
      <c r="AA683">
        <v>0</v>
      </c>
      <c r="AB683">
        <v>0</v>
      </c>
      <c r="AC683">
        <v>0</v>
      </c>
      <c r="AD683">
        <v>0</v>
      </c>
      <c r="AJ683" cm="1">
        <f t="array" ref="AJ683">IF(OR(COUNTIF(R683,$AZ$2:$AZ$19)),0,1)</f>
        <v>0</v>
      </c>
      <c r="AK683" cm="1">
        <f t="array" ref="AK683">IF(OR(COUNTIF(S683,$AZ$2:$AZ$19)),0,1)</f>
        <v>0</v>
      </c>
      <c r="AL683" cm="1">
        <f t="array" ref="AL683">IF(OR(COUNTIF(T683,$AZ$2:$AZ$19)),0,1)</f>
        <v>0</v>
      </c>
      <c r="AM683" cm="1">
        <f t="array" ref="AM683">IF(OR(COUNTIF(U683,$AZ$2:$AZ$19)),0,1)</f>
        <v>0</v>
      </c>
      <c r="AN683" cm="1">
        <f t="array" ref="AN683">IF(OR(COUNTIF(V683,$AZ$2:$AZ$19)),0,1)</f>
        <v>0</v>
      </c>
      <c r="AO683" cm="1">
        <f t="array" ref="AO683">IF(OR(COUNTIF(W683,$AZ$2:$AZ$19)),0,1)</f>
        <v>0</v>
      </c>
      <c r="AP683" cm="1">
        <f t="array" ref="AP683">IF(OR(COUNTIF(X683,$AZ$2:$AZ$19)),0,1)</f>
        <v>0</v>
      </c>
      <c r="AQ683" cm="1">
        <f t="array" ref="AQ683">IF(OR(COUNTIF(Y683,$AZ$2:$AZ$19)),0,1)</f>
        <v>0</v>
      </c>
      <c r="AR683" cm="1">
        <f t="array" ref="AR683">IF(OR(COUNTIF(Z683,$AZ$2:$AZ$19)),0,1)</f>
        <v>0</v>
      </c>
      <c r="AS683" cm="1">
        <f t="array" ref="AS683">IF(OR(COUNTIF(AA683,$AZ$2:$AZ$19)),0,1)</f>
        <v>0</v>
      </c>
      <c r="AT683" cm="1">
        <f t="array" ref="AT683">IF(OR(COUNTIF(AB683,$AZ$2:$AZ$19)),0,1)</f>
        <v>0</v>
      </c>
      <c r="AU683" cm="1">
        <f t="array" ref="AU683">IF(OR(COUNTIF(AC683,$AZ$2:$AZ$19)),0,1)</f>
        <v>0</v>
      </c>
      <c r="AV683" cm="1">
        <f t="array" ref="AV683">IF(OR(COUNTIF(AD683,$AZ$2:$AZ$19)),0,1)</f>
        <v>0</v>
      </c>
      <c r="AX683">
        <f t="shared" si="11"/>
        <v>0</v>
      </c>
    </row>
    <row r="684" spans="1:50" x14ac:dyDescent="0.3">
      <c r="A684" s="88" t="str" cm="1">
        <f t="array" ref="A684">IF(AX684&gt;0,'Licensee Info'!$A$2:$A$2,"#N/A")</f>
        <v>#N/A</v>
      </c>
      <c r="B684" s="88" t="str">
        <f>'Cover Sheet'!$A$3</f>
        <v>[insert AFS Reporting Period]</v>
      </c>
      <c r="C684" s="88" t="str">
        <f>'Cover Sheet'!$D$3</f>
        <v>[insert all medical and adult-use license record numbers covered by this AFS]</v>
      </c>
      <c r="D684" s="88" t="str">
        <f>'Cover Sheet'!$A$6</f>
        <v>[insert name of firm]</v>
      </c>
      <c r="E684" s="88" t="str">
        <f>'Cover Sheet'!$B$6</f>
        <v>[insert CPA name]</v>
      </c>
      <c r="F684" s="88" t="str">
        <f>'Cover Sheet'!$B$8</f>
        <v>[insert CPA license number]</v>
      </c>
      <c r="G684" s="88" t="str">
        <f>'Cover Sheet'!$D$6</f>
        <v>[insert direct email address]</v>
      </c>
      <c r="H684" s="88" t="str">
        <f>'Cover Sheet'!$D$8</f>
        <v>[insert direct phone number]</v>
      </c>
      <c r="I684" s="88" t="str">
        <f>'Cover Sheet'!$D$10</f>
        <v>[insert firm mailing address]</v>
      </c>
      <c r="J684" s="88" t="str">
        <f>'Licensee Info'!$E$2</f>
        <v>Report not attested to correctly</v>
      </c>
      <c r="K684" s="91" t="s">
        <v>286</v>
      </c>
      <c r="L684" s="91">
        <v>1</v>
      </c>
      <c r="M684" s="91">
        <v>3</v>
      </c>
      <c r="N684" s="91">
        <v>4</v>
      </c>
      <c r="O684" s="91">
        <v>11</v>
      </c>
      <c r="P684" s="91"/>
      <c r="Q684" s="91"/>
      <c r="R684" s="91" t="str">
        <f>'R - Total (R, MB)'!$B$130</f>
        <v>[insert license #]</v>
      </c>
      <c r="S684" s="91">
        <f>'R - Total (R, MB)'!$B$131</f>
        <v>0</v>
      </c>
      <c r="T684" s="91">
        <f>'R - Total (R, MB)'!$D$131</f>
        <v>0</v>
      </c>
      <c r="U684" s="91">
        <f>'R - Total (R, MB)'!$H$131</f>
        <v>0</v>
      </c>
      <c r="V684" s="91">
        <v>0</v>
      </c>
      <c r="W684" s="91">
        <v>0</v>
      </c>
      <c r="X684" s="91">
        <v>0</v>
      </c>
      <c r="Y684" s="91">
        <v>0</v>
      </c>
      <c r="Z684" s="91">
        <v>0</v>
      </c>
      <c r="AA684" s="91">
        <v>0</v>
      </c>
      <c r="AB684" s="91">
        <v>0</v>
      </c>
      <c r="AC684" s="91">
        <v>0</v>
      </c>
      <c r="AD684" s="91">
        <v>0</v>
      </c>
      <c r="AE684" s="91"/>
      <c r="AF684" s="91"/>
      <c r="AG684" s="91"/>
      <c r="AH684" s="91"/>
      <c r="AJ684" cm="1">
        <f t="array" ref="AJ684">IF(OR(COUNTIF(R684,$AZ$2:$AZ$19)),0,1)</f>
        <v>0</v>
      </c>
      <c r="AK684" cm="1">
        <f t="array" ref="AK684">IF(OR(COUNTIF(S684,$AZ$2:$AZ$19)),0,1)</f>
        <v>0</v>
      </c>
      <c r="AL684" cm="1">
        <f t="array" ref="AL684">IF(OR(COUNTIF(T684,$AZ$2:$AZ$19)),0,1)</f>
        <v>0</v>
      </c>
      <c r="AM684" cm="1">
        <f t="array" ref="AM684">IF(OR(COUNTIF(U684,$AZ$2:$AZ$19)),0,1)</f>
        <v>0</v>
      </c>
      <c r="AN684" cm="1">
        <f t="array" ref="AN684">IF(OR(COUNTIF(V684,$AZ$2:$AZ$19)),0,1)</f>
        <v>0</v>
      </c>
      <c r="AO684" cm="1">
        <f t="array" ref="AO684">IF(OR(COUNTIF(W684,$AZ$2:$AZ$19)),0,1)</f>
        <v>0</v>
      </c>
      <c r="AP684" cm="1">
        <f t="array" ref="AP684">IF(OR(COUNTIF(X684,$AZ$2:$AZ$19)),0,1)</f>
        <v>0</v>
      </c>
      <c r="AQ684" cm="1">
        <f t="array" ref="AQ684">IF(OR(COUNTIF(Y684,$AZ$2:$AZ$19)),0,1)</f>
        <v>0</v>
      </c>
      <c r="AR684" cm="1">
        <f t="array" ref="AR684">IF(OR(COUNTIF(Z684,$AZ$2:$AZ$19)),0,1)</f>
        <v>0</v>
      </c>
      <c r="AS684" cm="1">
        <f t="array" ref="AS684">IF(OR(COUNTIF(AA684,$AZ$2:$AZ$19)),0,1)</f>
        <v>0</v>
      </c>
      <c r="AT684" cm="1">
        <f t="array" ref="AT684">IF(OR(COUNTIF(AB684,$AZ$2:$AZ$19)),0,1)</f>
        <v>0</v>
      </c>
      <c r="AU684" cm="1">
        <f t="array" ref="AU684">IF(OR(COUNTIF(AC684,$AZ$2:$AZ$19)),0,1)</f>
        <v>0</v>
      </c>
      <c r="AV684" cm="1">
        <f t="array" ref="AV684">IF(OR(COUNTIF(AD684,$AZ$2:$AZ$19)),0,1)</f>
        <v>0</v>
      </c>
      <c r="AX684">
        <f t="shared" si="11"/>
        <v>0</v>
      </c>
    </row>
    <row r="685" spans="1:50" x14ac:dyDescent="0.3">
      <c r="A685" s="92" t="str" cm="1">
        <f t="array" ref="A685">IF(AX685&gt;0,'Licensee Info'!$A$2:$A$2,"#N/A")</f>
        <v>#N/A</v>
      </c>
      <c r="B685" s="88" t="str">
        <f>'Cover Sheet'!$A$3</f>
        <v>[insert AFS Reporting Period]</v>
      </c>
      <c r="C685" s="88" t="str">
        <f>'Cover Sheet'!$D$3</f>
        <v>[insert all medical and adult-use license record numbers covered by this AFS]</v>
      </c>
      <c r="D685" s="88" t="str">
        <f>'Cover Sheet'!$A$6</f>
        <v>[insert name of firm]</v>
      </c>
      <c r="E685" s="88" t="str">
        <f>'Cover Sheet'!$B$6</f>
        <v>[insert CPA name]</v>
      </c>
      <c r="F685" s="88" t="str">
        <f>'Cover Sheet'!$B$8</f>
        <v>[insert CPA license number]</v>
      </c>
      <c r="G685" s="88" t="str">
        <f>'Cover Sheet'!$D$6</f>
        <v>[insert direct email address]</v>
      </c>
      <c r="H685" s="88" t="str">
        <f>'Cover Sheet'!$D$8</f>
        <v>[insert direct phone number]</v>
      </c>
      <c r="I685" s="88" t="str">
        <f>'Cover Sheet'!$D$10</f>
        <v>[insert firm mailing address]</v>
      </c>
      <c r="J685" s="88" t="str">
        <f>'Licensee Info'!$E$2</f>
        <v>Report not attested to correctly</v>
      </c>
      <c r="K685" t="s">
        <v>286</v>
      </c>
      <c r="L685">
        <v>1</v>
      </c>
      <c r="M685">
        <v>3</v>
      </c>
      <c r="N685">
        <v>4</v>
      </c>
      <c r="O685">
        <v>12</v>
      </c>
      <c r="R685" t="str">
        <f>'R - Total (R, MB)'!$B$130</f>
        <v>[insert license #]</v>
      </c>
      <c r="S685">
        <f>'R - Total (R, MB)'!$B$131</f>
        <v>0</v>
      </c>
      <c r="T685">
        <f>'R - Total (R, MB)'!$D$131</f>
        <v>0</v>
      </c>
      <c r="U685">
        <f>'R - Total (R, MB)'!$H$131</f>
        <v>0</v>
      </c>
      <c r="V685">
        <v>0</v>
      </c>
      <c r="W685">
        <v>0</v>
      </c>
      <c r="X685">
        <v>0</v>
      </c>
      <c r="Y685">
        <v>0</v>
      </c>
      <c r="Z685">
        <v>0</v>
      </c>
      <c r="AA685">
        <v>0</v>
      </c>
      <c r="AB685">
        <v>0</v>
      </c>
      <c r="AC685">
        <v>0</v>
      </c>
      <c r="AD685">
        <v>0</v>
      </c>
      <c r="AJ685" cm="1">
        <f t="array" ref="AJ685">IF(OR(COUNTIF(R685,$AZ$2:$AZ$19)),0,1)</f>
        <v>0</v>
      </c>
      <c r="AK685" cm="1">
        <f t="array" ref="AK685">IF(OR(COUNTIF(S685,$AZ$2:$AZ$19)),0,1)</f>
        <v>0</v>
      </c>
      <c r="AL685" cm="1">
        <f t="array" ref="AL685">IF(OR(COUNTIF(T685,$AZ$2:$AZ$19)),0,1)</f>
        <v>0</v>
      </c>
      <c r="AM685" cm="1">
        <f t="array" ref="AM685">IF(OR(COUNTIF(U685,$AZ$2:$AZ$19)),0,1)</f>
        <v>0</v>
      </c>
      <c r="AN685" cm="1">
        <f t="array" ref="AN685">IF(OR(COUNTIF(V685,$AZ$2:$AZ$19)),0,1)</f>
        <v>0</v>
      </c>
      <c r="AO685" cm="1">
        <f t="array" ref="AO685">IF(OR(COUNTIF(W685,$AZ$2:$AZ$19)),0,1)</f>
        <v>0</v>
      </c>
      <c r="AP685" cm="1">
        <f t="array" ref="AP685">IF(OR(COUNTIF(X685,$AZ$2:$AZ$19)),0,1)</f>
        <v>0</v>
      </c>
      <c r="AQ685" cm="1">
        <f t="array" ref="AQ685">IF(OR(COUNTIF(Y685,$AZ$2:$AZ$19)),0,1)</f>
        <v>0</v>
      </c>
      <c r="AR685" cm="1">
        <f t="array" ref="AR685">IF(OR(COUNTIF(Z685,$AZ$2:$AZ$19)),0,1)</f>
        <v>0</v>
      </c>
      <c r="AS685" cm="1">
        <f t="array" ref="AS685">IF(OR(COUNTIF(AA685,$AZ$2:$AZ$19)),0,1)</f>
        <v>0</v>
      </c>
      <c r="AT685" cm="1">
        <f t="array" ref="AT685">IF(OR(COUNTIF(AB685,$AZ$2:$AZ$19)),0,1)</f>
        <v>0</v>
      </c>
      <c r="AU685" cm="1">
        <f t="array" ref="AU685">IF(OR(COUNTIF(AC685,$AZ$2:$AZ$19)),0,1)</f>
        <v>0</v>
      </c>
      <c r="AV685" cm="1">
        <f t="array" ref="AV685">IF(OR(COUNTIF(AD685,$AZ$2:$AZ$19)),0,1)</f>
        <v>0</v>
      </c>
      <c r="AX685">
        <f t="shared" si="11"/>
        <v>0</v>
      </c>
    </row>
    <row r="686" spans="1:50" x14ac:dyDescent="0.3">
      <c r="A686" s="88" t="str" cm="1">
        <f t="array" ref="A686">IF(AX686&gt;0,'Licensee Info'!$A$2:$A$2,"#N/A")</f>
        <v>#N/A</v>
      </c>
      <c r="B686" s="88" t="str">
        <f>'Cover Sheet'!$A$3</f>
        <v>[insert AFS Reporting Period]</v>
      </c>
      <c r="C686" s="88" t="str">
        <f>'Cover Sheet'!$D$3</f>
        <v>[insert all medical and adult-use license record numbers covered by this AFS]</v>
      </c>
      <c r="D686" s="88" t="str">
        <f>'Cover Sheet'!$A$6</f>
        <v>[insert name of firm]</v>
      </c>
      <c r="E686" s="88" t="str">
        <f>'Cover Sheet'!$B$6</f>
        <v>[insert CPA name]</v>
      </c>
      <c r="F686" s="88" t="str">
        <f>'Cover Sheet'!$B$8</f>
        <v>[insert CPA license number]</v>
      </c>
      <c r="G686" s="88" t="str">
        <f>'Cover Sheet'!$D$6</f>
        <v>[insert direct email address]</v>
      </c>
      <c r="H686" s="88" t="str">
        <f>'Cover Sheet'!$D$8</f>
        <v>[insert direct phone number]</v>
      </c>
      <c r="I686" s="88" t="str">
        <f>'Cover Sheet'!$D$10</f>
        <v>[insert firm mailing address]</v>
      </c>
      <c r="J686" s="88" t="str">
        <f>'Licensee Info'!$E$2</f>
        <v>Report not attested to correctly</v>
      </c>
      <c r="K686" s="91" t="s">
        <v>286</v>
      </c>
      <c r="L686" s="91">
        <v>1</v>
      </c>
      <c r="M686" s="91">
        <v>3</v>
      </c>
      <c r="N686" s="91">
        <v>4</v>
      </c>
      <c r="O686" s="91">
        <v>13</v>
      </c>
      <c r="P686" s="91"/>
      <c r="Q686" s="91"/>
      <c r="R686" s="91" t="str">
        <f>'R - Total (R, MB)'!$B$130</f>
        <v>[insert license #]</v>
      </c>
      <c r="S686" s="91">
        <f>'R - Total (R, MB)'!$B$131</f>
        <v>0</v>
      </c>
      <c r="T686" s="91">
        <f>'R - Total (R, MB)'!$D$131</f>
        <v>0</v>
      </c>
      <c r="U686" s="91">
        <f>'R - Total (R, MB)'!$H$131</f>
        <v>0</v>
      </c>
      <c r="V686" s="91">
        <v>0</v>
      </c>
      <c r="W686" s="91">
        <v>0</v>
      </c>
      <c r="X686" s="91">
        <v>0</v>
      </c>
      <c r="Y686" s="91">
        <v>0</v>
      </c>
      <c r="Z686" s="91">
        <v>0</v>
      </c>
      <c r="AA686" s="91">
        <v>0</v>
      </c>
      <c r="AB686" s="91">
        <v>0</v>
      </c>
      <c r="AC686" s="91">
        <v>0</v>
      </c>
      <c r="AD686" s="91">
        <v>0</v>
      </c>
      <c r="AE686" s="91"/>
      <c r="AF686" s="91"/>
      <c r="AG686" s="91"/>
      <c r="AH686" s="91"/>
      <c r="AJ686" cm="1">
        <f t="array" ref="AJ686">IF(OR(COUNTIF(R686,$AZ$2:$AZ$19)),0,1)</f>
        <v>0</v>
      </c>
      <c r="AK686" cm="1">
        <f t="array" ref="AK686">IF(OR(COUNTIF(S686,$AZ$2:$AZ$19)),0,1)</f>
        <v>0</v>
      </c>
      <c r="AL686" cm="1">
        <f t="array" ref="AL686">IF(OR(COUNTIF(T686,$AZ$2:$AZ$19)),0,1)</f>
        <v>0</v>
      </c>
      <c r="AM686" cm="1">
        <f t="array" ref="AM686">IF(OR(COUNTIF(U686,$AZ$2:$AZ$19)),0,1)</f>
        <v>0</v>
      </c>
      <c r="AN686" cm="1">
        <f t="array" ref="AN686">IF(OR(COUNTIF(V686,$AZ$2:$AZ$19)),0,1)</f>
        <v>0</v>
      </c>
      <c r="AO686" cm="1">
        <f t="array" ref="AO686">IF(OR(COUNTIF(W686,$AZ$2:$AZ$19)),0,1)</f>
        <v>0</v>
      </c>
      <c r="AP686" cm="1">
        <f t="array" ref="AP686">IF(OR(COUNTIF(X686,$AZ$2:$AZ$19)),0,1)</f>
        <v>0</v>
      </c>
      <c r="AQ686" cm="1">
        <f t="array" ref="AQ686">IF(OR(COUNTIF(Y686,$AZ$2:$AZ$19)),0,1)</f>
        <v>0</v>
      </c>
      <c r="AR686" cm="1">
        <f t="array" ref="AR686">IF(OR(COUNTIF(Z686,$AZ$2:$AZ$19)),0,1)</f>
        <v>0</v>
      </c>
      <c r="AS686" cm="1">
        <f t="array" ref="AS686">IF(OR(COUNTIF(AA686,$AZ$2:$AZ$19)),0,1)</f>
        <v>0</v>
      </c>
      <c r="AT686" cm="1">
        <f t="array" ref="AT686">IF(OR(COUNTIF(AB686,$AZ$2:$AZ$19)),0,1)</f>
        <v>0</v>
      </c>
      <c r="AU686" cm="1">
        <f t="array" ref="AU686">IF(OR(COUNTIF(AC686,$AZ$2:$AZ$19)),0,1)</f>
        <v>0</v>
      </c>
      <c r="AV686" cm="1">
        <f t="array" ref="AV686">IF(OR(COUNTIF(AD686,$AZ$2:$AZ$19)),0,1)</f>
        <v>0</v>
      </c>
      <c r="AX686">
        <f t="shared" si="11"/>
        <v>0</v>
      </c>
    </row>
    <row r="687" spans="1:50" x14ac:dyDescent="0.3">
      <c r="A687" s="92" t="str" cm="1">
        <f t="array" ref="A687">IF(AX687&gt;0,'Licensee Info'!$A$2:$A$2,"#N/A")</f>
        <v>#N/A</v>
      </c>
      <c r="B687" s="88" t="str">
        <f>'Cover Sheet'!$A$3</f>
        <v>[insert AFS Reporting Period]</v>
      </c>
      <c r="C687" s="88" t="str">
        <f>'Cover Sheet'!$D$3</f>
        <v>[insert all medical and adult-use license record numbers covered by this AFS]</v>
      </c>
      <c r="D687" s="88" t="str">
        <f>'Cover Sheet'!$A$6</f>
        <v>[insert name of firm]</v>
      </c>
      <c r="E687" s="88" t="str">
        <f>'Cover Sheet'!$B$6</f>
        <v>[insert CPA name]</v>
      </c>
      <c r="F687" s="88" t="str">
        <f>'Cover Sheet'!$B$8</f>
        <v>[insert CPA license number]</v>
      </c>
      <c r="G687" s="88" t="str">
        <f>'Cover Sheet'!$D$6</f>
        <v>[insert direct email address]</v>
      </c>
      <c r="H687" s="88" t="str">
        <f>'Cover Sheet'!$D$8</f>
        <v>[insert direct phone number]</v>
      </c>
      <c r="I687" s="88" t="str">
        <f>'Cover Sheet'!$D$10</f>
        <v>[insert firm mailing address]</v>
      </c>
      <c r="J687" s="88" t="str">
        <f>'Licensee Info'!$E$2</f>
        <v>Report not attested to correctly</v>
      </c>
      <c r="K687" t="s">
        <v>286</v>
      </c>
      <c r="L687">
        <v>1</v>
      </c>
      <c r="M687">
        <v>3</v>
      </c>
      <c r="N687">
        <v>4</v>
      </c>
      <c r="O687">
        <v>14</v>
      </c>
      <c r="R687" t="str">
        <f>'R - Total (R, MB)'!$B$130</f>
        <v>[insert license #]</v>
      </c>
      <c r="S687">
        <f>'R - Total (R, MB)'!$B$131</f>
        <v>0</v>
      </c>
      <c r="T687">
        <f>'R - Total (R, MB)'!$D$131</f>
        <v>0</v>
      </c>
      <c r="U687">
        <f>'R - Total (R, MB)'!$H$131</f>
        <v>0</v>
      </c>
      <c r="V687">
        <v>0</v>
      </c>
      <c r="W687">
        <v>0</v>
      </c>
      <c r="X687">
        <v>0</v>
      </c>
      <c r="Y687">
        <v>0</v>
      </c>
      <c r="Z687">
        <v>0</v>
      </c>
      <c r="AA687">
        <v>0</v>
      </c>
      <c r="AB687">
        <v>0</v>
      </c>
      <c r="AC687">
        <v>0</v>
      </c>
      <c r="AD687">
        <v>0</v>
      </c>
      <c r="AJ687" cm="1">
        <f t="array" ref="AJ687">IF(OR(COUNTIF(R687,$AZ$2:$AZ$19)),0,1)</f>
        <v>0</v>
      </c>
      <c r="AK687" cm="1">
        <f t="array" ref="AK687">IF(OR(COUNTIF(S687,$AZ$2:$AZ$19)),0,1)</f>
        <v>0</v>
      </c>
      <c r="AL687" cm="1">
        <f t="array" ref="AL687">IF(OR(COUNTIF(T687,$AZ$2:$AZ$19)),0,1)</f>
        <v>0</v>
      </c>
      <c r="AM687" cm="1">
        <f t="array" ref="AM687">IF(OR(COUNTIF(U687,$AZ$2:$AZ$19)),0,1)</f>
        <v>0</v>
      </c>
      <c r="AN687" cm="1">
        <f t="array" ref="AN687">IF(OR(COUNTIF(V687,$AZ$2:$AZ$19)),0,1)</f>
        <v>0</v>
      </c>
      <c r="AO687" cm="1">
        <f t="array" ref="AO687">IF(OR(COUNTIF(W687,$AZ$2:$AZ$19)),0,1)</f>
        <v>0</v>
      </c>
      <c r="AP687" cm="1">
        <f t="array" ref="AP687">IF(OR(COUNTIF(X687,$AZ$2:$AZ$19)),0,1)</f>
        <v>0</v>
      </c>
      <c r="AQ687" cm="1">
        <f t="array" ref="AQ687">IF(OR(COUNTIF(Y687,$AZ$2:$AZ$19)),0,1)</f>
        <v>0</v>
      </c>
      <c r="AR687" cm="1">
        <f t="array" ref="AR687">IF(OR(COUNTIF(Z687,$AZ$2:$AZ$19)),0,1)</f>
        <v>0</v>
      </c>
      <c r="AS687" cm="1">
        <f t="array" ref="AS687">IF(OR(COUNTIF(AA687,$AZ$2:$AZ$19)),0,1)</f>
        <v>0</v>
      </c>
      <c r="AT687" cm="1">
        <f t="array" ref="AT687">IF(OR(COUNTIF(AB687,$AZ$2:$AZ$19)),0,1)</f>
        <v>0</v>
      </c>
      <c r="AU687" cm="1">
        <f t="array" ref="AU687">IF(OR(COUNTIF(AC687,$AZ$2:$AZ$19)),0,1)</f>
        <v>0</v>
      </c>
      <c r="AV687" cm="1">
        <f t="array" ref="AV687">IF(OR(COUNTIF(AD687,$AZ$2:$AZ$19)),0,1)</f>
        <v>0</v>
      </c>
      <c r="AX687">
        <f t="shared" si="11"/>
        <v>0</v>
      </c>
    </row>
    <row r="688" spans="1:50" x14ac:dyDescent="0.3">
      <c r="A688" s="88" t="str" cm="1">
        <f t="array" ref="A688">IF(AX688&gt;0,'Licensee Info'!$A$2:$A$2,"#N/A")</f>
        <v>#N/A</v>
      </c>
      <c r="B688" s="88" t="str">
        <f>'Cover Sheet'!$A$3</f>
        <v>[insert AFS Reporting Period]</v>
      </c>
      <c r="C688" s="88" t="str">
        <f>'Cover Sheet'!$D$3</f>
        <v>[insert all medical and adult-use license record numbers covered by this AFS]</v>
      </c>
      <c r="D688" s="88" t="str">
        <f>'Cover Sheet'!$A$6</f>
        <v>[insert name of firm]</v>
      </c>
      <c r="E688" s="88" t="str">
        <f>'Cover Sheet'!$B$6</f>
        <v>[insert CPA name]</v>
      </c>
      <c r="F688" s="88" t="str">
        <f>'Cover Sheet'!$B$8</f>
        <v>[insert CPA license number]</v>
      </c>
      <c r="G688" s="88" t="str">
        <f>'Cover Sheet'!$D$6</f>
        <v>[insert direct email address]</v>
      </c>
      <c r="H688" s="88" t="str">
        <f>'Cover Sheet'!$D$8</f>
        <v>[insert direct phone number]</v>
      </c>
      <c r="I688" s="88" t="str">
        <f>'Cover Sheet'!$D$10</f>
        <v>[insert firm mailing address]</v>
      </c>
      <c r="J688" s="88" t="str">
        <f>'Licensee Info'!$E$2</f>
        <v>Report not attested to correctly</v>
      </c>
      <c r="K688" s="91" t="s">
        <v>286</v>
      </c>
      <c r="L688" s="91">
        <v>1</v>
      </c>
      <c r="M688" s="91">
        <v>3</v>
      </c>
      <c r="N688" s="91">
        <v>4</v>
      </c>
      <c r="O688" s="91">
        <v>15</v>
      </c>
      <c r="P688" s="91"/>
      <c r="Q688" s="91"/>
      <c r="R688" s="91" t="str">
        <f>'R - Total (R, MB)'!$B$130</f>
        <v>[insert license #]</v>
      </c>
      <c r="S688" s="91">
        <f>'R - Total (R, MB)'!$B$131</f>
        <v>0</v>
      </c>
      <c r="T688" s="91">
        <f>'R - Total (R, MB)'!$D$131</f>
        <v>0</v>
      </c>
      <c r="U688" s="91">
        <f>'R - Total (R, MB)'!$H$131</f>
        <v>0</v>
      </c>
      <c r="V688" s="91">
        <v>0</v>
      </c>
      <c r="W688" s="91">
        <v>0</v>
      </c>
      <c r="X688" s="91">
        <v>0</v>
      </c>
      <c r="Y688" s="91">
        <v>0</v>
      </c>
      <c r="Z688" s="91">
        <v>0</v>
      </c>
      <c r="AA688" s="91">
        <v>0</v>
      </c>
      <c r="AB688" s="91">
        <v>0</v>
      </c>
      <c r="AC688" s="91">
        <v>0</v>
      </c>
      <c r="AD688" s="91">
        <v>0</v>
      </c>
      <c r="AE688" s="91"/>
      <c r="AF688" s="91"/>
      <c r="AG688" s="91"/>
      <c r="AH688" s="91"/>
      <c r="AJ688" cm="1">
        <f t="array" ref="AJ688">IF(OR(COUNTIF(R688,$AZ$2:$AZ$19)),0,1)</f>
        <v>0</v>
      </c>
      <c r="AK688" cm="1">
        <f t="array" ref="AK688">IF(OR(COUNTIF(S688,$AZ$2:$AZ$19)),0,1)</f>
        <v>0</v>
      </c>
      <c r="AL688" cm="1">
        <f t="array" ref="AL688">IF(OR(COUNTIF(T688,$AZ$2:$AZ$19)),0,1)</f>
        <v>0</v>
      </c>
      <c r="AM688" cm="1">
        <f t="array" ref="AM688">IF(OR(COUNTIF(U688,$AZ$2:$AZ$19)),0,1)</f>
        <v>0</v>
      </c>
      <c r="AN688" cm="1">
        <f t="array" ref="AN688">IF(OR(COUNTIF(V688,$AZ$2:$AZ$19)),0,1)</f>
        <v>0</v>
      </c>
      <c r="AO688" cm="1">
        <f t="array" ref="AO688">IF(OR(COUNTIF(W688,$AZ$2:$AZ$19)),0,1)</f>
        <v>0</v>
      </c>
      <c r="AP688" cm="1">
        <f t="array" ref="AP688">IF(OR(COUNTIF(X688,$AZ$2:$AZ$19)),0,1)</f>
        <v>0</v>
      </c>
      <c r="AQ688" cm="1">
        <f t="array" ref="AQ688">IF(OR(COUNTIF(Y688,$AZ$2:$AZ$19)),0,1)</f>
        <v>0</v>
      </c>
      <c r="AR688" cm="1">
        <f t="array" ref="AR688">IF(OR(COUNTIF(Z688,$AZ$2:$AZ$19)),0,1)</f>
        <v>0</v>
      </c>
      <c r="AS688" cm="1">
        <f t="array" ref="AS688">IF(OR(COUNTIF(AA688,$AZ$2:$AZ$19)),0,1)</f>
        <v>0</v>
      </c>
      <c r="AT688" cm="1">
        <f t="array" ref="AT688">IF(OR(COUNTIF(AB688,$AZ$2:$AZ$19)),0,1)</f>
        <v>0</v>
      </c>
      <c r="AU688" cm="1">
        <f t="array" ref="AU688">IF(OR(COUNTIF(AC688,$AZ$2:$AZ$19)),0,1)</f>
        <v>0</v>
      </c>
      <c r="AV688" cm="1">
        <f t="array" ref="AV688">IF(OR(COUNTIF(AD688,$AZ$2:$AZ$19)),0,1)</f>
        <v>0</v>
      </c>
      <c r="AX688">
        <f t="shared" si="11"/>
        <v>0</v>
      </c>
    </row>
    <row r="689" spans="1:50" x14ac:dyDescent="0.3">
      <c r="A689" s="92" t="str" cm="1">
        <f t="array" ref="A689">IF(AX689&gt;0,'Licensee Info'!$A$2:$A$2,"#N/A")</f>
        <v>#N/A</v>
      </c>
      <c r="B689" s="88" t="str">
        <f>'Cover Sheet'!$A$3</f>
        <v>[insert AFS Reporting Period]</v>
      </c>
      <c r="C689" s="88" t="str">
        <f>'Cover Sheet'!$D$3</f>
        <v>[insert all medical and adult-use license record numbers covered by this AFS]</v>
      </c>
      <c r="D689" s="88" t="str">
        <f>'Cover Sheet'!$A$6</f>
        <v>[insert name of firm]</v>
      </c>
      <c r="E689" s="88" t="str">
        <f>'Cover Sheet'!$B$6</f>
        <v>[insert CPA name]</v>
      </c>
      <c r="F689" s="88" t="str">
        <f>'Cover Sheet'!$B$8</f>
        <v>[insert CPA license number]</v>
      </c>
      <c r="G689" s="88" t="str">
        <f>'Cover Sheet'!$D$6</f>
        <v>[insert direct email address]</v>
      </c>
      <c r="H689" s="88" t="str">
        <f>'Cover Sheet'!$D$8</f>
        <v>[insert direct phone number]</v>
      </c>
      <c r="I689" s="88" t="str">
        <f>'Cover Sheet'!$D$10</f>
        <v>[insert firm mailing address]</v>
      </c>
      <c r="J689" s="88" t="str">
        <f>'Licensee Info'!$E$2</f>
        <v>Report not attested to correctly</v>
      </c>
      <c r="K689" t="s">
        <v>286</v>
      </c>
      <c r="L689">
        <v>1</v>
      </c>
      <c r="M689" t="s">
        <v>285</v>
      </c>
      <c r="N689">
        <v>4</v>
      </c>
      <c r="O689">
        <v>1</v>
      </c>
      <c r="R689" cm="1">
        <f t="array" ref="R689:Y698">'R - Total (R, MB)'!$A$146:$H$155</f>
        <v>0</v>
      </c>
      <c r="S689">
        <v>0</v>
      </c>
      <c r="T689">
        <v>0</v>
      </c>
      <c r="U689">
        <v>0</v>
      </c>
      <c r="V689">
        <v>0</v>
      </c>
      <c r="W689">
        <v>0</v>
      </c>
      <c r="X689">
        <v>0</v>
      </c>
      <c r="Y689">
        <v>0</v>
      </c>
      <c r="Z689">
        <v>0</v>
      </c>
      <c r="AA689">
        <v>0</v>
      </c>
      <c r="AB689">
        <v>0</v>
      </c>
      <c r="AC689">
        <v>0</v>
      </c>
      <c r="AD689">
        <v>0</v>
      </c>
      <c r="AJ689" cm="1">
        <f t="array" ref="AJ689">IF(OR(COUNTIF(R689,$AZ$2:$AZ$19)),0,1)</f>
        <v>0</v>
      </c>
      <c r="AK689" cm="1">
        <f t="array" ref="AK689">IF(OR(COUNTIF(S689,$AZ$2:$AZ$19)),0,1)</f>
        <v>0</v>
      </c>
      <c r="AL689" cm="1">
        <f t="array" ref="AL689">IF(OR(COUNTIF(T689,$AZ$2:$AZ$19)),0,1)</f>
        <v>0</v>
      </c>
      <c r="AM689" cm="1">
        <f t="array" ref="AM689">IF(OR(COUNTIF(U689,$AZ$2:$AZ$19)),0,1)</f>
        <v>0</v>
      </c>
      <c r="AN689" cm="1">
        <f t="array" ref="AN689">IF(OR(COUNTIF(V689,$AZ$2:$AZ$19)),0,1)</f>
        <v>0</v>
      </c>
      <c r="AO689" cm="1">
        <f t="array" ref="AO689">IF(OR(COUNTIF(W689,$AZ$2:$AZ$19)),0,1)</f>
        <v>0</v>
      </c>
      <c r="AP689" cm="1">
        <f t="array" ref="AP689">IF(OR(COUNTIF(X689,$AZ$2:$AZ$19)),0,1)</f>
        <v>0</v>
      </c>
      <c r="AQ689" cm="1">
        <f t="array" ref="AQ689">IF(OR(COUNTIF(Y689,$AZ$2:$AZ$19)),0,1)</f>
        <v>0</v>
      </c>
      <c r="AR689" cm="1">
        <f t="array" ref="AR689">IF(OR(COUNTIF(Z689,$AZ$2:$AZ$19)),0,1)</f>
        <v>0</v>
      </c>
      <c r="AS689" cm="1">
        <f t="array" ref="AS689">IF(OR(COUNTIF(AA689,$AZ$2:$AZ$19)),0,1)</f>
        <v>0</v>
      </c>
      <c r="AT689" cm="1">
        <f t="array" ref="AT689">IF(OR(COUNTIF(AB689,$AZ$2:$AZ$19)),0,1)</f>
        <v>0</v>
      </c>
      <c r="AU689" cm="1">
        <f t="array" ref="AU689">IF(OR(COUNTIF(AC689,$AZ$2:$AZ$19)),0,1)</f>
        <v>0</v>
      </c>
      <c r="AV689" cm="1">
        <f t="array" ref="AV689">IF(OR(COUNTIF(AD689,$AZ$2:$AZ$19)),0,1)</f>
        <v>0</v>
      </c>
      <c r="AX689">
        <f t="shared" si="11"/>
        <v>0</v>
      </c>
    </row>
    <row r="690" spans="1:50" x14ac:dyDescent="0.3">
      <c r="A690" s="88" t="str" cm="1">
        <f t="array" ref="A690">IF(AX690&gt;0,'Licensee Info'!$A$2:$A$2,"#N/A")</f>
        <v>#N/A</v>
      </c>
      <c r="B690" s="88" t="str">
        <f>'Cover Sheet'!$A$3</f>
        <v>[insert AFS Reporting Period]</v>
      </c>
      <c r="C690" s="88" t="str">
        <f>'Cover Sheet'!$D$3</f>
        <v>[insert all medical and adult-use license record numbers covered by this AFS]</v>
      </c>
      <c r="D690" s="88" t="str">
        <f>'Cover Sheet'!$A$6</f>
        <v>[insert name of firm]</v>
      </c>
      <c r="E690" s="88" t="str">
        <f>'Cover Sheet'!$B$6</f>
        <v>[insert CPA name]</v>
      </c>
      <c r="F690" s="88" t="str">
        <f>'Cover Sheet'!$B$8</f>
        <v>[insert CPA license number]</v>
      </c>
      <c r="G690" s="88" t="str">
        <f>'Cover Sheet'!$D$6</f>
        <v>[insert direct email address]</v>
      </c>
      <c r="H690" s="88" t="str">
        <f>'Cover Sheet'!$D$8</f>
        <v>[insert direct phone number]</v>
      </c>
      <c r="I690" s="88" t="str">
        <f>'Cover Sheet'!$D$10</f>
        <v>[insert firm mailing address]</v>
      </c>
      <c r="J690" s="88" t="str">
        <f>'Licensee Info'!$E$2</f>
        <v>Report not attested to correctly</v>
      </c>
      <c r="K690" s="91" t="s">
        <v>286</v>
      </c>
      <c r="L690" s="91">
        <v>1</v>
      </c>
      <c r="M690" s="91" t="s">
        <v>285</v>
      </c>
      <c r="N690" s="91">
        <v>4</v>
      </c>
      <c r="O690" s="91">
        <v>2</v>
      </c>
      <c r="P690" s="91"/>
      <c r="Q690" s="91"/>
      <c r="R690" s="91">
        <v>0</v>
      </c>
      <c r="S690" s="91">
        <v>0</v>
      </c>
      <c r="T690" s="91">
        <v>0</v>
      </c>
      <c r="U690" s="91">
        <v>0</v>
      </c>
      <c r="V690" s="91">
        <v>0</v>
      </c>
      <c r="W690" s="91">
        <v>0</v>
      </c>
      <c r="X690" s="91">
        <v>0</v>
      </c>
      <c r="Y690" s="91">
        <v>0</v>
      </c>
      <c r="Z690" s="91">
        <v>0</v>
      </c>
      <c r="AA690" s="91">
        <v>0</v>
      </c>
      <c r="AB690" s="91">
        <v>0</v>
      </c>
      <c r="AC690" s="91">
        <v>0</v>
      </c>
      <c r="AD690" s="91">
        <v>0</v>
      </c>
      <c r="AE690" s="91"/>
      <c r="AF690" s="91"/>
      <c r="AG690" s="91"/>
      <c r="AH690" s="91"/>
      <c r="AJ690" cm="1">
        <f t="array" ref="AJ690">IF(OR(COUNTIF(R690,$AZ$2:$AZ$19)),0,1)</f>
        <v>0</v>
      </c>
      <c r="AK690" cm="1">
        <f t="array" ref="AK690">IF(OR(COUNTIF(S690,$AZ$2:$AZ$19)),0,1)</f>
        <v>0</v>
      </c>
      <c r="AL690" cm="1">
        <f t="array" ref="AL690">IF(OR(COUNTIF(T690,$AZ$2:$AZ$19)),0,1)</f>
        <v>0</v>
      </c>
      <c r="AM690" cm="1">
        <f t="array" ref="AM690">IF(OR(COUNTIF(U690,$AZ$2:$AZ$19)),0,1)</f>
        <v>0</v>
      </c>
      <c r="AN690" cm="1">
        <f t="array" ref="AN690">IF(OR(COUNTIF(V690,$AZ$2:$AZ$19)),0,1)</f>
        <v>0</v>
      </c>
      <c r="AO690" cm="1">
        <f t="array" ref="AO690">IF(OR(COUNTIF(W690,$AZ$2:$AZ$19)),0,1)</f>
        <v>0</v>
      </c>
      <c r="AP690" cm="1">
        <f t="array" ref="AP690">IF(OR(COUNTIF(X690,$AZ$2:$AZ$19)),0,1)</f>
        <v>0</v>
      </c>
      <c r="AQ690" cm="1">
        <f t="array" ref="AQ690">IF(OR(COUNTIF(Y690,$AZ$2:$AZ$19)),0,1)</f>
        <v>0</v>
      </c>
      <c r="AR690" cm="1">
        <f t="array" ref="AR690">IF(OR(COUNTIF(Z690,$AZ$2:$AZ$19)),0,1)</f>
        <v>0</v>
      </c>
      <c r="AS690" cm="1">
        <f t="array" ref="AS690">IF(OR(COUNTIF(AA690,$AZ$2:$AZ$19)),0,1)</f>
        <v>0</v>
      </c>
      <c r="AT690" cm="1">
        <f t="array" ref="AT690">IF(OR(COUNTIF(AB690,$AZ$2:$AZ$19)),0,1)</f>
        <v>0</v>
      </c>
      <c r="AU690" cm="1">
        <f t="array" ref="AU690">IF(OR(COUNTIF(AC690,$AZ$2:$AZ$19)),0,1)</f>
        <v>0</v>
      </c>
      <c r="AV690" cm="1">
        <f t="array" ref="AV690">IF(OR(COUNTIF(AD690,$AZ$2:$AZ$19)),0,1)</f>
        <v>0</v>
      </c>
      <c r="AX690">
        <f t="shared" si="11"/>
        <v>0</v>
      </c>
    </row>
    <row r="691" spans="1:50" x14ac:dyDescent="0.3">
      <c r="A691" s="92" t="str" cm="1">
        <f t="array" ref="A691">IF(AX691&gt;0,'Licensee Info'!$A$2:$A$2,"#N/A")</f>
        <v>#N/A</v>
      </c>
      <c r="B691" s="88" t="str">
        <f>'Cover Sheet'!$A$3</f>
        <v>[insert AFS Reporting Period]</v>
      </c>
      <c r="C691" s="88" t="str">
        <f>'Cover Sheet'!$D$3</f>
        <v>[insert all medical and adult-use license record numbers covered by this AFS]</v>
      </c>
      <c r="D691" s="88" t="str">
        <f>'Cover Sheet'!$A$6</f>
        <v>[insert name of firm]</v>
      </c>
      <c r="E691" s="88" t="str">
        <f>'Cover Sheet'!$B$6</f>
        <v>[insert CPA name]</v>
      </c>
      <c r="F691" s="88" t="str">
        <f>'Cover Sheet'!$B$8</f>
        <v>[insert CPA license number]</v>
      </c>
      <c r="G691" s="88" t="str">
        <f>'Cover Sheet'!$D$6</f>
        <v>[insert direct email address]</v>
      </c>
      <c r="H691" s="88" t="str">
        <f>'Cover Sheet'!$D$8</f>
        <v>[insert direct phone number]</v>
      </c>
      <c r="I691" s="88" t="str">
        <f>'Cover Sheet'!$D$10</f>
        <v>[insert firm mailing address]</v>
      </c>
      <c r="J691" s="88" t="str">
        <f>'Licensee Info'!$E$2</f>
        <v>Report not attested to correctly</v>
      </c>
      <c r="K691" t="s">
        <v>286</v>
      </c>
      <c r="L691">
        <v>1</v>
      </c>
      <c r="M691" t="s">
        <v>285</v>
      </c>
      <c r="N691">
        <v>4</v>
      </c>
      <c r="O691">
        <v>3</v>
      </c>
      <c r="R691">
        <v>0</v>
      </c>
      <c r="S691">
        <v>0</v>
      </c>
      <c r="T691">
        <v>0</v>
      </c>
      <c r="U691">
        <v>0</v>
      </c>
      <c r="V691">
        <v>0</v>
      </c>
      <c r="W691">
        <v>0</v>
      </c>
      <c r="X691">
        <v>0</v>
      </c>
      <c r="Y691">
        <v>0</v>
      </c>
      <c r="Z691">
        <v>0</v>
      </c>
      <c r="AA691">
        <v>0</v>
      </c>
      <c r="AB691">
        <v>0</v>
      </c>
      <c r="AC691">
        <v>0</v>
      </c>
      <c r="AD691">
        <v>0</v>
      </c>
      <c r="AJ691" cm="1">
        <f t="array" ref="AJ691">IF(OR(COUNTIF(R691,$AZ$2:$AZ$19)),0,1)</f>
        <v>0</v>
      </c>
      <c r="AK691" cm="1">
        <f t="array" ref="AK691">IF(OR(COUNTIF(S691,$AZ$2:$AZ$19)),0,1)</f>
        <v>0</v>
      </c>
      <c r="AL691" cm="1">
        <f t="array" ref="AL691">IF(OR(COUNTIF(T691,$AZ$2:$AZ$19)),0,1)</f>
        <v>0</v>
      </c>
      <c r="AM691" cm="1">
        <f t="array" ref="AM691">IF(OR(COUNTIF(U691,$AZ$2:$AZ$19)),0,1)</f>
        <v>0</v>
      </c>
      <c r="AN691" cm="1">
        <f t="array" ref="AN691">IF(OR(COUNTIF(V691,$AZ$2:$AZ$19)),0,1)</f>
        <v>0</v>
      </c>
      <c r="AO691" cm="1">
        <f t="array" ref="AO691">IF(OR(COUNTIF(W691,$AZ$2:$AZ$19)),0,1)</f>
        <v>0</v>
      </c>
      <c r="AP691" cm="1">
        <f t="array" ref="AP691">IF(OR(COUNTIF(X691,$AZ$2:$AZ$19)),0,1)</f>
        <v>0</v>
      </c>
      <c r="AQ691" cm="1">
        <f t="array" ref="AQ691">IF(OR(COUNTIF(Y691,$AZ$2:$AZ$19)),0,1)</f>
        <v>0</v>
      </c>
      <c r="AR691" cm="1">
        <f t="array" ref="AR691">IF(OR(COUNTIF(Z691,$AZ$2:$AZ$19)),0,1)</f>
        <v>0</v>
      </c>
      <c r="AS691" cm="1">
        <f t="array" ref="AS691">IF(OR(COUNTIF(AA691,$AZ$2:$AZ$19)),0,1)</f>
        <v>0</v>
      </c>
      <c r="AT691" cm="1">
        <f t="array" ref="AT691">IF(OR(COUNTIF(AB691,$AZ$2:$AZ$19)),0,1)</f>
        <v>0</v>
      </c>
      <c r="AU691" cm="1">
        <f t="array" ref="AU691">IF(OR(COUNTIF(AC691,$AZ$2:$AZ$19)),0,1)</f>
        <v>0</v>
      </c>
      <c r="AV691" cm="1">
        <f t="array" ref="AV691">IF(OR(COUNTIF(AD691,$AZ$2:$AZ$19)),0,1)</f>
        <v>0</v>
      </c>
      <c r="AX691">
        <f t="shared" si="11"/>
        <v>0</v>
      </c>
    </row>
    <row r="692" spans="1:50" x14ac:dyDescent="0.3">
      <c r="A692" s="88" t="str" cm="1">
        <f t="array" ref="A692">IF(AX692&gt;0,'Licensee Info'!$A$2:$A$2,"#N/A")</f>
        <v>#N/A</v>
      </c>
      <c r="B692" s="88" t="str">
        <f>'Cover Sheet'!$A$3</f>
        <v>[insert AFS Reporting Period]</v>
      </c>
      <c r="C692" s="88" t="str">
        <f>'Cover Sheet'!$D$3</f>
        <v>[insert all medical and adult-use license record numbers covered by this AFS]</v>
      </c>
      <c r="D692" s="88" t="str">
        <f>'Cover Sheet'!$A$6</f>
        <v>[insert name of firm]</v>
      </c>
      <c r="E692" s="88" t="str">
        <f>'Cover Sheet'!$B$6</f>
        <v>[insert CPA name]</v>
      </c>
      <c r="F692" s="88" t="str">
        <f>'Cover Sheet'!$B$8</f>
        <v>[insert CPA license number]</v>
      </c>
      <c r="G692" s="88" t="str">
        <f>'Cover Sheet'!$D$6</f>
        <v>[insert direct email address]</v>
      </c>
      <c r="H692" s="88" t="str">
        <f>'Cover Sheet'!$D$8</f>
        <v>[insert direct phone number]</v>
      </c>
      <c r="I692" s="88" t="str">
        <f>'Cover Sheet'!$D$10</f>
        <v>[insert firm mailing address]</v>
      </c>
      <c r="J692" s="88" t="str">
        <f>'Licensee Info'!$E$2</f>
        <v>Report not attested to correctly</v>
      </c>
      <c r="K692" s="91" t="s">
        <v>286</v>
      </c>
      <c r="L692" s="91">
        <v>1</v>
      </c>
      <c r="M692" s="91" t="s">
        <v>285</v>
      </c>
      <c r="N692" s="91">
        <v>4</v>
      </c>
      <c r="O692" s="91">
        <v>4</v>
      </c>
      <c r="P692" s="91"/>
      <c r="Q692" s="91"/>
      <c r="R692" s="91">
        <v>0</v>
      </c>
      <c r="S692" s="91">
        <v>0</v>
      </c>
      <c r="T692" s="91">
        <v>0</v>
      </c>
      <c r="U692" s="91">
        <v>0</v>
      </c>
      <c r="V692" s="91">
        <v>0</v>
      </c>
      <c r="W692" s="91">
        <v>0</v>
      </c>
      <c r="X692" s="91">
        <v>0</v>
      </c>
      <c r="Y692" s="91">
        <v>0</v>
      </c>
      <c r="Z692" s="91">
        <v>0</v>
      </c>
      <c r="AA692" s="91">
        <v>0</v>
      </c>
      <c r="AB692" s="91">
        <v>0</v>
      </c>
      <c r="AC692" s="91">
        <v>0</v>
      </c>
      <c r="AD692" s="91">
        <v>0</v>
      </c>
      <c r="AE692" s="91"/>
      <c r="AF692" s="91"/>
      <c r="AG692" s="91"/>
      <c r="AH692" s="91"/>
      <c r="AJ692" cm="1">
        <f t="array" ref="AJ692">IF(OR(COUNTIF(R692,$AZ$2:$AZ$19)),0,1)</f>
        <v>0</v>
      </c>
      <c r="AK692" cm="1">
        <f t="array" ref="AK692">IF(OR(COUNTIF(S692,$AZ$2:$AZ$19)),0,1)</f>
        <v>0</v>
      </c>
      <c r="AL692" cm="1">
        <f t="array" ref="AL692">IF(OR(COUNTIF(T692,$AZ$2:$AZ$19)),0,1)</f>
        <v>0</v>
      </c>
      <c r="AM692" cm="1">
        <f t="array" ref="AM692">IF(OR(COUNTIF(U692,$AZ$2:$AZ$19)),0,1)</f>
        <v>0</v>
      </c>
      <c r="AN692" cm="1">
        <f t="array" ref="AN692">IF(OR(COUNTIF(V692,$AZ$2:$AZ$19)),0,1)</f>
        <v>0</v>
      </c>
      <c r="AO692" cm="1">
        <f t="array" ref="AO692">IF(OR(COUNTIF(W692,$AZ$2:$AZ$19)),0,1)</f>
        <v>0</v>
      </c>
      <c r="AP692" cm="1">
        <f t="array" ref="AP692">IF(OR(COUNTIF(X692,$AZ$2:$AZ$19)),0,1)</f>
        <v>0</v>
      </c>
      <c r="AQ692" cm="1">
        <f t="array" ref="AQ692">IF(OR(COUNTIF(Y692,$AZ$2:$AZ$19)),0,1)</f>
        <v>0</v>
      </c>
      <c r="AR692" cm="1">
        <f t="array" ref="AR692">IF(OR(COUNTIF(Z692,$AZ$2:$AZ$19)),0,1)</f>
        <v>0</v>
      </c>
      <c r="AS692" cm="1">
        <f t="array" ref="AS692">IF(OR(COUNTIF(AA692,$AZ$2:$AZ$19)),0,1)</f>
        <v>0</v>
      </c>
      <c r="AT692" cm="1">
        <f t="array" ref="AT692">IF(OR(COUNTIF(AB692,$AZ$2:$AZ$19)),0,1)</f>
        <v>0</v>
      </c>
      <c r="AU692" cm="1">
        <f t="array" ref="AU692">IF(OR(COUNTIF(AC692,$AZ$2:$AZ$19)),0,1)</f>
        <v>0</v>
      </c>
      <c r="AV692" cm="1">
        <f t="array" ref="AV692">IF(OR(COUNTIF(AD692,$AZ$2:$AZ$19)),0,1)</f>
        <v>0</v>
      </c>
      <c r="AX692">
        <f t="shared" si="11"/>
        <v>0</v>
      </c>
    </row>
    <row r="693" spans="1:50" x14ac:dyDescent="0.3">
      <c r="A693" s="92" t="str" cm="1">
        <f t="array" ref="A693">IF(AX693&gt;0,'Licensee Info'!$A$2:$A$2,"#N/A")</f>
        <v>#N/A</v>
      </c>
      <c r="B693" s="88" t="str">
        <f>'Cover Sheet'!$A$3</f>
        <v>[insert AFS Reporting Period]</v>
      </c>
      <c r="C693" s="88" t="str">
        <f>'Cover Sheet'!$D$3</f>
        <v>[insert all medical and adult-use license record numbers covered by this AFS]</v>
      </c>
      <c r="D693" s="88" t="str">
        <f>'Cover Sheet'!$A$6</f>
        <v>[insert name of firm]</v>
      </c>
      <c r="E693" s="88" t="str">
        <f>'Cover Sheet'!$B$6</f>
        <v>[insert CPA name]</v>
      </c>
      <c r="F693" s="88" t="str">
        <f>'Cover Sheet'!$B$8</f>
        <v>[insert CPA license number]</v>
      </c>
      <c r="G693" s="88" t="str">
        <f>'Cover Sheet'!$D$6</f>
        <v>[insert direct email address]</v>
      </c>
      <c r="H693" s="88" t="str">
        <f>'Cover Sheet'!$D$8</f>
        <v>[insert direct phone number]</v>
      </c>
      <c r="I693" s="88" t="str">
        <f>'Cover Sheet'!$D$10</f>
        <v>[insert firm mailing address]</v>
      </c>
      <c r="J693" s="88" t="str">
        <f>'Licensee Info'!$E$2</f>
        <v>Report not attested to correctly</v>
      </c>
      <c r="K693" t="s">
        <v>286</v>
      </c>
      <c r="L693">
        <v>1</v>
      </c>
      <c r="M693" t="s">
        <v>285</v>
      </c>
      <c r="N693">
        <v>4</v>
      </c>
      <c r="O693">
        <v>5</v>
      </c>
      <c r="R693">
        <v>0</v>
      </c>
      <c r="S693">
        <v>0</v>
      </c>
      <c r="T693">
        <v>0</v>
      </c>
      <c r="U693">
        <v>0</v>
      </c>
      <c r="V693">
        <v>0</v>
      </c>
      <c r="W693">
        <v>0</v>
      </c>
      <c r="X693">
        <v>0</v>
      </c>
      <c r="Y693">
        <v>0</v>
      </c>
      <c r="Z693">
        <v>0</v>
      </c>
      <c r="AA693">
        <v>0</v>
      </c>
      <c r="AB693">
        <v>0</v>
      </c>
      <c r="AC693">
        <v>0</v>
      </c>
      <c r="AD693">
        <v>0</v>
      </c>
      <c r="AJ693" cm="1">
        <f t="array" ref="AJ693">IF(OR(COUNTIF(R693,$AZ$2:$AZ$19)),0,1)</f>
        <v>0</v>
      </c>
      <c r="AK693" cm="1">
        <f t="array" ref="AK693">IF(OR(COUNTIF(S693,$AZ$2:$AZ$19)),0,1)</f>
        <v>0</v>
      </c>
      <c r="AL693" cm="1">
        <f t="array" ref="AL693">IF(OR(COUNTIF(T693,$AZ$2:$AZ$19)),0,1)</f>
        <v>0</v>
      </c>
      <c r="AM693" cm="1">
        <f t="array" ref="AM693">IF(OR(COUNTIF(U693,$AZ$2:$AZ$19)),0,1)</f>
        <v>0</v>
      </c>
      <c r="AN693" cm="1">
        <f t="array" ref="AN693">IF(OR(COUNTIF(V693,$AZ$2:$AZ$19)),0,1)</f>
        <v>0</v>
      </c>
      <c r="AO693" cm="1">
        <f t="array" ref="AO693">IF(OR(COUNTIF(W693,$AZ$2:$AZ$19)),0,1)</f>
        <v>0</v>
      </c>
      <c r="AP693" cm="1">
        <f t="array" ref="AP693">IF(OR(COUNTIF(X693,$AZ$2:$AZ$19)),0,1)</f>
        <v>0</v>
      </c>
      <c r="AQ693" cm="1">
        <f t="array" ref="AQ693">IF(OR(COUNTIF(Y693,$AZ$2:$AZ$19)),0,1)</f>
        <v>0</v>
      </c>
      <c r="AR693" cm="1">
        <f t="array" ref="AR693">IF(OR(COUNTIF(Z693,$AZ$2:$AZ$19)),0,1)</f>
        <v>0</v>
      </c>
      <c r="AS693" cm="1">
        <f t="array" ref="AS693">IF(OR(COUNTIF(AA693,$AZ$2:$AZ$19)),0,1)</f>
        <v>0</v>
      </c>
      <c r="AT693" cm="1">
        <f t="array" ref="AT693">IF(OR(COUNTIF(AB693,$AZ$2:$AZ$19)),0,1)</f>
        <v>0</v>
      </c>
      <c r="AU693" cm="1">
        <f t="array" ref="AU693">IF(OR(COUNTIF(AC693,$AZ$2:$AZ$19)),0,1)</f>
        <v>0</v>
      </c>
      <c r="AV693" cm="1">
        <f t="array" ref="AV693">IF(OR(COUNTIF(AD693,$AZ$2:$AZ$19)),0,1)</f>
        <v>0</v>
      </c>
      <c r="AX693">
        <f t="shared" si="11"/>
        <v>0</v>
      </c>
    </row>
    <row r="694" spans="1:50" x14ac:dyDescent="0.3">
      <c r="A694" s="88" t="str" cm="1">
        <f t="array" ref="A694">IF(AX694&gt;0,'Licensee Info'!$A$2:$A$2,"#N/A")</f>
        <v>#N/A</v>
      </c>
      <c r="B694" s="88" t="str">
        <f>'Cover Sheet'!$A$3</f>
        <v>[insert AFS Reporting Period]</v>
      </c>
      <c r="C694" s="88" t="str">
        <f>'Cover Sheet'!$D$3</f>
        <v>[insert all medical and adult-use license record numbers covered by this AFS]</v>
      </c>
      <c r="D694" s="88" t="str">
        <f>'Cover Sheet'!$A$6</f>
        <v>[insert name of firm]</v>
      </c>
      <c r="E694" s="88" t="str">
        <f>'Cover Sheet'!$B$6</f>
        <v>[insert CPA name]</v>
      </c>
      <c r="F694" s="88" t="str">
        <f>'Cover Sheet'!$B$8</f>
        <v>[insert CPA license number]</v>
      </c>
      <c r="G694" s="88" t="str">
        <f>'Cover Sheet'!$D$6</f>
        <v>[insert direct email address]</v>
      </c>
      <c r="H694" s="88" t="str">
        <f>'Cover Sheet'!$D$8</f>
        <v>[insert direct phone number]</v>
      </c>
      <c r="I694" s="88" t="str">
        <f>'Cover Sheet'!$D$10</f>
        <v>[insert firm mailing address]</v>
      </c>
      <c r="J694" s="88" t="str">
        <f>'Licensee Info'!$E$2</f>
        <v>Report not attested to correctly</v>
      </c>
      <c r="K694" s="91" t="s">
        <v>286</v>
      </c>
      <c r="L694" s="91">
        <v>1</v>
      </c>
      <c r="M694" s="91" t="s">
        <v>285</v>
      </c>
      <c r="N694" s="91">
        <v>4</v>
      </c>
      <c r="O694" s="91">
        <v>6</v>
      </c>
      <c r="P694" s="91"/>
      <c r="Q694" s="91"/>
      <c r="R694" s="91">
        <v>0</v>
      </c>
      <c r="S694" s="91">
        <v>0</v>
      </c>
      <c r="T694" s="91">
        <v>0</v>
      </c>
      <c r="U694" s="91">
        <v>0</v>
      </c>
      <c r="V694" s="91">
        <v>0</v>
      </c>
      <c r="W694" s="91">
        <v>0</v>
      </c>
      <c r="X694" s="91">
        <v>0</v>
      </c>
      <c r="Y694" s="91">
        <v>0</v>
      </c>
      <c r="Z694" s="91">
        <v>0</v>
      </c>
      <c r="AA694" s="91">
        <v>0</v>
      </c>
      <c r="AB694" s="91">
        <v>0</v>
      </c>
      <c r="AC694" s="91">
        <v>0</v>
      </c>
      <c r="AD694" s="91">
        <v>0</v>
      </c>
      <c r="AE694" s="91"/>
      <c r="AF694" s="91"/>
      <c r="AG694" s="91"/>
      <c r="AH694" s="91"/>
      <c r="AJ694" cm="1">
        <f t="array" ref="AJ694">IF(OR(COUNTIF(R694,$AZ$2:$AZ$19)),0,1)</f>
        <v>0</v>
      </c>
      <c r="AK694" cm="1">
        <f t="array" ref="AK694">IF(OR(COUNTIF(S694,$AZ$2:$AZ$19)),0,1)</f>
        <v>0</v>
      </c>
      <c r="AL694" cm="1">
        <f t="array" ref="AL694">IF(OR(COUNTIF(T694,$AZ$2:$AZ$19)),0,1)</f>
        <v>0</v>
      </c>
      <c r="AM694" cm="1">
        <f t="array" ref="AM694">IF(OR(COUNTIF(U694,$AZ$2:$AZ$19)),0,1)</f>
        <v>0</v>
      </c>
      <c r="AN694" cm="1">
        <f t="array" ref="AN694">IF(OR(COUNTIF(V694,$AZ$2:$AZ$19)),0,1)</f>
        <v>0</v>
      </c>
      <c r="AO694" cm="1">
        <f t="array" ref="AO694">IF(OR(COUNTIF(W694,$AZ$2:$AZ$19)),0,1)</f>
        <v>0</v>
      </c>
      <c r="AP694" cm="1">
        <f t="array" ref="AP694">IF(OR(COUNTIF(X694,$AZ$2:$AZ$19)),0,1)</f>
        <v>0</v>
      </c>
      <c r="AQ694" cm="1">
        <f t="array" ref="AQ694">IF(OR(COUNTIF(Y694,$AZ$2:$AZ$19)),0,1)</f>
        <v>0</v>
      </c>
      <c r="AR694" cm="1">
        <f t="array" ref="AR694">IF(OR(COUNTIF(Z694,$AZ$2:$AZ$19)),0,1)</f>
        <v>0</v>
      </c>
      <c r="AS694" cm="1">
        <f t="array" ref="AS694">IF(OR(COUNTIF(AA694,$AZ$2:$AZ$19)),0,1)</f>
        <v>0</v>
      </c>
      <c r="AT694" cm="1">
        <f t="array" ref="AT694">IF(OR(COUNTIF(AB694,$AZ$2:$AZ$19)),0,1)</f>
        <v>0</v>
      </c>
      <c r="AU694" cm="1">
        <f t="array" ref="AU694">IF(OR(COUNTIF(AC694,$AZ$2:$AZ$19)),0,1)</f>
        <v>0</v>
      </c>
      <c r="AV694" cm="1">
        <f t="array" ref="AV694">IF(OR(COUNTIF(AD694,$AZ$2:$AZ$19)),0,1)</f>
        <v>0</v>
      </c>
      <c r="AX694">
        <f t="shared" si="11"/>
        <v>0</v>
      </c>
    </row>
    <row r="695" spans="1:50" x14ac:dyDescent="0.3">
      <c r="A695" s="92" t="str" cm="1">
        <f t="array" ref="A695">IF(AX695&gt;0,'Licensee Info'!$A$2:$A$2,"#N/A")</f>
        <v>#N/A</v>
      </c>
      <c r="B695" s="88" t="str">
        <f>'Cover Sheet'!$A$3</f>
        <v>[insert AFS Reporting Period]</v>
      </c>
      <c r="C695" s="88" t="str">
        <f>'Cover Sheet'!$D$3</f>
        <v>[insert all medical and adult-use license record numbers covered by this AFS]</v>
      </c>
      <c r="D695" s="88" t="str">
        <f>'Cover Sheet'!$A$6</f>
        <v>[insert name of firm]</v>
      </c>
      <c r="E695" s="88" t="str">
        <f>'Cover Sheet'!$B$6</f>
        <v>[insert CPA name]</v>
      </c>
      <c r="F695" s="88" t="str">
        <f>'Cover Sheet'!$B$8</f>
        <v>[insert CPA license number]</v>
      </c>
      <c r="G695" s="88" t="str">
        <f>'Cover Sheet'!$D$6</f>
        <v>[insert direct email address]</v>
      </c>
      <c r="H695" s="88" t="str">
        <f>'Cover Sheet'!$D$8</f>
        <v>[insert direct phone number]</v>
      </c>
      <c r="I695" s="88" t="str">
        <f>'Cover Sheet'!$D$10</f>
        <v>[insert firm mailing address]</v>
      </c>
      <c r="J695" s="88" t="str">
        <f>'Licensee Info'!$E$2</f>
        <v>Report not attested to correctly</v>
      </c>
      <c r="K695" t="s">
        <v>286</v>
      </c>
      <c r="L695">
        <v>1</v>
      </c>
      <c r="M695" t="s">
        <v>285</v>
      </c>
      <c r="N695">
        <v>4</v>
      </c>
      <c r="O695">
        <v>7</v>
      </c>
      <c r="R695">
        <v>0</v>
      </c>
      <c r="S695">
        <v>0</v>
      </c>
      <c r="T695">
        <v>0</v>
      </c>
      <c r="U695">
        <v>0</v>
      </c>
      <c r="V695">
        <v>0</v>
      </c>
      <c r="W695">
        <v>0</v>
      </c>
      <c r="X695">
        <v>0</v>
      </c>
      <c r="Y695">
        <v>0</v>
      </c>
      <c r="Z695">
        <v>0</v>
      </c>
      <c r="AA695">
        <v>0</v>
      </c>
      <c r="AB695">
        <v>0</v>
      </c>
      <c r="AC695">
        <v>0</v>
      </c>
      <c r="AD695">
        <v>0</v>
      </c>
      <c r="AJ695" cm="1">
        <f t="array" ref="AJ695">IF(OR(COUNTIF(R695,$AZ$2:$AZ$19)),0,1)</f>
        <v>0</v>
      </c>
      <c r="AK695" cm="1">
        <f t="array" ref="AK695">IF(OR(COUNTIF(S695,$AZ$2:$AZ$19)),0,1)</f>
        <v>0</v>
      </c>
      <c r="AL695" cm="1">
        <f t="array" ref="AL695">IF(OR(COUNTIF(T695,$AZ$2:$AZ$19)),0,1)</f>
        <v>0</v>
      </c>
      <c r="AM695" cm="1">
        <f t="array" ref="AM695">IF(OR(COUNTIF(U695,$AZ$2:$AZ$19)),0,1)</f>
        <v>0</v>
      </c>
      <c r="AN695" cm="1">
        <f t="array" ref="AN695">IF(OR(COUNTIF(V695,$AZ$2:$AZ$19)),0,1)</f>
        <v>0</v>
      </c>
      <c r="AO695" cm="1">
        <f t="array" ref="AO695">IF(OR(COUNTIF(W695,$AZ$2:$AZ$19)),0,1)</f>
        <v>0</v>
      </c>
      <c r="AP695" cm="1">
        <f t="array" ref="AP695">IF(OR(COUNTIF(X695,$AZ$2:$AZ$19)),0,1)</f>
        <v>0</v>
      </c>
      <c r="AQ695" cm="1">
        <f t="array" ref="AQ695">IF(OR(COUNTIF(Y695,$AZ$2:$AZ$19)),0,1)</f>
        <v>0</v>
      </c>
      <c r="AR695" cm="1">
        <f t="array" ref="AR695">IF(OR(COUNTIF(Z695,$AZ$2:$AZ$19)),0,1)</f>
        <v>0</v>
      </c>
      <c r="AS695" cm="1">
        <f t="array" ref="AS695">IF(OR(COUNTIF(AA695,$AZ$2:$AZ$19)),0,1)</f>
        <v>0</v>
      </c>
      <c r="AT695" cm="1">
        <f t="array" ref="AT695">IF(OR(COUNTIF(AB695,$AZ$2:$AZ$19)),0,1)</f>
        <v>0</v>
      </c>
      <c r="AU695" cm="1">
        <f t="array" ref="AU695">IF(OR(COUNTIF(AC695,$AZ$2:$AZ$19)),0,1)</f>
        <v>0</v>
      </c>
      <c r="AV695" cm="1">
        <f t="array" ref="AV695">IF(OR(COUNTIF(AD695,$AZ$2:$AZ$19)),0,1)</f>
        <v>0</v>
      </c>
      <c r="AX695">
        <f t="shared" si="11"/>
        <v>0</v>
      </c>
    </row>
    <row r="696" spans="1:50" x14ac:dyDescent="0.3">
      <c r="A696" s="88" t="str" cm="1">
        <f t="array" ref="A696">IF(AX696&gt;0,'Licensee Info'!$A$2:$A$2,"#N/A")</f>
        <v>#N/A</v>
      </c>
      <c r="B696" s="88" t="str">
        <f>'Cover Sheet'!$A$3</f>
        <v>[insert AFS Reporting Period]</v>
      </c>
      <c r="C696" s="88" t="str">
        <f>'Cover Sheet'!$D$3</f>
        <v>[insert all medical and adult-use license record numbers covered by this AFS]</v>
      </c>
      <c r="D696" s="88" t="str">
        <f>'Cover Sheet'!$A$6</f>
        <v>[insert name of firm]</v>
      </c>
      <c r="E696" s="88" t="str">
        <f>'Cover Sheet'!$B$6</f>
        <v>[insert CPA name]</v>
      </c>
      <c r="F696" s="88" t="str">
        <f>'Cover Sheet'!$B$8</f>
        <v>[insert CPA license number]</v>
      </c>
      <c r="G696" s="88" t="str">
        <f>'Cover Sheet'!$D$6</f>
        <v>[insert direct email address]</v>
      </c>
      <c r="H696" s="88" t="str">
        <f>'Cover Sheet'!$D$8</f>
        <v>[insert direct phone number]</v>
      </c>
      <c r="I696" s="88" t="str">
        <f>'Cover Sheet'!$D$10</f>
        <v>[insert firm mailing address]</v>
      </c>
      <c r="J696" s="88" t="str">
        <f>'Licensee Info'!$E$2</f>
        <v>Report not attested to correctly</v>
      </c>
      <c r="K696" s="91" t="s">
        <v>286</v>
      </c>
      <c r="L696" s="91">
        <v>1</v>
      </c>
      <c r="M696" s="91" t="s">
        <v>285</v>
      </c>
      <c r="N696" s="91">
        <v>4</v>
      </c>
      <c r="O696" s="91">
        <v>8</v>
      </c>
      <c r="P696" s="91"/>
      <c r="Q696" s="91"/>
      <c r="R696" s="91">
        <v>0</v>
      </c>
      <c r="S696" s="91">
        <v>0</v>
      </c>
      <c r="T696" s="91">
        <v>0</v>
      </c>
      <c r="U696" s="91">
        <v>0</v>
      </c>
      <c r="V696" s="91">
        <v>0</v>
      </c>
      <c r="W696" s="91">
        <v>0</v>
      </c>
      <c r="X696" s="91">
        <v>0</v>
      </c>
      <c r="Y696" s="91">
        <v>0</v>
      </c>
      <c r="Z696" s="91">
        <v>0</v>
      </c>
      <c r="AA696" s="91">
        <v>0</v>
      </c>
      <c r="AB696" s="91">
        <v>0</v>
      </c>
      <c r="AC696" s="91">
        <v>0</v>
      </c>
      <c r="AD696" s="91">
        <v>0</v>
      </c>
      <c r="AE696" s="91"/>
      <c r="AF696" s="91"/>
      <c r="AG696" s="91"/>
      <c r="AH696" s="91"/>
      <c r="AJ696" cm="1">
        <f t="array" ref="AJ696">IF(OR(COUNTIF(R696,$AZ$2:$AZ$19)),0,1)</f>
        <v>0</v>
      </c>
      <c r="AK696" cm="1">
        <f t="array" ref="AK696">IF(OR(COUNTIF(S696,$AZ$2:$AZ$19)),0,1)</f>
        <v>0</v>
      </c>
      <c r="AL696" cm="1">
        <f t="array" ref="AL696">IF(OR(COUNTIF(T696,$AZ$2:$AZ$19)),0,1)</f>
        <v>0</v>
      </c>
      <c r="AM696" cm="1">
        <f t="array" ref="AM696">IF(OR(COUNTIF(U696,$AZ$2:$AZ$19)),0,1)</f>
        <v>0</v>
      </c>
      <c r="AN696" cm="1">
        <f t="array" ref="AN696">IF(OR(COUNTIF(V696,$AZ$2:$AZ$19)),0,1)</f>
        <v>0</v>
      </c>
      <c r="AO696" cm="1">
        <f t="array" ref="AO696">IF(OR(COUNTIF(W696,$AZ$2:$AZ$19)),0,1)</f>
        <v>0</v>
      </c>
      <c r="AP696" cm="1">
        <f t="array" ref="AP696">IF(OR(COUNTIF(X696,$AZ$2:$AZ$19)),0,1)</f>
        <v>0</v>
      </c>
      <c r="AQ696" cm="1">
        <f t="array" ref="AQ696">IF(OR(COUNTIF(Y696,$AZ$2:$AZ$19)),0,1)</f>
        <v>0</v>
      </c>
      <c r="AR696" cm="1">
        <f t="array" ref="AR696">IF(OR(COUNTIF(Z696,$AZ$2:$AZ$19)),0,1)</f>
        <v>0</v>
      </c>
      <c r="AS696" cm="1">
        <f t="array" ref="AS696">IF(OR(COUNTIF(AA696,$AZ$2:$AZ$19)),0,1)</f>
        <v>0</v>
      </c>
      <c r="AT696" cm="1">
        <f t="array" ref="AT696">IF(OR(COUNTIF(AB696,$AZ$2:$AZ$19)),0,1)</f>
        <v>0</v>
      </c>
      <c r="AU696" cm="1">
        <f t="array" ref="AU696">IF(OR(COUNTIF(AC696,$AZ$2:$AZ$19)),0,1)</f>
        <v>0</v>
      </c>
      <c r="AV696" cm="1">
        <f t="array" ref="AV696">IF(OR(COUNTIF(AD696,$AZ$2:$AZ$19)),0,1)</f>
        <v>0</v>
      </c>
      <c r="AX696">
        <f t="shared" si="11"/>
        <v>0</v>
      </c>
    </row>
    <row r="697" spans="1:50" x14ac:dyDescent="0.3">
      <c r="A697" s="92" t="str" cm="1">
        <f t="array" ref="A697">IF(AX697&gt;0,'Licensee Info'!$A$2:$A$2,"#N/A")</f>
        <v>#N/A</v>
      </c>
      <c r="B697" s="88" t="str">
        <f>'Cover Sheet'!$A$3</f>
        <v>[insert AFS Reporting Period]</v>
      </c>
      <c r="C697" s="88" t="str">
        <f>'Cover Sheet'!$D$3</f>
        <v>[insert all medical and adult-use license record numbers covered by this AFS]</v>
      </c>
      <c r="D697" s="88" t="str">
        <f>'Cover Sheet'!$A$6</f>
        <v>[insert name of firm]</v>
      </c>
      <c r="E697" s="88" t="str">
        <f>'Cover Sheet'!$B$6</f>
        <v>[insert CPA name]</v>
      </c>
      <c r="F697" s="88" t="str">
        <f>'Cover Sheet'!$B$8</f>
        <v>[insert CPA license number]</v>
      </c>
      <c r="G697" s="88" t="str">
        <f>'Cover Sheet'!$D$6</f>
        <v>[insert direct email address]</v>
      </c>
      <c r="H697" s="88" t="str">
        <f>'Cover Sheet'!$D$8</f>
        <v>[insert direct phone number]</v>
      </c>
      <c r="I697" s="88" t="str">
        <f>'Cover Sheet'!$D$10</f>
        <v>[insert firm mailing address]</v>
      </c>
      <c r="J697" s="88" t="str">
        <f>'Licensee Info'!$E$2</f>
        <v>Report not attested to correctly</v>
      </c>
      <c r="K697" t="s">
        <v>286</v>
      </c>
      <c r="L697">
        <v>1</v>
      </c>
      <c r="M697" t="s">
        <v>285</v>
      </c>
      <c r="N697">
        <v>4</v>
      </c>
      <c r="O697">
        <v>9</v>
      </c>
      <c r="R697">
        <v>0</v>
      </c>
      <c r="S697">
        <v>0</v>
      </c>
      <c r="T697">
        <v>0</v>
      </c>
      <c r="U697">
        <v>0</v>
      </c>
      <c r="V697">
        <v>0</v>
      </c>
      <c r="W697">
        <v>0</v>
      </c>
      <c r="X697">
        <v>0</v>
      </c>
      <c r="Y697">
        <v>0</v>
      </c>
      <c r="Z697">
        <v>0</v>
      </c>
      <c r="AA697">
        <v>0</v>
      </c>
      <c r="AB697">
        <v>0</v>
      </c>
      <c r="AC697">
        <v>0</v>
      </c>
      <c r="AD697">
        <v>0</v>
      </c>
      <c r="AJ697" cm="1">
        <f t="array" ref="AJ697">IF(OR(COUNTIF(R697,$AZ$2:$AZ$19)),0,1)</f>
        <v>0</v>
      </c>
      <c r="AK697" cm="1">
        <f t="array" ref="AK697">IF(OR(COUNTIF(S697,$AZ$2:$AZ$19)),0,1)</f>
        <v>0</v>
      </c>
      <c r="AL697" cm="1">
        <f t="array" ref="AL697">IF(OR(COUNTIF(T697,$AZ$2:$AZ$19)),0,1)</f>
        <v>0</v>
      </c>
      <c r="AM697" cm="1">
        <f t="array" ref="AM697">IF(OR(COUNTIF(U697,$AZ$2:$AZ$19)),0,1)</f>
        <v>0</v>
      </c>
      <c r="AN697" cm="1">
        <f t="array" ref="AN697">IF(OR(COUNTIF(V697,$AZ$2:$AZ$19)),0,1)</f>
        <v>0</v>
      </c>
      <c r="AO697" cm="1">
        <f t="array" ref="AO697">IF(OR(COUNTIF(W697,$AZ$2:$AZ$19)),0,1)</f>
        <v>0</v>
      </c>
      <c r="AP697" cm="1">
        <f t="array" ref="AP697">IF(OR(COUNTIF(X697,$AZ$2:$AZ$19)),0,1)</f>
        <v>0</v>
      </c>
      <c r="AQ697" cm="1">
        <f t="array" ref="AQ697">IF(OR(COUNTIF(Y697,$AZ$2:$AZ$19)),0,1)</f>
        <v>0</v>
      </c>
      <c r="AR697" cm="1">
        <f t="array" ref="AR697">IF(OR(COUNTIF(Z697,$AZ$2:$AZ$19)),0,1)</f>
        <v>0</v>
      </c>
      <c r="AS697" cm="1">
        <f t="array" ref="AS697">IF(OR(COUNTIF(AA697,$AZ$2:$AZ$19)),0,1)</f>
        <v>0</v>
      </c>
      <c r="AT697" cm="1">
        <f t="array" ref="AT697">IF(OR(COUNTIF(AB697,$AZ$2:$AZ$19)),0,1)</f>
        <v>0</v>
      </c>
      <c r="AU697" cm="1">
        <f t="array" ref="AU697">IF(OR(COUNTIF(AC697,$AZ$2:$AZ$19)),0,1)</f>
        <v>0</v>
      </c>
      <c r="AV697" cm="1">
        <f t="array" ref="AV697">IF(OR(COUNTIF(AD697,$AZ$2:$AZ$19)),0,1)</f>
        <v>0</v>
      </c>
      <c r="AX697">
        <f t="shared" si="11"/>
        <v>0</v>
      </c>
    </row>
    <row r="698" spans="1:50" x14ac:dyDescent="0.3">
      <c r="A698" s="88" t="str" cm="1">
        <f t="array" ref="A698">IF(AX698&gt;0,'Licensee Info'!$A$2:$A$2,"#N/A")</f>
        <v>#N/A</v>
      </c>
      <c r="B698" s="88" t="str">
        <f>'Cover Sheet'!$A$3</f>
        <v>[insert AFS Reporting Period]</v>
      </c>
      <c r="C698" s="88" t="str">
        <f>'Cover Sheet'!$D$3</f>
        <v>[insert all medical and adult-use license record numbers covered by this AFS]</v>
      </c>
      <c r="D698" s="88" t="str">
        <f>'Cover Sheet'!$A$6</f>
        <v>[insert name of firm]</v>
      </c>
      <c r="E698" s="88" t="str">
        <f>'Cover Sheet'!$B$6</f>
        <v>[insert CPA name]</v>
      </c>
      <c r="F698" s="88" t="str">
        <f>'Cover Sheet'!$B$8</f>
        <v>[insert CPA license number]</v>
      </c>
      <c r="G698" s="88" t="str">
        <f>'Cover Sheet'!$D$6</f>
        <v>[insert direct email address]</v>
      </c>
      <c r="H698" s="88" t="str">
        <f>'Cover Sheet'!$D$8</f>
        <v>[insert direct phone number]</v>
      </c>
      <c r="I698" s="88" t="str">
        <f>'Cover Sheet'!$D$10</f>
        <v>[insert firm mailing address]</v>
      </c>
      <c r="J698" s="88" t="str">
        <f>'Licensee Info'!$E$2</f>
        <v>Report not attested to correctly</v>
      </c>
      <c r="K698" s="91" t="s">
        <v>286</v>
      </c>
      <c r="L698" s="91">
        <v>1</v>
      </c>
      <c r="M698" s="91" t="s">
        <v>285</v>
      </c>
      <c r="N698" s="91">
        <v>4</v>
      </c>
      <c r="O698" s="91">
        <v>10</v>
      </c>
      <c r="P698" s="91"/>
      <c r="Q698" s="91"/>
      <c r="R698" s="91">
        <v>0</v>
      </c>
      <c r="S698" s="91">
        <v>0</v>
      </c>
      <c r="T698" s="91">
        <v>0</v>
      </c>
      <c r="U698" s="91">
        <v>0</v>
      </c>
      <c r="V698" s="91">
        <v>0</v>
      </c>
      <c r="W698" s="91">
        <v>0</v>
      </c>
      <c r="X698" s="91">
        <v>0</v>
      </c>
      <c r="Y698" s="91">
        <v>0</v>
      </c>
      <c r="Z698" s="91">
        <v>0</v>
      </c>
      <c r="AA698" s="91">
        <v>0</v>
      </c>
      <c r="AB698" s="91">
        <v>0</v>
      </c>
      <c r="AC698" s="91">
        <v>0</v>
      </c>
      <c r="AD698" s="91">
        <v>0</v>
      </c>
      <c r="AE698" s="91"/>
      <c r="AF698" s="91"/>
      <c r="AG698" s="91"/>
      <c r="AH698" s="91"/>
      <c r="AJ698" cm="1">
        <f t="array" ref="AJ698">IF(OR(COUNTIF(R698,$AZ$2:$AZ$19)),0,1)</f>
        <v>0</v>
      </c>
      <c r="AK698" cm="1">
        <f t="array" ref="AK698">IF(OR(COUNTIF(S698,$AZ$2:$AZ$19)),0,1)</f>
        <v>0</v>
      </c>
      <c r="AL698" cm="1">
        <f t="array" ref="AL698">IF(OR(COUNTIF(T698,$AZ$2:$AZ$19)),0,1)</f>
        <v>0</v>
      </c>
      <c r="AM698" cm="1">
        <f t="array" ref="AM698">IF(OR(COUNTIF(U698,$AZ$2:$AZ$19)),0,1)</f>
        <v>0</v>
      </c>
      <c r="AN698" cm="1">
        <f t="array" ref="AN698">IF(OR(COUNTIF(V698,$AZ$2:$AZ$19)),0,1)</f>
        <v>0</v>
      </c>
      <c r="AO698" cm="1">
        <f t="array" ref="AO698">IF(OR(COUNTIF(W698,$AZ$2:$AZ$19)),0,1)</f>
        <v>0</v>
      </c>
      <c r="AP698" cm="1">
        <f t="array" ref="AP698">IF(OR(COUNTIF(X698,$AZ$2:$AZ$19)),0,1)</f>
        <v>0</v>
      </c>
      <c r="AQ698" cm="1">
        <f t="array" ref="AQ698">IF(OR(COUNTIF(Y698,$AZ$2:$AZ$19)),0,1)</f>
        <v>0</v>
      </c>
      <c r="AR698" cm="1">
        <f t="array" ref="AR698">IF(OR(COUNTIF(Z698,$AZ$2:$AZ$19)),0,1)</f>
        <v>0</v>
      </c>
      <c r="AS698" cm="1">
        <f t="array" ref="AS698">IF(OR(COUNTIF(AA698,$AZ$2:$AZ$19)),0,1)</f>
        <v>0</v>
      </c>
      <c r="AT698" cm="1">
        <f t="array" ref="AT698">IF(OR(COUNTIF(AB698,$AZ$2:$AZ$19)),0,1)</f>
        <v>0</v>
      </c>
      <c r="AU698" cm="1">
        <f t="array" ref="AU698">IF(OR(COUNTIF(AC698,$AZ$2:$AZ$19)),0,1)</f>
        <v>0</v>
      </c>
      <c r="AV698" cm="1">
        <f t="array" ref="AV698">IF(OR(COUNTIF(AD698,$AZ$2:$AZ$19)),0,1)</f>
        <v>0</v>
      </c>
      <c r="AX698">
        <f t="shared" si="11"/>
        <v>0</v>
      </c>
    </row>
    <row r="699" spans="1:50" x14ac:dyDescent="0.3">
      <c r="A699" s="92" t="str" cm="1">
        <f t="array" ref="A699">IF(AX699&gt;0,'Licensee Info'!$A$2:$A$2,"#N/A")</f>
        <v>#N/A</v>
      </c>
      <c r="B699" s="88" t="str">
        <f>'Cover Sheet'!$A$3</f>
        <v>[insert AFS Reporting Period]</v>
      </c>
      <c r="C699" s="88" t="str">
        <f>'Cover Sheet'!$D$3</f>
        <v>[insert all medical and adult-use license record numbers covered by this AFS]</v>
      </c>
      <c r="D699" s="88" t="str">
        <f>'Cover Sheet'!$A$6</f>
        <v>[insert name of firm]</v>
      </c>
      <c r="E699" s="88" t="str">
        <f>'Cover Sheet'!$B$6</f>
        <v>[insert CPA name]</v>
      </c>
      <c r="F699" s="88" t="str">
        <f>'Cover Sheet'!$B$8</f>
        <v>[insert CPA license number]</v>
      </c>
      <c r="G699" s="88" t="str">
        <f>'Cover Sheet'!$D$6</f>
        <v>[insert direct email address]</v>
      </c>
      <c r="H699" s="88" t="str">
        <f>'Cover Sheet'!$D$8</f>
        <v>[insert direct phone number]</v>
      </c>
      <c r="I699" s="88" t="str">
        <f>'Cover Sheet'!$D$10</f>
        <v>[insert firm mailing address]</v>
      </c>
      <c r="J699" s="88" t="str">
        <f>'Licensee Info'!$E$2</f>
        <v>Report not attested to correctly</v>
      </c>
      <c r="K699" t="s">
        <v>286</v>
      </c>
      <c r="L699">
        <v>1</v>
      </c>
      <c r="M699" t="s">
        <v>285</v>
      </c>
      <c r="N699">
        <v>4</v>
      </c>
      <c r="O699">
        <v>11</v>
      </c>
      <c r="R699">
        <v>0</v>
      </c>
      <c r="S699">
        <v>0</v>
      </c>
      <c r="T699">
        <v>0</v>
      </c>
      <c r="U699">
        <v>0</v>
      </c>
      <c r="V699">
        <v>0</v>
      </c>
      <c r="W699">
        <v>0</v>
      </c>
      <c r="X699">
        <v>0</v>
      </c>
      <c r="Y699">
        <v>0</v>
      </c>
      <c r="Z699">
        <v>0</v>
      </c>
      <c r="AA699">
        <v>0</v>
      </c>
      <c r="AB699">
        <v>0</v>
      </c>
      <c r="AC699">
        <v>0</v>
      </c>
      <c r="AD699">
        <v>0</v>
      </c>
      <c r="AJ699" cm="1">
        <f t="array" ref="AJ699">IF(OR(COUNTIF(R699,$AZ$2:$AZ$19)),0,1)</f>
        <v>0</v>
      </c>
      <c r="AK699" cm="1">
        <f t="array" ref="AK699">IF(OR(COUNTIF(S699,$AZ$2:$AZ$19)),0,1)</f>
        <v>0</v>
      </c>
      <c r="AL699" cm="1">
        <f t="array" ref="AL699">IF(OR(COUNTIF(T699,$AZ$2:$AZ$19)),0,1)</f>
        <v>0</v>
      </c>
      <c r="AM699" cm="1">
        <f t="array" ref="AM699">IF(OR(COUNTIF(U699,$AZ$2:$AZ$19)),0,1)</f>
        <v>0</v>
      </c>
      <c r="AN699" cm="1">
        <f t="array" ref="AN699">IF(OR(COUNTIF(V699,$AZ$2:$AZ$19)),0,1)</f>
        <v>0</v>
      </c>
      <c r="AO699" cm="1">
        <f t="array" ref="AO699">IF(OR(COUNTIF(W699,$AZ$2:$AZ$19)),0,1)</f>
        <v>0</v>
      </c>
      <c r="AP699" cm="1">
        <f t="array" ref="AP699">IF(OR(COUNTIF(X699,$AZ$2:$AZ$19)),0,1)</f>
        <v>0</v>
      </c>
      <c r="AQ699" cm="1">
        <f t="array" ref="AQ699">IF(OR(COUNTIF(Y699,$AZ$2:$AZ$19)),0,1)</f>
        <v>0</v>
      </c>
      <c r="AR699" cm="1">
        <f t="array" ref="AR699">IF(OR(COUNTIF(Z699,$AZ$2:$AZ$19)),0,1)</f>
        <v>0</v>
      </c>
      <c r="AS699" cm="1">
        <f t="array" ref="AS699">IF(OR(COUNTIF(AA699,$AZ$2:$AZ$19)),0,1)</f>
        <v>0</v>
      </c>
      <c r="AT699" cm="1">
        <f t="array" ref="AT699">IF(OR(COUNTIF(AB699,$AZ$2:$AZ$19)),0,1)</f>
        <v>0</v>
      </c>
      <c r="AU699" cm="1">
        <f t="array" ref="AU699">IF(OR(COUNTIF(AC699,$AZ$2:$AZ$19)),0,1)</f>
        <v>0</v>
      </c>
      <c r="AV699" cm="1">
        <f t="array" ref="AV699">IF(OR(COUNTIF(AD699,$AZ$2:$AZ$19)),0,1)</f>
        <v>0</v>
      </c>
      <c r="AX699">
        <f t="shared" si="11"/>
        <v>0</v>
      </c>
    </row>
    <row r="700" spans="1:50" x14ac:dyDescent="0.3">
      <c r="A700" s="88" t="str" cm="1">
        <f t="array" ref="A700">IF(AX700&gt;0,'Licensee Info'!$A$2:$A$2,"#N/A")</f>
        <v>#N/A</v>
      </c>
      <c r="B700" s="88" t="str">
        <f>'Cover Sheet'!$A$3</f>
        <v>[insert AFS Reporting Period]</v>
      </c>
      <c r="C700" s="88" t="str">
        <f>'Cover Sheet'!$D$3</f>
        <v>[insert all medical and adult-use license record numbers covered by this AFS]</v>
      </c>
      <c r="D700" s="88" t="str">
        <f>'Cover Sheet'!$A$6</f>
        <v>[insert name of firm]</v>
      </c>
      <c r="E700" s="88" t="str">
        <f>'Cover Sheet'!$B$6</f>
        <v>[insert CPA name]</v>
      </c>
      <c r="F700" s="88" t="str">
        <f>'Cover Sheet'!$B$8</f>
        <v>[insert CPA license number]</v>
      </c>
      <c r="G700" s="88" t="str">
        <f>'Cover Sheet'!$D$6</f>
        <v>[insert direct email address]</v>
      </c>
      <c r="H700" s="88" t="str">
        <f>'Cover Sheet'!$D$8</f>
        <v>[insert direct phone number]</v>
      </c>
      <c r="I700" s="88" t="str">
        <f>'Cover Sheet'!$D$10</f>
        <v>[insert firm mailing address]</v>
      </c>
      <c r="J700" s="88" t="str">
        <f>'Licensee Info'!$E$2</f>
        <v>Report not attested to correctly</v>
      </c>
      <c r="K700" s="91" t="s">
        <v>286</v>
      </c>
      <c r="L700" s="91">
        <v>1</v>
      </c>
      <c r="M700" s="91" t="s">
        <v>285</v>
      </c>
      <c r="N700" s="91">
        <v>4</v>
      </c>
      <c r="O700" s="91">
        <v>12</v>
      </c>
      <c r="P700" s="91"/>
      <c r="Q700" s="91"/>
      <c r="R700" s="91">
        <v>0</v>
      </c>
      <c r="S700" s="91">
        <v>0</v>
      </c>
      <c r="T700" s="91">
        <v>0</v>
      </c>
      <c r="U700" s="91">
        <v>0</v>
      </c>
      <c r="V700" s="91">
        <v>0</v>
      </c>
      <c r="W700" s="91">
        <v>0</v>
      </c>
      <c r="X700" s="91">
        <v>0</v>
      </c>
      <c r="Y700" s="91">
        <v>0</v>
      </c>
      <c r="Z700" s="91">
        <v>0</v>
      </c>
      <c r="AA700" s="91">
        <v>0</v>
      </c>
      <c r="AB700" s="91">
        <v>0</v>
      </c>
      <c r="AC700" s="91">
        <v>0</v>
      </c>
      <c r="AD700" s="91">
        <v>0</v>
      </c>
      <c r="AE700" s="91"/>
      <c r="AF700" s="91"/>
      <c r="AG700" s="91"/>
      <c r="AH700" s="91"/>
      <c r="AJ700" cm="1">
        <f t="array" ref="AJ700">IF(OR(COUNTIF(R700,$AZ$2:$AZ$19)),0,1)</f>
        <v>0</v>
      </c>
      <c r="AK700" cm="1">
        <f t="array" ref="AK700">IF(OR(COUNTIF(S700,$AZ$2:$AZ$19)),0,1)</f>
        <v>0</v>
      </c>
      <c r="AL700" cm="1">
        <f t="array" ref="AL700">IF(OR(COUNTIF(T700,$AZ$2:$AZ$19)),0,1)</f>
        <v>0</v>
      </c>
      <c r="AM700" cm="1">
        <f t="array" ref="AM700">IF(OR(COUNTIF(U700,$AZ$2:$AZ$19)),0,1)</f>
        <v>0</v>
      </c>
      <c r="AN700" cm="1">
        <f t="array" ref="AN700">IF(OR(COUNTIF(V700,$AZ$2:$AZ$19)),0,1)</f>
        <v>0</v>
      </c>
      <c r="AO700" cm="1">
        <f t="array" ref="AO700">IF(OR(COUNTIF(W700,$AZ$2:$AZ$19)),0,1)</f>
        <v>0</v>
      </c>
      <c r="AP700" cm="1">
        <f t="array" ref="AP700">IF(OR(COUNTIF(X700,$AZ$2:$AZ$19)),0,1)</f>
        <v>0</v>
      </c>
      <c r="AQ700" cm="1">
        <f t="array" ref="AQ700">IF(OR(COUNTIF(Y700,$AZ$2:$AZ$19)),0,1)</f>
        <v>0</v>
      </c>
      <c r="AR700" cm="1">
        <f t="array" ref="AR700">IF(OR(COUNTIF(Z700,$AZ$2:$AZ$19)),0,1)</f>
        <v>0</v>
      </c>
      <c r="AS700" cm="1">
        <f t="array" ref="AS700">IF(OR(COUNTIF(AA700,$AZ$2:$AZ$19)),0,1)</f>
        <v>0</v>
      </c>
      <c r="AT700" cm="1">
        <f t="array" ref="AT700">IF(OR(COUNTIF(AB700,$AZ$2:$AZ$19)),0,1)</f>
        <v>0</v>
      </c>
      <c r="AU700" cm="1">
        <f t="array" ref="AU700">IF(OR(COUNTIF(AC700,$AZ$2:$AZ$19)),0,1)</f>
        <v>0</v>
      </c>
      <c r="AV700" cm="1">
        <f t="array" ref="AV700">IF(OR(COUNTIF(AD700,$AZ$2:$AZ$19)),0,1)</f>
        <v>0</v>
      </c>
      <c r="AX700">
        <f t="shared" si="11"/>
        <v>0</v>
      </c>
    </row>
    <row r="701" spans="1:50" x14ac:dyDescent="0.3">
      <c r="A701" s="92" t="str" cm="1">
        <f t="array" ref="A701">IF(AX701&gt;0,'Licensee Info'!$A$2:$A$2,"#N/A")</f>
        <v>#N/A</v>
      </c>
      <c r="B701" s="88" t="str">
        <f>'Cover Sheet'!$A$3</f>
        <v>[insert AFS Reporting Period]</v>
      </c>
      <c r="C701" s="88" t="str">
        <f>'Cover Sheet'!$D$3</f>
        <v>[insert all medical and adult-use license record numbers covered by this AFS]</v>
      </c>
      <c r="D701" s="88" t="str">
        <f>'Cover Sheet'!$A$6</f>
        <v>[insert name of firm]</v>
      </c>
      <c r="E701" s="88" t="str">
        <f>'Cover Sheet'!$B$6</f>
        <v>[insert CPA name]</v>
      </c>
      <c r="F701" s="88" t="str">
        <f>'Cover Sheet'!$B$8</f>
        <v>[insert CPA license number]</v>
      </c>
      <c r="G701" s="88" t="str">
        <f>'Cover Sheet'!$D$6</f>
        <v>[insert direct email address]</v>
      </c>
      <c r="H701" s="88" t="str">
        <f>'Cover Sheet'!$D$8</f>
        <v>[insert direct phone number]</v>
      </c>
      <c r="I701" s="88" t="str">
        <f>'Cover Sheet'!$D$10</f>
        <v>[insert firm mailing address]</v>
      </c>
      <c r="J701" s="88" t="str">
        <f>'Licensee Info'!$E$2</f>
        <v>Report not attested to correctly</v>
      </c>
      <c r="K701" t="s">
        <v>286</v>
      </c>
      <c r="L701">
        <v>1</v>
      </c>
      <c r="M701" t="s">
        <v>285</v>
      </c>
      <c r="N701">
        <v>4</v>
      </c>
      <c r="O701">
        <v>13</v>
      </c>
      <c r="R701">
        <v>0</v>
      </c>
      <c r="S701">
        <v>0</v>
      </c>
      <c r="T701">
        <v>0</v>
      </c>
      <c r="U701">
        <v>0</v>
      </c>
      <c r="V701">
        <v>0</v>
      </c>
      <c r="W701">
        <v>0</v>
      </c>
      <c r="X701">
        <v>0</v>
      </c>
      <c r="Y701">
        <v>0</v>
      </c>
      <c r="Z701">
        <v>0</v>
      </c>
      <c r="AA701">
        <v>0</v>
      </c>
      <c r="AB701">
        <v>0</v>
      </c>
      <c r="AC701">
        <v>0</v>
      </c>
      <c r="AD701">
        <v>0</v>
      </c>
      <c r="AJ701" cm="1">
        <f t="array" ref="AJ701">IF(OR(COUNTIF(R701,$AZ$2:$AZ$19)),0,1)</f>
        <v>0</v>
      </c>
      <c r="AK701" cm="1">
        <f t="array" ref="AK701">IF(OR(COUNTIF(S701,$AZ$2:$AZ$19)),0,1)</f>
        <v>0</v>
      </c>
      <c r="AL701" cm="1">
        <f t="array" ref="AL701">IF(OR(COUNTIF(T701,$AZ$2:$AZ$19)),0,1)</f>
        <v>0</v>
      </c>
      <c r="AM701" cm="1">
        <f t="array" ref="AM701">IF(OR(COUNTIF(U701,$AZ$2:$AZ$19)),0,1)</f>
        <v>0</v>
      </c>
      <c r="AN701" cm="1">
        <f t="array" ref="AN701">IF(OR(COUNTIF(V701,$AZ$2:$AZ$19)),0,1)</f>
        <v>0</v>
      </c>
      <c r="AO701" cm="1">
        <f t="array" ref="AO701">IF(OR(COUNTIF(W701,$AZ$2:$AZ$19)),0,1)</f>
        <v>0</v>
      </c>
      <c r="AP701" cm="1">
        <f t="array" ref="AP701">IF(OR(COUNTIF(X701,$AZ$2:$AZ$19)),0,1)</f>
        <v>0</v>
      </c>
      <c r="AQ701" cm="1">
        <f t="array" ref="AQ701">IF(OR(COUNTIF(Y701,$AZ$2:$AZ$19)),0,1)</f>
        <v>0</v>
      </c>
      <c r="AR701" cm="1">
        <f t="array" ref="AR701">IF(OR(COUNTIF(Z701,$AZ$2:$AZ$19)),0,1)</f>
        <v>0</v>
      </c>
      <c r="AS701" cm="1">
        <f t="array" ref="AS701">IF(OR(COUNTIF(AA701,$AZ$2:$AZ$19)),0,1)</f>
        <v>0</v>
      </c>
      <c r="AT701" cm="1">
        <f t="array" ref="AT701">IF(OR(COUNTIF(AB701,$AZ$2:$AZ$19)),0,1)</f>
        <v>0</v>
      </c>
      <c r="AU701" cm="1">
        <f t="array" ref="AU701">IF(OR(COUNTIF(AC701,$AZ$2:$AZ$19)),0,1)</f>
        <v>0</v>
      </c>
      <c r="AV701" cm="1">
        <f t="array" ref="AV701">IF(OR(COUNTIF(AD701,$AZ$2:$AZ$19)),0,1)</f>
        <v>0</v>
      </c>
      <c r="AX701">
        <f t="shared" si="11"/>
        <v>0</v>
      </c>
    </row>
    <row r="702" spans="1:50" x14ac:dyDescent="0.3">
      <c r="A702" s="88" t="str" cm="1">
        <f t="array" ref="A702">IF(AX702&gt;0,'Licensee Info'!$A$2:$A$2,"#N/A")</f>
        <v>#N/A</v>
      </c>
      <c r="B702" s="88" t="str">
        <f>'Cover Sheet'!$A$3</f>
        <v>[insert AFS Reporting Period]</v>
      </c>
      <c r="C702" s="88" t="str">
        <f>'Cover Sheet'!$D$3</f>
        <v>[insert all medical and adult-use license record numbers covered by this AFS]</v>
      </c>
      <c r="D702" s="88" t="str">
        <f>'Cover Sheet'!$A$6</f>
        <v>[insert name of firm]</v>
      </c>
      <c r="E702" s="88" t="str">
        <f>'Cover Sheet'!$B$6</f>
        <v>[insert CPA name]</v>
      </c>
      <c r="F702" s="88" t="str">
        <f>'Cover Sheet'!$B$8</f>
        <v>[insert CPA license number]</v>
      </c>
      <c r="G702" s="88" t="str">
        <f>'Cover Sheet'!$D$6</f>
        <v>[insert direct email address]</v>
      </c>
      <c r="H702" s="88" t="str">
        <f>'Cover Sheet'!$D$8</f>
        <v>[insert direct phone number]</v>
      </c>
      <c r="I702" s="88" t="str">
        <f>'Cover Sheet'!$D$10</f>
        <v>[insert firm mailing address]</v>
      </c>
      <c r="J702" s="88" t="str">
        <f>'Licensee Info'!$E$2</f>
        <v>Report not attested to correctly</v>
      </c>
      <c r="K702" s="91" t="s">
        <v>286</v>
      </c>
      <c r="L702" s="91">
        <v>1</v>
      </c>
      <c r="M702" s="91" t="s">
        <v>285</v>
      </c>
      <c r="N702" s="91">
        <v>4</v>
      </c>
      <c r="O702" s="91">
        <v>14</v>
      </c>
      <c r="P702" s="91"/>
      <c r="Q702" s="91"/>
      <c r="R702" s="91">
        <v>0</v>
      </c>
      <c r="S702" s="91">
        <v>0</v>
      </c>
      <c r="T702" s="91">
        <v>0</v>
      </c>
      <c r="U702" s="91">
        <v>0</v>
      </c>
      <c r="V702" s="91">
        <v>0</v>
      </c>
      <c r="W702" s="91">
        <v>0</v>
      </c>
      <c r="X702" s="91">
        <v>0</v>
      </c>
      <c r="Y702" s="91">
        <v>0</v>
      </c>
      <c r="Z702" s="91">
        <v>0</v>
      </c>
      <c r="AA702" s="91">
        <v>0</v>
      </c>
      <c r="AB702" s="91">
        <v>0</v>
      </c>
      <c r="AC702" s="91">
        <v>0</v>
      </c>
      <c r="AD702" s="91">
        <v>0</v>
      </c>
      <c r="AE702" s="91"/>
      <c r="AF702" s="91"/>
      <c r="AG702" s="91"/>
      <c r="AH702" s="91"/>
      <c r="AJ702" cm="1">
        <f t="array" ref="AJ702">IF(OR(COUNTIF(R702,$AZ$2:$AZ$19)),0,1)</f>
        <v>0</v>
      </c>
      <c r="AK702" cm="1">
        <f t="array" ref="AK702">IF(OR(COUNTIF(S702,$AZ$2:$AZ$19)),0,1)</f>
        <v>0</v>
      </c>
      <c r="AL702" cm="1">
        <f t="array" ref="AL702">IF(OR(COUNTIF(T702,$AZ$2:$AZ$19)),0,1)</f>
        <v>0</v>
      </c>
      <c r="AM702" cm="1">
        <f t="array" ref="AM702">IF(OR(COUNTIF(U702,$AZ$2:$AZ$19)),0,1)</f>
        <v>0</v>
      </c>
      <c r="AN702" cm="1">
        <f t="array" ref="AN702">IF(OR(COUNTIF(V702,$AZ$2:$AZ$19)),0,1)</f>
        <v>0</v>
      </c>
      <c r="AO702" cm="1">
        <f t="array" ref="AO702">IF(OR(COUNTIF(W702,$AZ$2:$AZ$19)),0,1)</f>
        <v>0</v>
      </c>
      <c r="AP702" cm="1">
        <f t="array" ref="AP702">IF(OR(COUNTIF(X702,$AZ$2:$AZ$19)),0,1)</f>
        <v>0</v>
      </c>
      <c r="AQ702" cm="1">
        <f t="array" ref="AQ702">IF(OR(COUNTIF(Y702,$AZ$2:$AZ$19)),0,1)</f>
        <v>0</v>
      </c>
      <c r="AR702" cm="1">
        <f t="array" ref="AR702">IF(OR(COUNTIF(Z702,$AZ$2:$AZ$19)),0,1)</f>
        <v>0</v>
      </c>
      <c r="AS702" cm="1">
        <f t="array" ref="AS702">IF(OR(COUNTIF(AA702,$AZ$2:$AZ$19)),0,1)</f>
        <v>0</v>
      </c>
      <c r="AT702" cm="1">
        <f t="array" ref="AT702">IF(OR(COUNTIF(AB702,$AZ$2:$AZ$19)),0,1)</f>
        <v>0</v>
      </c>
      <c r="AU702" cm="1">
        <f t="array" ref="AU702">IF(OR(COUNTIF(AC702,$AZ$2:$AZ$19)),0,1)</f>
        <v>0</v>
      </c>
      <c r="AV702" cm="1">
        <f t="array" ref="AV702">IF(OR(COUNTIF(AD702,$AZ$2:$AZ$19)),0,1)</f>
        <v>0</v>
      </c>
      <c r="AX702">
        <f t="shared" si="11"/>
        <v>0</v>
      </c>
    </row>
    <row r="703" spans="1:50" x14ac:dyDescent="0.3">
      <c r="A703" s="92" t="str" cm="1">
        <f t="array" ref="A703">IF(AX703&gt;0,'Licensee Info'!$A$2:$A$2,"#N/A")</f>
        <v>#N/A</v>
      </c>
      <c r="B703" s="88" t="str">
        <f>'Cover Sheet'!$A$3</f>
        <v>[insert AFS Reporting Period]</v>
      </c>
      <c r="C703" s="88" t="str">
        <f>'Cover Sheet'!$D$3</f>
        <v>[insert all medical and adult-use license record numbers covered by this AFS]</v>
      </c>
      <c r="D703" s="88" t="str">
        <f>'Cover Sheet'!$A$6</f>
        <v>[insert name of firm]</v>
      </c>
      <c r="E703" s="88" t="str">
        <f>'Cover Sheet'!$B$6</f>
        <v>[insert CPA name]</v>
      </c>
      <c r="F703" s="88" t="str">
        <f>'Cover Sheet'!$B$8</f>
        <v>[insert CPA license number]</v>
      </c>
      <c r="G703" s="88" t="str">
        <f>'Cover Sheet'!$D$6</f>
        <v>[insert direct email address]</v>
      </c>
      <c r="H703" s="88" t="str">
        <f>'Cover Sheet'!$D$8</f>
        <v>[insert direct phone number]</v>
      </c>
      <c r="I703" s="88" t="str">
        <f>'Cover Sheet'!$D$10</f>
        <v>[insert firm mailing address]</v>
      </c>
      <c r="J703" s="88" t="str">
        <f>'Licensee Info'!$E$2</f>
        <v>Report not attested to correctly</v>
      </c>
      <c r="K703" t="s">
        <v>286</v>
      </c>
      <c r="L703">
        <v>1</v>
      </c>
      <c r="M703" t="s">
        <v>285</v>
      </c>
      <c r="N703">
        <v>4</v>
      </c>
      <c r="O703">
        <v>15</v>
      </c>
      <c r="R703">
        <v>0</v>
      </c>
      <c r="S703">
        <v>0</v>
      </c>
      <c r="T703">
        <v>0</v>
      </c>
      <c r="U703">
        <v>0</v>
      </c>
      <c r="V703">
        <v>0</v>
      </c>
      <c r="W703">
        <v>0</v>
      </c>
      <c r="X703">
        <v>0</v>
      </c>
      <c r="Y703">
        <v>0</v>
      </c>
      <c r="Z703">
        <v>0</v>
      </c>
      <c r="AA703">
        <v>0</v>
      </c>
      <c r="AB703">
        <v>0</v>
      </c>
      <c r="AC703">
        <v>0</v>
      </c>
      <c r="AD703">
        <v>0</v>
      </c>
      <c r="AJ703" cm="1">
        <f t="array" ref="AJ703">IF(OR(COUNTIF(R703,$AZ$2:$AZ$19)),0,1)</f>
        <v>0</v>
      </c>
      <c r="AK703" cm="1">
        <f t="array" ref="AK703">IF(OR(COUNTIF(S703,$AZ$2:$AZ$19)),0,1)</f>
        <v>0</v>
      </c>
      <c r="AL703" cm="1">
        <f t="array" ref="AL703">IF(OR(COUNTIF(T703,$AZ$2:$AZ$19)),0,1)</f>
        <v>0</v>
      </c>
      <c r="AM703" cm="1">
        <f t="array" ref="AM703">IF(OR(COUNTIF(U703,$AZ$2:$AZ$19)),0,1)</f>
        <v>0</v>
      </c>
      <c r="AN703" cm="1">
        <f t="array" ref="AN703">IF(OR(COUNTIF(V703,$AZ$2:$AZ$19)),0,1)</f>
        <v>0</v>
      </c>
      <c r="AO703" cm="1">
        <f t="array" ref="AO703">IF(OR(COUNTIF(W703,$AZ$2:$AZ$19)),0,1)</f>
        <v>0</v>
      </c>
      <c r="AP703" cm="1">
        <f t="array" ref="AP703">IF(OR(COUNTIF(X703,$AZ$2:$AZ$19)),0,1)</f>
        <v>0</v>
      </c>
      <c r="AQ703" cm="1">
        <f t="array" ref="AQ703">IF(OR(COUNTIF(Y703,$AZ$2:$AZ$19)),0,1)</f>
        <v>0</v>
      </c>
      <c r="AR703" cm="1">
        <f t="array" ref="AR703">IF(OR(COUNTIF(Z703,$AZ$2:$AZ$19)),0,1)</f>
        <v>0</v>
      </c>
      <c r="AS703" cm="1">
        <f t="array" ref="AS703">IF(OR(COUNTIF(AA703,$AZ$2:$AZ$19)),0,1)</f>
        <v>0</v>
      </c>
      <c r="AT703" cm="1">
        <f t="array" ref="AT703">IF(OR(COUNTIF(AB703,$AZ$2:$AZ$19)),0,1)</f>
        <v>0</v>
      </c>
      <c r="AU703" cm="1">
        <f t="array" ref="AU703">IF(OR(COUNTIF(AC703,$AZ$2:$AZ$19)),0,1)</f>
        <v>0</v>
      </c>
      <c r="AV703" cm="1">
        <f t="array" ref="AV703">IF(OR(COUNTIF(AD703,$AZ$2:$AZ$19)),0,1)</f>
        <v>0</v>
      </c>
      <c r="AX703">
        <f t="shared" si="11"/>
        <v>0</v>
      </c>
    </row>
    <row r="704" spans="1:50" x14ac:dyDescent="0.3">
      <c r="A704" s="88" t="str" cm="1">
        <f t="array" ref="A704">IF(AX704&gt;0,'Licensee Info'!$A$2:$A$2,"#N/A")</f>
        <v>#N/A</v>
      </c>
      <c r="B704" s="88" t="str">
        <f>'Cover Sheet'!$A$3</f>
        <v>[insert AFS Reporting Period]</v>
      </c>
      <c r="C704" s="88" t="str">
        <f>'Cover Sheet'!$D$3</f>
        <v>[insert all medical and adult-use license record numbers covered by this AFS]</v>
      </c>
      <c r="D704" s="88" t="str">
        <f>'Cover Sheet'!$A$6</f>
        <v>[insert name of firm]</v>
      </c>
      <c r="E704" s="88" t="str">
        <f>'Cover Sheet'!$B$6</f>
        <v>[insert CPA name]</v>
      </c>
      <c r="F704" s="88" t="str">
        <f>'Cover Sheet'!$B$8</f>
        <v>[insert CPA license number]</v>
      </c>
      <c r="G704" s="88" t="str">
        <f>'Cover Sheet'!$D$6</f>
        <v>[insert direct email address]</v>
      </c>
      <c r="H704" s="88" t="str">
        <f>'Cover Sheet'!$D$8</f>
        <v>[insert direct phone number]</v>
      </c>
      <c r="I704" s="88" t="str">
        <f>'Cover Sheet'!$D$10</f>
        <v>[insert firm mailing address]</v>
      </c>
      <c r="J704" s="88" t="str">
        <f>'Licensee Info'!$E$2</f>
        <v>Report not attested to correctly</v>
      </c>
      <c r="K704" s="91" t="s">
        <v>286</v>
      </c>
      <c r="L704" s="91">
        <v>1</v>
      </c>
      <c r="M704" s="91">
        <v>3</v>
      </c>
      <c r="N704" s="91">
        <v>5</v>
      </c>
      <c r="O704" s="91">
        <v>1</v>
      </c>
      <c r="P704" s="91"/>
      <c r="Q704" s="91"/>
      <c r="R704" s="91" t="str">
        <f>'R - Total (R, MB)'!$B$157</f>
        <v>[insert license #]</v>
      </c>
      <c r="S704" s="91">
        <f>'R - Total (R, MB)'!$B$158</f>
        <v>0</v>
      </c>
      <c r="T704" s="91">
        <f>'R - Total (R, MB)'!$D$158</f>
        <v>0</v>
      </c>
      <c r="U704" s="91">
        <f>'R - Total (R, MB)'!$H$158</f>
        <v>0</v>
      </c>
      <c r="V704" s="91" cm="1">
        <f t="array" ref="V704:AC715">'R - Total (R, MB)'!$A$159:$H$170</f>
        <v>0</v>
      </c>
      <c r="W704" s="91">
        <v>0</v>
      </c>
      <c r="X704" s="91">
        <v>0</v>
      </c>
      <c r="Y704" s="91">
        <v>0</v>
      </c>
      <c r="Z704" s="91">
        <v>0</v>
      </c>
      <c r="AA704" s="91">
        <v>0</v>
      </c>
      <c r="AB704" s="91">
        <v>0</v>
      </c>
      <c r="AC704" s="91">
        <v>0</v>
      </c>
      <c r="AD704" s="91">
        <v>0</v>
      </c>
      <c r="AE704" s="91"/>
      <c r="AF704" s="91"/>
      <c r="AG704" s="91"/>
      <c r="AH704" s="91"/>
      <c r="AJ704" cm="1">
        <f t="array" ref="AJ704">IF(OR(COUNTIF(R704,$AZ$2:$AZ$19)),0,1)</f>
        <v>0</v>
      </c>
      <c r="AK704" cm="1">
        <f t="array" ref="AK704">IF(OR(COUNTIF(S704,$AZ$2:$AZ$19)),0,1)</f>
        <v>0</v>
      </c>
      <c r="AL704" cm="1">
        <f t="array" ref="AL704">IF(OR(COUNTIF(T704,$AZ$2:$AZ$19)),0,1)</f>
        <v>0</v>
      </c>
      <c r="AM704" cm="1">
        <f t="array" ref="AM704">IF(OR(COUNTIF(U704,$AZ$2:$AZ$19)),0,1)</f>
        <v>0</v>
      </c>
      <c r="AN704" cm="1">
        <f t="array" ref="AN704">IF(OR(COUNTIF(V704,$AZ$2:$AZ$19)),0,1)</f>
        <v>0</v>
      </c>
      <c r="AO704" cm="1">
        <f t="array" ref="AO704">IF(OR(COUNTIF(W704,$AZ$2:$AZ$19)),0,1)</f>
        <v>0</v>
      </c>
      <c r="AP704" cm="1">
        <f t="array" ref="AP704">IF(OR(COUNTIF(X704,$AZ$2:$AZ$19)),0,1)</f>
        <v>0</v>
      </c>
      <c r="AQ704" cm="1">
        <f t="array" ref="AQ704">IF(OR(COUNTIF(Y704,$AZ$2:$AZ$19)),0,1)</f>
        <v>0</v>
      </c>
      <c r="AR704" cm="1">
        <f t="array" ref="AR704">IF(OR(COUNTIF(Z704,$AZ$2:$AZ$19)),0,1)</f>
        <v>0</v>
      </c>
      <c r="AS704" cm="1">
        <f t="array" ref="AS704">IF(OR(COUNTIF(AA704,$AZ$2:$AZ$19)),0,1)</f>
        <v>0</v>
      </c>
      <c r="AT704" cm="1">
        <f t="array" ref="AT704">IF(OR(COUNTIF(AB704,$AZ$2:$AZ$19)),0,1)</f>
        <v>0</v>
      </c>
      <c r="AU704" cm="1">
        <f t="array" ref="AU704">IF(OR(COUNTIF(AC704,$AZ$2:$AZ$19)),0,1)</f>
        <v>0</v>
      </c>
      <c r="AV704" cm="1">
        <f t="array" ref="AV704">IF(OR(COUNTIF(AD704,$AZ$2:$AZ$19)),0,1)</f>
        <v>0</v>
      </c>
      <c r="AX704">
        <f t="shared" si="11"/>
        <v>0</v>
      </c>
    </row>
    <row r="705" spans="1:50" x14ac:dyDescent="0.3">
      <c r="A705" s="92" t="str" cm="1">
        <f t="array" ref="A705">IF(AX705&gt;0,'Licensee Info'!$A$2:$A$2,"#N/A")</f>
        <v>#N/A</v>
      </c>
      <c r="B705" s="88" t="str">
        <f>'Cover Sheet'!$A$3</f>
        <v>[insert AFS Reporting Period]</v>
      </c>
      <c r="C705" s="88" t="str">
        <f>'Cover Sheet'!$D$3</f>
        <v>[insert all medical and adult-use license record numbers covered by this AFS]</v>
      </c>
      <c r="D705" s="88" t="str">
        <f>'Cover Sheet'!$A$6</f>
        <v>[insert name of firm]</v>
      </c>
      <c r="E705" s="88" t="str">
        <f>'Cover Sheet'!$B$6</f>
        <v>[insert CPA name]</v>
      </c>
      <c r="F705" s="88" t="str">
        <f>'Cover Sheet'!$B$8</f>
        <v>[insert CPA license number]</v>
      </c>
      <c r="G705" s="88" t="str">
        <f>'Cover Sheet'!$D$6</f>
        <v>[insert direct email address]</v>
      </c>
      <c r="H705" s="88" t="str">
        <f>'Cover Sheet'!$D$8</f>
        <v>[insert direct phone number]</v>
      </c>
      <c r="I705" s="88" t="str">
        <f>'Cover Sheet'!$D$10</f>
        <v>[insert firm mailing address]</v>
      </c>
      <c r="J705" s="88" t="str">
        <f>'Licensee Info'!$E$2</f>
        <v>Report not attested to correctly</v>
      </c>
      <c r="K705" t="s">
        <v>286</v>
      </c>
      <c r="L705">
        <v>1</v>
      </c>
      <c r="M705">
        <v>3</v>
      </c>
      <c r="N705">
        <v>5</v>
      </c>
      <c r="O705">
        <v>2</v>
      </c>
      <c r="R705" t="str">
        <f>'R - Total (R, MB)'!$B$157</f>
        <v>[insert license #]</v>
      </c>
      <c r="S705">
        <f>'R - Total (R, MB)'!$B$158</f>
        <v>0</v>
      </c>
      <c r="T705">
        <f>'R - Total (R, MB)'!$D$158</f>
        <v>0</v>
      </c>
      <c r="U705">
        <f>'R - Total (R, MB)'!$H$158</f>
        <v>0</v>
      </c>
      <c r="V705">
        <v>0</v>
      </c>
      <c r="W705">
        <v>0</v>
      </c>
      <c r="X705">
        <v>0</v>
      </c>
      <c r="Y705">
        <v>0</v>
      </c>
      <c r="Z705">
        <v>0</v>
      </c>
      <c r="AA705">
        <v>0</v>
      </c>
      <c r="AB705">
        <v>0</v>
      </c>
      <c r="AC705">
        <v>0</v>
      </c>
      <c r="AD705">
        <v>0</v>
      </c>
      <c r="AJ705" cm="1">
        <f t="array" ref="AJ705">IF(OR(COUNTIF(R705,$AZ$2:$AZ$19)),0,1)</f>
        <v>0</v>
      </c>
      <c r="AK705" cm="1">
        <f t="array" ref="AK705">IF(OR(COUNTIF(S705,$AZ$2:$AZ$19)),0,1)</f>
        <v>0</v>
      </c>
      <c r="AL705" cm="1">
        <f t="array" ref="AL705">IF(OR(COUNTIF(T705,$AZ$2:$AZ$19)),0,1)</f>
        <v>0</v>
      </c>
      <c r="AM705" cm="1">
        <f t="array" ref="AM705">IF(OR(COUNTIF(U705,$AZ$2:$AZ$19)),0,1)</f>
        <v>0</v>
      </c>
      <c r="AN705" cm="1">
        <f t="array" ref="AN705">IF(OR(COUNTIF(V705,$AZ$2:$AZ$19)),0,1)</f>
        <v>0</v>
      </c>
      <c r="AO705" cm="1">
        <f t="array" ref="AO705">IF(OR(COUNTIF(W705,$AZ$2:$AZ$19)),0,1)</f>
        <v>0</v>
      </c>
      <c r="AP705" cm="1">
        <f t="array" ref="AP705">IF(OR(COUNTIF(X705,$AZ$2:$AZ$19)),0,1)</f>
        <v>0</v>
      </c>
      <c r="AQ705" cm="1">
        <f t="array" ref="AQ705">IF(OR(COUNTIF(Y705,$AZ$2:$AZ$19)),0,1)</f>
        <v>0</v>
      </c>
      <c r="AR705" cm="1">
        <f t="array" ref="AR705">IF(OR(COUNTIF(Z705,$AZ$2:$AZ$19)),0,1)</f>
        <v>0</v>
      </c>
      <c r="AS705" cm="1">
        <f t="array" ref="AS705">IF(OR(COUNTIF(AA705,$AZ$2:$AZ$19)),0,1)</f>
        <v>0</v>
      </c>
      <c r="AT705" cm="1">
        <f t="array" ref="AT705">IF(OR(COUNTIF(AB705,$AZ$2:$AZ$19)),0,1)</f>
        <v>0</v>
      </c>
      <c r="AU705" cm="1">
        <f t="array" ref="AU705">IF(OR(COUNTIF(AC705,$AZ$2:$AZ$19)),0,1)</f>
        <v>0</v>
      </c>
      <c r="AV705" cm="1">
        <f t="array" ref="AV705">IF(OR(COUNTIF(AD705,$AZ$2:$AZ$19)),0,1)</f>
        <v>0</v>
      </c>
      <c r="AX705">
        <f t="shared" ref="AX705:AX768" si="12">SUM(AJ705:AV705)</f>
        <v>0</v>
      </c>
    </row>
    <row r="706" spans="1:50" x14ac:dyDescent="0.3">
      <c r="A706" s="88" t="str" cm="1">
        <f t="array" ref="A706">IF(AX706&gt;0,'Licensee Info'!$A$2:$A$2,"#N/A")</f>
        <v>#N/A</v>
      </c>
      <c r="B706" s="88" t="str">
        <f>'Cover Sheet'!$A$3</f>
        <v>[insert AFS Reporting Period]</v>
      </c>
      <c r="C706" s="88" t="str">
        <f>'Cover Sheet'!$D$3</f>
        <v>[insert all medical and adult-use license record numbers covered by this AFS]</v>
      </c>
      <c r="D706" s="88" t="str">
        <f>'Cover Sheet'!$A$6</f>
        <v>[insert name of firm]</v>
      </c>
      <c r="E706" s="88" t="str">
        <f>'Cover Sheet'!$B$6</f>
        <v>[insert CPA name]</v>
      </c>
      <c r="F706" s="88" t="str">
        <f>'Cover Sheet'!$B$8</f>
        <v>[insert CPA license number]</v>
      </c>
      <c r="G706" s="88" t="str">
        <f>'Cover Sheet'!$D$6</f>
        <v>[insert direct email address]</v>
      </c>
      <c r="H706" s="88" t="str">
        <f>'Cover Sheet'!$D$8</f>
        <v>[insert direct phone number]</v>
      </c>
      <c r="I706" s="88" t="str">
        <f>'Cover Sheet'!$D$10</f>
        <v>[insert firm mailing address]</v>
      </c>
      <c r="J706" s="88" t="str">
        <f>'Licensee Info'!$E$2</f>
        <v>Report not attested to correctly</v>
      </c>
      <c r="K706" s="91" t="s">
        <v>286</v>
      </c>
      <c r="L706" s="91">
        <v>1</v>
      </c>
      <c r="M706" s="91">
        <v>3</v>
      </c>
      <c r="N706" s="91">
        <v>5</v>
      </c>
      <c r="O706" s="91">
        <v>3</v>
      </c>
      <c r="P706" s="91"/>
      <c r="Q706" s="91"/>
      <c r="R706" s="91" t="str">
        <f>'R - Total (R, MB)'!$B$157</f>
        <v>[insert license #]</v>
      </c>
      <c r="S706" s="91">
        <f>'R - Total (R, MB)'!$B$158</f>
        <v>0</v>
      </c>
      <c r="T706" s="91">
        <f>'R - Total (R, MB)'!$D$158</f>
        <v>0</v>
      </c>
      <c r="U706" s="91">
        <f>'R - Total (R, MB)'!$H$158</f>
        <v>0</v>
      </c>
      <c r="V706" s="91">
        <v>0</v>
      </c>
      <c r="W706" s="91">
        <v>0</v>
      </c>
      <c r="X706" s="91">
        <v>0</v>
      </c>
      <c r="Y706" s="91">
        <v>0</v>
      </c>
      <c r="Z706" s="91">
        <v>0</v>
      </c>
      <c r="AA706" s="91">
        <v>0</v>
      </c>
      <c r="AB706" s="91">
        <v>0</v>
      </c>
      <c r="AC706" s="91">
        <v>0</v>
      </c>
      <c r="AD706" s="91">
        <v>0</v>
      </c>
      <c r="AE706" s="91"/>
      <c r="AF706" s="91"/>
      <c r="AG706" s="91"/>
      <c r="AH706" s="91"/>
      <c r="AJ706" cm="1">
        <f t="array" ref="AJ706">IF(OR(COUNTIF(R706,$AZ$2:$AZ$19)),0,1)</f>
        <v>0</v>
      </c>
      <c r="AK706" cm="1">
        <f t="array" ref="AK706">IF(OR(COUNTIF(S706,$AZ$2:$AZ$19)),0,1)</f>
        <v>0</v>
      </c>
      <c r="AL706" cm="1">
        <f t="array" ref="AL706">IF(OR(COUNTIF(T706,$AZ$2:$AZ$19)),0,1)</f>
        <v>0</v>
      </c>
      <c r="AM706" cm="1">
        <f t="array" ref="AM706">IF(OR(COUNTIF(U706,$AZ$2:$AZ$19)),0,1)</f>
        <v>0</v>
      </c>
      <c r="AN706" cm="1">
        <f t="array" ref="AN706">IF(OR(COUNTIF(V706,$AZ$2:$AZ$19)),0,1)</f>
        <v>0</v>
      </c>
      <c r="AO706" cm="1">
        <f t="array" ref="AO706">IF(OR(COUNTIF(W706,$AZ$2:$AZ$19)),0,1)</f>
        <v>0</v>
      </c>
      <c r="AP706" cm="1">
        <f t="array" ref="AP706">IF(OR(COUNTIF(X706,$AZ$2:$AZ$19)),0,1)</f>
        <v>0</v>
      </c>
      <c r="AQ706" cm="1">
        <f t="array" ref="AQ706">IF(OR(COUNTIF(Y706,$AZ$2:$AZ$19)),0,1)</f>
        <v>0</v>
      </c>
      <c r="AR706" cm="1">
        <f t="array" ref="AR706">IF(OR(COUNTIF(Z706,$AZ$2:$AZ$19)),0,1)</f>
        <v>0</v>
      </c>
      <c r="AS706" cm="1">
        <f t="array" ref="AS706">IF(OR(COUNTIF(AA706,$AZ$2:$AZ$19)),0,1)</f>
        <v>0</v>
      </c>
      <c r="AT706" cm="1">
        <f t="array" ref="AT706">IF(OR(COUNTIF(AB706,$AZ$2:$AZ$19)),0,1)</f>
        <v>0</v>
      </c>
      <c r="AU706" cm="1">
        <f t="array" ref="AU706">IF(OR(COUNTIF(AC706,$AZ$2:$AZ$19)),0,1)</f>
        <v>0</v>
      </c>
      <c r="AV706" cm="1">
        <f t="array" ref="AV706">IF(OR(COUNTIF(AD706,$AZ$2:$AZ$19)),0,1)</f>
        <v>0</v>
      </c>
      <c r="AX706">
        <f t="shared" si="12"/>
        <v>0</v>
      </c>
    </row>
    <row r="707" spans="1:50" x14ac:dyDescent="0.3">
      <c r="A707" s="92" t="str" cm="1">
        <f t="array" ref="A707">IF(AX707&gt;0,'Licensee Info'!$A$2:$A$2,"#N/A")</f>
        <v>#N/A</v>
      </c>
      <c r="B707" s="88" t="str">
        <f>'Cover Sheet'!$A$3</f>
        <v>[insert AFS Reporting Period]</v>
      </c>
      <c r="C707" s="88" t="str">
        <f>'Cover Sheet'!$D$3</f>
        <v>[insert all medical and adult-use license record numbers covered by this AFS]</v>
      </c>
      <c r="D707" s="88" t="str">
        <f>'Cover Sheet'!$A$6</f>
        <v>[insert name of firm]</v>
      </c>
      <c r="E707" s="88" t="str">
        <f>'Cover Sheet'!$B$6</f>
        <v>[insert CPA name]</v>
      </c>
      <c r="F707" s="88" t="str">
        <f>'Cover Sheet'!$B$8</f>
        <v>[insert CPA license number]</v>
      </c>
      <c r="G707" s="88" t="str">
        <f>'Cover Sheet'!$D$6</f>
        <v>[insert direct email address]</v>
      </c>
      <c r="H707" s="88" t="str">
        <f>'Cover Sheet'!$D$8</f>
        <v>[insert direct phone number]</v>
      </c>
      <c r="I707" s="88" t="str">
        <f>'Cover Sheet'!$D$10</f>
        <v>[insert firm mailing address]</v>
      </c>
      <c r="J707" s="88" t="str">
        <f>'Licensee Info'!$E$2</f>
        <v>Report not attested to correctly</v>
      </c>
      <c r="K707" t="s">
        <v>286</v>
      </c>
      <c r="L707">
        <v>1</v>
      </c>
      <c r="M707">
        <v>3</v>
      </c>
      <c r="N707">
        <v>5</v>
      </c>
      <c r="O707">
        <v>4</v>
      </c>
      <c r="R707" t="str">
        <f>'R - Total (R, MB)'!$B$157</f>
        <v>[insert license #]</v>
      </c>
      <c r="S707">
        <f>'R - Total (R, MB)'!$B$158</f>
        <v>0</v>
      </c>
      <c r="T707">
        <f>'R - Total (R, MB)'!$D$158</f>
        <v>0</v>
      </c>
      <c r="U707">
        <f>'R - Total (R, MB)'!$H$158</f>
        <v>0</v>
      </c>
      <c r="V707">
        <v>0</v>
      </c>
      <c r="W707">
        <v>0</v>
      </c>
      <c r="X707">
        <v>0</v>
      </c>
      <c r="Y707">
        <v>0</v>
      </c>
      <c r="Z707">
        <v>0</v>
      </c>
      <c r="AA707">
        <v>0</v>
      </c>
      <c r="AB707">
        <v>0</v>
      </c>
      <c r="AC707">
        <v>0</v>
      </c>
      <c r="AD707">
        <v>0</v>
      </c>
      <c r="AJ707" cm="1">
        <f t="array" ref="AJ707">IF(OR(COUNTIF(R707,$AZ$2:$AZ$19)),0,1)</f>
        <v>0</v>
      </c>
      <c r="AK707" cm="1">
        <f t="array" ref="AK707">IF(OR(COUNTIF(S707,$AZ$2:$AZ$19)),0,1)</f>
        <v>0</v>
      </c>
      <c r="AL707" cm="1">
        <f t="array" ref="AL707">IF(OR(COUNTIF(T707,$AZ$2:$AZ$19)),0,1)</f>
        <v>0</v>
      </c>
      <c r="AM707" cm="1">
        <f t="array" ref="AM707">IF(OR(COUNTIF(U707,$AZ$2:$AZ$19)),0,1)</f>
        <v>0</v>
      </c>
      <c r="AN707" cm="1">
        <f t="array" ref="AN707">IF(OR(COUNTIF(V707,$AZ$2:$AZ$19)),0,1)</f>
        <v>0</v>
      </c>
      <c r="AO707" cm="1">
        <f t="array" ref="AO707">IF(OR(COUNTIF(W707,$AZ$2:$AZ$19)),0,1)</f>
        <v>0</v>
      </c>
      <c r="AP707" cm="1">
        <f t="array" ref="AP707">IF(OR(COUNTIF(X707,$AZ$2:$AZ$19)),0,1)</f>
        <v>0</v>
      </c>
      <c r="AQ707" cm="1">
        <f t="array" ref="AQ707">IF(OR(COUNTIF(Y707,$AZ$2:$AZ$19)),0,1)</f>
        <v>0</v>
      </c>
      <c r="AR707" cm="1">
        <f t="array" ref="AR707">IF(OR(COUNTIF(Z707,$AZ$2:$AZ$19)),0,1)</f>
        <v>0</v>
      </c>
      <c r="AS707" cm="1">
        <f t="array" ref="AS707">IF(OR(COUNTIF(AA707,$AZ$2:$AZ$19)),0,1)</f>
        <v>0</v>
      </c>
      <c r="AT707" cm="1">
        <f t="array" ref="AT707">IF(OR(COUNTIF(AB707,$AZ$2:$AZ$19)),0,1)</f>
        <v>0</v>
      </c>
      <c r="AU707" cm="1">
        <f t="array" ref="AU707">IF(OR(COUNTIF(AC707,$AZ$2:$AZ$19)),0,1)</f>
        <v>0</v>
      </c>
      <c r="AV707" cm="1">
        <f t="array" ref="AV707">IF(OR(COUNTIF(AD707,$AZ$2:$AZ$19)),0,1)</f>
        <v>0</v>
      </c>
      <c r="AX707">
        <f t="shared" si="12"/>
        <v>0</v>
      </c>
    </row>
    <row r="708" spans="1:50" x14ac:dyDescent="0.3">
      <c r="A708" s="88" t="str" cm="1">
        <f t="array" ref="A708">IF(AX708&gt;0,'Licensee Info'!$A$2:$A$2,"#N/A")</f>
        <v>#N/A</v>
      </c>
      <c r="B708" s="88" t="str">
        <f>'Cover Sheet'!$A$3</f>
        <v>[insert AFS Reporting Period]</v>
      </c>
      <c r="C708" s="88" t="str">
        <f>'Cover Sheet'!$D$3</f>
        <v>[insert all medical and adult-use license record numbers covered by this AFS]</v>
      </c>
      <c r="D708" s="88" t="str">
        <f>'Cover Sheet'!$A$6</f>
        <v>[insert name of firm]</v>
      </c>
      <c r="E708" s="88" t="str">
        <f>'Cover Sheet'!$B$6</f>
        <v>[insert CPA name]</v>
      </c>
      <c r="F708" s="88" t="str">
        <f>'Cover Sheet'!$B$8</f>
        <v>[insert CPA license number]</v>
      </c>
      <c r="G708" s="88" t="str">
        <f>'Cover Sheet'!$D$6</f>
        <v>[insert direct email address]</v>
      </c>
      <c r="H708" s="88" t="str">
        <f>'Cover Sheet'!$D$8</f>
        <v>[insert direct phone number]</v>
      </c>
      <c r="I708" s="88" t="str">
        <f>'Cover Sheet'!$D$10</f>
        <v>[insert firm mailing address]</v>
      </c>
      <c r="J708" s="88" t="str">
        <f>'Licensee Info'!$E$2</f>
        <v>Report not attested to correctly</v>
      </c>
      <c r="K708" s="91" t="s">
        <v>286</v>
      </c>
      <c r="L708" s="91">
        <v>1</v>
      </c>
      <c r="M708" s="91">
        <v>3</v>
      </c>
      <c r="N708" s="91">
        <v>5</v>
      </c>
      <c r="O708" s="91">
        <v>5</v>
      </c>
      <c r="P708" s="91"/>
      <c r="Q708" s="91"/>
      <c r="R708" s="91" t="str">
        <f>'R - Total (R, MB)'!$B$157</f>
        <v>[insert license #]</v>
      </c>
      <c r="S708" s="91">
        <f>'R - Total (R, MB)'!$B$158</f>
        <v>0</v>
      </c>
      <c r="T708" s="91">
        <f>'R - Total (R, MB)'!$D$158</f>
        <v>0</v>
      </c>
      <c r="U708" s="91">
        <f>'R - Total (R, MB)'!$H$158</f>
        <v>0</v>
      </c>
      <c r="V708" s="91">
        <v>0</v>
      </c>
      <c r="W708" s="91">
        <v>0</v>
      </c>
      <c r="X708" s="91">
        <v>0</v>
      </c>
      <c r="Y708" s="91">
        <v>0</v>
      </c>
      <c r="Z708" s="91">
        <v>0</v>
      </c>
      <c r="AA708" s="91">
        <v>0</v>
      </c>
      <c r="AB708" s="91">
        <v>0</v>
      </c>
      <c r="AC708" s="91">
        <v>0</v>
      </c>
      <c r="AD708" s="91">
        <v>0</v>
      </c>
      <c r="AE708" s="91"/>
      <c r="AF708" s="91"/>
      <c r="AG708" s="91"/>
      <c r="AH708" s="91"/>
      <c r="AJ708" cm="1">
        <f t="array" ref="AJ708">IF(OR(COUNTIF(R708,$AZ$2:$AZ$19)),0,1)</f>
        <v>0</v>
      </c>
      <c r="AK708" cm="1">
        <f t="array" ref="AK708">IF(OR(COUNTIF(S708,$AZ$2:$AZ$19)),0,1)</f>
        <v>0</v>
      </c>
      <c r="AL708" cm="1">
        <f t="array" ref="AL708">IF(OR(COUNTIF(T708,$AZ$2:$AZ$19)),0,1)</f>
        <v>0</v>
      </c>
      <c r="AM708" cm="1">
        <f t="array" ref="AM708">IF(OR(COUNTIF(U708,$AZ$2:$AZ$19)),0,1)</f>
        <v>0</v>
      </c>
      <c r="AN708" cm="1">
        <f t="array" ref="AN708">IF(OR(COUNTIF(V708,$AZ$2:$AZ$19)),0,1)</f>
        <v>0</v>
      </c>
      <c r="AO708" cm="1">
        <f t="array" ref="AO708">IF(OR(COUNTIF(W708,$AZ$2:$AZ$19)),0,1)</f>
        <v>0</v>
      </c>
      <c r="AP708" cm="1">
        <f t="array" ref="AP708">IF(OR(COUNTIF(X708,$AZ$2:$AZ$19)),0,1)</f>
        <v>0</v>
      </c>
      <c r="AQ708" cm="1">
        <f t="array" ref="AQ708">IF(OR(COUNTIF(Y708,$AZ$2:$AZ$19)),0,1)</f>
        <v>0</v>
      </c>
      <c r="AR708" cm="1">
        <f t="array" ref="AR708">IF(OR(COUNTIF(Z708,$AZ$2:$AZ$19)),0,1)</f>
        <v>0</v>
      </c>
      <c r="AS708" cm="1">
        <f t="array" ref="AS708">IF(OR(COUNTIF(AA708,$AZ$2:$AZ$19)),0,1)</f>
        <v>0</v>
      </c>
      <c r="AT708" cm="1">
        <f t="array" ref="AT708">IF(OR(COUNTIF(AB708,$AZ$2:$AZ$19)),0,1)</f>
        <v>0</v>
      </c>
      <c r="AU708" cm="1">
        <f t="array" ref="AU708">IF(OR(COUNTIF(AC708,$AZ$2:$AZ$19)),0,1)</f>
        <v>0</v>
      </c>
      <c r="AV708" cm="1">
        <f t="array" ref="AV708">IF(OR(COUNTIF(AD708,$AZ$2:$AZ$19)),0,1)</f>
        <v>0</v>
      </c>
      <c r="AX708">
        <f t="shared" si="12"/>
        <v>0</v>
      </c>
    </row>
    <row r="709" spans="1:50" x14ac:dyDescent="0.3">
      <c r="A709" s="92" t="str" cm="1">
        <f t="array" ref="A709">IF(AX709&gt;0,'Licensee Info'!$A$2:$A$2,"#N/A")</f>
        <v>#N/A</v>
      </c>
      <c r="B709" s="88" t="str">
        <f>'Cover Sheet'!$A$3</f>
        <v>[insert AFS Reporting Period]</v>
      </c>
      <c r="C709" s="88" t="str">
        <f>'Cover Sheet'!$D$3</f>
        <v>[insert all medical and adult-use license record numbers covered by this AFS]</v>
      </c>
      <c r="D709" s="88" t="str">
        <f>'Cover Sheet'!$A$6</f>
        <v>[insert name of firm]</v>
      </c>
      <c r="E709" s="88" t="str">
        <f>'Cover Sheet'!$B$6</f>
        <v>[insert CPA name]</v>
      </c>
      <c r="F709" s="88" t="str">
        <f>'Cover Sheet'!$B$8</f>
        <v>[insert CPA license number]</v>
      </c>
      <c r="G709" s="88" t="str">
        <f>'Cover Sheet'!$D$6</f>
        <v>[insert direct email address]</v>
      </c>
      <c r="H709" s="88" t="str">
        <f>'Cover Sheet'!$D$8</f>
        <v>[insert direct phone number]</v>
      </c>
      <c r="I709" s="88" t="str">
        <f>'Cover Sheet'!$D$10</f>
        <v>[insert firm mailing address]</v>
      </c>
      <c r="J709" s="88" t="str">
        <f>'Licensee Info'!$E$2</f>
        <v>Report not attested to correctly</v>
      </c>
      <c r="K709" t="s">
        <v>286</v>
      </c>
      <c r="L709">
        <v>1</v>
      </c>
      <c r="M709">
        <v>3</v>
      </c>
      <c r="N709">
        <v>5</v>
      </c>
      <c r="O709">
        <v>6</v>
      </c>
      <c r="R709" t="str">
        <f>'R - Total (R, MB)'!$B$157</f>
        <v>[insert license #]</v>
      </c>
      <c r="S709">
        <f>'R - Total (R, MB)'!$B$158</f>
        <v>0</v>
      </c>
      <c r="T709">
        <f>'R - Total (R, MB)'!$D$158</f>
        <v>0</v>
      </c>
      <c r="U709">
        <f>'R - Total (R, MB)'!$H$158</f>
        <v>0</v>
      </c>
      <c r="V709">
        <v>0</v>
      </c>
      <c r="W709">
        <v>0</v>
      </c>
      <c r="X709">
        <v>0</v>
      </c>
      <c r="Y709">
        <v>0</v>
      </c>
      <c r="Z709">
        <v>0</v>
      </c>
      <c r="AA709">
        <v>0</v>
      </c>
      <c r="AB709">
        <v>0</v>
      </c>
      <c r="AC709">
        <v>0</v>
      </c>
      <c r="AD709">
        <v>0</v>
      </c>
      <c r="AJ709" cm="1">
        <f t="array" ref="AJ709">IF(OR(COUNTIF(R709,$AZ$2:$AZ$19)),0,1)</f>
        <v>0</v>
      </c>
      <c r="AK709" cm="1">
        <f t="array" ref="AK709">IF(OR(COUNTIF(S709,$AZ$2:$AZ$19)),0,1)</f>
        <v>0</v>
      </c>
      <c r="AL709" cm="1">
        <f t="array" ref="AL709">IF(OR(COUNTIF(T709,$AZ$2:$AZ$19)),0,1)</f>
        <v>0</v>
      </c>
      <c r="AM709" cm="1">
        <f t="array" ref="AM709">IF(OR(COUNTIF(U709,$AZ$2:$AZ$19)),0,1)</f>
        <v>0</v>
      </c>
      <c r="AN709" cm="1">
        <f t="array" ref="AN709">IF(OR(COUNTIF(V709,$AZ$2:$AZ$19)),0,1)</f>
        <v>0</v>
      </c>
      <c r="AO709" cm="1">
        <f t="array" ref="AO709">IF(OR(COUNTIF(W709,$AZ$2:$AZ$19)),0,1)</f>
        <v>0</v>
      </c>
      <c r="AP709" cm="1">
        <f t="array" ref="AP709">IF(OR(COUNTIF(X709,$AZ$2:$AZ$19)),0,1)</f>
        <v>0</v>
      </c>
      <c r="AQ709" cm="1">
        <f t="array" ref="AQ709">IF(OR(COUNTIF(Y709,$AZ$2:$AZ$19)),0,1)</f>
        <v>0</v>
      </c>
      <c r="AR709" cm="1">
        <f t="array" ref="AR709">IF(OR(COUNTIF(Z709,$AZ$2:$AZ$19)),0,1)</f>
        <v>0</v>
      </c>
      <c r="AS709" cm="1">
        <f t="array" ref="AS709">IF(OR(COUNTIF(AA709,$AZ$2:$AZ$19)),0,1)</f>
        <v>0</v>
      </c>
      <c r="AT709" cm="1">
        <f t="array" ref="AT709">IF(OR(COUNTIF(AB709,$AZ$2:$AZ$19)),0,1)</f>
        <v>0</v>
      </c>
      <c r="AU709" cm="1">
        <f t="array" ref="AU709">IF(OR(COUNTIF(AC709,$AZ$2:$AZ$19)),0,1)</f>
        <v>0</v>
      </c>
      <c r="AV709" cm="1">
        <f t="array" ref="AV709">IF(OR(COUNTIF(AD709,$AZ$2:$AZ$19)),0,1)</f>
        <v>0</v>
      </c>
      <c r="AX709">
        <f t="shared" si="12"/>
        <v>0</v>
      </c>
    </row>
    <row r="710" spans="1:50" x14ac:dyDescent="0.3">
      <c r="A710" s="88" t="str" cm="1">
        <f t="array" ref="A710">IF(AX710&gt;0,'Licensee Info'!$A$2:$A$2,"#N/A")</f>
        <v>#N/A</v>
      </c>
      <c r="B710" s="88" t="str">
        <f>'Cover Sheet'!$A$3</f>
        <v>[insert AFS Reporting Period]</v>
      </c>
      <c r="C710" s="88" t="str">
        <f>'Cover Sheet'!$D$3</f>
        <v>[insert all medical and adult-use license record numbers covered by this AFS]</v>
      </c>
      <c r="D710" s="88" t="str">
        <f>'Cover Sheet'!$A$6</f>
        <v>[insert name of firm]</v>
      </c>
      <c r="E710" s="88" t="str">
        <f>'Cover Sheet'!$B$6</f>
        <v>[insert CPA name]</v>
      </c>
      <c r="F710" s="88" t="str">
        <f>'Cover Sheet'!$B$8</f>
        <v>[insert CPA license number]</v>
      </c>
      <c r="G710" s="88" t="str">
        <f>'Cover Sheet'!$D$6</f>
        <v>[insert direct email address]</v>
      </c>
      <c r="H710" s="88" t="str">
        <f>'Cover Sheet'!$D$8</f>
        <v>[insert direct phone number]</v>
      </c>
      <c r="I710" s="88" t="str">
        <f>'Cover Sheet'!$D$10</f>
        <v>[insert firm mailing address]</v>
      </c>
      <c r="J710" s="88" t="str">
        <f>'Licensee Info'!$E$2</f>
        <v>Report not attested to correctly</v>
      </c>
      <c r="K710" s="91" t="s">
        <v>286</v>
      </c>
      <c r="L710" s="91">
        <v>1</v>
      </c>
      <c r="M710" s="91">
        <v>3</v>
      </c>
      <c r="N710" s="91">
        <v>5</v>
      </c>
      <c r="O710" s="91">
        <v>7</v>
      </c>
      <c r="P710" s="91"/>
      <c r="Q710" s="91"/>
      <c r="R710" s="91" t="str">
        <f>'R - Total (R, MB)'!$B$157</f>
        <v>[insert license #]</v>
      </c>
      <c r="S710" s="91">
        <f>'R - Total (R, MB)'!$B$158</f>
        <v>0</v>
      </c>
      <c r="T710" s="91">
        <f>'R - Total (R, MB)'!$D$158</f>
        <v>0</v>
      </c>
      <c r="U710" s="91">
        <f>'R - Total (R, MB)'!$H$158</f>
        <v>0</v>
      </c>
      <c r="V710" s="91">
        <v>0</v>
      </c>
      <c r="W710" s="91">
        <v>0</v>
      </c>
      <c r="X710" s="91">
        <v>0</v>
      </c>
      <c r="Y710" s="91">
        <v>0</v>
      </c>
      <c r="Z710" s="91">
        <v>0</v>
      </c>
      <c r="AA710" s="91">
        <v>0</v>
      </c>
      <c r="AB710" s="91">
        <v>0</v>
      </c>
      <c r="AC710" s="91">
        <v>0</v>
      </c>
      <c r="AD710" s="91">
        <v>0</v>
      </c>
      <c r="AE710" s="91"/>
      <c r="AF710" s="91"/>
      <c r="AG710" s="91"/>
      <c r="AH710" s="91"/>
      <c r="AJ710" cm="1">
        <f t="array" ref="AJ710">IF(OR(COUNTIF(R710,$AZ$2:$AZ$19)),0,1)</f>
        <v>0</v>
      </c>
      <c r="AK710" cm="1">
        <f t="array" ref="AK710">IF(OR(COUNTIF(S710,$AZ$2:$AZ$19)),0,1)</f>
        <v>0</v>
      </c>
      <c r="AL710" cm="1">
        <f t="array" ref="AL710">IF(OR(COUNTIF(T710,$AZ$2:$AZ$19)),0,1)</f>
        <v>0</v>
      </c>
      <c r="AM710" cm="1">
        <f t="array" ref="AM710">IF(OR(COUNTIF(U710,$AZ$2:$AZ$19)),0,1)</f>
        <v>0</v>
      </c>
      <c r="AN710" cm="1">
        <f t="array" ref="AN710">IF(OR(COUNTIF(V710,$AZ$2:$AZ$19)),0,1)</f>
        <v>0</v>
      </c>
      <c r="AO710" cm="1">
        <f t="array" ref="AO710">IF(OR(COUNTIF(W710,$AZ$2:$AZ$19)),0,1)</f>
        <v>0</v>
      </c>
      <c r="AP710" cm="1">
        <f t="array" ref="AP710">IF(OR(COUNTIF(X710,$AZ$2:$AZ$19)),0,1)</f>
        <v>0</v>
      </c>
      <c r="AQ710" cm="1">
        <f t="array" ref="AQ710">IF(OR(COUNTIF(Y710,$AZ$2:$AZ$19)),0,1)</f>
        <v>0</v>
      </c>
      <c r="AR710" cm="1">
        <f t="array" ref="AR710">IF(OR(COUNTIF(Z710,$AZ$2:$AZ$19)),0,1)</f>
        <v>0</v>
      </c>
      <c r="AS710" cm="1">
        <f t="array" ref="AS710">IF(OR(COUNTIF(AA710,$AZ$2:$AZ$19)),0,1)</f>
        <v>0</v>
      </c>
      <c r="AT710" cm="1">
        <f t="array" ref="AT710">IF(OR(COUNTIF(AB710,$AZ$2:$AZ$19)),0,1)</f>
        <v>0</v>
      </c>
      <c r="AU710" cm="1">
        <f t="array" ref="AU710">IF(OR(COUNTIF(AC710,$AZ$2:$AZ$19)),0,1)</f>
        <v>0</v>
      </c>
      <c r="AV710" cm="1">
        <f t="array" ref="AV710">IF(OR(COUNTIF(AD710,$AZ$2:$AZ$19)),0,1)</f>
        <v>0</v>
      </c>
      <c r="AX710">
        <f t="shared" si="12"/>
        <v>0</v>
      </c>
    </row>
    <row r="711" spans="1:50" x14ac:dyDescent="0.3">
      <c r="A711" s="92" t="str" cm="1">
        <f t="array" ref="A711">IF(AX711&gt;0,'Licensee Info'!$A$2:$A$2,"#N/A")</f>
        <v>#N/A</v>
      </c>
      <c r="B711" s="88" t="str">
        <f>'Cover Sheet'!$A$3</f>
        <v>[insert AFS Reporting Period]</v>
      </c>
      <c r="C711" s="88" t="str">
        <f>'Cover Sheet'!$D$3</f>
        <v>[insert all medical and adult-use license record numbers covered by this AFS]</v>
      </c>
      <c r="D711" s="88" t="str">
        <f>'Cover Sheet'!$A$6</f>
        <v>[insert name of firm]</v>
      </c>
      <c r="E711" s="88" t="str">
        <f>'Cover Sheet'!$B$6</f>
        <v>[insert CPA name]</v>
      </c>
      <c r="F711" s="88" t="str">
        <f>'Cover Sheet'!$B$8</f>
        <v>[insert CPA license number]</v>
      </c>
      <c r="G711" s="88" t="str">
        <f>'Cover Sheet'!$D$6</f>
        <v>[insert direct email address]</v>
      </c>
      <c r="H711" s="88" t="str">
        <f>'Cover Sheet'!$D$8</f>
        <v>[insert direct phone number]</v>
      </c>
      <c r="I711" s="88" t="str">
        <f>'Cover Sheet'!$D$10</f>
        <v>[insert firm mailing address]</v>
      </c>
      <c r="J711" s="88" t="str">
        <f>'Licensee Info'!$E$2</f>
        <v>Report not attested to correctly</v>
      </c>
      <c r="K711" t="s">
        <v>286</v>
      </c>
      <c r="L711">
        <v>1</v>
      </c>
      <c r="M711">
        <v>3</v>
      </c>
      <c r="N711">
        <v>5</v>
      </c>
      <c r="O711">
        <v>8</v>
      </c>
      <c r="R711" t="str">
        <f>'R - Total (R, MB)'!$B$157</f>
        <v>[insert license #]</v>
      </c>
      <c r="S711">
        <f>'R - Total (R, MB)'!$B$158</f>
        <v>0</v>
      </c>
      <c r="T711">
        <f>'R - Total (R, MB)'!$D$158</f>
        <v>0</v>
      </c>
      <c r="U711">
        <f>'R - Total (R, MB)'!$H$158</f>
        <v>0</v>
      </c>
      <c r="V711">
        <v>0</v>
      </c>
      <c r="W711">
        <v>0</v>
      </c>
      <c r="X711">
        <v>0</v>
      </c>
      <c r="Y711">
        <v>0</v>
      </c>
      <c r="Z711">
        <v>0</v>
      </c>
      <c r="AA711">
        <v>0</v>
      </c>
      <c r="AB711">
        <v>0</v>
      </c>
      <c r="AC711">
        <v>0</v>
      </c>
      <c r="AD711">
        <v>0</v>
      </c>
      <c r="AJ711" cm="1">
        <f t="array" ref="AJ711">IF(OR(COUNTIF(R711,$AZ$2:$AZ$19)),0,1)</f>
        <v>0</v>
      </c>
      <c r="AK711" cm="1">
        <f t="array" ref="AK711">IF(OR(COUNTIF(S711,$AZ$2:$AZ$19)),0,1)</f>
        <v>0</v>
      </c>
      <c r="AL711" cm="1">
        <f t="array" ref="AL711">IF(OR(COUNTIF(T711,$AZ$2:$AZ$19)),0,1)</f>
        <v>0</v>
      </c>
      <c r="AM711" cm="1">
        <f t="array" ref="AM711">IF(OR(COUNTIF(U711,$AZ$2:$AZ$19)),0,1)</f>
        <v>0</v>
      </c>
      <c r="AN711" cm="1">
        <f t="array" ref="AN711">IF(OR(COUNTIF(V711,$AZ$2:$AZ$19)),0,1)</f>
        <v>0</v>
      </c>
      <c r="AO711" cm="1">
        <f t="array" ref="AO711">IF(OR(COUNTIF(W711,$AZ$2:$AZ$19)),0,1)</f>
        <v>0</v>
      </c>
      <c r="AP711" cm="1">
        <f t="array" ref="AP711">IF(OR(COUNTIF(X711,$AZ$2:$AZ$19)),0,1)</f>
        <v>0</v>
      </c>
      <c r="AQ711" cm="1">
        <f t="array" ref="AQ711">IF(OR(COUNTIF(Y711,$AZ$2:$AZ$19)),0,1)</f>
        <v>0</v>
      </c>
      <c r="AR711" cm="1">
        <f t="array" ref="AR711">IF(OR(COUNTIF(Z711,$AZ$2:$AZ$19)),0,1)</f>
        <v>0</v>
      </c>
      <c r="AS711" cm="1">
        <f t="array" ref="AS711">IF(OR(COUNTIF(AA711,$AZ$2:$AZ$19)),0,1)</f>
        <v>0</v>
      </c>
      <c r="AT711" cm="1">
        <f t="array" ref="AT711">IF(OR(COUNTIF(AB711,$AZ$2:$AZ$19)),0,1)</f>
        <v>0</v>
      </c>
      <c r="AU711" cm="1">
        <f t="array" ref="AU711">IF(OR(COUNTIF(AC711,$AZ$2:$AZ$19)),0,1)</f>
        <v>0</v>
      </c>
      <c r="AV711" cm="1">
        <f t="array" ref="AV711">IF(OR(COUNTIF(AD711,$AZ$2:$AZ$19)),0,1)</f>
        <v>0</v>
      </c>
      <c r="AX711">
        <f t="shared" si="12"/>
        <v>0</v>
      </c>
    </row>
    <row r="712" spans="1:50" x14ac:dyDescent="0.3">
      <c r="A712" s="88" t="str" cm="1">
        <f t="array" ref="A712">IF(AX712&gt;0,'Licensee Info'!$A$2:$A$2,"#N/A")</f>
        <v>#N/A</v>
      </c>
      <c r="B712" s="88" t="str">
        <f>'Cover Sheet'!$A$3</f>
        <v>[insert AFS Reporting Period]</v>
      </c>
      <c r="C712" s="88" t="str">
        <f>'Cover Sheet'!$D$3</f>
        <v>[insert all medical and adult-use license record numbers covered by this AFS]</v>
      </c>
      <c r="D712" s="88" t="str">
        <f>'Cover Sheet'!$A$6</f>
        <v>[insert name of firm]</v>
      </c>
      <c r="E712" s="88" t="str">
        <f>'Cover Sheet'!$B$6</f>
        <v>[insert CPA name]</v>
      </c>
      <c r="F712" s="88" t="str">
        <f>'Cover Sheet'!$B$8</f>
        <v>[insert CPA license number]</v>
      </c>
      <c r="G712" s="88" t="str">
        <f>'Cover Sheet'!$D$6</f>
        <v>[insert direct email address]</v>
      </c>
      <c r="H712" s="88" t="str">
        <f>'Cover Sheet'!$D$8</f>
        <v>[insert direct phone number]</v>
      </c>
      <c r="I712" s="88" t="str">
        <f>'Cover Sheet'!$D$10</f>
        <v>[insert firm mailing address]</v>
      </c>
      <c r="J712" s="88" t="str">
        <f>'Licensee Info'!$E$2</f>
        <v>Report not attested to correctly</v>
      </c>
      <c r="K712" s="91" t="s">
        <v>286</v>
      </c>
      <c r="L712" s="91">
        <v>1</v>
      </c>
      <c r="M712" s="91">
        <v>3</v>
      </c>
      <c r="N712" s="91">
        <v>5</v>
      </c>
      <c r="O712" s="91">
        <v>9</v>
      </c>
      <c r="P712" s="91"/>
      <c r="Q712" s="91"/>
      <c r="R712" s="91" t="str">
        <f>'R - Total (R, MB)'!$B$157</f>
        <v>[insert license #]</v>
      </c>
      <c r="S712" s="91">
        <f>'R - Total (R, MB)'!$B$158</f>
        <v>0</v>
      </c>
      <c r="T712" s="91">
        <f>'R - Total (R, MB)'!$D$158</f>
        <v>0</v>
      </c>
      <c r="U712" s="91">
        <f>'R - Total (R, MB)'!$H$158</f>
        <v>0</v>
      </c>
      <c r="V712" s="91">
        <v>0</v>
      </c>
      <c r="W712" s="91">
        <v>0</v>
      </c>
      <c r="X712" s="91">
        <v>0</v>
      </c>
      <c r="Y712" s="91">
        <v>0</v>
      </c>
      <c r="Z712" s="91">
        <v>0</v>
      </c>
      <c r="AA712" s="91">
        <v>0</v>
      </c>
      <c r="AB712" s="91">
        <v>0</v>
      </c>
      <c r="AC712" s="91">
        <v>0</v>
      </c>
      <c r="AD712" s="91">
        <v>0</v>
      </c>
      <c r="AE712" s="91"/>
      <c r="AF712" s="91"/>
      <c r="AG712" s="91"/>
      <c r="AH712" s="91"/>
      <c r="AJ712" cm="1">
        <f t="array" ref="AJ712">IF(OR(COUNTIF(R712,$AZ$2:$AZ$19)),0,1)</f>
        <v>0</v>
      </c>
      <c r="AK712" cm="1">
        <f t="array" ref="AK712">IF(OR(COUNTIF(S712,$AZ$2:$AZ$19)),0,1)</f>
        <v>0</v>
      </c>
      <c r="AL712" cm="1">
        <f t="array" ref="AL712">IF(OR(COUNTIF(T712,$AZ$2:$AZ$19)),0,1)</f>
        <v>0</v>
      </c>
      <c r="AM712" cm="1">
        <f t="array" ref="AM712">IF(OR(COUNTIF(U712,$AZ$2:$AZ$19)),0,1)</f>
        <v>0</v>
      </c>
      <c r="AN712" cm="1">
        <f t="array" ref="AN712">IF(OR(COUNTIF(V712,$AZ$2:$AZ$19)),0,1)</f>
        <v>0</v>
      </c>
      <c r="AO712" cm="1">
        <f t="array" ref="AO712">IF(OR(COUNTIF(W712,$AZ$2:$AZ$19)),0,1)</f>
        <v>0</v>
      </c>
      <c r="AP712" cm="1">
        <f t="array" ref="AP712">IF(OR(COUNTIF(X712,$AZ$2:$AZ$19)),0,1)</f>
        <v>0</v>
      </c>
      <c r="AQ712" cm="1">
        <f t="array" ref="AQ712">IF(OR(COUNTIF(Y712,$AZ$2:$AZ$19)),0,1)</f>
        <v>0</v>
      </c>
      <c r="AR712" cm="1">
        <f t="array" ref="AR712">IF(OR(COUNTIF(Z712,$AZ$2:$AZ$19)),0,1)</f>
        <v>0</v>
      </c>
      <c r="AS712" cm="1">
        <f t="array" ref="AS712">IF(OR(COUNTIF(AA712,$AZ$2:$AZ$19)),0,1)</f>
        <v>0</v>
      </c>
      <c r="AT712" cm="1">
        <f t="array" ref="AT712">IF(OR(COUNTIF(AB712,$AZ$2:$AZ$19)),0,1)</f>
        <v>0</v>
      </c>
      <c r="AU712" cm="1">
        <f t="array" ref="AU712">IF(OR(COUNTIF(AC712,$AZ$2:$AZ$19)),0,1)</f>
        <v>0</v>
      </c>
      <c r="AV712" cm="1">
        <f t="array" ref="AV712">IF(OR(COUNTIF(AD712,$AZ$2:$AZ$19)),0,1)</f>
        <v>0</v>
      </c>
      <c r="AX712">
        <f t="shared" si="12"/>
        <v>0</v>
      </c>
    </row>
    <row r="713" spans="1:50" x14ac:dyDescent="0.3">
      <c r="A713" s="92" t="str" cm="1">
        <f t="array" ref="A713">IF(AX713&gt;0,'Licensee Info'!$A$2:$A$2,"#N/A")</f>
        <v>#N/A</v>
      </c>
      <c r="B713" s="88" t="str">
        <f>'Cover Sheet'!$A$3</f>
        <v>[insert AFS Reporting Period]</v>
      </c>
      <c r="C713" s="88" t="str">
        <f>'Cover Sheet'!$D$3</f>
        <v>[insert all medical and adult-use license record numbers covered by this AFS]</v>
      </c>
      <c r="D713" s="88" t="str">
        <f>'Cover Sheet'!$A$6</f>
        <v>[insert name of firm]</v>
      </c>
      <c r="E713" s="88" t="str">
        <f>'Cover Sheet'!$B$6</f>
        <v>[insert CPA name]</v>
      </c>
      <c r="F713" s="88" t="str">
        <f>'Cover Sheet'!$B$8</f>
        <v>[insert CPA license number]</v>
      </c>
      <c r="G713" s="88" t="str">
        <f>'Cover Sheet'!$D$6</f>
        <v>[insert direct email address]</v>
      </c>
      <c r="H713" s="88" t="str">
        <f>'Cover Sheet'!$D$8</f>
        <v>[insert direct phone number]</v>
      </c>
      <c r="I713" s="88" t="str">
        <f>'Cover Sheet'!$D$10</f>
        <v>[insert firm mailing address]</v>
      </c>
      <c r="J713" s="88" t="str">
        <f>'Licensee Info'!$E$2</f>
        <v>Report not attested to correctly</v>
      </c>
      <c r="K713" t="s">
        <v>286</v>
      </c>
      <c r="L713">
        <v>1</v>
      </c>
      <c r="M713">
        <v>3</v>
      </c>
      <c r="N713">
        <v>5</v>
      </c>
      <c r="O713">
        <v>10</v>
      </c>
      <c r="R713" t="str">
        <f>'R - Total (R, MB)'!$B$157</f>
        <v>[insert license #]</v>
      </c>
      <c r="S713">
        <f>'R - Total (R, MB)'!$B$158</f>
        <v>0</v>
      </c>
      <c r="T713">
        <f>'R - Total (R, MB)'!$D$158</f>
        <v>0</v>
      </c>
      <c r="U713">
        <f>'R - Total (R, MB)'!$H$158</f>
        <v>0</v>
      </c>
      <c r="V713">
        <v>0</v>
      </c>
      <c r="W713">
        <v>0</v>
      </c>
      <c r="X713">
        <v>0</v>
      </c>
      <c r="Y713">
        <v>0</v>
      </c>
      <c r="Z713">
        <v>0</v>
      </c>
      <c r="AA713">
        <v>0</v>
      </c>
      <c r="AB713">
        <v>0</v>
      </c>
      <c r="AC713">
        <v>0</v>
      </c>
      <c r="AD713">
        <v>0</v>
      </c>
      <c r="AJ713" cm="1">
        <f t="array" ref="AJ713">IF(OR(COUNTIF(R713,$AZ$2:$AZ$19)),0,1)</f>
        <v>0</v>
      </c>
      <c r="AK713" cm="1">
        <f t="array" ref="AK713">IF(OR(COUNTIF(S713,$AZ$2:$AZ$19)),0,1)</f>
        <v>0</v>
      </c>
      <c r="AL713" cm="1">
        <f t="array" ref="AL713">IF(OR(COUNTIF(T713,$AZ$2:$AZ$19)),0,1)</f>
        <v>0</v>
      </c>
      <c r="AM713" cm="1">
        <f t="array" ref="AM713">IF(OR(COUNTIF(U713,$AZ$2:$AZ$19)),0,1)</f>
        <v>0</v>
      </c>
      <c r="AN713" cm="1">
        <f t="array" ref="AN713">IF(OR(COUNTIF(V713,$AZ$2:$AZ$19)),0,1)</f>
        <v>0</v>
      </c>
      <c r="AO713" cm="1">
        <f t="array" ref="AO713">IF(OR(COUNTIF(W713,$AZ$2:$AZ$19)),0,1)</f>
        <v>0</v>
      </c>
      <c r="AP713" cm="1">
        <f t="array" ref="AP713">IF(OR(COUNTIF(X713,$AZ$2:$AZ$19)),0,1)</f>
        <v>0</v>
      </c>
      <c r="AQ713" cm="1">
        <f t="array" ref="AQ713">IF(OR(COUNTIF(Y713,$AZ$2:$AZ$19)),0,1)</f>
        <v>0</v>
      </c>
      <c r="AR713" cm="1">
        <f t="array" ref="AR713">IF(OR(COUNTIF(Z713,$AZ$2:$AZ$19)),0,1)</f>
        <v>0</v>
      </c>
      <c r="AS713" cm="1">
        <f t="array" ref="AS713">IF(OR(COUNTIF(AA713,$AZ$2:$AZ$19)),0,1)</f>
        <v>0</v>
      </c>
      <c r="AT713" cm="1">
        <f t="array" ref="AT713">IF(OR(COUNTIF(AB713,$AZ$2:$AZ$19)),0,1)</f>
        <v>0</v>
      </c>
      <c r="AU713" cm="1">
        <f t="array" ref="AU713">IF(OR(COUNTIF(AC713,$AZ$2:$AZ$19)),0,1)</f>
        <v>0</v>
      </c>
      <c r="AV713" cm="1">
        <f t="array" ref="AV713">IF(OR(COUNTIF(AD713,$AZ$2:$AZ$19)),0,1)</f>
        <v>0</v>
      </c>
      <c r="AX713">
        <f t="shared" si="12"/>
        <v>0</v>
      </c>
    </row>
    <row r="714" spans="1:50" x14ac:dyDescent="0.3">
      <c r="A714" s="88" t="str" cm="1">
        <f t="array" ref="A714">IF(AX714&gt;0,'Licensee Info'!$A$2:$A$2,"#N/A")</f>
        <v>#N/A</v>
      </c>
      <c r="B714" s="88" t="str">
        <f>'Cover Sheet'!$A$3</f>
        <v>[insert AFS Reporting Period]</v>
      </c>
      <c r="C714" s="88" t="str">
        <f>'Cover Sheet'!$D$3</f>
        <v>[insert all medical and adult-use license record numbers covered by this AFS]</v>
      </c>
      <c r="D714" s="88" t="str">
        <f>'Cover Sheet'!$A$6</f>
        <v>[insert name of firm]</v>
      </c>
      <c r="E714" s="88" t="str">
        <f>'Cover Sheet'!$B$6</f>
        <v>[insert CPA name]</v>
      </c>
      <c r="F714" s="88" t="str">
        <f>'Cover Sheet'!$B$8</f>
        <v>[insert CPA license number]</v>
      </c>
      <c r="G714" s="88" t="str">
        <f>'Cover Sheet'!$D$6</f>
        <v>[insert direct email address]</v>
      </c>
      <c r="H714" s="88" t="str">
        <f>'Cover Sheet'!$D$8</f>
        <v>[insert direct phone number]</v>
      </c>
      <c r="I714" s="88" t="str">
        <f>'Cover Sheet'!$D$10</f>
        <v>[insert firm mailing address]</v>
      </c>
      <c r="J714" s="88" t="str">
        <f>'Licensee Info'!$E$2</f>
        <v>Report not attested to correctly</v>
      </c>
      <c r="K714" s="91" t="s">
        <v>286</v>
      </c>
      <c r="L714" s="91">
        <v>1</v>
      </c>
      <c r="M714" s="91">
        <v>3</v>
      </c>
      <c r="N714" s="91">
        <v>5</v>
      </c>
      <c r="O714" s="91">
        <v>11</v>
      </c>
      <c r="P714" s="91"/>
      <c r="Q714" s="91"/>
      <c r="R714" s="91" t="str">
        <f>'R - Total (R, MB)'!$B$157</f>
        <v>[insert license #]</v>
      </c>
      <c r="S714" s="91">
        <f>'R - Total (R, MB)'!$B$158</f>
        <v>0</v>
      </c>
      <c r="T714" s="91">
        <f>'R - Total (R, MB)'!$D$158</f>
        <v>0</v>
      </c>
      <c r="U714" s="91">
        <f>'R - Total (R, MB)'!$H$158</f>
        <v>0</v>
      </c>
      <c r="V714" s="91">
        <v>0</v>
      </c>
      <c r="W714" s="91">
        <v>0</v>
      </c>
      <c r="X714" s="91">
        <v>0</v>
      </c>
      <c r="Y714" s="91">
        <v>0</v>
      </c>
      <c r="Z714" s="91">
        <v>0</v>
      </c>
      <c r="AA714" s="91">
        <v>0</v>
      </c>
      <c r="AB714" s="91">
        <v>0</v>
      </c>
      <c r="AC714" s="91">
        <v>0</v>
      </c>
      <c r="AD714" s="91">
        <v>0</v>
      </c>
      <c r="AE714" s="91"/>
      <c r="AF714" s="91"/>
      <c r="AG714" s="91"/>
      <c r="AH714" s="91"/>
      <c r="AJ714" cm="1">
        <f t="array" ref="AJ714">IF(OR(COUNTIF(R714,$AZ$2:$AZ$19)),0,1)</f>
        <v>0</v>
      </c>
      <c r="AK714" cm="1">
        <f t="array" ref="AK714">IF(OR(COUNTIF(S714,$AZ$2:$AZ$19)),0,1)</f>
        <v>0</v>
      </c>
      <c r="AL714" cm="1">
        <f t="array" ref="AL714">IF(OR(COUNTIF(T714,$AZ$2:$AZ$19)),0,1)</f>
        <v>0</v>
      </c>
      <c r="AM714" cm="1">
        <f t="array" ref="AM714">IF(OR(COUNTIF(U714,$AZ$2:$AZ$19)),0,1)</f>
        <v>0</v>
      </c>
      <c r="AN714" cm="1">
        <f t="array" ref="AN714">IF(OR(COUNTIF(V714,$AZ$2:$AZ$19)),0,1)</f>
        <v>0</v>
      </c>
      <c r="AO714" cm="1">
        <f t="array" ref="AO714">IF(OR(COUNTIF(W714,$AZ$2:$AZ$19)),0,1)</f>
        <v>0</v>
      </c>
      <c r="AP714" cm="1">
        <f t="array" ref="AP714">IF(OR(COUNTIF(X714,$AZ$2:$AZ$19)),0,1)</f>
        <v>0</v>
      </c>
      <c r="AQ714" cm="1">
        <f t="array" ref="AQ714">IF(OR(COUNTIF(Y714,$AZ$2:$AZ$19)),0,1)</f>
        <v>0</v>
      </c>
      <c r="AR714" cm="1">
        <f t="array" ref="AR714">IF(OR(COUNTIF(Z714,$AZ$2:$AZ$19)),0,1)</f>
        <v>0</v>
      </c>
      <c r="AS714" cm="1">
        <f t="array" ref="AS714">IF(OR(COUNTIF(AA714,$AZ$2:$AZ$19)),0,1)</f>
        <v>0</v>
      </c>
      <c r="AT714" cm="1">
        <f t="array" ref="AT714">IF(OR(COUNTIF(AB714,$AZ$2:$AZ$19)),0,1)</f>
        <v>0</v>
      </c>
      <c r="AU714" cm="1">
        <f t="array" ref="AU714">IF(OR(COUNTIF(AC714,$AZ$2:$AZ$19)),0,1)</f>
        <v>0</v>
      </c>
      <c r="AV714" cm="1">
        <f t="array" ref="AV714">IF(OR(COUNTIF(AD714,$AZ$2:$AZ$19)),0,1)</f>
        <v>0</v>
      </c>
      <c r="AX714">
        <f t="shared" si="12"/>
        <v>0</v>
      </c>
    </row>
    <row r="715" spans="1:50" x14ac:dyDescent="0.3">
      <c r="A715" s="92" t="str" cm="1">
        <f t="array" ref="A715">IF(AX715&gt;0,'Licensee Info'!$A$2:$A$2,"#N/A")</f>
        <v>#N/A</v>
      </c>
      <c r="B715" s="88" t="str">
        <f>'Cover Sheet'!$A$3</f>
        <v>[insert AFS Reporting Period]</v>
      </c>
      <c r="C715" s="88" t="str">
        <f>'Cover Sheet'!$D$3</f>
        <v>[insert all medical and adult-use license record numbers covered by this AFS]</v>
      </c>
      <c r="D715" s="88" t="str">
        <f>'Cover Sheet'!$A$6</f>
        <v>[insert name of firm]</v>
      </c>
      <c r="E715" s="88" t="str">
        <f>'Cover Sheet'!$B$6</f>
        <v>[insert CPA name]</v>
      </c>
      <c r="F715" s="88" t="str">
        <f>'Cover Sheet'!$B$8</f>
        <v>[insert CPA license number]</v>
      </c>
      <c r="G715" s="88" t="str">
        <f>'Cover Sheet'!$D$6</f>
        <v>[insert direct email address]</v>
      </c>
      <c r="H715" s="88" t="str">
        <f>'Cover Sheet'!$D$8</f>
        <v>[insert direct phone number]</v>
      </c>
      <c r="I715" s="88" t="str">
        <f>'Cover Sheet'!$D$10</f>
        <v>[insert firm mailing address]</v>
      </c>
      <c r="J715" s="88" t="str">
        <f>'Licensee Info'!$E$2</f>
        <v>Report not attested to correctly</v>
      </c>
      <c r="K715" t="s">
        <v>286</v>
      </c>
      <c r="L715">
        <v>1</v>
      </c>
      <c r="M715">
        <v>3</v>
      </c>
      <c r="N715">
        <v>5</v>
      </c>
      <c r="O715">
        <v>12</v>
      </c>
      <c r="R715" t="str">
        <f>'R - Total (R, MB)'!$B$157</f>
        <v>[insert license #]</v>
      </c>
      <c r="S715">
        <f>'R - Total (R, MB)'!$B$158</f>
        <v>0</v>
      </c>
      <c r="T715">
        <f>'R - Total (R, MB)'!$D$158</f>
        <v>0</v>
      </c>
      <c r="U715">
        <f>'R - Total (R, MB)'!$H$158</f>
        <v>0</v>
      </c>
      <c r="V715">
        <v>0</v>
      </c>
      <c r="W715">
        <v>0</v>
      </c>
      <c r="X715">
        <v>0</v>
      </c>
      <c r="Y715">
        <v>0</v>
      </c>
      <c r="Z715">
        <v>0</v>
      </c>
      <c r="AA715">
        <v>0</v>
      </c>
      <c r="AB715">
        <v>0</v>
      </c>
      <c r="AC715">
        <v>0</v>
      </c>
      <c r="AD715">
        <v>0</v>
      </c>
      <c r="AJ715" cm="1">
        <f t="array" ref="AJ715">IF(OR(COUNTIF(R715,$AZ$2:$AZ$19)),0,1)</f>
        <v>0</v>
      </c>
      <c r="AK715" cm="1">
        <f t="array" ref="AK715">IF(OR(COUNTIF(S715,$AZ$2:$AZ$19)),0,1)</f>
        <v>0</v>
      </c>
      <c r="AL715" cm="1">
        <f t="array" ref="AL715">IF(OR(COUNTIF(T715,$AZ$2:$AZ$19)),0,1)</f>
        <v>0</v>
      </c>
      <c r="AM715" cm="1">
        <f t="array" ref="AM715">IF(OR(COUNTIF(U715,$AZ$2:$AZ$19)),0,1)</f>
        <v>0</v>
      </c>
      <c r="AN715" cm="1">
        <f t="array" ref="AN715">IF(OR(COUNTIF(V715,$AZ$2:$AZ$19)),0,1)</f>
        <v>0</v>
      </c>
      <c r="AO715" cm="1">
        <f t="array" ref="AO715">IF(OR(COUNTIF(W715,$AZ$2:$AZ$19)),0,1)</f>
        <v>0</v>
      </c>
      <c r="AP715" cm="1">
        <f t="array" ref="AP715">IF(OR(COUNTIF(X715,$AZ$2:$AZ$19)),0,1)</f>
        <v>0</v>
      </c>
      <c r="AQ715" cm="1">
        <f t="array" ref="AQ715">IF(OR(COUNTIF(Y715,$AZ$2:$AZ$19)),0,1)</f>
        <v>0</v>
      </c>
      <c r="AR715" cm="1">
        <f t="array" ref="AR715">IF(OR(COUNTIF(Z715,$AZ$2:$AZ$19)),0,1)</f>
        <v>0</v>
      </c>
      <c r="AS715" cm="1">
        <f t="array" ref="AS715">IF(OR(COUNTIF(AA715,$AZ$2:$AZ$19)),0,1)</f>
        <v>0</v>
      </c>
      <c r="AT715" cm="1">
        <f t="array" ref="AT715">IF(OR(COUNTIF(AB715,$AZ$2:$AZ$19)),0,1)</f>
        <v>0</v>
      </c>
      <c r="AU715" cm="1">
        <f t="array" ref="AU715">IF(OR(COUNTIF(AC715,$AZ$2:$AZ$19)),0,1)</f>
        <v>0</v>
      </c>
      <c r="AV715" cm="1">
        <f t="array" ref="AV715">IF(OR(COUNTIF(AD715,$AZ$2:$AZ$19)),0,1)</f>
        <v>0</v>
      </c>
      <c r="AX715">
        <f t="shared" si="12"/>
        <v>0</v>
      </c>
    </row>
    <row r="716" spans="1:50" x14ac:dyDescent="0.3">
      <c r="A716" s="88" t="str" cm="1">
        <f t="array" ref="A716">IF(AX716&gt;0,'Licensee Info'!$A$2:$A$2,"#N/A")</f>
        <v>#N/A</v>
      </c>
      <c r="B716" s="88" t="str">
        <f>'Cover Sheet'!$A$3</f>
        <v>[insert AFS Reporting Period]</v>
      </c>
      <c r="C716" s="88" t="str">
        <f>'Cover Sheet'!$D$3</f>
        <v>[insert all medical and adult-use license record numbers covered by this AFS]</v>
      </c>
      <c r="D716" s="88" t="str">
        <f>'Cover Sheet'!$A$6</f>
        <v>[insert name of firm]</v>
      </c>
      <c r="E716" s="88" t="str">
        <f>'Cover Sheet'!$B$6</f>
        <v>[insert CPA name]</v>
      </c>
      <c r="F716" s="88" t="str">
        <f>'Cover Sheet'!$B$8</f>
        <v>[insert CPA license number]</v>
      </c>
      <c r="G716" s="88" t="str">
        <f>'Cover Sheet'!$D$6</f>
        <v>[insert direct email address]</v>
      </c>
      <c r="H716" s="88" t="str">
        <f>'Cover Sheet'!$D$8</f>
        <v>[insert direct phone number]</v>
      </c>
      <c r="I716" s="88" t="str">
        <f>'Cover Sheet'!$D$10</f>
        <v>[insert firm mailing address]</v>
      </c>
      <c r="J716" s="88" t="str">
        <f>'Licensee Info'!$E$2</f>
        <v>Report not attested to correctly</v>
      </c>
      <c r="K716" s="91" t="s">
        <v>286</v>
      </c>
      <c r="L716" s="91">
        <v>1</v>
      </c>
      <c r="M716" s="91">
        <v>3</v>
      </c>
      <c r="N716" s="91">
        <v>5</v>
      </c>
      <c r="O716" s="91">
        <v>13</v>
      </c>
      <c r="P716" s="91"/>
      <c r="Q716" s="91"/>
      <c r="R716" s="91" t="str">
        <f>'R - Total (R, MB)'!$B$157</f>
        <v>[insert license #]</v>
      </c>
      <c r="S716" s="91">
        <f>'R - Total (R, MB)'!$B$158</f>
        <v>0</v>
      </c>
      <c r="T716" s="91">
        <f>'R - Total (R, MB)'!$D$158</f>
        <v>0</v>
      </c>
      <c r="U716" s="91">
        <f>'R - Total (R, MB)'!$H$158</f>
        <v>0</v>
      </c>
      <c r="V716" s="91">
        <v>0</v>
      </c>
      <c r="W716" s="91">
        <v>0</v>
      </c>
      <c r="X716" s="91">
        <v>0</v>
      </c>
      <c r="Y716" s="91">
        <v>0</v>
      </c>
      <c r="Z716" s="91">
        <v>0</v>
      </c>
      <c r="AA716" s="91">
        <v>0</v>
      </c>
      <c r="AB716" s="91">
        <v>0</v>
      </c>
      <c r="AC716" s="91">
        <v>0</v>
      </c>
      <c r="AD716" s="91">
        <v>0</v>
      </c>
      <c r="AE716" s="91"/>
      <c r="AF716" s="91"/>
      <c r="AG716" s="91"/>
      <c r="AH716" s="91"/>
      <c r="AJ716" cm="1">
        <f t="array" ref="AJ716">IF(OR(COUNTIF(R716,$AZ$2:$AZ$19)),0,1)</f>
        <v>0</v>
      </c>
      <c r="AK716" cm="1">
        <f t="array" ref="AK716">IF(OR(COUNTIF(S716,$AZ$2:$AZ$19)),0,1)</f>
        <v>0</v>
      </c>
      <c r="AL716" cm="1">
        <f t="array" ref="AL716">IF(OR(COUNTIF(T716,$AZ$2:$AZ$19)),0,1)</f>
        <v>0</v>
      </c>
      <c r="AM716" cm="1">
        <f t="array" ref="AM716">IF(OR(COUNTIF(U716,$AZ$2:$AZ$19)),0,1)</f>
        <v>0</v>
      </c>
      <c r="AN716" cm="1">
        <f t="array" ref="AN716">IF(OR(COUNTIF(V716,$AZ$2:$AZ$19)),0,1)</f>
        <v>0</v>
      </c>
      <c r="AO716" cm="1">
        <f t="array" ref="AO716">IF(OR(COUNTIF(W716,$AZ$2:$AZ$19)),0,1)</f>
        <v>0</v>
      </c>
      <c r="AP716" cm="1">
        <f t="array" ref="AP716">IF(OR(COUNTIF(X716,$AZ$2:$AZ$19)),0,1)</f>
        <v>0</v>
      </c>
      <c r="AQ716" cm="1">
        <f t="array" ref="AQ716">IF(OR(COUNTIF(Y716,$AZ$2:$AZ$19)),0,1)</f>
        <v>0</v>
      </c>
      <c r="AR716" cm="1">
        <f t="array" ref="AR716">IF(OR(COUNTIF(Z716,$AZ$2:$AZ$19)),0,1)</f>
        <v>0</v>
      </c>
      <c r="AS716" cm="1">
        <f t="array" ref="AS716">IF(OR(COUNTIF(AA716,$AZ$2:$AZ$19)),0,1)</f>
        <v>0</v>
      </c>
      <c r="AT716" cm="1">
        <f t="array" ref="AT716">IF(OR(COUNTIF(AB716,$AZ$2:$AZ$19)),0,1)</f>
        <v>0</v>
      </c>
      <c r="AU716" cm="1">
        <f t="array" ref="AU716">IF(OR(COUNTIF(AC716,$AZ$2:$AZ$19)),0,1)</f>
        <v>0</v>
      </c>
      <c r="AV716" cm="1">
        <f t="array" ref="AV716">IF(OR(COUNTIF(AD716,$AZ$2:$AZ$19)),0,1)</f>
        <v>0</v>
      </c>
      <c r="AX716">
        <f t="shared" si="12"/>
        <v>0</v>
      </c>
    </row>
    <row r="717" spans="1:50" x14ac:dyDescent="0.3">
      <c r="A717" s="92" t="str" cm="1">
        <f t="array" ref="A717">IF(AX717&gt;0,'Licensee Info'!$A$2:$A$2,"#N/A")</f>
        <v>#N/A</v>
      </c>
      <c r="B717" s="88" t="str">
        <f>'Cover Sheet'!$A$3</f>
        <v>[insert AFS Reporting Period]</v>
      </c>
      <c r="C717" s="88" t="str">
        <f>'Cover Sheet'!$D$3</f>
        <v>[insert all medical and adult-use license record numbers covered by this AFS]</v>
      </c>
      <c r="D717" s="88" t="str">
        <f>'Cover Sheet'!$A$6</f>
        <v>[insert name of firm]</v>
      </c>
      <c r="E717" s="88" t="str">
        <f>'Cover Sheet'!$B$6</f>
        <v>[insert CPA name]</v>
      </c>
      <c r="F717" s="88" t="str">
        <f>'Cover Sheet'!$B$8</f>
        <v>[insert CPA license number]</v>
      </c>
      <c r="G717" s="88" t="str">
        <f>'Cover Sheet'!$D$6</f>
        <v>[insert direct email address]</v>
      </c>
      <c r="H717" s="88" t="str">
        <f>'Cover Sheet'!$D$8</f>
        <v>[insert direct phone number]</v>
      </c>
      <c r="I717" s="88" t="str">
        <f>'Cover Sheet'!$D$10</f>
        <v>[insert firm mailing address]</v>
      </c>
      <c r="J717" s="88" t="str">
        <f>'Licensee Info'!$E$2</f>
        <v>Report not attested to correctly</v>
      </c>
      <c r="K717" t="s">
        <v>286</v>
      </c>
      <c r="L717">
        <v>1</v>
      </c>
      <c r="M717">
        <v>3</v>
      </c>
      <c r="N717">
        <v>5</v>
      </c>
      <c r="O717">
        <v>14</v>
      </c>
      <c r="R717" t="str">
        <f>'R - Total (R, MB)'!$B$157</f>
        <v>[insert license #]</v>
      </c>
      <c r="S717">
        <f>'R - Total (R, MB)'!$B$158</f>
        <v>0</v>
      </c>
      <c r="T717">
        <f>'R - Total (R, MB)'!$D$158</f>
        <v>0</v>
      </c>
      <c r="U717">
        <f>'R - Total (R, MB)'!$H$158</f>
        <v>0</v>
      </c>
      <c r="V717">
        <v>0</v>
      </c>
      <c r="W717">
        <v>0</v>
      </c>
      <c r="X717">
        <v>0</v>
      </c>
      <c r="Y717">
        <v>0</v>
      </c>
      <c r="Z717">
        <v>0</v>
      </c>
      <c r="AA717">
        <v>0</v>
      </c>
      <c r="AB717">
        <v>0</v>
      </c>
      <c r="AC717">
        <v>0</v>
      </c>
      <c r="AD717">
        <v>0</v>
      </c>
      <c r="AJ717" cm="1">
        <f t="array" ref="AJ717">IF(OR(COUNTIF(R717,$AZ$2:$AZ$19)),0,1)</f>
        <v>0</v>
      </c>
      <c r="AK717" cm="1">
        <f t="array" ref="AK717">IF(OR(COUNTIF(S717,$AZ$2:$AZ$19)),0,1)</f>
        <v>0</v>
      </c>
      <c r="AL717" cm="1">
        <f t="array" ref="AL717">IF(OR(COUNTIF(T717,$AZ$2:$AZ$19)),0,1)</f>
        <v>0</v>
      </c>
      <c r="AM717" cm="1">
        <f t="array" ref="AM717">IF(OR(COUNTIF(U717,$AZ$2:$AZ$19)),0,1)</f>
        <v>0</v>
      </c>
      <c r="AN717" cm="1">
        <f t="array" ref="AN717">IF(OR(COUNTIF(V717,$AZ$2:$AZ$19)),0,1)</f>
        <v>0</v>
      </c>
      <c r="AO717" cm="1">
        <f t="array" ref="AO717">IF(OR(COUNTIF(W717,$AZ$2:$AZ$19)),0,1)</f>
        <v>0</v>
      </c>
      <c r="AP717" cm="1">
        <f t="array" ref="AP717">IF(OR(COUNTIF(X717,$AZ$2:$AZ$19)),0,1)</f>
        <v>0</v>
      </c>
      <c r="AQ717" cm="1">
        <f t="array" ref="AQ717">IF(OR(COUNTIF(Y717,$AZ$2:$AZ$19)),0,1)</f>
        <v>0</v>
      </c>
      <c r="AR717" cm="1">
        <f t="array" ref="AR717">IF(OR(COUNTIF(Z717,$AZ$2:$AZ$19)),0,1)</f>
        <v>0</v>
      </c>
      <c r="AS717" cm="1">
        <f t="array" ref="AS717">IF(OR(COUNTIF(AA717,$AZ$2:$AZ$19)),0,1)</f>
        <v>0</v>
      </c>
      <c r="AT717" cm="1">
        <f t="array" ref="AT717">IF(OR(COUNTIF(AB717,$AZ$2:$AZ$19)),0,1)</f>
        <v>0</v>
      </c>
      <c r="AU717" cm="1">
        <f t="array" ref="AU717">IF(OR(COUNTIF(AC717,$AZ$2:$AZ$19)),0,1)</f>
        <v>0</v>
      </c>
      <c r="AV717" cm="1">
        <f t="array" ref="AV717">IF(OR(COUNTIF(AD717,$AZ$2:$AZ$19)),0,1)</f>
        <v>0</v>
      </c>
      <c r="AX717">
        <f t="shared" si="12"/>
        <v>0</v>
      </c>
    </row>
    <row r="718" spans="1:50" x14ac:dyDescent="0.3">
      <c r="A718" s="88" t="str" cm="1">
        <f t="array" ref="A718">IF(AX718&gt;0,'Licensee Info'!$A$2:$A$2,"#N/A")</f>
        <v>#N/A</v>
      </c>
      <c r="B718" s="88" t="str">
        <f>'Cover Sheet'!$A$3</f>
        <v>[insert AFS Reporting Period]</v>
      </c>
      <c r="C718" s="88" t="str">
        <f>'Cover Sheet'!$D$3</f>
        <v>[insert all medical and adult-use license record numbers covered by this AFS]</v>
      </c>
      <c r="D718" s="88" t="str">
        <f>'Cover Sheet'!$A$6</f>
        <v>[insert name of firm]</v>
      </c>
      <c r="E718" s="88" t="str">
        <f>'Cover Sheet'!$B$6</f>
        <v>[insert CPA name]</v>
      </c>
      <c r="F718" s="88" t="str">
        <f>'Cover Sheet'!$B$8</f>
        <v>[insert CPA license number]</v>
      </c>
      <c r="G718" s="88" t="str">
        <f>'Cover Sheet'!$D$6</f>
        <v>[insert direct email address]</v>
      </c>
      <c r="H718" s="88" t="str">
        <f>'Cover Sheet'!$D$8</f>
        <v>[insert direct phone number]</v>
      </c>
      <c r="I718" s="88" t="str">
        <f>'Cover Sheet'!$D$10</f>
        <v>[insert firm mailing address]</v>
      </c>
      <c r="J718" s="88" t="str">
        <f>'Licensee Info'!$E$2</f>
        <v>Report not attested to correctly</v>
      </c>
      <c r="K718" s="91" t="s">
        <v>286</v>
      </c>
      <c r="L718" s="91">
        <v>1</v>
      </c>
      <c r="M718" s="91">
        <v>3</v>
      </c>
      <c r="N718" s="91">
        <v>5</v>
      </c>
      <c r="O718" s="91">
        <v>15</v>
      </c>
      <c r="P718" s="91"/>
      <c r="Q718" s="91"/>
      <c r="R718" s="91" t="str">
        <f>'R - Total (R, MB)'!$B$157</f>
        <v>[insert license #]</v>
      </c>
      <c r="S718" s="91">
        <f>'R - Total (R, MB)'!$B$158</f>
        <v>0</v>
      </c>
      <c r="T718" s="91">
        <f>'R - Total (R, MB)'!$D$158</f>
        <v>0</v>
      </c>
      <c r="U718" s="91">
        <f>'R - Total (R, MB)'!$H$158</f>
        <v>0</v>
      </c>
      <c r="V718" s="91">
        <v>0</v>
      </c>
      <c r="W718" s="91">
        <v>0</v>
      </c>
      <c r="X718" s="91">
        <v>0</v>
      </c>
      <c r="Y718" s="91">
        <v>0</v>
      </c>
      <c r="Z718" s="91">
        <v>0</v>
      </c>
      <c r="AA718" s="91">
        <v>0</v>
      </c>
      <c r="AB718" s="91">
        <v>0</v>
      </c>
      <c r="AC718" s="91">
        <v>0</v>
      </c>
      <c r="AD718" s="91">
        <v>0</v>
      </c>
      <c r="AE718" s="91"/>
      <c r="AF718" s="91"/>
      <c r="AG718" s="91"/>
      <c r="AH718" s="91"/>
      <c r="AJ718" cm="1">
        <f t="array" ref="AJ718">IF(OR(COUNTIF(R718,$AZ$2:$AZ$19)),0,1)</f>
        <v>0</v>
      </c>
      <c r="AK718" cm="1">
        <f t="array" ref="AK718">IF(OR(COUNTIF(S718,$AZ$2:$AZ$19)),0,1)</f>
        <v>0</v>
      </c>
      <c r="AL718" cm="1">
        <f t="array" ref="AL718">IF(OR(COUNTIF(T718,$AZ$2:$AZ$19)),0,1)</f>
        <v>0</v>
      </c>
      <c r="AM718" cm="1">
        <f t="array" ref="AM718">IF(OR(COUNTIF(U718,$AZ$2:$AZ$19)),0,1)</f>
        <v>0</v>
      </c>
      <c r="AN718" cm="1">
        <f t="array" ref="AN718">IF(OR(COUNTIF(V718,$AZ$2:$AZ$19)),0,1)</f>
        <v>0</v>
      </c>
      <c r="AO718" cm="1">
        <f t="array" ref="AO718">IF(OR(COUNTIF(W718,$AZ$2:$AZ$19)),0,1)</f>
        <v>0</v>
      </c>
      <c r="AP718" cm="1">
        <f t="array" ref="AP718">IF(OR(COUNTIF(X718,$AZ$2:$AZ$19)),0,1)</f>
        <v>0</v>
      </c>
      <c r="AQ718" cm="1">
        <f t="array" ref="AQ718">IF(OR(COUNTIF(Y718,$AZ$2:$AZ$19)),0,1)</f>
        <v>0</v>
      </c>
      <c r="AR718" cm="1">
        <f t="array" ref="AR718">IF(OR(COUNTIF(Z718,$AZ$2:$AZ$19)),0,1)</f>
        <v>0</v>
      </c>
      <c r="AS718" cm="1">
        <f t="array" ref="AS718">IF(OR(COUNTIF(AA718,$AZ$2:$AZ$19)),0,1)</f>
        <v>0</v>
      </c>
      <c r="AT718" cm="1">
        <f t="array" ref="AT718">IF(OR(COUNTIF(AB718,$AZ$2:$AZ$19)),0,1)</f>
        <v>0</v>
      </c>
      <c r="AU718" cm="1">
        <f t="array" ref="AU718">IF(OR(COUNTIF(AC718,$AZ$2:$AZ$19)),0,1)</f>
        <v>0</v>
      </c>
      <c r="AV718" cm="1">
        <f t="array" ref="AV718">IF(OR(COUNTIF(AD718,$AZ$2:$AZ$19)),0,1)</f>
        <v>0</v>
      </c>
      <c r="AX718">
        <f t="shared" si="12"/>
        <v>0</v>
      </c>
    </row>
    <row r="719" spans="1:50" x14ac:dyDescent="0.3">
      <c r="A719" s="92" t="str" cm="1">
        <f t="array" ref="A719">IF(AX719&gt;0,'Licensee Info'!$A$2:$A$2,"#N/A")</f>
        <v>#N/A</v>
      </c>
      <c r="B719" s="88" t="str">
        <f>'Cover Sheet'!$A$3</f>
        <v>[insert AFS Reporting Period]</v>
      </c>
      <c r="C719" s="88" t="str">
        <f>'Cover Sheet'!$D$3</f>
        <v>[insert all medical and adult-use license record numbers covered by this AFS]</v>
      </c>
      <c r="D719" s="88" t="str">
        <f>'Cover Sheet'!$A$6</f>
        <v>[insert name of firm]</v>
      </c>
      <c r="E719" s="88" t="str">
        <f>'Cover Sheet'!$B$6</f>
        <v>[insert CPA name]</v>
      </c>
      <c r="F719" s="88" t="str">
        <f>'Cover Sheet'!$B$8</f>
        <v>[insert CPA license number]</v>
      </c>
      <c r="G719" s="88" t="str">
        <f>'Cover Sheet'!$D$6</f>
        <v>[insert direct email address]</v>
      </c>
      <c r="H719" s="88" t="str">
        <f>'Cover Sheet'!$D$8</f>
        <v>[insert direct phone number]</v>
      </c>
      <c r="I719" s="88" t="str">
        <f>'Cover Sheet'!$D$10</f>
        <v>[insert firm mailing address]</v>
      </c>
      <c r="J719" s="88" t="str">
        <f>'Licensee Info'!$E$2</f>
        <v>Report not attested to correctly</v>
      </c>
      <c r="K719" t="s">
        <v>286</v>
      </c>
      <c r="L719">
        <v>1</v>
      </c>
      <c r="M719" t="s">
        <v>285</v>
      </c>
      <c r="N719">
        <v>5</v>
      </c>
      <c r="O719">
        <v>1</v>
      </c>
      <c r="R719" cm="1">
        <f t="array" ref="R719:Y728">'R - Total (R, MB)'!$A$173:$H$182</f>
        <v>0</v>
      </c>
      <c r="S719">
        <v>0</v>
      </c>
      <c r="T719">
        <v>0</v>
      </c>
      <c r="U719">
        <v>0</v>
      </c>
      <c r="V719">
        <v>0</v>
      </c>
      <c r="W719">
        <v>0</v>
      </c>
      <c r="X719">
        <v>0</v>
      </c>
      <c r="Y719">
        <v>0</v>
      </c>
      <c r="Z719">
        <v>0</v>
      </c>
      <c r="AA719">
        <v>0</v>
      </c>
      <c r="AB719">
        <v>0</v>
      </c>
      <c r="AC719">
        <v>0</v>
      </c>
      <c r="AD719">
        <v>0</v>
      </c>
      <c r="AJ719" cm="1">
        <f t="array" ref="AJ719">IF(OR(COUNTIF(R719,$AZ$2:$AZ$19)),0,1)</f>
        <v>0</v>
      </c>
      <c r="AK719" cm="1">
        <f t="array" ref="AK719">IF(OR(COUNTIF(S719,$AZ$2:$AZ$19)),0,1)</f>
        <v>0</v>
      </c>
      <c r="AL719" cm="1">
        <f t="array" ref="AL719">IF(OR(COUNTIF(T719,$AZ$2:$AZ$19)),0,1)</f>
        <v>0</v>
      </c>
      <c r="AM719" cm="1">
        <f t="array" ref="AM719">IF(OR(COUNTIF(U719,$AZ$2:$AZ$19)),0,1)</f>
        <v>0</v>
      </c>
      <c r="AN719" cm="1">
        <f t="array" ref="AN719">IF(OR(COUNTIF(V719,$AZ$2:$AZ$19)),0,1)</f>
        <v>0</v>
      </c>
      <c r="AO719" cm="1">
        <f t="array" ref="AO719">IF(OR(COUNTIF(W719,$AZ$2:$AZ$19)),0,1)</f>
        <v>0</v>
      </c>
      <c r="AP719" cm="1">
        <f t="array" ref="AP719">IF(OR(COUNTIF(X719,$AZ$2:$AZ$19)),0,1)</f>
        <v>0</v>
      </c>
      <c r="AQ719" cm="1">
        <f t="array" ref="AQ719">IF(OR(COUNTIF(Y719,$AZ$2:$AZ$19)),0,1)</f>
        <v>0</v>
      </c>
      <c r="AR719" cm="1">
        <f t="array" ref="AR719">IF(OR(COUNTIF(Z719,$AZ$2:$AZ$19)),0,1)</f>
        <v>0</v>
      </c>
      <c r="AS719" cm="1">
        <f t="array" ref="AS719">IF(OR(COUNTIF(AA719,$AZ$2:$AZ$19)),0,1)</f>
        <v>0</v>
      </c>
      <c r="AT719" cm="1">
        <f t="array" ref="AT719">IF(OR(COUNTIF(AB719,$AZ$2:$AZ$19)),0,1)</f>
        <v>0</v>
      </c>
      <c r="AU719" cm="1">
        <f t="array" ref="AU719">IF(OR(COUNTIF(AC719,$AZ$2:$AZ$19)),0,1)</f>
        <v>0</v>
      </c>
      <c r="AV719" cm="1">
        <f t="array" ref="AV719">IF(OR(COUNTIF(AD719,$AZ$2:$AZ$19)),0,1)</f>
        <v>0</v>
      </c>
      <c r="AX719">
        <f t="shared" si="12"/>
        <v>0</v>
      </c>
    </row>
    <row r="720" spans="1:50" x14ac:dyDescent="0.3">
      <c r="A720" s="88" t="str" cm="1">
        <f t="array" ref="A720">IF(AX720&gt;0,'Licensee Info'!$A$2:$A$2,"#N/A")</f>
        <v>#N/A</v>
      </c>
      <c r="B720" s="88" t="str">
        <f>'Cover Sheet'!$A$3</f>
        <v>[insert AFS Reporting Period]</v>
      </c>
      <c r="C720" s="88" t="str">
        <f>'Cover Sheet'!$D$3</f>
        <v>[insert all medical and adult-use license record numbers covered by this AFS]</v>
      </c>
      <c r="D720" s="88" t="str">
        <f>'Cover Sheet'!$A$6</f>
        <v>[insert name of firm]</v>
      </c>
      <c r="E720" s="88" t="str">
        <f>'Cover Sheet'!$B$6</f>
        <v>[insert CPA name]</v>
      </c>
      <c r="F720" s="88" t="str">
        <f>'Cover Sheet'!$B$8</f>
        <v>[insert CPA license number]</v>
      </c>
      <c r="G720" s="88" t="str">
        <f>'Cover Sheet'!$D$6</f>
        <v>[insert direct email address]</v>
      </c>
      <c r="H720" s="88" t="str">
        <f>'Cover Sheet'!$D$8</f>
        <v>[insert direct phone number]</v>
      </c>
      <c r="I720" s="88" t="str">
        <f>'Cover Sheet'!$D$10</f>
        <v>[insert firm mailing address]</v>
      </c>
      <c r="J720" s="88" t="str">
        <f>'Licensee Info'!$E$2</f>
        <v>Report not attested to correctly</v>
      </c>
      <c r="K720" s="91" t="s">
        <v>286</v>
      </c>
      <c r="L720" s="91">
        <v>1</v>
      </c>
      <c r="M720" s="91" t="s">
        <v>285</v>
      </c>
      <c r="N720" s="91">
        <v>5</v>
      </c>
      <c r="O720" s="91">
        <v>2</v>
      </c>
      <c r="P720" s="91"/>
      <c r="Q720" s="91"/>
      <c r="R720" s="91">
        <v>0</v>
      </c>
      <c r="S720" s="91">
        <v>0</v>
      </c>
      <c r="T720" s="91">
        <v>0</v>
      </c>
      <c r="U720" s="91">
        <v>0</v>
      </c>
      <c r="V720" s="91">
        <v>0</v>
      </c>
      <c r="W720" s="91">
        <v>0</v>
      </c>
      <c r="X720" s="91">
        <v>0</v>
      </c>
      <c r="Y720" s="91">
        <v>0</v>
      </c>
      <c r="Z720" s="91">
        <v>0</v>
      </c>
      <c r="AA720" s="91">
        <v>0</v>
      </c>
      <c r="AB720" s="91">
        <v>0</v>
      </c>
      <c r="AC720" s="91">
        <v>0</v>
      </c>
      <c r="AD720" s="91">
        <v>0</v>
      </c>
      <c r="AE720" s="91"/>
      <c r="AF720" s="91"/>
      <c r="AG720" s="91"/>
      <c r="AH720" s="91"/>
      <c r="AJ720" cm="1">
        <f t="array" ref="AJ720">IF(OR(COUNTIF(R720,$AZ$2:$AZ$19)),0,1)</f>
        <v>0</v>
      </c>
      <c r="AK720" cm="1">
        <f t="array" ref="AK720">IF(OR(COUNTIF(S720,$AZ$2:$AZ$19)),0,1)</f>
        <v>0</v>
      </c>
      <c r="AL720" cm="1">
        <f t="array" ref="AL720">IF(OR(COUNTIF(T720,$AZ$2:$AZ$19)),0,1)</f>
        <v>0</v>
      </c>
      <c r="AM720" cm="1">
        <f t="array" ref="AM720">IF(OR(COUNTIF(U720,$AZ$2:$AZ$19)),0,1)</f>
        <v>0</v>
      </c>
      <c r="AN720" cm="1">
        <f t="array" ref="AN720">IF(OR(COUNTIF(V720,$AZ$2:$AZ$19)),0,1)</f>
        <v>0</v>
      </c>
      <c r="AO720" cm="1">
        <f t="array" ref="AO720">IF(OR(COUNTIF(W720,$AZ$2:$AZ$19)),0,1)</f>
        <v>0</v>
      </c>
      <c r="AP720" cm="1">
        <f t="array" ref="AP720">IF(OR(COUNTIF(X720,$AZ$2:$AZ$19)),0,1)</f>
        <v>0</v>
      </c>
      <c r="AQ720" cm="1">
        <f t="array" ref="AQ720">IF(OR(COUNTIF(Y720,$AZ$2:$AZ$19)),0,1)</f>
        <v>0</v>
      </c>
      <c r="AR720" cm="1">
        <f t="array" ref="AR720">IF(OR(COUNTIF(Z720,$AZ$2:$AZ$19)),0,1)</f>
        <v>0</v>
      </c>
      <c r="AS720" cm="1">
        <f t="array" ref="AS720">IF(OR(COUNTIF(AA720,$AZ$2:$AZ$19)),0,1)</f>
        <v>0</v>
      </c>
      <c r="AT720" cm="1">
        <f t="array" ref="AT720">IF(OR(COUNTIF(AB720,$AZ$2:$AZ$19)),0,1)</f>
        <v>0</v>
      </c>
      <c r="AU720" cm="1">
        <f t="array" ref="AU720">IF(OR(COUNTIF(AC720,$AZ$2:$AZ$19)),0,1)</f>
        <v>0</v>
      </c>
      <c r="AV720" cm="1">
        <f t="array" ref="AV720">IF(OR(COUNTIF(AD720,$AZ$2:$AZ$19)),0,1)</f>
        <v>0</v>
      </c>
      <c r="AX720">
        <f t="shared" si="12"/>
        <v>0</v>
      </c>
    </row>
    <row r="721" spans="1:50" x14ac:dyDescent="0.3">
      <c r="A721" s="92" t="str" cm="1">
        <f t="array" ref="A721">IF(AX721&gt;0,'Licensee Info'!$A$2:$A$2,"#N/A")</f>
        <v>#N/A</v>
      </c>
      <c r="B721" s="88" t="str">
        <f>'Cover Sheet'!$A$3</f>
        <v>[insert AFS Reporting Period]</v>
      </c>
      <c r="C721" s="88" t="str">
        <f>'Cover Sheet'!$D$3</f>
        <v>[insert all medical and adult-use license record numbers covered by this AFS]</v>
      </c>
      <c r="D721" s="88" t="str">
        <f>'Cover Sheet'!$A$6</f>
        <v>[insert name of firm]</v>
      </c>
      <c r="E721" s="88" t="str">
        <f>'Cover Sheet'!$B$6</f>
        <v>[insert CPA name]</v>
      </c>
      <c r="F721" s="88" t="str">
        <f>'Cover Sheet'!$B$8</f>
        <v>[insert CPA license number]</v>
      </c>
      <c r="G721" s="88" t="str">
        <f>'Cover Sheet'!$D$6</f>
        <v>[insert direct email address]</v>
      </c>
      <c r="H721" s="88" t="str">
        <f>'Cover Sheet'!$D$8</f>
        <v>[insert direct phone number]</v>
      </c>
      <c r="I721" s="88" t="str">
        <f>'Cover Sheet'!$D$10</f>
        <v>[insert firm mailing address]</v>
      </c>
      <c r="J721" s="88" t="str">
        <f>'Licensee Info'!$E$2</f>
        <v>Report not attested to correctly</v>
      </c>
      <c r="K721" t="s">
        <v>286</v>
      </c>
      <c r="L721">
        <v>1</v>
      </c>
      <c r="M721" t="s">
        <v>285</v>
      </c>
      <c r="N721">
        <v>5</v>
      </c>
      <c r="O721">
        <v>3</v>
      </c>
      <c r="R721">
        <v>0</v>
      </c>
      <c r="S721">
        <v>0</v>
      </c>
      <c r="T721">
        <v>0</v>
      </c>
      <c r="U721">
        <v>0</v>
      </c>
      <c r="V721">
        <v>0</v>
      </c>
      <c r="W721">
        <v>0</v>
      </c>
      <c r="X721">
        <v>0</v>
      </c>
      <c r="Y721">
        <v>0</v>
      </c>
      <c r="Z721">
        <v>0</v>
      </c>
      <c r="AA721">
        <v>0</v>
      </c>
      <c r="AB721">
        <v>0</v>
      </c>
      <c r="AC721">
        <v>0</v>
      </c>
      <c r="AD721">
        <v>0</v>
      </c>
      <c r="AJ721" cm="1">
        <f t="array" ref="AJ721">IF(OR(COUNTIF(R721,$AZ$2:$AZ$19)),0,1)</f>
        <v>0</v>
      </c>
      <c r="AK721" cm="1">
        <f t="array" ref="AK721">IF(OR(COUNTIF(S721,$AZ$2:$AZ$19)),0,1)</f>
        <v>0</v>
      </c>
      <c r="AL721" cm="1">
        <f t="array" ref="AL721">IF(OR(COUNTIF(T721,$AZ$2:$AZ$19)),0,1)</f>
        <v>0</v>
      </c>
      <c r="AM721" cm="1">
        <f t="array" ref="AM721">IF(OR(COUNTIF(U721,$AZ$2:$AZ$19)),0,1)</f>
        <v>0</v>
      </c>
      <c r="AN721" cm="1">
        <f t="array" ref="AN721">IF(OR(COUNTIF(V721,$AZ$2:$AZ$19)),0,1)</f>
        <v>0</v>
      </c>
      <c r="AO721" cm="1">
        <f t="array" ref="AO721">IF(OR(COUNTIF(W721,$AZ$2:$AZ$19)),0,1)</f>
        <v>0</v>
      </c>
      <c r="AP721" cm="1">
        <f t="array" ref="AP721">IF(OR(COUNTIF(X721,$AZ$2:$AZ$19)),0,1)</f>
        <v>0</v>
      </c>
      <c r="AQ721" cm="1">
        <f t="array" ref="AQ721">IF(OR(COUNTIF(Y721,$AZ$2:$AZ$19)),0,1)</f>
        <v>0</v>
      </c>
      <c r="AR721" cm="1">
        <f t="array" ref="AR721">IF(OR(COUNTIF(Z721,$AZ$2:$AZ$19)),0,1)</f>
        <v>0</v>
      </c>
      <c r="AS721" cm="1">
        <f t="array" ref="AS721">IF(OR(COUNTIF(AA721,$AZ$2:$AZ$19)),0,1)</f>
        <v>0</v>
      </c>
      <c r="AT721" cm="1">
        <f t="array" ref="AT721">IF(OR(COUNTIF(AB721,$AZ$2:$AZ$19)),0,1)</f>
        <v>0</v>
      </c>
      <c r="AU721" cm="1">
        <f t="array" ref="AU721">IF(OR(COUNTIF(AC721,$AZ$2:$AZ$19)),0,1)</f>
        <v>0</v>
      </c>
      <c r="AV721" cm="1">
        <f t="array" ref="AV721">IF(OR(COUNTIF(AD721,$AZ$2:$AZ$19)),0,1)</f>
        <v>0</v>
      </c>
      <c r="AX721">
        <f t="shared" si="12"/>
        <v>0</v>
      </c>
    </row>
    <row r="722" spans="1:50" x14ac:dyDescent="0.3">
      <c r="A722" s="88" t="str" cm="1">
        <f t="array" ref="A722">IF(AX722&gt;0,'Licensee Info'!$A$2:$A$2,"#N/A")</f>
        <v>#N/A</v>
      </c>
      <c r="B722" s="88" t="str">
        <f>'Cover Sheet'!$A$3</f>
        <v>[insert AFS Reporting Period]</v>
      </c>
      <c r="C722" s="88" t="str">
        <f>'Cover Sheet'!$D$3</f>
        <v>[insert all medical and adult-use license record numbers covered by this AFS]</v>
      </c>
      <c r="D722" s="88" t="str">
        <f>'Cover Sheet'!$A$6</f>
        <v>[insert name of firm]</v>
      </c>
      <c r="E722" s="88" t="str">
        <f>'Cover Sheet'!$B$6</f>
        <v>[insert CPA name]</v>
      </c>
      <c r="F722" s="88" t="str">
        <f>'Cover Sheet'!$B$8</f>
        <v>[insert CPA license number]</v>
      </c>
      <c r="G722" s="88" t="str">
        <f>'Cover Sheet'!$D$6</f>
        <v>[insert direct email address]</v>
      </c>
      <c r="H722" s="88" t="str">
        <f>'Cover Sheet'!$D$8</f>
        <v>[insert direct phone number]</v>
      </c>
      <c r="I722" s="88" t="str">
        <f>'Cover Sheet'!$D$10</f>
        <v>[insert firm mailing address]</v>
      </c>
      <c r="J722" s="88" t="str">
        <f>'Licensee Info'!$E$2</f>
        <v>Report not attested to correctly</v>
      </c>
      <c r="K722" s="91" t="s">
        <v>286</v>
      </c>
      <c r="L722" s="91">
        <v>1</v>
      </c>
      <c r="M722" s="91" t="s">
        <v>285</v>
      </c>
      <c r="N722" s="91">
        <v>5</v>
      </c>
      <c r="O722" s="91">
        <v>4</v>
      </c>
      <c r="P722" s="91"/>
      <c r="Q722" s="91"/>
      <c r="R722" s="91">
        <v>0</v>
      </c>
      <c r="S722" s="91">
        <v>0</v>
      </c>
      <c r="T722" s="91">
        <v>0</v>
      </c>
      <c r="U722" s="91">
        <v>0</v>
      </c>
      <c r="V722" s="91">
        <v>0</v>
      </c>
      <c r="W722" s="91">
        <v>0</v>
      </c>
      <c r="X722" s="91">
        <v>0</v>
      </c>
      <c r="Y722" s="91">
        <v>0</v>
      </c>
      <c r="Z722" s="91">
        <v>0</v>
      </c>
      <c r="AA722" s="91">
        <v>0</v>
      </c>
      <c r="AB722" s="91">
        <v>0</v>
      </c>
      <c r="AC722" s="91">
        <v>0</v>
      </c>
      <c r="AD722" s="91">
        <v>0</v>
      </c>
      <c r="AE722" s="91"/>
      <c r="AF722" s="91"/>
      <c r="AG722" s="91"/>
      <c r="AH722" s="91"/>
      <c r="AJ722" cm="1">
        <f t="array" ref="AJ722">IF(OR(COUNTIF(R722,$AZ$2:$AZ$19)),0,1)</f>
        <v>0</v>
      </c>
      <c r="AK722" cm="1">
        <f t="array" ref="AK722">IF(OR(COUNTIF(S722,$AZ$2:$AZ$19)),0,1)</f>
        <v>0</v>
      </c>
      <c r="AL722" cm="1">
        <f t="array" ref="AL722">IF(OR(COUNTIF(T722,$AZ$2:$AZ$19)),0,1)</f>
        <v>0</v>
      </c>
      <c r="AM722" cm="1">
        <f t="array" ref="AM722">IF(OR(COUNTIF(U722,$AZ$2:$AZ$19)),0,1)</f>
        <v>0</v>
      </c>
      <c r="AN722" cm="1">
        <f t="array" ref="AN722">IF(OR(COUNTIF(V722,$AZ$2:$AZ$19)),0,1)</f>
        <v>0</v>
      </c>
      <c r="AO722" cm="1">
        <f t="array" ref="AO722">IF(OR(COUNTIF(W722,$AZ$2:$AZ$19)),0,1)</f>
        <v>0</v>
      </c>
      <c r="AP722" cm="1">
        <f t="array" ref="AP722">IF(OR(COUNTIF(X722,$AZ$2:$AZ$19)),0,1)</f>
        <v>0</v>
      </c>
      <c r="AQ722" cm="1">
        <f t="array" ref="AQ722">IF(OR(COUNTIF(Y722,$AZ$2:$AZ$19)),0,1)</f>
        <v>0</v>
      </c>
      <c r="AR722" cm="1">
        <f t="array" ref="AR722">IF(OR(COUNTIF(Z722,$AZ$2:$AZ$19)),0,1)</f>
        <v>0</v>
      </c>
      <c r="AS722" cm="1">
        <f t="array" ref="AS722">IF(OR(COUNTIF(AA722,$AZ$2:$AZ$19)),0,1)</f>
        <v>0</v>
      </c>
      <c r="AT722" cm="1">
        <f t="array" ref="AT722">IF(OR(COUNTIF(AB722,$AZ$2:$AZ$19)),0,1)</f>
        <v>0</v>
      </c>
      <c r="AU722" cm="1">
        <f t="array" ref="AU722">IF(OR(COUNTIF(AC722,$AZ$2:$AZ$19)),0,1)</f>
        <v>0</v>
      </c>
      <c r="AV722" cm="1">
        <f t="array" ref="AV722">IF(OR(COUNTIF(AD722,$AZ$2:$AZ$19)),0,1)</f>
        <v>0</v>
      </c>
      <c r="AX722">
        <f t="shared" si="12"/>
        <v>0</v>
      </c>
    </row>
    <row r="723" spans="1:50" x14ac:dyDescent="0.3">
      <c r="A723" s="92" t="str" cm="1">
        <f t="array" ref="A723">IF(AX723&gt;0,'Licensee Info'!$A$2:$A$2,"#N/A")</f>
        <v>#N/A</v>
      </c>
      <c r="B723" s="88" t="str">
        <f>'Cover Sheet'!$A$3</f>
        <v>[insert AFS Reporting Period]</v>
      </c>
      <c r="C723" s="88" t="str">
        <f>'Cover Sheet'!$D$3</f>
        <v>[insert all medical and adult-use license record numbers covered by this AFS]</v>
      </c>
      <c r="D723" s="88" t="str">
        <f>'Cover Sheet'!$A$6</f>
        <v>[insert name of firm]</v>
      </c>
      <c r="E723" s="88" t="str">
        <f>'Cover Sheet'!$B$6</f>
        <v>[insert CPA name]</v>
      </c>
      <c r="F723" s="88" t="str">
        <f>'Cover Sheet'!$B$8</f>
        <v>[insert CPA license number]</v>
      </c>
      <c r="G723" s="88" t="str">
        <f>'Cover Sheet'!$D$6</f>
        <v>[insert direct email address]</v>
      </c>
      <c r="H723" s="88" t="str">
        <f>'Cover Sheet'!$D$8</f>
        <v>[insert direct phone number]</v>
      </c>
      <c r="I723" s="88" t="str">
        <f>'Cover Sheet'!$D$10</f>
        <v>[insert firm mailing address]</v>
      </c>
      <c r="J723" s="88" t="str">
        <f>'Licensee Info'!$E$2</f>
        <v>Report not attested to correctly</v>
      </c>
      <c r="K723" t="s">
        <v>286</v>
      </c>
      <c r="L723">
        <v>1</v>
      </c>
      <c r="M723" t="s">
        <v>285</v>
      </c>
      <c r="N723">
        <v>5</v>
      </c>
      <c r="O723">
        <v>5</v>
      </c>
      <c r="R723">
        <v>0</v>
      </c>
      <c r="S723">
        <v>0</v>
      </c>
      <c r="T723">
        <v>0</v>
      </c>
      <c r="U723">
        <v>0</v>
      </c>
      <c r="V723">
        <v>0</v>
      </c>
      <c r="W723">
        <v>0</v>
      </c>
      <c r="X723">
        <v>0</v>
      </c>
      <c r="Y723">
        <v>0</v>
      </c>
      <c r="Z723">
        <v>0</v>
      </c>
      <c r="AA723">
        <v>0</v>
      </c>
      <c r="AB723">
        <v>0</v>
      </c>
      <c r="AC723">
        <v>0</v>
      </c>
      <c r="AD723">
        <v>0</v>
      </c>
      <c r="AJ723" cm="1">
        <f t="array" ref="AJ723">IF(OR(COUNTIF(R723,$AZ$2:$AZ$19)),0,1)</f>
        <v>0</v>
      </c>
      <c r="AK723" cm="1">
        <f t="array" ref="AK723">IF(OR(COUNTIF(S723,$AZ$2:$AZ$19)),0,1)</f>
        <v>0</v>
      </c>
      <c r="AL723" cm="1">
        <f t="array" ref="AL723">IF(OR(COUNTIF(T723,$AZ$2:$AZ$19)),0,1)</f>
        <v>0</v>
      </c>
      <c r="AM723" cm="1">
        <f t="array" ref="AM723">IF(OR(COUNTIF(U723,$AZ$2:$AZ$19)),0,1)</f>
        <v>0</v>
      </c>
      <c r="AN723" cm="1">
        <f t="array" ref="AN723">IF(OR(COUNTIF(V723,$AZ$2:$AZ$19)),0,1)</f>
        <v>0</v>
      </c>
      <c r="AO723" cm="1">
        <f t="array" ref="AO723">IF(OR(COUNTIF(W723,$AZ$2:$AZ$19)),0,1)</f>
        <v>0</v>
      </c>
      <c r="AP723" cm="1">
        <f t="array" ref="AP723">IF(OR(COUNTIF(X723,$AZ$2:$AZ$19)),0,1)</f>
        <v>0</v>
      </c>
      <c r="AQ723" cm="1">
        <f t="array" ref="AQ723">IF(OR(COUNTIF(Y723,$AZ$2:$AZ$19)),0,1)</f>
        <v>0</v>
      </c>
      <c r="AR723" cm="1">
        <f t="array" ref="AR723">IF(OR(COUNTIF(Z723,$AZ$2:$AZ$19)),0,1)</f>
        <v>0</v>
      </c>
      <c r="AS723" cm="1">
        <f t="array" ref="AS723">IF(OR(COUNTIF(AA723,$AZ$2:$AZ$19)),0,1)</f>
        <v>0</v>
      </c>
      <c r="AT723" cm="1">
        <f t="array" ref="AT723">IF(OR(COUNTIF(AB723,$AZ$2:$AZ$19)),0,1)</f>
        <v>0</v>
      </c>
      <c r="AU723" cm="1">
        <f t="array" ref="AU723">IF(OR(COUNTIF(AC723,$AZ$2:$AZ$19)),0,1)</f>
        <v>0</v>
      </c>
      <c r="AV723" cm="1">
        <f t="array" ref="AV723">IF(OR(COUNTIF(AD723,$AZ$2:$AZ$19)),0,1)</f>
        <v>0</v>
      </c>
      <c r="AX723">
        <f t="shared" si="12"/>
        <v>0</v>
      </c>
    </row>
    <row r="724" spans="1:50" x14ac:dyDescent="0.3">
      <c r="A724" s="88" t="str" cm="1">
        <f t="array" ref="A724">IF(AX724&gt;0,'Licensee Info'!$A$2:$A$2,"#N/A")</f>
        <v>#N/A</v>
      </c>
      <c r="B724" s="88" t="str">
        <f>'Cover Sheet'!$A$3</f>
        <v>[insert AFS Reporting Period]</v>
      </c>
      <c r="C724" s="88" t="str">
        <f>'Cover Sheet'!$D$3</f>
        <v>[insert all medical and adult-use license record numbers covered by this AFS]</v>
      </c>
      <c r="D724" s="88" t="str">
        <f>'Cover Sheet'!$A$6</f>
        <v>[insert name of firm]</v>
      </c>
      <c r="E724" s="88" t="str">
        <f>'Cover Sheet'!$B$6</f>
        <v>[insert CPA name]</v>
      </c>
      <c r="F724" s="88" t="str">
        <f>'Cover Sheet'!$B$8</f>
        <v>[insert CPA license number]</v>
      </c>
      <c r="G724" s="88" t="str">
        <f>'Cover Sheet'!$D$6</f>
        <v>[insert direct email address]</v>
      </c>
      <c r="H724" s="88" t="str">
        <f>'Cover Sheet'!$D$8</f>
        <v>[insert direct phone number]</v>
      </c>
      <c r="I724" s="88" t="str">
        <f>'Cover Sheet'!$D$10</f>
        <v>[insert firm mailing address]</v>
      </c>
      <c r="J724" s="88" t="str">
        <f>'Licensee Info'!$E$2</f>
        <v>Report not attested to correctly</v>
      </c>
      <c r="K724" s="91" t="s">
        <v>286</v>
      </c>
      <c r="L724" s="91">
        <v>1</v>
      </c>
      <c r="M724" s="91" t="s">
        <v>285</v>
      </c>
      <c r="N724" s="91">
        <v>5</v>
      </c>
      <c r="O724" s="91">
        <v>6</v>
      </c>
      <c r="P724" s="91"/>
      <c r="Q724" s="91"/>
      <c r="R724" s="91">
        <v>0</v>
      </c>
      <c r="S724" s="91">
        <v>0</v>
      </c>
      <c r="T724" s="91">
        <v>0</v>
      </c>
      <c r="U724" s="91">
        <v>0</v>
      </c>
      <c r="V724" s="91">
        <v>0</v>
      </c>
      <c r="W724" s="91">
        <v>0</v>
      </c>
      <c r="X724" s="91">
        <v>0</v>
      </c>
      <c r="Y724" s="91">
        <v>0</v>
      </c>
      <c r="Z724" s="91">
        <v>0</v>
      </c>
      <c r="AA724" s="91">
        <v>0</v>
      </c>
      <c r="AB724" s="91">
        <v>0</v>
      </c>
      <c r="AC724" s="91">
        <v>0</v>
      </c>
      <c r="AD724" s="91">
        <v>0</v>
      </c>
      <c r="AE724" s="91"/>
      <c r="AF724" s="91"/>
      <c r="AG724" s="91"/>
      <c r="AH724" s="91"/>
      <c r="AJ724" cm="1">
        <f t="array" ref="AJ724">IF(OR(COUNTIF(R724,$AZ$2:$AZ$19)),0,1)</f>
        <v>0</v>
      </c>
      <c r="AK724" cm="1">
        <f t="array" ref="AK724">IF(OR(COUNTIF(S724,$AZ$2:$AZ$19)),0,1)</f>
        <v>0</v>
      </c>
      <c r="AL724" cm="1">
        <f t="array" ref="AL724">IF(OR(COUNTIF(T724,$AZ$2:$AZ$19)),0,1)</f>
        <v>0</v>
      </c>
      <c r="AM724" cm="1">
        <f t="array" ref="AM724">IF(OR(COUNTIF(U724,$AZ$2:$AZ$19)),0,1)</f>
        <v>0</v>
      </c>
      <c r="AN724" cm="1">
        <f t="array" ref="AN724">IF(OR(COUNTIF(V724,$AZ$2:$AZ$19)),0,1)</f>
        <v>0</v>
      </c>
      <c r="AO724" cm="1">
        <f t="array" ref="AO724">IF(OR(COUNTIF(W724,$AZ$2:$AZ$19)),0,1)</f>
        <v>0</v>
      </c>
      <c r="AP724" cm="1">
        <f t="array" ref="AP724">IF(OR(COUNTIF(X724,$AZ$2:$AZ$19)),0,1)</f>
        <v>0</v>
      </c>
      <c r="AQ724" cm="1">
        <f t="array" ref="AQ724">IF(OR(COUNTIF(Y724,$AZ$2:$AZ$19)),0,1)</f>
        <v>0</v>
      </c>
      <c r="AR724" cm="1">
        <f t="array" ref="AR724">IF(OR(COUNTIF(Z724,$AZ$2:$AZ$19)),0,1)</f>
        <v>0</v>
      </c>
      <c r="AS724" cm="1">
        <f t="array" ref="AS724">IF(OR(COUNTIF(AA724,$AZ$2:$AZ$19)),0,1)</f>
        <v>0</v>
      </c>
      <c r="AT724" cm="1">
        <f t="array" ref="AT724">IF(OR(COUNTIF(AB724,$AZ$2:$AZ$19)),0,1)</f>
        <v>0</v>
      </c>
      <c r="AU724" cm="1">
        <f t="array" ref="AU724">IF(OR(COUNTIF(AC724,$AZ$2:$AZ$19)),0,1)</f>
        <v>0</v>
      </c>
      <c r="AV724" cm="1">
        <f t="array" ref="AV724">IF(OR(COUNTIF(AD724,$AZ$2:$AZ$19)),0,1)</f>
        <v>0</v>
      </c>
      <c r="AX724">
        <f t="shared" si="12"/>
        <v>0</v>
      </c>
    </row>
    <row r="725" spans="1:50" x14ac:dyDescent="0.3">
      <c r="A725" s="92" t="str" cm="1">
        <f t="array" ref="A725">IF(AX725&gt;0,'Licensee Info'!$A$2:$A$2,"#N/A")</f>
        <v>#N/A</v>
      </c>
      <c r="B725" s="88" t="str">
        <f>'Cover Sheet'!$A$3</f>
        <v>[insert AFS Reporting Period]</v>
      </c>
      <c r="C725" s="88" t="str">
        <f>'Cover Sheet'!$D$3</f>
        <v>[insert all medical and adult-use license record numbers covered by this AFS]</v>
      </c>
      <c r="D725" s="88" t="str">
        <f>'Cover Sheet'!$A$6</f>
        <v>[insert name of firm]</v>
      </c>
      <c r="E725" s="88" t="str">
        <f>'Cover Sheet'!$B$6</f>
        <v>[insert CPA name]</v>
      </c>
      <c r="F725" s="88" t="str">
        <f>'Cover Sheet'!$B$8</f>
        <v>[insert CPA license number]</v>
      </c>
      <c r="G725" s="88" t="str">
        <f>'Cover Sheet'!$D$6</f>
        <v>[insert direct email address]</v>
      </c>
      <c r="H725" s="88" t="str">
        <f>'Cover Sheet'!$D$8</f>
        <v>[insert direct phone number]</v>
      </c>
      <c r="I725" s="88" t="str">
        <f>'Cover Sheet'!$D$10</f>
        <v>[insert firm mailing address]</v>
      </c>
      <c r="J725" s="88" t="str">
        <f>'Licensee Info'!$E$2</f>
        <v>Report not attested to correctly</v>
      </c>
      <c r="K725" t="s">
        <v>286</v>
      </c>
      <c r="L725">
        <v>1</v>
      </c>
      <c r="M725" t="s">
        <v>285</v>
      </c>
      <c r="N725">
        <v>5</v>
      </c>
      <c r="O725">
        <v>7</v>
      </c>
      <c r="R725">
        <v>0</v>
      </c>
      <c r="S725">
        <v>0</v>
      </c>
      <c r="T725">
        <v>0</v>
      </c>
      <c r="U725">
        <v>0</v>
      </c>
      <c r="V725">
        <v>0</v>
      </c>
      <c r="W725">
        <v>0</v>
      </c>
      <c r="X725">
        <v>0</v>
      </c>
      <c r="Y725">
        <v>0</v>
      </c>
      <c r="Z725">
        <v>0</v>
      </c>
      <c r="AA725">
        <v>0</v>
      </c>
      <c r="AB725">
        <v>0</v>
      </c>
      <c r="AC725">
        <v>0</v>
      </c>
      <c r="AD725">
        <v>0</v>
      </c>
      <c r="AJ725" cm="1">
        <f t="array" ref="AJ725">IF(OR(COUNTIF(R725,$AZ$2:$AZ$19)),0,1)</f>
        <v>0</v>
      </c>
      <c r="AK725" cm="1">
        <f t="array" ref="AK725">IF(OR(COUNTIF(S725,$AZ$2:$AZ$19)),0,1)</f>
        <v>0</v>
      </c>
      <c r="AL725" cm="1">
        <f t="array" ref="AL725">IF(OR(COUNTIF(T725,$AZ$2:$AZ$19)),0,1)</f>
        <v>0</v>
      </c>
      <c r="AM725" cm="1">
        <f t="array" ref="AM725">IF(OR(COUNTIF(U725,$AZ$2:$AZ$19)),0,1)</f>
        <v>0</v>
      </c>
      <c r="AN725" cm="1">
        <f t="array" ref="AN725">IF(OR(COUNTIF(V725,$AZ$2:$AZ$19)),0,1)</f>
        <v>0</v>
      </c>
      <c r="AO725" cm="1">
        <f t="array" ref="AO725">IF(OR(COUNTIF(W725,$AZ$2:$AZ$19)),0,1)</f>
        <v>0</v>
      </c>
      <c r="AP725" cm="1">
        <f t="array" ref="AP725">IF(OR(COUNTIF(X725,$AZ$2:$AZ$19)),0,1)</f>
        <v>0</v>
      </c>
      <c r="AQ725" cm="1">
        <f t="array" ref="AQ725">IF(OR(COUNTIF(Y725,$AZ$2:$AZ$19)),0,1)</f>
        <v>0</v>
      </c>
      <c r="AR725" cm="1">
        <f t="array" ref="AR725">IF(OR(COUNTIF(Z725,$AZ$2:$AZ$19)),0,1)</f>
        <v>0</v>
      </c>
      <c r="AS725" cm="1">
        <f t="array" ref="AS725">IF(OR(COUNTIF(AA725,$AZ$2:$AZ$19)),0,1)</f>
        <v>0</v>
      </c>
      <c r="AT725" cm="1">
        <f t="array" ref="AT725">IF(OR(COUNTIF(AB725,$AZ$2:$AZ$19)),0,1)</f>
        <v>0</v>
      </c>
      <c r="AU725" cm="1">
        <f t="array" ref="AU725">IF(OR(COUNTIF(AC725,$AZ$2:$AZ$19)),0,1)</f>
        <v>0</v>
      </c>
      <c r="AV725" cm="1">
        <f t="array" ref="AV725">IF(OR(COUNTIF(AD725,$AZ$2:$AZ$19)),0,1)</f>
        <v>0</v>
      </c>
      <c r="AX725">
        <f t="shared" si="12"/>
        <v>0</v>
      </c>
    </row>
    <row r="726" spans="1:50" x14ac:dyDescent="0.3">
      <c r="A726" s="88" t="str" cm="1">
        <f t="array" ref="A726">IF(AX726&gt;0,'Licensee Info'!$A$2:$A$2,"#N/A")</f>
        <v>#N/A</v>
      </c>
      <c r="B726" s="88" t="str">
        <f>'Cover Sheet'!$A$3</f>
        <v>[insert AFS Reporting Period]</v>
      </c>
      <c r="C726" s="88" t="str">
        <f>'Cover Sheet'!$D$3</f>
        <v>[insert all medical and adult-use license record numbers covered by this AFS]</v>
      </c>
      <c r="D726" s="88" t="str">
        <f>'Cover Sheet'!$A$6</f>
        <v>[insert name of firm]</v>
      </c>
      <c r="E726" s="88" t="str">
        <f>'Cover Sheet'!$B$6</f>
        <v>[insert CPA name]</v>
      </c>
      <c r="F726" s="88" t="str">
        <f>'Cover Sheet'!$B$8</f>
        <v>[insert CPA license number]</v>
      </c>
      <c r="G726" s="88" t="str">
        <f>'Cover Sheet'!$D$6</f>
        <v>[insert direct email address]</v>
      </c>
      <c r="H726" s="88" t="str">
        <f>'Cover Sheet'!$D$8</f>
        <v>[insert direct phone number]</v>
      </c>
      <c r="I726" s="88" t="str">
        <f>'Cover Sheet'!$D$10</f>
        <v>[insert firm mailing address]</v>
      </c>
      <c r="J726" s="88" t="str">
        <f>'Licensee Info'!$E$2</f>
        <v>Report not attested to correctly</v>
      </c>
      <c r="K726" s="91" t="s">
        <v>286</v>
      </c>
      <c r="L726" s="91">
        <v>1</v>
      </c>
      <c r="M726" s="91" t="s">
        <v>285</v>
      </c>
      <c r="N726" s="91">
        <v>5</v>
      </c>
      <c r="O726" s="91">
        <v>8</v>
      </c>
      <c r="P726" s="91"/>
      <c r="Q726" s="91"/>
      <c r="R726" s="91">
        <v>0</v>
      </c>
      <c r="S726" s="91">
        <v>0</v>
      </c>
      <c r="T726" s="91">
        <v>0</v>
      </c>
      <c r="U726" s="91">
        <v>0</v>
      </c>
      <c r="V726" s="91">
        <v>0</v>
      </c>
      <c r="W726" s="91">
        <v>0</v>
      </c>
      <c r="X726" s="91">
        <v>0</v>
      </c>
      <c r="Y726" s="91">
        <v>0</v>
      </c>
      <c r="Z726" s="91">
        <v>0</v>
      </c>
      <c r="AA726" s="91">
        <v>0</v>
      </c>
      <c r="AB726" s="91">
        <v>0</v>
      </c>
      <c r="AC726" s="91">
        <v>0</v>
      </c>
      <c r="AD726" s="91">
        <v>0</v>
      </c>
      <c r="AE726" s="91"/>
      <c r="AF726" s="91"/>
      <c r="AG726" s="91"/>
      <c r="AH726" s="91"/>
      <c r="AJ726" cm="1">
        <f t="array" ref="AJ726">IF(OR(COUNTIF(R726,$AZ$2:$AZ$19)),0,1)</f>
        <v>0</v>
      </c>
      <c r="AK726" cm="1">
        <f t="array" ref="AK726">IF(OR(COUNTIF(S726,$AZ$2:$AZ$19)),0,1)</f>
        <v>0</v>
      </c>
      <c r="AL726" cm="1">
        <f t="array" ref="AL726">IF(OR(COUNTIF(T726,$AZ$2:$AZ$19)),0,1)</f>
        <v>0</v>
      </c>
      <c r="AM726" cm="1">
        <f t="array" ref="AM726">IF(OR(COUNTIF(U726,$AZ$2:$AZ$19)),0,1)</f>
        <v>0</v>
      </c>
      <c r="AN726" cm="1">
        <f t="array" ref="AN726">IF(OR(COUNTIF(V726,$AZ$2:$AZ$19)),0,1)</f>
        <v>0</v>
      </c>
      <c r="AO726" cm="1">
        <f t="array" ref="AO726">IF(OR(COUNTIF(W726,$AZ$2:$AZ$19)),0,1)</f>
        <v>0</v>
      </c>
      <c r="AP726" cm="1">
        <f t="array" ref="AP726">IF(OR(COUNTIF(X726,$AZ$2:$AZ$19)),0,1)</f>
        <v>0</v>
      </c>
      <c r="AQ726" cm="1">
        <f t="array" ref="AQ726">IF(OR(COUNTIF(Y726,$AZ$2:$AZ$19)),0,1)</f>
        <v>0</v>
      </c>
      <c r="AR726" cm="1">
        <f t="array" ref="AR726">IF(OR(COUNTIF(Z726,$AZ$2:$AZ$19)),0,1)</f>
        <v>0</v>
      </c>
      <c r="AS726" cm="1">
        <f t="array" ref="AS726">IF(OR(COUNTIF(AA726,$AZ$2:$AZ$19)),0,1)</f>
        <v>0</v>
      </c>
      <c r="AT726" cm="1">
        <f t="array" ref="AT726">IF(OR(COUNTIF(AB726,$AZ$2:$AZ$19)),0,1)</f>
        <v>0</v>
      </c>
      <c r="AU726" cm="1">
        <f t="array" ref="AU726">IF(OR(COUNTIF(AC726,$AZ$2:$AZ$19)),0,1)</f>
        <v>0</v>
      </c>
      <c r="AV726" cm="1">
        <f t="array" ref="AV726">IF(OR(COUNTIF(AD726,$AZ$2:$AZ$19)),0,1)</f>
        <v>0</v>
      </c>
      <c r="AX726">
        <f t="shared" si="12"/>
        <v>0</v>
      </c>
    </row>
    <row r="727" spans="1:50" x14ac:dyDescent="0.3">
      <c r="A727" s="92" t="str" cm="1">
        <f t="array" ref="A727">IF(AX727&gt;0,'Licensee Info'!$A$2:$A$2,"#N/A")</f>
        <v>#N/A</v>
      </c>
      <c r="B727" s="88" t="str">
        <f>'Cover Sheet'!$A$3</f>
        <v>[insert AFS Reporting Period]</v>
      </c>
      <c r="C727" s="88" t="str">
        <f>'Cover Sheet'!$D$3</f>
        <v>[insert all medical and adult-use license record numbers covered by this AFS]</v>
      </c>
      <c r="D727" s="88" t="str">
        <f>'Cover Sheet'!$A$6</f>
        <v>[insert name of firm]</v>
      </c>
      <c r="E727" s="88" t="str">
        <f>'Cover Sheet'!$B$6</f>
        <v>[insert CPA name]</v>
      </c>
      <c r="F727" s="88" t="str">
        <f>'Cover Sheet'!$B$8</f>
        <v>[insert CPA license number]</v>
      </c>
      <c r="G727" s="88" t="str">
        <f>'Cover Sheet'!$D$6</f>
        <v>[insert direct email address]</v>
      </c>
      <c r="H727" s="88" t="str">
        <f>'Cover Sheet'!$D$8</f>
        <v>[insert direct phone number]</v>
      </c>
      <c r="I727" s="88" t="str">
        <f>'Cover Sheet'!$D$10</f>
        <v>[insert firm mailing address]</v>
      </c>
      <c r="J727" s="88" t="str">
        <f>'Licensee Info'!$E$2</f>
        <v>Report not attested to correctly</v>
      </c>
      <c r="K727" t="s">
        <v>286</v>
      </c>
      <c r="L727">
        <v>1</v>
      </c>
      <c r="M727" t="s">
        <v>285</v>
      </c>
      <c r="N727">
        <v>5</v>
      </c>
      <c r="O727">
        <v>9</v>
      </c>
      <c r="R727">
        <v>0</v>
      </c>
      <c r="S727">
        <v>0</v>
      </c>
      <c r="T727">
        <v>0</v>
      </c>
      <c r="U727">
        <v>0</v>
      </c>
      <c r="V727">
        <v>0</v>
      </c>
      <c r="W727">
        <v>0</v>
      </c>
      <c r="X727">
        <v>0</v>
      </c>
      <c r="Y727">
        <v>0</v>
      </c>
      <c r="Z727">
        <v>0</v>
      </c>
      <c r="AA727">
        <v>0</v>
      </c>
      <c r="AB727">
        <v>0</v>
      </c>
      <c r="AC727">
        <v>0</v>
      </c>
      <c r="AD727">
        <v>0</v>
      </c>
      <c r="AJ727" cm="1">
        <f t="array" ref="AJ727">IF(OR(COUNTIF(R727,$AZ$2:$AZ$19)),0,1)</f>
        <v>0</v>
      </c>
      <c r="AK727" cm="1">
        <f t="array" ref="AK727">IF(OR(COUNTIF(S727,$AZ$2:$AZ$19)),0,1)</f>
        <v>0</v>
      </c>
      <c r="AL727" cm="1">
        <f t="array" ref="AL727">IF(OR(COUNTIF(T727,$AZ$2:$AZ$19)),0,1)</f>
        <v>0</v>
      </c>
      <c r="AM727" cm="1">
        <f t="array" ref="AM727">IF(OR(COUNTIF(U727,$AZ$2:$AZ$19)),0,1)</f>
        <v>0</v>
      </c>
      <c r="AN727" cm="1">
        <f t="array" ref="AN727">IF(OR(COUNTIF(V727,$AZ$2:$AZ$19)),0,1)</f>
        <v>0</v>
      </c>
      <c r="AO727" cm="1">
        <f t="array" ref="AO727">IF(OR(COUNTIF(W727,$AZ$2:$AZ$19)),0,1)</f>
        <v>0</v>
      </c>
      <c r="AP727" cm="1">
        <f t="array" ref="AP727">IF(OR(COUNTIF(X727,$AZ$2:$AZ$19)),0,1)</f>
        <v>0</v>
      </c>
      <c r="AQ727" cm="1">
        <f t="array" ref="AQ727">IF(OR(COUNTIF(Y727,$AZ$2:$AZ$19)),0,1)</f>
        <v>0</v>
      </c>
      <c r="AR727" cm="1">
        <f t="array" ref="AR727">IF(OR(COUNTIF(Z727,$AZ$2:$AZ$19)),0,1)</f>
        <v>0</v>
      </c>
      <c r="AS727" cm="1">
        <f t="array" ref="AS727">IF(OR(COUNTIF(AA727,$AZ$2:$AZ$19)),0,1)</f>
        <v>0</v>
      </c>
      <c r="AT727" cm="1">
        <f t="array" ref="AT727">IF(OR(COUNTIF(AB727,$AZ$2:$AZ$19)),0,1)</f>
        <v>0</v>
      </c>
      <c r="AU727" cm="1">
        <f t="array" ref="AU727">IF(OR(COUNTIF(AC727,$AZ$2:$AZ$19)),0,1)</f>
        <v>0</v>
      </c>
      <c r="AV727" cm="1">
        <f t="array" ref="AV727">IF(OR(COUNTIF(AD727,$AZ$2:$AZ$19)),0,1)</f>
        <v>0</v>
      </c>
      <c r="AX727">
        <f t="shared" si="12"/>
        <v>0</v>
      </c>
    </row>
    <row r="728" spans="1:50" x14ac:dyDescent="0.3">
      <c r="A728" s="88" t="str" cm="1">
        <f t="array" ref="A728">IF(AX728&gt;0,'Licensee Info'!$A$2:$A$2,"#N/A")</f>
        <v>#N/A</v>
      </c>
      <c r="B728" s="88" t="str">
        <f>'Cover Sheet'!$A$3</f>
        <v>[insert AFS Reporting Period]</v>
      </c>
      <c r="C728" s="88" t="str">
        <f>'Cover Sheet'!$D$3</f>
        <v>[insert all medical and adult-use license record numbers covered by this AFS]</v>
      </c>
      <c r="D728" s="88" t="str">
        <f>'Cover Sheet'!$A$6</f>
        <v>[insert name of firm]</v>
      </c>
      <c r="E728" s="88" t="str">
        <f>'Cover Sheet'!$B$6</f>
        <v>[insert CPA name]</v>
      </c>
      <c r="F728" s="88" t="str">
        <f>'Cover Sheet'!$B$8</f>
        <v>[insert CPA license number]</v>
      </c>
      <c r="G728" s="88" t="str">
        <f>'Cover Sheet'!$D$6</f>
        <v>[insert direct email address]</v>
      </c>
      <c r="H728" s="88" t="str">
        <f>'Cover Sheet'!$D$8</f>
        <v>[insert direct phone number]</v>
      </c>
      <c r="I728" s="88" t="str">
        <f>'Cover Sheet'!$D$10</f>
        <v>[insert firm mailing address]</v>
      </c>
      <c r="J728" s="88" t="str">
        <f>'Licensee Info'!$E$2</f>
        <v>Report not attested to correctly</v>
      </c>
      <c r="K728" s="91" t="s">
        <v>286</v>
      </c>
      <c r="L728" s="91">
        <v>1</v>
      </c>
      <c r="M728" s="91" t="s">
        <v>285</v>
      </c>
      <c r="N728" s="91">
        <v>5</v>
      </c>
      <c r="O728" s="91">
        <v>10</v>
      </c>
      <c r="P728" s="91"/>
      <c r="Q728" s="91"/>
      <c r="R728" s="91">
        <v>0</v>
      </c>
      <c r="S728" s="91">
        <v>0</v>
      </c>
      <c r="T728" s="91">
        <v>0</v>
      </c>
      <c r="U728" s="91">
        <v>0</v>
      </c>
      <c r="V728" s="91">
        <v>0</v>
      </c>
      <c r="W728" s="91">
        <v>0</v>
      </c>
      <c r="X728" s="91">
        <v>0</v>
      </c>
      <c r="Y728" s="91">
        <v>0</v>
      </c>
      <c r="Z728" s="91">
        <v>0</v>
      </c>
      <c r="AA728" s="91">
        <v>0</v>
      </c>
      <c r="AB728" s="91">
        <v>0</v>
      </c>
      <c r="AC728" s="91">
        <v>0</v>
      </c>
      <c r="AD728" s="91">
        <v>0</v>
      </c>
      <c r="AE728" s="91"/>
      <c r="AF728" s="91"/>
      <c r="AG728" s="91"/>
      <c r="AH728" s="91"/>
      <c r="AJ728" cm="1">
        <f t="array" ref="AJ728">IF(OR(COUNTIF(R728,$AZ$2:$AZ$19)),0,1)</f>
        <v>0</v>
      </c>
      <c r="AK728" cm="1">
        <f t="array" ref="AK728">IF(OR(COUNTIF(S728,$AZ$2:$AZ$19)),0,1)</f>
        <v>0</v>
      </c>
      <c r="AL728" cm="1">
        <f t="array" ref="AL728">IF(OR(COUNTIF(T728,$AZ$2:$AZ$19)),0,1)</f>
        <v>0</v>
      </c>
      <c r="AM728" cm="1">
        <f t="array" ref="AM728">IF(OR(COUNTIF(U728,$AZ$2:$AZ$19)),0,1)</f>
        <v>0</v>
      </c>
      <c r="AN728" cm="1">
        <f t="array" ref="AN728">IF(OR(COUNTIF(V728,$AZ$2:$AZ$19)),0,1)</f>
        <v>0</v>
      </c>
      <c r="AO728" cm="1">
        <f t="array" ref="AO728">IF(OR(COUNTIF(W728,$AZ$2:$AZ$19)),0,1)</f>
        <v>0</v>
      </c>
      <c r="AP728" cm="1">
        <f t="array" ref="AP728">IF(OR(COUNTIF(X728,$AZ$2:$AZ$19)),0,1)</f>
        <v>0</v>
      </c>
      <c r="AQ728" cm="1">
        <f t="array" ref="AQ728">IF(OR(COUNTIF(Y728,$AZ$2:$AZ$19)),0,1)</f>
        <v>0</v>
      </c>
      <c r="AR728" cm="1">
        <f t="array" ref="AR728">IF(OR(COUNTIF(Z728,$AZ$2:$AZ$19)),0,1)</f>
        <v>0</v>
      </c>
      <c r="AS728" cm="1">
        <f t="array" ref="AS728">IF(OR(COUNTIF(AA728,$AZ$2:$AZ$19)),0,1)</f>
        <v>0</v>
      </c>
      <c r="AT728" cm="1">
        <f t="array" ref="AT728">IF(OR(COUNTIF(AB728,$AZ$2:$AZ$19)),0,1)</f>
        <v>0</v>
      </c>
      <c r="AU728" cm="1">
        <f t="array" ref="AU728">IF(OR(COUNTIF(AC728,$AZ$2:$AZ$19)),0,1)</f>
        <v>0</v>
      </c>
      <c r="AV728" cm="1">
        <f t="array" ref="AV728">IF(OR(COUNTIF(AD728,$AZ$2:$AZ$19)),0,1)</f>
        <v>0</v>
      </c>
      <c r="AX728">
        <f t="shared" si="12"/>
        <v>0</v>
      </c>
    </row>
    <row r="729" spans="1:50" x14ac:dyDescent="0.3">
      <c r="A729" s="92" t="str" cm="1">
        <f t="array" ref="A729">IF(AX729&gt;0,'Licensee Info'!$A$2:$A$2,"#N/A")</f>
        <v>#N/A</v>
      </c>
      <c r="B729" s="88" t="str">
        <f>'Cover Sheet'!$A$3</f>
        <v>[insert AFS Reporting Period]</v>
      </c>
      <c r="C729" s="88" t="str">
        <f>'Cover Sheet'!$D$3</f>
        <v>[insert all medical and adult-use license record numbers covered by this AFS]</v>
      </c>
      <c r="D729" s="88" t="str">
        <f>'Cover Sheet'!$A$6</f>
        <v>[insert name of firm]</v>
      </c>
      <c r="E729" s="88" t="str">
        <f>'Cover Sheet'!$B$6</f>
        <v>[insert CPA name]</v>
      </c>
      <c r="F729" s="88" t="str">
        <f>'Cover Sheet'!$B$8</f>
        <v>[insert CPA license number]</v>
      </c>
      <c r="G729" s="88" t="str">
        <f>'Cover Sheet'!$D$6</f>
        <v>[insert direct email address]</v>
      </c>
      <c r="H729" s="88" t="str">
        <f>'Cover Sheet'!$D$8</f>
        <v>[insert direct phone number]</v>
      </c>
      <c r="I729" s="88" t="str">
        <f>'Cover Sheet'!$D$10</f>
        <v>[insert firm mailing address]</v>
      </c>
      <c r="J729" s="88" t="str">
        <f>'Licensee Info'!$E$2</f>
        <v>Report not attested to correctly</v>
      </c>
      <c r="K729" t="s">
        <v>286</v>
      </c>
      <c r="L729">
        <v>1</v>
      </c>
      <c r="M729" t="s">
        <v>285</v>
      </c>
      <c r="N729">
        <v>5</v>
      </c>
      <c r="O729">
        <v>11</v>
      </c>
      <c r="R729">
        <v>0</v>
      </c>
      <c r="S729">
        <v>0</v>
      </c>
      <c r="T729">
        <v>0</v>
      </c>
      <c r="U729">
        <v>0</v>
      </c>
      <c r="V729">
        <v>0</v>
      </c>
      <c r="W729">
        <v>0</v>
      </c>
      <c r="X729">
        <v>0</v>
      </c>
      <c r="Y729">
        <v>0</v>
      </c>
      <c r="Z729">
        <v>0</v>
      </c>
      <c r="AA729">
        <v>0</v>
      </c>
      <c r="AB729">
        <v>0</v>
      </c>
      <c r="AC729">
        <v>0</v>
      </c>
      <c r="AD729">
        <v>0</v>
      </c>
      <c r="AJ729" cm="1">
        <f t="array" ref="AJ729">IF(OR(COUNTIF(R729,$AZ$2:$AZ$19)),0,1)</f>
        <v>0</v>
      </c>
      <c r="AK729" cm="1">
        <f t="array" ref="AK729">IF(OR(COUNTIF(S729,$AZ$2:$AZ$19)),0,1)</f>
        <v>0</v>
      </c>
      <c r="AL729" cm="1">
        <f t="array" ref="AL729">IF(OR(COUNTIF(T729,$AZ$2:$AZ$19)),0,1)</f>
        <v>0</v>
      </c>
      <c r="AM729" cm="1">
        <f t="array" ref="AM729">IF(OR(COUNTIF(U729,$AZ$2:$AZ$19)),0,1)</f>
        <v>0</v>
      </c>
      <c r="AN729" cm="1">
        <f t="array" ref="AN729">IF(OR(COUNTIF(V729,$AZ$2:$AZ$19)),0,1)</f>
        <v>0</v>
      </c>
      <c r="AO729" cm="1">
        <f t="array" ref="AO729">IF(OR(COUNTIF(W729,$AZ$2:$AZ$19)),0,1)</f>
        <v>0</v>
      </c>
      <c r="AP729" cm="1">
        <f t="array" ref="AP729">IF(OR(COUNTIF(X729,$AZ$2:$AZ$19)),0,1)</f>
        <v>0</v>
      </c>
      <c r="AQ729" cm="1">
        <f t="array" ref="AQ729">IF(OR(COUNTIF(Y729,$AZ$2:$AZ$19)),0,1)</f>
        <v>0</v>
      </c>
      <c r="AR729" cm="1">
        <f t="array" ref="AR729">IF(OR(COUNTIF(Z729,$AZ$2:$AZ$19)),0,1)</f>
        <v>0</v>
      </c>
      <c r="AS729" cm="1">
        <f t="array" ref="AS729">IF(OR(COUNTIF(AA729,$AZ$2:$AZ$19)),0,1)</f>
        <v>0</v>
      </c>
      <c r="AT729" cm="1">
        <f t="array" ref="AT729">IF(OR(COUNTIF(AB729,$AZ$2:$AZ$19)),0,1)</f>
        <v>0</v>
      </c>
      <c r="AU729" cm="1">
        <f t="array" ref="AU729">IF(OR(COUNTIF(AC729,$AZ$2:$AZ$19)),0,1)</f>
        <v>0</v>
      </c>
      <c r="AV729" cm="1">
        <f t="array" ref="AV729">IF(OR(COUNTIF(AD729,$AZ$2:$AZ$19)),0,1)</f>
        <v>0</v>
      </c>
      <c r="AX729">
        <f t="shared" si="12"/>
        <v>0</v>
      </c>
    </row>
    <row r="730" spans="1:50" x14ac:dyDescent="0.3">
      <c r="A730" s="88" t="str" cm="1">
        <f t="array" ref="A730">IF(AX730&gt;0,'Licensee Info'!$A$2:$A$2,"#N/A")</f>
        <v>#N/A</v>
      </c>
      <c r="B730" s="88" t="str">
        <f>'Cover Sheet'!$A$3</f>
        <v>[insert AFS Reporting Period]</v>
      </c>
      <c r="C730" s="88" t="str">
        <f>'Cover Sheet'!$D$3</f>
        <v>[insert all medical and adult-use license record numbers covered by this AFS]</v>
      </c>
      <c r="D730" s="88" t="str">
        <f>'Cover Sheet'!$A$6</f>
        <v>[insert name of firm]</v>
      </c>
      <c r="E730" s="88" t="str">
        <f>'Cover Sheet'!$B$6</f>
        <v>[insert CPA name]</v>
      </c>
      <c r="F730" s="88" t="str">
        <f>'Cover Sheet'!$B$8</f>
        <v>[insert CPA license number]</v>
      </c>
      <c r="G730" s="88" t="str">
        <f>'Cover Sheet'!$D$6</f>
        <v>[insert direct email address]</v>
      </c>
      <c r="H730" s="88" t="str">
        <f>'Cover Sheet'!$D$8</f>
        <v>[insert direct phone number]</v>
      </c>
      <c r="I730" s="88" t="str">
        <f>'Cover Sheet'!$D$10</f>
        <v>[insert firm mailing address]</v>
      </c>
      <c r="J730" s="88" t="str">
        <f>'Licensee Info'!$E$2</f>
        <v>Report not attested to correctly</v>
      </c>
      <c r="K730" s="91" t="s">
        <v>286</v>
      </c>
      <c r="L730" s="91">
        <v>1</v>
      </c>
      <c r="M730" s="91" t="s">
        <v>285</v>
      </c>
      <c r="N730" s="91">
        <v>5</v>
      </c>
      <c r="O730" s="91">
        <v>12</v>
      </c>
      <c r="P730" s="91"/>
      <c r="Q730" s="91"/>
      <c r="R730" s="91">
        <v>0</v>
      </c>
      <c r="S730" s="91">
        <v>0</v>
      </c>
      <c r="T730" s="91">
        <v>0</v>
      </c>
      <c r="U730" s="91">
        <v>0</v>
      </c>
      <c r="V730" s="91">
        <v>0</v>
      </c>
      <c r="W730" s="91">
        <v>0</v>
      </c>
      <c r="X730" s="91">
        <v>0</v>
      </c>
      <c r="Y730" s="91">
        <v>0</v>
      </c>
      <c r="Z730" s="91">
        <v>0</v>
      </c>
      <c r="AA730" s="91">
        <v>0</v>
      </c>
      <c r="AB730" s="91">
        <v>0</v>
      </c>
      <c r="AC730" s="91">
        <v>0</v>
      </c>
      <c r="AD730" s="91">
        <v>0</v>
      </c>
      <c r="AE730" s="91"/>
      <c r="AF730" s="91"/>
      <c r="AG730" s="91"/>
      <c r="AH730" s="91"/>
      <c r="AJ730" cm="1">
        <f t="array" ref="AJ730">IF(OR(COUNTIF(R730,$AZ$2:$AZ$19)),0,1)</f>
        <v>0</v>
      </c>
      <c r="AK730" cm="1">
        <f t="array" ref="AK730">IF(OR(COUNTIF(S730,$AZ$2:$AZ$19)),0,1)</f>
        <v>0</v>
      </c>
      <c r="AL730" cm="1">
        <f t="array" ref="AL730">IF(OR(COUNTIF(T730,$AZ$2:$AZ$19)),0,1)</f>
        <v>0</v>
      </c>
      <c r="AM730" cm="1">
        <f t="array" ref="AM730">IF(OR(COUNTIF(U730,$AZ$2:$AZ$19)),0,1)</f>
        <v>0</v>
      </c>
      <c r="AN730" cm="1">
        <f t="array" ref="AN730">IF(OR(COUNTIF(V730,$AZ$2:$AZ$19)),0,1)</f>
        <v>0</v>
      </c>
      <c r="AO730" cm="1">
        <f t="array" ref="AO730">IF(OR(COUNTIF(W730,$AZ$2:$AZ$19)),0,1)</f>
        <v>0</v>
      </c>
      <c r="AP730" cm="1">
        <f t="array" ref="AP730">IF(OR(COUNTIF(X730,$AZ$2:$AZ$19)),0,1)</f>
        <v>0</v>
      </c>
      <c r="AQ730" cm="1">
        <f t="array" ref="AQ730">IF(OR(COUNTIF(Y730,$AZ$2:$AZ$19)),0,1)</f>
        <v>0</v>
      </c>
      <c r="AR730" cm="1">
        <f t="array" ref="AR730">IF(OR(COUNTIF(Z730,$AZ$2:$AZ$19)),0,1)</f>
        <v>0</v>
      </c>
      <c r="AS730" cm="1">
        <f t="array" ref="AS730">IF(OR(COUNTIF(AA730,$AZ$2:$AZ$19)),0,1)</f>
        <v>0</v>
      </c>
      <c r="AT730" cm="1">
        <f t="array" ref="AT730">IF(OR(COUNTIF(AB730,$AZ$2:$AZ$19)),0,1)</f>
        <v>0</v>
      </c>
      <c r="AU730" cm="1">
        <f t="array" ref="AU730">IF(OR(COUNTIF(AC730,$AZ$2:$AZ$19)),0,1)</f>
        <v>0</v>
      </c>
      <c r="AV730" cm="1">
        <f t="array" ref="AV730">IF(OR(COUNTIF(AD730,$AZ$2:$AZ$19)),0,1)</f>
        <v>0</v>
      </c>
      <c r="AX730">
        <f t="shared" si="12"/>
        <v>0</v>
      </c>
    </row>
    <row r="731" spans="1:50" x14ac:dyDescent="0.3">
      <c r="A731" s="92" t="str" cm="1">
        <f t="array" ref="A731">IF(AX731&gt;0,'Licensee Info'!$A$2:$A$2,"#N/A")</f>
        <v>#N/A</v>
      </c>
      <c r="B731" s="88" t="str">
        <f>'Cover Sheet'!$A$3</f>
        <v>[insert AFS Reporting Period]</v>
      </c>
      <c r="C731" s="88" t="str">
        <f>'Cover Sheet'!$D$3</f>
        <v>[insert all medical and adult-use license record numbers covered by this AFS]</v>
      </c>
      <c r="D731" s="88" t="str">
        <f>'Cover Sheet'!$A$6</f>
        <v>[insert name of firm]</v>
      </c>
      <c r="E731" s="88" t="str">
        <f>'Cover Sheet'!$B$6</f>
        <v>[insert CPA name]</v>
      </c>
      <c r="F731" s="88" t="str">
        <f>'Cover Sheet'!$B$8</f>
        <v>[insert CPA license number]</v>
      </c>
      <c r="G731" s="88" t="str">
        <f>'Cover Sheet'!$D$6</f>
        <v>[insert direct email address]</v>
      </c>
      <c r="H731" s="88" t="str">
        <f>'Cover Sheet'!$D$8</f>
        <v>[insert direct phone number]</v>
      </c>
      <c r="I731" s="88" t="str">
        <f>'Cover Sheet'!$D$10</f>
        <v>[insert firm mailing address]</v>
      </c>
      <c r="J731" s="88" t="str">
        <f>'Licensee Info'!$E$2</f>
        <v>Report not attested to correctly</v>
      </c>
      <c r="K731" t="s">
        <v>286</v>
      </c>
      <c r="L731">
        <v>1</v>
      </c>
      <c r="M731" t="s">
        <v>285</v>
      </c>
      <c r="N731">
        <v>5</v>
      </c>
      <c r="O731">
        <v>13</v>
      </c>
      <c r="R731">
        <v>0</v>
      </c>
      <c r="S731">
        <v>0</v>
      </c>
      <c r="T731">
        <v>0</v>
      </c>
      <c r="U731">
        <v>0</v>
      </c>
      <c r="V731">
        <v>0</v>
      </c>
      <c r="W731">
        <v>0</v>
      </c>
      <c r="X731">
        <v>0</v>
      </c>
      <c r="Y731">
        <v>0</v>
      </c>
      <c r="Z731">
        <v>0</v>
      </c>
      <c r="AA731">
        <v>0</v>
      </c>
      <c r="AB731">
        <v>0</v>
      </c>
      <c r="AC731">
        <v>0</v>
      </c>
      <c r="AD731">
        <v>0</v>
      </c>
      <c r="AJ731" cm="1">
        <f t="array" ref="AJ731">IF(OR(COUNTIF(R731,$AZ$2:$AZ$19)),0,1)</f>
        <v>0</v>
      </c>
      <c r="AK731" cm="1">
        <f t="array" ref="AK731">IF(OR(COUNTIF(S731,$AZ$2:$AZ$19)),0,1)</f>
        <v>0</v>
      </c>
      <c r="AL731" cm="1">
        <f t="array" ref="AL731">IF(OR(COUNTIF(T731,$AZ$2:$AZ$19)),0,1)</f>
        <v>0</v>
      </c>
      <c r="AM731" cm="1">
        <f t="array" ref="AM731">IF(OR(COUNTIF(U731,$AZ$2:$AZ$19)),0,1)</f>
        <v>0</v>
      </c>
      <c r="AN731" cm="1">
        <f t="array" ref="AN731">IF(OR(COUNTIF(V731,$AZ$2:$AZ$19)),0,1)</f>
        <v>0</v>
      </c>
      <c r="AO731" cm="1">
        <f t="array" ref="AO731">IF(OR(COUNTIF(W731,$AZ$2:$AZ$19)),0,1)</f>
        <v>0</v>
      </c>
      <c r="AP731" cm="1">
        <f t="array" ref="AP731">IF(OR(COUNTIF(X731,$AZ$2:$AZ$19)),0,1)</f>
        <v>0</v>
      </c>
      <c r="AQ731" cm="1">
        <f t="array" ref="AQ731">IF(OR(COUNTIF(Y731,$AZ$2:$AZ$19)),0,1)</f>
        <v>0</v>
      </c>
      <c r="AR731" cm="1">
        <f t="array" ref="AR731">IF(OR(COUNTIF(Z731,$AZ$2:$AZ$19)),0,1)</f>
        <v>0</v>
      </c>
      <c r="AS731" cm="1">
        <f t="array" ref="AS731">IF(OR(COUNTIF(AA731,$AZ$2:$AZ$19)),0,1)</f>
        <v>0</v>
      </c>
      <c r="AT731" cm="1">
        <f t="array" ref="AT731">IF(OR(COUNTIF(AB731,$AZ$2:$AZ$19)),0,1)</f>
        <v>0</v>
      </c>
      <c r="AU731" cm="1">
        <f t="array" ref="AU731">IF(OR(COUNTIF(AC731,$AZ$2:$AZ$19)),0,1)</f>
        <v>0</v>
      </c>
      <c r="AV731" cm="1">
        <f t="array" ref="AV731">IF(OR(COUNTIF(AD731,$AZ$2:$AZ$19)),0,1)</f>
        <v>0</v>
      </c>
      <c r="AX731">
        <f t="shared" si="12"/>
        <v>0</v>
      </c>
    </row>
    <row r="732" spans="1:50" x14ac:dyDescent="0.3">
      <c r="A732" s="88" t="str" cm="1">
        <f t="array" ref="A732">IF(AX732&gt;0,'Licensee Info'!$A$2:$A$2,"#N/A")</f>
        <v>#N/A</v>
      </c>
      <c r="B732" s="88" t="str">
        <f>'Cover Sheet'!$A$3</f>
        <v>[insert AFS Reporting Period]</v>
      </c>
      <c r="C732" s="88" t="str">
        <f>'Cover Sheet'!$D$3</f>
        <v>[insert all medical and adult-use license record numbers covered by this AFS]</v>
      </c>
      <c r="D732" s="88" t="str">
        <f>'Cover Sheet'!$A$6</f>
        <v>[insert name of firm]</v>
      </c>
      <c r="E732" s="88" t="str">
        <f>'Cover Sheet'!$B$6</f>
        <v>[insert CPA name]</v>
      </c>
      <c r="F732" s="88" t="str">
        <f>'Cover Sheet'!$B$8</f>
        <v>[insert CPA license number]</v>
      </c>
      <c r="G732" s="88" t="str">
        <f>'Cover Sheet'!$D$6</f>
        <v>[insert direct email address]</v>
      </c>
      <c r="H732" s="88" t="str">
        <f>'Cover Sheet'!$D$8</f>
        <v>[insert direct phone number]</v>
      </c>
      <c r="I732" s="88" t="str">
        <f>'Cover Sheet'!$D$10</f>
        <v>[insert firm mailing address]</v>
      </c>
      <c r="J732" s="88" t="str">
        <f>'Licensee Info'!$E$2</f>
        <v>Report not attested to correctly</v>
      </c>
      <c r="K732" s="91" t="s">
        <v>286</v>
      </c>
      <c r="L732" s="91">
        <v>1</v>
      </c>
      <c r="M732" s="91" t="s">
        <v>285</v>
      </c>
      <c r="N732" s="91">
        <v>5</v>
      </c>
      <c r="O732" s="91">
        <v>14</v>
      </c>
      <c r="P732" s="91"/>
      <c r="Q732" s="91"/>
      <c r="R732" s="91">
        <v>0</v>
      </c>
      <c r="S732" s="91">
        <v>0</v>
      </c>
      <c r="T732" s="91">
        <v>0</v>
      </c>
      <c r="U732" s="91">
        <v>0</v>
      </c>
      <c r="V732" s="91">
        <v>0</v>
      </c>
      <c r="W732" s="91">
        <v>0</v>
      </c>
      <c r="X732" s="91">
        <v>0</v>
      </c>
      <c r="Y732" s="91">
        <v>0</v>
      </c>
      <c r="Z732" s="91">
        <v>0</v>
      </c>
      <c r="AA732" s="91">
        <v>0</v>
      </c>
      <c r="AB732" s="91">
        <v>0</v>
      </c>
      <c r="AC732" s="91">
        <v>0</v>
      </c>
      <c r="AD732" s="91">
        <v>0</v>
      </c>
      <c r="AE732" s="91"/>
      <c r="AF732" s="91"/>
      <c r="AG732" s="91"/>
      <c r="AH732" s="91"/>
      <c r="AJ732" cm="1">
        <f t="array" ref="AJ732">IF(OR(COUNTIF(R732,$AZ$2:$AZ$19)),0,1)</f>
        <v>0</v>
      </c>
      <c r="AK732" cm="1">
        <f t="array" ref="AK732">IF(OR(COUNTIF(S732,$AZ$2:$AZ$19)),0,1)</f>
        <v>0</v>
      </c>
      <c r="AL732" cm="1">
        <f t="array" ref="AL732">IF(OR(COUNTIF(T732,$AZ$2:$AZ$19)),0,1)</f>
        <v>0</v>
      </c>
      <c r="AM732" cm="1">
        <f t="array" ref="AM732">IF(OR(COUNTIF(U732,$AZ$2:$AZ$19)),0,1)</f>
        <v>0</v>
      </c>
      <c r="AN732" cm="1">
        <f t="array" ref="AN732">IF(OR(COUNTIF(V732,$AZ$2:$AZ$19)),0,1)</f>
        <v>0</v>
      </c>
      <c r="AO732" cm="1">
        <f t="array" ref="AO732">IF(OR(COUNTIF(W732,$AZ$2:$AZ$19)),0,1)</f>
        <v>0</v>
      </c>
      <c r="AP732" cm="1">
        <f t="array" ref="AP732">IF(OR(COUNTIF(X732,$AZ$2:$AZ$19)),0,1)</f>
        <v>0</v>
      </c>
      <c r="AQ732" cm="1">
        <f t="array" ref="AQ732">IF(OR(COUNTIF(Y732,$AZ$2:$AZ$19)),0,1)</f>
        <v>0</v>
      </c>
      <c r="AR732" cm="1">
        <f t="array" ref="AR732">IF(OR(COUNTIF(Z732,$AZ$2:$AZ$19)),0,1)</f>
        <v>0</v>
      </c>
      <c r="AS732" cm="1">
        <f t="array" ref="AS732">IF(OR(COUNTIF(AA732,$AZ$2:$AZ$19)),0,1)</f>
        <v>0</v>
      </c>
      <c r="AT732" cm="1">
        <f t="array" ref="AT732">IF(OR(COUNTIF(AB732,$AZ$2:$AZ$19)),0,1)</f>
        <v>0</v>
      </c>
      <c r="AU732" cm="1">
        <f t="array" ref="AU732">IF(OR(COUNTIF(AC732,$AZ$2:$AZ$19)),0,1)</f>
        <v>0</v>
      </c>
      <c r="AV732" cm="1">
        <f t="array" ref="AV732">IF(OR(COUNTIF(AD732,$AZ$2:$AZ$19)),0,1)</f>
        <v>0</v>
      </c>
      <c r="AX732">
        <f t="shared" si="12"/>
        <v>0</v>
      </c>
    </row>
    <row r="733" spans="1:50" x14ac:dyDescent="0.3">
      <c r="A733" s="92" t="str" cm="1">
        <f t="array" ref="A733">IF(AX733&gt;0,'Licensee Info'!$A$2:$A$2,"#N/A")</f>
        <v>#N/A</v>
      </c>
      <c r="B733" s="88" t="str">
        <f>'Cover Sheet'!$A$3</f>
        <v>[insert AFS Reporting Period]</v>
      </c>
      <c r="C733" s="88" t="str">
        <f>'Cover Sheet'!$D$3</f>
        <v>[insert all medical and adult-use license record numbers covered by this AFS]</v>
      </c>
      <c r="D733" s="88" t="str">
        <f>'Cover Sheet'!$A$6</f>
        <v>[insert name of firm]</v>
      </c>
      <c r="E733" s="88" t="str">
        <f>'Cover Sheet'!$B$6</f>
        <v>[insert CPA name]</v>
      </c>
      <c r="F733" s="88" t="str">
        <f>'Cover Sheet'!$B$8</f>
        <v>[insert CPA license number]</v>
      </c>
      <c r="G733" s="88" t="str">
        <f>'Cover Sheet'!$D$6</f>
        <v>[insert direct email address]</v>
      </c>
      <c r="H733" s="88" t="str">
        <f>'Cover Sheet'!$D$8</f>
        <v>[insert direct phone number]</v>
      </c>
      <c r="I733" s="88" t="str">
        <f>'Cover Sheet'!$D$10</f>
        <v>[insert firm mailing address]</v>
      </c>
      <c r="J733" s="88" t="str">
        <f>'Licensee Info'!$E$2</f>
        <v>Report not attested to correctly</v>
      </c>
      <c r="K733" t="s">
        <v>286</v>
      </c>
      <c r="L733">
        <v>1</v>
      </c>
      <c r="M733" t="s">
        <v>285</v>
      </c>
      <c r="N733">
        <v>5</v>
      </c>
      <c r="O733">
        <v>15</v>
      </c>
      <c r="R733">
        <v>0</v>
      </c>
      <c r="S733">
        <v>0</v>
      </c>
      <c r="T733">
        <v>0</v>
      </c>
      <c r="U733">
        <v>0</v>
      </c>
      <c r="V733">
        <v>0</v>
      </c>
      <c r="W733">
        <v>0</v>
      </c>
      <c r="X733">
        <v>0</v>
      </c>
      <c r="Y733">
        <v>0</v>
      </c>
      <c r="Z733">
        <v>0</v>
      </c>
      <c r="AA733">
        <v>0</v>
      </c>
      <c r="AB733">
        <v>0</v>
      </c>
      <c r="AC733">
        <v>0</v>
      </c>
      <c r="AD733">
        <v>0</v>
      </c>
      <c r="AJ733" cm="1">
        <f t="array" ref="AJ733">IF(OR(COUNTIF(R733,$AZ$2:$AZ$19)),0,1)</f>
        <v>0</v>
      </c>
      <c r="AK733" cm="1">
        <f t="array" ref="AK733">IF(OR(COUNTIF(S733,$AZ$2:$AZ$19)),0,1)</f>
        <v>0</v>
      </c>
      <c r="AL733" cm="1">
        <f t="array" ref="AL733">IF(OR(COUNTIF(T733,$AZ$2:$AZ$19)),0,1)</f>
        <v>0</v>
      </c>
      <c r="AM733" cm="1">
        <f t="array" ref="AM733">IF(OR(COUNTIF(U733,$AZ$2:$AZ$19)),0,1)</f>
        <v>0</v>
      </c>
      <c r="AN733" cm="1">
        <f t="array" ref="AN733">IF(OR(COUNTIF(V733,$AZ$2:$AZ$19)),0,1)</f>
        <v>0</v>
      </c>
      <c r="AO733" cm="1">
        <f t="array" ref="AO733">IF(OR(COUNTIF(W733,$AZ$2:$AZ$19)),0,1)</f>
        <v>0</v>
      </c>
      <c r="AP733" cm="1">
        <f t="array" ref="AP733">IF(OR(COUNTIF(X733,$AZ$2:$AZ$19)),0,1)</f>
        <v>0</v>
      </c>
      <c r="AQ733" cm="1">
        <f t="array" ref="AQ733">IF(OR(COUNTIF(Y733,$AZ$2:$AZ$19)),0,1)</f>
        <v>0</v>
      </c>
      <c r="AR733" cm="1">
        <f t="array" ref="AR733">IF(OR(COUNTIF(Z733,$AZ$2:$AZ$19)),0,1)</f>
        <v>0</v>
      </c>
      <c r="AS733" cm="1">
        <f t="array" ref="AS733">IF(OR(COUNTIF(AA733,$AZ$2:$AZ$19)),0,1)</f>
        <v>0</v>
      </c>
      <c r="AT733" cm="1">
        <f t="array" ref="AT733">IF(OR(COUNTIF(AB733,$AZ$2:$AZ$19)),0,1)</f>
        <v>0</v>
      </c>
      <c r="AU733" cm="1">
        <f t="array" ref="AU733">IF(OR(COUNTIF(AC733,$AZ$2:$AZ$19)),0,1)</f>
        <v>0</v>
      </c>
      <c r="AV733" cm="1">
        <f t="array" ref="AV733">IF(OR(COUNTIF(AD733,$AZ$2:$AZ$19)),0,1)</f>
        <v>0</v>
      </c>
      <c r="AX733">
        <f t="shared" si="12"/>
        <v>0</v>
      </c>
    </row>
    <row r="734" spans="1:50" x14ac:dyDescent="0.3">
      <c r="A734" s="88" t="str" cm="1">
        <f t="array" ref="A734">IF(AX734&gt;0,'Licensee Info'!$A$2:$A$2,"#N/A")</f>
        <v>#N/A</v>
      </c>
      <c r="B734" s="88" t="str">
        <f>'Cover Sheet'!$A$3</f>
        <v>[insert AFS Reporting Period]</v>
      </c>
      <c r="C734" s="88" t="str">
        <f>'Cover Sheet'!$D$3</f>
        <v>[insert all medical and adult-use license record numbers covered by this AFS]</v>
      </c>
      <c r="D734" s="88" t="str">
        <f>'Cover Sheet'!$A$6</f>
        <v>[insert name of firm]</v>
      </c>
      <c r="E734" s="88" t="str">
        <f>'Cover Sheet'!$B$6</f>
        <v>[insert CPA name]</v>
      </c>
      <c r="F734" s="88" t="str">
        <f>'Cover Sheet'!$B$8</f>
        <v>[insert CPA license number]</v>
      </c>
      <c r="G734" s="88" t="str">
        <f>'Cover Sheet'!$D$6</f>
        <v>[insert direct email address]</v>
      </c>
      <c r="H734" s="88" t="str">
        <f>'Cover Sheet'!$D$8</f>
        <v>[insert direct phone number]</v>
      </c>
      <c r="I734" s="88" t="str">
        <f>'Cover Sheet'!$D$10</f>
        <v>[insert firm mailing address]</v>
      </c>
      <c r="J734" s="88" t="str">
        <f>'Licensee Info'!$E$2</f>
        <v>Report not attested to correctly</v>
      </c>
      <c r="K734" s="91" t="s">
        <v>286</v>
      </c>
      <c r="L734" s="91">
        <v>1</v>
      </c>
      <c r="M734" s="91">
        <v>3</v>
      </c>
      <c r="N734" s="91">
        <v>6</v>
      </c>
      <c r="O734" s="91">
        <v>1</v>
      </c>
      <c r="P734" s="91"/>
      <c r="Q734" s="91"/>
      <c r="R734" s="91" t="str">
        <f>'R - Total (R, MB)'!$B$184</f>
        <v>[insert license #]</v>
      </c>
      <c r="S734" s="91">
        <f>'R - Total (R, MB)'!$B$185</f>
        <v>0</v>
      </c>
      <c r="T734" s="91">
        <f>'R - Total (R, MB)'!$D$185</f>
        <v>0</v>
      </c>
      <c r="U734" s="91">
        <f>'R - Total (R, MB)'!$H$185</f>
        <v>0</v>
      </c>
      <c r="V734" s="91" cm="1">
        <f t="array" ref="V734:AC745">'R - Total (R, MB)'!$A$186:$H$197</f>
        <v>0</v>
      </c>
      <c r="W734" s="91">
        <v>0</v>
      </c>
      <c r="X734" s="91">
        <v>0</v>
      </c>
      <c r="Y734" s="91">
        <v>0</v>
      </c>
      <c r="Z734" s="91">
        <v>0</v>
      </c>
      <c r="AA734" s="91">
        <v>0</v>
      </c>
      <c r="AB734" s="91">
        <v>0</v>
      </c>
      <c r="AC734" s="91">
        <v>0</v>
      </c>
      <c r="AD734" s="91">
        <v>0</v>
      </c>
      <c r="AE734" s="91"/>
      <c r="AF734" s="91"/>
      <c r="AG734" s="91"/>
      <c r="AH734" s="91"/>
      <c r="AJ734" cm="1">
        <f t="array" ref="AJ734">IF(OR(COUNTIF(R734,$AZ$2:$AZ$19)),0,1)</f>
        <v>0</v>
      </c>
      <c r="AK734" cm="1">
        <f t="array" ref="AK734">IF(OR(COUNTIF(S734,$AZ$2:$AZ$19)),0,1)</f>
        <v>0</v>
      </c>
      <c r="AL734" cm="1">
        <f t="array" ref="AL734">IF(OR(COUNTIF(T734,$AZ$2:$AZ$19)),0,1)</f>
        <v>0</v>
      </c>
      <c r="AM734" cm="1">
        <f t="array" ref="AM734">IF(OR(COUNTIF(U734,$AZ$2:$AZ$19)),0,1)</f>
        <v>0</v>
      </c>
      <c r="AN734" cm="1">
        <f t="array" ref="AN734">IF(OR(COUNTIF(V734,$AZ$2:$AZ$19)),0,1)</f>
        <v>0</v>
      </c>
      <c r="AO734" cm="1">
        <f t="array" ref="AO734">IF(OR(COUNTIF(W734,$AZ$2:$AZ$19)),0,1)</f>
        <v>0</v>
      </c>
      <c r="AP734" cm="1">
        <f t="array" ref="AP734">IF(OR(COUNTIF(X734,$AZ$2:$AZ$19)),0,1)</f>
        <v>0</v>
      </c>
      <c r="AQ734" cm="1">
        <f t="array" ref="AQ734">IF(OR(COUNTIF(Y734,$AZ$2:$AZ$19)),0,1)</f>
        <v>0</v>
      </c>
      <c r="AR734" cm="1">
        <f t="array" ref="AR734">IF(OR(COUNTIF(Z734,$AZ$2:$AZ$19)),0,1)</f>
        <v>0</v>
      </c>
      <c r="AS734" cm="1">
        <f t="array" ref="AS734">IF(OR(COUNTIF(AA734,$AZ$2:$AZ$19)),0,1)</f>
        <v>0</v>
      </c>
      <c r="AT734" cm="1">
        <f t="array" ref="AT734">IF(OR(COUNTIF(AB734,$AZ$2:$AZ$19)),0,1)</f>
        <v>0</v>
      </c>
      <c r="AU734" cm="1">
        <f t="array" ref="AU734">IF(OR(COUNTIF(AC734,$AZ$2:$AZ$19)),0,1)</f>
        <v>0</v>
      </c>
      <c r="AV734" cm="1">
        <f t="array" ref="AV734">IF(OR(COUNTIF(AD734,$AZ$2:$AZ$19)),0,1)</f>
        <v>0</v>
      </c>
      <c r="AX734">
        <f t="shared" si="12"/>
        <v>0</v>
      </c>
    </row>
    <row r="735" spans="1:50" x14ac:dyDescent="0.3">
      <c r="A735" s="92" t="str" cm="1">
        <f t="array" ref="A735">IF(AX735&gt;0,'Licensee Info'!$A$2:$A$2,"#N/A")</f>
        <v>#N/A</v>
      </c>
      <c r="B735" s="88" t="str">
        <f>'Cover Sheet'!$A$3</f>
        <v>[insert AFS Reporting Period]</v>
      </c>
      <c r="C735" s="88" t="str">
        <f>'Cover Sheet'!$D$3</f>
        <v>[insert all medical and adult-use license record numbers covered by this AFS]</v>
      </c>
      <c r="D735" s="88" t="str">
        <f>'Cover Sheet'!$A$6</f>
        <v>[insert name of firm]</v>
      </c>
      <c r="E735" s="88" t="str">
        <f>'Cover Sheet'!$B$6</f>
        <v>[insert CPA name]</v>
      </c>
      <c r="F735" s="88" t="str">
        <f>'Cover Sheet'!$B$8</f>
        <v>[insert CPA license number]</v>
      </c>
      <c r="G735" s="88" t="str">
        <f>'Cover Sheet'!$D$6</f>
        <v>[insert direct email address]</v>
      </c>
      <c r="H735" s="88" t="str">
        <f>'Cover Sheet'!$D$8</f>
        <v>[insert direct phone number]</v>
      </c>
      <c r="I735" s="88" t="str">
        <f>'Cover Sheet'!$D$10</f>
        <v>[insert firm mailing address]</v>
      </c>
      <c r="J735" s="88" t="str">
        <f>'Licensee Info'!$E$2</f>
        <v>Report not attested to correctly</v>
      </c>
      <c r="K735" t="s">
        <v>286</v>
      </c>
      <c r="L735">
        <v>1</v>
      </c>
      <c r="M735">
        <v>3</v>
      </c>
      <c r="N735">
        <v>6</v>
      </c>
      <c r="O735">
        <v>2</v>
      </c>
      <c r="R735" t="str">
        <f>'R - Total (R, MB)'!$B$184</f>
        <v>[insert license #]</v>
      </c>
      <c r="S735" s="91">
        <f>'R - Total (R, MB)'!$B$185</f>
        <v>0</v>
      </c>
      <c r="T735" s="91">
        <f>'R - Total (R, MB)'!$D$185</f>
        <v>0</v>
      </c>
      <c r="U735" s="91">
        <f>'R - Total (R, MB)'!$H$185</f>
        <v>0</v>
      </c>
      <c r="V735">
        <v>0</v>
      </c>
      <c r="W735">
        <v>0</v>
      </c>
      <c r="X735">
        <v>0</v>
      </c>
      <c r="Y735">
        <v>0</v>
      </c>
      <c r="Z735">
        <v>0</v>
      </c>
      <c r="AA735">
        <v>0</v>
      </c>
      <c r="AB735">
        <v>0</v>
      </c>
      <c r="AC735">
        <v>0</v>
      </c>
      <c r="AD735">
        <v>0</v>
      </c>
      <c r="AJ735" cm="1">
        <f t="array" ref="AJ735">IF(OR(COUNTIF(R735,$AZ$2:$AZ$19)),0,1)</f>
        <v>0</v>
      </c>
      <c r="AK735" cm="1">
        <f t="array" ref="AK735">IF(OR(COUNTIF(S735,$AZ$2:$AZ$19)),0,1)</f>
        <v>0</v>
      </c>
      <c r="AL735" cm="1">
        <f t="array" ref="AL735">IF(OR(COUNTIF(T735,$AZ$2:$AZ$19)),0,1)</f>
        <v>0</v>
      </c>
      <c r="AM735" cm="1">
        <f t="array" ref="AM735">IF(OR(COUNTIF(U735,$AZ$2:$AZ$19)),0,1)</f>
        <v>0</v>
      </c>
      <c r="AN735" cm="1">
        <f t="array" ref="AN735">IF(OR(COUNTIF(V735,$AZ$2:$AZ$19)),0,1)</f>
        <v>0</v>
      </c>
      <c r="AO735" cm="1">
        <f t="array" ref="AO735">IF(OR(COUNTIF(W735,$AZ$2:$AZ$19)),0,1)</f>
        <v>0</v>
      </c>
      <c r="AP735" cm="1">
        <f t="array" ref="AP735">IF(OR(COUNTIF(X735,$AZ$2:$AZ$19)),0,1)</f>
        <v>0</v>
      </c>
      <c r="AQ735" cm="1">
        <f t="array" ref="AQ735">IF(OR(COUNTIF(Y735,$AZ$2:$AZ$19)),0,1)</f>
        <v>0</v>
      </c>
      <c r="AR735" cm="1">
        <f t="array" ref="AR735">IF(OR(COUNTIF(Z735,$AZ$2:$AZ$19)),0,1)</f>
        <v>0</v>
      </c>
      <c r="AS735" cm="1">
        <f t="array" ref="AS735">IF(OR(COUNTIF(AA735,$AZ$2:$AZ$19)),0,1)</f>
        <v>0</v>
      </c>
      <c r="AT735" cm="1">
        <f t="array" ref="AT735">IF(OR(COUNTIF(AB735,$AZ$2:$AZ$19)),0,1)</f>
        <v>0</v>
      </c>
      <c r="AU735" cm="1">
        <f t="array" ref="AU735">IF(OR(COUNTIF(AC735,$AZ$2:$AZ$19)),0,1)</f>
        <v>0</v>
      </c>
      <c r="AV735" cm="1">
        <f t="array" ref="AV735">IF(OR(COUNTIF(AD735,$AZ$2:$AZ$19)),0,1)</f>
        <v>0</v>
      </c>
      <c r="AX735">
        <f t="shared" si="12"/>
        <v>0</v>
      </c>
    </row>
    <row r="736" spans="1:50" x14ac:dyDescent="0.3">
      <c r="A736" s="88" t="str" cm="1">
        <f t="array" ref="A736">IF(AX736&gt;0,'Licensee Info'!$A$2:$A$2,"#N/A")</f>
        <v>#N/A</v>
      </c>
      <c r="B736" s="88" t="str">
        <f>'Cover Sheet'!$A$3</f>
        <v>[insert AFS Reporting Period]</v>
      </c>
      <c r="C736" s="88" t="str">
        <f>'Cover Sheet'!$D$3</f>
        <v>[insert all medical and adult-use license record numbers covered by this AFS]</v>
      </c>
      <c r="D736" s="88" t="str">
        <f>'Cover Sheet'!$A$6</f>
        <v>[insert name of firm]</v>
      </c>
      <c r="E736" s="88" t="str">
        <f>'Cover Sheet'!$B$6</f>
        <v>[insert CPA name]</v>
      </c>
      <c r="F736" s="88" t="str">
        <f>'Cover Sheet'!$B$8</f>
        <v>[insert CPA license number]</v>
      </c>
      <c r="G736" s="88" t="str">
        <f>'Cover Sheet'!$D$6</f>
        <v>[insert direct email address]</v>
      </c>
      <c r="H736" s="88" t="str">
        <f>'Cover Sheet'!$D$8</f>
        <v>[insert direct phone number]</v>
      </c>
      <c r="I736" s="88" t="str">
        <f>'Cover Sheet'!$D$10</f>
        <v>[insert firm mailing address]</v>
      </c>
      <c r="J736" s="88" t="str">
        <f>'Licensee Info'!$E$2</f>
        <v>Report not attested to correctly</v>
      </c>
      <c r="K736" s="91" t="s">
        <v>286</v>
      </c>
      <c r="L736" s="91">
        <v>1</v>
      </c>
      <c r="M736" s="91">
        <v>3</v>
      </c>
      <c r="N736" s="91">
        <v>6</v>
      </c>
      <c r="O736" s="91">
        <v>3</v>
      </c>
      <c r="P736" s="91"/>
      <c r="Q736" s="91"/>
      <c r="R736" s="91" t="str">
        <f>'R - Total (R, MB)'!$B$184</f>
        <v>[insert license #]</v>
      </c>
      <c r="S736" s="91">
        <f>'R - Total (R, MB)'!$B$185</f>
        <v>0</v>
      </c>
      <c r="T736" s="91">
        <f>'R - Total (R, MB)'!$D$185</f>
        <v>0</v>
      </c>
      <c r="U736" s="91">
        <f>'R - Total (R, MB)'!$H$185</f>
        <v>0</v>
      </c>
      <c r="V736" s="91">
        <v>0</v>
      </c>
      <c r="W736" s="91">
        <v>0</v>
      </c>
      <c r="X736" s="91">
        <v>0</v>
      </c>
      <c r="Y736" s="91">
        <v>0</v>
      </c>
      <c r="Z736" s="91">
        <v>0</v>
      </c>
      <c r="AA736" s="91">
        <v>0</v>
      </c>
      <c r="AB736" s="91">
        <v>0</v>
      </c>
      <c r="AC736" s="91">
        <v>0</v>
      </c>
      <c r="AD736" s="91">
        <v>0</v>
      </c>
      <c r="AE736" s="91"/>
      <c r="AF736" s="91"/>
      <c r="AG736" s="91"/>
      <c r="AH736" s="91"/>
      <c r="AJ736" cm="1">
        <f t="array" ref="AJ736">IF(OR(COUNTIF(R736,$AZ$2:$AZ$19)),0,1)</f>
        <v>0</v>
      </c>
      <c r="AK736" cm="1">
        <f t="array" ref="AK736">IF(OR(COUNTIF(S736,$AZ$2:$AZ$19)),0,1)</f>
        <v>0</v>
      </c>
      <c r="AL736" cm="1">
        <f t="array" ref="AL736">IF(OR(COUNTIF(T736,$AZ$2:$AZ$19)),0,1)</f>
        <v>0</v>
      </c>
      <c r="AM736" cm="1">
        <f t="array" ref="AM736">IF(OR(COUNTIF(U736,$AZ$2:$AZ$19)),0,1)</f>
        <v>0</v>
      </c>
      <c r="AN736" cm="1">
        <f t="array" ref="AN736">IF(OR(COUNTIF(V736,$AZ$2:$AZ$19)),0,1)</f>
        <v>0</v>
      </c>
      <c r="AO736" cm="1">
        <f t="array" ref="AO736">IF(OR(COUNTIF(W736,$AZ$2:$AZ$19)),0,1)</f>
        <v>0</v>
      </c>
      <c r="AP736" cm="1">
        <f t="array" ref="AP736">IF(OR(COUNTIF(X736,$AZ$2:$AZ$19)),0,1)</f>
        <v>0</v>
      </c>
      <c r="AQ736" cm="1">
        <f t="array" ref="AQ736">IF(OR(COUNTIF(Y736,$AZ$2:$AZ$19)),0,1)</f>
        <v>0</v>
      </c>
      <c r="AR736" cm="1">
        <f t="array" ref="AR736">IF(OR(COUNTIF(Z736,$AZ$2:$AZ$19)),0,1)</f>
        <v>0</v>
      </c>
      <c r="AS736" cm="1">
        <f t="array" ref="AS736">IF(OR(COUNTIF(AA736,$AZ$2:$AZ$19)),0,1)</f>
        <v>0</v>
      </c>
      <c r="AT736" cm="1">
        <f t="array" ref="AT736">IF(OR(COUNTIF(AB736,$AZ$2:$AZ$19)),0,1)</f>
        <v>0</v>
      </c>
      <c r="AU736" cm="1">
        <f t="array" ref="AU736">IF(OR(COUNTIF(AC736,$AZ$2:$AZ$19)),0,1)</f>
        <v>0</v>
      </c>
      <c r="AV736" cm="1">
        <f t="array" ref="AV736">IF(OR(COUNTIF(AD736,$AZ$2:$AZ$19)),0,1)</f>
        <v>0</v>
      </c>
      <c r="AX736">
        <f t="shared" si="12"/>
        <v>0</v>
      </c>
    </row>
    <row r="737" spans="1:50" x14ac:dyDescent="0.3">
      <c r="A737" s="92" t="str" cm="1">
        <f t="array" ref="A737">IF(AX737&gt;0,'Licensee Info'!$A$2:$A$2,"#N/A")</f>
        <v>#N/A</v>
      </c>
      <c r="B737" s="88" t="str">
        <f>'Cover Sheet'!$A$3</f>
        <v>[insert AFS Reporting Period]</v>
      </c>
      <c r="C737" s="88" t="str">
        <f>'Cover Sheet'!$D$3</f>
        <v>[insert all medical and adult-use license record numbers covered by this AFS]</v>
      </c>
      <c r="D737" s="88" t="str">
        <f>'Cover Sheet'!$A$6</f>
        <v>[insert name of firm]</v>
      </c>
      <c r="E737" s="88" t="str">
        <f>'Cover Sheet'!$B$6</f>
        <v>[insert CPA name]</v>
      </c>
      <c r="F737" s="88" t="str">
        <f>'Cover Sheet'!$B$8</f>
        <v>[insert CPA license number]</v>
      </c>
      <c r="G737" s="88" t="str">
        <f>'Cover Sheet'!$D$6</f>
        <v>[insert direct email address]</v>
      </c>
      <c r="H737" s="88" t="str">
        <f>'Cover Sheet'!$D$8</f>
        <v>[insert direct phone number]</v>
      </c>
      <c r="I737" s="88" t="str">
        <f>'Cover Sheet'!$D$10</f>
        <v>[insert firm mailing address]</v>
      </c>
      <c r="J737" s="88" t="str">
        <f>'Licensee Info'!$E$2</f>
        <v>Report not attested to correctly</v>
      </c>
      <c r="K737" t="s">
        <v>286</v>
      </c>
      <c r="L737">
        <v>1</v>
      </c>
      <c r="M737">
        <v>3</v>
      </c>
      <c r="N737">
        <v>6</v>
      </c>
      <c r="O737">
        <v>4</v>
      </c>
      <c r="R737" t="str">
        <f>'R - Total (R, MB)'!$B$184</f>
        <v>[insert license #]</v>
      </c>
      <c r="S737" s="91">
        <f>'R - Total (R, MB)'!$B$185</f>
        <v>0</v>
      </c>
      <c r="T737" s="91">
        <f>'R - Total (R, MB)'!$D$185</f>
        <v>0</v>
      </c>
      <c r="U737" s="91">
        <f>'R - Total (R, MB)'!$H$185</f>
        <v>0</v>
      </c>
      <c r="V737">
        <v>0</v>
      </c>
      <c r="W737">
        <v>0</v>
      </c>
      <c r="X737">
        <v>0</v>
      </c>
      <c r="Y737">
        <v>0</v>
      </c>
      <c r="Z737">
        <v>0</v>
      </c>
      <c r="AA737">
        <v>0</v>
      </c>
      <c r="AB737">
        <v>0</v>
      </c>
      <c r="AC737">
        <v>0</v>
      </c>
      <c r="AD737">
        <v>0</v>
      </c>
      <c r="AJ737" cm="1">
        <f t="array" ref="AJ737">IF(OR(COUNTIF(R737,$AZ$2:$AZ$19)),0,1)</f>
        <v>0</v>
      </c>
      <c r="AK737" cm="1">
        <f t="array" ref="AK737">IF(OR(COUNTIF(S737,$AZ$2:$AZ$19)),0,1)</f>
        <v>0</v>
      </c>
      <c r="AL737" cm="1">
        <f t="array" ref="AL737">IF(OR(COUNTIF(T737,$AZ$2:$AZ$19)),0,1)</f>
        <v>0</v>
      </c>
      <c r="AM737" cm="1">
        <f t="array" ref="AM737">IF(OR(COUNTIF(U737,$AZ$2:$AZ$19)),0,1)</f>
        <v>0</v>
      </c>
      <c r="AN737" cm="1">
        <f t="array" ref="AN737">IF(OR(COUNTIF(V737,$AZ$2:$AZ$19)),0,1)</f>
        <v>0</v>
      </c>
      <c r="AO737" cm="1">
        <f t="array" ref="AO737">IF(OR(COUNTIF(W737,$AZ$2:$AZ$19)),0,1)</f>
        <v>0</v>
      </c>
      <c r="AP737" cm="1">
        <f t="array" ref="AP737">IF(OR(COUNTIF(X737,$AZ$2:$AZ$19)),0,1)</f>
        <v>0</v>
      </c>
      <c r="AQ737" cm="1">
        <f t="array" ref="AQ737">IF(OR(COUNTIF(Y737,$AZ$2:$AZ$19)),0,1)</f>
        <v>0</v>
      </c>
      <c r="AR737" cm="1">
        <f t="array" ref="AR737">IF(OR(COUNTIF(Z737,$AZ$2:$AZ$19)),0,1)</f>
        <v>0</v>
      </c>
      <c r="AS737" cm="1">
        <f t="array" ref="AS737">IF(OR(COUNTIF(AA737,$AZ$2:$AZ$19)),0,1)</f>
        <v>0</v>
      </c>
      <c r="AT737" cm="1">
        <f t="array" ref="AT737">IF(OR(COUNTIF(AB737,$AZ$2:$AZ$19)),0,1)</f>
        <v>0</v>
      </c>
      <c r="AU737" cm="1">
        <f t="array" ref="AU737">IF(OR(COUNTIF(AC737,$AZ$2:$AZ$19)),0,1)</f>
        <v>0</v>
      </c>
      <c r="AV737" cm="1">
        <f t="array" ref="AV737">IF(OR(COUNTIF(AD737,$AZ$2:$AZ$19)),0,1)</f>
        <v>0</v>
      </c>
      <c r="AX737">
        <f t="shared" si="12"/>
        <v>0</v>
      </c>
    </row>
    <row r="738" spans="1:50" x14ac:dyDescent="0.3">
      <c r="A738" s="88" t="str" cm="1">
        <f t="array" ref="A738">IF(AX738&gt;0,'Licensee Info'!$A$2:$A$2,"#N/A")</f>
        <v>#N/A</v>
      </c>
      <c r="B738" s="88" t="str">
        <f>'Cover Sheet'!$A$3</f>
        <v>[insert AFS Reporting Period]</v>
      </c>
      <c r="C738" s="88" t="str">
        <f>'Cover Sheet'!$D$3</f>
        <v>[insert all medical and adult-use license record numbers covered by this AFS]</v>
      </c>
      <c r="D738" s="88" t="str">
        <f>'Cover Sheet'!$A$6</f>
        <v>[insert name of firm]</v>
      </c>
      <c r="E738" s="88" t="str">
        <f>'Cover Sheet'!$B$6</f>
        <v>[insert CPA name]</v>
      </c>
      <c r="F738" s="88" t="str">
        <f>'Cover Sheet'!$B$8</f>
        <v>[insert CPA license number]</v>
      </c>
      <c r="G738" s="88" t="str">
        <f>'Cover Sheet'!$D$6</f>
        <v>[insert direct email address]</v>
      </c>
      <c r="H738" s="88" t="str">
        <f>'Cover Sheet'!$D$8</f>
        <v>[insert direct phone number]</v>
      </c>
      <c r="I738" s="88" t="str">
        <f>'Cover Sheet'!$D$10</f>
        <v>[insert firm mailing address]</v>
      </c>
      <c r="J738" s="88" t="str">
        <f>'Licensee Info'!$E$2</f>
        <v>Report not attested to correctly</v>
      </c>
      <c r="K738" s="91" t="s">
        <v>286</v>
      </c>
      <c r="L738" s="91">
        <v>1</v>
      </c>
      <c r="M738" s="91">
        <v>3</v>
      </c>
      <c r="N738" s="91">
        <v>6</v>
      </c>
      <c r="O738" s="91">
        <v>5</v>
      </c>
      <c r="P738" s="91"/>
      <c r="Q738" s="91"/>
      <c r="R738" s="91" t="str">
        <f>'R - Total (R, MB)'!$B$184</f>
        <v>[insert license #]</v>
      </c>
      <c r="S738" s="91">
        <f>'R - Total (R, MB)'!$B$185</f>
        <v>0</v>
      </c>
      <c r="T738" s="91">
        <f>'R - Total (R, MB)'!$D$185</f>
        <v>0</v>
      </c>
      <c r="U738" s="91">
        <f>'R - Total (R, MB)'!$H$185</f>
        <v>0</v>
      </c>
      <c r="V738" s="91">
        <v>0</v>
      </c>
      <c r="W738" s="91">
        <v>0</v>
      </c>
      <c r="X738" s="91">
        <v>0</v>
      </c>
      <c r="Y738" s="91">
        <v>0</v>
      </c>
      <c r="Z738" s="91">
        <v>0</v>
      </c>
      <c r="AA738" s="91">
        <v>0</v>
      </c>
      <c r="AB738" s="91">
        <v>0</v>
      </c>
      <c r="AC738" s="91">
        <v>0</v>
      </c>
      <c r="AD738" s="91">
        <v>0</v>
      </c>
      <c r="AE738" s="91"/>
      <c r="AF738" s="91"/>
      <c r="AG738" s="91"/>
      <c r="AH738" s="91"/>
      <c r="AJ738" cm="1">
        <f t="array" ref="AJ738">IF(OR(COUNTIF(R738,$AZ$2:$AZ$19)),0,1)</f>
        <v>0</v>
      </c>
      <c r="AK738" cm="1">
        <f t="array" ref="AK738">IF(OR(COUNTIF(S738,$AZ$2:$AZ$19)),0,1)</f>
        <v>0</v>
      </c>
      <c r="AL738" cm="1">
        <f t="array" ref="AL738">IF(OR(COUNTIF(T738,$AZ$2:$AZ$19)),0,1)</f>
        <v>0</v>
      </c>
      <c r="AM738" cm="1">
        <f t="array" ref="AM738">IF(OR(COUNTIF(U738,$AZ$2:$AZ$19)),0,1)</f>
        <v>0</v>
      </c>
      <c r="AN738" cm="1">
        <f t="array" ref="AN738">IF(OR(COUNTIF(V738,$AZ$2:$AZ$19)),0,1)</f>
        <v>0</v>
      </c>
      <c r="AO738" cm="1">
        <f t="array" ref="AO738">IF(OR(COUNTIF(W738,$AZ$2:$AZ$19)),0,1)</f>
        <v>0</v>
      </c>
      <c r="AP738" cm="1">
        <f t="array" ref="AP738">IF(OR(COUNTIF(X738,$AZ$2:$AZ$19)),0,1)</f>
        <v>0</v>
      </c>
      <c r="AQ738" cm="1">
        <f t="array" ref="AQ738">IF(OR(COUNTIF(Y738,$AZ$2:$AZ$19)),0,1)</f>
        <v>0</v>
      </c>
      <c r="AR738" cm="1">
        <f t="array" ref="AR738">IF(OR(COUNTIF(Z738,$AZ$2:$AZ$19)),0,1)</f>
        <v>0</v>
      </c>
      <c r="AS738" cm="1">
        <f t="array" ref="AS738">IF(OR(COUNTIF(AA738,$AZ$2:$AZ$19)),0,1)</f>
        <v>0</v>
      </c>
      <c r="AT738" cm="1">
        <f t="array" ref="AT738">IF(OR(COUNTIF(AB738,$AZ$2:$AZ$19)),0,1)</f>
        <v>0</v>
      </c>
      <c r="AU738" cm="1">
        <f t="array" ref="AU738">IF(OR(COUNTIF(AC738,$AZ$2:$AZ$19)),0,1)</f>
        <v>0</v>
      </c>
      <c r="AV738" cm="1">
        <f t="array" ref="AV738">IF(OR(COUNTIF(AD738,$AZ$2:$AZ$19)),0,1)</f>
        <v>0</v>
      </c>
      <c r="AX738">
        <f t="shared" si="12"/>
        <v>0</v>
      </c>
    </row>
    <row r="739" spans="1:50" x14ac:dyDescent="0.3">
      <c r="A739" s="92" t="str" cm="1">
        <f t="array" ref="A739">IF(AX739&gt;0,'Licensee Info'!$A$2:$A$2,"#N/A")</f>
        <v>#N/A</v>
      </c>
      <c r="B739" s="88" t="str">
        <f>'Cover Sheet'!$A$3</f>
        <v>[insert AFS Reporting Period]</v>
      </c>
      <c r="C739" s="88" t="str">
        <f>'Cover Sheet'!$D$3</f>
        <v>[insert all medical and adult-use license record numbers covered by this AFS]</v>
      </c>
      <c r="D739" s="88" t="str">
        <f>'Cover Sheet'!$A$6</f>
        <v>[insert name of firm]</v>
      </c>
      <c r="E739" s="88" t="str">
        <f>'Cover Sheet'!$B$6</f>
        <v>[insert CPA name]</v>
      </c>
      <c r="F739" s="88" t="str">
        <f>'Cover Sheet'!$B$8</f>
        <v>[insert CPA license number]</v>
      </c>
      <c r="G739" s="88" t="str">
        <f>'Cover Sheet'!$D$6</f>
        <v>[insert direct email address]</v>
      </c>
      <c r="H739" s="88" t="str">
        <f>'Cover Sheet'!$D$8</f>
        <v>[insert direct phone number]</v>
      </c>
      <c r="I739" s="88" t="str">
        <f>'Cover Sheet'!$D$10</f>
        <v>[insert firm mailing address]</v>
      </c>
      <c r="J739" s="88" t="str">
        <f>'Licensee Info'!$E$2</f>
        <v>Report not attested to correctly</v>
      </c>
      <c r="K739" t="s">
        <v>286</v>
      </c>
      <c r="L739">
        <v>1</v>
      </c>
      <c r="M739">
        <v>3</v>
      </c>
      <c r="N739">
        <v>6</v>
      </c>
      <c r="O739">
        <v>6</v>
      </c>
      <c r="R739" t="str">
        <f>'R - Total (R, MB)'!$B$184</f>
        <v>[insert license #]</v>
      </c>
      <c r="S739" s="91">
        <f>'R - Total (R, MB)'!$B$185</f>
        <v>0</v>
      </c>
      <c r="T739" s="91">
        <f>'R - Total (R, MB)'!$D$185</f>
        <v>0</v>
      </c>
      <c r="U739" s="91">
        <f>'R - Total (R, MB)'!$H$185</f>
        <v>0</v>
      </c>
      <c r="V739">
        <v>0</v>
      </c>
      <c r="W739">
        <v>0</v>
      </c>
      <c r="X739">
        <v>0</v>
      </c>
      <c r="Y739">
        <v>0</v>
      </c>
      <c r="Z739">
        <v>0</v>
      </c>
      <c r="AA739">
        <v>0</v>
      </c>
      <c r="AB739">
        <v>0</v>
      </c>
      <c r="AC739">
        <v>0</v>
      </c>
      <c r="AD739">
        <v>0</v>
      </c>
      <c r="AJ739" cm="1">
        <f t="array" ref="AJ739">IF(OR(COUNTIF(R739,$AZ$2:$AZ$19)),0,1)</f>
        <v>0</v>
      </c>
      <c r="AK739" cm="1">
        <f t="array" ref="AK739">IF(OR(COUNTIF(S739,$AZ$2:$AZ$19)),0,1)</f>
        <v>0</v>
      </c>
      <c r="AL739" cm="1">
        <f t="array" ref="AL739">IF(OR(COUNTIF(T739,$AZ$2:$AZ$19)),0,1)</f>
        <v>0</v>
      </c>
      <c r="AM739" cm="1">
        <f t="array" ref="AM739">IF(OR(COUNTIF(U739,$AZ$2:$AZ$19)),0,1)</f>
        <v>0</v>
      </c>
      <c r="AN739" cm="1">
        <f t="array" ref="AN739">IF(OR(COUNTIF(V739,$AZ$2:$AZ$19)),0,1)</f>
        <v>0</v>
      </c>
      <c r="AO739" cm="1">
        <f t="array" ref="AO739">IF(OR(COUNTIF(W739,$AZ$2:$AZ$19)),0,1)</f>
        <v>0</v>
      </c>
      <c r="AP739" cm="1">
        <f t="array" ref="AP739">IF(OR(COUNTIF(X739,$AZ$2:$AZ$19)),0,1)</f>
        <v>0</v>
      </c>
      <c r="AQ739" cm="1">
        <f t="array" ref="AQ739">IF(OR(COUNTIF(Y739,$AZ$2:$AZ$19)),0,1)</f>
        <v>0</v>
      </c>
      <c r="AR739" cm="1">
        <f t="array" ref="AR739">IF(OR(COUNTIF(Z739,$AZ$2:$AZ$19)),0,1)</f>
        <v>0</v>
      </c>
      <c r="AS739" cm="1">
        <f t="array" ref="AS739">IF(OR(COUNTIF(AA739,$AZ$2:$AZ$19)),0,1)</f>
        <v>0</v>
      </c>
      <c r="AT739" cm="1">
        <f t="array" ref="AT739">IF(OR(COUNTIF(AB739,$AZ$2:$AZ$19)),0,1)</f>
        <v>0</v>
      </c>
      <c r="AU739" cm="1">
        <f t="array" ref="AU739">IF(OR(COUNTIF(AC739,$AZ$2:$AZ$19)),0,1)</f>
        <v>0</v>
      </c>
      <c r="AV739" cm="1">
        <f t="array" ref="AV739">IF(OR(COUNTIF(AD739,$AZ$2:$AZ$19)),0,1)</f>
        <v>0</v>
      </c>
      <c r="AX739">
        <f t="shared" si="12"/>
        <v>0</v>
      </c>
    </row>
    <row r="740" spans="1:50" x14ac:dyDescent="0.3">
      <c r="A740" s="88" t="str" cm="1">
        <f t="array" ref="A740">IF(AX740&gt;0,'Licensee Info'!$A$2:$A$2,"#N/A")</f>
        <v>#N/A</v>
      </c>
      <c r="B740" s="88" t="str">
        <f>'Cover Sheet'!$A$3</f>
        <v>[insert AFS Reporting Period]</v>
      </c>
      <c r="C740" s="88" t="str">
        <f>'Cover Sheet'!$D$3</f>
        <v>[insert all medical and adult-use license record numbers covered by this AFS]</v>
      </c>
      <c r="D740" s="88" t="str">
        <f>'Cover Sheet'!$A$6</f>
        <v>[insert name of firm]</v>
      </c>
      <c r="E740" s="88" t="str">
        <f>'Cover Sheet'!$B$6</f>
        <v>[insert CPA name]</v>
      </c>
      <c r="F740" s="88" t="str">
        <f>'Cover Sheet'!$B$8</f>
        <v>[insert CPA license number]</v>
      </c>
      <c r="G740" s="88" t="str">
        <f>'Cover Sheet'!$D$6</f>
        <v>[insert direct email address]</v>
      </c>
      <c r="H740" s="88" t="str">
        <f>'Cover Sheet'!$D$8</f>
        <v>[insert direct phone number]</v>
      </c>
      <c r="I740" s="88" t="str">
        <f>'Cover Sheet'!$D$10</f>
        <v>[insert firm mailing address]</v>
      </c>
      <c r="J740" s="88" t="str">
        <f>'Licensee Info'!$E$2</f>
        <v>Report not attested to correctly</v>
      </c>
      <c r="K740" s="91" t="s">
        <v>286</v>
      </c>
      <c r="L740" s="91">
        <v>1</v>
      </c>
      <c r="M740" s="91">
        <v>3</v>
      </c>
      <c r="N740" s="91">
        <v>6</v>
      </c>
      <c r="O740" s="91">
        <v>7</v>
      </c>
      <c r="P740" s="91"/>
      <c r="Q740" s="91"/>
      <c r="R740" s="91" t="str">
        <f>'R - Total (R, MB)'!$B$184</f>
        <v>[insert license #]</v>
      </c>
      <c r="S740" s="91">
        <f>'R - Total (R, MB)'!$B$185</f>
        <v>0</v>
      </c>
      <c r="T740" s="91">
        <f>'R - Total (R, MB)'!$D$185</f>
        <v>0</v>
      </c>
      <c r="U740" s="91">
        <f>'R - Total (R, MB)'!$H$185</f>
        <v>0</v>
      </c>
      <c r="V740" s="91">
        <v>0</v>
      </c>
      <c r="W740" s="91">
        <v>0</v>
      </c>
      <c r="X740" s="91">
        <v>0</v>
      </c>
      <c r="Y740" s="91">
        <v>0</v>
      </c>
      <c r="Z740" s="91">
        <v>0</v>
      </c>
      <c r="AA740" s="91">
        <v>0</v>
      </c>
      <c r="AB740" s="91">
        <v>0</v>
      </c>
      <c r="AC740" s="91">
        <v>0</v>
      </c>
      <c r="AD740" s="91">
        <v>0</v>
      </c>
      <c r="AE740" s="91"/>
      <c r="AF740" s="91"/>
      <c r="AG740" s="91"/>
      <c r="AH740" s="91"/>
      <c r="AJ740" cm="1">
        <f t="array" ref="AJ740">IF(OR(COUNTIF(R740,$AZ$2:$AZ$19)),0,1)</f>
        <v>0</v>
      </c>
      <c r="AK740" cm="1">
        <f t="array" ref="AK740">IF(OR(COUNTIF(S740,$AZ$2:$AZ$19)),0,1)</f>
        <v>0</v>
      </c>
      <c r="AL740" cm="1">
        <f t="array" ref="AL740">IF(OR(COUNTIF(T740,$AZ$2:$AZ$19)),0,1)</f>
        <v>0</v>
      </c>
      <c r="AM740" cm="1">
        <f t="array" ref="AM740">IF(OR(COUNTIF(U740,$AZ$2:$AZ$19)),0,1)</f>
        <v>0</v>
      </c>
      <c r="AN740" cm="1">
        <f t="array" ref="AN740">IF(OR(COUNTIF(V740,$AZ$2:$AZ$19)),0,1)</f>
        <v>0</v>
      </c>
      <c r="AO740" cm="1">
        <f t="array" ref="AO740">IF(OR(COUNTIF(W740,$AZ$2:$AZ$19)),0,1)</f>
        <v>0</v>
      </c>
      <c r="AP740" cm="1">
        <f t="array" ref="AP740">IF(OR(COUNTIF(X740,$AZ$2:$AZ$19)),0,1)</f>
        <v>0</v>
      </c>
      <c r="AQ740" cm="1">
        <f t="array" ref="AQ740">IF(OR(COUNTIF(Y740,$AZ$2:$AZ$19)),0,1)</f>
        <v>0</v>
      </c>
      <c r="AR740" cm="1">
        <f t="array" ref="AR740">IF(OR(COUNTIF(Z740,$AZ$2:$AZ$19)),0,1)</f>
        <v>0</v>
      </c>
      <c r="AS740" cm="1">
        <f t="array" ref="AS740">IF(OR(COUNTIF(AA740,$AZ$2:$AZ$19)),0,1)</f>
        <v>0</v>
      </c>
      <c r="AT740" cm="1">
        <f t="array" ref="AT740">IF(OR(COUNTIF(AB740,$AZ$2:$AZ$19)),0,1)</f>
        <v>0</v>
      </c>
      <c r="AU740" cm="1">
        <f t="array" ref="AU740">IF(OR(COUNTIF(AC740,$AZ$2:$AZ$19)),0,1)</f>
        <v>0</v>
      </c>
      <c r="AV740" cm="1">
        <f t="array" ref="AV740">IF(OR(COUNTIF(AD740,$AZ$2:$AZ$19)),0,1)</f>
        <v>0</v>
      </c>
      <c r="AX740">
        <f t="shared" si="12"/>
        <v>0</v>
      </c>
    </row>
    <row r="741" spans="1:50" x14ac:dyDescent="0.3">
      <c r="A741" s="92" t="str" cm="1">
        <f t="array" ref="A741">IF(AX741&gt;0,'Licensee Info'!$A$2:$A$2,"#N/A")</f>
        <v>#N/A</v>
      </c>
      <c r="B741" s="88" t="str">
        <f>'Cover Sheet'!$A$3</f>
        <v>[insert AFS Reporting Period]</v>
      </c>
      <c r="C741" s="88" t="str">
        <f>'Cover Sheet'!$D$3</f>
        <v>[insert all medical and adult-use license record numbers covered by this AFS]</v>
      </c>
      <c r="D741" s="88" t="str">
        <f>'Cover Sheet'!$A$6</f>
        <v>[insert name of firm]</v>
      </c>
      <c r="E741" s="88" t="str">
        <f>'Cover Sheet'!$B$6</f>
        <v>[insert CPA name]</v>
      </c>
      <c r="F741" s="88" t="str">
        <f>'Cover Sheet'!$B$8</f>
        <v>[insert CPA license number]</v>
      </c>
      <c r="G741" s="88" t="str">
        <f>'Cover Sheet'!$D$6</f>
        <v>[insert direct email address]</v>
      </c>
      <c r="H741" s="88" t="str">
        <f>'Cover Sheet'!$D$8</f>
        <v>[insert direct phone number]</v>
      </c>
      <c r="I741" s="88" t="str">
        <f>'Cover Sheet'!$D$10</f>
        <v>[insert firm mailing address]</v>
      </c>
      <c r="J741" s="88" t="str">
        <f>'Licensee Info'!$E$2</f>
        <v>Report not attested to correctly</v>
      </c>
      <c r="K741" t="s">
        <v>286</v>
      </c>
      <c r="L741">
        <v>1</v>
      </c>
      <c r="M741">
        <v>3</v>
      </c>
      <c r="N741">
        <v>6</v>
      </c>
      <c r="O741">
        <v>8</v>
      </c>
      <c r="R741" t="str">
        <f>'R - Total (R, MB)'!$B$184</f>
        <v>[insert license #]</v>
      </c>
      <c r="S741" s="91">
        <f>'R - Total (R, MB)'!$B$185</f>
        <v>0</v>
      </c>
      <c r="T741" s="91">
        <f>'R - Total (R, MB)'!$D$185</f>
        <v>0</v>
      </c>
      <c r="U741" s="91">
        <f>'R - Total (R, MB)'!$H$185</f>
        <v>0</v>
      </c>
      <c r="V741">
        <v>0</v>
      </c>
      <c r="W741">
        <v>0</v>
      </c>
      <c r="X741">
        <v>0</v>
      </c>
      <c r="Y741">
        <v>0</v>
      </c>
      <c r="Z741">
        <v>0</v>
      </c>
      <c r="AA741">
        <v>0</v>
      </c>
      <c r="AB741">
        <v>0</v>
      </c>
      <c r="AC741">
        <v>0</v>
      </c>
      <c r="AD741">
        <v>0</v>
      </c>
      <c r="AJ741" cm="1">
        <f t="array" ref="AJ741">IF(OR(COUNTIF(R741,$AZ$2:$AZ$19)),0,1)</f>
        <v>0</v>
      </c>
      <c r="AK741" cm="1">
        <f t="array" ref="AK741">IF(OR(COUNTIF(S741,$AZ$2:$AZ$19)),0,1)</f>
        <v>0</v>
      </c>
      <c r="AL741" cm="1">
        <f t="array" ref="AL741">IF(OR(COUNTIF(T741,$AZ$2:$AZ$19)),0,1)</f>
        <v>0</v>
      </c>
      <c r="AM741" cm="1">
        <f t="array" ref="AM741">IF(OR(COUNTIF(U741,$AZ$2:$AZ$19)),0,1)</f>
        <v>0</v>
      </c>
      <c r="AN741" cm="1">
        <f t="array" ref="AN741">IF(OR(COUNTIF(V741,$AZ$2:$AZ$19)),0,1)</f>
        <v>0</v>
      </c>
      <c r="AO741" cm="1">
        <f t="array" ref="AO741">IF(OR(COUNTIF(W741,$AZ$2:$AZ$19)),0,1)</f>
        <v>0</v>
      </c>
      <c r="AP741" cm="1">
        <f t="array" ref="AP741">IF(OR(COUNTIF(X741,$AZ$2:$AZ$19)),0,1)</f>
        <v>0</v>
      </c>
      <c r="AQ741" cm="1">
        <f t="array" ref="AQ741">IF(OR(COUNTIF(Y741,$AZ$2:$AZ$19)),0,1)</f>
        <v>0</v>
      </c>
      <c r="AR741" cm="1">
        <f t="array" ref="AR741">IF(OR(COUNTIF(Z741,$AZ$2:$AZ$19)),0,1)</f>
        <v>0</v>
      </c>
      <c r="AS741" cm="1">
        <f t="array" ref="AS741">IF(OR(COUNTIF(AA741,$AZ$2:$AZ$19)),0,1)</f>
        <v>0</v>
      </c>
      <c r="AT741" cm="1">
        <f t="array" ref="AT741">IF(OR(COUNTIF(AB741,$AZ$2:$AZ$19)),0,1)</f>
        <v>0</v>
      </c>
      <c r="AU741" cm="1">
        <f t="array" ref="AU741">IF(OR(COUNTIF(AC741,$AZ$2:$AZ$19)),0,1)</f>
        <v>0</v>
      </c>
      <c r="AV741" cm="1">
        <f t="array" ref="AV741">IF(OR(COUNTIF(AD741,$AZ$2:$AZ$19)),0,1)</f>
        <v>0</v>
      </c>
      <c r="AX741">
        <f t="shared" si="12"/>
        <v>0</v>
      </c>
    </row>
    <row r="742" spans="1:50" x14ac:dyDescent="0.3">
      <c r="A742" s="88" t="str" cm="1">
        <f t="array" ref="A742">IF(AX742&gt;0,'Licensee Info'!$A$2:$A$2,"#N/A")</f>
        <v>#N/A</v>
      </c>
      <c r="B742" s="88" t="str">
        <f>'Cover Sheet'!$A$3</f>
        <v>[insert AFS Reporting Period]</v>
      </c>
      <c r="C742" s="88" t="str">
        <f>'Cover Sheet'!$D$3</f>
        <v>[insert all medical and adult-use license record numbers covered by this AFS]</v>
      </c>
      <c r="D742" s="88" t="str">
        <f>'Cover Sheet'!$A$6</f>
        <v>[insert name of firm]</v>
      </c>
      <c r="E742" s="88" t="str">
        <f>'Cover Sheet'!$B$6</f>
        <v>[insert CPA name]</v>
      </c>
      <c r="F742" s="88" t="str">
        <f>'Cover Sheet'!$B$8</f>
        <v>[insert CPA license number]</v>
      </c>
      <c r="G742" s="88" t="str">
        <f>'Cover Sheet'!$D$6</f>
        <v>[insert direct email address]</v>
      </c>
      <c r="H742" s="88" t="str">
        <f>'Cover Sheet'!$D$8</f>
        <v>[insert direct phone number]</v>
      </c>
      <c r="I742" s="88" t="str">
        <f>'Cover Sheet'!$D$10</f>
        <v>[insert firm mailing address]</v>
      </c>
      <c r="J742" s="88" t="str">
        <f>'Licensee Info'!$E$2</f>
        <v>Report not attested to correctly</v>
      </c>
      <c r="K742" s="91" t="s">
        <v>286</v>
      </c>
      <c r="L742" s="91">
        <v>1</v>
      </c>
      <c r="M742" s="91">
        <v>3</v>
      </c>
      <c r="N742" s="91">
        <v>6</v>
      </c>
      <c r="O742" s="91">
        <v>9</v>
      </c>
      <c r="P742" s="91"/>
      <c r="Q742" s="91"/>
      <c r="R742" s="91" t="str">
        <f>'R - Total (R, MB)'!$B$184</f>
        <v>[insert license #]</v>
      </c>
      <c r="S742" s="91">
        <f>'R - Total (R, MB)'!$B$185</f>
        <v>0</v>
      </c>
      <c r="T742" s="91">
        <f>'R - Total (R, MB)'!$D$185</f>
        <v>0</v>
      </c>
      <c r="U742" s="91">
        <f>'R - Total (R, MB)'!$H$185</f>
        <v>0</v>
      </c>
      <c r="V742" s="91">
        <v>0</v>
      </c>
      <c r="W742" s="91">
        <v>0</v>
      </c>
      <c r="X742" s="91">
        <v>0</v>
      </c>
      <c r="Y742" s="91">
        <v>0</v>
      </c>
      <c r="Z742" s="91">
        <v>0</v>
      </c>
      <c r="AA742" s="91">
        <v>0</v>
      </c>
      <c r="AB742" s="91">
        <v>0</v>
      </c>
      <c r="AC742" s="91">
        <v>0</v>
      </c>
      <c r="AD742" s="91">
        <v>0</v>
      </c>
      <c r="AE742" s="91"/>
      <c r="AF742" s="91"/>
      <c r="AG742" s="91"/>
      <c r="AH742" s="91"/>
      <c r="AJ742" cm="1">
        <f t="array" ref="AJ742">IF(OR(COUNTIF(R742,$AZ$2:$AZ$19)),0,1)</f>
        <v>0</v>
      </c>
      <c r="AK742" cm="1">
        <f t="array" ref="AK742">IF(OR(COUNTIF(S742,$AZ$2:$AZ$19)),0,1)</f>
        <v>0</v>
      </c>
      <c r="AL742" cm="1">
        <f t="array" ref="AL742">IF(OR(COUNTIF(T742,$AZ$2:$AZ$19)),0,1)</f>
        <v>0</v>
      </c>
      <c r="AM742" cm="1">
        <f t="array" ref="AM742">IF(OR(COUNTIF(U742,$AZ$2:$AZ$19)),0,1)</f>
        <v>0</v>
      </c>
      <c r="AN742" cm="1">
        <f t="array" ref="AN742">IF(OR(COUNTIF(V742,$AZ$2:$AZ$19)),0,1)</f>
        <v>0</v>
      </c>
      <c r="AO742" cm="1">
        <f t="array" ref="AO742">IF(OR(COUNTIF(W742,$AZ$2:$AZ$19)),0,1)</f>
        <v>0</v>
      </c>
      <c r="AP742" cm="1">
        <f t="array" ref="AP742">IF(OR(COUNTIF(X742,$AZ$2:$AZ$19)),0,1)</f>
        <v>0</v>
      </c>
      <c r="AQ742" cm="1">
        <f t="array" ref="AQ742">IF(OR(COUNTIF(Y742,$AZ$2:$AZ$19)),0,1)</f>
        <v>0</v>
      </c>
      <c r="AR742" cm="1">
        <f t="array" ref="AR742">IF(OR(COUNTIF(Z742,$AZ$2:$AZ$19)),0,1)</f>
        <v>0</v>
      </c>
      <c r="AS742" cm="1">
        <f t="array" ref="AS742">IF(OR(COUNTIF(AA742,$AZ$2:$AZ$19)),0,1)</f>
        <v>0</v>
      </c>
      <c r="AT742" cm="1">
        <f t="array" ref="AT742">IF(OR(COUNTIF(AB742,$AZ$2:$AZ$19)),0,1)</f>
        <v>0</v>
      </c>
      <c r="AU742" cm="1">
        <f t="array" ref="AU742">IF(OR(COUNTIF(AC742,$AZ$2:$AZ$19)),0,1)</f>
        <v>0</v>
      </c>
      <c r="AV742" cm="1">
        <f t="array" ref="AV742">IF(OR(COUNTIF(AD742,$AZ$2:$AZ$19)),0,1)</f>
        <v>0</v>
      </c>
      <c r="AX742">
        <f t="shared" si="12"/>
        <v>0</v>
      </c>
    </row>
    <row r="743" spans="1:50" x14ac:dyDescent="0.3">
      <c r="A743" s="92" t="str" cm="1">
        <f t="array" ref="A743">IF(AX743&gt;0,'Licensee Info'!$A$2:$A$2,"#N/A")</f>
        <v>#N/A</v>
      </c>
      <c r="B743" s="88" t="str">
        <f>'Cover Sheet'!$A$3</f>
        <v>[insert AFS Reporting Period]</v>
      </c>
      <c r="C743" s="88" t="str">
        <f>'Cover Sheet'!$D$3</f>
        <v>[insert all medical and adult-use license record numbers covered by this AFS]</v>
      </c>
      <c r="D743" s="88" t="str">
        <f>'Cover Sheet'!$A$6</f>
        <v>[insert name of firm]</v>
      </c>
      <c r="E743" s="88" t="str">
        <f>'Cover Sheet'!$B$6</f>
        <v>[insert CPA name]</v>
      </c>
      <c r="F743" s="88" t="str">
        <f>'Cover Sheet'!$B$8</f>
        <v>[insert CPA license number]</v>
      </c>
      <c r="G743" s="88" t="str">
        <f>'Cover Sheet'!$D$6</f>
        <v>[insert direct email address]</v>
      </c>
      <c r="H743" s="88" t="str">
        <f>'Cover Sheet'!$D$8</f>
        <v>[insert direct phone number]</v>
      </c>
      <c r="I743" s="88" t="str">
        <f>'Cover Sheet'!$D$10</f>
        <v>[insert firm mailing address]</v>
      </c>
      <c r="J743" s="88" t="str">
        <f>'Licensee Info'!$E$2</f>
        <v>Report not attested to correctly</v>
      </c>
      <c r="K743" t="s">
        <v>286</v>
      </c>
      <c r="L743">
        <v>1</v>
      </c>
      <c r="M743">
        <v>3</v>
      </c>
      <c r="N743">
        <v>6</v>
      </c>
      <c r="O743">
        <v>10</v>
      </c>
      <c r="R743" t="str">
        <f>'R - Total (R, MB)'!$B$184</f>
        <v>[insert license #]</v>
      </c>
      <c r="S743" s="91">
        <f>'R - Total (R, MB)'!$B$185</f>
        <v>0</v>
      </c>
      <c r="T743" s="91">
        <f>'R - Total (R, MB)'!$D$185</f>
        <v>0</v>
      </c>
      <c r="U743" s="91">
        <f>'R - Total (R, MB)'!$H$185</f>
        <v>0</v>
      </c>
      <c r="V743">
        <v>0</v>
      </c>
      <c r="W743">
        <v>0</v>
      </c>
      <c r="X743">
        <v>0</v>
      </c>
      <c r="Y743">
        <v>0</v>
      </c>
      <c r="Z743">
        <v>0</v>
      </c>
      <c r="AA743">
        <v>0</v>
      </c>
      <c r="AB743">
        <v>0</v>
      </c>
      <c r="AC743">
        <v>0</v>
      </c>
      <c r="AD743">
        <v>0</v>
      </c>
      <c r="AJ743" cm="1">
        <f t="array" ref="AJ743">IF(OR(COUNTIF(R743,$AZ$2:$AZ$19)),0,1)</f>
        <v>0</v>
      </c>
      <c r="AK743" cm="1">
        <f t="array" ref="AK743">IF(OR(COUNTIF(S743,$AZ$2:$AZ$19)),0,1)</f>
        <v>0</v>
      </c>
      <c r="AL743" cm="1">
        <f t="array" ref="AL743">IF(OR(COUNTIF(T743,$AZ$2:$AZ$19)),0,1)</f>
        <v>0</v>
      </c>
      <c r="AM743" cm="1">
        <f t="array" ref="AM743">IF(OR(COUNTIF(U743,$AZ$2:$AZ$19)),0,1)</f>
        <v>0</v>
      </c>
      <c r="AN743" cm="1">
        <f t="array" ref="AN743">IF(OR(COUNTIF(V743,$AZ$2:$AZ$19)),0,1)</f>
        <v>0</v>
      </c>
      <c r="AO743" cm="1">
        <f t="array" ref="AO743">IF(OR(COUNTIF(W743,$AZ$2:$AZ$19)),0,1)</f>
        <v>0</v>
      </c>
      <c r="AP743" cm="1">
        <f t="array" ref="AP743">IF(OR(COUNTIF(X743,$AZ$2:$AZ$19)),0,1)</f>
        <v>0</v>
      </c>
      <c r="AQ743" cm="1">
        <f t="array" ref="AQ743">IF(OR(COUNTIF(Y743,$AZ$2:$AZ$19)),0,1)</f>
        <v>0</v>
      </c>
      <c r="AR743" cm="1">
        <f t="array" ref="AR743">IF(OR(COUNTIF(Z743,$AZ$2:$AZ$19)),0,1)</f>
        <v>0</v>
      </c>
      <c r="AS743" cm="1">
        <f t="array" ref="AS743">IF(OR(COUNTIF(AA743,$AZ$2:$AZ$19)),0,1)</f>
        <v>0</v>
      </c>
      <c r="AT743" cm="1">
        <f t="array" ref="AT743">IF(OR(COUNTIF(AB743,$AZ$2:$AZ$19)),0,1)</f>
        <v>0</v>
      </c>
      <c r="AU743" cm="1">
        <f t="array" ref="AU743">IF(OR(COUNTIF(AC743,$AZ$2:$AZ$19)),0,1)</f>
        <v>0</v>
      </c>
      <c r="AV743" cm="1">
        <f t="array" ref="AV743">IF(OR(COUNTIF(AD743,$AZ$2:$AZ$19)),0,1)</f>
        <v>0</v>
      </c>
      <c r="AX743">
        <f t="shared" si="12"/>
        <v>0</v>
      </c>
    </row>
    <row r="744" spans="1:50" x14ac:dyDescent="0.3">
      <c r="A744" s="88" t="str" cm="1">
        <f t="array" ref="A744">IF(AX744&gt;0,'Licensee Info'!$A$2:$A$2,"#N/A")</f>
        <v>#N/A</v>
      </c>
      <c r="B744" s="88" t="str">
        <f>'Cover Sheet'!$A$3</f>
        <v>[insert AFS Reporting Period]</v>
      </c>
      <c r="C744" s="88" t="str">
        <f>'Cover Sheet'!$D$3</f>
        <v>[insert all medical and adult-use license record numbers covered by this AFS]</v>
      </c>
      <c r="D744" s="88" t="str">
        <f>'Cover Sheet'!$A$6</f>
        <v>[insert name of firm]</v>
      </c>
      <c r="E744" s="88" t="str">
        <f>'Cover Sheet'!$B$6</f>
        <v>[insert CPA name]</v>
      </c>
      <c r="F744" s="88" t="str">
        <f>'Cover Sheet'!$B$8</f>
        <v>[insert CPA license number]</v>
      </c>
      <c r="G744" s="88" t="str">
        <f>'Cover Sheet'!$D$6</f>
        <v>[insert direct email address]</v>
      </c>
      <c r="H744" s="88" t="str">
        <f>'Cover Sheet'!$D$8</f>
        <v>[insert direct phone number]</v>
      </c>
      <c r="I744" s="88" t="str">
        <f>'Cover Sheet'!$D$10</f>
        <v>[insert firm mailing address]</v>
      </c>
      <c r="J744" s="88" t="str">
        <f>'Licensee Info'!$E$2</f>
        <v>Report not attested to correctly</v>
      </c>
      <c r="K744" s="91" t="s">
        <v>286</v>
      </c>
      <c r="L744" s="91">
        <v>1</v>
      </c>
      <c r="M744" s="91">
        <v>3</v>
      </c>
      <c r="N744" s="91">
        <v>6</v>
      </c>
      <c r="O744" s="91">
        <v>11</v>
      </c>
      <c r="P744" s="91"/>
      <c r="Q744" s="91"/>
      <c r="R744" s="91" t="str">
        <f>'R - Total (R, MB)'!$B$184</f>
        <v>[insert license #]</v>
      </c>
      <c r="S744" s="91">
        <f>'R - Total (R, MB)'!$B$185</f>
        <v>0</v>
      </c>
      <c r="T744" s="91">
        <f>'R - Total (R, MB)'!$D$185</f>
        <v>0</v>
      </c>
      <c r="U744" s="91">
        <f>'R - Total (R, MB)'!$H$185</f>
        <v>0</v>
      </c>
      <c r="V744" s="91">
        <v>0</v>
      </c>
      <c r="W744" s="91">
        <v>0</v>
      </c>
      <c r="X744" s="91">
        <v>0</v>
      </c>
      <c r="Y744" s="91">
        <v>0</v>
      </c>
      <c r="Z744" s="91">
        <v>0</v>
      </c>
      <c r="AA744" s="91">
        <v>0</v>
      </c>
      <c r="AB744" s="91">
        <v>0</v>
      </c>
      <c r="AC744" s="91">
        <v>0</v>
      </c>
      <c r="AD744" s="91">
        <v>0</v>
      </c>
      <c r="AE744" s="91"/>
      <c r="AF744" s="91"/>
      <c r="AG744" s="91"/>
      <c r="AH744" s="91"/>
      <c r="AJ744" cm="1">
        <f t="array" ref="AJ744">IF(OR(COUNTIF(R744,$AZ$2:$AZ$19)),0,1)</f>
        <v>0</v>
      </c>
      <c r="AK744" cm="1">
        <f t="array" ref="AK744">IF(OR(COUNTIF(S744,$AZ$2:$AZ$19)),0,1)</f>
        <v>0</v>
      </c>
      <c r="AL744" cm="1">
        <f t="array" ref="AL744">IF(OR(COUNTIF(T744,$AZ$2:$AZ$19)),0,1)</f>
        <v>0</v>
      </c>
      <c r="AM744" cm="1">
        <f t="array" ref="AM744">IF(OR(COUNTIF(U744,$AZ$2:$AZ$19)),0,1)</f>
        <v>0</v>
      </c>
      <c r="AN744" cm="1">
        <f t="array" ref="AN744">IF(OR(COUNTIF(V744,$AZ$2:$AZ$19)),0,1)</f>
        <v>0</v>
      </c>
      <c r="AO744" cm="1">
        <f t="array" ref="AO744">IF(OR(COUNTIF(W744,$AZ$2:$AZ$19)),0,1)</f>
        <v>0</v>
      </c>
      <c r="AP744" cm="1">
        <f t="array" ref="AP744">IF(OR(COUNTIF(X744,$AZ$2:$AZ$19)),0,1)</f>
        <v>0</v>
      </c>
      <c r="AQ744" cm="1">
        <f t="array" ref="AQ744">IF(OR(COUNTIF(Y744,$AZ$2:$AZ$19)),0,1)</f>
        <v>0</v>
      </c>
      <c r="AR744" cm="1">
        <f t="array" ref="AR744">IF(OR(COUNTIF(Z744,$AZ$2:$AZ$19)),0,1)</f>
        <v>0</v>
      </c>
      <c r="AS744" cm="1">
        <f t="array" ref="AS744">IF(OR(COUNTIF(AA744,$AZ$2:$AZ$19)),0,1)</f>
        <v>0</v>
      </c>
      <c r="AT744" cm="1">
        <f t="array" ref="AT744">IF(OR(COUNTIF(AB744,$AZ$2:$AZ$19)),0,1)</f>
        <v>0</v>
      </c>
      <c r="AU744" cm="1">
        <f t="array" ref="AU744">IF(OR(COUNTIF(AC744,$AZ$2:$AZ$19)),0,1)</f>
        <v>0</v>
      </c>
      <c r="AV744" cm="1">
        <f t="array" ref="AV744">IF(OR(COUNTIF(AD744,$AZ$2:$AZ$19)),0,1)</f>
        <v>0</v>
      </c>
      <c r="AX744">
        <f t="shared" si="12"/>
        <v>0</v>
      </c>
    </row>
    <row r="745" spans="1:50" x14ac:dyDescent="0.3">
      <c r="A745" s="92" t="str" cm="1">
        <f t="array" ref="A745">IF(AX745&gt;0,'Licensee Info'!$A$2:$A$2,"#N/A")</f>
        <v>#N/A</v>
      </c>
      <c r="B745" s="88" t="str">
        <f>'Cover Sheet'!$A$3</f>
        <v>[insert AFS Reporting Period]</v>
      </c>
      <c r="C745" s="88" t="str">
        <f>'Cover Sheet'!$D$3</f>
        <v>[insert all medical and adult-use license record numbers covered by this AFS]</v>
      </c>
      <c r="D745" s="88" t="str">
        <f>'Cover Sheet'!$A$6</f>
        <v>[insert name of firm]</v>
      </c>
      <c r="E745" s="88" t="str">
        <f>'Cover Sheet'!$B$6</f>
        <v>[insert CPA name]</v>
      </c>
      <c r="F745" s="88" t="str">
        <f>'Cover Sheet'!$B$8</f>
        <v>[insert CPA license number]</v>
      </c>
      <c r="G745" s="88" t="str">
        <f>'Cover Sheet'!$D$6</f>
        <v>[insert direct email address]</v>
      </c>
      <c r="H745" s="88" t="str">
        <f>'Cover Sheet'!$D$8</f>
        <v>[insert direct phone number]</v>
      </c>
      <c r="I745" s="88" t="str">
        <f>'Cover Sheet'!$D$10</f>
        <v>[insert firm mailing address]</v>
      </c>
      <c r="J745" s="88" t="str">
        <f>'Licensee Info'!$E$2</f>
        <v>Report not attested to correctly</v>
      </c>
      <c r="K745" t="s">
        <v>286</v>
      </c>
      <c r="L745">
        <v>1</v>
      </c>
      <c r="M745">
        <v>3</v>
      </c>
      <c r="N745">
        <v>6</v>
      </c>
      <c r="O745">
        <v>12</v>
      </c>
      <c r="R745" t="str">
        <f>'R - Total (R, MB)'!$B$184</f>
        <v>[insert license #]</v>
      </c>
      <c r="S745" s="91">
        <f>'R - Total (R, MB)'!$B$185</f>
        <v>0</v>
      </c>
      <c r="T745" s="91">
        <f>'R - Total (R, MB)'!$D$185</f>
        <v>0</v>
      </c>
      <c r="U745" s="91">
        <f>'R - Total (R, MB)'!$H$185</f>
        <v>0</v>
      </c>
      <c r="V745">
        <v>0</v>
      </c>
      <c r="W745">
        <v>0</v>
      </c>
      <c r="X745">
        <v>0</v>
      </c>
      <c r="Y745">
        <v>0</v>
      </c>
      <c r="Z745">
        <v>0</v>
      </c>
      <c r="AA745">
        <v>0</v>
      </c>
      <c r="AB745">
        <v>0</v>
      </c>
      <c r="AC745">
        <v>0</v>
      </c>
      <c r="AD745">
        <v>0</v>
      </c>
      <c r="AJ745" cm="1">
        <f t="array" ref="AJ745">IF(OR(COUNTIF(R745,$AZ$2:$AZ$19)),0,1)</f>
        <v>0</v>
      </c>
      <c r="AK745" cm="1">
        <f t="array" ref="AK745">IF(OR(COUNTIF(S745,$AZ$2:$AZ$19)),0,1)</f>
        <v>0</v>
      </c>
      <c r="AL745" cm="1">
        <f t="array" ref="AL745">IF(OR(COUNTIF(T745,$AZ$2:$AZ$19)),0,1)</f>
        <v>0</v>
      </c>
      <c r="AM745" cm="1">
        <f t="array" ref="AM745">IF(OR(COUNTIF(U745,$AZ$2:$AZ$19)),0,1)</f>
        <v>0</v>
      </c>
      <c r="AN745" cm="1">
        <f t="array" ref="AN745">IF(OR(COUNTIF(V745,$AZ$2:$AZ$19)),0,1)</f>
        <v>0</v>
      </c>
      <c r="AO745" cm="1">
        <f t="array" ref="AO745">IF(OR(COUNTIF(W745,$AZ$2:$AZ$19)),0,1)</f>
        <v>0</v>
      </c>
      <c r="AP745" cm="1">
        <f t="array" ref="AP745">IF(OR(COUNTIF(X745,$AZ$2:$AZ$19)),0,1)</f>
        <v>0</v>
      </c>
      <c r="AQ745" cm="1">
        <f t="array" ref="AQ745">IF(OR(COUNTIF(Y745,$AZ$2:$AZ$19)),0,1)</f>
        <v>0</v>
      </c>
      <c r="AR745" cm="1">
        <f t="array" ref="AR745">IF(OR(COUNTIF(Z745,$AZ$2:$AZ$19)),0,1)</f>
        <v>0</v>
      </c>
      <c r="AS745" cm="1">
        <f t="array" ref="AS745">IF(OR(COUNTIF(AA745,$AZ$2:$AZ$19)),0,1)</f>
        <v>0</v>
      </c>
      <c r="AT745" cm="1">
        <f t="array" ref="AT745">IF(OR(COUNTIF(AB745,$AZ$2:$AZ$19)),0,1)</f>
        <v>0</v>
      </c>
      <c r="AU745" cm="1">
        <f t="array" ref="AU745">IF(OR(COUNTIF(AC745,$AZ$2:$AZ$19)),0,1)</f>
        <v>0</v>
      </c>
      <c r="AV745" cm="1">
        <f t="array" ref="AV745">IF(OR(COUNTIF(AD745,$AZ$2:$AZ$19)),0,1)</f>
        <v>0</v>
      </c>
      <c r="AX745">
        <f t="shared" si="12"/>
        <v>0</v>
      </c>
    </row>
    <row r="746" spans="1:50" x14ac:dyDescent="0.3">
      <c r="A746" s="88" t="str" cm="1">
        <f t="array" ref="A746">IF(AX746&gt;0,'Licensee Info'!$A$2:$A$2,"#N/A")</f>
        <v>#N/A</v>
      </c>
      <c r="B746" s="88" t="str">
        <f>'Cover Sheet'!$A$3</f>
        <v>[insert AFS Reporting Period]</v>
      </c>
      <c r="C746" s="88" t="str">
        <f>'Cover Sheet'!$D$3</f>
        <v>[insert all medical and adult-use license record numbers covered by this AFS]</v>
      </c>
      <c r="D746" s="88" t="str">
        <f>'Cover Sheet'!$A$6</f>
        <v>[insert name of firm]</v>
      </c>
      <c r="E746" s="88" t="str">
        <f>'Cover Sheet'!$B$6</f>
        <v>[insert CPA name]</v>
      </c>
      <c r="F746" s="88" t="str">
        <f>'Cover Sheet'!$B$8</f>
        <v>[insert CPA license number]</v>
      </c>
      <c r="G746" s="88" t="str">
        <f>'Cover Sheet'!$D$6</f>
        <v>[insert direct email address]</v>
      </c>
      <c r="H746" s="88" t="str">
        <f>'Cover Sheet'!$D$8</f>
        <v>[insert direct phone number]</v>
      </c>
      <c r="I746" s="88" t="str">
        <f>'Cover Sheet'!$D$10</f>
        <v>[insert firm mailing address]</v>
      </c>
      <c r="J746" s="88" t="str">
        <f>'Licensee Info'!$E$2</f>
        <v>Report not attested to correctly</v>
      </c>
      <c r="K746" s="91" t="s">
        <v>286</v>
      </c>
      <c r="L746" s="91">
        <v>1</v>
      </c>
      <c r="M746" s="91">
        <v>3</v>
      </c>
      <c r="N746" s="91">
        <v>6</v>
      </c>
      <c r="O746" s="91">
        <v>13</v>
      </c>
      <c r="P746" s="91"/>
      <c r="Q746" s="91"/>
      <c r="R746" s="91" t="str">
        <f>'R - Total (R, MB)'!$B$184</f>
        <v>[insert license #]</v>
      </c>
      <c r="S746" s="91">
        <f>'R - Total (R, MB)'!$B$185</f>
        <v>0</v>
      </c>
      <c r="T746" s="91">
        <f>'R - Total (R, MB)'!$D$185</f>
        <v>0</v>
      </c>
      <c r="U746" s="91">
        <f>'R - Total (R, MB)'!$H$185</f>
        <v>0</v>
      </c>
      <c r="V746" s="91">
        <v>0</v>
      </c>
      <c r="W746" s="91">
        <v>0</v>
      </c>
      <c r="X746" s="91">
        <v>0</v>
      </c>
      <c r="Y746" s="91">
        <v>0</v>
      </c>
      <c r="Z746" s="91">
        <v>0</v>
      </c>
      <c r="AA746" s="91">
        <v>0</v>
      </c>
      <c r="AB746" s="91">
        <v>0</v>
      </c>
      <c r="AC746" s="91">
        <v>0</v>
      </c>
      <c r="AD746" s="91">
        <v>0</v>
      </c>
      <c r="AE746" s="91"/>
      <c r="AF746" s="91"/>
      <c r="AG746" s="91"/>
      <c r="AH746" s="91"/>
      <c r="AJ746" cm="1">
        <f t="array" ref="AJ746">IF(OR(COUNTIF(R746,$AZ$2:$AZ$19)),0,1)</f>
        <v>0</v>
      </c>
      <c r="AK746" cm="1">
        <f t="array" ref="AK746">IF(OR(COUNTIF(S746,$AZ$2:$AZ$19)),0,1)</f>
        <v>0</v>
      </c>
      <c r="AL746" cm="1">
        <f t="array" ref="AL746">IF(OR(COUNTIF(T746,$AZ$2:$AZ$19)),0,1)</f>
        <v>0</v>
      </c>
      <c r="AM746" cm="1">
        <f t="array" ref="AM746">IF(OR(COUNTIF(U746,$AZ$2:$AZ$19)),0,1)</f>
        <v>0</v>
      </c>
      <c r="AN746" cm="1">
        <f t="array" ref="AN746">IF(OR(COUNTIF(V746,$AZ$2:$AZ$19)),0,1)</f>
        <v>0</v>
      </c>
      <c r="AO746" cm="1">
        <f t="array" ref="AO746">IF(OR(COUNTIF(W746,$AZ$2:$AZ$19)),0,1)</f>
        <v>0</v>
      </c>
      <c r="AP746" cm="1">
        <f t="array" ref="AP746">IF(OR(COUNTIF(X746,$AZ$2:$AZ$19)),0,1)</f>
        <v>0</v>
      </c>
      <c r="AQ746" cm="1">
        <f t="array" ref="AQ746">IF(OR(COUNTIF(Y746,$AZ$2:$AZ$19)),0,1)</f>
        <v>0</v>
      </c>
      <c r="AR746" cm="1">
        <f t="array" ref="AR746">IF(OR(COUNTIF(Z746,$AZ$2:$AZ$19)),0,1)</f>
        <v>0</v>
      </c>
      <c r="AS746" cm="1">
        <f t="array" ref="AS746">IF(OR(COUNTIF(AA746,$AZ$2:$AZ$19)),0,1)</f>
        <v>0</v>
      </c>
      <c r="AT746" cm="1">
        <f t="array" ref="AT746">IF(OR(COUNTIF(AB746,$AZ$2:$AZ$19)),0,1)</f>
        <v>0</v>
      </c>
      <c r="AU746" cm="1">
        <f t="array" ref="AU746">IF(OR(COUNTIF(AC746,$AZ$2:$AZ$19)),0,1)</f>
        <v>0</v>
      </c>
      <c r="AV746" cm="1">
        <f t="array" ref="AV746">IF(OR(COUNTIF(AD746,$AZ$2:$AZ$19)),0,1)</f>
        <v>0</v>
      </c>
      <c r="AX746">
        <f t="shared" si="12"/>
        <v>0</v>
      </c>
    </row>
    <row r="747" spans="1:50" x14ac:dyDescent="0.3">
      <c r="A747" s="92" t="str" cm="1">
        <f t="array" ref="A747">IF(AX747&gt;0,'Licensee Info'!$A$2:$A$2,"#N/A")</f>
        <v>#N/A</v>
      </c>
      <c r="B747" s="88" t="str">
        <f>'Cover Sheet'!$A$3</f>
        <v>[insert AFS Reporting Period]</v>
      </c>
      <c r="C747" s="88" t="str">
        <f>'Cover Sheet'!$D$3</f>
        <v>[insert all medical and adult-use license record numbers covered by this AFS]</v>
      </c>
      <c r="D747" s="88" t="str">
        <f>'Cover Sheet'!$A$6</f>
        <v>[insert name of firm]</v>
      </c>
      <c r="E747" s="88" t="str">
        <f>'Cover Sheet'!$B$6</f>
        <v>[insert CPA name]</v>
      </c>
      <c r="F747" s="88" t="str">
        <f>'Cover Sheet'!$B$8</f>
        <v>[insert CPA license number]</v>
      </c>
      <c r="G747" s="88" t="str">
        <f>'Cover Sheet'!$D$6</f>
        <v>[insert direct email address]</v>
      </c>
      <c r="H747" s="88" t="str">
        <f>'Cover Sheet'!$D$8</f>
        <v>[insert direct phone number]</v>
      </c>
      <c r="I747" s="88" t="str">
        <f>'Cover Sheet'!$D$10</f>
        <v>[insert firm mailing address]</v>
      </c>
      <c r="J747" s="88" t="str">
        <f>'Licensee Info'!$E$2</f>
        <v>Report not attested to correctly</v>
      </c>
      <c r="K747" t="s">
        <v>286</v>
      </c>
      <c r="L747">
        <v>1</v>
      </c>
      <c r="M747">
        <v>3</v>
      </c>
      <c r="N747">
        <v>6</v>
      </c>
      <c r="O747">
        <v>14</v>
      </c>
      <c r="R747" t="str">
        <f>'R - Total (R, MB)'!$B$184</f>
        <v>[insert license #]</v>
      </c>
      <c r="S747" s="91">
        <f>'R - Total (R, MB)'!$B$185</f>
        <v>0</v>
      </c>
      <c r="T747" s="91">
        <f>'R - Total (R, MB)'!$D$185</f>
        <v>0</v>
      </c>
      <c r="U747" s="91">
        <f>'R - Total (R, MB)'!$H$185</f>
        <v>0</v>
      </c>
      <c r="V747">
        <v>0</v>
      </c>
      <c r="W747">
        <v>0</v>
      </c>
      <c r="X747">
        <v>0</v>
      </c>
      <c r="Y747">
        <v>0</v>
      </c>
      <c r="Z747">
        <v>0</v>
      </c>
      <c r="AA747">
        <v>0</v>
      </c>
      <c r="AB747">
        <v>0</v>
      </c>
      <c r="AC747">
        <v>0</v>
      </c>
      <c r="AD747">
        <v>0</v>
      </c>
      <c r="AJ747" cm="1">
        <f t="array" ref="AJ747">IF(OR(COUNTIF(R747,$AZ$2:$AZ$19)),0,1)</f>
        <v>0</v>
      </c>
      <c r="AK747" cm="1">
        <f t="array" ref="AK747">IF(OR(COUNTIF(S747,$AZ$2:$AZ$19)),0,1)</f>
        <v>0</v>
      </c>
      <c r="AL747" cm="1">
        <f t="array" ref="AL747">IF(OR(COUNTIF(T747,$AZ$2:$AZ$19)),0,1)</f>
        <v>0</v>
      </c>
      <c r="AM747" cm="1">
        <f t="array" ref="AM747">IF(OR(COUNTIF(U747,$AZ$2:$AZ$19)),0,1)</f>
        <v>0</v>
      </c>
      <c r="AN747" cm="1">
        <f t="array" ref="AN747">IF(OR(COUNTIF(V747,$AZ$2:$AZ$19)),0,1)</f>
        <v>0</v>
      </c>
      <c r="AO747" cm="1">
        <f t="array" ref="AO747">IF(OR(COUNTIF(W747,$AZ$2:$AZ$19)),0,1)</f>
        <v>0</v>
      </c>
      <c r="AP747" cm="1">
        <f t="array" ref="AP747">IF(OR(COUNTIF(X747,$AZ$2:$AZ$19)),0,1)</f>
        <v>0</v>
      </c>
      <c r="AQ747" cm="1">
        <f t="array" ref="AQ747">IF(OR(COUNTIF(Y747,$AZ$2:$AZ$19)),0,1)</f>
        <v>0</v>
      </c>
      <c r="AR747" cm="1">
        <f t="array" ref="AR747">IF(OR(COUNTIF(Z747,$AZ$2:$AZ$19)),0,1)</f>
        <v>0</v>
      </c>
      <c r="AS747" cm="1">
        <f t="array" ref="AS747">IF(OR(COUNTIF(AA747,$AZ$2:$AZ$19)),0,1)</f>
        <v>0</v>
      </c>
      <c r="AT747" cm="1">
        <f t="array" ref="AT747">IF(OR(COUNTIF(AB747,$AZ$2:$AZ$19)),0,1)</f>
        <v>0</v>
      </c>
      <c r="AU747" cm="1">
        <f t="array" ref="AU747">IF(OR(COUNTIF(AC747,$AZ$2:$AZ$19)),0,1)</f>
        <v>0</v>
      </c>
      <c r="AV747" cm="1">
        <f t="array" ref="AV747">IF(OR(COUNTIF(AD747,$AZ$2:$AZ$19)),0,1)</f>
        <v>0</v>
      </c>
      <c r="AX747">
        <f t="shared" si="12"/>
        <v>0</v>
      </c>
    </row>
    <row r="748" spans="1:50" x14ac:dyDescent="0.3">
      <c r="A748" s="88" t="str" cm="1">
        <f t="array" ref="A748">IF(AX748&gt;0,'Licensee Info'!$A$2:$A$2,"#N/A")</f>
        <v>#N/A</v>
      </c>
      <c r="B748" s="88" t="str">
        <f>'Cover Sheet'!$A$3</f>
        <v>[insert AFS Reporting Period]</v>
      </c>
      <c r="C748" s="88" t="str">
        <f>'Cover Sheet'!$D$3</f>
        <v>[insert all medical and adult-use license record numbers covered by this AFS]</v>
      </c>
      <c r="D748" s="88" t="str">
        <f>'Cover Sheet'!$A$6</f>
        <v>[insert name of firm]</v>
      </c>
      <c r="E748" s="88" t="str">
        <f>'Cover Sheet'!$B$6</f>
        <v>[insert CPA name]</v>
      </c>
      <c r="F748" s="88" t="str">
        <f>'Cover Sheet'!$B$8</f>
        <v>[insert CPA license number]</v>
      </c>
      <c r="G748" s="88" t="str">
        <f>'Cover Sheet'!$D$6</f>
        <v>[insert direct email address]</v>
      </c>
      <c r="H748" s="88" t="str">
        <f>'Cover Sheet'!$D$8</f>
        <v>[insert direct phone number]</v>
      </c>
      <c r="I748" s="88" t="str">
        <f>'Cover Sheet'!$D$10</f>
        <v>[insert firm mailing address]</v>
      </c>
      <c r="J748" s="88" t="str">
        <f>'Licensee Info'!$E$2</f>
        <v>Report not attested to correctly</v>
      </c>
      <c r="K748" s="91" t="s">
        <v>286</v>
      </c>
      <c r="L748" s="91">
        <v>1</v>
      </c>
      <c r="M748" s="91">
        <v>3</v>
      </c>
      <c r="N748" s="91">
        <v>6</v>
      </c>
      <c r="O748" s="91">
        <v>15</v>
      </c>
      <c r="P748" s="91"/>
      <c r="Q748" s="91"/>
      <c r="R748" s="91" t="str">
        <f>'R - Total (R, MB)'!$B$184</f>
        <v>[insert license #]</v>
      </c>
      <c r="S748" s="91">
        <f>'R - Total (R, MB)'!$B$185</f>
        <v>0</v>
      </c>
      <c r="T748" s="91">
        <f>'R - Total (R, MB)'!$D$185</f>
        <v>0</v>
      </c>
      <c r="U748" s="91">
        <f>'R - Total (R, MB)'!$H$185</f>
        <v>0</v>
      </c>
      <c r="V748" s="91">
        <v>0</v>
      </c>
      <c r="W748" s="91">
        <v>0</v>
      </c>
      <c r="X748" s="91">
        <v>0</v>
      </c>
      <c r="Y748" s="91">
        <v>0</v>
      </c>
      <c r="Z748" s="91">
        <v>0</v>
      </c>
      <c r="AA748" s="91">
        <v>0</v>
      </c>
      <c r="AB748" s="91">
        <v>0</v>
      </c>
      <c r="AC748" s="91">
        <v>0</v>
      </c>
      <c r="AD748" s="91">
        <v>0</v>
      </c>
      <c r="AE748" s="91"/>
      <c r="AF748" s="91"/>
      <c r="AG748" s="91"/>
      <c r="AH748" s="91"/>
      <c r="AJ748" cm="1">
        <f t="array" ref="AJ748">IF(OR(COUNTIF(R748,$AZ$2:$AZ$19)),0,1)</f>
        <v>0</v>
      </c>
      <c r="AK748" cm="1">
        <f t="array" ref="AK748">IF(OR(COUNTIF(S748,$AZ$2:$AZ$19)),0,1)</f>
        <v>0</v>
      </c>
      <c r="AL748" cm="1">
        <f t="array" ref="AL748">IF(OR(COUNTIF(T748,$AZ$2:$AZ$19)),0,1)</f>
        <v>0</v>
      </c>
      <c r="AM748" cm="1">
        <f t="array" ref="AM748">IF(OR(COUNTIF(U748,$AZ$2:$AZ$19)),0,1)</f>
        <v>0</v>
      </c>
      <c r="AN748" cm="1">
        <f t="array" ref="AN748">IF(OR(COUNTIF(V748,$AZ$2:$AZ$19)),0,1)</f>
        <v>0</v>
      </c>
      <c r="AO748" cm="1">
        <f t="array" ref="AO748">IF(OR(COUNTIF(W748,$AZ$2:$AZ$19)),0,1)</f>
        <v>0</v>
      </c>
      <c r="AP748" cm="1">
        <f t="array" ref="AP748">IF(OR(COUNTIF(X748,$AZ$2:$AZ$19)),0,1)</f>
        <v>0</v>
      </c>
      <c r="AQ748" cm="1">
        <f t="array" ref="AQ748">IF(OR(COUNTIF(Y748,$AZ$2:$AZ$19)),0,1)</f>
        <v>0</v>
      </c>
      <c r="AR748" cm="1">
        <f t="array" ref="AR748">IF(OR(COUNTIF(Z748,$AZ$2:$AZ$19)),0,1)</f>
        <v>0</v>
      </c>
      <c r="AS748" cm="1">
        <f t="array" ref="AS748">IF(OR(COUNTIF(AA748,$AZ$2:$AZ$19)),0,1)</f>
        <v>0</v>
      </c>
      <c r="AT748" cm="1">
        <f t="array" ref="AT748">IF(OR(COUNTIF(AB748,$AZ$2:$AZ$19)),0,1)</f>
        <v>0</v>
      </c>
      <c r="AU748" cm="1">
        <f t="array" ref="AU748">IF(OR(COUNTIF(AC748,$AZ$2:$AZ$19)),0,1)</f>
        <v>0</v>
      </c>
      <c r="AV748" cm="1">
        <f t="array" ref="AV748">IF(OR(COUNTIF(AD748,$AZ$2:$AZ$19)),0,1)</f>
        <v>0</v>
      </c>
      <c r="AX748">
        <f t="shared" si="12"/>
        <v>0</v>
      </c>
    </row>
    <row r="749" spans="1:50" x14ac:dyDescent="0.3">
      <c r="A749" s="92" t="str" cm="1">
        <f t="array" ref="A749">IF(AX749&gt;0,'Licensee Info'!$A$2:$A$2,"#N/A")</f>
        <v>#N/A</v>
      </c>
      <c r="B749" s="88" t="str">
        <f>'Cover Sheet'!$A$3</f>
        <v>[insert AFS Reporting Period]</v>
      </c>
      <c r="C749" s="88" t="str">
        <f>'Cover Sheet'!$D$3</f>
        <v>[insert all medical and adult-use license record numbers covered by this AFS]</v>
      </c>
      <c r="D749" s="88" t="str">
        <f>'Cover Sheet'!$A$6</f>
        <v>[insert name of firm]</v>
      </c>
      <c r="E749" s="88" t="str">
        <f>'Cover Sheet'!$B$6</f>
        <v>[insert CPA name]</v>
      </c>
      <c r="F749" s="88" t="str">
        <f>'Cover Sheet'!$B$8</f>
        <v>[insert CPA license number]</v>
      </c>
      <c r="G749" s="88" t="str">
        <f>'Cover Sheet'!$D$6</f>
        <v>[insert direct email address]</v>
      </c>
      <c r="H749" s="88" t="str">
        <f>'Cover Sheet'!$D$8</f>
        <v>[insert direct phone number]</v>
      </c>
      <c r="I749" s="88" t="str">
        <f>'Cover Sheet'!$D$10</f>
        <v>[insert firm mailing address]</v>
      </c>
      <c r="J749" s="88" t="str">
        <f>'Licensee Info'!$E$2</f>
        <v>Report not attested to correctly</v>
      </c>
      <c r="K749" t="s">
        <v>286</v>
      </c>
      <c r="L749">
        <v>1</v>
      </c>
      <c r="M749" t="s">
        <v>285</v>
      </c>
      <c r="N749">
        <v>6</v>
      </c>
      <c r="O749">
        <v>1</v>
      </c>
      <c r="R749" cm="1">
        <f t="array" ref="R749:Y758">'R - Total (R, MB)'!$A$200:$H$209</f>
        <v>0</v>
      </c>
      <c r="S749">
        <v>0</v>
      </c>
      <c r="T749">
        <v>0</v>
      </c>
      <c r="U749">
        <v>0</v>
      </c>
      <c r="V749">
        <v>0</v>
      </c>
      <c r="W749">
        <v>0</v>
      </c>
      <c r="X749">
        <v>0</v>
      </c>
      <c r="Y749">
        <v>0</v>
      </c>
      <c r="Z749">
        <v>0</v>
      </c>
      <c r="AA749">
        <v>0</v>
      </c>
      <c r="AB749">
        <v>0</v>
      </c>
      <c r="AC749">
        <v>0</v>
      </c>
      <c r="AD749">
        <v>0</v>
      </c>
      <c r="AJ749" cm="1">
        <f t="array" ref="AJ749">IF(OR(COUNTIF(R749,$AZ$2:$AZ$19)),0,1)</f>
        <v>0</v>
      </c>
      <c r="AK749" cm="1">
        <f t="array" ref="AK749">IF(OR(COUNTIF(S749,$AZ$2:$AZ$19)),0,1)</f>
        <v>0</v>
      </c>
      <c r="AL749" cm="1">
        <f t="array" ref="AL749">IF(OR(COUNTIF(T749,$AZ$2:$AZ$19)),0,1)</f>
        <v>0</v>
      </c>
      <c r="AM749" cm="1">
        <f t="array" ref="AM749">IF(OR(COUNTIF(U749,$AZ$2:$AZ$19)),0,1)</f>
        <v>0</v>
      </c>
      <c r="AN749" cm="1">
        <f t="array" ref="AN749">IF(OR(COUNTIF(V749,$AZ$2:$AZ$19)),0,1)</f>
        <v>0</v>
      </c>
      <c r="AO749" cm="1">
        <f t="array" ref="AO749">IF(OR(COUNTIF(W749,$AZ$2:$AZ$19)),0,1)</f>
        <v>0</v>
      </c>
      <c r="AP749" cm="1">
        <f t="array" ref="AP749">IF(OR(COUNTIF(X749,$AZ$2:$AZ$19)),0,1)</f>
        <v>0</v>
      </c>
      <c r="AQ749" cm="1">
        <f t="array" ref="AQ749">IF(OR(COUNTIF(Y749,$AZ$2:$AZ$19)),0,1)</f>
        <v>0</v>
      </c>
      <c r="AR749" cm="1">
        <f t="array" ref="AR749">IF(OR(COUNTIF(Z749,$AZ$2:$AZ$19)),0,1)</f>
        <v>0</v>
      </c>
      <c r="AS749" cm="1">
        <f t="array" ref="AS749">IF(OR(COUNTIF(AA749,$AZ$2:$AZ$19)),0,1)</f>
        <v>0</v>
      </c>
      <c r="AT749" cm="1">
        <f t="array" ref="AT749">IF(OR(COUNTIF(AB749,$AZ$2:$AZ$19)),0,1)</f>
        <v>0</v>
      </c>
      <c r="AU749" cm="1">
        <f t="array" ref="AU749">IF(OR(COUNTIF(AC749,$AZ$2:$AZ$19)),0,1)</f>
        <v>0</v>
      </c>
      <c r="AV749" cm="1">
        <f t="array" ref="AV749">IF(OR(COUNTIF(AD749,$AZ$2:$AZ$19)),0,1)</f>
        <v>0</v>
      </c>
      <c r="AX749">
        <f t="shared" si="12"/>
        <v>0</v>
      </c>
    </row>
    <row r="750" spans="1:50" x14ac:dyDescent="0.3">
      <c r="A750" s="88" t="str" cm="1">
        <f t="array" ref="A750">IF(AX750&gt;0,'Licensee Info'!$A$2:$A$2,"#N/A")</f>
        <v>#N/A</v>
      </c>
      <c r="B750" s="88" t="str">
        <f>'Cover Sheet'!$A$3</f>
        <v>[insert AFS Reporting Period]</v>
      </c>
      <c r="C750" s="88" t="str">
        <f>'Cover Sheet'!$D$3</f>
        <v>[insert all medical and adult-use license record numbers covered by this AFS]</v>
      </c>
      <c r="D750" s="88" t="str">
        <f>'Cover Sheet'!$A$6</f>
        <v>[insert name of firm]</v>
      </c>
      <c r="E750" s="88" t="str">
        <f>'Cover Sheet'!$B$6</f>
        <v>[insert CPA name]</v>
      </c>
      <c r="F750" s="88" t="str">
        <f>'Cover Sheet'!$B$8</f>
        <v>[insert CPA license number]</v>
      </c>
      <c r="G750" s="88" t="str">
        <f>'Cover Sheet'!$D$6</f>
        <v>[insert direct email address]</v>
      </c>
      <c r="H750" s="88" t="str">
        <f>'Cover Sheet'!$D$8</f>
        <v>[insert direct phone number]</v>
      </c>
      <c r="I750" s="88" t="str">
        <f>'Cover Sheet'!$D$10</f>
        <v>[insert firm mailing address]</v>
      </c>
      <c r="J750" s="88" t="str">
        <f>'Licensee Info'!$E$2</f>
        <v>Report not attested to correctly</v>
      </c>
      <c r="K750" s="91" t="s">
        <v>286</v>
      </c>
      <c r="L750" s="91">
        <v>1</v>
      </c>
      <c r="M750" s="91" t="s">
        <v>285</v>
      </c>
      <c r="N750" s="91">
        <v>6</v>
      </c>
      <c r="O750" s="91">
        <v>2</v>
      </c>
      <c r="P750" s="91"/>
      <c r="Q750" s="91"/>
      <c r="R750" s="91">
        <v>0</v>
      </c>
      <c r="S750" s="91">
        <v>0</v>
      </c>
      <c r="T750" s="91">
        <v>0</v>
      </c>
      <c r="U750" s="91">
        <v>0</v>
      </c>
      <c r="V750" s="91">
        <v>0</v>
      </c>
      <c r="W750" s="91">
        <v>0</v>
      </c>
      <c r="X750" s="91">
        <v>0</v>
      </c>
      <c r="Y750" s="91">
        <v>0</v>
      </c>
      <c r="Z750" s="91">
        <v>0</v>
      </c>
      <c r="AA750" s="91">
        <v>0</v>
      </c>
      <c r="AB750" s="91">
        <v>0</v>
      </c>
      <c r="AC750" s="91">
        <v>0</v>
      </c>
      <c r="AD750" s="91">
        <v>0</v>
      </c>
      <c r="AE750" s="91"/>
      <c r="AF750" s="91"/>
      <c r="AG750" s="91"/>
      <c r="AH750" s="91"/>
      <c r="AJ750" cm="1">
        <f t="array" ref="AJ750">IF(OR(COUNTIF(R750,$AZ$2:$AZ$19)),0,1)</f>
        <v>0</v>
      </c>
      <c r="AK750" cm="1">
        <f t="array" ref="AK750">IF(OR(COUNTIF(S750,$AZ$2:$AZ$19)),0,1)</f>
        <v>0</v>
      </c>
      <c r="AL750" cm="1">
        <f t="array" ref="AL750">IF(OR(COUNTIF(T750,$AZ$2:$AZ$19)),0,1)</f>
        <v>0</v>
      </c>
      <c r="AM750" cm="1">
        <f t="array" ref="AM750">IF(OR(COUNTIF(U750,$AZ$2:$AZ$19)),0,1)</f>
        <v>0</v>
      </c>
      <c r="AN750" cm="1">
        <f t="array" ref="AN750">IF(OR(COUNTIF(V750,$AZ$2:$AZ$19)),0,1)</f>
        <v>0</v>
      </c>
      <c r="AO750" cm="1">
        <f t="array" ref="AO750">IF(OR(COUNTIF(W750,$AZ$2:$AZ$19)),0,1)</f>
        <v>0</v>
      </c>
      <c r="AP750" cm="1">
        <f t="array" ref="AP750">IF(OR(COUNTIF(X750,$AZ$2:$AZ$19)),0,1)</f>
        <v>0</v>
      </c>
      <c r="AQ750" cm="1">
        <f t="array" ref="AQ750">IF(OR(COUNTIF(Y750,$AZ$2:$AZ$19)),0,1)</f>
        <v>0</v>
      </c>
      <c r="AR750" cm="1">
        <f t="array" ref="AR750">IF(OR(COUNTIF(Z750,$AZ$2:$AZ$19)),0,1)</f>
        <v>0</v>
      </c>
      <c r="AS750" cm="1">
        <f t="array" ref="AS750">IF(OR(COUNTIF(AA750,$AZ$2:$AZ$19)),0,1)</f>
        <v>0</v>
      </c>
      <c r="AT750" cm="1">
        <f t="array" ref="AT750">IF(OR(COUNTIF(AB750,$AZ$2:$AZ$19)),0,1)</f>
        <v>0</v>
      </c>
      <c r="AU750" cm="1">
        <f t="array" ref="AU750">IF(OR(COUNTIF(AC750,$AZ$2:$AZ$19)),0,1)</f>
        <v>0</v>
      </c>
      <c r="AV750" cm="1">
        <f t="array" ref="AV750">IF(OR(COUNTIF(AD750,$AZ$2:$AZ$19)),0,1)</f>
        <v>0</v>
      </c>
      <c r="AX750">
        <f t="shared" si="12"/>
        <v>0</v>
      </c>
    </row>
    <row r="751" spans="1:50" x14ac:dyDescent="0.3">
      <c r="A751" s="92" t="str" cm="1">
        <f t="array" ref="A751">IF(AX751&gt;0,'Licensee Info'!$A$2:$A$2,"#N/A")</f>
        <v>#N/A</v>
      </c>
      <c r="B751" s="88" t="str">
        <f>'Cover Sheet'!$A$3</f>
        <v>[insert AFS Reporting Period]</v>
      </c>
      <c r="C751" s="88" t="str">
        <f>'Cover Sheet'!$D$3</f>
        <v>[insert all medical and adult-use license record numbers covered by this AFS]</v>
      </c>
      <c r="D751" s="88" t="str">
        <f>'Cover Sheet'!$A$6</f>
        <v>[insert name of firm]</v>
      </c>
      <c r="E751" s="88" t="str">
        <f>'Cover Sheet'!$B$6</f>
        <v>[insert CPA name]</v>
      </c>
      <c r="F751" s="88" t="str">
        <f>'Cover Sheet'!$B$8</f>
        <v>[insert CPA license number]</v>
      </c>
      <c r="G751" s="88" t="str">
        <f>'Cover Sheet'!$D$6</f>
        <v>[insert direct email address]</v>
      </c>
      <c r="H751" s="88" t="str">
        <f>'Cover Sheet'!$D$8</f>
        <v>[insert direct phone number]</v>
      </c>
      <c r="I751" s="88" t="str">
        <f>'Cover Sheet'!$D$10</f>
        <v>[insert firm mailing address]</v>
      </c>
      <c r="J751" s="88" t="str">
        <f>'Licensee Info'!$E$2</f>
        <v>Report not attested to correctly</v>
      </c>
      <c r="K751" t="s">
        <v>286</v>
      </c>
      <c r="L751">
        <v>1</v>
      </c>
      <c r="M751" t="s">
        <v>285</v>
      </c>
      <c r="N751">
        <v>6</v>
      </c>
      <c r="O751">
        <v>3</v>
      </c>
      <c r="R751">
        <v>0</v>
      </c>
      <c r="S751">
        <v>0</v>
      </c>
      <c r="T751">
        <v>0</v>
      </c>
      <c r="U751">
        <v>0</v>
      </c>
      <c r="V751">
        <v>0</v>
      </c>
      <c r="W751">
        <v>0</v>
      </c>
      <c r="X751">
        <v>0</v>
      </c>
      <c r="Y751">
        <v>0</v>
      </c>
      <c r="Z751">
        <v>0</v>
      </c>
      <c r="AA751">
        <v>0</v>
      </c>
      <c r="AB751">
        <v>0</v>
      </c>
      <c r="AC751">
        <v>0</v>
      </c>
      <c r="AD751">
        <v>0</v>
      </c>
      <c r="AJ751" cm="1">
        <f t="array" ref="AJ751">IF(OR(COUNTIF(R751,$AZ$2:$AZ$19)),0,1)</f>
        <v>0</v>
      </c>
      <c r="AK751" cm="1">
        <f t="array" ref="AK751">IF(OR(COUNTIF(S751,$AZ$2:$AZ$19)),0,1)</f>
        <v>0</v>
      </c>
      <c r="AL751" cm="1">
        <f t="array" ref="AL751">IF(OR(COUNTIF(T751,$AZ$2:$AZ$19)),0,1)</f>
        <v>0</v>
      </c>
      <c r="AM751" cm="1">
        <f t="array" ref="AM751">IF(OR(COUNTIF(U751,$AZ$2:$AZ$19)),0,1)</f>
        <v>0</v>
      </c>
      <c r="AN751" cm="1">
        <f t="array" ref="AN751">IF(OR(COUNTIF(V751,$AZ$2:$AZ$19)),0,1)</f>
        <v>0</v>
      </c>
      <c r="AO751" cm="1">
        <f t="array" ref="AO751">IF(OR(COUNTIF(W751,$AZ$2:$AZ$19)),0,1)</f>
        <v>0</v>
      </c>
      <c r="AP751" cm="1">
        <f t="array" ref="AP751">IF(OR(COUNTIF(X751,$AZ$2:$AZ$19)),0,1)</f>
        <v>0</v>
      </c>
      <c r="AQ751" cm="1">
        <f t="array" ref="AQ751">IF(OR(COUNTIF(Y751,$AZ$2:$AZ$19)),0,1)</f>
        <v>0</v>
      </c>
      <c r="AR751" cm="1">
        <f t="array" ref="AR751">IF(OR(COUNTIF(Z751,$AZ$2:$AZ$19)),0,1)</f>
        <v>0</v>
      </c>
      <c r="AS751" cm="1">
        <f t="array" ref="AS751">IF(OR(COUNTIF(AA751,$AZ$2:$AZ$19)),0,1)</f>
        <v>0</v>
      </c>
      <c r="AT751" cm="1">
        <f t="array" ref="AT751">IF(OR(COUNTIF(AB751,$AZ$2:$AZ$19)),0,1)</f>
        <v>0</v>
      </c>
      <c r="AU751" cm="1">
        <f t="array" ref="AU751">IF(OR(COUNTIF(AC751,$AZ$2:$AZ$19)),0,1)</f>
        <v>0</v>
      </c>
      <c r="AV751" cm="1">
        <f t="array" ref="AV751">IF(OR(COUNTIF(AD751,$AZ$2:$AZ$19)),0,1)</f>
        <v>0</v>
      </c>
      <c r="AX751">
        <f t="shared" si="12"/>
        <v>0</v>
      </c>
    </row>
    <row r="752" spans="1:50" x14ac:dyDescent="0.3">
      <c r="A752" s="88" t="str" cm="1">
        <f t="array" ref="A752">IF(AX752&gt;0,'Licensee Info'!$A$2:$A$2,"#N/A")</f>
        <v>#N/A</v>
      </c>
      <c r="B752" s="88" t="str">
        <f>'Cover Sheet'!$A$3</f>
        <v>[insert AFS Reporting Period]</v>
      </c>
      <c r="C752" s="88" t="str">
        <f>'Cover Sheet'!$D$3</f>
        <v>[insert all medical and adult-use license record numbers covered by this AFS]</v>
      </c>
      <c r="D752" s="88" t="str">
        <f>'Cover Sheet'!$A$6</f>
        <v>[insert name of firm]</v>
      </c>
      <c r="E752" s="88" t="str">
        <f>'Cover Sheet'!$B$6</f>
        <v>[insert CPA name]</v>
      </c>
      <c r="F752" s="88" t="str">
        <f>'Cover Sheet'!$B$8</f>
        <v>[insert CPA license number]</v>
      </c>
      <c r="G752" s="88" t="str">
        <f>'Cover Sheet'!$D$6</f>
        <v>[insert direct email address]</v>
      </c>
      <c r="H752" s="88" t="str">
        <f>'Cover Sheet'!$D$8</f>
        <v>[insert direct phone number]</v>
      </c>
      <c r="I752" s="88" t="str">
        <f>'Cover Sheet'!$D$10</f>
        <v>[insert firm mailing address]</v>
      </c>
      <c r="J752" s="88" t="str">
        <f>'Licensee Info'!$E$2</f>
        <v>Report not attested to correctly</v>
      </c>
      <c r="K752" s="91" t="s">
        <v>286</v>
      </c>
      <c r="L752" s="91">
        <v>1</v>
      </c>
      <c r="M752" s="91" t="s">
        <v>285</v>
      </c>
      <c r="N752" s="91">
        <v>6</v>
      </c>
      <c r="O752" s="91">
        <v>4</v>
      </c>
      <c r="P752" s="91"/>
      <c r="Q752" s="91"/>
      <c r="R752" s="91">
        <v>0</v>
      </c>
      <c r="S752" s="91">
        <v>0</v>
      </c>
      <c r="T752" s="91">
        <v>0</v>
      </c>
      <c r="U752" s="91">
        <v>0</v>
      </c>
      <c r="V752" s="91">
        <v>0</v>
      </c>
      <c r="W752" s="91">
        <v>0</v>
      </c>
      <c r="X752" s="91">
        <v>0</v>
      </c>
      <c r="Y752" s="91">
        <v>0</v>
      </c>
      <c r="Z752" s="91">
        <v>0</v>
      </c>
      <c r="AA752" s="91">
        <v>0</v>
      </c>
      <c r="AB752" s="91">
        <v>0</v>
      </c>
      <c r="AC752" s="91">
        <v>0</v>
      </c>
      <c r="AD752" s="91">
        <v>0</v>
      </c>
      <c r="AE752" s="91"/>
      <c r="AF752" s="91"/>
      <c r="AG752" s="91"/>
      <c r="AH752" s="91"/>
      <c r="AJ752" cm="1">
        <f t="array" ref="AJ752">IF(OR(COUNTIF(R752,$AZ$2:$AZ$19)),0,1)</f>
        <v>0</v>
      </c>
      <c r="AK752" cm="1">
        <f t="array" ref="AK752">IF(OR(COUNTIF(S752,$AZ$2:$AZ$19)),0,1)</f>
        <v>0</v>
      </c>
      <c r="AL752" cm="1">
        <f t="array" ref="AL752">IF(OR(COUNTIF(T752,$AZ$2:$AZ$19)),0,1)</f>
        <v>0</v>
      </c>
      <c r="AM752" cm="1">
        <f t="array" ref="AM752">IF(OR(COUNTIF(U752,$AZ$2:$AZ$19)),0,1)</f>
        <v>0</v>
      </c>
      <c r="AN752" cm="1">
        <f t="array" ref="AN752">IF(OR(COUNTIF(V752,$AZ$2:$AZ$19)),0,1)</f>
        <v>0</v>
      </c>
      <c r="AO752" cm="1">
        <f t="array" ref="AO752">IF(OR(COUNTIF(W752,$AZ$2:$AZ$19)),0,1)</f>
        <v>0</v>
      </c>
      <c r="AP752" cm="1">
        <f t="array" ref="AP752">IF(OR(COUNTIF(X752,$AZ$2:$AZ$19)),0,1)</f>
        <v>0</v>
      </c>
      <c r="AQ752" cm="1">
        <f t="array" ref="AQ752">IF(OR(COUNTIF(Y752,$AZ$2:$AZ$19)),0,1)</f>
        <v>0</v>
      </c>
      <c r="AR752" cm="1">
        <f t="array" ref="AR752">IF(OR(COUNTIF(Z752,$AZ$2:$AZ$19)),0,1)</f>
        <v>0</v>
      </c>
      <c r="AS752" cm="1">
        <f t="array" ref="AS752">IF(OR(COUNTIF(AA752,$AZ$2:$AZ$19)),0,1)</f>
        <v>0</v>
      </c>
      <c r="AT752" cm="1">
        <f t="array" ref="AT752">IF(OR(COUNTIF(AB752,$AZ$2:$AZ$19)),0,1)</f>
        <v>0</v>
      </c>
      <c r="AU752" cm="1">
        <f t="array" ref="AU752">IF(OR(COUNTIF(AC752,$AZ$2:$AZ$19)),0,1)</f>
        <v>0</v>
      </c>
      <c r="AV752" cm="1">
        <f t="array" ref="AV752">IF(OR(COUNTIF(AD752,$AZ$2:$AZ$19)),0,1)</f>
        <v>0</v>
      </c>
      <c r="AX752">
        <f t="shared" si="12"/>
        <v>0</v>
      </c>
    </row>
    <row r="753" spans="1:50" x14ac:dyDescent="0.3">
      <c r="A753" s="92" t="str" cm="1">
        <f t="array" ref="A753">IF(AX753&gt;0,'Licensee Info'!$A$2:$A$2,"#N/A")</f>
        <v>#N/A</v>
      </c>
      <c r="B753" s="88" t="str">
        <f>'Cover Sheet'!$A$3</f>
        <v>[insert AFS Reporting Period]</v>
      </c>
      <c r="C753" s="88" t="str">
        <f>'Cover Sheet'!$D$3</f>
        <v>[insert all medical and adult-use license record numbers covered by this AFS]</v>
      </c>
      <c r="D753" s="88" t="str">
        <f>'Cover Sheet'!$A$6</f>
        <v>[insert name of firm]</v>
      </c>
      <c r="E753" s="88" t="str">
        <f>'Cover Sheet'!$B$6</f>
        <v>[insert CPA name]</v>
      </c>
      <c r="F753" s="88" t="str">
        <f>'Cover Sheet'!$B$8</f>
        <v>[insert CPA license number]</v>
      </c>
      <c r="G753" s="88" t="str">
        <f>'Cover Sheet'!$D$6</f>
        <v>[insert direct email address]</v>
      </c>
      <c r="H753" s="88" t="str">
        <f>'Cover Sheet'!$D$8</f>
        <v>[insert direct phone number]</v>
      </c>
      <c r="I753" s="88" t="str">
        <f>'Cover Sheet'!$D$10</f>
        <v>[insert firm mailing address]</v>
      </c>
      <c r="J753" s="88" t="str">
        <f>'Licensee Info'!$E$2</f>
        <v>Report not attested to correctly</v>
      </c>
      <c r="K753" t="s">
        <v>286</v>
      </c>
      <c r="L753">
        <v>1</v>
      </c>
      <c r="M753" t="s">
        <v>285</v>
      </c>
      <c r="N753">
        <v>6</v>
      </c>
      <c r="O753">
        <v>5</v>
      </c>
      <c r="R753">
        <v>0</v>
      </c>
      <c r="S753">
        <v>0</v>
      </c>
      <c r="T753">
        <v>0</v>
      </c>
      <c r="U753">
        <v>0</v>
      </c>
      <c r="V753">
        <v>0</v>
      </c>
      <c r="W753">
        <v>0</v>
      </c>
      <c r="X753">
        <v>0</v>
      </c>
      <c r="Y753">
        <v>0</v>
      </c>
      <c r="Z753">
        <v>0</v>
      </c>
      <c r="AA753">
        <v>0</v>
      </c>
      <c r="AB753">
        <v>0</v>
      </c>
      <c r="AC753">
        <v>0</v>
      </c>
      <c r="AD753">
        <v>0</v>
      </c>
      <c r="AJ753" cm="1">
        <f t="array" ref="AJ753">IF(OR(COUNTIF(R753,$AZ$2:$AZ$19)),0,1)</f>
        <v>0</v>
      </c>
      <c r="AK753" cm="1">
        <f t="array" ref="AK753">IF(OR(COUNTIF(S753,$AZ$2:$AZ$19)),0,1)</f>
        <v>0</v>
      </c>
      <c r="AL753" cm="1">
        <f t="array" ref="AL753">IF(OR(COUNTIF(T753,$AZ$2:$AZ$19)),0,1)</f>
        <v>0</v>
      </c>
      <c r="AM753" cm="1">
        <f t="array" ref="AM753">IF(OR(COUNTIF(U753,$AZ$2:$AZ$19)),0,1)</f>
        <v>0</v>
      </c>
      <c r="AN753" cm="1">
        <f t="array" ref="AN753">IF(OR(COUNTIF(V753,$AZ$2:$AZ$19)),0,1)</f>
        <v>0</v>
      </c>
      <c r="AO753" cm="1">
        <f t="array" ref="AO753">IF(OR(COUNTIF(W753,$AZ$2:$AZ$19)),0,1)</f>
        <v>0</v>
      </c>
      <c r="AP753" cm="1">
        <f t="array" ref="AP753">IF(OR(COUNTIF(X753,$AZ$2:$AZ$19)),0,1)</f>
        <v>0</v>
      </c>
      <c r="AQ753" cm="1">
        <f t="array" ref="AQ753">IF(OR(COUNTIF(Y753,$AZ$2:$AZ$19)),0,1)</f>
        <v>0</v>
      </c>
      <c r="AR753" cm="1">
        <f t="array" ref="AR753">IF(OR(COUNTIF(Z753,$AZ$2:$AZ$19)),0,1)</f>
        <v>0</v>
      </c>
      <c r="AS753" cm="1">
        <f t="array" ref="AS753">IF(OR(COUNTIF(AA753,$AZ$2:$AZ$19)),0,1)</f>
        <v>0</v>
      </c>
      <c r="AT753" cm="1">
        <f t="array" ref="AT753">IF(OR(COUNTIF(AB753,$AZ$2:$AZ$19)),0,1)</f>
        <v>0</v>
      </c>
      <c r="AU753" cm="1">
        <f t="array" ref="AU753">IF(OR(COUNTIF(AC753,$AZ$2:$AZ$19)),0,1)</f>
        <v>0</v>
      </c>
      <c r="AV753" cm="1">
        <f t="array" ref="AV753">IF(OR(COUNTIF(AD753,$AZ$2:$AZ$19)),0,1)</f>
        <v>0</v>
      </c>
      <c r="AX753">
        <f t="shared" si="12"/>
        <v>0</v>
      </c>
    </row>
    <row r="754" spans="1:50" x14ac:dyDescent="0.3">
      <c r="A754" s="88" t="str" cm="1">
        <f t="array" ref="A754">IF(AX754&gt;0,'Licensee Info'!$A$2:$A$2,"#N/A")</f>
        <v>#N/A</v>
      </c>
      <c r="B754" s="88" t="str">
        <f>'Cover Sheet'!$A$3</f>
        <v>[insert AFS Reporting Period]</v>
      </c>
      <c r="C754" s="88" t="str">
        <f>'Cover Sheet'!$D$3</f>
        <v>[insert all medical and adult-use license record numbers covered by this AFS]</v>
      </c>
      <c r="D754" s="88" t="str">
        <f>'Cover Sheet'!$A$6</f>
        <v>[insert name of firm]</v>
      </c>
      <c r="E754" s="88" t="str">
        <f>'Cover Sheet'!$B$6</f>
        <v>[insert CPA name]</v>
      </c>
      <c r="F754" s="88" t="str">
        <f>'Cover Sheet'!$B$8</f>
        <v>[insert CPA license number]</v>
      </c>
      <c r="G754" s="88" t="str">
        <f>'Cover Sheet'!$D$6</f>
        <v>[insert direct email address]</v>
      </c>
      <c r="H754" s="88" t="str">
        <f>'Cover Sheet'!$D$8</f>
        <v>[insert direct phone number]</v>
      </c>
      <c r="I754" s="88" t="str">
        <f>'Cover Sheet'!$D$10</f>
        <v>[insert firm mailing address]</v>
      </c>
      <c r="J754" s="88" t="str">
        <f>'Licensee Info'!$E$2</f>
        <v>Report not attested to correctly</v>
      </c>
      <c r="K754" s="91" t="s">
        <v>286</v>
      </c>
      <c r="L754" s="91">
        <v>1</v>
      </c>
      <c r="M754" s="91" t="s">
        <v>285</v>
      </c>
      <c r="N754" s="91">
        <v>6</v>
      </c>
      <c r="O754" s="91">
        <v>6</v>
      </c>
      <c r="P754" s="91"/>
      <c r="Q754" s="91"/>
      <c r="R754" s="91">
        <v>0</v>
      </c>
      <c r="S754" s="91">
        <v>0</v>
      </c>
      <c r="T754" s="91">
        <v>0</v>
      </c>
      <c r="U754" s="91">
        <v>0</v>
      </c>
      <c r="V754" s="91">
        <v>0</v>
      </c>
      <c r="W754" s="91">
        <v>0</v>
      </c>
      <c r="X754" s="91">
        <v>0</v>
      </c>
      <c r="Y754" s="91">
        <v>0</v>
      </c>
      <c r="Z754" s="91">
        <v>0</v>
      </c>
      <c r="AA754" s="91">
        <v>0</v>
      </c>
      <c r="AB754" s="91">
        <v>0</v>
      </c>
      <c r="AC754" s="91">
        <v>0</v>
      </c>
      <c r="AD754" s="91">
        <v>0</v>
      </c>
      <c r="AE754" s="91"/>
      <c r="AF754" s="91"/>
      <c r="AG754" s="91"/>
      <c r="AH754" s="91"/>
      <c r="AJ754" cm="1">
        <f t="array" ref="AJ754">IF(OR(COUNTIF(R754,$AZ$2:$AZ$19)),0,1)</f>
        <v>0</v>
      </c>
      <c r="AK754" cm="1">
        <f t="array" ref="AK754">IF(OR(COUNTIF(S754,$AZ$2:$AZ$19)),0,1)</f>
        <v>0</v>
      </c>
      <c r="AL754" cm="1">
        <f t="array" ref="AL754">IF(OR(COUNTIF(T754,$AZ$2:$AZ$19)),0,1)</f>
        <v>0</v>
      </c>
      <c r="AM754" cm="1">
        <f t="array" ref="AM754">IF(OR(COUNTIF(U754,$AZ$2:$AZ$19)),0,1)</f>
        <v>0</v>
      </c>
      <c r="AN754" cm="1">
        <f t="array" ref="AN754">IF(OR(COUNTIF(V754,$AZ$2:$AZ$19)),0,1)</f>
        <v>0</v>
      </c>
      <c r="AO754" cm="1">
        <f t="array" ref="AO754">IF(OR(COUNTIF(W754,$AZ$2:$AZ$19)),0,1)</f>
        <v>0</v>
      </c>
      <c r="AP754" cm="1">
        <f t="array" ref="AP754">IF(OR(COUNTIF(X754,$AZ$2:$AZ$19)),0,1)</f>
        <v>0</v>
      </c>
      <c r="AQ754" cm="1">
        <f t="array" ref="AQ754">IF(OR(COUNTIF(Y754,$AZ$2:$AZ$19)),0,1)</f>
        <v>0</v>
      </c>
      <c r="AR754" cm="1">
        <f t="array" ref="AR754">IF(OR(COUNTIF(Z754,$AZ$2:$AZ$19)),0,1)</f>
        <v>0</v>
      </c>
      <c r="AS754" cm="1">
        <f t="array" ref="AS754">IF(OR(COUNTIF(AA754,$AZ$2:$AZ$19)),0,1)</f>
        <v>0</v>
      </c>
      <c r="AT754" cm="1">
        <f t="array" ref="AT754">IF(OR(COUNTIF(AB754,$AZ$2:$AZ$19)),0,1)</f>
        <v>0</v>
      </c>
      <c r="AU754" cm="1">
        <f t="array" ref="AU754">IF(OR(COUNTIF(AC754,$AZ$2:$AZ$19)),0,1)</f>
        <v>0</v>
      </c>
      <c r="AV754" cm="1">
        <f t="array" ref="AV754">IF(OR(COUNTIF(AD754,$AZ$2:$AZ$19)),0,1)</f>
        <v>0</v>
      </c>
      <c r="AX754">
        <f t="shared" si="12"/>
        <v>0</v>
      </c>
    </row>
    <row r="755" spans="1:50" x14ac:dyDescent="0.3">
      <c r="A755" s="92" t="str" cm="1">
        <f t="array" ref="A755">IF(AX755&gt;0,'Licensee Info'!$A$2:$A$2,"#N/A")</f>
        <v>#N/A</v>
      </c>
      <c r="B755" s="88" t="str">
        <f>'Cover Sheet'!$A$3</f>
        <v>[insert AFS Reporting Period]</v>
      </c>
      <c r="C755" s="88" t="str">
        <f>'Cover Sheet'!$D$3</f>
        <v>[insert all medical and adult-use license record numbers covered by this AFS]</v>
      </c>
      <c r="D755" s="88" t="str">
        <f>'Cover Sheet'!$A$6</f>
        <v>[insert name of firm]</v>
      </c>
      <c r="E755" s="88" t="str">
        <f>'Cover Sheet'!$B$6</f>
        <v>[insert CPA name]</v>
      </c>
      <c r="F755" s="88" t="str">
        <f>'Cover Sheet'!$B$8</f>
        <v>[insert CPA license number]</v>
      </c>
      <c r="G755" s="88" t="str">
        <f>'Cover Sheet'!$D$6</f>
        <v>[insert direct email address]</v>
      </c>
      <c r="H755" s="88" t="str">
        <f>'Cover Sheet'!$D$8</f>
        <v>[insert direct phone number]</v>
      </c>
      <c r="I755" s="88" t="str">
        <f>'Cover Sheet'!$D$10</f>
        <v>[insert firm mailing address]</v>
      </c>
      <c r="J755" s="88" t="str">
        <f>'Licensee Info'!$E$2</f>
        <v>Report not attested to correctly</v>
      </c>
      <c r="K755" t="s">
        <v>286</v>
      </c>
      <c r="L755">
        <v>1</v>
      </c>
      <c r="M755" t="s">
        <v>285</v>
      </c>
      <c r="N755">
        <v>6</v>
      </c>
      <c r="O755">
        <v>7</v>
      </c>
      <c r="R755">
        <v>0</v>
      </c>
      <c r="S755">
        <v>0</v>
      </c>
      <c r="T755">
        <v>0</v>
      </c>
      <c r="U755">
        <v>0</v>
      </c>
      <c r="V755">
        <v>0</v>
      </c>
      <c r="W755">
        <v>0</v>
      </c>
      <c r="X755">
        <v>0</v>
      </c>
      <c r="Y755">
        <v>0</v>
      </c>
      <c r="Z755">
        <v>0</v>
      </c>
      <c r="AA755">
        <v>0</v>
      </c>
      <c r="AB755">
        <v>0</v>
      </c>
      <c r="AC755">
        <v>0</v>
      </c>
      <c r="AD755">
        <v>0</v>
      </c>
      <c r="AJ755" cm="1">
        <f t="array" ref="AJ755">IF(OR(COUNTIF(R755,$AZ$2:$AZ$19)),0,1)</f>
        <v>0</v>
      </c>
      <c r="AK755" cm="1">
        <f t="array" ref="AK755">IF(OR(COUNTIF(S755,$AZ$2:$AZ$19)),0,1)</f>
        <v>0</v>
      </c>
      <c r="AL755" cm="1">
        <f t="array" ref="AL755">IF(OR(COUNTIF(T755,$AZ$2:$AZ$19)),0,1)</f>
        <v>0</v>
      </c>
      <c r="AM755" cm="1">
        <f t="array" ref="AM755">IF(OR(COUNTIF(U755,$AZ$2:$AZ$19)),0,1)</f>
        <v>0</v>
      </c>
      <c r="AN755" cm="1">
        <f t="array" ref="AN755">IF(OR(COUNTIF(V755,$AZ$2:$AZ$19)),0,1)</f>
        <v>0</v>
      </c>
      <c r="AO755" cm="1">
        <f t="array" ref="AO755">IF(OR(COUNTIF(W755,$AZ$2:$AZ$19)),0,1)</f>
        <v>0</v>
      </c>
      <c r="AP755" cm="1">
        <f t="array" ref="AP755">IF(OR(COUNTIF(X755,$AZ$2:$AZ$19)),0,1)</f>
        <v>0</v>
      </c>
      <c r="AQ755" cm="1">
        <f t="array" ref="AQ755">IF(OR(COUNTIF(Y755,$AZ$2:$AZ$19)),0,1)</f>
        <v>0</v>
      </c>
      <c r="AR755" cm="1">
        <f t="array" ref="AR755">IF(OR(COUNTIF(Z755,$AZ$2:$AZ$19)),0,1)</f>
        <v>0</v>
      </c>
      <c r="AS755" cm="1">
        <f t="array" ref="AS755">IF(OR(COUNTIF(AA755,$AZ$2:$AZ$19)),0,1)</f>
        <v>0</v>
      </c>
      <c r="AT755" cm="1">
        <f t="array" ref="AT755">IF(OR(COUNTIF(AB755,$AZ$2:$AZ$19)),0,1)</f>
        <v>0</v>
      </c>
      <c r="AU755" cm="1">
        <f t="array" ref="AU755">IF(OR(COUNTIF(AC755,$AZ$2:$AZ$19)),0,1)</f>
        <v>0</v>
      </c>
      <c r="AV755" cm="1">
        <f t="array" ref="AV755">IF(OR(COUNTIF(AD755,$AZ$2:$AZ$19)),0,1)</f>
        <v>0</v>
      </c>
      <c r="AX755">
        <f t="shared" si="12"/>
        <v>0</v>
      </c>
    </row>
    <row r="756" spans="1:50" x14ac:dyDescent="0.3">
      <c r="A756" s="88" t="str" cm="1">
        <f t="array" ref="A756">IF(AX756&gt;0,'Licensee Info'!$A$2:$A$2,"#N/A")</f>
        <v>#N/A</v>
      </c>
      <c r="B756" s="88" t="str">
        <f>'Cover Sheet'!$A$3</f>
        <v>[insert AFS Reporting Period]</v>
      </c>
      <c r="C756" s="88" t="str">
        <f>'Cover Sheet'!$D$3</f>
        <v>[insert all medical and adult-use license record numbers covered by this AFS]</v>
      </c>
      <c r="D756" s="88" t="str">
        <f>'Cover Sheet'!$A$6</f>
        <v>[insert name of firm]</v>
      </c>
      <c r="E756" s="88" t="str">
        <f>'Cover Sheet'!$B$6</f>
        <v>[insert CPA name]</v>
      </c>
      <c r="F756" s="88" t="str">
        <f>'Cover Sheet'!$B$8</f>
        <v>[insert CPA license number]</v>
      </c>
      <c r="G756" s="88" t="str">
        <f>'Cover Sheet'!$D$6</f>
        <v>[insert direct email address]</v>
      </c>
      <c r="H756" s="88" t="str">
        <f>'Cover Sheet'!$D$8</f>
        <v>[insert direct phone number]</v>
      </c>
      <c r="I756" s="88" t="str">
        <f>'Cover Sheet'!$D$10</f>
        <v>[insert firm mailing address]</v>
      </c>
      <c r="J756" s="88" t="str">
        <f>'Licensee Info'!$E$2</f>
        <v>Report not attested to correctly</v>
      </c>
      <c r="K756" s="91" t="s">
        <v>286</v>
      </c>
      <c r="L756" s="91">
        <v>1</v>
      </c>
      <c r="M756" s="91" t="s">
        <v>285</v>
      </c>
      <c r="N756" s="91">
        <v>6</v>
      </c>
      <c r="O756" s="91">
        <v>8</v>
      </c>
      <c r="P756" s="91"/>
      <c r="Q756" s="91"/>
      <c r="R756" s="91">
        <v>0</v>
      </c>
      <c r="S756" s="91">
        <v>0</v>
      </c>
      <c r="T756" s="91">
        <v>0</v>
      </c>
      <c r="U756" s="91">
        <v>0</v>
      </c>
      <c r="V756" s="91">
        <v>0</v>
      </c>
      <c r="W756" s="91">
        <v>0</v>
      </c>
      <c r="X756" s="91">
        <v>0</v>
      </c>
      <c r="Y756" s="91">
        <v>0</v>
      </c>
      <c r="Z756" s="91">
        <v>0</v>
      </c>
      <c r="AA756" s="91">
        <v>0</v>
      </c>
      <c r="AB756" s="91">
        <v>0</v>
      </c>
      <c r="AC756" s="91">
        <v>0</v>
      </c>
      <c r="AD756" s="91">
        <v>0</v>
      </c>
      <c r="AE756" s="91"/>
      <c r="AF756" s="91"/>
      <c r="AG756" s="91"/>
      <c r="AH756" s="91"/>
      <c r="AJ756" cm="1">
        <f t="array" ref="AJ756">IF(OR(COUNTIF(R756,$AZ$2:$AZ$19)),0,1)</f>
        <v>0</v>
      </c>
      <c r="AK756" cm="1">
        <f t="array" ref="AK756">IF(OR(COUNTIF(S756,$AZ$2:$AZ$19)),0,1)</f>
        <v>0</v>
      </c>
      <c r="AL756" cm="1">
        <f t="array" ref="AL756">IF(OR(COUNTIF(T756,$AZ$2:$AZ$19)),0,1)</f>
        <v>0</v>
      </c>
      <c r="AM756" cm="1">
        <f t="array" ref="AM756">IF(OR(COUNTIF(U756,$AZ$2:$AZ$19)),0,1)</f>
        <v>0</v>
      </c>
      <c r="AN756" cm="1">
        <f t="array" ref="AN756">IF(OR(COUNTIF(V756,$AZ$2:$AZ$19)),0,1)</f>
        <v>0</v>
      </c>
      <c r="AO756" cm="1">
        <f t="array" ref="AO756">IF(OR(COUNTIF(W756,$AZ$2:$AZ$19)),0,1)</f>
        <v>0</v>
      </c>
      <c r="AP756" cm="1">
        <f t="array" ref="AP756">IF(OR(COUNTIF(X756,$AZ$2:$AZ$19)),0,1)</f>
        <v>0</v>
      </c>
      <c r="AQ756" cm="1">
        <f t="array" ref="AQ756">IF(OR(COUNTIF(Y756,$AZ$2:$AZ$19)),0,1)</f>
        <v>0</v>
      </c>
      <c r="AR756" cm="1">
        <f t="array" ref="AR756">IF(OR(COUNTIF(Z756,$AZ$2:$AZ$19)),0,1)</f>
        <v>0</v>
      </c>
      <c r="AS756" cm="1">
        <f t="array" ref="AS756">IF(OR(COUNTIF(AA756,$AZ$2:$AZ$19)),0,1)</f>
        <v>0</v>
      </c>
      <c r="AT756" cm="1">
        <f t="array" ref="AT756">IF(OR(COUNTIF(AB756,$AZ$2:$AZ$19)),0,1)</f>
        <v>0</v>
      </c>
      <c r="AU756" cm="1">
        <f t="array" ref="AU756">IF(OR(COUNTIF(AC756,$AZ$2:$AZ$19)),0,1)</f>
        <v>0</v>
      </c>
      <c r="AV756" cm="1">
        <f t="array" ref="AV756">IF(OR(COUNTIF(AD756,$AZ$2:$AZ$19)),0,1)</f>
        <v>0</v>
      </c>
      <c r="AX756">
        <f t="shared" si="12"/>
        <v>0</v>
      </c>
    </row>
    <row r="757" spans="1:50" x14ac:dyDescent="0.3">
      <c r="A757" s="92" t="str" cm="1">
        <f t="array" ref="A757">IF(AX757&gt;0,'Licensee Info'!$A$2:$A$2,"#N/A")</f>
        <v>#N/A</v>
      </c>
      <c r="B757" s="88" t="str">
        <f>'Cover Sheet'!$A$3</f>
        <v>[insert AFS Reporting Period]</v>
      </c>
      <c r="C757" s="88" t="str">
        <f>'Cover Sheet'!$D$3</f>
        <v>[insert all medical and adult-use license record numbers covered by this AFS]</v>
      </c>
      <c r="D757" s="88" t="str">
        <f>'Cover Sheet'!$A$6</f>
        <v>[insert name of firm]</v>
      </c>
      <c r="E757" s="88" t="str">
        <f>'Cover Sheet'!$B$6</f>
        <v>[insert CPA name]</v>
      </c>
      <c r="F757" s="88" t="str">
        <f>'Cover Sheet'!$B$8</f>
        <v>[insert CPA license number]</v>
      </c>
      <c r="G757" s="88" t="str">
        <f>'Cover Sheet'!$D$6</f>
        <v>[insert direct email address]</v>
      </c>
      <c r="H757" s="88" t="str">
        <f>'Cover Sheet'!$D$8</f>
        <v>[insert direct phone number]</v>
      </c>
      <c r="I757" s="88" t="str">
        <f>'Cover Sheet'!$D$10</f>
        <v>[insert firm mailing address]</v>
      </c>
      <c r="J757" s="88" t="str">
        <f>'Licensee Info'!$E$2</f>
        <v>Report not attested to correctly</v>
      </c>
      <c r="K757" t="s">
        <v>286</v>
      </c>
      <c r="L757">
        <v>1</v>
      </c>
      <c r="M757" t="s">
        <v>285</v>
      </c>
      <c r="N757">
        <v>6</v>
      </c>
      <c r="O757">
        <v>9</v>
      </c>
      <c r="R757">
        <v>0</v>
      </c>
      <c r="S757">
        <v>0</v>
      </c>
      <c r="T757">
        <v>0</v>
      </c>
      <c r="U757">
        <v>0</v>
      </c>
      <c r="V757">
        <v>0</v>
      </c>
      <c r="W757">
        <v>0</v>
      </c>
      <c r="X757">
        <v>0</v>
      </c>
      <c r="Y757">
        <v>0</v>
      </c>
      <c r="Z757">
        <v>0</v>
      </c>
      <c r="AA757">
        <v>0</v>
      </c>
      <c r="AB757">
        <v>0</v>
      </c>
      <c r="AC757">
        <v>0</v>
      </c>
      <c r="AD757">
        <v>0</v>
      </c>
      <c r="AJ757" cm="1">
        <f t="array" ref="AJ757">IF(OR(COUNTIF(R757,$AZ$2:$AZ$19)),0,1)</f>
        <v>0</v>
      </c>
      <c r="AK757" cm="1">
        <f t="array" ref="AK757">IF(OR(COUNTIF(S757,$AZ$2:$AZ$19)),0,1)</f>
        <v>0</v>
      </c>
      <c r="AL757" cm="1">
        <f t="array" ref="AL757">IF(OR(COUNTIF(T757,$AZ$2:$AZ$19)),0,1)</f>
        <v>0</v>
      </c>
      <c r="AM757" cm="1">
        <f t="array" ref="AM757">IF(OR(COUNTIF(U757,$AZ$2:$AZ$19)),0,1)</f>
        <v>0</v>
      </c>
      <c r="AN757" cm="1">
        <f t="array" ref="AN757">IF(OR(COUNTIF(V757,$AZ$2:$AZ$19)),0,1)</f>
        <v>0</v>
      </c>
      <c r="AO757" cm="1">
        <f t="array" ref="AO757">IF(OR(COUNTIF(W757,$AZ$2:$AZ$19)),0,1)</f>
        <v>0</v>
      </c>
      <c r="AP757" cm="1">
        <f t="array" ref="AP757">IF(OR(COUNTIF(X757,$AZ$2:$AZ$19)),0,1)</f>
        <v>0</v>
      </c>
      <c r="AQ757" cm="1">
        <f t="array" ref="AQ757">IF(OR(COUNTIF(Y757,$AZ$2:$AZ$19)),0,1)</f>
        <v>0</v>
      </c>
      <c r="AR757" cm="1">
        <f t="array" ref="AR757">IF(OR(COUNTIF(Z757,$AZ$2:$AZ$19)),0,1)</f>
        <v>0</v>
      </c>
      <c r="AS757" cm="1">
        <f t="array" ref="AS757">IF(OR(COUNTIF(AA757,$AZ$2:$AZ$19)),0,1)</f>
        <v>0</v>
      </c>
      <c r="AT757" cm="1">
        <f t="array" ref="AT757">IF(OR(COUNTIF(AB757,$AZ$2:$AZ$19)),0,1)</f>
        <v>0</v>
      </c>
      <c r="AU757" cm="1">
        <f t="array" ref="AU757">IF(OR(COUNTIF(AC757,$AZ$2:$AZ$19)),0,1)</f>
        <v>0</v>
      </c>
      <c r="AV757" cm="1">
        <f t="array" ref="AV757">IF(OR(COUNTIF(AD757,$AZ$2:$AZ$19)),0,1)</f>
        <v>0</v>
      </c>
      <c r="AX757">
        <f t="shared" si="12"/>
        <v>0</v>
      </c>
    </row>
    <row r="758" spans="1:50" x14ac:dyDescent="0.3">
      <c r="A758" s="88" t="str" cm="1">
        <f t="array" ref="A758">IF(AX758&gt;0,'Licensee Info'!$A$2:$A$2,"#N/A")</f>
        <v>#N/A</v>
      </c>
      <c r="B758" s="88" t="str">
        <f>'Cover Sheet'!$A$3</f>
        <v>[insert AFS Reporting Period]</v>
      </c>
      <c r="C758" s="88" t="str">
        <f>'Cover Sheet'!$D$3</f>
        <v>[insert all medical and adult-use license record numbers covered by this AFS]</v>
      </c>
      <c r="D758" s="88" t="str">
        <f>'Cover Sheet'!$A$6</f>
        <v>[insert name of firm]</v>
      </c>
      <c r="E758" s="88" t="str">
        <f>'Cover Sheet'!$B$6</f>
        <v>[insert CPA name]</v>
      </c>
      <c r="F758" s="88" t="str">
        <f>'Cover Sheet'!$B$8</f>
        <v>[insert CPA license number]</v>
      </c>
      <c r="G758" s="88" t="str">
        <f>'Cover Sheet'!$D$6</f>
        <v>[insert direct email address]</v>
      </c>
      <c r="H758" s="88" t="str">
        <f>'Cover Sheet'!$D$8</f>
        <v>[insert direct phone number]</v>
      </c>
      <c r="I758" s="88" t="str">
        <f>'Cover Sheet'!$D$10</f>
        <v>[insert firm mailing address]</v>
      </c>
      <c r="J758" s="88" t="str">
        <f>'Licensee Info'!$E$2</f>
        <v>Report not attested to correctly</v>
      </c>
      <c r="K758" s="91" t="s">
        <v>286</v>
      </c>
      <c r="L758" s="91">
        <v>1</v>
      </c>
      <c r="M758" s="91" t="s">
        <v>285</v>
      </c>
      <c r="N758" s="91">
        <v>6</v>
      </c>
      <c r="O758" s="91">
        <v>10</v>
      </c>
      <c r="P758" s="91"/>
      <c r="Q758" s="91"/>
      <c r="R758" s="91">
        <v>0</v>
      </c>
      <c r="S758" s="91">
        <v>0</v>
      </c>
      <c r="T758" s="91">
        <v>0</v>
      </c>
      <c r="U758" s="91">
        <v>0</v>
      </c>
      <c r="V758" s="91">
        <v>0</v>
      </c>
      <c r="W758" s="91">
        <v>0</v>
      </c>
      <c r="X758" s="91">
        <v>0</v>
      </c>
      <c r="Y758" s="91">
        <v>0</v>
      </c>
      <c r="Z758" s="91">
        <v>0</v>
      </c>
      <c r="AA758" s="91">
        <v>0</v>
      </c>
      <c r="AB758" s="91">
        <v>0</v>
      </c>
      <c r="AC758" s="91">
        <v>0</v>
      </c>
      <c r="AD758" s="91">
        <v>0</v>
      </c>
      <c r="AE758" s="91"/>
      <c r="AF758" s="91"/>
      <c r="AG758" s="91"/>
      <c r="AH758" s="91"/>
      <c r="AJ758" cm="1">
        <f t="array" ref="AJ758">IF(OR(COUNTIF(R758,$AZ$2:$AZ$19)),0,1)</f>
        <v>0</v>
      </c>
      <c r="AK758" cm="1">
        <f t="array" ref="AK758">IF(OR(COUNTIF(S758,$AZ$2:$AZ$19)),0,1)</f>
        <v>0</v>
      </c>
      <c r="AL758" cm="1">
        <f t="array" ref="AL758">IF(OR(COUNTIF(T758,$AZ$2:$AZ$19)),0,1)</f>
        <v>0</v>
      </c>
      <c r="AM758" cm="1">
        <f t="array" ref="AM758">IF(OR(COUNTIF(U758,$AZ$2:$AZ$19)),0,1)</f>
        <v>0</v>
      </c>
      <c r="AN758" cm="1">
        <f t="array" ref="AN758">IF(OR(COUNTIF(V758,$AZ$2:$AZ$19)),0,1)</f>
        <v>0</v>
      </c>
      <c r="AO758" cm="1">
        <f t="array" ref="AO758">IF(OR(COUNTIF(W758,$AZ$2:$AZ$19)),0,1)</f>
        <v>0</v>
      </c>
      <c r="AP758" cm="1">
        <f t="array" ref="AP758">IF(OR(COUNTIF(X758,$AZ$2:$AZ$19)),0,1)</f>
        <v>0</v>
      </c>
      <c r="AQ758" cm="1">
        <f t="array" ref="AQ758">IF(OR(COUNTIF(Y758,$AZ$2:$AZ$19)),0,1)</f>
        <v>0</v>
      </c>
      <c r="AR758" cm="1">
        <f t="array" ref="AR758">IF(OR(COUNTIF(Z758,$AZ$2:$AZ$19)),0,1)</f>
        <v>0</v>
      </c>
      <c r="AS758" cm="1">
        <f t="array" ref="AS758">IF(OR(COUNTIF(AA758,$AZ$2:$AZ$19)),0,1)</f>
        <v>0</v>
      </c>
      <c r="AT758" cm="1">
        <f t="array" ref="AT758">IF(OR(COUNTIF(AB758,$AZ$2:$AZ$19)),0,1)</f>
        <v>0</v>
      </c>
      <c r="AU758" cm="1">
        <f t="array" ref="AU758">IF(OR(COUNTIF(AC758,$AZ$2:$AZ$19)),0,1)</f>
        <v>0</v>
      </c>
      <c r="AV758" cm="1">
        <f t="array" ref="AV758">IF(OR(COUNTIF(AD758,$AZ$2:$AZ$19)),0,1)</f>
        <v>0</v>
      </c>
      <c r="AX758">
        <f t="shared" si="12"/>
        <v>0</v>
      </c>
    </row>
    <row r="759" spans="1:50" x14ac:dyDescent="0.3">
      <c r="A759" s="92" t="str" cm="1">
        <f t="array" ref="A759">IF(AX759&gt;0,'Licensee Info'!$A$2:$A$2,"#N/A")</f>
        <v>#N/A</v>
      </c>
      <c r="B759" s="88" t="str">
        <f>'Cover Sheet'!$A$3</f>
        <v>[insert AFS Reporting Period]</v>
      </c>
      <c r="C759" s="88" t="str">
        <f>'Cover Sheet'!$D$3</f>
        <v>[insert all medical and adult-use license record numbers covered by this AFS]</v>
      </c>
      <c r="D759" s="88" t="str">
        <f>'Cover Sheet'!$A$6</f>
        <v>[insert name of firm]</v>
      </c>
      <c r="E759" s="88" t="str">
        <f>'Cover Sheet'!$B$6</f>
        <v>[insert CPA name]</v>
      </c>
      <c r="F759" s="88" t="str">
        <f>'Cover Sheet'!$B$8</f>
        <v>[insert CPA license number]</v>
      </c>
      <c r="G759" s="88" t="str">
        <f>'Cover Sheet'!$D$6</f>
        <v>[insert direct email address]</v>
      </c>
      <c r="H759" s="88" t="str">
        <f>'Cover Sheet'!$D$8</f>
        <v>[insert direct phone number]</v>
      </c>
      <c r="I759" s="88" t="str">
        <f>'Cover Sheet'!$D$10</f>
        <v>[insert firm mailing address]</v>
      </c>
      <c r="J759" s="88" t="str">
        <f>'Licensee Info'!$E$2</f>
        <v>Report not attested to correctly</v>
      </c>
      <c r="K759" t="s">
        <v>286</v>
      </c>
      <c r="L759">
        <v>1</v>
      </c>
      <c r="M759" t="s">
        <v>285</v>
      </c>
      <c r="N759">
        <v>6</v>
      </c>
      <c r="O759">
        <v>11</v>
      </c>
      <c r="R759">
        <v>0</v>
      </c>
      <c r="S759">
        <v>0</v>
      </c>
      <c r="T759">
        <v>0</v>
      </c>
      <c r="U759">
        <v>0</v>
      </c>
      <c r="V759">
        <v>0</v>
      </c>
      <c r="W759">
        <v>0</v>
      </c>
      <c r="X759">
        <v>0</v>
      </c>
      <c r="Y759">
        <v>0</v>
      </c>
      <c r="Z759">
        <v>0</v>
      </c>
      <c r="AA759">
        <v>0</v>
      </c>
      <c r="AB759">
        <v>0</v>
      </c>
      <c r="AC759">
        <v>0</v>
      </c>
      <c r="AD759">
        <v>0</v>
      </c>
      <c r="AJ759" cm="1">
        <f t="array" ref="AJ759">IF(OR(COUNTIF(R759,$AZ$2:$AZ$19)),0,1)</f>
        <v>0</v>
      </c>
      <c r="AK759" cm="1">
        <f t="array" ref="AK759">IF(OR(COUNTIF(S759,$AZ$2:$AZ$19)),0,1)</f>
        <v>0</v>
      </c>
      <c r="AL759" cm="1">
        <f t="array" ref="AL759">IF(OR(COUNTIF(T759,$AZ$2:$AZ$19)),0,1)</f>
        <v>0</v>
      </c>
      <c r="AM759" cm="1">
        <f t="array" ref="AM759">IF(OR(COUNTIF(U759,$AZ$2:$AZ$19)),0,1)</f>
        <v>0</v>
      </c>
      <c r="AN759" cm="1">
        <f t="array" ref="AN759">IF(OR(COUNTIF(V759,$AZ$2:$AZ$19)),0,1)</f>
        <v>0</v>
      </c>
      <c r="AO759" cm="1">
        <f t="array" ref="AO759">IF(OR(COUNTIF(W759,$AZ$2:$AZ$19)),0,1)</f>
        <v>0</v>
      </c>
      <c r="AP759" cm="1">
        <f t="array" ref="AP759">IF(OR(COUNTIF(X759,$AZ$2:$AZ$19)),0,1)</f>
        <v>0</v>
      </c>
      <c r="AQ759" cm="1">
        <f t="array" ref="AQ759">IF(OR(COUNTIF(Y759,$AZ$2:$AZ$19)),0,1)</f>
        <v>0</v>
      </c>
      <c r="AR759" cm="1">
        <f t="array" ref="AR759">IF(OR(COUNTIF(Z759,$AZ$2:$AZ$19)),0,1)</f>
        <v>0</v>
      </c>
      <c r="AS759" cm="1">
        <f t="array" ref="AS759">IF(OR(COUNTIF(AA759,$AZ$2:$AZ$19)),0,1)</f>
        <v>0</v>
      </c>
      <c r="AT759" cm="1">
        <f t="array" ref="AT759">IF(OR(COUNTIF(AB759,$AZ$2:$AZ$19)),0,1)</f>
        <v>0</v>
      </c>
      <c r="AU759" cm="1">
        <f t="array" ref="AU759">IF(OR(COUNTIF(AC759,$AZ$2:$AZ$19)),0,1)</f>
        <v>0</v>
      </c>
      <c r="AV759" cm="1">
        <f t="array" ref="AV759">IF(OR(COUNTIF(AD759,$AZ$2:$AZ$19)),0,1)</f>
        <v>0</v>
      </c>
      <c r="AX759">
        <f t="shared" si="12"/>
        <v>0</v>
      </c>
    </row>
    <row r="760" spans="1:50" x14ac:dyDescent="0.3">
      <c r="A760" s="88" t="str" cm="1">
        <f t="array" ref="A760">IF(AX760&gt;0,'Licensee Info'!$A$2:$A$2,"#N/A")</f>
        <v>#N/A</v>
      </c>
      <c r="B760" s="88" t="str">
        <f>'Cover Sheet'!$A$3</f>
        <v>[insert AFS Reporting Period]</v>
      </c>
      <c r="C760" s="88" t="str">
        <f>'Cover Sheet'!$D$3</f>
        <v>[insert all medical and adult-use license record numbers covered by this AFS]</v>
      </c>
      <c r="D760" s="88" t="str">
        <f>'Cover Sheet'!$A$6</f>
        <v>[insert name of firm]</v>
      </c>
      <c r="E760" s="88" t="str">
        <f>'Cover Sheet'!$B$6</f>
        <v>[insert CPA name]</v>
      </c>
      <c r="F760" s="88" t="str">
        <f>'Cover Sheet'!$B$8</f>
        <v>[insert CPA license number]</v>
      </c>
      <c r="G760" s="88" t="str">
        <f>'Cover Sheet'!$D$6</f>
        <v>[insert direct email address]</v>
      </c>
      <c r="H760" s="88" t="str">
        <f>'Cover Sheet'!$D$8</f>
        <v>[insert direct phone number]</v>
      </c>
      <c r="I760" s="88" t="str">
        <f>'Cover Sheet'!$D$10</f>
        <v>[insert firm mailing address]</v>
      </c>
      <c r="J760" s="88" t="str">
        <f>'Licensee Info'!$E$2</f>
        <v>Report not attested to correctly</v>
      </c>
      <c r="K760" s="91" t="s">
        <v>286</v>
      </c>
      <c r="L760" s="91">
        <v>1</v>
      </c>
      <c r="M760" s="91" t="s">
        <v>285</v>
      </c>
      <c r="N760" s="91">
        <v>6</v>
      </c>
      <c r="O760" s="91">
        <v>12</v>
      </c>
      <c r="P760" s="91"/>
      <c r="Q760" s="91"/>
      <c r="R760" s="91">
        <v>0</v>
      </c>
      <c r="S760" s="91">
        <v>0</v>
      </c>
      <c r="T760" s="91">
        <v>0</v>
      </c>
      <c r="U760" s="91">
        <v>0</v>
      </c>
      <c r="V760" s="91">
        <v>0</v>
      </c>
      <c r="W760" s="91">
        <v>0</v>
      </c>
      <c r="X760" s="91">
        <v>0</v>
      </c>
      <c r="Y760" s="91">
        <v>0</v>
      </c>
      <c r="Z760" s="91">
        <v>0</v>
      </c>
      <c r="AA760" s="91">
        <v>0</v>
      </c>
      <c r="AB760" s="91">
        <v>0</v>
      </c>
      <c r="AC760" s="91">
        <v>0</v>
      </c>
      <c r="AD760" s="91">
        <v>0</v>
      </c>
      <c r="AE760" s="91"/>
      <c r="AF760" s="91"/>
      <c r="AG760" s="91"/>
      <c r="AH760" s="91"/>
      <c r="AJ760" cm="1">
        <f t="array" ref="AJ760">IF(OR(COUNTIF(R760,$AZ$2:$AZ$19)),0,1)</f>
        <v>0</v>
      </c>
      <c r="AK760" cm="1">
        <f t="array" ref="AK760">IF(OR(COUNTIF(S760,$AZ$2:$AZ$19)),0,1)</f>
        <v>0</v>
      </c>
      <c r="AL760" cm="1">
        <f t="array" ref="AL760">IF(OR(COUNTIF(T760,$AZ$2:$AZ$19)),0,1)</f>
        <v>0</v>
      </c>
      <c r="AM760" cm="1">
        <f t="array" ref="AM760">IF(OR(COUNTIF(U760,$AZ$2:$AZ$19)),0,1)</f>
        <v>0</v>
      </c>
      <c r="AN760" cm="1">
        <f t="array" ref="AN760">IF(OR(COUNTIF(V760,$AZ$2:$AZ$19)),0,1)</f>
        <v>0</v>
      </c>
      <c r="AO760" cm="1">
        <f t="array" ref="AO760">IF(OR(COUNTIF(W760,$AZ$2:$AZ$19)),0,1)</f>
        <v>0</v>
      </c>
      <c r="AP760" cm="1">
        <f t="array" ref="AP760">IF(OR(COUNTIF(X760,$AZ$2:$AZ$19)),0,1)</f>
        <v>0</v>
      </c>
      <c r="AQ760" cm="1">
        <f t="array" ref="AQ760">IF(OR(COUNTIF(Y760,$AZ$2:$AZ$19)),0,1)</f>
        <v>0</v>
      </c>
      <c r="AR760" cm="1">
        <f t="array" ref="AR760">IF(OR(COUNTIF(Z760,$AZ$2:$AZ$19)),0,1)</f>
        <v>0</v>
      </c>
      <c r="AS760" cm="1">
        <f t="array" ref="AS760">IF(OR(COUNTIF(AA760,$AZ$2:$AZ$19)),0,1)</f>
        <v>0</v>
      </c>
      <c r="AT760" cm="1">
        <f t="array" ref="AT760">IF(OR(COUNTIF(AB760,$AZ$2:$AZ$19)),0,1)</f>
        <v>0</v>
      </c>
      <c r="AU760" cm="1">
        <f t="array" ref="AU760">IF(OR(COUNTIF(AC760,$AZ$2:$AZ$19)),0,1)</f>
        <v>0</v>
      </c>
      <c r="AV760" cm="1">
        <f t="array" ref="AV760">IF(OR(COUNTIF(AD760,$AZ$2:$AZ$19)),0,1)</f>
        <v>0</v>
      </c>
      <c r="AX760">
        <f t="shared" si="12"/>
        <v>0</v>
      </c>
    </row>
    <row r="761" spans="1:50" x14ac:dyDescent="0.3">
      <c r="A761" s="92" t="str" cm="1">
        <f t="array" ref="A761">IF(AX761&gt;0,'Licensee Info'!$A$2:$A$2,"#N/A")</f>
        <v>#N/A</v>
      </c>
      <c r="B761" s="88" t="str">
        <f>'Cover Sheet'!$A$3</f>
        <v>[insert AFS Reporting Period]</v>
      </c>
      <c r="C761" s="88" t="str">
        <f>'Cover Sheet'!$D$3</f>
        <v>[insert all medical and adult-use license record numbers covered by this AFS]</v>
      </c>
      <c r="D761" s="88" t="str">
        <f>'Cover Sheet'!$A$6</f>
        <v>[insert name of firm]</v>
      </c>
      <c r="E761" s="88" t="str">
        <f>'Cover Sheet'!$B$6</f>
        <v>[insert CPA name]</v>
      </c>
      <c r="F761" s="88" t="str">
        <f>'Cover Sheet'!$B$8</f>
        <v>[insert CPA license number]</v>
      </c>
      <c r="G761" s="88" t="str">
        <f>'Cover Sheet'!$D$6</f>
        <v>[insert direct email address]</v>
      </c>
      <c r="H761" s="88" t="str">
        <f>'Cover Sheet'!$D$8</f>
        <v>[insert direct phone number]</v>
      </c>
      <c r="I761" s="88" t="str">
        <f>'Cover Sheet'!$D$10</f>
        <v>[insert firm mailing address]</v>
      </c>
      <c r="J761" s="88" t="str">
        <f>'Licensee Info'!$E$2</f>
        <v>Report not attested to correctly</v>
      </c>
      <c r="K761" t="s">
        <v>286</v>
      </c>
      <c r="L761">
        <v>1</v>
      </c>
      <c r="M761" t="s">
        <v>285</v>
      </c>
      <c r="N761">
        <v>6</v>
      </c>
      <c r="O761">
        <v>13</v>
      </c>
      <c r="R761">
        <v>0</v>
      </c>
      <c r="S761">
        <v>0</v>
      </c>
      <c r="T761">
        <v>0</v>
      </c>
      <c r="U761">
        <v>0</v>
      </c>
      <c r="V761">
        <v>0</v>
      </c>
      <c r="W761">
        <v>0</v>
      </c>
      <c r="X761">
        <v>0</v>
      </c>
      <c r="Y761">
        <v>0</v>
      </c>
      <c r="Z761">
        <v>0</v>
      </c>
      <c r="AA761">
        <v>0</v>
      </c>
      <c r="AB761">
        <v>0</v>
      </c>
      <c r="AC761">
        <v>0</v>
      </c>
      <c r="AD761">
        <v>0</v>
      </c>
      <c r="AJ761" cm="1">
        <f t="array" ref="AJ761">IF(OR(COUNTIF(R761,$AZ$2:$AZ$19)),0,1)</f>
        <v>0</v>
      </c>
      <c r="AK761" cm="1">
        <f t="array" ref="AK761">IF(OR(COUNTIF(S761,$AZ$2:$AZ$19)),0,1)</f>
        <v>0</v>
      </c>
      <c r="AL761" cm="1">
        <f t="array" ref="AL761">IF(OR(COUNTIF(T761,$AZ$2:$AZ$19)),0,1)</f>
        <v>0</v>
      </c>
      <c r="AM761" cm="1">
        <f t="array" ref="AM761">IF(OR(COUNTIF(U761,$AZ$2:$AZ$19)),0,1)</f>
        <v>0</v>
      </c>
      <c r="AN761" cm="1">
        <f t="array" ref="AN761">IF(OR(COUNTIF(V761,$AZ$2:$AZ$19)),0,1)</f>
        <v>0</v>
      </c>
      <c r="AO761" cm="1">
        <f t="array" ref="AO761">IF(OR(COUNTIF(W761,$AZ$2:$AZ$19)),0,1)</f>
        <v>0</v>
      </c>
      <c r="AP761" cm="1">
        <f t="array" ref="AP761">IF(OR(COUNTIF(X761,$AZ$2:$AZ$19)),0,1)</f>
        <v>0</v>
      </c>
      <c r="AQ761" cm="1">
        <f t="array" ref="AQ761">IF(OR(COUNTIF(Y761,$AZ$2:$AZ$19)),0,1)</f>
        <v>0</v>
      </c>
      <c r="AR761" cm="1">
        <f t="array" ref="AR761">IF(OR(COUNTIF(Z761,$AZ$2:$AZ$19)),0,1)</f>
        <v>0</v>
      </c>
      <c r="AS761" cm="1">
        <f t="array" ref="AS761">IF(OR(COUNTIF(AA761,$AZ$2:$AZ$19)),0,1)</f>
        <v>0</v>
      </c>
      <c r="AT761" cm="1">
        <f t="array" ref="AT761">IF(OR(COUNTIF(AB761,$AZ$2:$AZ$19)),0,1)</f>
        <v>0</v>
      </c>
      <c r="AU761" cm="1">
        <f t="array" ref="AU761">IF(OR(COUNTIF(AC761,$AZ$2:$AZ$19)),0,1)</f>
        <v>0</v>
      </c>
      <c r="AV761" cm="1">
        <f t="array" ref="AV761">IF(OR(COUNTIF(AD761,$AZ$2:$AZ$19)),0,1)</f>
        <v>0</v>
      </c>
      <c r="AX761">
        <f t="shared" si="12"/>
        <v>0</v>
      </c>
    </row>
    <row r="762" spans="1:50" x14ac:dyDescent="0.3">
      <c r="A762" s="88" t="str" cm="1">
        <f t="array" ref="A762">IF(AX762&gt;0,'Licensee Info'!$A$2:$A$2,"#N/A")</f>
        <v>#N/A</v>
      </c>
      <c r="B762" s="88" t="str">
        <f>'Cover Sheet'!$A$3</f>
        <v>[insert AFS Reporting Period]</v>
      </c>
      <c r="C762" s="88" t="str">
        <f>'Cover Sheet'!$D$3</f>
        <v>[insert all medical and adult-use license record numbers covered by this AFS]</v>
      </c>
      <c r="D762" s="88" t="str">
        <f>'Cover Sheet'!$A$6</f>
        <v>[insert name of firm]</v>
      </c>
      <c r="E762" s="88" t="str">
        <f>'Cover Sheet'!$B$6</f>
        <v>[insert CPA name]</v>
      </c>
      <c r="F762" s="88" t="str">
        <f>'Cover Sheet'!$B$8</f>
        <v>[insert CPA license number]</v>
      </c>
      <c r="G762" s="88" t="str">
        <f>'Cover Sheet'!$D$6</f>
        <v>[insert direct email address]</v>
      </c>
      <c r="H762" s="88" t="str">
        <f>'Cover Sheet'!$D$8</f>
        <v>[insert direct phone number]</v>
      </c>
      <c r="I762" s="88" t="str">
        <f>'Cover Sheet'!$D$10</f>
        <v>[insert firm mailing address]</v>
      </c>
      <c r="J762" s="88" t="str">
        <f>'Licensee Info'!$E$2</f>
        <v>Report not attested to correctly</v>
      </c>
      <c r="K762" s="91" t="s">
        <v>286</v>
      </c>
      <c r="L762" s="91">
        <v>1</v>
      </c>
      <c r="M762" s="91" t="s">
        <v>285</v>
      </c>
      <c r="N762" s="91">
        <v>6</v>
      </c>
      <c r="O762" s="91">
        <v>14</v>
      </c>
      <c r="P762" s="91"/>
      <c r="Q762" s="91"/>
      <c r="R762" s="91">
        <v>0</v>
      </c>
      <c r="S762" s="91">
        <v>0</v>
      </c>
      <c r="T762" s="91">
        <v>0</v>
      </c>
      <c r="U762" s="91">
        <v>0</v>
      </c>
      <c r="V762" s="91">
        <v>0</v>
      </c>
      <c r="W762" s="91">
        <v>0</v>
      </c>
      <c r="X762" s="91">
        <v>0</v>
      </c>
      <c r="Y762" s="91">
        <v>0</v>
      </c>
      <c r="Z762" s="91">
        <v>0</v>
      </c>
      <c r="AA762" s="91">
        <v>0</v>
      </c>
      <c r="AB762" s="91">
        <v>0</v>
      </c>
      <c r="AC762" s="91">
        <v>0</v>
      </c>
      <c r="AD762" s="91">
        <v>0</v>
      </c>
      <c r="AE762" s="91"/>
      <c r="AF762" s="91"/>
      <c r="AG762" s="91"/>
      <c r="AH762" s="91"/>
      <c r="AJ762" cm="1">
        <f t="array" ref="AJ762">IF(OR(COUNTIF(R762,$AZ$2:$AZ$19)),0,1)</f>
        <v>0</v>
      </c>
      <c r="AK762" cm="1">
        <f t="array" ref="AK762">IF(OR(COUNTIF(S762,$AZ$2:$AZ$19)),0,1)</f>
        <v>0</v>
      </c>
      <c r="AL762" cm="1">
        <f t="array" ref="AL762">IF(OR(COUNTIF(T762,$AZ$2:$AZ$19)),0,1)</f>
        <v>0</v>
      </c>
      <c r="AM762" cm="1">
        <f t="array" ref="AM762">IF(OR(COUNTIF(U762,$AZ$2:$AZ$19)),0,1)</f>
        <v>0</v>
      </c>
      <c r="AN762" cm="1">
        <f t="array" ref="AN762">IF(OR(COUNTIF(V762,$AZ$2:$AZ$19)),0,1)</f>
        <v>0</v>
      </c>
      <c r="AO762" cm="1">
        <f t="array" ref="AO762">IF(OR(COUNTIF(W762,$AZ$2:$AZ$19)),0,1)</f>
        <v>0</v>
      </c>
      <c r="AP762" cm="1">
        <f t="array" ref="AP762">IF(OR(COUNTIF(X762,$AZ$2:$AZ$19)),0,1)</f>
        <v>0</v>
      </c>
      <c r="AQ762" cm="1">
        <f t="array" ref="AQ762">IF(OR(COUNTIF(Y762,$AZ$2:$AZ$19)),0,1)</f>
        <v>0</v>
      </c>
      <c r="AR762" cm="1">
        <f t="array" ref="AR762">IF(OR(COUNTIF(Z762,$AZ$2:$AZ$19)),0,1)</f>
        <v>0</v>
      </c>
      <c r="AS762" cm="1">
        <f t="array" ref="AS762">IF(OR(COUNTIF(AA762,$AZ$2:$AZ$19)),0,1)</f>
        <v>0</v>
      </c>
      <c r="AT762" cm="1">
        <f t="array" ref="AT762">IF(OR(COUNTIF(AB762,$AZ$2:$AZ$19)),0,1)</f>
        <v>0</v>
      </c>
      <c r="AU762" cm="1">
        <f t="array" ref="AU762">IF(OR(COUNTIF(AC762,$AZ$2:$AZ$19)),0,1)</f>
        <v>0</v>
      </c>
      <c r="AV762" cm="1">
        <f t="array" ref="AV762">IF(OR(COUNTIF(AD762,$AZ$2:$AZ$19)),0,1)</f>
        <v>0</v>
      </c>
      <c r="AX762">
        <f t="shared" si="12"/>
        <v>0</v>
      </c>
    </row>
    <row r="763" spans="1:50" x14ac:dyDescent="0.3">
      <c r="A763" s="92" t="str" cm="1">
        <f t="array" ref="A763">IF(AX763&gt;0,'Licensee Info'!$A$2:$A$2,"#N/A")</f>
        <v>#N/A</v>
      </c>
      <c r="B763" s="88" t="str">
        <f>'Cover Sheet'!$A$3</f>
        <v>[insert AFS Reporting Period]</v>
      </c>
      <c r="C763" s="88" t="str">
        <f>'Cover Sheet'!$D$3</f>
        <v>[insert all medical and adult-use license record numbers covered by this AFS]</v>
      </c>
      <c r="D763" s="88" t="str">
        <f>'Cover Sheet'!$A$6</f>
        <v>[insert name of firm]</v>
      </c>
      <c r="E763" s="88" t="str">
        <f>'Cover Sheet'!$B$6</f>
        <v>[insert CPA name]</v>
      </c>
      <c r="F763" s="88" t="str">
        <f>'Cover Sheet'!$B$8</f>
        <v>[insert CPA license number]</v>
      </c>
      <c r="G763" s="88" t="str">
        <f>'Cover Sheet'!$D$6</f>
        <v>[insert direct email address]</v>
      </c>
      <c r="H763" s="88" t="str">
        <f>'Cover Sheet'!$D$8</f>
        <v>[insert direct phone number]</v>
      </c>
      <c r="I763" s="88" t="str">
        <f>'Cover Sheet'!$D$10</f>
        <v>[insert firm mailing address]</v>
      </c>
      <c r="J763" s="88" t="str">
        <f>'Licensee Info'!$E$2</f>
        <v>Report not attested to correctly</v>
      </c>
      <c r="K763" t="s">
        <v>286</v>
      </c>
      <c r="L763">
        <v>1</v>
      </c>
      <c r="M763" t="s">
        <v>285</v>
      </c>
      <c r="N763">
        <v>6</v>
      </c>
      <c r="O763">
        <v>15</v>
      </c>
      <c r="R763">
        <v>0</v>
      </c>
      <c r="S763">
        <v>0</v>
      </c>
      <c r="T763">
        <v>0</v>
      </c>
      <c r="U763">
        <v>0</v>
      </c>
      <c r="V763">
        <v>0</v>
      </c>
      <c r="W763">
        <v>0</v>
      </c>
      <c r="X763">
        <v>0</v>
      </c>
      <c r="Y763">
        <v>0</v>
      </c>
      <c r="Z763">
        <v>0</v>
      </c>
      <c r="AA763">
        <v>0</v>
      </c>
      <c r="AB763">
        <v>0</v>
      </c>
      <c r="AC763">
        <v>0</v>
      </c>
      <c r="AD763">
        <v>0</v>
      </c>
      <c r="AJ763" cm="1">
        <f t="array" ref="AJ763">IF(OR(COUNTIF(R763,$AZ$2:$AZ$19)),0,1)</f>
        <v>0</v>
      </c>
      <c r="AK763" cm="1">
        <f t="array" ref="AK763">IF(OR(COUNTIF(S763,$AZ$2:$AZ$19)),0,1)</f>
        <v>0</v>
      </c>
      <c r="AL763" cm="1">
        <f t="array" ref="AL763">IF(OR(COUNTIF(T763,$AZ$2:$AZ$19)),0,1)</f>
        <v>0</v>
      </c>
      <c r="AM763" cm="1">
        <f t="array" ref="AM763">IF(OR(COUNTIF(U763,$AZ$2:$AZ$19)),0,1)</f>
        <v>0</v>
      </c>
      <c r="AN763" cm="1">
        <f t="array" ref="AN763">IF(OR(COUNTIF(V763,$AZ$2:$AZ$19)),0,1)</f>
        <v>0</v>
      </c>
      <c r="AO763" cm="1">
        <f t="array" ref="AO763">IF(OR(COUNTIF(W763,$AZ$2:$AZ$19)),0,1)</f>
        <v>0</v>
      </c>
      <c r="AP763" cm="1">
        <f t="array" ref="AP763">IF(OR(COUNTIF(X763,$AZ$2:$AZ$19)),0,1)</f>
        <v>0</v>
      </c>
      <c r="AQ763" cm="1">
        <f t="array" ref="AQ763">IF(OR(COUNTIF(Y763,$AZ$2:$AZ$19)),0,1)</f>
        <v>0</v>
      </c>
      <c r="AR763" cm="1">
        <f t="array" ref="AR763">IF(OR(COUNTIF(Z763,$AZ$2:$AZ$19)),0,1)</f>
        <v>0</v>
      </c>
      <c r="AS763" cm="1">
        <f t="array" ref="AS763">IF(OR(COUNTIF(AA763,$AZ$2:$AZ$19)),0,1)</f>
        <v>0</v>
      </c>
      <c r="AT763" cm="1">
        <f t="array" ref="AT763">IF(OR(COUNTIF(AB763,$AZ$2:$AZ$19)),0,1)</f>
        <v>0</v>
      </c>
      <c r="AU763" cm="1">
        <f t="array" ref="AU763">IF(OR(COUNTIF(AC763,$AZ$2:$AZ$19)),0,1)</f>
        <v>0</v>
      </c>
      <c r="AV763" cm="1">
        <f t="array" ref="AV763">IF(OR(COUNTIF(AD763,$AZ$2:$AZ$19)),0,1)</f>
        <v>0</v>
      </c>
      <c r="AX763">
        <f t="shared" si="12"/>
        <v>0</v>
      </c>
    </row>
    <row r="764" spans="1:50" x14ac:dyDescent="0.3">
      <c r="A764" s="88" t="str" cm="1">
        <f t="array" ref="A764">IF(AX764&gt;0,'Licensee Info'!$A$2:$A$2,"#N/A")</f>
        <v>#N/A</v>
      </c>
      <c r="B764" s="88" t="str">
        <f>'Cover Sheet'!$A$3</f>
        <v>[insert AFS Reporting Period]</v>
      </c>
      <c r="C764" s="88" t="str">
        <f>'Cover Sheet'!$D$3</f>
        <v>[insert all medical and adult-use license record numbers covered by this AFS]</v>
      </c>
      <c r="D764" s="88" t="str">
        <f>'Cover Sheet'!$A$6</f>
        <v>[insert name of firm]</v>
      </c>
      <c r="E764" s="88" t="str">
        <f>'Cover Sheet'!$B$6</f>
        <v>[insert CPA name]</v>
      </c>
      <c r="F764" s="88" t="str">
        <f>'Cover Sheet'!$B$8</f>
        <v>[insert CPA license number]</v>
      </c>
      <c r="G764" s="88" t="str">
        <f>'Cover Sheet'!$D$6</f>
        <v>[insert direct email address]</v>
      </c>
      <c r="H764" s="88" t="str">
        <f>'Cover Sheet'!$D$8</f>
        <v>[insert direct phone number]</v>
      </c>
      <c r="I764" s="88" t="str">
        <f>'Cover Sheet'!$D$10</f>
        <v>[insert firm mailing address]</v>
      </c>
      <c r="J764" s="88" t="str">
        <f>'Licensee Info'!$E$2</f>
        <v>Report not attested to correctly</v>
      </c>
      <c r="K764" s="91" t="s">
        <v>286</v>
      </c>
      <c r="L764" s="91">
        <v>1</v>
      </c>
      <c r="M764" s="91">
        <v>3</v>
      </c>
      <c r="N764" s="91">
        <v>7</v>
      </c>
      <c r="O764" s="91">
        <v>1</v>
      </c>
      <c r="P764" s="91"/>
      <c r="Q764" s="91"/>
      <c r="R764" s="91" t="str">
        <f>'R - Total (R, MB)'!$B$211</f>
        <v>[insert license #]</v>
      </c>
      <c r="S764" s="91">
        <f>'R - Total (R, MB)'!$B$212</f>
        <v>0</v>
      </c>
      <c r="T764" s="91">
        <f>'R - Total (R, MB)'!$D$212</f>
        <v>0</v>
      </c>
      <c r="U764" s="91">
        <f>'R - Total (R, MB)'!$H$212</f>
        <v>0</v>
      </c>
      <c r="V764" s="91" cm="1">
        <f t="array" ref="V764:AC775">'R - Total (R, MB)'!$A$213:$H$224</f>
        <v>0</v>
      </c>
      <c r="W764" s="91">
        <v>0</v>
      </c>
      <c r="X764" s="91">
        <v>0</v>
      </c>
      <c r="Y764" s="91">
        <v>0</v>
      </c>
      <c r="Z764" s="91">
        <v>0</v>
      </c>
      <c r="AA764" s="91">
        <v>0</v>
      </c>
      <c r="AB764" s="91">
        <v>0</v>
      </c>
      <c r="AC764" s="91">
        <v>0</v>
      </c>
      <c r="AD764" s="91">
        <v>0</v>
      </c>
      <c r="AE764" s="91"/>
      <c r="AF764" s="91"/>
      <c r="AG764" s="91"/>
      <c r="AH764" s="91"/>
      <c r="AJ764" cm="1">
        <f t="array" ref="AJ764">IF(OR(COUNTIF(R764,$AZ$2:$AZ$19)),0,1)</f>
        <v>0</v>
      </c>
      <c r="AK764" cm="1">
        <f t="array" ref="AK764">IF(OR(COUNTIF(S764,$AZ$2:$AZ$19)),0,1)</f>
        <v>0</v>
      </c>
      <c r="AL764" cm="1">
        <f t="array" ref="AL764">IF(OR(COUNTIF(T764,$AZ$2:$AZ$19)),0,1)</f>
        <v>0</v>
      </c>
      <c r="AM764" cm="1">
        <f t="array" ref="AM764">IF(OR(COUNTIF(U764,$AZ$2:$AZ$19)),0,1)</f>
        <v>0</v>
      </c>
      <c r="AN764" cm="1">
        <f t="array" ref="AN764">IF(OR(COUNTIF(V764,$AZ$2:$AZ$19)),0,1)</f>
        <v>0</v>
      </c>
      <c r="AO764" cm="1">
        <f t="array" ref="AO764">IF(OR(COUNTIF(W764,$AZ$2:$AZ$19)),0,1)</f>
        <v>0</v>
      </c>
      <c r="AP764" cm="1">
        <f t="array" ref="AP764">IF(OR(COUNTIF(X764,$AZ$2:$AZ$19)),0,1)</f>
        <v>0</v>
      </c>
      <c r="AQ764" cm="1">
        <f t="array" ref="AQ764">IF(OR(COUNTIF(Y764,$AZ$2:$AZ$19)),0,1)</f>
        <v>0</v>
      </c>
      <c r="AR764" cm="1">
        <f t="array" ref="AR764">IF(OR(COUNTIF(Z764,$AZ$2:$AZ$19)),0,1)</f>
        <v>0</v>
      </c>
      <c r="AS764" cm="1">
        <f t="array" ref="AS764">IF(OR(COUNTIF(AA764,$AZ$2:$AZ$19)),0,1)</f>
        <v>0</v>
      </c>
      <c r="AT764" cm="1">
        <f t="array" ref="AT764">IF(OR(COUNTIF(AB764,$AZ$2:$AZ$19)),0,1)</f>
        <v>0</v>
      </c>
      <c r="AU764" cm="1">
        <f t="array" ref="AU764">IF(OR(COUNTIF(AC764,$AZ$2:$AZ$19)),0,1)</f>
        <v>0</v>
      </c>
      <c r="AV764" cm="1">
        <f t="array" ref="AV764">IF(OR(COUNTIF(AD764,$AZ$2:$AZ$19)),0,1)</f>
        <v>0</v>
      </c>
      <c r="AX764">
        <f t="shared" si="12"/>
        <v>0</v>
      </c>
    </row>
    <row r="765" spans="1:50" x14ac:dyDescent="0.3">
      <c r="A765" s="92" t="str" cm="1">
        <f t="array" ref="A765">IF(AX765&gt;0,'Licensee Info'!$A$2:$A$2,"#N/A")</f>
        <v>#N/A</v>
      </c>
      <c r="B765" s="88" t="str">
        <f>'Cover Sheet'!$A$3</f>
        <v>[insert AFS Reporting Period]</v>
      </c>
      <c r="C765" s="88" t="str">
        <f>'Cover Sheet'!$D$3</f>
        <v>[insert all medical and adult-use license record numbers covered by this AFS]</v>
      </c>
      <c r="D765" s="88" t="str">
        <f>'Cover Sheet'!$A$6</f>
        <v>[insert name of firm]</v>
      </c>
      <c r="E765" s="88" t="str">
        <f>'Cover Sheet'!$B$6</f>
        <v>[insert CPA name]</v>
      </c>
      <c r="F765" s="88" t="str">
        <f>'Cover Sheet'!$B$8</f>
        <v>[insert CPA license number]</v>
      </c>
      <c r="G765" s="88" t="str">
        <f>'Cover Sheet'!$D$6</f>
        <v>[insert direct email address]</v>
      </c>
      <c r="H765" s="88" t="str">
        <f>'Cover Sheet'!$D$8</f>
        <v>[insert direct phone number]</v>
      </c>
      <c r="I765" s="88" t="str">
        <f>'Cover Sheet'!$D$10</f>
        <v>[insert firm mailing address]</v>
      </c>
      <c r="J765" s="88" t="str">
        <f>'Licensee Info'!$E$2</f>
        <v>Report not attested to correctly</v>
      </c>
      <c r="K765" t="s">
        <v>286</v>
      </c>
      <c r="L765">
        <v>1</v>
      </c>
      <c r="M765">
        <v>3</v>
      </c>
      <c r="N765">
        <v>7</v>
      </c>
      <c r="O765">
        <v>2</v>
      </c>
      <c r="R765" t="str">
        <f>'R - Total (R, MB)'!$B$211</f>
        <v>[insert license #]</v>
      </c>
      <c r="S765">
        <f>'R - Total (R, MB)'!$B$212</f>
        <v>0</v>
      </c>
      <c r="T765">
        <f>'R - Total (R, MB)'!$D$212</f>
        <v>0</v>
      </c>
      <c r="U765">
        <f>'R - Total (R, MB)'!$H$212</f>
        <v>0</v>
      </c>
      <c r="V765">
        <v>0</v>
      </c>
      <c r="W765">
        <v>0</v>
      </c>
      <c r="X765">
        <v>0</v>
      </c>
      <c r="Y765">
        <v>0</v>
      </c>
      <c r="Z765">
        <v>0</v>
      </c>
      <c r="AA765">
        <v>0</v>
      </c>
      <c r="AB765">
        <v>0</v>
      </c>
      <c r="AC765">
        <v>0</v>
      </c>
      <c r="AD765">
        <v>0</v>
      </c>
      <c r="AJ765" cm="1">
        <f t="array" ref="AJ765">IF(OR(COUNTIF(R765,$AZ$2:$AZ$19)),0,1)</f>
        <v>0</v>
      </c>
      <c r="AK765" cm="1">
        <f t="array" ref="AK765">IF(OR(COUNTIF(S765,$AZ$2:$AZ$19)),0,1)</f>
        <v>0</v>
      </c>
      <c r="AL765" cm="1">
        <f t="array" ref="AL765">IF(OR(COUNTIF(T765,$AZ$2:$AZ$19)),0,1)</f>
        <v>0</v>
      </c>
      <c r="AM765" cm="1">
        <f t="array" ref="AM765">IF(OR(COUNTIF(U765,$AZ$2:$AZ$19)),0,1)</f>
        <v>0</v>
      </c>
      <c r="AN765" cm="1">
        <f t="array" ref="AN765">IF(OR(COUNTIF(V765,$AZ$2:$AZ$19)),0,1)</f>
        <v>0</v>
      </c>
      <c r="AO765" cm="1">
        <f t="array" ref="AO765">IF(OR(COUNTIF(W765,$AZ$2:$AZ$19)),0,1)</f>
        <v>0</v>
      </c>
      <c r="AP765" cm="1">
        <f t="array" ref="AP765">IF(OR(COUNTIF(X765,$AZ$2:$AZ$19)),0,1)</f>
        <v>0</v>
      </c>
      <c r="AQ765" cm="1">
        <f t="array" ref="AQ765">IF(OR(COUNTIF(Y765,$AZ$2:$AZ$19)),0,1)</f>
        <v>0</v>
      </c>
      <c r="AR765" cm="1">
        <f t="array" ref="AR765">IF(OR(COUNTIF(Z765,$AZ$2:$AZ$19)),0,1)</f>
        <v>0</v>
      </c>
      <c r="AS765" cm="1">
        <f t="array" ref="AS765">IF(OR(COUNTIF(AA765,$AZ$2:$AZ$19)),0,1)</f>
        <v>0</v>
      </c>
      <c r="AT765" cm="1">
        <f t="array" ref="AT765">IF(OR(COUNTIF(AB765,$AZ$2:$AZ$19)),0,1)</f>
        <v>0</v>
      </c>
      <c r="AU765" cm="1">
        <f t="array" ref="AU765">IF(OR(COUNTIF(AC765,$AZ$2:$AZ$19)),0,1)</f>
        <v>0</v>
      </c>
      <c r="AV765" cm="1">
        <f t="array" ref="AV765">IF(OR(COUNTIF(AD765,$AZ$2:$AZ$19)),0,1)</f>
        <v>0</v>
      </c>
      <c r="AX765">
        <f t="shared" si="12"/>
        <v>0</v>
      </c>
    </row>
    <row r="766" spans="1:50" x14ac:dyDescent="0.3">
      <c r="A766" s="88" t="str" cm="1">
        <f t="array" ref="A766">IF(AX766&gt;0,'Licensee Info'!$A$2:$A$2,"#N/A")</f>
        <v>#N/A</v>
      </c>
      <c r="B766" s="88" t="str">
        <f>'Cover Sheet'!$A$3</f>
        <v>[insert AFS Reporting Period]</v>
      </c>
      <c r="C766" s="88" t="str">
        <f>'Cover Sheet'!$D$3</f>
        <v>[insert all medical and adult-use license record numbers covered by this AFS]</v>
      </c>
      <c r="D766" s="88" t="str">
        <f>'Cover Sheet'!$A$6</f>
        <v>[insert name of firm]</v>
      </c>
      <c r="E766" s="88" t="str">
        <f>'Cover Sheet'!$B$6</f>
        <v>[insert CPA name]</v>
      </c>
      <c r="F766" s="88" t="str">
        <f>'Cover Sheet'!$B$8</f>
        <v>[insert CPA license number]</v>
      </c>
      <c r="G766" s="88" t="str">
        <f>'Cover Sheet'!$D$6</f>
        <v>[insert direct email address]</v>
      </c>
      <c r="H766" s="88" t="str">
        <f>'Cover Sheet'!$D$8</f>
        <v>[insert direct phone number]</v>
      </c>
      <c r="I766" s="88" t="str">
        <f>'Cover Sheet'!$D$10</f>
        <v>[insert firm mailing address]</v>
      </c>
      <c r="J766" s="88" t="str">
        <f>'Licensee Info'!$E$2</f>
        <v>Report not attested to correctly</v>
      </c>
      <c r="K766" s="91" t="s">
        <v>286</v>
      </c>
      <c r="L766" s="91">
        <v>1</v>
      </c>
      <c r="M766" s="91">
        <v>3</v>
      </c>
      <c r="N766" s="91">
        <v>7</v>
      </c>
      <c r="O766" s="91">
        <v>3</v>
      </c>
      <c r="P766" s="91"/>
      <c r="Q766" s="91"/>
      <c r="R766" s="91" t="str">
        <f>'R - Total (R, MB)'!$B$211</f>
        <v>[insert license #]</v>
      </c>
      <c r="S766" s="91">
        <f>'R - Total (R, MB)'!$B$212</f>
        <v>0</v>
      </c>
      <c r="T766" s="91">
        <f>'R - Total (R, MB)'!$D$212</f>
        <v>0</v>
      </c>
      <c r="U766" s="91">
        <f>'R - Total (R, MB)'!$H$212</f>
        <v>0</v>
      </c>
      <c r="V766" s="91">
        <v>0</v>
      </c>
      <c r="W766" s="91">
        <v>0</v>
      </c>
      <c r="X766" s="91">
        <v>0</v>
      </c>
      <c r="Y766" s="91">
        <v>0</v>
      </c>
      <c r="Z766" s="91">
        <v>0</v>
      </c>
      <c r="AA766" s="91">
        <v>0</v>
      </c>
      <c r="AB766" s="91">
        <v>0</v>
      </c>
      <c r="AC766" s="91">
        <v>0</v>
      </c>
      <c r="AD766" s="91">
        <v>0</v>
      </c>
      <c r="AE766" s="91"/>
      <c r="AF766" s="91"/>
      <c r="AG766" s="91"/>
      <c r="AH766" s="91"/>
      <c r="AJ766" cm="1">
        <f t="array" ref="AJ766">IF(OR(COUNTIF(R766,$AZ$2:$AZ$19)),0,1)</f>
        <v>0</v>
      </c>
      <c r="AK766" cm="1">
        <f t="array" ref="AK766">IF(OR(COUNTIF(S766,$AZ$2:$AZ$19)),0,1)</f>
        <v>0</v>
      </c>
      <c r="AL766" cm="1">
        <f t="array" ref="AL766">IF(OR(COUNTIF(T766,$AZ$2:$AZ$19)),0,1)</f>
        <v>0</v>
      </c>
      <c r="AM766" cm="1">
        <f t="array" ref="AM766">IF(OR(COUNTIF(U766,$AZ$2:$AZ$19)),0,1)</f>
        <v>0</v>
      </c>
      <c r="AN766" cm="1">
        <f t="array" ref="AN766">IF(OR(COUNTIF(V766,$AZ$2:$AZ$19)),0,1)</f>
        <v>0</v>
      </c>
      <c r="AO766" cm="1">
        <f t="array" ref="AO766">IF(OR(COUNTIF(W766,$AZ$2:$AZ$19)),0,1)</f>
        <v>0</v>
      </c>
      <c r="AP766" cm="1">
        <f t="array" ref="AP766">IF(OR(COUNTIF(X766,$AZ$2:$AZ$19)),0,1)</f>
        <v>0</v>
      </c>
      <c r="AQ766" cm="1">
        <f t="array" ref="AQ766">IF(OR(COUNTIF(Y766,$AZ$2:$AZ$19)),0,1)</f>
        <v>0</v>
      </c>
      <c r="AR766" cm="1">
        <f t="array" ref="AR766">IF(OR(COUNTIF(Z766,$AZ$2:$AZ$19)),0,1)</f>
        <v>0</v>
      </c>
      <c r="AS766" cm="1">
        <f t="array" ref="AS766">IF(OR(COUNTIF(AA766,$AZ$2:$AZ$19)),0,1)</f>
        <v>0</v>
      </c>
      <c r="AT766" cm="1">
        <f t="array" ref="AT766">IF(OR(COUNTIF(AB766,$AZ$2:$AZ$19)),0,1)</f>
        <v>0</v>
      </c>
      <c r="AU766" cm="1">
        <f t="array" ref="AU766">IF(OR(COUNTIF(AC766,$AZ$2:$AZ$19)),0,1)</f>
        <v>0</v>
      </c>
      <c r="AV766" cm="1">
        <f t="array" ref="AV766">IF(OR(COUNTIF(AD766,$AZ$2:$AZ$19)),0,1)</f>
        <v>0</v>
      </c>
      <c r="AX766">
        <f t="shared" si="12"/>
        <v>0</v>
      </c>
    </row>
    <row r="767" spans="1:50" x14ac:dyDescent="0.3">
      <c r="A767" s="92" t="str" cm="1">
        <f t="array" ref="A767">IF(AX767&gt;0,'Licensee Info'!$A$2:$A$2,"#N/A")</f>
        <v>#N/A</v>
      </c>
      <c r="B767" s="88" t="str">
        <f>'Cover Sheet'!$A$3</f>
        <v>[insert AFS Reporting Period]</v>
      </c>
      <c r="C767" s="88" t="str">
        <f>'Cover Sheet'!$D$3</f>
        <v>[insert all medical and adult-use license record numbers covered by this AFS]</v>
      </c>
      <c r="D767" s="88" t="str">
        <f>'Cover Sheet'!$A$6</f>
        <v>[insert name of firm]</v>
      </c>
      <c r="E767" s="88" t="str">
        <f>'Cover Sheet'!$B$6</f>
        <v>[insert CPA name]</v>
      </c>
      <c r="F767" s="88" t="str">
        <f>'Cover Sheet'!$B$8</f>
        <v>[insert CPA license number]</v>
      </c>
      <c r="G767" s="88" t="str">
        <f>'Cover Sheet'!$D$6</f>
        <v>[insert direct email address]</v>
      </c>
      <c r="H767" s="88" t="str">
        <f>'Cover Sheet'!$D$8</f>
        <v>[insert direct phone number]</v>
      </c>
      <c r="I767" s="88" t="str">
        <f>'Cover Sheet'!$D$10</f>
        <v>[insert firm mailing address]</v>
      </c>
      <c r="J767" s="88" t="str">
        <f>'Licensee Info'!$E$2</f>
        <v>Report not attested to correctly</v>
      </c>
      <c r="K767" t="s">
        <v>286</v>
      </c>
      <c r="L767">
        <v>1</v>
      </c>
      <c r="M767">
        <v>3</v>
      </c>
      <c r="N767">
        <v>7</v>
      </c>
      <c r="O767">
        <v>4</v>
      </c>
      <c r="R767" t="str">
        <f>'R - Total (R, MB)'!$B$211</f>
        <v>[insert license #]</v>
      </c>
      <c r="S767">
        <f>'R - Total (R, MB)'!$B$212</f>
        <v>0</v>
      </c>
      <c r="T767">
        <f>'R - Total (R, MB)'!$D$212</f>
        <v>0</v>
      </c>
      <c r="U767">
        <f>'R - Total (R, MB)'!$H$212</f>
        <v>0</v>
      </c>
      <c r="V767">
        <v>0</v>
      </c>
      <c r="W767">
        <v>0</v>
      </c>
      <c r="X767">
        <v>0</v>
      </c>
      <c r="Y767">
        <v>0</v>
      </c>
      <c r="Z767">
        <v>0</v>
      </c>
      <c r="AA767">
        <v>0</v>
      </c>
      <c r="AB767">
        <v>0</v>
      </c>
      <c r="AC767">
        <v>0</v>
      </c>
      <c r="AD767">
        <v>0</v>
      </c>
      <c r="AJ767" cm="1">
        <f t="array" ref="AJ767">IF(OR(COUNTIF(R767,$AZ$2:$AZ$19)),0,1)</f>
        <v>0</v>
      </c>
      <c r="AK767" cm="1">
        <f t="array" ref="AK767">IF(OR(COUNTIF(S767,$AZ$2:$AZ$19)),0,1)</f>
        <v>0</v>
      </c>
      <c r="AL767" cm="1">
        <f t="array" ref="AL767">IF(OR(COUNTIF(T767,$AZ$2:$AZ$19)),0,1)</f>
        <v>0</v>
      </c>
      <c r="AM767" cm="1">
        <f t="array" ref="AM767">IF(OR(COUNTIF(U767,$AZ$2:$AZ$19)),0,1)</f>
        <v>0</v>
      </c>
      <c r="AN767" cm="1">
        <f t="array" ref="AN767">IF(OR(COUNTIF(V767,$AZ$2:$AZ$19)),0,1)</f>
        <v>0</v>
      </c>
      <c r="AO767" cm="1">
        <f t="array" ref="AO767">IF(OR(COUNTIF(W767,$AZ$2:$AZ$19)),0,1)</f>
        <v>0</v>
      </c>
      <c r="AP767" cm="1">
        <f t="array" ref="AP767">IF(OR(COUNTIF(X767,$AZ$2:$AZ$19)),0,1)</f>
        <v>0</v>
      </c>
      <c r="AQ767" cm="1">
        <f t="array" ref="AQ767">IF(OR(COUNTIF(Y767,$AZ$2:$AZ$19)),0,1)</f>
        <v>0</v>
      </c>
      <c r="AR767" cm="1">
        <f t="array" ref="AR767">IF(OR(COUNTIF(Z767,$AZ$2:$AZ$19)),0,1)</f>
        <v>0</v>
      </c>
      <c r="AS767" cm="1">
        <f t="array" ref="AS767">IF(OR(COUNTIF(AA767,$AZ$2:$AZ$19)),0,1)</f>
        <v>0</v>
      </c>
      <c r="AT767" cm="1">
        <f t="array" ref="AT767">IF(OR(COUNTIF(AB767,$AZ$2:$AZ$19)),0,1)</f>
        <v>0</v>
      </c>
      <c r="AU767" cm="1">
        <f t="array" ref="AU767">IF(OR(COUNTIF(AC767,$AZ$2:$AZ$19)),0,1)</f>
        <v>0</v>
      </c>
      <c r="AV767" cm="1">
        <f t="array" ref="AV767">IF(OR(COUNTIF(AD767,$AZ$2:$AZ$19)),0,1)</f>
        <v>0</v>
      </c>
      <c r="AX767">
        <f t="shared" si="12"/>
        <v>0</v>
      </c>
    </row>
    <row r="768" spans="1:50" x14ac:dyDescent="0.3">
      <c r="A768" s="88" t="str" cm="1">
        <f t="array" ref="A768">IF(AX768&gt;0,'Licensee Info'!$A$2:$A$2,"#N/A")</f>
        <v>#N/A</v>
      </c>
      <c r="B768" s="88" t="str">
        <f>'Cover Sheet'!$A$3</f>
        <v>[insert AFS Reporting Period]</v>
      </c>
      <c r="C768" s="88" t="str">
        <f>'Cover Sheet'!$D$3</f>
        <v>[insert all medical and adult-use license record numbers covered by this AFS]</v>
      </c>
      <c r="D768" s="88" t="str">
        <f>'Cover Sheet'!$A$6</f>
        <v>[insert name of firm]</v>
      </c>
      <c r="E768" s="88" t="str">
        <f>'Cover Sheet'!$B$6</f>
        <v>[insert CPA name]</v>
      </c>
      <c r="F768" s="88" t="str">
        <f>'Cover Sheet'!$B$8</f>
        <v>[insert CPA license number]</v>
      </c>
      <c r="G768" s="88" t="str">
        <f>'Cover Sheet'!$D$6</f>
        <v>[insert direct email address]</v>
      </c>
      <c r="H768" s="88" t="str">
        <f>'Cover Sheet'!$D$8</f>
        <v>[insert direct phone number]</v>
      </c>
      <c r="I768" s="88" t="str">
        <f>'Cover Sheet'!$D$10</f>
        <v>[insert firm mailing address]</v>
      </c>
      <c r="J768" s="88" t="str">
        <f>'Licensee Info'!$E$2</f>
        <v>Report not attested to correctly</v>
      </c>
      <c r="K768" s="91" t="s">
        <v>286</v>
      </c>
      <c r="L768" s="91">
        <v>1</v>
      </c>
      <c r="M768" s="91">
        <v>3</v>
      </c>
      <c r="N768" s="91">
        <v>7</v>
      </c>
      <c r="O768" s="91">
        <v>5</v>
      </c>
      <c r="P768" s="91"/>
      <c r="Q768" s="91"/>
      <c r="R768" s="91" t="str">
        <f>'R - Total (R, MB)'!$B$211</f>
        <v>[insert license #]</v>
      </c>
      <c r="S768" s="91">
        <f>'R - Total (R, MB)'!$B$212</f>
        <v>0</v>
      </c>
      <c r="T768" s="91">
        <f>'R - Total (R, MB)'!$D$212</f>
        <v>0</v>
      </c>
      <c r="U768" s="91">
        <f>'R - Total (R, MB)'!$H$212</f>
        <v>0</v>
      </c>
      <c r="V768" s="91">
        <v>0</v>
      </c>
      <c r="W768" s="91">
        <v>0</v>
      </c>
      <c r="X768" s="91">
        <v>0</v>
      </c>
      <c r="Y768" s="91">
        <v>0</v>
      </c>
      <c r="Z768" s="91">
        <v>0</v>
      </c>
      <c r="AA768" s="91">
        <v>0</v>
      </c>
      <c r="AB768" s="91">
        <v>0</v>
      </c>
      <c r="AC768" s="91">
        <v>0</v>
      </c>
      <c r="AD768" s="91">
        <v>0</v>
      </c>
      <c r="AE768" s="91"/>
      <c r="AF768" s="91"/>
      <c r="AG768" s="91"/>
      <c r="AH768" s="91"/>
      <c r="AJ768" cm="1">
        <f t="array" ref="AJ768">IF(OR(COUNTIF(R768,$AZ$2:$AZ$19)),0,1)</f>
        <v>0</v>
      </c>
      <c r="AK768" cm="1">
        <f t="array" ref="AK768">IF(OR(COUNTIF(S768,$AZ$2:$AZ$19)),0,1)</f>
        <v>0</v>
      </c>
      <c r="AL768" cm="1">
        <f t="array" ref="AL768">IF(OR(COUNTIF(T768,$AZ$2:$AZ$19)),0,1)</f>
        <v>0</v>
      </c>
      <c r="AM768" cm="1">
        <f t="array" ref="AM768">IF(OR(COUNTIF(U768,$AZ$2:$AZ$19)),0,1)</f>
        <v>0</v>
      </c>
      <c r="AN768" cm="1">
        <f t="array" ref="AN768">IF(OR(COUNTIF(V768,$AZ$2:$AZ$19)),0,1)</f>
        <v>0</v>
      </c>
      <c r="AO768" cm="1">
        <f t="array" ref="AO768">IF(OR(COUNTIF(W768,$AZ$2:$AZ$19)),0,1)</f>
        <v>0</v>
      </c>
      <c r="AP768" cm="1">
        <f t="array" ref="AP768">IF(OR(COUNTIF(X768,$AZ$2:$AZ$19)),0,1)</f>
        <v>0</v>
      </c>
      <c r="AQ768" cm="1">
        <f t="array" ref="AQ768">IF(OR(COUNTIF(Y768,$AZ$2:$AZ$19)),0,1)</f>
        <v>0</v>
      </c>
      <c r="AR768" cm="1">
        <f t="array" ref="AR768">IF(OR(COUNTIF(Z768,$AZ$2:$AZ$19)),0,1)</f>
        <v>0</v>
      </c>
      <c r="AS768" cm="1">
        <f t="array" ref="AS768">IF(OR(COUNTIF(AA768,$AZ$2:$AZ$19)),0,1)</f>
        <v>0</v>
      </c>
      <c r="AT768" cm="1">
        <f t="array" ref="AT768">IF(OR(COUNTIF(AB768,$AZ$2:$AZ$19)),0,1)</f>
        <v>0</v>
      </c>
      <c r="AU768" cm="1">
        <f t="array" ref="AU768">IF(OR(COUNTIF(AC768,$AZ$2:$AZ$19)),0,1)</f>
        <v>0</v>
      </c>
      <c r="AV768" cm="1">
        <f t="array" ref="AV768">IF(OR(COUNTIF(AD768,$AZ$2:$AZ$19)),0,1)</f>
        <v>0</v>
      </c>
      <c r="AX768">
        <f t="shared" si="12"/>
        <v>0</v>
      </c>
    </row>
    <row r="769" spans="1:50" x14ac:dyDescent="0.3">
      <c r="A769" s="92" t="str" cm="1">
        <f t="array" ref="A769">IF(AX769&gt;0,'Licensee Info'!$A$2:$A$2,"#N/A")</f>
        <v>#N/A</v>
      </c>
      <c r="B769" s="88" t="str">
        <f>'Cover Sheet'!$A$3</f>
        <v>[insert AFS Reporting Period]</v>
      </c>
      <c r="C769" s="88" t="str">
        <f>'Cover Sheet'!$D$3</f>
        <v>[insert all medical and adult-use license record numbers covered by this AFS]</v>
      </c>
      <c r="D769" s="88" t="str">
        <f>'Cover Sheet'!$A$6</f>
        <v>[insert name of firm]</v>
      </c>
      <c r="E769" s="88" t="str">
        <f>'Cover Sheet'!$B$6</f>
        <v>[insert CPA name]</v>
      </c>
      <c r="F769" s="88" t="str">
        <f>'Cover Sheet'!$B$8</f>
        <v>[insert CPA license number]</v>
      </c>
      <c r="G769" s="88" t="str">
        <f>'Cover Sheet'!$D$6</f>
        <v>[insert direct email address]</v>
      </c>
      <c r="H769" s="88" t="str">
        <f>'Cover Sheet'!$D$8</f>
        <v>[insert direct phone number]</v>
      </c>
      <c r="I769" s="88" t="str">
        <f>'Cover Sheet'!$D$10</f>
        <v>[insert firm mailing address]</v>
      </c>
      <c r="J769" s="88" t="str">
        <f>'Licensee Info'!$E$2</f>
        <v>Report not attested to correctly</v>
      </c>
      <c r="K769" t="s">
        <v>286</v>
      </c>
      <c r="L769">
        <v>1</v>
      </c>
      <c r="M769">
        <v>3</v>
      </c>
      <c r="N769">
        <v>7</v>
      </c>
      <c r="O769">
        <v>6</v>
      </c>
      <c r="R769" t="str">
        <f>'R - Total (R, MB)'!$B$211</f>
        <v>[insert license #]</v>
      </c>
      <c r="S769">
        <f>'R - Total (R, MB)'!$B$212</f>
        <v>0</v>
      </c>
      <c r="T769">
        <f>'R - Total (R, MB)'!$D$212</f>
        <v>0</v>
      </c>
      <c r="U769">
        <f>'R - Total (R, MB)'!$H$212</f>
        <v>0</v>
      </c>
      <c r="V769">
        <v>0</v>
      </c>
      <c r="W769">
        <v>0</v>
      </c>
      <c r="X769">
        <v>0</v>
      </c>
      <c r="Y769">
        <v>0</v>
      </c>
      <c r="Z769">
        <v>0</v>
      </c>
      <c r="AA769">
        <v>0</v>
      </c>
      <c r="AB769">
        <v>0</v>
      </c>
      <c r="AC769">
        <v>0</v>
      </c>
      <c r="AD769">
        <v>0</v>
      </c>
      <c r="AJ769" cm="1">
        <f t="array" ref="AJ769">IF(OR(COUNTIF(R769,$AZ$2:$AZ$19)),0,1)</f>
        <v>0</v>
      </c>
      <c r="AK769" cm="1">
        <f t="array" ref="AK769">IF(OR(COUNTIF(S769,$AZ$2:$AZ$19)),0,1)</f>
        <v>0</v>
      </c>
      <c r="AL769" cm="1">
        <f t="array" ref="AL769">IF(OR(COUNTIF(T769,$AZ$2:$AZ$19)),0,1)</f>
        <v>0</v>
      </c>
      <c r="AM769" cm="1">
        <f t="array" ref="AM769">IF(OR(COUNTIF(U769,$AZ$2:$AZ$19)),0,1)</f>
        <v>0</v>
      </c>
      <c r="AN769" cm="1">
        <f t="array" ref="AN769">IF(OR(COUNTIF(V769,$AZ$2:$AZ$19)),0,1)</f>
        <v>0</v>
      </c>
      <c r="AO769" cm="1">
        <f t="array" ref="AO769">IF(OR(COUNTIF(W769,$AZ$2:$AZ$19)),0,1)</f>
        <v>0</v>
      </c>
      <c r="AP769" cm="1">
        <f t="array" ref="AP769">IF(OR(COUNTIF(X769,$AZ$2:$AZ$19)),0,1)</f>
        <v>0</v>
      </c>
      <c r="AQ769" cm="1">
        <f t="array" ref="AQ769">IF(OR(COUNTIF(Y769,$AZ$2:$AZ$19)),0,1)</f>
        <v>0</v>
      </c>
      <c r="AR769" cm="1">
        <f t="array" ref="AR769">IF(OR(COUNTIF(Z769,$AZ$2:$AZ$19)),0,1)</f>
        <v>0</v>
      </c>
      <c r="AS769" cm="1">
        <f t="array" ref="AS769">IF(OR(COUNTIF(AA769,$AZ$2:$AZ$19)),0,1)</f>
        <v>0</v>
      </c>
      <c r="AT769" cm="1">
        <f t="array" ref="AT769">IF(OR(COUNTIF(AB769,$AZ$2:$AZ$19)),0,1)</f>
        <v>0</v>
      </c>
      <c r="AU769" cm="1">
        <f t="array" ref="AU769">IF(OR(COUNTIF(AC769,$AZ$2:$AZ$19)),0,1)</f>
        <v>0</v>
      </c>
      <c r="AV769" cm="1">
        <f t="array" ref="AV769">IF(OR(COUNTIF(AD769,$AZ$2:$AZ$19)),0,1)</f>
        <v>0</v>
      </c>
      <c r="AX769">
        <f t="shared" ref="AX769:AX832" si="13">SUM(AJ769:AV769)</f>
        <v>0</v>
      </c>
    </row>
    <row r="770" spans="1:50" x14ac:dyDescent="0.3">
      <c r="A770" s="88" t="str" cm="1">
        <f t="array" ref="A770">IF(AX770&gt;0,'Licensee Info'!$A$2:$A$2,"#N/A")</f>
        <v>#N/A</v>
      </c>
      <c r="B770" s="88" t="str">
        <f>'Cover Sheet'!$A$3</f>
        <v>[insert AFS Reporting Period]</v>
      </c>
      <c r="C770" s="88" t="str">
        <f>'Cover Sheet'!$D$3</f>
        <v>[insert all medical and adult-use license record numbers covered by this AFS]</v>
      </c>
      <c r="D770" s="88" t="str">
        <f>'Cover Sheet'!$A$6</f>
        <v>[insert name of firm]</v>
      </c>
      <c r="E770" s="88" t="str">
        <f>'Cover Sheet'!$B$6</f>
        <v>[insert CPA name]</v>
      </c>
      <c r="F770" s="88" t="str">
        <f>'Cover Sheet'!$B$8</f>
        <v>[insert CPA license number]</v>
      </c>
      <c r="G770" s="88" t="str">
        <f>'Cover Sheet'!$D$6</f>
        <v>[insert direct email address]</v>
      </c>
      <c r="H770" s="88" t="str">
        <f>'Cover Sheet'!$D$8</f>
        <v>[insert direct phone number]</v>
      </c>
      <c r="I770" s="88" t="str">
        <f>'Cover Sheet'!$D$10</f>
        <v>[insert firm mailing address]</v>
      </c>
      <c r="J770" s="88" t="str">
        <f>'Licensee Info'!$E$2</f>
        <v>Report not attested to correctly</v>
      </c>
      <c r="K770" s="91" t="s">
        <v>286</v>
      </c>
      <c r="L770" s="91">
        <v>1</v>
      </c>
      <c r="M770" s="91">
        <v>3</v>
      </c>
      <c r="N770" s="91">
        <v>7</v>
      </c>
      <c r="O770" s="91">
        <v>7</v>
      </c>
      <c r="P770" s="91"/>
      <c r="Q770" s="91"/>
      <c r="R770" s="91" t="str">
        <f>'R - Total (R, MB)'!$B$211</f>
        <v>[insert license #]</v>
      </c>
      <c r="S770" s="91">
        <f>'R - Total (R, MB)'!$B$212</f>
        <v>0</v>
      </c>
      <c r="T770" s="91">
        <f>'R - Total (R, MB)'!$D$212</f>
        <v>0</v>
      </c>
      <c r="U770" s="91">
        <f>'R - Total (R, MB)'!$H$212</f>
        <v>0</v>
      </c>
      <c r="V770" s="91">
        <v>0</v>
      </c>
      <c r="W770" s="91">
        <v>0</v>
      </c>
      <c r="X770" s="91">
        <v>0</v>
      </c>
      <c r="Y770" s="91">
        <v>0</v>
      </c>
      <c r="Z770" s="91">
        <v>0</v>
      </c>
      <c r="AA770" s="91">
        <v>0</v>
      </c>
      <c r="AB770" s="91">
        <v>0</v>
      </c>
      <c r="AC770" s="91">
        <v>0</v>
      </c>
      <c r="AD770" s="91">
        <v>0</v>
      </c>
      <c r="AE770" s="91"/>
      <c r="AF770" s="91"/>
      <c r="AG770" s="91"/>
      <c r="AH770" s="91"/>
      <c r="AJ770" cm="1">
        <f t="array" ref="AJ770">IF(OR(COUNTIF(R770,$AZ$2:$AZ$19)),0,1)</f>
        <v>0</v>
      </c>
      <c r="AK770" cm="1">
        <f t="array" ref="AK770">IF(OR(COUNTIF(S770,$AZ$2:$AZ$19)),0,1)</f>
        <v>0</v>
      </c>
      <c r="AL770" cm="1">
        <f t="array" ref="AL770">IF(OR(COUNTIF(T770,$AZ$2:$AZ$19)),0,1)</f>
        <v>0</v>
      </c>
      <c r="AM770" cm="1">
        <f t="array" ref="AM770">IF(OR(COUNTIF(U770,$AZ$2:$AZ$19)),0,1)</f>
        <v>0</v>
      </c>
      <c r="AN770" cm="1">
        <f t="array" ref="AN770">IF(OR(COUNTIF(V770,$AZ$2:$AZ$19)),0,1)</f>
        <v>0</v>
      </c>
      <c r="AO770" cm="1">
        <f t="array" ref="AO770">IF(OR(COUNTIF(W770,$AZ$2:$AZ$19)),0,1)</f>
        <v>0</v>
      </c>
      <c r="AP770" cm="1">
        <f t="array" ref="AP770">IF(OR(COUNTIF(X770,$AZ$2:$AZ$19)),0,1)</f>
        <v>0</v>
      </c>
      <c r="AQ770" cm="1">
        <f t="array" ref="AQ770">IF(OR(COUNTIF(Y770,$AZ$2:$AZ$19)),0,1)</f>
        <v>0</v>
      </c>
      <c r="AR770" cm="1">
        <f t="array" ref="AR770">IF(OR(COUNTIF(Z770,$AZ$2:$AZ$19)),0,1)</f>
        <v>0</v>
      </c>
      <c r="AS770" cm="1">
        <f t="array" ref="AS770">IF(OR(COUNTIF(AA770,$AZ$2:$AZ$19)),0,1)</f>
        <v>0</v>
      </c>
      <c r="AT770" cm="1">
        <f t="array" ref="AT770">IF(OR(COUNTIF(AB770,$AZ$2:$AZ$19)),0,1)</f>
        <v>0</v>
      </c>
      <c r="AU770" cm="1">
        <f t="array" ref="AU770">IF(OR(COUNTIF(AC770,$AZ$2:$AZ$19)),0,1)</f>
        <v>0</v>
      </c>
      <c r="AV770" cm="1">
        <f t="array" ref="AV770">IF(OR(COUNTIF(AD770,$AZ$2:$AZ$19)),0,1)</f>
        <v>0</v>
      </c>
      <c r="AX770">
        <f t="shared" si="13"/>
        <v>0</v>
      </c>
    </row>
    <row r="771" spans="1:50" x14ac:dyDescent="0.3">
      <c r="A771" s="92" t="str" cm="1">
        <f t="array" ref="A771">IF(AX771&gt;0,'Licensee Info'!$A$2:$A$2,"#N/A")</f>
        <v>#N/A</v>
      </c>
      <c r="B771" s="88" t="str">
        <f>'Cover Sheet'!$A$3</f>
        <v>[insert AFS Reporting Period]</v>
      </c>
      <c r="C771" s="88" t="str">
        <f>'Cover Sheet'!$D$3</f>
        <v>[insert all medical and adult-use license record numbers covered by this AFS]</v>
      </c>
      <c r="D771" s="88" t="str">
        <f>'Cover Sheet'!$A$6</f>
        <v>[insert name of firm]</v>
      </c>
      <c r="E771" s="88" t="str">
        <f>'Cover Sheet'!$B$6</f>
        <v>[insert CPA name]</v>
      </c>
      <c r="F771" s="88" t="str">
        <f>'Cover Sheet'!$B$8</f>
        <v>[insert CPA license number]</v>
      </c>
      <c r="G771" s="88" t="str">
        <f>'Cover Sheet'!$D$6</f>
        <v>[insert direct email address]</v>
      </c>
      <c r="H771" s="88" t="str">
        <f>'Cover Sheet'!$D$8</f>
        <v>[insert direct phone number]</v>
      </c>
      <c r="I771" s="88" t="str">
        <f>'Cover Sheet'!$D$10</f>
        <v>[insert firm mailing address]</v>
      </c>
      <c r="J771" s="88" t="str">
        <f>'Licensee Info'!$E$2</f>
        <v>Report not attested to correctly</v>
      </c>
      <c r="K771" t="s">
        <v>286</v>
      </c>
      <c r="L771">
        <v>1</v>
      </c>
      <c r="M771">
        <v>3</v>
      </c>
      <c r="N771">
        <v>7</v>
      </c>
      <c r="O771">
        <v>8</v>
      </c>
      <c r="R771" t="str">
        <f>'R - Total (R, MB)'!$B$211</f>
        <v>[insert license #]</v>
      </c>
      <c r="S771">
        <f>'R - Total (R, MB)'!$B$212</f>
        <v>0</v>
      </c>
      <c r="T771">
        <f>'R - Total (R, MB)'!$D$212</f>
        <v>0</v>
      </c>
      <c r="U771">
        <f>'R - Total (R, MB)'!$H$212</f>
        <v>0</v>
      </c>
      <c r="V771">
        <v>0</v>
      </c>
      <c r="W771">
        <v>0</v>
      </c>
      <c r="X771">
        <v>0</v>
      </c>
      <c r="Y771">
        <v>0</v>
      </c>
      <c r="Z771">
        <v>0</v>
      </c>
      <c r="AA771">
        <v>0</v>
      </c>
      <c r="AB771">
        <v>0</v>
      </c>
      <c r="AC771">
        <v>0</v>
      </c>
      <c r="AD771">
        <v>0</v>
      </c>
      <c r="AJ771" cm="1">
        <f t="array" ref="AJ771">IF(OR(COUNTIF(R771,$AZ$2:$AZ$19)),0,1)</f>
        <v>0</v>
      </c>
      <c r="AK771" cm="1">
        <f t="array" ref="AK771">IF(OR(COUNTIF(S771,$AZ$2:$AZ$19)),0,1)</f>
        <v>0</v>
      </c>
      <c r="AL771" cm="1">
        <f t="array" ref="AL771">IF(OR(COUNTIF(T771,$AZ$2:$AZ$19)),0,1)</f>
        <v>0</v>
      </c>
      <c r="AM771" cm="1">
        <f t="array" ref="AM771">IF(OR(COUNTIF(U771,$AZ$2:$AZ$19)),0,1)</f>
        <v>0</v>
      </c>
      <c r="AN771" cm="1">
        <f t="array" ref="AN771">IF(OR(COUNTIF(V771,$AZ$2:$AZ$19)),0,1)</f>
        <v>0</v>
      </c>
      <c r="AO771" cm="1">
        <f t="array" ref="AO771">IF(OR(COUNTIF(W771,$AZ$2:$AZ$19)),0,1)</f>
        <v>0</v>
      </c>
      <c r="AP771" cm="1">
        <f t="array" ref="AP771">IF(OR(COUNTIF(X771,$AZ$2:$AZ$19)),0,1)</f>
        <v>0</v>
      </c>
      <c r="AQ771" cm="1">
        <f t="array" ref="AQ771">IF(OR(COUNTIF(Y771,$AZ$2:$AZ$19)),0,1)</f>
        <v>0</v>
      </c>
      <c r="AR771" cm="1">
        <f t="array" ref="AR771">IF(OR(COUNTIF(Z771,$AZ$2:$AZ$19)),0,1)</f>
        <v>0</v>
      </c>
      <c r="AS771" cm="1">
        <f t="array" ref="AS771">IF(OR(COUNTIF(AA771,$AZ$2:$AZ$19)),0,1)</f>
        <v>0</v>
      </c>
      <c r="AT771" cm="1">
        <f t="array" ref="AT771">IF(OR(COUNTIF(AB771,$AZ$2:$AZ$19)),0,1)</f>
        <v>0</v>
      </c>
      <c r="AU771" cm="1">
        <f t="array" ref="AU771">IF(OR(COUNTIF(AC771,$AZ$2:$AZ$19)),0,1)</f>
        <v>0</v>
      </c>
      <c r="AV771" cm="1">
        <f t="array" ref="AV771">IF(OR(COUNTIF(AD771,$AZ$2:$AZ$19)),0,1)</f>
        <v>0</v>
      </c>
      <c r="AX771">
        <f t="shared" si="13"/>
        <v>0</v>
      </c>
    </row>
    <row r="772" spans="1:50" x14ac:dyDescent="0.3">
      <c r="A772" s="88" t="str" cm="1">
        <f t="array" ref="A772">IF(AX772&gt;0,'Licensee Info'!$A$2:$A$2,"#N/A")</f>
        <v>#N/A</v>
      </c>
      <c r="B772" s="88" t="str">
        <f>'Cover Sheet'!$A$3</f>
        <v>[insert AFS Reporting Period]</v>
      </c>
      <c r="C772" s="88" t="str">
        <f>'Cover Sheet'!$D$3</f>
        <v>[insert all medical and adult-use license record numbers covered by this AFS]</v>
      </c>
      <c r="D772" s="88" t="str">
        <f>'Cover Sheet'!$A$6</f>
        <v>[insert name of firm]</v>
      </c>
      <c r="E772" s="88" t="str">
        <f>'Cover Sheet'!$B$6</f>
        <v>[insert CPA name]</v>
      </c>
      <c r="F772" s="88" t="str">
        <f>'Cover Sheet'!$B$8</f>
        <v>[insert CPA license number]</v>
      </c>
      <c r="G772" s="88" t="str">
        <f>'Cover Sheet'!$D$6</f>
        <v>[insert direct email address]</v>
      </c>
      <c r="H772" s="88" t="str">
        <f>'Cover Sheet'!$D$8</f>
        <v>[insert direct phone number]</v>
      </c>
      <c r="I772" s="88" t="str">
        <f>'Cover Sheet'!$D$10</f>
        <v>[insert firm mailing address]</v>
      </c>
      <c r="J772" s="88" t="str">
        <f>'Licensee Info'!$E$2</f>
        <v>Report not attested to correctly</v>
      </c>
      <c r="K772" s="91" t="s">
        <v>286</v>
      </c>
      <c r="L772" s="91">
        <v>1</v>
      </c>
      <c r="M772" s="91">
        <v>3</v>
      </c>
      <c r="N772" s="91">
        <v>7</v>
      </c>
      <c r="O772" s="91">
        <v>9</v>
      </c>
      <c r="P772" s="91"/>
      <c r="Q772" s="91"/>
      <c r="R772" s="91" t="str">
        <f>'R - Total (R, MB)'!$B$211</f>
        <v>[insert license #]</v>
      </c>
      <c r="S772" s="91">
        <f>'R - Total (R, MB)'!$B$212</f>
        <v>0</v>
      </c>
      <c r="T772" s="91">
        <f>'R - Total (R, MB)'!$D$212</f>
        <v>0</v>
      </c>
      <c r="U772" s="91">
        <f>'R - Total (R, MB)'!$H$212</f>
        <v>0</v>
      </c>
      <c r="V772" s="91">
        <v>0</v>
      </c>
      <c r="W772" s="91">
        <v>0</v>
      </c>
      <c r="X772" s="91">
        <v>0</v>
      </c>
      <c r="Y772" s="91">
        <v>0</v>
      </c>
      <c r="Z772" s="91">
        <v>0</v>
      </c>
      <c r="AA772" s="91">
        <v>0</v>
      </c>
      <c r="AB772" s="91">
        <v>0</v>
      </c>
      <c r="AC772" s="91">
        <v>0</v>
      </c>
      <c r="AD772" s="91">
        <v>0</v>
      </c>
      <c r="AE772" s="91"/>
      <c r="AF772" s="91"/>
      <c r="AG772" s="91"/>
      <c r="AH772" s="91"/>
      <c r="AJ772" cm="1">
        <f t="array" ref="AJ772">IF(OR(COUNTIF(R772,$AZ$2:$AZ$19)),0,1)</f>
        <v>0</v>
      </c>
      <c r="AK772" cm="1">
        <f t="array" ref="AK772">IF(OR(COUNTIF(S772,$AZ$2:$AZ$19)),0,1)</f>
        <v>0</v>
      </c>
      <c r="AL772" cm="1">
        <f t="array" ref="AL772">IF(OR(COUNTIF(T772,$AZ$2:$AZ$19)),0,1)</f>
        <v>0</v>
      </c>
      <c r="AM772" cm="1">
        <f t="array" ref="AM772">IF(OR(COUNTIF(U772,$AZ$2:$AZ$19)),0,1)</f>
        <v>0</v>
      </c>
      <c r="AN772" cm="1">
        <f t="array" ref="AN772">IF(OR(COUNTIF(V772,$AZ$2:$AZ$19)),0,1)</f>
        <v>0</v>
      </c>
      <c r="AO772" cm="1">
        <f t="array" ref="AO772">IF(OR(COUNTIF(W772,$AZ$2:$AZ$19)),0,1)</f>
        <v>0</v>
      </c>
      <c r="AP772" cm="1">
        <f t="array" ref="AP772">IF(OR(COUNTIF(X772,$AZ$2:$AZ$19)),0,1)</f>
        <v>0</v>
      </c>
      <c r="AQ772" cm="1">
        <f t="array" ref="AQ772">IF(OR(COUNTIF(Y772,$AZ$2:$AZ$19)),0,1)</f>
        <v>0</v>
      </c>
      <c r="AR772" cm="1">
        <f t="array" ref="AR772">IF(OR(COUNTIF(Z772,$AZ$2:$AZ$19)),0,1)</f>
        <v>0</v>
      </c>
      <c r="AS772" cm="1">
        <f t="array" ref="AS772">IF(OR(COUNTIF(AA772,$AZ$2:$AZ$19)),0,1)</f>
        <v>0</v>
      </c>
      <c r="AT772" cm="1">
        <f t="array" ref="AT772">IF(OR(COUNTIF(AB772,$AZ$2:$AZ$19)),0,1)</f>
        <v>0</v>
      </c>
      <c r="AU772" cm="1">
        <f t="array" ref="AU772">IF(OR(COUNTIF(AC772,$AZ$2:$AZ$19)),0,1)</f>
        <v>0</v>
      </c>
      <c r="AV772" cm="1">
        <f t="array" ref="AV772">IF(OR(COUNTIF(AD772,$AZ$2:$AZ$19)),0,1)</f>
        <v>0</v>
      </c>
      <c r="AX772">
        <f t="shared" si="13"/>
        <v>0</v>
      </c>
    </row>
    <row r="773" spans="1:50" x14ac:dyDescent="0.3">
      <c r="A773" s="92" t="str" cm="1">
        <f t="array" ref="A773">IF(AX773&gt;0,'Licensee Info'!$A$2:$A$2,"#N/A")</f>
        <v>#N/A</v>
      </c>
      <c r="B773" s="88" t="str">
        <f>'Cover Sheet'!$A$3</f>
        <v>[insert AFS Reporting Period]</v>
      </c>
      <c r="C773" s="88" t="str">
        <f>'Cover Sheet'!$D$3</f>
        <v>[insert all medical and adult-use license record numbers covered by this AFS]</v>
      </c>
      <c r="D773" s="88" t="str">
        <f>'Cover Sheet'!$A$6</f>
        <v>[insert name of firm]</v>
      </c>
      <c r="E773" s="88" t="str">
        <f>'Cover Sheet'!$B$6</f>
        <v>[insert CPA name]</v>
      </c>
      <c r="F773" s="88" t="str">
        <f>'Cover Sheet'!$B$8</f>
        <v>[insert CPA license number]</v>
      </c>
      <c r="G773" s="88" t="str">
        <f>'Cover Sheet'!$D$6</f>
        <v>[insert direct email address]</v>
      </c>
      <c r="H773" s="88" t="str">
        <f>'Cover Sheet'!$D$8</f>
        <v>[insert direct phone number]</v>
      </c>
      <c r="I773" s="88" t="str">
        <f>'Cover Sheet'!$D$10</f>
        <v>[insert firm mailing address]</v>
      </c>
      <c r="J773" s="88" t="str">
        <f>'Licensee Info'!$E$2</f>
        <v>Report not attested to correctly</v>
      </c>
      <c r="K773" t="s">
        <v>286</v>
      </c>
      <c r="L773">
        <v>1</v>
      </c>
      <c r="M773">
        <v>3</v>
      </c>
      <c r="N773">
        <v>7</v>
      </c>
      <c r="O773">
        <v>10</v>
      </c>
      <c r="R773" t="str">
        <f>'R - Total (R, MB)'!$B$211</f>
        <v>[insert license #]</v>
      </c>
      <c r="S773">
        <f>'R - Total (R, MB)'!$B$212</f>
        <v>0</v>
      </c>
      <c r="T773">
        <f>'R - Total (R, MB)'!$D$212</f>
        <v>0</v>
      </c>
      <c r="U773">
        <f>'R - Total (R, MB)'!$H$212</f>
        <v>0</v>
      </c>
      <c r="V773">
        <v>0</v>
      </c>
      <c r="W773">
        <v>0</v>
      </c>
      <c r="X773">
        <v>0</v>
      </c>
      <c r="Y773">
        <v>0</v>
      </c>
      <c r="Z773">
        <v>0</v>
      </c>
      <c r="AA773">
        <v>0</v>
      </c>
      <c r="AB773">
        <v>0</v>
      </c>
      <c r="AC773">
        <v>0</v>
      </c>
      <c r="AD773">
        <v>0</v>
      </c>
      <c r="AJ773" cm="1">
        <f t="array" ref="AJ773">IF(OR(COUNTIF(R773,$AZ$2:$AZ$19)),0,1)</f>
        <v>0</v>
      </c>
      <c r="AK773" cm="1">
        <f t="array" ref="AK773">IF(OR(COUNTIF(S773,$AZ$2:$AZ$19)),0,1)</f>
        <v>0</v>
      </c>
      <c r="AL773" cm="1">
        <f t="array" ref="AL773">IF(OR(COUNTIF(T773,$AZ$2:$AZ$19)),0,1)</f>
        <v>0</v>
      </c>
      <c r="AM773" cm="1">
        <f t="array" ref="AM773">IF(OR(COUNTIF(U773,$AZ$2:$AZ$19)),0,1)</f>
        <v>0</v>
      </c>
      <c r="AN773" cm="1">
        <f t="array" ref="AN773">IF(OR(COUNTIF(V773,$AZ$2:$AZ$19)),0,1)</f>
        <v>0</v>
      </c>
      <c r="AO773" cm="1">
        <f t="array" ref="AO773">IF(OR(COUNTIF(W773,$AZ$2:$AZ$19)),0,1)</f>
        <v>0</v>
      </c>
      <c r="AP773" cm="1">
        <f t="array" ref="AP773">IF(OR(COUNTIF(X773,$AZ$2:$AZ$19)),0,1)</f>
        <v>0</v>
      </c>
      <c r="AQ773" cm="1">
        <f t="array" ref="AQ773">IF(OR(COUNTIF(Y773,$AZ$2:$AZ$19)),0,1)</f>
        <v>0</v>
      </c>
      <c r="AR773" cm="1">
        <f t="array" ref="AR773">IF(OR(COUNTIF(Z773,$AZ$2:$AZ$19)),0,1)</f>
        <v>0</v>
      </c>
      <c r="AS773" cm="1">
        <f t="array" ref="AS773">IF(OR(COUNTIF(AA773,$AZ$2:$AZ$19)),0,1)</f>
        <v>0</v>
      </c>
      <c r="AT773" cm="1">
        <f t="array" ref="AT773">IF(OR(COUNTIF(AB773,$AZ$2:$AZ$19)),0,1)</f>
        <v>0</v>
      </c>
      <c r="AU773" cm="1">
        <f t="array" ref="AU773">IF(OR(COUNTIF(AC773,$AZ$2:$AZ$19)),0,1)</f>
        <v>0</v>
      </c>
      <c r="AV773" cm="1">
        <f t="array" ref="AV773">IF(OR(COUNTIF(AD773,$AZ$2:$AZ$19)),0,1)</f>
        <v>0</v>
      </c>
      <c r="AX773">
        <f t="shared" si="13"/>
        <v>0</v>
      </c>
    </row>
    <row r="774" spans="1:50" x14ac:dyDescent="0.3">
      <c r="A774" s="88" t="str" cm="1">
        <f t="array" ref="A774">IF(AX774&gt;0,'Licensee Info'!$A$2:$A$2,"#N/A")</f>
        <v>#N/A</v>
      </c>
      <c r="B774" s="88" t="str">
        <f>'Cover Sheet'!$A$3</f>
        <v>[insert AFS Reporting Period]</v>
      </c>
      <c r="C774" s="88" t="str">
        <f>'Cover Sheet'!$D$3</f>
        <v>[insert all medical and adult-use license record numbers covered by this AFS]</v>
      </c>
      <c r="D774" s="88" t="str">
        <f>'Cover Sheet'!$A$6</f>
        <v>[insert name of firm]</v>
      </c>
      <c r="E774" s="88" t="str">
        <f>'Cover Sheet'!$B$6</f>
        <v>[insert CPA name]</v>
      </c>
      <c r="F774" s="88" t="str">
        <f>'Cover Sheet'!$B$8</f>
        <v>[insert CPA license number]</v>
      </c>
      <c r="G774" s="88" t="str">
        <f>'Cover Sheet'!$D$6</f>
        <v>[insert direct email address]</v>
      </c>
      <c r="H774" s="88" t="str">
        <f>'Cover Sheet'!$D$8</f>
        <v>[insert direct phone number]</v>
      </c>
      <c r="I774" s="88" t="str">
        <f>'Cover Sheet'!$D$10</f>
        <v>[insert firm mailing address]</v>
      </c>
      <c r="J774" s="88" t="str">
        <f>'Licensee Info'!$E$2</f>
        <v>Report not attested to correctly</v>
      </c>
      <c r="K774" s="91" t="s">
        <v>286</v>
      </c>
      <c r="L774" s="91">
        <v>1</v>
      </c>
      <c r="M774" s="91">
        <v>3</v>
      </c>
      <c r="N774" s="91">
        <v>7</v>
      </c>
      <c r="O774" s="91">
        <v>11</v>
      </c>
      <c r="P774" s="91"/>
      <c r="Q774" s="91"/>
      <c r="R774" s="91" t="str">
        <f>'R - Total (R, MB)'!$B$211</f>
        <v>[insert license #]</v>
      </c>
      <c r="S774" s="91">
        <f>'R - Total (R, MB)'!$B$212</f>
        <v>0</v>
      </c>
      <c r="T774" s="91">
        <f>'R - Total (R, MB)'!$D$212</f>
        <v>0</v>
      </c>
      <c r="U774" s="91">
        <f>'R - Total (R, MB)'!$H$212</f>
        <v>0</v>
      </c>
      <c r="V774" s="91">
        <v>0</v>
      </c>
      <c r="W774" s="91">
        <v>0</v>
      </c>
      <c r="X774" s="91">
        <v>0</v>
      </c>
      <c r="Y774" s="91">
        <v>0</v>
      </c>
      <c r="Z774" s="91">
        <v>0</v>
      </c>
      <c r="AA774" s="91">
        <v>0</v>
      </c>
      <c r="AB774" s="91">
        <v>0</v>
      </c>
      <c r="AC774" s="91">
        <v>0</v>
      </c>
      <c r="AD774" s="91">
        <v>0</v>
      </c>
      <c r="AE774" s="91"/>
      <c r="AF774" s="91"/>
      <c r="AG774" s="91"/>
      <c r="AH774" s="91"/>
      <c r="AJ774" cm="1">
        <f t="array" ref="AJ774">IF(OR(COUNTIF(R774,$AZ$2:$AZ$19)),0,1)</f>
        <v>0</v>
      </c>
      <c r="AK774" cm="1">
        <f t="array" ref="AK774">IF(OR(COUNTIF(S774,$AZ$2:$AZ$19)),0,1)</f>
        <v>0</v>
      </c>
      <c r="AL774" cm="1">
        <f t="array" ref="AL774">IF(OR(COUNTIF(T774,$AZ$2:$AZ$19)),0,1)</f>
        <v>0</v>
      </c>
      <c r="AM774" cm="1">
        <f t="array" ref="AM774">IF(OR(COUNTIF(U774,$AZ$2:$AZ$19)),0,1)</f>
        <v>0</v>
      </c>
      <c r="AN774" cm="1">
        <f t="array" ref="AN774">IF(OR(COUNTIF(V774,$AZ$2:$AZ$19)),0,1)</f>
        <v>0</v>
      </c>
      <c r="AO774" cm="1">
        <f t="array" ref="AO774">IF(OR(COUNTIF(W774,$AZ$2:$AZ$19)),0,1)</f>
        <v>0</v>
      </c>
      <c r="AP774" cm="1">
        <f t="array" ref="AP774">IF(OR(COUNTIF(X774,$AZ$2:$AZ$19)),0,1)</f>
        <v>0</v>
      </c>
      <c r="AQ774" cm="1">
        <f t="array" ref="AQ774">IF(OR(COUNTIF(Y774,$AZ$2:$AZ$19)),0,1)</f>
        <v>0</v>
      </c>
      <c r="AR774" cm="1">
        <f t="array" ref="AR774">IF(OR(COUNTIF(Z774,$AZ$2:$AZ$19)),0,1)</f>
        <v>0</v>
      </c>
      <c r="AS774" cm="1">
        <f t="array" ref="AS774">IF(OR(COUNTIF(AA774,$AZ$2:$AZ$19)),0,1)</f>
        <v>0</v>
      </c>
      <c r="AT774" cm="1">
        <f t="array" ref="AT774">IF(OR(COUNTIF(AB774,$AZ$2:$AZ$19)),0,1)</f>
        <v>0</v>
      </c>
      <c r="AU774" cm="1">
        <f t="array" ref="AU774">IF(OR(COUNTIF(AC774,$AZ$2:$AZ$19)),0,1)</f>
        <v>0</v>
      </c>
      <c r="AV774" cm="1">
        <f t="array" ref="AV774">IF(OR(COUNTIF(AD774,$AZ$2:$AZ$19)),0,1)</f>
        <v>0</v>
      </c>
      <c r="AX774">
        <f t="shared" si="13"/>
        <v>0</v>
      </c>
    </row>
    <row r="775" spans="1:50" x14ac:dyDescent="0.3">
      <c r="A775" s="92" t="str" cm="1">
        <f t="array" ref="A775">IF(AX775&gt;0,'Licensee Info'!$A$2:$A$2,"#N/A")</f>
        <v>#N/A</v>
      </c>
      <c r="B775" s="88" t="str">
        <f>'Cover Sheet'!$A$3</f>
        <v>[insert AFS Reporting Period]</v>
      </c>
      <c r="C775" s="88" t="str">
        <f>'Cover Sheet'!$D$3</f>
        <v>[insert all medical and adult-use license record numbers covered by this AFS]</v>
      </c>
      <c r="D775" s="88" t="str">
        <f>'Cover Sheet'!$A$6</f>
        <v>[insert name of firm]</v>
      </c>
      <c r="E775" s="88" t="str">
        <f>'Cover Sheet'!$B$6</f>
        <v>[insert CPA name]</v>
      </c>
      <c r="F775" s="88" t="str">
        <f>'Cover Sheet'!$B$8</f>
        <v>[insert CPA license number]</v>
      </c>
      <c r="G775" s="88" t="str">
        <f>'Cover Sheet'!$D$6</f>
        <v>[insert direct email address]</v>
      </c>
      <c r="H775" s="88" t="str">
        <f>'Cover Sheet'!$D$8</f>
        <v>[insert direct phone number]</v>
      </c>
      <c r="I775" s="88" t="str">
        <f>'Cover Sheet'!$D$10</f>
        <v>[insert firm mailing address]</v>
      </c>
      <c r="J775" s="88" t="str">
        <f>'Licensee Info'!$E$2</f>
        <v>Report not attested to correctly</v>
      </c>
      <c r="K775" t="s">
        <v>286</v>
      </c>
      <c r="L775">
        <v>1</v>
      </c>
      <c r="M775">
        <v>3</v>
      </c>
      <c r="N775">
        <v>7</v>
      </c>
      <c r="O775">
        <v>12</v>
      </c>
      <c r="R775" t="str">
        <f>'R - Total (R, MB)'!$B$211</f>
        <v>[insert license #]</v>
      </c>
      <c r="S775">
        <f>'R - Total (R, MB)'!$B$212</f>
        <v>0</v>
      </c>
      <c r="T775">
        <f>'R - Total (R, MB)'!$D$212</f>
        <v>0</v>
      </c>
      <c r="U775">
        <f>'R - Total (R, MB)'!$H$212</f>
        <v>0</v>
      </c>
      <c r="V775">
        <v>0</v>
      </c>
      <c r="W775">
        <v>0</v>
      </c>
      <c r="X775">
        <v>0</v>
      </c>
      <c r="Y775">
        <v>0</v>
      </c>
      <c r="Z775">
        <v>0</v>
      </c>
      <c r="AA775">
        <v>0</v>
      </c>
      <c r="AB775">
        <v>0</v>
      </c>
      <c r="AC775">
        <v>0</v>
      </c>
      <c r="AD775">
        <v>0</v>
      </c>
      <c r="AJ775" cm="1">
        <f t="array" ref="AJ775">IF(OR(COUNTIF(R775,$AZ$2:$AZ$19)),0,1)</f>
        <v>0</v>
      </c>
      <c r="AK775" cm="1">
        <f t="array" ref="AK775">IF(OR(COUNTIF(S775,$AZ$2:$AZ$19)),0,1)</f>
        <v>0</v>
      </c>
      <c r="AL775" cm="1">
        <f t="array" ref="AL775">IF(OR(COUNTIF(T775,$AZ$2:$AZ$19)),0,1)</f>
        <v>0</v>
      </c>
      <c r="AM775" cm="1">
        <f t="array" ref="AM775">IF(OR(COUNTIF(U775,$AZ$2:$AZ$19)),0,1)</f>
        <v>0</v>
      </c>
      <c r="AN775" cm="1">
        <f t="array" ref="AN775">IF(OR(COUNTIF(V775,$AZ$2:$AZ$19)),0,1)</f>
        <v>0</v>
      </c>
      <c r="AO775" cm="1">
        <f t="array" ref="AO775">IF(OR(COUNTIF(W775,$AZ$2:$AZ$19)),0,1)</f>
        <v>0</v>
      </c>
      <c r="AP775" cm="1">
        <f t="array" ref="AP775">IF(OR(COUNTIF(X775,$AZ$2:$AZ$19)),0,1)</f>
        <v>0</v>
      </c>
      <c r="AQ775" cm="1">
        <f t="array" ref="AQ775">IF(OR(COUNTIF(Y775,$AZ$2:$AZ$19)),0,1)</f>
        <v>0</v>
      </c>
      <c r="AR775" cm="1">
        <f t="array" ref="AR775">IF(OR(COUNTIF(Z775,$AZ$2:$AZ$19)),0,1)</f>
        <v>0</v>
      </c>
      <c r="AS775" cm="1">
        <f t="array" ref="AS775">IF(OR(COUNTIF(AA775,$AZ$2:$AZ$19)),0,1)</f>
        <v>0</v>
      </c>
      <c r="AT775" cm="1">
        <f t="array" ref="AT775">IF(OR(COUNTIF(AB775,$AZ$2:$AZ$19)),0,1)</f>
        <v>0</v>
      </c>
      <c r="AU775" cm="1">
        <f t="array" ref="AU775">IF(OR(COUNTIF(AC775,$AZ$2:$AZ$19)),0,1)</f>
        <v>0</v>
      </c>
      <c r="AV775" cm="1">
        <f t="array" ref="AV775">IF(OR(COUNTIF(AD775,$AZ$2:$AZ$19)),0,1)</f>
        <v>0</v>
      </c>
      <c r="AX775">
        <f t="shared" si="13"/>
        <v>0</v>
      </c>
    </row>
    <row r="776" spans="1:50" x14ac:dyDescent="0.3">
      <c r="A776" s="88" t="str" cm="1">
        <f t="array" ref="A776">IF(AX776&gt;0,'Licensee Info'!$A$2:$A$2,"#N/A")</f>
        <v>#N/A</v>
      </c>
      <c r="B776" s="88" t="str">
        <f>'Cover Sheet'!$A$3</f>
        <v>[insert AFS Reporting Period]</v>
      </c>
      <c r="C776" s="88" t="str">
        <f>'Cover Sheet'!$D$3</f>
        <v>[insert all medical and adult-use license record numbers covered by this AFS]</v>
      </c>
      <c r="D776" s="88" t="str">
        <f>'Cover Sheet'!$A$6</f>
        <v>[insert name of firm]</v>
      </c>
      <c r="E776" s="88" t="str">
        <f>'Cover Sheet'!$B$6</f>
        <v>[insert CPA name]</v>
      </c>
      <c r="F776" s="88" t="str">
        <f>'Cover Sheet'!$B$8</f>
        <v>[insert CPA license number]</v>
      </c>
      <c r="G776" s="88" t="str">
        <f>'Cover Sheet'!$D$6</f>
        <v>[insert direct email address]</v>
      </c>
      <c r="H776" s="88" t="str">
        <f>'Cover Sheet'!$D$8</f>
        <v>[insert direct phone number]</v>
      </c>
      <c r="I776" s="88" t="str">
        <f>'Cover Sheet'!$D$10</f>
        <v>[insert firm mailing address]</v>
      </c>
      <c r="J776" s="88" t="str">
        <f>'Licensee Info'!$E$2</f>
        <v>Report not attested to correctly</v>
      </c>
      <c r="K776" s="91" t="s">
        <v>286</v>
      </c>
      <c r="L776" s="91">
        <v>1</v>
      </c>
      <c r="M776" s="91">
        <v>3</v>
      </c>
      <c r="N776" s="91">
        <v>7</v>
      </c>
      <c r="O776" s="91">
        <v>13</v>
      </c>
      <c r="P776" s="91"/>
      <c r="Q776" s="91"/>
      <c r="R776" s="91" t="str">
        <f>'R - Total (R, MB)'!$B$211</f>
        <v>[insert license #]</v>
      </c>
      <c r="S776" s="91">
        <f>'R - Total (R, MB)'!$B$212</f>
        <v>0</v>
      </c>
      <c r="T776" s="91">
        <f>'R - Total (R, MB)'!$D$212</f>
        <v>0</v>
      </c>
      <c r="U776" s="91">
        <f>'R - Total (R, MB)'!$H$212</f>
        <v>0</v>
      </c>
      <c r="V776" s="91">
        <v>0</v>
      </c>
      <c r="W776" s="91">
        <v>0</v>
      </c>
      <c r="X776" s="91">
        <v>0</v>
      </c>
      <c r="Y776" s="91">
        <v>0</v>
      </c>
      <c r="Z776" s="91">
        <v>0</v>
      </c>
      <c r="AA776" s="91">
        <v>0</v>
      </c>
      <c r="AB776" s="91">
        <v>0</v>
      </c>
      <c r="AC776" s="91">
        <v>0</v>
      </c>
      <c r="AD776" s="91">
        <v>0</v>
      </c>
      <c r="AE776" s="91"/>
      <c r="AF776" s="91"/>
      <c r="AG776" s="91"/>
      <c r="AH776" s="91"/>
      <c r="AJ776" cm="1">
        <f t="array" ref="AJ776">IF(OR(COUNTIF(R776,$AZ$2:$AZ$19)),0,1)</f>
        <v>0</v>
      </c>
      <c r="AK776" cm="1">
        <f t="array" ref="AK776">IF(OR(COUNTIF(S776,$AZ$2:$AZ$19)),0,1)</f>
        <v>0</v>
      </c>
      <c r="AL776" cm="1">
        <f t="array" ref="AL776">IF(OR(COUNTIF(T776,$AZ$2:$AZ$19)),0,1)</f>
        <v>0</v>
      </c>
      <c r="AM776" cm="1">
        <f t="array" ref="AM776">IF(OR(COUNTIF(U776,$AZ$2:$AZ$19)),0,1)</f>
        <v>0</v>
      </c>
      <c r="AN776" cm="1">
        <f t="array" ref="AN776">IF(OR(COUNTIF(V776,$AZ$2:$AZ$19)),0,1)</f>
        <v>0</v>
      </c>
      <c r="AO776" cm="1">
        <f t="array" ref="AO776">IF(OR(COUNTIF(W776,$AZ$2:$AZ$19)),0,1)</f>
        <v>0</v>
      </c>
      <c r="AP776" cm="1">
        <f t="array" ref="AP776">IF(OR(COUNTIF(X776,$AZ$2:$AZ$19)),0,1)</f>
        <v>0</v>
      </c>
      <c r="AQ776" cm="1">
        <f t="array" ref="AQ776">IF(OR(COUNTIF(Y776,$AZ$2:$AZ$19)),0,1)</f>
        <v>0</v>
      </c>
      <c r="AR776" cm="1">
        <f t="array" ref="AR776">IF(OR(COUNTIF(Z776,$AZ$2:$AZ$19)),0,1)</f>
        <v>0</v>
      </c>
      <c r="AS776" cm="1">
        <f t="array" ref="AS776">IF(OR(COUNTIF(AA776,$AZ$2:$AZ$19)),0,1)</f>
        <v>0</v>
      </c>
      <c r="AT776" cm="1">
        <f t="array" ref="AT776">IF(OR(COUNTIF(AB776,$AZ$2:$AZ$19)),0,1)</f>
        <v>0</v>
      </c>
      <c r="AU776" cm="1">
        <f t="array" ref="AU776">IF(OR(COUNTIF(AC776,$AZ$2:$AZ$19)),0,1)</f>
        <v>0</v>
      </c>
      <c r="AV776" cm="1">
        <f t="array" ref="AV776">IF(OR(COUNTIF(AD776,$AZ$2:$AZ$19)),0,1)</f>
        <v>0</v>
      </c>
      <c r="AX776">
        <f t="shared" si="13"/>
        <v>0</v>
      </c>
    </row>
    <row r="777" spans="1:50" x14ac:dyDescent="0.3">
      <c r="A777" s="92" t="str" cm="1">
        <f t="array" ref="A777">IF(AX777&gt;0,'Licensee Info'!$A$2:$A$2,"#N/A")</f>
        <v>#N/A</v>
      </c>
      <c r="B777" s="88" t="str">
        <f>'Cover Sheet'!$A$3</f>
        <v>[insert AFS Reporting Period]</v>
      </c>
      <c r="C777" s="88" t="str">
        <f>'Cover Sheet'!$D$3</f>
        <v>[insert all medical and adult-use license record numbers covered by this AFS]</v>
      </c>
      <c r="D777" s="88" t="str">
        <f>'Cover Sheet'!$A$6</f>
        <v>[insert name of firm]</v>
      </c>
      <c r="E777" s="88" t="str">
        <f>'Cover Sheet'!$B$6</f>
        <v>[insert CPA name]</v>
      </c>
      <c r="F777" s="88" t="str">
        <f>'Cover Sheet'!$B$8</f>
        <v>[insert CPA license number]</v>
      </c>
      <c r="G777" s="88" t="str">
        <f>'Cover Sheet'!$D$6</f>
        <v>[insert direct email address]</v>
      </c>
      <c r="H777" s="88" t="str">
        <f>'Cover Sheet'!$D$8</f>
        <v>[insert direct phone number]</v>
      </c>
      <c r="I777" s="88" t="str">
        <f>'Cover Sheet'!$D$10</f>
        <v>[insert firm mailing address]</v>
      </c>
      <c r="J777" s="88" t="str">
        <f>'Licensee Info'!$E$2</f>
        <v>Report not attested to correctly</v>
      </c>
      <c r="K777" t="s">
        <v>286</v>
      </c>
      <c r="L777">
        <v>1</v>
      </c>
      <c r="M777">
        <v>3</v>
      </c>
      <c r="N777">
        <v>7</v>
      </c>
      <c r="O777">
        <v>14</v>
      </c>
      <c r="R777" t="str">
        <f>'R - Total (R, MB)'!$B$211</f>
        <v>[insert license #]</v>
      </c>
      <c r="S777">
        <f>'R - Total (R, MB)'!$B$212</f>
        <v>0</v>
      </c>
      <c r="T777">
        <f>'R - Total (R, MB)'!$D$212</f>
        <v>0</v>
      </c>
      <c r="U777">
        <f>'R - Total (R, MB)'!$H$212</f>
        <v>0</v>
      </c>
      <c r="V777">
        <v>0</v>
      </c>
      <c r="W777">
        <v>0</v>
      </c>
      <c r="X777">
        <v>0</v>
      </c>
      <c r="Y777">
        <v>0</v>
      </c>
      <c r="Z777">
        <v>0</v>
      </c>
      <c r="AA777">
        <v>0</v>
      </c>
      <c r="AB777">
        <v>0</v>
      </c>
      <c r="AC777">
        <v>0</v>
      </c>
      <c r="AD777">
        <v>0</v>
      </c>
      <c r="AJ777" cm="1">
        <f t="array" ref="AJ777">IF(OR(COUNTIF(R777,$AZ$2:$AZ$19)),0,1)</f>
        <v>0</v>
      </c>
      <c r="AK777" cm="1">
        <f t="array" ref="AK777">IF(OR(COUNTIF(S777,$AZ$2:$AZ$19)),0,1)</f>
        <v>0</v>
      </c>
      <c r="AL777" cm="1">
        <f t="array" ref="AL777">IF(OR(COUNTIF(T777,$AZ$2:$AZ$19)),0,1)</f>
        <v>0</v>
      </c>
      <c r="AM777" cm="1">
        <f t="array" ref="AM777">IF(OR(COUNTIF(U777,$AZ$2:$AZ$19)),0,1)</f>
        <v>0</v>
      </c>
      <c r="AN777" cm="1">
        <f t="array" ref="AN777">IF(OR(COUNTIF(V777,$AZ$2:$AZ$19)),0,1)</f>
        <v>0</v>
      </c>
      <c r="AO777" cm="1">
        <f t="array" ref="AO777">IF(OR(COUNTIF(W777,$AZ$2:$AZ$19)),0,1)</f>
        <v>0</v>
      </c>
      <c r="AP777" cm="1">
        <f t="array" ref="AP777">IF(OR(COUNTIF(X777,$AZ$2:$AZ$19)),0,1)</f>
        <v>0</v>
      </c>
      <c r="AQ777" cm="1">
        <f t="array" ref="AQ777">IF(OR(COUNTIF(Y777,$AZ$2:$AZ$19)),0,1)</f>
        <v>0</v>
      </c>
      <c r="AR777" cm="1">
        <f t="array" ref="AR777">IF(OR(COUNTIF(Z777,$AZ$2:$AZ$19)),0,1)</f>
        <v>0</v>
      </c>
      <c r="AS777" cm="1">
        <f t="array" ref="AS777">IF(OR(COUNTIF(AA777,$AZ$2:$AZ$19)),0,1)</f>
        <v>0</v>
      </c>
      <c r="AT777" cm="1">
        <f t="array" ref="AT777">IF(OR(COUNTIF(AB777,$AZ$2:$AZ$19)),0,1)</f>
        <v>0</v>
      </c>
      <c r="AU777" cm="1">
        <f t="array" ref="AU777">IF(OR(COUNTIF(AC777,$AZ$2:$AZ$19)),0,1)</f>
        <v>0</v>
      </c>
      <c r="AV777" cm="1">
        <f t="array" ref="AV777">IF(OR(COUNTIF(AD777,$AZ$2:$AZ$19)),0,1)</f>
        <v>0</v>
      </c>
      <c r="AX777">
        <f t="shared" si="13"/>
        <v>0</v>
      </c>
    </row>
    <row r="778" spans="1:50" x14ac:dyDescent="0.3">
      <c r="A778" s="88" t="str" cm="1">
        <f t="array" ref="A778">IF(AX778&gt;0,'Licensee Info'!$A$2:$A$2,"#N/A")</f>
        <v>#N/A</v>
      </c>
      <c r="B778" s="88" t="str">
        <f>'Cover Sheet'!$A$3</f>
        <v>[insert AFS Reporting Period]</v>
      </c>
      <c r="C778" s="88" t="str">
        <f>'Cover Sheet'!$D$3</f>
        <v>[insert all medical and adult-use license record numbers covered by this AFS]</v>
      </c>
      <c r="D778" s="88" t="str">
        <f>'Cover Sheet'!$A$6</f>
        <v>[insert name of firm]</v>
      </c>
      <c r="E778" s="88" t="str">
        <f>'Cover Sheet'!$B$6</f>
        <v>[insert CPA name]</v>
      </c>
      <c r="F778" s="88" t="str">
        <f>'Cover Sheet'!$B$8</f>
        <v>[insert CPA license number]</v>
      </c>
      <c r="G778" s="88" t="str">
        <f>'Cover Sheet'!$D$6</f>
        <v>[insert direct email address]</v>
      </c>
      <c r="H778" s="88" t="str">
        <f>'Cover Sheet'!$D$8</f>
        <v>[insert direct phone number]</v>
      </c>
      <c r="I778" s="88" t="str">
        <f>'Cover Sheet'!$D$10</f>
        <v>[insert firm mailing address]</v>
      </c>
      <c r="J778" s="88" t="str">
        <f>'Licensee Info'!$E$2</f>
        <v>Report not attested to correctly</v>
      </c>
      <c r="K778" s="91" t="s">
        <v>286</v>
      </c>
      <c r="L778" s="91">
        <v>1</v>
      </c>
      <c r="M778" s="91">
        <v>3</v>
      </c>
      <c r="N778" s="91">
        <v>7</v>
      </c>
      <c r="O778" s="91">
        <v>15</v>
      </c>
      <c r="P778" s="91"/>
      <c r="Q778" s="91"/>
      <c r="R778" s="91" t="str">
        <f>'R - Total (R, MB)'!$B$211</f>
        <v>[insert license #]</v>
      </c>
      <c r="S778" s="91">
        <f>'R - Total (R, MB)'!$B$212</f>
        <v>0</v>
      </c>
      <c r="T778" s="91">
        <f>'R - Total (R, MB)'!$D$212</f>
        <v>0</v>
      </c>
      <c r="U778" s="91">
        <f>'R - Total (R, MB)'!$H$212</f>
        <v>0</v>
      </c>
      <c r="V778" s="91">
        <v>0</v>
      </c>
      <c r="W778" s="91">
        <v>0</v>
      </c>
      <c r="X778" s="91">
        <v>0</v>
      </c>
      <c r="Y778" s="91">
        <v>0</v>
      </c>
      <c r="Z778" s="91">
        <v>0</v>
      </c>
      <c r="AA778" s="91">
        <v>0</v>
      </c>
      <c r="AB778" s="91">
        <v>0</v>
      </c>
      <c r="AC778" s="91">
        <v>0</v>
      </c>
      <c r="AD778" s="91">
        <v>0</v>
      </c>
      <c r="AE778" s="91"/>
      <c r="AF778" s="91"/>
      <c r="AG778" s="91"/>
      <c r="AH778" s="91"/>
      <c r="AJ778" cm="1">
        <f t="array" ref="AJ778">IF(OR(COUNTIF(R778,$AZ$2:$AZ$19)),0,1)</f>
        <v>0</v>
      </c>
      <c r="AK778" cm="1">
        <f t="array" ref="AK778">IF(OR(COUNTIF(S778,$AZ$2:$AZ$19)),0,1)</f>
        <v>0</v>
      </c>
      <c r="AL778" cm="1">
        <f t="array" ref="AL778">IF(OR(COUNTIF(T778,$AZ$2:$AZ$19)),0,1)</f>
        <v>0</v>
      </c>
      <c r="AM778" cm="1">
        <f t="array" ref="AM778">IF(OR(COUNTIF(U778,$AZ$2:$AZ$19)),0,1)</f>
        <v>0</v>
      </c>
      <c r="AN778" cm="1">
        <f t="array" ref="AN778">IF(OR(COUNTIF(V778,$AZ$2:$AZ$19)),0,1)</f>
        <v>0</v>
      </c>
      <c r="AO778" cm="1">
        <f t="array" ref="AO778">IF(OR(COUNTIF(W778,$AZ$2:$AZ$19)),0,1)</f>
        <v>0</v>
      </c>
      <c r="AP778" cm="1">
        <f t="array" ref="AP778">IF(OR(COUNTIF(X778,$AZ$2:$AZ$19)),0,1)</f>
        <v>0</v>
      </c>
      <c r="AQ778" cm="1">
        <f t="array" ref="AQ778">IF(OR(COUNTIF(Y778,$AZ$2:$AZ$19)),0,1)</f>
        <v>0</v>
      </c>
      <c r="AR778" cm="1">
        <f t="array" ref="AR778">IF(OR(COUNTIF(Z778,$AZ$2:$AZ$19)),0,1)</f>
        <v>0</v>
      </c>
      <c r="AS778" cm="1">
        <f t="array" ref="AS778">IF(OR(COUNTIF(AA778,$AZ$2:$AZ$19)),0,1)</f>
        <v>0</v>
      </c>
      <c r="AT778" cm="1">
        <f t="array" ref="AT778">IF(OR(COUNTIF(AB778,$AZ$2:$AZ$19)),0,1)</f>
        <v>0</v>
      </c>
      <c r="AU778" cm="1">
        <f t="array" ref="AU778">IF(OR(COUNTIF(AC778,$AZ$2:$AZ$19)),0,1)</f>
        <v>0</v>
      </c>
      <c r="AV778" cm="1">
        <f t="array" ref="AV778">IF(OR(COUNTIF(AD778,$AZ$2:$AZ$19)),0,1)</f>
        <v>0</v>
      </c>
      <c r="AX778">
        <f t="shared" si="13"/>
        <v>0</v>
      </c>
    </row>
    <row r="779" spans="1:50" x14ac:dyDescent="0.3">
      <c r="A779" s="92" t="str" cm="1">
        <f t="array" ref="A779">IF(AX779&gt;0,'Licensee Info'!$A$2:$A$2,"#N/A")</f>
        <v>#N/A</v>
      </c>
      <c r="B779" s="88" t="str">
        <f>'Cover Sheet'!$A$3</f>
        <v>[insert AFS Reporting Period]</v>
      </c>
      <c r="C779" s="88" t="str">
        <f>'Cover Sheet'!$D$3</f>
        <v>[insert all medical and adult-use license record numbers covered by this AFS]</v>
      </c>
      <c r="D779" s="88" t="str">
        <f>'Cover Sheet'!$A$6</f>
        <v>[insert name of firm]</v>
      </c>
      <c r="E779" s="88" t="str">
        <f>'Cover Sheet'!$B$6</f>
        <v>[insert CPA name]</v>
      </c>
      <c r="F779" s="88" t="str">
        <f>'Cover Sheet'!$B$8</f>
        <v>[insert CPA license number]</v>
      </c>
      <c r="G779" s="88" t="str">
        <f>'Cover Sheet'!$D$6</f>
        <v>[insert direct email address]</v>
      </c>
      <c r="H779" s="88" t="str">
        <f>'Cover Sheet'!$D$8</f>
        <v>[insert direct phone number]</v>
      </c>
      <c r="I779" s="88" t="str">
        <f>'Cover Sheet'!$D$10</f>
        <v>[insert firm mailing address]</v>
      </c>
      <c r="J779" s="88" t="str">
        <f>'Licensee Info'!$E$2</f>
        <v>Report not attested to correctly</v>
      </c>
      <c r="K779" t="s">
        <v>286</v>
      </c>
      <c r="L779">
        <v>1</v>
      </c>
      <c r="M779" t="s">
        <v>285</v>
      </c>
      <c r="N779">
        <v>7</v>
      </c>
      <c r="O779">
        <v>1</v>
      </c>
      <c r="R779" cm="1">
        <f t="array" ref="R779:Y788">'R - Total (R, MB)'!$A$227:$H$236</f>
        <v>0</v>
      </c>
      <c r="S779">
        <v>0</v>
      </c>
      <c r="T779">
        <v>0</v>
      </c>
      <c r="U779">
        <v>0</v>
      </c>
      <c r="V779">
        <v>0</v>
      </c>
      <c r="W779">
        <v>0</v>
      </c>
      <c r="X779">
        <v>0</v>
      </c>
      <c r="Y779">
        <v>0</v>
      </c>
      <c r="Z779">
        <v>0</v>
      </c>
      <c r="AA779">
        <v>0</v>
      </c>
      <c r="AB779">
        <v>0</v>
      </c>
      <c r="AC779">
        <v>0</v>
      </c>
      <c r="AD779">
        <v>0</v>
      </c>
      <c r="AJ779" cm="1">
        <f t="array" ref="AJ779">IF(OR(COUNTIF(R779,$AZ$2:$AZ$19)),0,1)</f>
        <v>0</v>
      </c>
      <c r="AK779" cm="1">
        <f t="array" ref="AK779">IF(OR(COUNTIF(S779,$AZ$2:$AZ$19)),0,1)</f>
        <v>0</v>
      </c>
      <c r="AL779" cm="1">
        <f t="array" ref="AL779">IF(OR(COUNTIF(T779,$AZ$2:$AZ$19)),0,1)</f>
        <v>0</v>
      </c>
      <c r="AM779" cm="1">
        <f t="array" ref="AM779">IF(OR(COUNTIF(U779,$AZ$2:$AZ$19)),0,1)</f>
        <v>0</v>
      </c>
      <c r="AN779" cm="1">
        <f t="array" ref="AN779">IF(OR(COUNTIF(V779,$AZ$2:$AZ$19)),0,1)</f>
        <v>0</v>
      </c>
      <c r="AO779" cm="1">
        <f t="array" ref="AO779">IF(OR(COUNTIF(W779,$AZ$2:$AZ$19)),0,1)</f>
        <v>0</v>
      </c>
      <c r="AP779" cm="1">
        <f t="array" ref="AP779">IF(OR(COUNTIF(X779,$AZ$2:$AZ$19)),0,1)</f>
        <v>0</v>
      </c>
      <c r="AQ779" cm="1">
        <f t="array" ref="AQ779">IF(OR(COUNTIF(Y779,$AZ$2:$AZ$19)),0,1)</f>
        <v>0</v>
      </c>
      <c r="AR779" cm="1">
        <f t="array" ref="AR779">IF(OR(COUNTIF(Z779,$AZ$2:$AZ$19)),0,1)</f>
        <v>0</v>
      </c>
      <c r="AS779" cm="1">
        <f t="array" ref="AS779">IF(OR(COUNTIF(AA779,$AZ$2:$AZ$19)),0,1)</f>
        <v>0</v>
      </c>
      <c r="AT779" cm="1">
        <f t="array" ref="AT779">IF(OR(COUNTIF(AB779,$AZ$2:$AZ$19)),0,1)</f>
        <v>0</v>
      </c>
      <c r="AU779" cm="1">
        <f t="array" ref="AU779">IF(OR(COUNTIF(AC779,$AZ$2:$AZ$19)),0,1)</f>
        <v>0</v>
      </c>
      <c r="AV779" cm="1">
        <f t="array" ref="AV779">IF(OR(COUNTIF(AD779,$AZ$2:$AZ$19)),0,1)</f>
        <v>0</v>
      </c>
      <c r="AX779">
        <f t="shared" si="13"/>
        <v>0</v>
      </c>
    </row>
    <row r="780" spans="1:50" x14ac:dyDescent="0.3">
      <c r="A780" s="88" t="str" cm="1">
        <f t="array" ref="A780">IF(AX780&gt;0,'Licensee Info'!$A$2:$A$2,"#N/A")</f>
        <v>#N/A</v>
      </c>
      <c r="B780" s="88" t="str">
        <f>'Cover Sheet'!$A$3</f>
        <v>[insert AFS Reporting Period]</v>
      </c>
      <c r="C780" s="88" t="str">
        <f>'Cover Sheet'!$D$3</f>
        <v>[insert all medical and adult-use license record numbers covered by this AFS]</v>
      </c>
      <c r="D780" s="88" t="str">
        <f>'Cover Sheet'!$A$6</f>
        <v>[insert name of firm]</v>
      </c>
      <c r="E780" s="88" t="str">
        <f>'Cover Sheet'!$B$6</f>
        <v>[insert CPA name]</v>
      </c>
      <c r="F780" s="88" t="str">
        <f>'Cover Sheet'!$B$8</f>
        <v>[insert CPA license number]</v>
      </c>
      <c r="G780" s="88" t="str">
        <f>'Cover Sheet'!$D$6</f>
        <v>[insert direct email address]</v>
      </c>
      <c r="H780" s="88" t="str">
        <f>'Cover Sheet'!$D$8</f>
        <v>[insert direct phone number]</v>
      </c>
      <c r="I780" s="88" t="str">
        <f>'Cover Sheet'!$D$10</f>
        <v>[insert firm mailing address]</v>
      </c>
      <c r="J780" s="88" t="str">
        <f>'Licensee Info'!$E$2</f>
        <v>Report not attested to correctly</v>
      </c>
      <c r="K780" s="91" t="s">
        <v>286</v>
      </c>
      <c r="L780" s="91">
        <v>1</v>
      </c>
      <c r="M780" s="91" t="s">
        <v>285</v>
      </c>
      <c r="N780" s="91">
        <v>7</v>
      </c>
      <c r="O780" s="91">
        <v>2</v>
      </c>
      <c r="P780" s="91"/>
      <c r="Q780" s="91"/>
      <c r="R780" s="91">
        <v>0</v>
      </c>
      <c r="S780" s="91">
        <v>0</v>
      </c>
      <c r="T780" s="91">
        <v>0</v>
      </c>
      <c r="U780" s="91">
        <v>0</v>
      </c>
      <c r="V780" s="91">
        <v>0</v>
      </c>
      <c r="W780" s="91">
        <v>0</v>
      </c>
      <c r="X780" s="91">
        <v>0</v>
      </c>
      <c r="Y780" s="91">
        <v>0</v>
      </c>
      <c r="Z780" s="91">
        <v>0</v>
      </c>
      <c r="AA780" s="91">
        <v>0</v>
      </c>
      <c r="AB780" s="91">
        <v>0</v>
      </c>
      <c r="AC780" s="91">
        <v>0</v>
      </c>
      <c r="AD780" s="91">
        <v>0</v>
      </c>
      <c r="AE780" s="91"/>
      <c r="AF780" s="91"/>
      <c r="AG780" s="91"/>
      <c r="AH780" s="91"/>
      <c r="AJ780" cm="1">
        <f t="array" ref="AJ780">IF(OR(COUNTIF(R780,$AZ$2:$AZ$19)),0,1)</f>
        <v>0</v>
      </c>
      <c r="AK780" cm="1">
        <f t="array" ref="AK780">IF(OR(COUNTIF(S780,$AZ$2:$AZ$19)),0,1)</f>
        <v>0</v>
      </c>
      <c r="AL780" cm="1">
        <f t="array" ref="AL780">IF(OR(COUNTIF(T780,$AZ$2:$AZ$19)),0,1)</f>
        <v>0</v>
      </c>
      <c r="AM780" cm="1">
        <f t="array" ref="AM780">IF(OR(COUNTIF(U780,$AZ$2:$AZ$19)),0,1)</f>
        <v>0</v>
      </c>
      <c r="AN780" cm="1">
        <f t="array" ref="AN780">IF(OR(COUNTIF(V780,$AZ$2:$AZ$19)),0,1)</f>
        <v>0</v>
      </c>
      <c r="AO780" cm="1">
        <f t="array" ref="AO780">IF(OR(COUNTIF(W780,$AZ$2:$AZ$19)),0,1)</f>
        <v>0</v>
      </c>
      <c r="AP780" cm="1">
        <f t="array" ref="AP780">IF(OR(COUNTIF(X780,$AZ$2:$AZ$19)),0,1)</f>
        <v>0</v>
      </c>
      <c r="AQ780" cm="1">
        <f t="array" ref="AQ780">IF(OR(COUNTIF(Y780,$AZ$2:$AZ$19)),0,1)</f>
        <v>0</v>
      </c>
      <c r="AR780" cm="1">
        <f t="array" ref="AR780">IF(OR(COUNTIF(Z780,$AZ$2:$AZ$19)),0,1)</f>
        <v>0</v>
      </c>
      <c r="AS780" cm="1">
        <f t="array" ref="AS780">IF(OR(COUNTIF(AA780,$AZ$2:$AZ$19)),0,1)</f>
        <v>0</v>
      </c>
      <c r="AT780" cm="1">
        <f t="array" ref="AT780">IF(OR(COUNTIF(AB780,$AZ$2:$AZ$19)),0,1)</f>
        <v>0</v>
      </c>
      <c r="AU780" cm="1">
        <f t="array" ref="AU780">IF(OR(COUNTIF(AC780,$AZ$2:$AZ$19)),0,1)</f>
        <v>0</v>
      </c>
      <c r="AV780" cm="1">
        <f t="array" ref="AV780">IF(OR(COUNTIF(AD780,$AZ$2:$AZ$19)),0,1)</f>
        <v>0</v>
      </c>
      <c r="AX780">
        <f t="shared" si="13"/>
        <v>0</v>
      </c>
    </row>
    <row r="781" spans="1:50" x14ac:dyDescent="0.3">
      <c r="A781" s="92" t="str" cm="1">
        <f t="array" ref="A781">IF(AX781&gt;0,'Licensee Info'!$A$2:$A$2,"#N/A")</f>
        <v>#N/A</v>
      </c>
      <c r="B781" s="88" t="str">
        <f>'Cover Sheet'!$A$3</f>
        <v>[insert AFS Reporting Period]</v>
      </c>
      <c r="C781" s="88" t="str">
        <f>'Cover Sheet'!$D$3</f>
        <v>[insert all medical and adult-use license record numbers covered by this AFS]</v>
      </c>
      <c r="D781" s="88" t="str">
        <f>'Cover Sheet'!$A$6</f>
        <v>[insert name of firm]</v>
      </c>
      <c r="E781" s="88" t="str">
        <f>'Cover Sheet'!$B$6</f>
        <v>[insert CPA name]</v>
      </c>
      <c r="F781" s="88" t="str">
        <f>'Cover Sheet'!$B$8</f>
        <v>[insert CPA license number]</v>
      </c>
      <c r="G781" s="88" t="str">
        <f>'Cover Sheet'!$D$6</f>
        <v>[insert direct email address]</v>
      </c>
      <c r="H781" s="88" t="str">
        <f>'Cover Sheet'!$D$8</f>
        <v>[insert direct phone number]</v>
      </c>
      <c r="I781" s="88" t="str">
        <f>'Cover Sheet'!$D$10</f>
        <v>[insert firm mailing address]</v>
      </c>
      <c r="J781" s="88" t="str">
        <f>'Licensee Info'!$E$2</f>
        <v>Report not attested to correctly</v>
      </c>
      <c r="K781" t="s">
        <v>286</v>
      </c>
      <c r="L781">
        <v>1</v>
      </c>
      <c r="M781" t="s">
        <v>285</v>
      </c>
      <c r="N781">
        <v>7</v>
      </c>
      <c r="O781">
        <v>3</v>
      </c>
      <c r="R781">
        <v>0</v>
      </c>
      <c r="S781">
        <v>0</v>
      </c>
      <c r="T781">
        <v>0</v>
      </c>
      <c r="U781">
        <v>0</v>
      </c>
      <c r="V781">
        <v>0</v>
      </c>
      <c r="W781">
        <v>0</v>
      </c>
      <c r="X781">
        <v>0</v>
      </c>
      <c r="Y781">
        <v>0</v>
      </c>
      <c r="Z781">
        <v>0</v>
      </c>
      <c r="AA781">
        <v>0</v>
      </c>
      <c r="AB781">
        <v>0</v>
      </c>
      <c r="AC781">
        <v>0</v>
      </c>
      <c r="AD781">
        <v>0</v>
      </c>
      <c r="AJ781" cm="1">
        <f t="array" ref="AJ781">IF(OR(COUNTIF(R781,$AZ$2:$AZ$19)),0,1)</f>
        <v>0</v>
      </c>
      <c r="AK781" cm="1">
        <f t="array" ref="AK781">IF(OR(COUNTIF(S781,$AZ$2:$AZ$19)),0,1)</f>
        <v>0</v>
      </c>
      <c r="AL781" cm="1">
        <f t="array" ref="AL781">IF(OR(COUNTIF(T781,$AZ$2:$AZ$19)),0,1)</f>
        <v>0</v>
      </c>
      <c r="AM781" cm="1">
        <f t="array" ref="AM781">IF(OR(COUNTIF(U781,$AZ$2:$AZ$19)),0,1)</f>
        <v>0</v>
      </c>
      <c r="AN781" cm="1">
        <f t="array" ref="AN781">IF(OR(COUNTIF(V781,$AZ$2:$AZ$19)),0,1)</f>
        <v>0</v>
      </c>
      <c r="AO781" cm="1">
        <f t="array" ref="AO781">IF(OR(COUNTIF(W781,$AZ$2:$AZ$19)),0,1)</f>
        <v>0</v>
      </c>
      <c r="AP781" cm="1">
        <f t="array" ref="AP781">IF(OR(COUNTIF(X781,$AZ$2:$AZ$19)),0,1)</f>
        <v>0</v>
      </c>
      <c r="AQ781" cm="1">
        <f t="array" ref="AQ781">IF(OR(COUNTIF(Y781,$AZ$2:$AZ$19)),0,1)</f>
        <v>0</v>
      </c>
      <c r="AR781" cm="1">
        <f t="array" ref="AR781">IF(OR(COUNTIF(Z781,$AZ$2:$AZ$19)),0,1)</f>
        <v>0</v>
      </c>
      <c r="AS781" cm="1">
        <f t="array" ref="AS781">IF(OR(COUNTIF(AA781,$AZ$2:$AZ$19)),0,1)</f>
        <v>0</v>
      </c>
      <c r="AT781" cm="1">
        <f t="array" ref="AT781">IF(OR(COUNTIF(AB781,$AZ$2:$AZ$19)),0,1)</f>
        <v>0</v>
      </c>
      <c r="AU781" cm="1">
        <f t="array" ref="AU781">IF(OR(COUNTIF(AC781,$AZ$2:$AZ$19)),0,1)</f>
        <v>0</v>
      </c>
      <c r="AV781" cm="1">
        <f t="array" ref="AV781">IF(OR(COUNTIF(AD781,$AZ$2:$AZ$19)),0,1)</f>
        <v>0</v>
      </c>
      <c r="AX781">
        <f t="shared" si="13"/>
        <v>0</v>
      </c>
    </row>
    <row r="782" spans="1:50" x14ac:dyDescent="0.3">
      <c r="A782" s="88" t="str" cm="1">
        <f t="array" ref="A782">IF(AX782&gt;0,'Licensee Info'!$A$2:$A$2,"#N/A")</f>
        <v>#N/A</v>
      </c>
      <c r="B782" s="88" t="str">
        <f>'Cover Sheet'!$A$3</f>
        <v>[insert AFS Reporting Period]</v>
      </c>
      <c r="C782" s="88" t="str">
        <f>'Cover Sheet'!$D$3</f>
        <v>[insert all medical and adult-use license record numbers covered by this AFS]</v>
      </c>
      <c r="D782" s="88" t="str">
        <f>'Cover Sheet'!$A$6</f>
        <v>[insert name of firm]</v>
      </c>
      <c r="E782" s="88" t="str">
        <f>'Cover Sheet'!$B$6</f>
        <v>[insert CPA name]</v>
      </c>
      <c r="F782" s="88" t="str">
        <f>'Cover Sheet'!$B$8</f>
        <v>[insert CPA license number]</v>
      </c>
      <c r="G782" s="88" t="str">
        <f>'Cover Sheet'!$D$6</f>
        <v>[insert direct email address]</v>
      </c>
      <c r="H782" s="88" t="str">
        <f>'Cover Sheet'!$D$8</f>
        <v>[insert direct phone number]</v>
      </c>
      <c r="I782" s="88" t="str">
        <f>'Cover Sheet'!$D$10</f>
        <v>[insert firm mailing address]</v>
      </c>
      <c r="J782" s="88" t="str">
        <f>'Licensee Info'!$E$2</f>
        <v>Report not attested to correctly</v>
      </c>
      <c r="K782" s="91" t="s">
        <v>286</v>
      </c>
      <c r="L782" s="91">
        <v>1</v>
      </c>
      <c r="M782" s="91" t="s">
        <v>285</v>
      </c>
      <c r="N782" s="91">
        <v>7</v>
      </c>
      <c r="O782" s="91">
        <v>4</v>
      </c>
      <c r="P782" s="91"/>
      <c r="Q782" s="91"/>
      <c r="R782" s="91">
        <v>0</v>
      </c>
      <c r="S782" s="91">
        <v>0</v>
      </c>
      <c r="T782" s="91">
        <v>0</v>
      </c>
      <c r="U782" s="91">
        <v>0</v>
      </c>
      <c r="V782" s="91">
        <v>0</v>
      </c>
      <c r="W782" s="91">
        <v>0</v>
      </c>
      <c r="X782" s="91">
        <v>0</v>
      </c>
      <c r="Y782" s="91">
        <v>0</v>
      </c>
      <c r="Z782" s="91">
        <v>0</v>
      </c>
      <c r="AA782" s="91">
        <v>0</v>
      </c>
      <c r="AB782" s="91">
        <v>0</v>
      </c>
      <c r="AC782" s="91">
        <v>0</v>
      </c>
      <c r="AD782" s="91">
        <v>0</v>
      </c>
      <c r="AE782" s="91"/>
      <c r="AF782" s="91"/>
      <c r="AG782" s="91"/>
      <c r="AH782" s="91"/>
      <c r="AJ782" cm="1">
        <f t="array" ref="AJ782">IF(OR(COUNTIF(R782,$AZ$2:$AZ$19)),0,1)</f>
        <v>0</v>
      </c>
      <c r="AK782" cm="1">
        <f t="array" ref="AK782">IF(OR(COUNTIF(S782,$AZ$2:$AZ$19)),0,1)</f>
        <v>0</v>
      </c>
      <c r="AL782" cm="1">
        <f t="array" ref="AL782">IF(OR(COUNTIF(T782,$AZ$2:$AZ$19)),0,1)</f>
        <v>0</v>
      </c>
      <c r="AM782" cm="1">
        <f t="array" ref="AM782">IF(OR(COUNTIF(U782,$AZ$2:$AZ$19)),0,1)</f>
        <v>0</v>
      </c>
      <c r="AN782" cm="1">
        <f t="array" ref="AN782">IF(OR(COUNTIF(V782,$AZ$2:$AZ$19)),0,1)</f>
        <v>0</v>
      </c>
      <c r="AO782" cm="1">
        <f t="array" ref="AO782">IF(OR(COUNTIF(W782,$AZ$2:$AZ$19)),0,1)</f>
        <v>0</v>
      </c>
      <c r="AP782" cm="1">
        <f t="array" ref="AP782">IF(OR(COUNTIF(X782,$AZ$2:$AZ$19)),0,1)</f>
        <v>0</v>
      </c>
      <c r="AQ782" cm="1">
        <f t="array" ref="AQ782">IF(OR(COUNTIF(Y782,$AZ$2:$AZ$19)),0,1)</f>
        <v>0</v>
      </c>
      <c r="AR782" cm="1">
        <f t="array" ref="AR782">IF(OR(COUNTIF(Z782,$AZ$2:$AZ$19)),0,1)</f>
        <v>0</v>
      </c>
      <c r="AS782" cm="1">
        <f t="array" ref="AS782">IF(OR(COUNTIF(AA782,$AZ$2:$AZ$19)),0,1)</f>
        <v>0</v>
      </c>
      <c r="AT782" cm="1">
        <f t="array" ref="AT782">IF(OR(COUNTIF(AB782,$AZ$2:$AZ$19)),0,1)</f>
        <v>0</v>
      </c>
      <c r="AU782" cm="1">
        <f t="array" ref="AU782">IF(OR(COUNTIF(AC782,$AZ$2:$AZ$19)),0,1)</f>
        <v>0</v>
      </c>
      <c r="AV782" cm="1">
        <f t="array" ref="AV782">IF(OR(COUNTIF(AD782,$AZ$2:$AZ$19)),0,1)</f>
        <v>0</v>
      </c>
      <c r="AX782">
        <f t="shared" si="13"/>
        <v>0</v>
      </c>
    </row>
    <row r="783" spans="1:50" x14ac:dyDescent="0.3">
      <c r="A783" s="92" t="str" cm="1">
        <f t="array" ref="A783">IF(AX783&gt;0,'Licensee Info'!$A$2:$A$2,"#N/A")</f>
        <v>#N/A</v>
      </c>
      <c r="B783" s="88" t="str">
        <f>'Cover Sheet'!$A$3</f>
        <v>[insert AFS Reporting Period]</v>
      </c>
      <c r="C783" s="88" t="str">
        <f>'Cover Sheet'!$D$3</f>
        <v>[insert all medical and adult-use license record numbers covered by this AFS]</v>
      </c>
      <c r="D783" s="88" t="str">
        <f>'Cover Sheet'!$A$6</f>
        <v>[insert name of firm]</v>
      </c>
      <c r="E783" s="88" t="str">
        <f>'Cover Sheet'!$B$6</f>
        <v>[insert CPA name]</v>
      </c>
      <c r="F783" s="88" t="str">
        <f>'Cover Sheet'!$B$8</f>
        <v>[insert CPA license number]</v>
      </c>
      <c r="G783" s="88" t="str">
        <f>'Cover Sheet'!$D$6</f>
        <v>[insert direct email address]</v>
      </c>
      <c r="H783" s="88" t="str">
        <f>'Cover Sheet'!$D$8</f>
        <v>[insert direct phone number]</v>
      </c>
      <c r="I783" s="88" t="str">
        <f>'Cover Sheet'!$D$10</f>
        <v>[insert firm mailing address]</v>
      </c>
      <c r="J783" s="88" t="str">
        <f>'Licensee Info'!$E$2</f>
        <v>Report not attested to correctly</v>
      </c>
      <c r="K783" t="s">
        <v>286</v>
      </c>
      <c r="L783">
        <v>1</v>
      </c>
      <c r="M783" t="s">
        <v>285</v>
      </c>
      <c r="N783">
        <v>7</v>
      </c>
      <c r="O783">
        <v>5</v>
      </c>
      <c r="R783">
        <v>0</v>
      </c>
      <c r="S783">
        <v>0</v>
      </c>
      <c r="T783">
        <v>0</v>
      </c>
      <c r="U783">
        <v>0</v>
      </c>
      <c r="V783">
        <v>0</v>
      </c>
      <c r="W783">
        <v>0</v>
      </c>
      <c r="X783">
        <v>0</v>
      </c>
      <c r="Y783">
        <v>0</v>
      </c>
      <c r="Z783">
        <v>0</v>
      </c>
      <c r="AA783">
        <v>0</v>
      </c>
      <c r="AB783">
        <v>0</v>
      </c>
      <c r="AC783">
        <v>0</v>
      </c>
      <c r="AD783">
        <v>0</v>
      </c>
      <c r="AJ783" cm="1">
        <f t="array" ref="AJ783">IF(OR(COUNTIF(R783,$AZ$2:$AZ$19)),0,1)</f>
        <v>0</v>
      </c>
      <c r="AK783" cm="1">
        <f t="array" ref="AK783">IF(OR(COUNTIF(S783,$AZ$2:$AZ$19)),0,1)</f>
        <v>0</v>
      </c>
      <c r="AL783" cm="1">
        <f t="array" ref="AL783">IF(OR(COUNTIF(T783,$AZ$2:$AZ$19)),0,1)</f>
        <v>0</v>
      </c>
      <c r="AM783" cm="1">
        <f t="array" ref="AM783">IF(OR(COUNTIF(U783,$AZ$2:$AZ$19)),0,1)</f>
        <v>0</v>
      </c>
      <c r="AN783" cm="1">
        <f t="array" ref="AN783">IF(OR(COUNTIF(V783,$AZ$2:$AZ$19)),0,1)</f>
        <v>0</v>
      </c>
      <c r="AO783" cm="1">
        <f t="array" ref="AO783">IF(OR(COUNTIF(W783,$AZ$2:$AZ$19)),0,1)</f>
        <v>0</v>
      </c>
      <c r="AP783" cm="1">
        <f t="array" ref="AP783">IF(OR(COUNTIF(X783,$AZ$2:$AZ$19)),0,1)</f>
        <v>0</v>
      </c>
      <c r="AQ783" cm="1">
        <f t="array" ref="AQ783">IF(OR(COUNTIF(Y783,$AZ$2:$AZ$19)),0,1)</f>
        <v>0</v>
      </c>
      <c r="AR783" cm="1">
        <f t="array" ref="AR783">IF(OR(COUNTIF(Z783,$AZ$2:$AZ$19)),0,1)</f>
        <v>0</v>
      </c>
      <c r="AS783" cm="1">
        <f t="array" ref="AS783">IF(OR(COUNTIF(AA783,$AZ$2:$AZ$19)),0,1)</f>
        <v>0</v>
      </c>
      <c r="AT783" cm="1">
        <f t="array" ref="AT783">IF(OR(COUNTIF(AB783,$AZ$2:$AZ$19)),0,1)</f>
        <v>0</v>
      </c>
      <c r="AU783" cm="1">
        <f t="array" ref="AU783">IF(OR(COUNTIF(AC783,$AZ$2:$AZ$19)),0,1)</f>
        <v>0</v>
      </c>
      <c r="AV783" cm="1">
        <f t="array" ref="AV783">IF(OR(COUNTIF(AD783,$AZ$2:$AZ$19)),0,1)</f>
        <v>0</v>
      </c>
      <c r="AX783">
        <f t="shared" si="13"/>
        <v>0</v>
      </c>
    </row>
    <row r="784" spans="1:50" x14ac:dyDescent="0.3">
      <c r="A784" s="88" t="str" cm="1">
        <f t="array" ref="A784">IF(AX784&gt;0,'Licensee Info'!$A$2:$A$2,"#N/A")</f>
        <v>#N/A</v>
      </c>
      <c r="B784" s="88" t="str">
        <f>'Cover Sheet'!$A$3</f>
        <v>[insert AFS Reporting Period]</v>
      </c>
      <c r="C784" s="88" t="str">
        <f>'Cover Sheet'!$D$3</f>
        <v>[insert all medical and adult-use license record numbers covered by this AFS]</v>
      </c>
      <c r="D784" s="88" t="str">
        <f>'Cover Sheet'!$A$6</f>
        <v>[insert name of firm]</v>
      </c>
      <c r="E784" s="88" t="str">
        <f>'Cover Sheet'!$B$6</f>
        <v>[insert CPA name]</v>
      </c>
      <c r="F784" s="88" t="str">
        <f>'Cover Sheet'!$B$8</f>
        <v>[insert CPA license number]</v>
      </c>
      <c r="G784" s="88" t="str">
        <f>'Cover Sheet'!$D$6</f>
        <v>[insert direct email address]</v>
      </c>
      <c r="H784" s="88" t="str">
        <f>'Cover Sheet'!$D$8</f>
        <v>[insert direct phone number]</v>
      </c>
      <c r="I784" s="88" t="str">
        <f>'Cover Sheet'!$D$10</f>
        <v>[insert firm mailing address]</v>
      </c>
      <c r="J784" s="88" t="str">
        <f>'Licensee Info'!$E$2</f>
        <v>Report not attested to correctly</v>
      </c>
      <c r="K784" s="91" t="s">
        <v>286</v>
      </c>
      <c r="L784" s="91">
        <v>1</v>
      </c>
      <c r="M784" s="91" t="s">
        <v>285</v>
      </c>
      <c r="N784" s="91">
        <v>7</v>
      </c>
      <c r="O784" s="91">
        <v>6</v>
      </c>
      <c r="P784" s="91"/>
      <c r="Q784" s="91"/>
      <c r="R784" s="91">
        <v>0</v>
      </c>
      <c r="S784" s="91">
        <v>0</v>
      </c>
      <c r="T784" s="91">
        <v>0</v>
      </c>
      <c r="U784" s="91">
        <v>0</v>
      </c>
      <c r="V784" s="91">
        <v>0</v>
      </c>
      <c r="W784" s="91">
        <v>0</v>
      </c>
      <c r="X784" s="91">
        <v>0</v>
      </c>
      <c r="Y784" s="91">
        <v>0</v>
      </c>
      <c r="Z784" s="91">
        <v>0</v>
      </c>
      <c r="AA784" s="91">
        <v>0</v>
      </c>
      <c r="AB784" s="91">
        <v>0</v>
      </c>
      <c r="AC784" s="91">
        <v>0</v>
      </c>
      <c r="AD784" s="91">
        <v>0</v>
      </c>
      <c r="AE784" s="91"/>
      <c r="AF784" s="91"/>
      <c r="AG784" s="91"/>
      <c r="AH784" s="91"/>
      <c r="AJ784" cm="1">
        <f t="array" ref="AJ784">IF(OR(COUNTIF(R784,$AZ$2:$AZ$19)),0,1)</f>
        <v>0</v>
      </c>
      <c r="AK784" cm="1">
        <f t="array" ref="AK784">IF(OR(COUNTIF(S784,$AZ$2:$AZ$19)),0,1)</f>
        <v>0</v>
      </c>
      <c r="AL784" cm="1">
        <f t="array" ref="AL784">IF(OR(COUNTIF(T784,$AZ$2:$AZ$19)),0,1)</f>
        <v>0</v>
      </c>
      <c r="AM784" cm="1">
        <f t="array" ref="AM784">IF(OR(COUNTIF(U784,$AZ$2:$AZ$19)),0,1)</f>
        <v>0</v>
      </c>
      <c r="AN784" cm="1">
        <f t="array" ref="AN784">IF(OR(COUNTIF(V784,$AZ$2:$AZ$19)),0,1)</f>
        <v>0</v>
      </c>
      <c r="AO784" cm="1">
        <f t="array" ref="AO784">IF(OR(COUNTIF(W784,$AZ$2:$AZ$19)),0,1)</f>
        <v>0</v>
      </c>
      <c r="AP784" cm="1">
        <f t="array" ref="AP784">IF(OR(COUNTIF(X784,$AZ$2:$AZ$19)),0,1)</f>
        <v>0</v>
      </c>
      <c r="AQ784" cm="1">
        <f t="array" ref="AQ784">IF(OR(COUNTIF(Y784,$AZ$2:$AZ$19)),0,1)</f>
        <v>0</v>
      </c>
      <c r="AR784" cm="1">
        <f t="array" ref="AR784">IF(OR(COUNTIF(Z784,$AZ$2:$AZ$19)),0,1)</f>
        <v>0</v>
      </c>
      <c r="AS784" cm="1">
        <f t="array" ref="AS784">IF(OR(COUNTIF(AA784,$AZ$2:$AZ$19)),0,1)</f>
        <v>0</v>
      </c>
      <c r="AT784" cm="1">
        <f t="array" ref="AT784">IF(OR(COUNTIF(AB784,$AZ$2:$AZ$19)),0,1)</f>
        <v>0</v>
      </c>
      <c r="AU784" cm="1">
        <f t="array" ref="AU784">IF(OR(COUNTIF(AC784,$AZ$2:$AZ$19)),0,1)</f>
        <v>0</v>
      </c>
      <c r="AV784" cm="1">
        <f t="array" ref="AV784">IF(OR(COUNTIF(AD784,$AZ$2:$AZ$19)),0,1)</f>
        <v>0</v>
      </c>
      <c r="AX784">
        <f t="shared" si="13"/>
        <v>0</v>
      </c>
    </row>
    <row r="785" spans="1:50" x14ac:dyDescent="0.3">
      <c r="A785" s="92" t="str" cm="1">
        <f t="array" ref="A785">IF(AX785&gt;0,'Licensee Info'!$A$2:$A$2,"#N/A")</f>
        <v>#N/A</v>
      </c>
      <c r="B785" s="88" t="str">
        <f>'Cover Sheet'!$A$3</f>
        <v>[insert AFS Reporting Period]</v>
      </c>
      <c r="C785" s="88" t="str">
        <f>'Cover Sheet'!$D$3</f>
        <v>[insert all medical and adult-use license record numbers covered by this AFS]</v>
      </c>
      <c r="D785" s="88" t="str">
        <f>'Cover Sheet'!$A$6</f>
        <v>[insert name of firm]</v>
      </c>
      <c r="E785" s="88" t="str">
        <f>'Cover Sheet'!$B$6</f>
        <v>[insert CPA name]</v>
      </c>
      <c r="F785" s="88" t="str">
        <f>'Cover Sheet'!$B$8</f>
        <v>[insert CPA license number]</v>
      </c>
      <c r="G785" s="88" t="str">
        <f>'Cover Sheet'!$D$6</f>
        <v>[insert direct email address]</v>
      </c>
      <c r="H785" s="88" t="str">
        <f>'Cover Sheet'!$D$8</f>
        <v>[insert direct phone number]</v>
      </c>
      <c r="I785" s="88" t="str">
        <f>'Cover Sheet'!$D$10</f>
        <v>[insert firm mailing address]</v>
      </c>
      <c r="J785" s="88" t="str">
        <f>'Licensee Info'!$E$2</f>
        <v>Report not attested to correctly</v>
      </c>
      <c r="K785" t="s">
        <v>286</v>
      </c>
      <c r="L785">
        <v>1</v>
      </c>
      <c r="M785" t="s">
        <v>285</v>
      </c>
      <c r="N785">
        <v>7</v>
      </c>
      <c r="O785">
        <v>7</v>
      </c>
      <c r="R785">
        <v>0</v>
      </c>
      <c r="S785">
        <v>0</v>
      </c>
      <c r="T785">
        <v>0</v>
      </c>
      <c r="U785">
        <v>0</v>
      </c>
      <c r="V785">
        <v>0</v>
      </c>
      <c r="W785">
        <v>0</v>
      </c>
      <c r="X785">
        <v>0</v>
      </c>
      <c r="Y785">
        <v>0</v>
      </c>
      <c r="Z785">
        <v>0</v>
      </c>
      <c r="AA785">
        <v>0</v>
      </c>
      <c r="AB785">
        <v>0</v>
      </c>
      <c r="AC785">
        <v>0</v>
      </c>
      <c r="AD785">
        <v>0</v>
      </c>
      <c r="AJ785" cm="1">
        <f t="array" ref="AJ785">IF(OR(COUNTIF(R785,$AZ$2:$AZ$19)),0,1)</f>
        <v>0</v>
      </c>
      <c r="AK785" cm="1">
        <f t="array" ref="AK785">IF(OR(COUNTIF(S785,$AZ$2:$AZ$19)),0,1)</f>
        <v>0</v>
      </c>
      <c r="AL785" cm="1">
        <f t="array" ref="AL785">IF(OR(COUNTIF(T785,$AZ$2:$AZ$19)),0,1)</f>
        <v>0</v>
      </c>
      <c r="AM785" cm="1">
        <f t="array" ref="AM785">IF(OR(COUNTIF(U785,$AZ$2:$AZ$19)),0,1)</f>
        <v>0</v>
      </c>
      <c r="AN785" cm="1">
        <f t="array" ref="AN785">IF(OR(COUNTIF(V785,$AZ$2:$AZ$19)),0,1)</f>
        <v>0</v>
      </c>
      <c r="AO785" cm="1">
        <f t="array" ref="AO785">IF(OR(COUNTIF(W785,$AZ$2:$AZ$19)),0,1)</f>
        <v>0</v>
      </c>
      <c r="AP785" cm="1">
        <f t="array" ref="AP785">IF(OR(COUNTIF(X785,$AZ$2:$AZ$19)),0,1)</f>
        <v>0</v>
      </c>
      <c r="AQ785" cm="1">
        <f t="array" ref="AQ785">IF(OR(COUNTIF(Y785,$AZ$2:$AZ$19)),0,1)</f>
        <v>0</v>
      </c>
      <c r="AR785" cm="1">
        <f t="array" ref="AR785">IF(OR(COUNTIF(Z785,$AZ$2:$AZ$19)),0,1)</f>
        <v>0</v>
      </c>
      <c r="AS785" cm="1">
        <f t="array" ref="AS785">IF(OR(COUNTIF(AA785,$AZ$2:$AZ$19)),0,1)</f>
        <v>0</v>
      </c>
      <c r="AT785" cm="1">
        <f t="array" ref="AT785">IF(OR(COUNTIF(AB785,$AZ$2:$AZ$19)),0,1)</f>
        <v>0</v>
      </c>
      <c r="AU785" cm="1">
        <f t="array" ref="AU785">IF(OR(COUNTIF(AC785,$AZ$2:$AZ$19)),0,1)</f>
        <v>0</v>
      </c>
      <c r="AV785" cm="1">
        <f t="array" ref="AV785">IF(OR(COUNTIF(AD785,$AZ$2:$AZ$19)),0,1)</f>
        <v>0</v>
      </c>
      <c r="AX785">
        <f t="shared" si="13"/>
        <v>0</v>
      </c>
    </row>
    <row r="786" spans="1:50" x14ac:dyDescent="0.3">
      <c r="A786" s="88" t="str" cm="1">
        <f t="array" ref="A786">IF(AX786&gt;0,'Licensee Info'!$A$2:$A$2,"#N/A")</f>
        <v>#N/A</v>
      </c>
      <c r="B786" s="88" t="str">
        <f>'Cover Sheet'!$A$3</f>
        <v>[insert AFS Reporting Period]</v>
      </c>
      <c r="C786" s="88" t="str">
        <f>'Cover Sheet'!$D$3</f>
        <v>[insert all medical and adult-use license record numbers covered by this AFS]</v>
      </c>
      <c r="D786" s="88" t="str">
        <f>'Cover Sheet'!$A$6</f>
        <v>[insert name of firm]</v>
      </c>
      <c r="E786" s="88" t="str">
        <f>'Cover Sheet'!$B$6</f>
        <v>[insert CPA name]</v>
      </c>
      <c r="F786" s="88" t="str">
        <f>'Cover Sheet'!$B$8</f>
        <v>[insert CPA license number]</v>
      </c>
      <c r="G786" s="88" t="str">
        <f>'Cover Sheet'!$D$6</f>
        <v>[insert direct email address]</v>
      </c>
      <c r="H786" s="88" t="str">
        <f>'Cover Sheet'!$D$8</f>
        <v>[insert direct phone number]</v>
      </c>
      <c r="I786" s="88" t="str">
        <f>'Cover Sheet'!$D$10</f>
        <v>[insert firm mailing address]</v>
      </c>
      <c r="J786" s="88" t="str">
        <f>'Licensee Info'!$E$2</f>
        <v>Report not attested to correctly</v>
      </c>
      <c r="K786" s="91" t="s">
        <v>286</v>
      </c>
      <c r="L786" s="91">
        <v>1</v>
      </c>
      <c r="M786" s="91" t="s">
        <v>285</v>
      </c>
      <c r="N786" s="91">
        <v>7</v>
      </c>
      <c r="O786" s="91">
        <v>8</v>
      </c>
      <c r="P786" s="91"/>
      <c r="Q786" s="91"/>
      <c r="R786" s="91">
        <v>0</v>
      </c>
      <c r="S786" s="91">
        <v>0</v>
      </c>
      <c r="T786" s="91">
        <v>0</v>
      </c>
      <c r="U786" s="91">
        <v>0</v>
      </c>
      <c r="V786" s="91">
        <v>0</v>
      </c>
      <c r="W786" s="91">
        <v>0</v>
      </c>
      <c r="X786" s="91">
        <v>0</v>
      </c>
      <c r="Y786" s="91">
        <v>0</v>
      </c>
      <c r="Z786" s="91">
        <v>0</v>
      </c>
      <c r="AA786" s="91">
        <v>0</v>
      </c>
      <c r="AB786" s="91">
        <v>0</v>
      </c>
      <c r="AC786" s="91">
        <v>0</v>
      </c>
      <c r="AD786" s="91">
        <v>0</v>
      </c>
      <c r="AE786" s="91"/>
      <c r="AF786" s="91"/>
      <c r="AG786" s="91"/>
      <c r="AH786" s="91"/>
      <c r="AJ786" cm="1">
        <f t="array" ref="AJ786">IF(OR(COUNTIF(R786,$AZ$2:$AZ$19)),0,1)</f>
        <v>0</v>
      </c>
      <c r="AK786" cm="1">
        <f t="array" ref="AK786">IF(OR(COUNTIF(S786,$AZ$2:$AZ$19)),0,1)</f>
        <v>0</v>
      </c>
      <c r="AL786" cm="1">
        <f t="array" ref="AL786">IF(OR(COUNTIF(T786,$AZ$2:$AZ$19)),0,1)</f>
        <v>0</v>
      </c>
      <c r="AM786" cm="1">
        <f t="array" ref="AM786">IF(OR(COUNTIF(U786,$AZ$2:$AZ$19)),0,1)</f>
        <v>0</v>
      </c>
      <c r="AN786" cm="1">
        <f t="array" ref="AN786">IF(OR(COUNTIF(V786,$AZ$2:$AZ$19)),0,1)</f>
        <v>0</v>
      </c>
      <c r="AO786" cm="1">
        <f t="array" ref="AO786">IF(OR(COUNTIF(W786,$AZ$2:$AZ$19)),0,1)</f>
        <v>0</v>
      </c>
      <c r="AP786" cm="1">
        <f t="array" ref="AP786">IF(OR(COUNTIF(X786,$AZ$2:$AZ$19)),0,1)</f>
        <v>0</v>
      </c>
      <c r="AQ786" cm="1">
        <f t="array" ref="AQ786">IF(OR(COUNTIF(Y786,$AZ$2:$AZ$19)),0,1)</f>
        <v>0</v>
      </c>
      <c r="AR786" cm="1">
        <f t="array" ref="AR786">IF(OR(COUNTIF(Z786,$AZ$2:$AZ$19)),0,1)</f>
        <v>0</v>
      </c>
      <c r="AS786" cm="1">
        <f t="array" ref="AS786">IF(OR(COUNTIF(AA786,$AZ$2:$AZ$19)),0,1)</f>
        <v>0</v>
      </c>
      <c r="AT786" cm="1">
        <f t="array" ref="AT786">IF(OR(COUNTIF(AB786,$AZ$2:$AZ$19)),0,1)</f>
        <v>0</v>
      </c>
      <c r="AU786" cm="1">
        <f t="array" ref="AU786">IF(OR(COUNTIF(AC786,$AZ$2:$AZ$19)),0,1)</f>
        <v>0</v>
      </c>
      <c r="AV786" cm="1">
        <f t="array" ref="AV786">IF(OR(COUNTIF(AD786,$AZ$2:$AZ$19)),0,1)</f>
        <v>0</v>
      </c>
      <c r="AX786">
        <f t="shared" si="13"/>
        <v>0</v>
      </c>
    </row>
    <row r="787" spans="1:50" x14ac:dyDescent="0.3">
      <c r="A787" s="92" t="str" cm="1">
        <f t="array" ref="A787">IF(AX787&gt;0,'Licensee Info'!$A$2:$A$2,"#N/A")</f>
        <v>#N/A</v>
      </c>
      <c r="B787" s="88" t="str">
        <f>'Cover Sheet'!$A$3</f>
        <v>[insert AFS Reporting Period]</v>
      </c>
      <c r="C787" s="88" t="str">
        <f>'Cover Sheet'!$D$3</f>
        <v>[insert all medical and adult-use license record numbers covered by this AFS]</v>
      </c>
      <c r="D787" s="88" t="str">
        <f>'Cover Sheet'!$A$6</f>
        <v>[insert name of firm]</v>
      </c>
      <c r="E787" s="88" t="str">
        <f>'Cover Sheet'!$B$6</f>
        <v>[insert CPA name]</v>
      </c>
      <c r="F787" s="88" t="str">
        <f>'Cover Sheet'!$B$8</f>
        <v>[insert CPA license number]</v>
      </c>
      <c r="G787" s="88" t="str">
        <f>'Cover Sheet'!$D$6</f>
        <v>[insert direct email address]</v>
      </c>
      <c r="H787" s="88" t="str">
        <f>'Cover Sheet'!$D$8</f>
        <v>[insert direct phone number]</v>
      </c>
      <c r="I787" s="88" t="str">
        <f>'Cover Sheet'!$D$10</f>
        <v>[insert firm mailing address]</v>
      </c>
      <c r="J787" s="88" t="str">
        <f>'Licensee Info'!$E$2</f>
        <v>Report not attested to correctly</v>
      </c>
      <c r="K787" t="s">
        <v>286</v>
      </c>
      <c r="L787">
        <v>1</v>
      </c>
      <c r="M787" t="s">
        <v>285</v>
      </c>
      <c r="N787">
        <v>7</v>
      </c>
      <c r="O787">
        <v>9</v>
      </c>
      <c r="R787">
        <v>0</v>
      </c>
      <c r="S787">
        <v>0</v>
      </c>
      <c r="T787">
        <v>0</v>
      </c>
      <c r="U787">
        <v>0</v>
      </c>
      <c r="V787">
        <v>0</v>
      </c>
      <c r="W787">
        <v>0</v>
      </c>
      <c r="X787">
        <v>0</v>
      </c>
      <c r="Y787">
        <v>0</v>
      </c>
      <c r="Z787">
        <v>0</v>
      </c>
      <c r="AA787">
        <v>0</v>
      </c>
      <c r="AB787">
        <v>0</v>
      </c>
      <c r="AC787">
        <v>0</v>
      </c>
      <c r="AD787">
        <v>0</v>
      </c>
      <c r="AJ787" cm="1">
        <f t="array" ref="AJ787">IF(OR(COUNTIF(R787,$AZ$2:$AZ$19)),0,1)</f>
        <v>0</v>
      </c>
      <c r="AK787" cm="1">
        <f t="array" ref="AK787">IF(OR(COUNTIF(S787,$AZ$2:$AZ$19)),0,1)</f>
        <v>0</v>
      </c>
      <c r="AL787" cm="1">
        <f t="array" ref="AL787">IF(OR(COUNTIF(T787,$AZ$2:$AZ$19)),0,1)</f>
        <v>0</v>
      </c>
      <c r="AM787" cm="1">
        <f t="array" ref="AM787">IF(OR(COUNTIF(U787,$AZ$2:$AZ$19)),0,1)</f>
        <v>0</v>
      </c>
      <c r="AN787" cm="1">
        <f t="array" ref="AN787">IF(OR(COUNTIF(V787,$AZ$2:$AZ$19)),0,1)</f>
        <v>0</v>
      </c>
      <c r="AO787" cm="1">
        <f t="array" ref="AO787">IF(OR(COUNTIF(W787,$AZ$2:$AZ$19)),0,1)</f>
        <v>0</v>
      </c>
      <c r="AP787" cm="1">
        <f t="array" ref="AP787">IF(OR(COUNTIF(X787,$AZ$2:$AZ$19)),0,1)</f>
        <v>0</v>
      </c>
      <c r="AQ787" cm="1">
        <f t="array" ref="AQ787">IF(OR(COUNTIF(Y787,$AZ$2:$AZ$19)),0,1)</f>
        <v>0</v>
      </c>
      <c r="AR787" cm="1">
        <f t="array" ref="AR787">IF(OR(COUNTIF(Z787,$AZ$2:$AZ$19)),0,1)</f>
        <v>0</v>
      </c>
      <c r="AS787" cm="1">
        <f t="array" ref="AS787">IF(OR(COUNTIF(AA787,$AZ$2:$AZ$19)),0,1)</f>
        <v>0</v>
      </c>
      <c r="AT787" cm="1">
        <f t="array" ref="AT787">IF(OR(COUNTIF(AB787,$AZ$2:$AZ$19)),0,1)</f>
        <v>0</v>
      </c>
      <c r="AU787" cm="1">
        <f t="array" ref="AU787">IF(OR(COUNTIF(AC787,$AZ$2:$AZ$19)),0,1)</f>
        <v>0</v>
      </c>
      <c r="AV787" cm="1">
        <f t="array" ref="AV787">IF(OR(COUNTIF(AD787,$AZ$2:$AZ$19)),0,1)</f>
        <v>0</v>
      </c>
      <c r="AX787">
        <f t="shared" si="13"/>
        <v>0</v>
      </c>
    </row>
    <row r="788" spans="1:50" x14ac:dyDescent="0.3">
      <c r="A788" s="88" t="str" cm="1">
        <f t="array" ref="A788">IF(AX788&gt;0,'Licensee Info'!$A$2:$A$2,"#N/A")</f>
        <v>#N/A</v>
      </c>
      <c r="B788" s="88" t="str">
        <f>'Cover Sheet'!$A$3</f>
        <v>[insert AFS Reporting Period]</v>
      </c>
      <c r="C788" s="88" t="str">
        <f>'Cover Sheet'!$D$3</f>
        <v>[insert all medical and adult-use license record numbers covered by this AFS]</v>
      </c>
      <c r="D788" s="88" t="str">
        <f>'Cover Sheet'!$A$6</f>
        <v>[insert name of firm]</v>
      </c>
      <c r="E788" s="88" t="str">
        <f>'Cover Sheet'!$B$6</f>
        <v>[insert CPA name]</v>
      </c>
      <c r="F788" s="88" t="str">
        <f>'Cover Sheet'!$B$8</f>
        <v>[insert CPA license number]</v>
      </c>
      <c r="G788" s="88" t="str">
        <f>'Cover Sheet'!$D$6</f>
        <v>[insert direct email address]</v>
      </c>
      <c r="H788" s="88" t="str">
        <f>'Cover Sheet'!$D$8</f>
        <v>[insert direct phone number]</v>
      </c>
      <c r="I788" s="88" t="str">
        <f>'Cover Sheet'!$D$10</f>
        <v>[insert firm mailing address]</v>
      </c>
      <c r="J788" s="88" t="str">
        <f>'Licensee Info'!$E$2</f>
        <v>Report not attested to correctly</v>
      </c>
      <c r="K788" s="91" t="s">
        <v>286</v>
      </c>
      <c r="L788" s="91">
        <v>1</v>
      </c>
      <c r="M788" s="91" t="s">
        <v>285</v>
      </c>
      <c r="N788" s="91">
        <v>7</v>
      </c>
      <c r="O788" s="91">
        <v>10</v>
      </c>
      <c r="P788" s="91"/>
      <c r="Q788" s="91"/>
      <c r="R788" s="91">
        <v>0</v>
      </c>
      <c r="S788" s="91">
        <v>0</v>
      </c>
      <c r="T788" s="91">
        <v>0</v>
      </c>
      <c r="U788" s="91">
        <v>0</v>
      </c>
      <c r="V788" s="91">
        <v>0</v>
      </c>
      <c r="W788" s="91">
        <v>0</v>
      </c>
      <c r="X788" s="91">
        <v>0</v>
      </c>
      <c r="Y788" s="91">
        <v>0</v>
      </c>
      <c r="Z788" s="91">
        <v>0</v>
      </c>
      <c r="AA788" s="91">
        <v>0</v>
      </c>
      <c r="AB788" s="91">
        <v>0</v>
      </c>
      <c r="AC788" s="91">
        <v>0</v>
      </c>
      <c r="AD788" s="91">
        <v>0</v>
      </c>
      <c r="AE788" s="91"/>
      <c r="AF788" s="91"/>
      <c r="AG788" s="91"/>
      <c r="AH788" s="91"/>
      <c r="AJ788" cm="1">
        <f t="array" ref="AJ788">IF(OR(COUNTIF(R788,$AZ$2:$AZ$19)),0,1)</f>
        <v>0</v>
      </c>
      <c r="AK788" cm="1">
        <f t="array" ref="AK788">IF(OR(COUNTIF(S788,$AZ$2:$AZ$19)),0,1)</f>
        <v>0</v>
      </c>
      <c r="AL788" cm="1">
        <f t="array" ref="AL788">IF(OR(COUNTIF(T788,$AZ$2:$AZ$19)),0,1)</f>
        <v>0</v>
      </c>
      <c r="AM788" cm="1">
        <f t="array" ref="AM788">IF(OR(COUNTIF(U788,$AZ$2:$AZ$19)),0,1)</f>
        <v>0</v>
      </c>
      <c r="AN788" cm="1">
        <f t="array" ref="AN788">IF(OR(COUNTIF(V788,$AZ$2:$AZ$19)),0,1)</f>
        <v>0</v>
      </c>
      <c r="AO788" cm="1">
        <f t="array" ref="AO788">IF(OR(COUNTIF(W788,$AZ$2:$AZ$19)),0,1)</f>
        <v>0</v>
      </c>
      <c r="AP788" cm="1">
        <f t="array" ref="AP788">IF(OR(COUNTIF(X788,$AZ$2:$AZ$19)),0,1)</f>
        <v>0</v>
      </c>
      <c r="AQ788" cm="1">
        <f t="array" ref="AQ788">IF(OR(COUNTIF(Y788,$AZ$2:$AZ$19)),0,1)</f>
        <v>0</v>
      </c>
      <c r="AR788" cm="1">
        <f t="array" ref="AR788">IF(OR(COUNTIF(Z788,$AZ$2:$AZ$19)),0,1)</f>
        <v>0</v>
      </c>
      <c r="AS788" cm="1">
        <f t="array" ref="AS788">IF(OR(COUNTIF(AA788,$AZ$2:$AZ$19)),0,1)</f>
        <v>0</v>
      </c>
      <c r="AT788" cm="1">
        <f t="array" ref="AT788">IF(OR(COUNTIF(AB788,$AZ$2:$AZ$19)),0,1)</f>
        <v>0</v>
      </c>
      <c r="AU788" cm="1">
        <f t="array" ref="AU788">IF(OR(COUNTIF(AC788,$AZ$2:$AZ$19)),0,1)</f>
        <v>0</v>
      </c>
      <c r="AV788" cm="1">
        <f t="array" ref="AV788">IF(OR(COUNTIF(AD788,$AZ$2:$AZ$19)),0,1)</f>
        <v>0</v>
      </c>
      <c r="AX788">
        <f t="shared" si="13"/>
        <v>0</v>
      </c>
    </row>
    <row r="789" spans="1:50" x14ac:dyDescent="0.3">
      <c r="A789" s="92" t="str" cm="1">
        <f t="array" ref="A789">IF(AX789&gt;0,'Licensee Info'!$A$2:$A$2,"#N/A")</f>
        <v>#N/A</v>
      </c>
      <c r="B789" s="88" t="str">
        <f>'Cover Sheet'!$A$3</f>
        <v>[insert AFS Reporting Period]</v>
      </c>
      <c r="C789" s="88" t="str">
        <f>'Cover Sheet'!$D$3</f>
        <v>[insert all medical and adult-use license record numbers covered by this AFS]</v>
      </c>
      <c r="D789" s="88" t="str">
        <f>'Cover Sheet'!$A$6</f>
        <v>[insert name of firm]</v>
      </c>
      <c r="E789" s="88" t="str">
        <f>'Cover Sheet'!$B$6</f>
        <v>[insert CPA name]</v>
      </c>
      <c r="F789" s="88" t="str">
        <f>'Cover Sheet'!$B$8</f>
        <v>[insert CPA license number]</v>
      </c>
      <c r="G789" s="88" t="str">
        <f>'Cover Sheet'!$D$6</f>
        <v>[insert direct email address]</v>
      </c>
      <c r="H789" s="88" t="str">
        <f>'Cover Sheet'!$D$8</f>
        <v>[insert direct phone number]</v>
      </c>
      <c r="I789" s="88" t="str">
        <f>'Cover Sheet'!$D$10</f>
        <v>[insert firm mailing address]</v>
      </c>
      <c r="J789" s="88" t="str">
        <f>'Licensee Info'!$E$2</f>
        <v>Report not attested to correctly</v>
      </c>
      <c r="K789" t="s">
        <v>286</v>
      </c>
      <c r="L789">
        <v>1</v>
      </c>
      <c r="M789" t="s">
        <v>285</v>
      </c>
      <c r="N789">
        <v>7</v>
      </c>
      <c r="O789">
        <v>11</v>
      </c>
      <c r="R789">
        <v>0</v>
      </c>
      <c r="S789">
        <v>0</v>
      </c>
      <c r="T789">
        <v>0</v>
      </c>
      <c r="U789">
        <v>0</v>
      </c>
      <c r="V789">
        <v>0</v>
      </c>
      <c r="W789">
        <v>0</v>
      </c>
      <c r="X789">
        <v>0</v>
      </c>
      <c r="Y789">
        <v>0</v>
      </c>
      <c r="Z789">
        <v>0</v>
      </c>
      <c r="AA789">
        <v>0</v>
      </c>
      <c r="AB789">
        <v>0</v>
      </c>
      <c r="AC789">
        <v>0</v>
      </c>
      <c r="AD789">
        <v>0</v>
      </c>
      <c r="AJ789" cm="1">
        <f t="array" ref="AJ789">IF(OR(COUNTIF(R789,$AZ$2:$AZ$19)),0,1)</f>
        <v>0</v>
      </c>
      <c r="AK789" cm="1">
        <f t="array" ref="AK789">IF(OR(COUNTIF(S789,$AZ$2:$AZ$19)),0,1)</f>
        <v>0</v>
      </c>
      <c r="AL789" cm="1">
        <f t="array" ref="AL789">IF(OR(COUNTIF(T789,$AZ$2:$AZ$19)),0,1)</f>
        <v>0</v>
      </c>
      <c r="AM789" cm="1">
        <f t="array" ref="AM789">IF(OR(COUNTIF(U789,$AZ$2:$AZ$19)),0,1)</f>
        <v>0</v>
      </c>
      <c r="AN789" cm="1">
        <f t="array" ref="AN789">IF(OR(COUNTIF(V789,$AZ$2:$AZ$19)),0,1)</f>
        <v>0</v>
      </c>
      <c r="AO789" cm="1">
        <f t="array" ref="AO789">IF(OR(COUNTIF(W789,$AZ$2:$AZ$19)),0,1)</f>
        <v>0</v>
      </c>
      <c r="AP789" cm="1">
        <f t="array" ref="AP789">IF(OR(COUNTIF(X789,$AZ$2:$AZ$19)),0,1)</f>
        <v>0</v>
      </c>
      <c r="AQ789" cm="1">
        <f t="array" ref="AQ789">IF(OR(COUNTIF(Y789,$AZ$2:$AZ$19)),0,1)</f>
        <v>0</v>
      </c>
      <c r="AR789" cm="1">
        <f t="array" ref="AR789">IF(OR(COUNTIF(Z789,$AZ$2:$AZ$19)),0,1)</f>
        <v>0</v>
      </c>
      <c r="AS789" cm="1">
        <f t="array" ref="AS789">IF(OR(COUNTIF(AA789,$AZ$2:$AZ$19)),0,1)</f>
        <v>0</v>
      </c>
      <c r="AT789" cm="1">
        <f t="array" ref="AT789">IF(OR(COUNTIF(AB789,$AZ$2:$AZ$19)),0,1)</f>
        <v>0</v>
      </c>
      <c r="AU789" cm="1">
        <f t="array" ref="AU789">IF(OR(COUNTIF(AC789,$AZ$2:$AZ$19)),0,1)</f>
        <v>0</v>
      </c>
      <c r="AV789" cm="1">
        <f t="array" ref="AV789">IF(OR(COUNTIF(AD789,$AZ$2:$AZ$19)),0,1)</f>
        <v>0</v>
      </c>
      <c r="AX789">
        <f t="shared" si="13"/>
        <v>0</v>
      </c>
    </row>
    <row r="790" spans="1:50" x14ac:dyDescent="0.3">
      <c r="A790" s="88" t="str" cm="1">
        <f t="array" ref="A790">IF(AX790&gt;0,'Licensee Info'!$A$2:$A$2,"#N/A")</f>
        <v>#N/A</v>
      </c>
      <c r="B790" s="88" t="str">
        <f>'Cover Sheet'!$A$3</f>
        <v>[insert AFS Reporting Period]</v>
      </c>
      <c r="C790" s="88" t="str">
        <f>'Cover Sheet'!$D$3</f>
        <v>[insert all medical and adult-use license record numbers covered by this AFS]</v>
      </c>
      <c r="D790" s="88" t="str">
        <f>'Cover Sheet'!$A$6</f>
        <v>[insert name of firm]</v>
      </c>
      <c r="E790" s="88" t="str">
        <f>'Cover Sheet'!$B$6</f>
        <v>[insert CPA name]</v>
      </c>
      <c r="F790" s="88" t="str">
        <f>'Cover Sheet'!$B$8</f>
        <v>[insert CPA license number]</v>
      </c>
      <c r="G790" s="88" t="str">
        <f>'Cover Sheet'!$D$6</f>
        <v>[insert direct email address]</v>
      </c>
      <c r="H790" s="88" t="str">
        <f>'Cover Sheet'!$D$8</f>
        <v>[insert direct phone number]</v>
      </c>
      <c r="I790" s="88" t="str">
        <f>'Cover Sheet'!$D$10</f>
        <v>[insert firm mailing address]</v>
      </c>
      <c r="J790" s="88" t="str">
        <f>'Licensee Info'!$E$2</f>
        <v>Report not attested to correctly</v>
      </c>
      <c r="K790" s="91" t="s">
        <v>286</v>
      </c>
      <c r="L790" s="91">
        <v>1</v>
      </c>
      <c r="M790" s="91" t="s">
        <v>285</v>
      </c>
      <c r="N790" s="91">
        <v>7</v>
      </c>
      <c r="O790" s="91">
        <v>12</v>
      </c>
      <c r="P790" s="91"/>
      <c r="Q790" s="91"/>
      <c r="R790" s="91">
        <v>0</v>
      </c>
      <c r="S790" s="91">
        <v>0</v>
      </c>
      <c r="T790" s="91">
        <v>0</v>
      </c>
      <c r="U790" s="91">
        <v>0</v>
      </c>
      <c r="V790" s="91">
        <v>0</v>
      </c>
      <c r="W790" s="91">
        <v>0</v>
      </c>
      <c r="X790" s="91">
        <v>0</v>
      </c>
      <c r="Y790" s="91">
        <v>0</v>
      </c>
      <c r="Z790" s="91">
        <v>0</v>
      </c>
      <c r="AA790" s="91">
        <v>0</v>
      </c>
      <c r="AB790" s="91">
        <v>0</v>
      </c>
      <c r="AC790" s="91">
        <v>0</v>
      </c>
      <c r="AD790" s="91">
        <v>0</v>
      </c>
      <c r="AE790" s="91"/>
      <c r="AF790" s="91"/>
      <c r="AG790" s="91"/>
      <c r="AH790" s="91"/>
      <c r="AJ790" cm="1">
        <f t="array" ref="AJ790">IF(OR(COUNTIF(R790,$AZ$2:$AZ$19)),0,1)</f>
        <v>0</v>
      </c>
      <c r="AK790" cm="1">
        <f t="array" ref="AK790">IF(OR(COUNTIF(S790,$AZ$2:$AZ$19)),0,1)</f>
        <v>0</v>
      </c>
      <c r="AL790" cm="1">
        <f t="array" ref="AL790">IF(OR(COUNTIF(T790,$AZ$2:$AZ$19)),0,1)</f>
        <v>0</v>
      </c>
      <c r="AM790" cm="1">
        <f t="array" ref="AM790">IF(OR(COUNTIF(U790,$AZ$2:$AZ$19)),0,1)</f>
        <v>0</v>
      </c>
      <c r="AN790" cm="1">
        <f t="array" ref="AN790">IF(OR(COUNTIF(V790,$AZ$2:$AZ$19)),0,1)</f>
        <v>0</v>
      </c>
      <c r="AO790" cm="1">
        <f t="array" ref="AO790">IF(OR(COUNTIF(W790,$AZ$2:$AZ$19)),0,1)</f>
        <v>0</v>
      </c>
      <c r="AP790" cm="1">
        <f t="array" ref="AP790">IF(OR(COUNTIF(X790,$AZ$2:$AZ$19)),0,1)</f>
        <v>0</v>
      </c>
      <c r="AQ790" cm="1">
        <f t="array" ref="AQ790">IF(OR(COUNTIF(Y790,$AZ$2:$AZ$19)),0,1)</f>
        <v>0</v>
      </c>
      <c r="AR790" cm="1">
        <f t="array" ref="AR790">IF(OR(COUNTIF(Z790,$AZ$2:$AZ$19)),0,1)</f>
        <v>0</v>
      </c>
      <c r="AS790" cm="1">
        <f t="array" ref="AS790">IF(OR(COUNTIF(AA790,$AZ$2:$AZ$19)),0,1)</f>
        <v>0</v>
      </c>
      <c r="AT790" cm="1">
        <f t="array" ref="AT790">IF(OR(COUNTIF(AB790,$AZ$2:$AZ$19)),0,1)</f>
        <v>0</v>
      </c>
      <c r="AU790" cm="1">
        <f t="array" ref="AU790">IF(OR(COUNTIF(AC790,$AZ$2:$AZ$19)),0,1)</f>
        <v>0</v>
      </c>
      <c r="AV790" cm="1">
        <f t="array" ref="AV790">IF(OR(COUNTIF(AD790,$AZ$2:$AZ$19)),0,1)</f>
        <v>0</v>
      </c>
      <c r="AX790">
        <f t="shared" si="13"/>
        <v>0</v>
      </c>
    </row>
    <row r="791" spans="1:50" x14ac:dyDescent="0.3">
      <c r="A791" s="92" t="str" cm="1">
        <f t="array" ref="A791">IF(AX791&gt;0,'Licensee Info'!$A$2:$A$2,"#N/A")</f>
        <v>#N/A</v>
      </c>
      <c r="B791" s="88" t="str">
        <f>'Cover Sheet'!$A$3</f>
        <v>[insert AFS Reporting Period]</v>
      </c>
      <c r="C791" s="88" t="str">
        <f>'Cover Sheet'!$D$3</f>
        <v>[insert all medical and adult-use license record numbers covered by this AFS]</v>
      </c>
      <c r="D791" s="88" t="str">
        <f>'Cover Sheet'!$A$6</f>
        <v>[insert name of firm]</v>
      </c>
      <c r="E791" s="88" t="str">
        <f>'Cover Sheet'!$B$6</f>
        <v>[insert CPA name]</v>
      </c>
      <c r="F791" s="88" t="str">
        <f>'Cover Sheet'!$B$8</f>
        <v>[insert CPA license number]</v>
      </c>
      <c r="G791" s="88" t="str">
        <f>'Cover Sheet'!$D$6</f>
        <v>[insert direct email address]</v>
      </c>
      <c r="H791" s="88" t="str">
        <f>'Cover Sheet'!$D$8</f>
        <v>[insert direct phone number]</v>
      </c>
      <c r="I791" s="88" t="str">
        <f>'Cover Sheet'!$D$10</f>
        <v>[insert firm mailing address]</v>
      </c>
      <c r="J791" s="88" t="str">
        <f>'Licensee Info'!$E$2</f>
        <v>Report not attested to correctly</v>
      </c>
      <c r="K791" t="s">
        <v>286</v>
      </c>
      <c r="L791">
        <v>1</v>
      </c>
      <c r="M791" t="s">
        <v>285</v>
      </c>
      <c r="N791">
        <v>7</v>
      </c>
      <c r="O791">
        <v>13</v>
      </c>
      <c r="R791">
        <v>0</v>
      </c>
      <c r="S791">
        <v>0</v>
      </c>
      <c r="T791">
        <v>0</v>
      </c>
      <c r="U791">
        <v>0</v>
      </c>
      <c r="V791">
        <v>0</v>
      </c>
      <c r="W791">
        <v>0</v>
      </c>
      <c r="X791">
        <v>0</v>
      </c>
      <c r="Y791">
        <v>0</v>
      </c>
      <c r="Z791">
        <v>0</v>
      </c>
      <c r="AA791">
        <v>0</v>
      </c>
      <c r="AB791">
        <v>0</v>
      </c>
      <c r="AC791">
        <v>0</v>
      </c>
      <c r="AD791">
        <v>0</v>
      </c>
      <c r="AJ791" cm="1">
        <f t="array" ref="AJ791">IF(OR(COUNTIF(R791,$AZ$2:$AZ$19)),0,1)</f>
        <v>0</v>
      </c>
      <c r="AK791" cm="1">
        <f t="array" ref="AK791">IF(OR(COUNTIF(S791,$AZ$2:$AZ$19)),0,1)</f>
        <v>0</v>
      </c>
      <c r="AL791" cm="1">
        <f t="array" ref="AL791">IF(OR(COUNTIF(T791,$AZ$2:$AZ$19)),0,1)</f>
        <v>0</v>
      </c>
      <c r="AM791" cm="1">
        <f t="array" ref="AM791">IF(OR(COUNTIF(U791,$AZ$2:$AZ$19)),0,1)</f>
        <v>0</v>
      </c>
      <c r="AN791" cm="1">
        <f t="array" ref="AN791">IF(OR(COUNTIF(V791,$AZ$2:$AZ$19)),0,1)</f>
        <v>0</v>
      </c>
      <c r="AO791" cm="1">
        <f t="array" ref="AO791">IF(OR(COUNTIF(W791,$AZ$2:$AZ$19)),0,1)</f>
        <v>0</v>
      </c>
      <c r="AP791" cm="1">
        <f t="array" ref="AP791">IF(OR(COUNTIF(X791,$AZ$2:$AZ$19)),0,1)</f>
        <v>0</v>
      </c>
      <c r="AQ791" cm="1">
        <f t="array" ref="AQ791">IF(OR(COUNTIF(Y791,$AZ$2:$AZ$19)),0,1)</f>
        <v>0</v>
      </c>
      <c r="AR791" cm="1">
        <f t="array" ref="AR791">IF(OR(COUNTIF(Z791,$AZ$2:$AZ$19)),0,1)</f>
        <v>0</v>
      </c>
      <c r="AS791" cm="1">
        <f t="array" ref="AS791">IF(OR(COUNTIF(AA791,$AZ$2:$AZ$19)),0,1)</f>
        <v>0</v>
      </c>
      <c r="AT791" cm="1">
        <f t="array" ref="AT791">IF(OR(COUNTIF(AB791,$AZ$2:$AZ$19)),0,1)</f>
        <v>0</v>
      </c>
      <c r="AU791" cm="1">
        <f t="array" ref="AU791">IF(OR(COUNTIF(AC791,$AZ$2:$AZ$19)),0,1)</f>
        <v>0</v>
      </c>
      <c r="AV791" cm="1">
        <f t="array" ref="AV791">IF(OR(COUNTIF(AD791,$AZ$2:$AZ$19)),0,1)</f>
        <v>0</v>
      </c>
      <c r="AX791">
        <f t="shared" si="13"/>
        <v>0</v>
      </c>
    </row>
    <row r="792" spans="1:50" x14ac:dyDescent="0.3">
      <c r="A792" s="88" t="str" cm="1">
        <f t="array" ref="A792">IF(AX792&gt;0,'Licensee Info'!$A$2:$A$2,"#N/A")</f>
        <v>#N/A</v>
      </c>
      <c r="B792" s="88" t="str">
        <f>'Cover Sheet'!$A$3</f>
        <v>[insert AFS Reporting Period]</v>
      </c>
      <c r="C792" s="88" t="str">
        <f>'Cover Sheet'!$D$3</f>
        <v>[insert all medical and adult-use license record numbers covered by this AFS]</v>
      </c>
      <c r="D792" s="88" t="str">
        <f>'Cover Sheet'!$A$6</f>
        <v>[insert name of firm]</v>
      </c>
      <c r="E792" s="88" t="str">
        <f>'Cover Sheet'!$B$6</f>
        <v>[insert CPA name]</v>
      </c>
      <c r="F792" s="88" t="str">
        <f>'Cover Sheet'!$B$8</f>
        <v>[insert CPA license number]</v>
      </c>
      <c r="G792" s="88" t="str">
        <f>'Cover Sheet'!$D$6</f>
        <v>[insert direct email address]</v>
      </c>
      <c r="H792" s="88" t="str">
        <f>'Cover Sheet'!$D$8</f>
        <v>[insert direct phone number]</v>
      </c>
      <c r="I792" s="88" t="str">
        <f>'Cover Sheet'!$D$10</f>
        <v>[insert firm mailing address]</v>
      </c>
      <c r="J792" s="88" t="str">
        <f>'Licensee Info'!$E$2</f>
        <v>Report not attested to correctly</v>
      </c>
      <c r="K792" s="91" t="s">
        <v>286</v>
      </c>
      <c r="L792" s="91">
        <v>1</v>
      </c>
      <c r="M792" s="91" t="s">
        <v>285</v>
      </c>
      <c r="N792" s="91">
        <v>7</v>
      </c>
      <c r="O792" s="91">
        <v>14</v>
      </c>
      <c r="P792" s="91"/>
      <c r="Q792" s="91"/>
      <c r="R792" s="91">
        <v>0</v>
      </c>
      <c r="S792" s="91">
        <v>0</v>
      </c>
      <c r="T792" s="91">
        <v>0</v>
      </c>
      <c r="U792" s="91">
        <v>0</v>
      </c>
      <c r="V792" s="91">
        <v>0</v>
      </c>
      <c r="W792" s="91">
        <v>0</v>
      </c>
      <c r="X792" s="91">
        <v>0</v>
      </c>
      <c r="Y792" s="91">
        <v>0</v>
      </c>
      <c r="Z792" s="91">
        <v>0</v>
      </c>
      <c r="AA792" s="91">
        <v>0</v>
      </c>
      <c r="AB792" s="91">
        <v>0</v>
      </c>
      <c r="AC792" s="91">
        <v>0</v>
      </c>
      <c r="AD792" s="91">
        <v>0</v>
      </c>
      <c r="AE792" s="91"/>
      <c r="AF792" s="91"/>
      <c r="AG792" s="91"/>
      <c r="AH792" s="91"/>
      <c r="AJ792" cm="1">
        <f t="array" ref="AJ792">IF(OR(COUNTIF(R792,$AZ$2:$AZ$19)),0,1)</f>
        <v>0</v>
      </c>
      <c r="AK792" cm="1">
        <f t="array" ref="AK792">IF(OR(COUNTIF(S792,$AZ$2:$AZ$19)),0,1)</f>
        <v>0</v>
      </c>
      <c r="AL792" cm="1">
        <f t="array" ref="AL792">IF(OR(COUNTIF(T792,$AZ$2:$AZ$19)),0,1)</f>
        <v>0</v>
      </c>
      <c r="AM792" cm="1">
        <f t="array" ref="AM792">IF(OR(COUNTIF(U792,$AZ$2:$AZ$19)),0,1)</f>
        <v>0</v>
      </c>
      <c r="AN792" cm="1">
        <f t="array" ref="AN792">IF(OR(COUNTIF(V792,$AZ$2:$AZ$19)),0,1)</f>
        <v>0</v>
      </c>
      <c r="AO792" cm="1">
        <f t="array" ref="AO792">IF(OR(COUNTIF(W792,$AZ$2:$AZ$19)),0,1)</f>
        <v>0</v>
      </c>
      <c r="AP792" cm="1">
        <f t="array" ref="AP792">IF(OR(COUNTIF(X792,$AZ$2:$AZ$19)),0,1)</f>
        <v>0</v>
      </c>
      <c r="AQ792" cm="1">
        <f t="array" ref="AQ792">IF(OR(COUNTIF(Y792,$AZ$2:$AZ$19)),0,1)</f>
        <v>0</v>
      </c>
      <c r="AR792" cm="1">
        <f t="array" ref="AR792">IF(OR(COUNTIF(Z792,$AZ$2:$AZ$19)),0,1)</f>
        <v>0</v>
      </c>
      <c r="AS792" cm="1">
        <f t="array" ref="AS792">IF(OR(COUNTIF(AA792,$AZ$2:$AZ$19)),0,1)</f>
        <v>0</v>
      </c>
      <c r="AT792" cm="1">
        <f t="array" ref="AT792">IF(OR(COUNTIF(AB792,$AZ$2:$AZ$19)),0,1)</f>
        <v>0</v>
      </c>
      <c r="AU792" cm="1">
        <f t="array" ref="AU792">IF(OR(COUNTIF(AC792,$AZ$2:$AZ$19)),0,1)</f>
        <v>0</v>
      </c>
      <c r="AV792" cm="1">
        <f t="array" ref="AV792">IF(OR(COUNTIF(AD792,$AZ$2:$AZ$19)),0,1)</f>
        <v>0</v>
      </c>
      <c r="AX792">
        <f t="shared" si="13"/>
        <v>0</v>
      </c>
    </row>
    <row r="793" spans="1:50" x14ac:dyDescent="0.3">
      <c r="A793" s="92" t="str" cm="1">
        <f t="array" ref="A793">IF(AX793&gt;0,'Licensee Info'!$A$2:$A$2,"#N/A")</f>
        <v>#N/A</v>
      </c>
      <c r="B793" s="88" t="str">
        <f>'Cover Sheet'!$A$3</f>
        <v>[insert AFS Reporting Period]</v>
      </c>
      <c r="C793" s="88" t="str">
        <f>'Cover Sheet'!$D$3</f>
        <v>[insert all medical and adult-use license record numbers covered by this AFS]</v>
      </c>
      <c r="D793" s="88" t="str">
        <f>'Cover Sheet'!$A$6</f>
        <v>[insert name of firm]</v>
      </c>
      <c r="E793" s="88" t="str">
        <f>'Cover Sheet'!$B$6</f>
        <v>[insert CPA name]</v>
      </c>
      <c r="F793" s="88" t="str">
        <f>'Cover Sheet'!$B$8</f>
        <v>[insert CPA license number]</v>
      </c>
      <c r="G793" s="88" t="str">
        <f>'Cover Sheet'!$D$6</f>
        <v>[insert direct email address]</v>
      </c>
      <c r="H793" s="88" t="str">
        <f>'Cover Sheet'!$D$8</f>
        <v>[insert direct phone number]</v>
      </c>
      <c r="I793" s="88" t="str">
        <f>'Cover Sheet'!$D$10</f>
        <v>[insert firm mailing address]</v>
      </c>
      <c r="J793" s="88" t="str">
        <f>'Licensee Info'!$E$2</f>
        <v>Report not attested to correctly</v>
      </c>
      <c r="K793" t="s">
        <v>286</v>
      </c>
      <c r="L793">
        <v>1</v>
      </c>
      <c r="M793" t="s">
        <v>285</v>
      </c>
      <c r="N793">
        <v>7</v>
      </c>
      <c r="O793">
        <v>15</v>
      </c>
      <c r="R793">
        <v>0</v>
      </c>
      <c r="S793">
        <v>0</v>
      </c>
      <c r="T793">
        <v>0</v>
      </c>
      <c r="U793">
        <v>0</v>
      </c>
      <c r="V793">
        <v>0</v>
      </c>
      <c r="W793">
        <v>0</v>
      </c>
      <c r="X793">
        <v>0</v>
      </c>
      <c r="Y793">
        <v>0</v>
      </c>
      <c r="Z793">
        <v>0</v>
      </c>
      <c r="AA793">
        <v>0</v>
      </c>
      <c r="AB793">
        <v>0</v>
      </c>
      <c r="AC793">
        <v>0</v>
      </c>
      <c r="AD793">
        <v>0</v>
      </c>
      <c r="AJ793" cm="1">
        <f t="array" ref="AJ793">IF(OR(COUNTIF(R793,$AZ$2:$AZ$19)),0,1)</f>
        <v>0</v>
      </c>
      <c r="AK793" cm="1">
        <f t="array" ref="AK793">IF(OR(COUNTIF(S793,$AZ$2:$AZ$19)),0,1)</f>
        <v>0</v>
      </c>
      <c r="AL793" cm="1">
        <f t="array" ref="AL793">IF(OR(COUNTIF(T793,$AZ$2:$AZ$19)),0,1)</f>
        <v>0</v>
      </c>
      <c r="AM793" cm="1">
        <f t="array" ref="AM793">IF(OR(COUNTIF(U793,$AZ$2:$AZ$19)),0,1)</f>
        <v>0</v>
      </c>
      <c r="AN793" cm="1">
        <f t="array" ref="AN793">IF(OR(COUNTIF(V793,$AZ$2:$AZ$19)),0,1)</f>
        <v>0</v>
      </c>
      <c r="AO793" cm="1">
        <f t="array" ref="AO793">IF(OR(COUNTIF(W793,$AZ$2:$AZ$19)),0,1)</f>
        <v>0</v>
      </c>
      <c r="AP793" cm="1">
        <f t="array" ref="AP793">IF(OR(COUNTIF(X793,$AZ$2:$AZ$19)),0,1)</f>
        <v>0</v>
      </c>
      <c r="AQ793" cm="1">
        <f t="array" ref="AQ793">IF(OR(COUNTIF(Y793,$AZ$2:$AZ$19)),0,1)</f>
        <v>0</v>
      </c>
      <c r="AR793" cm="1">
        <f t="array" ref="AR793">IF(OR(COUNTIF(Z793,$AZ$2:$AZ$19)),0,1)</f>
        <v>0</v>
      </c>
      <c r="AS793" cm="1">
        <f t="array" ref="AS793">IF(OR(COUNTIF(AA793,$AZ$2:$AZ$19)),0,1)</f>
        <v>0</v>
      </c>
      <c r="AT793" cm="1">
        <f t="array" ref="AT793">IF(OR(COUNTIF(AB793,$AZ$2:$AZ$19)),0,1)</f>
        <v>0</v>
      </c>
      <c r="AU793" cm="1">
        <f t="array" ref="AU793">IF(OR(COUNTIF(AC793,$AZ$2:$AZ$19)),0,1)</f>
        <v>0</v>
      </c>
      <c r="AV793" cm="1">
        <f t="array" ref="AV793">IF(OR(COUNTIF(AD793,$AZ$2:$AZ$19)),0,1)</f>
        <v>0</v>
      </c>
      <c r="AX793">
        <f t="shared" si="13"/>
        <v>0</v>
      </c>
    </row>
    <row r="794" spans="1:50" x14ac:dyDescent="0.3">
      <c r="A794" s="88" t="str" cm="1">
        <f t="array" ref="A794">IF(AX794&gt;0,'Licensee Info'!$A$2:$A$2,"#N/A")</f>
        <v>#N/A</v>
      </c>
      <c r="B794" s="88" t="str">
        <f>'Cover Sheet'!$A$3</f>
        <v>[insert AFS Reporting Period]</v>
      </c>
      <c r="C794" s="88" t="str">
        <f>'Cover Sheet'!$D$3</f>
        <v>[insert all medical and adult-use license record numbers covered by this AFS]</v>
      </c>
      <c r="D794" s="88" t="str">
        <f>'Cover Sheet'!$A$6</f>
        <v>[insert name of firm]</v>
      </c>
      <c r="E794" s="88" t="str">
        <f>'Cover Sheet'!$B$6</f>
        <v>[insert CPA name]</v>
      </c>
      <c r="F794" s="88" t="str">
        <f>'Cover Sheet'!$B$8</f>
        <v>[insert CPA license number]</v>
      </c>
      <c r="G794" s="88" t="str">
        <f>'Cover Sheet'!$D$6</f>
        <v>[insert direct email address]</v>
      </c>
      <c r="H794" s="88" t="str">
        <f>'Cover Sheet'!$D$8</f>
        <v>[insert direct phone number]</v>
      </c>
      <c r="I794" s="88" t="str">
        <f>'Cover Sheet'!$D$10</f>
        <v>[insert firm mailing address]</v>
      </c>
      <c r="J794" s="88" t="str">
        <f>'Licensee Info'!$E$2</f>
        <v>Report not attested to correctly</v>
      </c>
      <c r="K794" s="91" t="s">
        <v>286</v>
      </c>
      <c r="L794" s="91">
        <v>1</v>
      </c>
      <c r="M794" s="91">
        <v>3</v>
      </c>
      <c r="N794" s="91">
        <v>8</v>
      </c>
      <c r="O794" s="91">
        <v>1</v>
      </c>
      <c r="P794" s="91"/>
      <c r="Q794" s="91"/>
      <c r="R794" s="91" t="str">
        <f>'R - Total (R, MB)'!$B$238</f>
        <v>[insert license #]</v>
      </c>
      <c r="S794" s="91">
        <f>'R - Total (R, MB)'!$B$239</f>
        <v>0</v>
      </c>
      <c r="T794" s="91">
        <f>'R - Total (R, MB)'!$D$239</f>
        <v>0</v>
      </c>
      <c r="U794" s="91">
        <f>'R - Total (R, MB)'!$H$239</f>
        <v>0</v>
      </c>
      <c r="V794" s="91" cm="1">
        <f t="array" ref="V794:AC805">'R - Total (R, MB)'!$A$240:$H$251</f>
        <v>0</v>
      </c>
      <c r="W794" s="91">
        <v>0</v>
      </c>
      <c r="X794" s="91">
        <v>0</v>
      </c>
      <c r="Y794" s="91">
        <v>0</v>
      </c>
      <c r="Z794" s="91">
        <v>0</v>
      </c>
      <c r="AA794" s="91">
        <v>0</v>
      </c>
      <c r="AB794" s="91">
        <v>0</v>
      </c>
      <c r="AC794" s="91">
        <v>0</v>
      </c>
      <c r="AD794" s="91">
        <v>0</v>
      </c>
      <c r="AE794" s="91"/>
      <c r="AF794" s="91"/>
      <c r="AG794" s="91"/>
      <c r="AH794" s="91"/>
      <c r="AJ794" cm="1">
        <f t="array" ref="AJ794">IF(OR(COUNTIF(R794,$AZ$2:$AZ$19)),0,1)</f>
        <v>0</v>
      </c>
      <c r="AK794" cm="1">
        <f t="array" ref="AK794">IF(OR(COUNTIF(S794,$AZ$2:$AZ$19)),0,1)</f>
        <v>0</v>
      </c>
      <c r="AL794" cm="1">
        <f t="array" ref="AL794">IF(OR(COUNTIF(T794,$AZ$2:$AZ$19)),0,1)</f>
        <v>0</v>
      </c>
      <c r="AM794" cm="1">
        <f t="array" ref="AM794">IF(OR(COUNTIF(U794,$AZ$2:$AZ$19)),0,1)</f>
        <v>0</v>
      </c>
      <c r="AN794" cm="1">
        <f t="array" ref="AN794">IF(OR(COUNTIF(V794,$AZ$2:$AZ$19)),0,1)</f>
        <v>0</v>
      </c>
      <c r="AO794" cm="1">
        <f t="array" ref="AO794">IF(OR(COUNTIF(W794,$AZ$2:$AZ$19)),0,1)</f>
        <v>0</v>
      </c>
      <c r="AP794" cm="1">
        <f t="array" ref="AP794">IF(OR(COUNTIF(X794,$AZ$2:$AZ$19)),0,1)</f>
        <v>0</v>
      </c>
      <c r="AQ794" cm="1">
        <f t="array" ref="AQ794">IF(OR(COUNTIF(Y794,$AZ$2:$AZ$19)),0,1)</f>
        <v>0</v>
      </c>
      <c r="AR794" cm="1">
        <f t="array" ref="AR794">IF(OR(COUNTIF(Z794,$AZ$2:$AZ$19)),0,1)</f>
        <v>0</v>
      </c>
      <c r="AS794" cm="1">
        <f t="array" ref="AS794">IF(OR(COUNTIF(AA794,$AZ$2:$AZ$19)),0,1)</f>
        <v>0</v>
      </c>
      <c r="AT794" cm="1">
        <f t="array" ref="AT794">IF(OR(COUNTIF(AB794,$AZ$2:$AZ$19)),0,1)</f>
        <v>0</v>
      </c>
      <c r="AU794" cm="1">
        <f t="array" ref="AU794">IF(OR(COUNTIF(AC794,$AZ$2:$AZ$19)),0,1)</f>
        <v>0</v>
      </c>
      <c r="AV794" cm="1">
        <f t="array" ref="AV794">IF(OR(COUNTIF(AD794,$AZ$2:$AZ$19)),0,1)</f>
        <v>0</v>
      </c>
      <c r="AX794">
        <f t="shared" si="13"/>
        <v>0</v>
      </c>
    </row>
    <row r="795" spans="1:50" x14ac:dyDescent="0.3">
      <c r="A795" s="92" t="str" cm="1">
        <f t="array" ref="A795">IF(AX795&gt;0,'Licensee Info'!$A$2:$A$2,"#N/A")</f>
        <v>#N/A</v>
      </c>
      <c r="B795" s="88" t="str">
        <f>'Cover Sheet'!$A$3</f>
        <v>[insert AFS Reporting Period]</v>
      </c>
      <c r="C795" s="88" t="str">
        <f>'Cover Sheet'!$D$3</f>
        <v>[insert all medical and adult-use license record numbers covered by this AFS]</v>
      </c>
      <c r="D795" s="88" t="str">
        <f>'Cover Sheet'!$A$6</f>
        <v>[insert name of firm]</v>
      </c>
      <c r="E795" s="88" t="str">
        <f>'Cover Sheet'!$B$6</f>
        <v>[insert CPA name]</v>
      </c>
      <c r="F795" s="88" t="str">
        <f>'Cover Sheet'!$B$8</f>
        <v>[insert CPA license number]</v>
      </c>
      <c r="G795" s="88" t="str">
        <f>'Cover Sheet'!$D$6</f>
        <v>[insert direct email address]</v>
      </c>
      <c r="H795" s="88" t="str">
        <f>'Cover Sheet'!$D$8</f>
        <v>[insert direct phone number]</v>
      </c>
      <c r="I795" s="88" t="str">
        <f>'Cover Sheet'!$D$10</f>
        <v>[insert firm mailing address]</v>
      </c>
      <c r="J795" s="88" t="str">
        <f>'Licensee Info'!$E$2</f>
        <v>Report not attested to correctly</v>
      </c>
      <c r="K795" t="s">
        <v>286</v>
      </c>
      <c r="L795">
        <v>1</v>
      </c>
      <c r="M795">
        <v>3</v>
      </c>
      <c r="N795">
        <v>8</v>
      </c>
      <c r="O795">
        <v>2</v>
      </c>
      <c r="R795" t="str">
        <f>'R - Total (R, MB)'!$B$238</f>
        <v>[insert license #]</v>
      </c>
      <c r="S795">
        <f>'R - Total (R, MB)'!$B$239</f>
        <v>0</v>
      </c>
      <c r="T795">
        <f>'R - Total (R, MB)'!$D$239</f>
        <v>0</v>
      </c>
      <c r="U795">
        <f>'R - Total (R, MB)'!$H$239</f>
        <v>0</v>
      </c>
      <c r="V795">
        <v>0</v>
      </c>
      <c r="W795">
        <v>0</v>
      </c>
      <c r="X795">
        <v>0</v>
      </c>
      <c r="Y795">
        <v>0</v>
      </c>
      <c r="Z795">
        <v>0</v>
      </c>
      <c r="AA795">
        <v>0</v>
      </c>
      <c r="AB795">
        <v>0</v>
      </c>
      <c r="AC795">
        <v>0</v>
      </c>
      <c r="AD795">
        <v>0</v>
      </c>
      <c r="AJ795" cm="1">
        <f t="array" ref="AJ795">IF(OR(COUNTIF(R795,$AZ$2:$AZ$19)),0,1)</f>
        <v>0</v>
      </c>
      <c r="AK795" cm="1">
        <f t="array" ref="AK795">IF(OR(COUNTIF(S795,$AZ$2:$AZ$19)),0,1)</f>
        <v>0</v>
      </c>
      <c r="AL795" cm="1">
        <f t="array" ref="AL795">IF(OR(COUNTIF(T795,$AZ$2:$AZ$19)),0,1)</f>
        <v>0</v>
      </c>
      <c r="AM795" cm="1">
        <f t="array" ref="AM795">IF(OR(COUNTIF(U795,$AZ$2:$AZ$19)),0,1)</f>
        <v>0</v>
      </c>
      <c r="AN795" cm="1">
        <f t="array" ref="AN795">IF(OR(COUNTIF(V795,$AZ$2:$AZ$19)),0,1)</f>
        <v>0</v>
      </c>
      <c r="AO795" cm="1">
        <f t="array" ref="AO795">IF(OR(COUNTIF(W795,$AZ$2:$AZ$19)),0,1)</f>
        <v>0</v>
      </c>
      <c r="AP795" cm="1">
        <f t="array" ref="AP795">IF(OR(COUNTIF(X795,$AZ$2:$AZ$19)),0,1)</f>
        <v>0</v>
      </c>
      <c r="AQ795" cm="1">
        <f t="array" ref="AQ795">IF(OR(COUNTIF(Y795,$AZ$2:$AZ$19)),0,1)</f>
        <v>0</v>
      </c>
      <c r="AR795" cm="1">
        <f t="array" ref="AR795">IF(OR(COUNTIF(Z795,$AZ$2:$AZ$19)),0,1)</f>
        <v>0</v>
      </c>
      <c r="AS795" cm="1">
        <f t="array" ref="AS795">IF(OR(COUNTIF(AA795,$AZ$2:$AZ$19)),0,1)</f>
        <v>0</v>
      </c>
      <c r="AT795" cm="1">
        <f t="array" ref="AT795">IF(OR(COUNTIF(AB795,$AZ$2:$AZ$19)),0,1)</f>
        <v>0</v>
      </c>
      <c r="AU795" cm="1">
        <f t="array" ref="AU795">IF(OR(COUNTIF(AC795,$AZ$2:$AZ$19)),0,1)</f>
        <v>0</v>
      </c>
      <c r="AV795" cm="1">
        <f t="array" ref="AV795">IF(OR(COUNTIF(AD795,$AZ$2:$AZ$19)),0,1)</f>
        <v>0</v>
      </c>
      <c r="AX795">
        <f t="shared" si="13"/>
        <v>0</v>
      </c>
    </row>
    <row r="796" spans="1:50" x14ac:dyDescent="0.3">
      <c r="A796" s="88" t="str" cm="1">
        <f t="array" ref="A796">IF(AX796&gt;0,'Licensee Info'!$A$2:$A$2,"#N/A")</f>
        <v>#N/A</v>
      </c>
      <c r="B796" s="88" t="str">
        <f>'Cover Sheet'!$A$3</f>
        <v>[insert AFS Reporting Period]</v>
      </c>
      <c r="C796" s="88" t="str">
        <f>'Cover Sheet'!$D$3</f>
        <v>[insert all medical and adult-use license record numbers covered by this AFS]</v>
      </c>
      <c r="D796" s="88" t="str">
        <f>'Cover Sheet'!$A$6</f>
        <v>[insert name of firm]</v>
      </c>
      <c r="E796" s="88" t="str">
        <f>'Cover Sheet'!$B$6</f>
        <v>[insert CPA name]</v>
      </c>
      <c r="F796" s="88" t="str">
        <f>'Cover Sheet'!$B$8</f>
        <v>[insert CPA license number]</v>
      </c>
      <c r="G796" s="88" t="str">
        <f>'Cover Sheet'!$D$6</f>
        <v>[insert direct email address]</v>
      </c>
      <c r="H796" s="88" t="str">
        <f>'Cover Sheet'!$D$8</f>
        <v>[insert direct phone number]</v>
      </c>
      <c r="I796" s="88" t="str">
        <f>'Cover Sheet'!$D$10</f>
        <v>[insert firm mailing address]</v>
      </c>
      <c r="J796" s="88" t="str">
        <f>'Licensee Info'!$E$2</f>
        <v>Report not attested to correctly</v>
      </c>
      <c r="K796" s="91" t="s">
        <v>286</v>
      </c>
      <c r="L796" s="91">
        <v>1</v>
      </c>
      <c r="M796" s="91">
        <v>3</v>
      </c>
      <c r="N796" s="91">
        <v>8</v>
      </c>
      <c r="O796" s="91">
        <v>3</v>
      </c>
      <c r="P796" s="91"/>
      <c r="Q796" s="91"/>
      <c r="R796" s="91" t="str">
        <f>'R - Total (R, MB)'!$B$238</f>
        <v>[insert license #]</v>
      </c>
      <c r="S796" s="91">
        <f>'R - Total (R, MB)'!$B$239</f>
        <v>0</v>
      </c>
      <c r="T796" s="91">
        <f>'R - Total (R, MB)'!$D$239</f>
        <v>0</v>
      </c>
      <c r="U796" s="91">
        <f>'R - Total (R, MB)'!$H$239</f>
        <v>0</v>
      </c>
      <c r="V796" s="91">
        <v>0</v>
      </c>
      <c r="W796" s="91">
        <v>0</v>
      </c>
      <c r="X796" s="91">
        <v>0</v>
      </c>
      <c r="Y796" s="91">
        <v>0</v>
      </c>
      <c r="Z796" s="91">
        <v>0</v>
      </c>
      <c r="AA796" s="91">
        <v>0</v>
      </c>
      <c r="AB796" s="91">
        <v>0</v>
      </c>
      <c r="AC796" s="91">
        <v>0</v>
      </c>
      <c r="AD796" s="91">
        <v>0</v>
      </c>
      <c r="AE796" s="91"/>
      <c r="AF796" s="91"/>
      <c r="AG796" s="91"/>
      <c r="AH796" s="91"/>
      <c r="AJ796" cm="1">
        <f t="array" ref="AJ796">IF(OR(COUNTIF(R796,$AZ$2:$AZ$19)),0,1)</f>
        <v>0</v>
      </c>
      <c r="AK796" cm="1">
        <f t="array" ref="AK796">IF(OR(COUNTIF(S796,$AZ$2:$AZ$19)),0,1)</f>
        <v>0</v>
      </c>
      <c r="AL796" cm="1">
        <f t="array" ref="AL796">IF(OR(COUNTIF(T796,$AZ$2:$AZ$19)),0,1)</f>
        <v>0</v>
      </c>
      <c r="AM796" cm="1">
        <f t="array" ref="AM796">IF(OR(COUNTIF(U796,$AZ$2:$AZ$19)),0,1)</f>
        <v>0</v>
      </c>
      <c r="AN796" cm="1">
        <f t="array" ref="AN796">IF(OR(COUNTIF(V796,$AZ$2:$AZ$19)),0,1)</f>
        <v>0</v>
      </c>
      <c r="AO796" cm="1">
        <f t="array" ref="AO796">IF(OR(COUNTIF(W796,$AZ$2:$AZ$19)),0,1)</f>
        <v>0</v>
      </c>
      <c r="AP796" cm="1">
        <f t="array" ref="AP796">IF(OR(COUNTIF(X796,$AZ$2:$AZ$19)),0,1)</f>
        <v>0</v>
      </c>
      <c r="AQ796" cm="1">
        <f t="array" ref="AQ796">IF(OR(COUNTIF(Y796,$AZ$2:$AZ$19)),0,1)</f>
        <v>0</v>
      </c>
      <c r="AR796" cm="1">
        <f t="array" ref="AR796">IF(OR(COUNTIF(Z796,$AZ$2:$AZ$19)),0,1)</f>
        <v>0</v>
      </c>
      <c r="AS796" cm="1">
        <f t="array" ref="AS796">IF(OR(COUNTIF(AA796,$AZ$2:$AZ$19)),0,1)</f>
        <v>0</v>
      </c>
      <c r="AT796" cm="1">
        <f t="array" ref="AT796">IF(OR(COUNTIF(AB796,$AZ$2:$AZ$19)),0,1)</f>
        <v>0</v>
      </c>
      <c r="AU796" cm="1">
        <f t="array" ref="AU796">IF(OR(COUNTIF(AC796,$AZ$2:$AZ$19)),0,1)</f>
        <v>0</v>
      </c>
      <c r="AV796" cm="1">
        <f t="array" ref="AV796">IF(OR(COUNTIF(AD796,$AZ$2:$AZ$19)),0,1)</f>
        <v>0</v>
      </c>
      <c r="AX796">
        <f t="shared" si="13"/>
        <v>0</v>
      </c>
    </row>
    <row r="797" spans="1:50" x14ac:dyDescent="0.3">
      <c r="A797" s="92" t="str" cm="1">
        <f t="array" ref="A797">IF(AX797&gt;0,'Licensee Info'!$A$2:$A$2,"#N/A")</f>
        <v>#N/A</v>
      </c>
      <c r="B797" s="88" t="str">
        <f>'Cover Sheet'!$A$3</f>
        <v>[insert AFS Reporting Period]</v>
      </c>
      <c r="C797" s="88" t="str">
        <f>'Cover Sheet'!$D$3</f>
        <v>[insert all medical and adult-use license record numbers covered by this AFS]</v>
      </c>
      <c r="D797" s="88" t="str">
        <f>'Cover Sheet'!$A$6</f>
        <v>[insert name of firm]</v>
      </c>
      <c r="E797" s="88" t="str">
        <f>'Cover Sheet'!$B$6</f>
        <v>[insert CPA name]</v>
      </c>
      <c r="F797" s="88" t="str">
        <f>'Cover Sheet'!$B$8</f>
        <v>[insert CPA license number]</v>
      </c>
      <c r="G797" s="88" t="str">
        <f>'Cover Sheet'!$D$6</f>
        <v>[insert direct email address]</v>
      </c>
      <c r="H797" s="88" t="str">
        <f>'Cover Sheet'!$D$8</f>
        <v>[insert direct phone number]</v>
      </c>
      <c r="I797" s="88" t="str">
        <f>'Cover Sheet'!$D$10</f>
        <v>[insert firm mailing address]</v>
      </c>
      <c r="J797" s="88" t="str">
        <f>'Licensee Info'!$E$2</f>
        <v>Report not attested to correctly</v>
      </c>
      <c r="K797" t="s">
        <v>286</v>
      </c>
      <c r="L797">
        <v>1</v>
      </c>
      <c r="M797">
        <v>3</v>
      </c>
      <c r="N797">
        <v>8</v>
      </c>
      <c r="O797">
        <v>4</v>
      </c>
      <c r="R797" t="str">
        <f>'R - Total (R, MB)'!$B$238</f>
        <v>[insert license #]</v>
      </c>
      <c r="S797">
        <f>'R - Total (R, MB)'!$B$239</f>
        <v>0</v>
      </c>
      <c r="T797">
        <f>'R - Total (R, MB)'!$D$239</f>
        <v>0</v>
      </c>
      <c r="U797">
        <f>'R - Total (R, MB)'!$H$239</f>
        <v>0</v>
      </c>
      <c r="V797">
        <v>0</v>
      </c>
      <c r="W797">
        <v>0</v>
      </c>
      <c r="X797">
        <v>0</v>
      </c>
      <c r="Y797">
        <v>0</v>
      </c>
      <c r="Z797">
        <v>0</v>
      </c>
      <c r="AA797">
        <v>0</v>
      </c>
      <c r="AB797">
        <v>0</v>
      </c>
      <c r="AC797">
        <v>0</v>
      </c>
      <c r="AD797">
        <v>0</v>
      </c>
      <c r="AJ797" cm="1">
        <f t="array" ref="AJ797">IF(OR(COUNTIF(R797,$AZ$2:$AZ$19)),0,1)</f>
        <v>0</v>
      </c>
      <c r="AK797" cm="1">
        <f t="array" ref="AK797">IF(OR(COUNTIF(S797,$AZ$2:$AZ$19)),0,1)</f>
        <v>0</v>
      </c>
      <c r="AL797" cm="1">
        <f t="array" ref="AL797">IF(OR(COUNTIF(T797,$AZ$2:$AZ$19)),0,1)</f>
        <v>0</v>
      </c>
      <c r="AM797" cm="1">
        <f t="array" ref="AM797">IF(OR(COUNTIF(U797,$AZ$2:$AZ$19)),0,1)</f>
        <v>0</v>
      </c>
      <c r="AN797" cm="1">
        <f t="array" ref="AN797">IF(OR(COUNTIF(V797,$AZ$2:$AZ$19)),0,1)</f>
        <v>0</v>
      </c>
      <c r="AO797" cm="1">
        <f t="array" ref="AO797">IF(OR(COUNTIF(W797,$AZ$2:$AZ$19)),0,1)</f>
        <v>0</v>
      </c>
      <c r="AP797" cm="1">
        <f t="array" ref="AP797">IF(OR(COUNTIF(X797,$AZ$2:$AZ$19)),0,1)</f>
        <v>0</v>
      </c>
      <c r="AQ797" cm="1">
        <f t="array" ref="AQ797">IF(OR(COUNTIF(Y797,$AZ$2:$AZ$19)),0,1)</f>
        <v>0</v>
      </c>
      <c r="AR797" cm="1">
        <f t="array" ref="AR797">IF(OR(COUNTIF(Z797,$AZ$2:$AZ$19)),0,1)</f>
        <v>0</v>
      </c>
      <c r="AS797" cm="1">
        <f t="array" ref="AS797">IF(OR(COUNTIF(AA797,$AZ$2:$AZ$19)),0,1)</f>
        <v>0</v>
      </c>
      <c r="AT797" cm="1">
        <f t="array" ref="AT797">IF(OR(COUNTIF(AB797,$AZ$2:$AZ$19)),0,1)</f>
        <v>0</v>
      </c>
      <c r="AU797" cm="1">
        <f t="array" ref="AU797">IF(OR(COUNTIF(AC797,$AZ$2:$AZ$19)),0,1)</f>
        <v>0</v>
      </c>
      <c r="AV797" cm="1">
        <f t="array" ref="AV797">IF(OR(COUNTIF(AD797,$AZ$2:$AZ$19)),0,1)</f>
        <v>0</v>
      </c>
      <c r="AX797">
        <f t="shared" si="13"/>
        <v>0</v>
      </c>
    </row>
    <row r="798" spans="1:50" x14ac:dyDescent="0.3">
      <c r="A798" s="88" t="str" cm="1">
        <f t="array" ref="A798">IF(AX798&gt;0,'Licensee Info'!$A$2:$A$2,"#N/A")</f>
        <v>#N/A</v>
      </c>
      <c r="B798" s="88" t="str">
        <f>'Cover Sheet'!$A$3</f>
        <v>[insert AFS Reporting Period]</v>
      </c>
      <c r="C798" s="88" t="str">
        <f>'Cover Sheet'!$D$3</f>
        <v>[insert all medical and adult-use license record numbers covered by this AFS]</v>
      </c>
      <c r="D798" s="88" t="str">
        <f>'Cover Sheet'!$A$6</f>
        <v>[insert name of firm]</v>
      </c>
      <c r="E798" s="88" t="str">
        <f>'Cover Sheet'!$B$6</f>
        <v>[insert CPA name]</v>
      </c>
      <c r="F798" s="88" t="str">
        <f>'Cover Sheet'!$B$8</f>
        <v>[insert CPA license number]</v>
      </c>
      <c r="G798" s="88" t="str">
        <f>'Cover Sheet'!$D$6</f>
        <v>[insert direct email address]</v>
      </c>
      <c r="H798" s="88" t="str">
        <f>'Cover Sheet'!$D$8</f>
        <v>[insert direct phone number]</v>
      </c>
      <c r="I798" s="88" t="str">
        <f>'Cover Sheet'!$D$10</f>
        <v>[insert firm mailing address]</v>
      </c>
      <c r="J798" s="88" t="str">
        <f>'Licensee Info'!$E$2</f>
        <v>Report not attested to correctly</v>
      </c>
      <c r="K798" s="91" t="s">
        <v>286</v>
      </c>
      <c r="L798" s="91">
        <v>1</v>
      </c>
      <c r="M798" s="91">
        <v>3</v>
      </c>
      <c r="N798" s="91">
        <v>8</v>
      </c>
      <c r="O798" s="91">
        <v>5</v>
      </c>
      <c r="P798" s="91"/>
      <c r="Q798" s="91"/>
      <c r="R798" s="91" t="str">
        <f>'R - Total (R, MB)'!$B$238</f>
        <v>[insert license #]</v>
      </c>
      <c r="S798" s="91">
        <f>'R - Total (R, MB)'!$B$239</f>
        <v>0</v>
      </c>
      <c r="T798" s="91">
        <f>'R - Total (R, MB)'!$D$239</f>
        <v>0</v>
      </c>
      <c r="U798" s="91">
        <f>'R - Total (R, MB)'!$H$239</f>
        <v>0</v>
      </c>
      <c r="V798" s="91">
        <v>0</v>
      </c>
      <c r="W798" s="91">
        <v>0</v>
      </c>
      <c r="X798" s="91">
        <v>0</v>
      </c>
      <c r="Y798" s="91">
        <v>0</v>
      </c>
      <c r="Z798" s="91">
        <v>0</v>
      </c>
      <c r="AA798" s="91">
        <v>0</v>
      </c>
      <c r="AB798" s="91">
        <v>0</v>
      </c>
      <c r="AC798" s="91">
        <v>0</v>
      </c>
      <c r="AD798" s="91">
        <v>0</v>
      </c>
      <c r="AE798" s="91"/>
      <c r="AF798" s="91"/>
      <c r="AG798" s="91"/>
      <c r="AH798" s="91"/>
      <c r="AJ798" cm="1">
        <f t="array" ref="AJ798">IF(OR(COUNTIF(R798,$AZ$2:$AZ$19)),0,1)</f>
        <v>0</v>
      </c>
      <c r="AK798" cm="1">
        <f t="array" ref="AK798">IF(OR(COUNTIF(S798,$AZ$2:$AZ$19)),0,1)</f>
        <v>0</v>
      </c>
      <c r="AL798" cm="1">
        <f t="array" ref="AL798">IF(OR(COUNTIF(T798,$AZ$2:$AZ$19)),0,1)</f>
        <v>0</v>
      </c>
      <c r="AM798" cm="1">
        <f t="array" ref="AM798">IF(OR(COUNTIF(U798,$AZ$2:$AZ$19)),0,1)</f>
        <v>0</v>
      </c>
      <c r="AN798" cm="1">
        <f t="array" ref="AN798">IF(OR(COUNTIF(V798,$AZ$2:$AZ$19)),0,1)</f>
        <v>0</v>
      </c>
      <c r="AO798" cm="1">
        <f t="array" ref="AO798">IF(OR(COUNTIF(W798,$AZ$2:$AZ$19)),0,1)</f>
        <v>0</v>
      </c>
      <c r="AP798" cm="1">
        <f t="array" ref="AP798">IF(OR(COUNTIF(X798,$AZ$2:$AZ$19)),0,1)</f>
        <v>0</v>
      </c>
      <c r="AQ798" cm="1">
        <f t="array" ref="AQ798">IF(OR(COUNTIF(Y798,$AZ$2:$AZ$19)),0,1)</f>
        <v>0</v>
      </c>
      <c r="AR798" cm="1">
        <f t="array" ref="AR798">IF(OR(COUNTIF(Z798,$AZ$2:$AZ$19)),0,1)</f>
        <v>0</v>
      </c>
      <c r="AS798" cm="1">
        <f t="array" ref="AS798">IF(OR(COUNTIF(AA798,$AZ$2:$AZ$19)),0,1)</f>
        <v>0</v>
      </c>
      <c r="AT798" cm="1">
        <f t="array" ref="AT798">IF(OR(COUNTIF(AB798,$AZ$2:$AZ$19)),0,1)</f>
        <v>0</v>
      </c>
      <c r="AU798" cm="1">
        <f t="array" ref="AU798">IF(OR(COUNTIF(AC798,$AZ$2:$AZ$19)),0,1)</f>
        <v>0</v>
      </c>
      <c r="AV798" cm="1">
        <f t="array" ref="AV798">IF(OR(COUNTIF(AD798,$AZ$2:$AZ$19)),0,1)</f>
        <v>0</v>
      </c>
      <c r="AX798">
        <f t="shared" si="13"/>
        <v>0</v>
      </c>
    </row>
    <row r="799" spans="1:50" x14ac:dyDescent="0.3">
      <c r="A799" s="92" t="str" cm="1">
        <f t="array" ref="A799">IF(AX799&gt;0,'Licensee Info'!$A$2:$A$2,"#N/A")</f>
        <v>#N/A</v>
      </c>
      <c r="B799" s="88" t="str">
        <f>'Cover Sheet'!$A$3</f>
        <v>[insert AFS Reporting Period]</v>
      </c>
      <c r="C799" s="88" t="str">
        <f>'Cover Sheet'!$D$3</f>
        <v>[insert all medical and adult-use license record numbers covered by this AFS]</v>
      </c>
      <c r="D799" s="88" t="str">
        <f>'Cover Sheet'!$A$6</f>
        <v>[insert name of firm]</v>
      </c>
      <c r="E799" s="88" t="str">
        <f>'Cover Sheet'!$B$6</f>
        <v>[insert CPA name]</v>
      </c>
      <c r="F799" s="88" t="str">
        <f>'Cover Sheet'!$B$8</f>
        <v>[insert CPA license number]</v>
      </c>
      <c r="G799" s="88" t="str">
        <f>'Cover Sheet'!$D$6</f>
        <v>[insert direct email address]</v>
      </c>
      <c r="H799" s="88" t="str">
        <f>'Cover Sheet'!$D$8</f>
        <v>[insert direct phone number]</v>
      </c>
      <c r="I799" s="88" t="str">
        <f>'Cover Sheet'!$D$10</f>
        <v>[insert firm mailing address]</v>
      </c>
      <c r="J799" s="88" t="str">
        <f>'Licensee Info'!$E$2</f>
        <v>Report not attested to correctly</v>
      </c>
      <c r="K799" t="s">
        <v>286</v>
      </c>
      <c r="L799">
        <v>1</v>
      </c>
      <c r="M799">
        <v>3</v>
      </c>
      <c r="N799">
        <v>8</v>
      </c>
      <c r="O799">
        <v>6</v>
      </c>
      <c r="R799" t="str">
        <f>'R - Total (R, MB)'!$B$238</f>
        <v>[insert license #]</v>
      </c>
      <c r="S799">
        <f>'R - Total (R, MB)'!$B$239</f>
        <v>0</v>
      </c>
      <c r="T799">
        <f>'R - Total (R, MB)'!$D$239</f>
        <v>0</v>
      </c>
      <c r="U799">
        <f>'R - Total (R, MB)'!$H$239</f>
        <v>0</v>
      </c>
      <c r="V799">
        <v>0</v>
      </c>
      <c r="W799">
        <v>0</v>
      </c>
      <c r="X799">
        <v>0</v>
      </c>
      <c r="Y799">
        <v>0</v>
      </c>
      <c r="Z799">
        <v>0</v>
      </c>
      <c r="AA799">
        <v>0</v>
      </c>
      <c r="AB799">
        <v>0</v>
      </c>
      <c r="AC799">
        <v>0</v>
      </c>
      <c r="AD799">
        <v>0</v>
      </c>
      <c r="AJ799" cm="1">
        <f t="array" ref="AJ799">IF(OR(COUNTIF(R799,$AZ$2:$AZ$19)),0,1)</f>
        <v>0</v>
      </c>
      <c r="AK799" cm="1">
        <f t="array" ref="AK799">IF(OR(COUNTIF(S799,$AZ$2:$AZ$19)),0,1)</f>
        <v>0</v>
      </c>
      <c r="AL799" cm="1">
        <f t="array" ref="AL799">IF(OR(COUNTIF(T799,$AZ$2:$AZ$19)),0,1)</f>
        <v>0</v>
      </c>
      <c r="AM799" cm="1">
        <f t="array" ref="AM799">IF(OR(COUNTIF(U799,$AZ$2:$AZ$19)),0,1)</f>
        <v>0</v>
      </c>
      <c r="AN799" cm="1">
        <f t="array" ref="AN799">IF(OR(COUNTIF(V799,$AZ$2:$AZ$19)),0,1)</f>
        <v>0</v>
      </c>
      <c r="AO799" cm="1">
        <f t="array" ref="AO799">IF(OR(COUNTIF(W799,$AZ$2:$AZ$19)),0,1)</f>
        <v>0</v>
      </c>
      <c r="AP799" cm="1">
        <f t="array" ref="AP799">IF(OR(COUNTIF(X799,$AZ$2:$AZ$19)),0,1)</f>
        <v>0</v>
      </c>
      <c r="AQ799" cm="1">
        <f t="array" ref="AQ799">IF(OR(COUNTIF(Y799,$AZ$2:$AZ$19)),0,1)</f>
        <v>0</v>
      </c>
      <c r="AR799" cm="1">
        <f t="array" ref="AR799">IF(OR(COUNTIF(Z799,$AZ$2:$AZ$19)),0,1)</f>
        <v>0</v>
      </c>
      <c r="AS799" cm="1">
        <f t="array" ref="AS799">IF(OR(COUNTIF(AA799,$AZ$2:$AZ$19)),0,1)</f>
        <v>0</v>
      </c>
      <c r="AT799" cm="1">
        <f t="array" ref="AT799">IF(OR(COUNTIF(AB799,$AZ$2:$AZ$19)),0,1)</f>
        <v>0</v>
      </c>
      <c r="AU799" cm="1">
        <f t="array" ref="AU799">IF(OR(COUNTIF(AC799,$AZ$2:$AZ$19)),0,1)</f>
        <v>0</v>
      </c>
      <c r="AV799" cm="1">
        <f t="array" ref="AV799">IF(OR(COUNTIF(AD799,$AZ$2:$AZ$19)),0,1)</f>
        <v>0</v>
      </c>
      <c r="AX799">
        <f t="shared" si="13"/>
        <v>0</v>
      </c>
    </row>
    <row r="800" spans="1:50" x14ac:dyDescent="0.3">
      <c r="A800" s="88" t="str" cm="1">
        <f t="array" ref="A800">IF(AX800&gt;0,'Licensee Info'!$A$2:$A$2,"#N/A")</f>
        <v>#N/A</v>
      </c>
      <c r="B800" s="88" t="str">
        <f>'Cover Sheet'!$A$3</f>
        <v>[insert AFS Reporting Period]</v>
      </c>
      <c r="C800" s="88" t="str">
        <f>'Cover Sheet'!$D$3</f>
        <v>[insert all medical and adult-use license record numbers covered by this AFS]</v>
      </c>
      <c r="D800" s="88" t="str">
        <f>'Cover Sheet'!$A$6</f>
        <v>[insert name of firm]</v>
      </c>
      <c r="E800" s="88" t="str">
        <f>'Cover Sheet'!$B$6</f>
        <v>[insert CPA name]</v>
      </c>
      <c r="F800" s="88" t="str">
        <f>'Cover Sheet'!$B$8</f>
        <v>[insert CPA license number]</v>
      </c>
      <c r="G800" s="88" t="str">
        <f>'Cover Sheet'!$D$6</f>
        <v>[insert direct email address]</v>
      </c>
      <c r="H800" s="88" t="str">
        <f>'Cover Sheet'!$D$8</f>
        <v>[insert direct phone number]</v>
      </c>
      <c r="I800" s="88" t="str">
        <f>'Cover Sheet'!$D$10</f>
        <v>[insert firm mailing address]</v>
      </c>
      <c r="J800" s="88" t="str">
        <f>'Licensee Info'!$E$2</f>
        <v>Report not attested to correctly</v>
      </c>
      <c r="K800" s="91" t="s">
        <v>286</v>
      </c>
      <c r="L800" s="91">
        <v>1</v>
      </c>
      <c r="M800" s="91">
        <v>3</v>
      </c>
      <c r="N800" s="91">
        <v>8</v>
      </c>
      <c r="O800" s="91">
        <v>7</v>
      </c>
      <c r="P800" s="91"/>
      <c r="Q800" s="91"/>
      <c r="R800" s="91" t="str">
        <f>'R - Total (R, MB)'!$B$238</f>
        <v>[insert license #]</v>
      </c>
      <c r="S800" s="91">
        <f>'R - Total (R, MB)'!$B$239</f>
        <v>0</v>
      </c>
      <c r="T800" s="91">
        <f>'R - Total (R, MB)'!$D$239</f>
        <v>0</v>
      </c>
      <c r="U800" s="91">
        <f>'R - Total (R, MB)'!$H$239</f>
        <v>0</v>
      </c>
      <c r="V800" s="91">
        <v>0</v>
      </c>
      <c r="W800" s="91">
        <v>0</v>
      </c>
      <c r="X800" s="91">
        <v>0</v>
      </c>
      <c r="Y800" s="91">
        <v>0</v>
      </c>
      <c r="Z800" s="91">
        <v>0</v>
      </c>
      <c r="AA800" s="91">
        <v>0</v>
      </c>
      <c r="AB800" s="91">
        <v>0</v>
      </c>
      <c r="AC800" s="91">
        <v>0</v>
      </c>
      <c r="AD800" s="91">
        <v>0</v>
      </c>
      <c r="AE800" s="91"/>
      <c r="AF800" s="91"/>
      <c r="AG800" s="91"/>
      <c r="AH800" s="91"/>
      <c r="AJ800" cm="1">
        <f t="array" ref="AJ800">IF(OR(COUNTIF(R800,$AZ$2:$AZ$19)),0,1)</f>
        <v>0</v>
      </c>
      <c r="AK800" cm="1">
        <f t="array" ref="AK800">IF(OR(COUNTIF(S800,$AZ$2:$AZ$19)),0,1)</f>
        <v>0</v>
      </c>
      <c r="AL800" cm="1">
        <f t="array" ref="AL800">IF(OR(COUNTIF(T800,$AZ$2:$AZ$19)),0,1)</f>
        <v>0</v>
      </c>
      <c r="AM800" cm="1">
        <f t="array" ref="AM800">IF(OR(COUNTIF(U800,$AZ$2:$AZ$19)),0,1)</f>
        <v>0</v>
      </c>
      <c r="AN800" cm="1">
        <f t="array" ref="AN800">IF(OR(COUNTIF(V800,$AZ$2:$AZ$19)),0,1)</f>
        <v>0</v>
      </c>
      <c r="AO800" cm="1">
        <f t="array" ref="AO800">IF(OR(COUNTIF(W800,$AZ$2:$AZ$19)),0,1)</f>
        <v>0</v>
      </c>
      <c r="AP800" cm="1">
        <f t="array" ref="AP800">IF(OR(COUNTIF(X800,$AZ$2:$AZ$19)),0,1)</f>
        <v>0</v>
      </c>
      <c r="AQ800" cm="1">
        <f t="array" ref="AQ800">IF(OR(COUNTIF(Y800,$AZ$2:$AZ$19)),0,1)</f>
        <v>0</v>
      </c>
      <c r="AR800" cm="1">
        <f t="array" ref="AR800">IF(OR(COUNTIF(Z800,$AZ$2:$AZ$19)),0,1)</f>
        <v>0</v>
      </c>
      <c r="AS800" cm="1">
        <f t="array" ref="AS800">IF(OR(COUNTIF(AA800,$AZ$2:$AZ$19)),0,1)</f>
        <v>0</v>
      </c>
      <c r="AT800" cm="1">
        <f t="array" ref="AT800">IF(OR(COUNTIF(AB800,$AZ$2:$AZ$19)),0,1)</f>
        <v>0</v>
      </c>
      <c r="AU800" cm="1">
        <f t="array" ref="AU800">IF(OR(COUNTIF(AC800,$AZ$2:$AZ$19)),0,1)</f>
        <v>0</v>
      </c>
      <c r="AV800" cm="1">
        <f t="array" ref="AV800">IF(OR(COUNTIF(AD800,$AZ$2:$AZ$19)),0,1)</f>
        <v>0</v>
      </c>
      <c r="AX800">
        <f t="shared" si="13"/>
        <v>0</v>
      </c>
    </row>
    <row r="801" spans="1:50" x14ac:dyDescent="0.3">
      <c r="A801" s="92" t="str" cm="1">
        <f t="array" ref="A801">IF(AX801&gt;0,'Licensee Info'!$A$2:$A$2,"#N/A")</f>
        <v>#N/A</v>
      </c>
      <c r="B801" s="88" t="str">
        <f>'Cover Sheet'!$A$3</f>
        <v>[insert AFS Reporting Period]</v>
      </c>
      <c r="C801" s="88" t="str">
        <f>'Cover Sheet'!$D$3</f>
        <v>[insert all medical and adult-use license record numbers covered by this AFS]</v>
      </c>
      <c r="D801" s="88" t="str">
        <f>'Cover Sheet'!$A$6</f>
        <v>[insert name of firm]</v>
      </c>
      <c r="E801" s="88" t="str">
        <f>'Cover Sheet'!$B$6</f>
        <v>[insert CPA name]</v>
      </c>
      <c r="F801" s="88" t="str">
        <f>'Cover Sheet'!$B$8</f>
        <v>[insert CPA license number]</v>
      </c>
      <c r="G801" s="88" t="str">
        <f>'Cover Sheet'!$D$6</f>
        <v>[insert direct email address]</v>
      </c>
      <c r="H801" s="88" t="str">
        <f>'Cover Sheet'!$D$8</f>
        <v>[insert direct phone number]</v>
      </c>
      <c r="I801" s="88" t="str">
        <f>'Cover Sheet'!$D$10</f>
        <v>[insert firm mailing address]</v>
      </c>
      <c r="J801" s="88" t="str">
        <f>'Licensee Info'!$E$2</f>
        <v>Report not attested to correctly</v>
      </c>
      <c r="K801" t="s">
        <v>286</v>
      </c>
      <c r="L801">
        <v>1</v>
      </c>
      <c r="M801">
        <v>3</v>
      </c>
      <c r="N801">
        <v>8</v>
      </c>
      <c r="O801">
        <v>8</v>
      </c>
      <c r="R801" t="str">
        <f>'R - Total (R, MB)'!$B$238</f>
        <v>[insert license #]</v>
      </c>
      <c r="S801">
        <f>'R - Total (R, MB)'!$B$239</f>
        <v>0</v>
      </c>
      <c r="T801">
        <f>'R - Total (R, MB)'!$D$239</f>
        <v>0</v>
      </c>
      <c r="U801">
        <f>'R - Total (R, MB)'!$H$239</f>
        <v>0</v>
      </c>
      <c r="V801">
        <v>0</v>
      </c>
      <c r="W801">
        <v>0</v>
      </c>
      <c r="X801">
        <v>0</v>
      </c>
      <c r="Y801">
        <v>0</v>
      </c>
      <c r="Z801">
        <v>0</v>
      </c>
      <c r="AA801">
        <v>0</v>
      </c>
      <c r="AB801">
        <v>0</v>
      </c>
      <c r="AC801">
        <v>0</v>
      </c>
      <c r="AD801">
        <v>0</v>
      </c>
      <c r="AJ801" cm="1">
        <f t="array" ref="AJ801">IF(OR(COUNTIF(R801,$AZ$2:$AZ$19)),0,1)</f>
        <v>0</v>
      </c>
      <c r="AK801" cm="1">
        <f t="array" ref="AK801">IF(OR(COUNTIF(S801,$AZ$2:$AZ$19)),0,1)</f>
        <v>0</v>
      </c>
      <c r="AL801" cm="1">
        <f t="array" ref="AL801">IF(OR(COUNTIF(T801,$AZ$2:$AZ$19)),0,1)</f>
        <v>0</v>
      </c>
      <c r="AM801" cm="1">
        <f t="array" ref="AM801">IF(OR(COUNTIF(U801,$AZ$2:$AZ$19)),0,1)</f>
        <v>0</v>
      </c>
      <c r="AN801" cm="1">
        <f t="array" ref="AN801">IF(OR(COUNTIF(V801,$AZ$2:$AZ$19)),0,1)</f>
        <v>0</v>
      </c>
      <c r="AO801" cm="1">
        <f t="array" ref="AO801">IF(OR(COUNTIF(W801,$AZ$2:$AZ$19)),0,1)</f>
        <v>0</v>
      </c>
      <c r="AP801" cm="1">
        <f t="array" ref="AP801">IF(OR(COUNTIF(X801,$AZ$2:$AZ$19)),0,1)</f>
        <v>0</v>
      </c>
      <c r="AQ801" cm="1">
        <f t="array" ref="AQ801">IF(OR(COUNTIF(Y801,$AZ$2:$AZ$19)),0,1)</f>
        <v>0</v>
      </c>
      <c r="AR801" cm="1">
        <f t="array" ref="AR801">IF(OR(COUNTIF(Z801,$AZ$2:$AZ$19)),0,1)</f>
        <v>0</v>
      </c>
      <c r="AS801" cm="1">
        <f t="array" ref="AS801">IF(OR(COUNTIF(AA801,$AZ$2:$AZ$19)),0,1)</f>
        <v>0</v>
      </c>
      <c r="AT801" cm="1">
        <f t="array" ref="AT801">IF(OR(COUNTIF(AB801,$AZ$2:$AZ$19)),0,1)</f>
        <v>0</v>
      </c>
      <c r="AU801" cm="1">
        <f t="array" ref="AU801">IF(OR(COUNTIF(AC801,$AZ$2:$AZ$19)),0,1)</f>
        <v>0</v>
      </c>
      <c r="AV801" cm="1">
        <f t="array" ref="AV801">IF(OR(COUNTIF(AD801,$AZ$2:$AZ$19)),0,1)</f>
        <v>0</v>
      </c>
      <c r="AX801">
        <f t="shared" si="13"/>
        <v>0</v>
      </c>
    </row>
    <row r="802" spans="1:50" x14ac:dyDescent="0.3">
      <c r="A802" s="88" t="str" cm="1">
        <f t="array" ref="A802">IF(AX802&gt;0,'Licensee Info'!$A$2:$A$2,"#N/A")</f>
        <v>#N/A</v>
      </c>
      <c r="B802" s="88" t="str">
        <f>'Cover Sheet'!$A$3</f>
        <v>[insert AFS Reporting Period]</v>
      </c>
      <c r="C802" s="88" t="str">
        <f>'Cover Sheet'!$D$3</f>
        <v>[insert all medical and adult-use license record numbers covered by this AFS]</v>
      </c>
      <c r="D802" s="88" t="str">
        <f>'Cover Sheet'!$A$6</f>
        <v>[insert name of firm]</v>
      </c>
      <c r="E802" s="88" t="str">
        <f>'Cover Sheet'!$B$6</f>
        <v>[insert CPA name]</v>
      </c>
      <c r="F802" s="88" t="str">
        <f>'Cover Sheet'!$B$8</f>
        <v>[insert CPA license number]</v>
      </c>
      <c r="G802" s="88" t="str">
        <f>'Cover Sheet'!$D$6</f>
        <v>[insert direct email address]</v>
      </c>
      <c r="H802" s="88" t="str">
        <f>'Cover Sheet'!$D$8</f>
        <v>[insert direct phone number]</v>
      </c>
      <c r="I802" s="88" t="str">
        <f>'Cover Sheet'!$D$10</f>
        <v>[insert firm mailing address]</v>
      </c>
      <c r="J802" s="88" t="str">
        <f>'Licensee Info'!$E$2</f>
        <v>Report not attested to correctly</v>
      </c>
      <c r="K802" s="91" t="s">
        <v>286</v>
      </c>
      <c r="L802" s="91">
        <v>1</v>
      </c>
      <c r="M802" s="91">
        <v>3</v>
      </c>
      <c r="N802" s="91">
        <v>8</v>
      </c>
      <c r="O802" s="91">
        <v>9</v>
      </c>
      <c r="P802" s="91"/>
      <c r="Q802" s="91"/>
      <c r="R802" s="91" t="str">
        <f>'R - Total (R, MB)'!$B$238</f>
        <v>[insert license #]</v>
      </c>
      <c r="S802" s="91">
        <f>'R - Total (R, MB)'!$B$239</f>
        <v>0</v>
      </c>
      <c r="T802" s="91">
        <f>'R - Total (R, MB)'!$D$239</f>
        <v>0</v>
      </c>
      <c r="U802" s="91">
        <f>'R - Total (R, MB)'!$H$239</f>
        <v>0</v>
      </c>
      <c r="V802" s="91">
        <v>0</v>
      </c>
      <c r="W802" s="91">
        <v>0</v>
      </c>
      <c r="X802" s="91">
        <v>0</v>
      </c>
      <c r="Y802" s="91">
        <v>0</v>
      </c>
      <c r="Z802" s="91">
        <v>0</v>
      </c>
      <c r="AA802" s="91">
        <v>0</v>
      </c>
      <c r="AB802" s="91">
        <v>0</v>
      </c>
      <c r="AC802" s="91">
        <v>0</v>
      </c>
      <c r="AD802" s="91">
        <v>0</v>
      </c>
      <c r="AE802" s="91"/>
      <c r="AF802" s="91"/>
      <c r="AG802" s="91"/>
      <c r="AH802" s="91"/>
      <c r="AJ802" cm="1">
        <f t="array" ref="AJ802">IF(OR(COUNTIF(R802,$AZ$2:$AZ$19)),0,1)</f>
        <v>0</v>
      </c>
      <c r="AK802" cm="1">
        <f t="array" ref="AK802">IF(OR(COUNTIF(S802,$AZ$2:$AZ$19)),0,1)</f>
        <v>0</v>
      </c>
      <c r="AL802" cm="1">
        <f t="array" ref="AL802">IF(OR(COUNTIF(T802,$AZ$2:$AZ$19)),0,1)</f>
        <v>0</v>
      </c>
      <c r="AM802" cm="1">
        <f t="array" ref="AM802">IF(OR(COUNTIF(U802,$AZ$2:$AZ$19)),0,1)</f>
        <v>0</v>
      </c>
      <c r="AN802" cm="1">
        <f t="array" ref="AN802">IF(OR(COUNTIF(V802,$AZ$2:$AZ$19)),0,1)</f>
        <v>0</v>
      </c>
      <c r="AO802" cm="1">
        <f t="array" ref="AO802">IF(OR(COUNTIF(W802,$AZ$2:$AZ$19)),0,1)</f>
        <v>0</v>
      </c>
      <c r="AP802" cm="1">
        <f t="array" ref="AP802">IF(OR(COUNTIF(X802,$AZ$2:$AZ$19)),0,1)</f>
        <v>0</v>
      </c>
      <c r="AQ802" cm="1">
        <f t="array" ref="AQ802">IF(OR(COUNTIF(Y802,$AZ$2:$AZ$19)),0,1)</f>
        <v>0</v>
      </c>
      <c r="AR802" cm="1">
        <f t="array" ref="AR802">IF(OR(COUNTIF(Z802,$AZ$2:$AZ$19)),0,1)</f>
        <v>0</v>
      </c>
      <c r="AS802" cm="1">
        <f t="array" ref="AS802">IF(OR(COUNTIF(AA802,$AZ$2:$AZ$19)),0,1)</f>
        <v>0</v>
      </c>
      <c r="AT802" cm="1">
        <f t="array" ref="AT802">IF(OR(COUNTIF(AB802,$AZ$2:$AZ$19)),0,1)</f>
        <v>0</v>
      </c>
      <c r="AU802" cm="1">
        <f t="array" ref="AU802">IF(OR(COUNTIF(AC802,$AZ$2:$AZ$19)),0,1)</f>
        <v>0</v>
      </c>
      <c r="AV802" cm="1">
        <f t="array" ref="AV802">IF(OR(COUNTIF(AD802,$AZ$2:$AZ$19)),0,1)</f>
        <v>0</v>
      </c>
      <c r="AX802">
        <f t="shared" si="13"/>
        <v>0</v>
      </c>
    </row>
    <row r="803" spans="1:50" x14ac:dyDescent="0.3">
      <c r="A803" s="92" t="str" cm="1">
        <f t="array" ref="A803">IF(AX803&gt;0,'Licensee Info'!$A$2:$A$2,"#N/A")</f>
        <v>#N/A</v>
      </c>
      <c r="B803" s="88" t="str">
        <f>'Cover Sheet'!$A$3</f>
        <v>[insert AFS Reporting Period]</v>
      </c>
      <c r="C803" s="88" t="str">
        <f>'Cover Sheet'!$D$3</f>
        <v>[insert all medical and adult-use license record numbers covered by this AFS]</v>
      </c>
      <c r="D803" s="88" t="str">
        <f>'Cover Sheet'!$A$6</f>
        <v>[insert name of firm]</v>
      </c>
      <c r="E803" s="88" t="str">
        <f>'Cover Sheet'!$B$6</f>
        <v>[insert CPA name]</v>
      </c>
      <c r="F803" s="88" t="str">
        <f>'Cover Sheet'!$B$8</f>
        <v>[insert CPA license number]</v>
      </c>
      <c r="G803" s="88" t="str">
        <f>'Cover Sheet'!$D$6</f>
        <v>[insert direct email address]</v>
      </c>
      <c r="H803" s="88" t="str">
        <f>'Cover Sheet'!$D$8</f>
        <v>[insert direct phone number]</v>
      </c>
      <c r="I803" s="88" t="str">
        <f>'Cover Sheet'!$D$10</f>
        <v>[insert firm mailing address]</v>
      </c>
      <c r="J803" s="88" t="str">
        <f>'Licensee Info'!$E$2</f>
        <v>Report not attested to correctly</v>
      </c>
      <c r="K803" t="s">
        <v>286</v>
      </c>
      <c r="L803">
        <v>1</v>
      </c>
      <c r="M803">
        <v>3</v>
      </c>
      <c r="N803">
        <v>8</v>
      </c>
      <c r="O803">
        <v>10</v>
      </c>
      <c r="R803" t="str">
        <f>'R - Total (R, MB)'!$B$238</f>
        <v>[insert license #]</v>
      </c>
      <c r="S803">
        <f>'R - Total (R, MB)'!$B$239</f>
        <v>0</v>
      </c>
      <c r="T803">
        <f>'R - Total (R, MB)'!$D$239</f>
        <v>0</v>
      </c>
      <c r="U803">
        <f>'R - Total (R, MB)'!$H$239</f>
        <v>0</v>
      </c>
      <c r="V803">
        <v>0</v>
      </c>
      <c r="W803">
        <v>0</v>
      </c>
      <c r="X803">
        <v>0</v>
      </c>
      <c r="Y803">
        <v>0</v>
      </c>
      <c r="Z803">
        <v>0</v>
      </c>
      <c r="AA803">
        <v>0</v>
      </c>
      <c r="AB803">
        <v>0</v>
      </c>
      <c r="AC803">
        <v>0</v>
      </c>
      <c r="AD803">
        <v>0</v>
      </c>
      <c r="AJ803" cm="1">
        <f t="array" ref="AJ803">IF(OR(COUNTIF(R803,$AZ$2:$AZ$19)),0,1)</f>
        <v>0</v>
      </c>
      <c r="AK803" cm="1">
        <f t="array" ref="AK803">IF(OR(COUNTIF(S803,$AZ$2:$AZ$19)),0,1)</f>
        <v>0</v>
      </c>
      <c r="AL803" cm="1">
        <f t="array" ref="AL803">IF(OR(COUNTIF(T803,$AZ$2:$AZ$19)),0,1)</f>
        <v>0</v>
      </c>
      <c r="AM803" cm="1">
        <f t="array" ref="AM803">IF(OR(COUNTIF(U803,$AZ$2:$AZ$19)),0,1)</f>
        <v>0</v>
      </c>
      <c r="AN803" cm="1">
        <f t="array" ref="AN803">IF(OR(COUNTIF(V803,$AZ$2:$AZ$19)),0,1)</f>
        <v>0</v>
      </c>
      <c r="AO803" cm="1">
        <f t="array" ref="AO803">IF(OR(COUNTIF(W803,$AZ$2:$AZ$19)),0,1)</f>
        <v>0</v>
      </c>
      <c r="AP803" cm="1">
        <f t="array" ref="AP803">IF(OR(COUNTIF(X803,$AZ$2:$AZ$19)),0,1)</f>
        <v>0</v>
      </c>
      <c r="AQ803" cm="1">
        <f t="array" ref="AQ803">IF(OR(COUNTIF(Y803,$AZ$2:$AZ$19)),0,1)</f>
        <v>0</v>
      </c>
      <c r="AR803" cm="1">
        <f t="array" ref="AR803">IF(OR(COUNTIF(Z803,$AZ$2:$AZ$19)),0,1)</f>
        <v>0</v>
      </c>
      <c r="AS803" cm="1">
        <f t="array" ref="AS803">IF(OR(COUNTIF(AA803,$AZ$2:$AZ$19)),0,1)</f>
        <v>0</v>
      </c>
      <c r="AT803" cm="1">
        <f t="array" ref="AT803">IF(OR(COUNTIF(AB803,$AZ$2:$AZ$19)),0,1)</f>
        <v>0</v>
      </c>
      <c r="AU803" cm="1">
        <f t="array" ref="AU803">IF(OR(COUNTIF(AC803,$AZ$2:$AZ$19)),0,1)</f>
        <v>0</v>
      </c>
      <c r="AV803" cm="1">
        <f t="array" ref="AV803">IF(OR(COUNTIF(AD803,$AZ$2:$AZ$19)),0,1)</f>
        <v>0</v>
      </c>
      <c r="AX803">
        <f t="shared" si="13"/>
        <v>0</v>
      </c>
    </row>
    <row r="804" spans="1:50" x14ac:dyDescent="0.3">
      <c r="A804" s="88" t="str" cm="1">
        <f t="array" ref="A804">IF(AX804&gt;0,'Licensee Info'!$A$2:$A$2,"#N/A")</f>
        <v>#N/A</v>
      </c>
      <c r="B804" s="88" t="str">
        <f>'Cover Sheet'!$A$3</f>
        <v>[insert AFS Reporting Period]</v>
      </c>
      <c r="C804" s="88" t="str">
        <f>'Cover Sheet'!$D$3</f>
        <v>[insert all medical and adult-use license record numbers covered by this AFS]</v>
      </c>
      <c r="D804" s="88" t="str">
        <f>'Cover Sheet'!$A$6</f>
        <v>[insert name of firm]</v>
      </c>
      <c r="E804" s="88" t="str">
        <f>'Cover Sheet'!$B$6</f>
        <v>[insert CPA name]</v>
      </c>
      <c r="F804" s="88" t="str">
        <f>'Cover Sheet'!$B$8</f>
        <v>[insert CPA license number]</v>
      </c>
      <c r="G804" s="88" t="str">
        <f>'Cover Sheet'!$D$6</f>
        <v>[insert direct email address]</v>
      </c>
      <c r="H804" s="88" t="str">
        <f>'Cover Sheet'!$D$8</f>
        <v>[insert direct phone number]</v>
      </c>
      <c r="I804" s="88" t="str">
        <f>'Cover Sheet'!$D$10</f>
        <v>[insert firm mailing address]</v>
      </c>
      <c r="J804" s="88" t="str">
        <f>'Licensee Info'!$E$2</f>
        <v>Report not attested to correctly</v>
      </c>
      <c r="K804" s="91" t="s">
        <v>286</v>
      </c>
      <c r="L804" s="91">
        <v>1</v>
      </c>
      <c r="M804" s="91">
        <v>3</v>
      </c>
      <c r="N804" s="91">
        <v>8</v>
      </c>
      <c r="O804" s="91">
        <v>11</v>
      </c>
      <c r="P804" s="91"/>
      <c r="Q804" s="91"/>
      <c r="R804" s="91" t="str">
        <f>'R - Total (R, MB)'!$B$238</f>
        <v>[insert license #]</v>
      </c>
      <c r="S804" s="91">
        <f>'R - Total (R, MB)'!$B$239</f>
        <v>0</v>
      </c>
      <c r="T804" s="91">
        <f>'R - Total (R, MB)'!$D$239</f>
        <v>0</v>
      </c>
      <c r="U804" s="91">
        <f>'R - Total (R, MB)'!$H$239</f>
        <v>0</v>
      </c>
      <c r="V804" s="91">
        <v>0</v>
      </c>
      <c r="W804" s="91">
        <v>0</v>
      </c>
      <c r="X804" s="91">
        <v>0</v>
      </c>
      <c r="Y804" s="91">
        <v>0</v>
      </c>
      <c r="Z804" s="91">
        <v>0</v>
      </c>
      <c r="AA804" s="91">
        <v>0</v>
      </c>
      <c r="AB804" s="91">
        <v>0</v>
      </c>
      <c r="AC804" s="91">
        <v>0</v>
      </c>
      <c r="AD804" s="91">
        <v>0</v>
      </c>
      <c r="AE804" s="91"/>
      <c r="AF804" s="91"/>
      <c r="AG804" s="91"/>
      <c r="AH804" s="91"/>
      <c r="AJ804" cm="1">
        <f t="array" ref="AJ804">IF(OR(COUNTIF(R804,$AZ$2:$AZ$19)),0,1)</f>
        <v>0</v>
      </c>
      <c r="AK804" cm="1">
        <f t="array" ref="AK804">IF(OR(COUNTIF(S804,$AZ$2:$AZ$19)),0,1)</f>
        <v>0</v>
      </c>
      <c r="AL804" cm="1">
        <f t="array" ref="AL804">IF(OR(COUNTIF(T804,$AZ$2:$AZ$19)),0,1)</f>
        <v>0</v>
      </c>
      <c r="AM804" cm="1">
        <f t="array" ref="AM804">IF(OR(COUNTIF(U804,$AZ$2:$AZ$19)),0,1)</f>
        <v>0</v>
      </c>
      <c r="AN804" cm="1">
        <f t="array" ref="AN804">IF(OR(COUNTIF(V804,$AZ$2:$AZ$19)),0,1)</f>
        <v>0</v>
      </c>
      <c r="AO804" cm="1">
        <f t="array" ref="AO804">IF(OR(COUNTIF(W804,$AZ$2:$AZ$19)),0,1)</f>
        <v>0</v>
      </c>
      <c r="AP804" cm="1">
        <f t="array" ref="AP804">IF(OR(COUNTIF(X804,$AZ$2:$AZ$19)),0,1)</f>
        <v>0</v>
      </c>
      <c r="AQ804" cm="1">
        <f t="array" ref="AQ804">IF(OR(COUNTIF(Y804,$AZ$2:$AZ$19)),0,1)</f>
        <v>0</v>
      </c>
      <c r="AR804" cm="1">
        <f t="array" ref="AR804">IF(OR(COUNTIF(Z804,$AZ$2:$AZ$19)),0,1)</f>
        <v>0</v>
      </c>
      <c r="AS804" cm="1">
        <f t="array" ref="AS804">IF(OR(COUNTIF(AA804,$AZ$2:$AZ$19)),0,1)</f>
        <v>0</v>
      </c>
      <c r="AT804" cm="1">
        <f t="array" ref="AT804">IF(OR(COUNTIF(AB804,$AZ$2:$AZ$19)),0,1)</f>
        <v>0</v>
      </c>
      <c r="AU804" cm="1">
        <f t="array" ref="AU804">IF(OR(COUNTIF(AC804,$AZ$2:$AZ$19)),0,1)</f>
        <v>0</v>
      </c>
      <c r="AV804" cm="1">
        <f t="array" ref="AV804">IF(OR(COUNTIF(AD804,$AZ$2:$AZ$19)),0,1)</f>
        <v>0</v>
      </c>
      <c r="AX804">
        <f t="shared" si="13"/>
        <v>0</v>
      </c>
    </row>
    <row r="805" spans="1:50" x14ac:dyDescent="0.3">
      <c r="A805" s="92" t="str" cm="1">
        <f t="array" ref="A805">IF(AX805&gt;0,'Licensee Info'!$A$2:$A$2,"#N/A")</f>
        <v>#N/A</v>
      </c>
      <c r="B805" s="88" t="str">
        <f>'Cover Sheet'!$A$3</f>
        <v>[insert AFS Reporting Period]</v>
      </c>
      <c r="C805" s="88" t="str">
        <f>'Cover Sheet'!$D$3</f>
        <v>[insert all medical and adult-use license record numbers covered by this AFS]</v>
      </c>
      <c r="D805" s="88" t="str">
        <f>'Cover Sheet'!$A$6</f>
        <v>[insert name of firm]</v>
      </c>
      <c r="E805" s="88" t="str">
        <f>'Cover Sheet'!$B$6</f>
        <v>[insert CPA name]</v>
      </c>
      <c r="F805" s="88" t="str">
        <f>'Cover Sheet'!$B$8</f>
        <v>[insert CPA license number]</v>
      </c>
      <c r="G805" s="88" t="str">
        <f>'Cover Sheet'!$D$6</f>
        <v>[insert direct email address]</v>
      </c>
      <c r="H805" s="88" t="str">
        <f>'Cover Sheet'!$D$8</f>
        <v>[insert direct phone number]</v>
      </c>
      <c r="I805" s="88" t="str">
        <f>'Cover Sheet'!$D$10</f>
        <v>[insert firm mailing address]</v>
      </c>
      <c r="J805" s="88" t="str">
        <f>'Licensee Info'!$E$2</f>
        <v>Report not attested to correctly</v>
      </c>
      <c r="K805" t="s">
        <v>286</v>
      </c>
      <c r="L805">
        <v>1</v>
      </c>
      <c r="M805">
        <v>3</v>
      </c>
      <c r="N805">
        <v>8</v>
      </c>
      <c r="O805">
        <v>12</v>
      </c>
      <c r="R805" t="str">
        <f>'R - Total (R, MB)'!$B$238</f>
        <v>[insert license #]</v>
      </c>
      <c r="S805">
        <f>'R - Total (R, MB)'!$B$239</f>
        <v>0</v>
      </c>
      <c r="T805">
        <f>'R - Total (R, MB)'!$D$239</f>
        <v>0</v>
      </c>
      <c r="U805">
        <f>'R - Total (R, MB)'!$H$239</f>
        <v>0</v>
      </c>
      <c r="V805">
        <v>0</v>
      </c>
      <c r="W805">
        <v>0</v>
      </c>
      <c r="X805">
        <v>0</v>
      </c>
      <c r="Y805">
        <v>0</v>
      </c>
      <c r="Z805">
        <v>0</v>
      </c>
      <c r="AA805">
        <v>0</v>
      </c>
      <c r="AB805">
        <v>0</v>
      </c>
      <c r="AC805">
        <v>0</v>
      </c>
      <c r="AD805">
        <v>0</v>
      </c>
      <c r="AJ805" cm="1">
        <f t="array" ref="AJ805">IF(OR(COUNTIF(R805,$AZ$2:$AZ$19)),0,1)</f>
        <v>0</v>
      </c>
      <c r="AK805" cm="1">
        <f t="array" ref="AK805">IF(OR(COUNTIF(S805,$AZ$2:$AZ$19)),0,1)</f>
        <v>0</v>
      </c>
      <c r="AL805" cm="1">
        <f t="array" ref="AL805">IF(OR(COUNTIF(T805,$AZ$2:$AZ$19)),0,1)</f>
        <v>0</v>
      </c>
      <c r="AM805" cm="1">
        <f t="array" ref="AM805">IF(OR(COUNTIF(U805,$AZ$2:$AZ$19)),0,1)</f>
        <v>0</v>
      </c>
      <c r="AN805" cm="1">
        <f t="array" ref="AN805">IF(OR(COUNTIF(V805,$AZ$2:$AZ$19)),0,1)</f>
        <v>0</v>
      </c>
      <c r="AO805" cm="1">
        <f t="array" ref="AO805">IF(OR(COUNTIF(W805,$AZ$2:$AZ$19)),0,1)</f>
        <v>0</v>
      </c>
      <c r="AP805" cm="1">
        <f t="array" ref="AP805">IF(OR(COUNTIF(X805,$AZ$2:$AZ$19)),0,1)</f>
        <v>0</v>
      </c>
      <c r="AQ805" cm="1">
        <f t="array" ref="AQ805">IF(OR(COUNTIF(Y805,$AZ$2:$AZ$19)),0,1)</f>
        <v>0</v>
      </c>
      <c r="AR805" cm="1">
        <f t="array" ref="AR805">IF(OR(COUNTIF(Z805,$AZ$2:$AZ$19)),0,1)</f>
        <v>0</v>
      </c>
      <c r="AS805" cm="1">
        <f t="array" ref="AS805">IF(OR(COUNTIF(AA805,$AZ$2:$AZ$19)),0,1)</f>
        <v>0</v>
      </c>
      <c r="AT805" cm="1">
        <f t="array" ref="AT805">IF(OR(COUNTIF(AB805,$AZ$2:$AZ$19)),0,1)</f>
        <v>0</v>
      </c>
      <c r="AU805" cm="1">
        <f t="array" ref="AU805">IF(OR(COUNTIF(AC805,$AZ$2:$AZ$19)),0,1)</f>
        <v>0</v>
      </c>
      <c r="AV805" cm="1">
        <f t="array" ref="AV805">IF(OR(COUNTIF(AD805,$AZ$2:$AZ$19)),0,1)</f>
        <v>0</v>
      </c>
      <c r="AX805">
        <f t="shared" si="13"/>
        <v>0</v>
      </c>
    </row>
    <row r="806" spans="1:50" x14ac:dyDescent="0.3">
      <c r="A806" s="88" t="str" cm="1">
        <f t="array" ref="A806">IF(AX806&gt;0,'Licensee Info'!$A$2:$A$2,"#N/A")</f>
        <v>#N/A</v>
      </c>
      <c r="B806" s="88" t="str">
        <f>'Cover Sheet'!$A$3</f>
        <v>[insert AFS Reporting Period]</v>
      </c>
      <c r="C806" s="88" t="str">
        <f>'Cover Sheet'!$D$3</f>
        <v>[insert all medical and adult-use license record numbers covered by this AFS]</v>
      </c>
      <c r="D806" s="88" t="str">
        <f>'Cover Sheet'!$A$6</f>
        <v>[insert name of firm]</v>
      </c>
      <c r="E806" s="88" t="str">
        <f>'Cover Sheet'!$B$6</f>
        <v>[insert CPA name]</v>
      </c>
      <c r="F806" s="88" t="str">
        <f>'Cover Sheet'!$B$8</f>
        <v>[insert CPA license number]</v>
      </c>
      <c r="G806" s="88" t="str">
        <f>'Cover Sheet'!$D$6</f>
        <v>[insert direct email address]</v>
      </c>
      <c r="H806" s="88" t="str">
        <f>'Cover Sheet'!$D$8</f>
        <v>[insert direct phone number]</v>
      </c>
      <c r="I806" s="88" t="str">
        <f>'Cover Sheet'!$D$10</f>
        <v>[insert firm mailing address]</v>
      </c>
      <c r="J806" s="88" t="str">
        <f>'Licensee Info'!$E$2</f>
        <v>Report not attested to correctly</v>
      </c>
      <c r="K806" s="91" t="s">
        <v>286</v>
      </c>
      <c r="L806" s="91">
        <v>1</v>
      </c>
      <c r="M806" s="91">
        <v>3</v>
      </c>
      <c r="N806" s="91">
        <v>8</v>
      </c>
      <c r="O806" s="91">
        <v>13</v>
      </c>
      <c r="P806" s="91"/>
      <c r="Q806" s="91"/>
      <c r="R806" s="91" t="str">
        <f>'R - Total (R, MB)'!$B$238</f>
        <v>[insert license #]</v>
      </c>
      <c r="S806" s="91">
        <f>'R - Total (R, MB)'!$B$239</f>
        <v>0</v>
      </c>
      <c r="T806" s="91">
        <f>'R - Total (R, MB)'!$D$239</f>
        <v>0</v>
      </c>
      <c r="U806" s="91">
        <f>'R - Total (R, MB)'!$H$239</f>
        <v>0</v>
      </c>
      <c r="V806" s="91">
        <v>0</v>
      </c>
      <c r="W806" s="91">
        <v>0</v>
      </c>
      <c r="X806" s="91">
        <v>0</v>
      </c>
      <c r="Y806" s="91">
        <v>0</v>
      </c>
      <c r="Z806" s="91">
        <v>0</v>
      </c>
      <c r="AA806" s="91">
        <v>0</v>
      </c>
      <c r="AB806" s="91">
        <v>0</v>
      </c>
      <c r="AC806" s="91">
        <v>0</v>
      </c>
      <c r="AD806" s="91">
        <v>0</v>
      </c>
      <c r="AE806" s="91"/>
      <c r="AF806" s="91"/>
      <c r="AG806" s="91"/>
      <c r="AH806" s="91"/>
      <c r="AJ806" cm="1">
        <f t="array" ref="AJ806">IF(OR(COUNTIF(R806,$AZ$2:$AZ$19)),0,1)</f>
        <v>0</v>
      </c>
      <c r="AK806" cm="1">
        <f t="array" ref="AK806">IF(OR(COUNTIF(S806,$AZ$2:$AZ$19)),0,1)</f>
        <v>0</v>
      </c>
      <c r="AL806" cm="1">
        <f t="array" ref="AL806">IF(OR(COUNTIF(T806,$AZ$2:$AZ$19)),0,1)</f>
        <v>0</v>
      </c>
      <c r="AM806" cm="1">
        <f t="array" ref="AM806">IF(OR(COUNTIF(U806,$AZ$2:$AZ$19)),0,1)</f>
        <v>0</v>
      </c>
      <c r="AN806" cm="1">
        <f t="array" ref="AN806">IF(OR(COUNTIF(V806,$AZ$2:$AZ$19)),0,1)</f>
        <v>0</v>
      </c>
      <c r="AO806" cm="1">
        <f t="array" ref="AO806">IF(OR(COUNTIF(W806,$AZ$2:$AZ$19)),0,1)</f>
        <v>0</v>
      </c>
      <c r="AP806" cm="1">
        <f t="array" ref="AP806">IF(OR(COUNTIF(X806,$AZ$2:$AZ$19)),0,1)</f>
        <v>0</v>
      </c>
      <c r="AQ806" cm="1">
        <f t="array" ref="AQ806">IF(OR(COUNTIF(Y806,$AZ$2:$AZ$19)),0,1)</f>
        <v>0</v>
      </c>
      <c r="AR806" cm="1">
        <f t="array" ref="AR806">IF(OR(COUNTIF(Z806,$AZ$2:$AZ$19)),0,1)</f>
        <v>0</v>
      </c>
      <c r="AS806" cm="1">
        <f t="array" ref="AS806">IF(OR(COUNTIF(AA806,$AZ$2:$AZ$19)),0,1)</f>
        <v>0</v>
      </c>
      <c r="AT806" cm="1">
        <f t="array" ref="AT806">IF(OR(COUNTIF(AB806,$AZ$2:$AZ$19)),0,1)</f>
        <v>0</v>
      </c>
      <c r="AU806" cm="1">
        <f t="array" ref="AU806">IF(OR(COUNTIF(AC806,$AZ$2:$AZ$19)),0,1)</f>
        <v>0</v>
      </c>
      <c r="AV806" cm="1">
        <f t="array" ref="AV806">IF(OR(COUNTIF(AD806,$AZ$2:$AZ$19)),0,1)</f>
        <v>0</v>
      </c>
      <c r="AX806">
        <f t="shared" si="13"/>
        <v>0</v>
      </c>
    </row>
    <row r="807" spans="1:50" x14ac:dyDescent="0.3">
      <c r="A807" s="92" t="str" cm="1">
        <f t="array" ref="A807">IF(AX807&gt;0,'Licensee Info'!$A$2:$A$2,"#N/A")</f>
        <v>#N/A</v>
      </c>
      <c r="B807" s="88" t="str">
        <f>'Cover Sheet'!$A$3</f>
        <v>[insert AFS Reporting Period]</v>
      </c>
      <c r="C807" s="88" t="str">
        <f>'Cover Sheet'!$D$3</f>
        <v>[insert all medical and adult-use license record numbers covered by this AFS]</v>
      </c>
      <c r="D807" s="88" t="str">
        <f>'Cover Sheet'!$A$6</f>
        <v>[insert name of firm]</v>
      </c>
      <c r="E807" s="88" t="str">
        <f>'Cover Sheet'!$B$6</f>
        <v>[insert CPA name]</v>
      </c>
      <c r="F807" s="88" t="str">
        <f>'Cover Sheet'!$B$8</f>
        <v>[insert CPA license number]</v>
      </c>
      <c r="G807" s="88" t="str">
        <f>'Cover Sheet'!$D$6</f>
        <v>[insert direct email address]</v>
      </c>
      <c r="H807" s="88" t="str">
        <f>'Cover Sheet'!$D$8</f>
        <v>[insert direct phone number]</v>
      </c>
      <c r="I807" s="88" t="str">
        <f>'Cover Sheet'!$D$10</f>
        <v>[insert firm mailing address]</v>
      </c>
      <c r="J807" s="88" t="str">
        <f>'Licensee Info'!$E$2</f>
        <v>Report not attested to correctly</v>
      </c>
      <c r="K807" t="s">
        <v>286</v>
      </c>
      <c r="L807">
        <v>1</v>
      </c>
      <c r="M807">
        <v>3</v>
      </c>
      <c r="N807">
        <v>8</v>
      </c>
      <c r="O807">
        <v>14</v>
      </c>
      <c r="R807" t="str">
        <f>'R - Total (R, MB)'!$B$238</f>
        <v>[insert license #]</v>
      </c>
      <c r="S807">
        <f>'R - Total (R, MB)'!$B$239</f>
        <v>0</v>
      </c>
      <c r="T807">
        <f>'R - Total (R, MB)'!$D$239</f>
        <v>0</v>
      </c>
      <c r="U807">
        <f>'R - Total (R, MB)'!$H$239</f>
        <v>0</v>
      </c>
      <c r="V807">
        <v>0</v>
      </c>
      <c r="W807">
        <v>0</v>
      </c>
      <c r="X807">
        <v>0</v>
      </c>
      <c r="Y807">
        <v>0</v>
      </c>
      <c r="Z807">
        <v>0</v>
      </c>
      <c r="AA807">
        <v>0</v>
      </c>
      <c r="AB807">
        <v>0</v>
      </c>
      <c r="AC807">
        <v>0</v>
      </c>
      <c r="AD807">
        <v>0</v>
      </c>
      <c r="AJ807" cm="1">
        <f t="array" ref="AJ807">IF(OR(COUNTIF(R807,$AZ$2:$AZ$19)),0,1)</f>
        <v>0</v>
      </c>
      <c r="AK807" cm="1">
        <f t="array" ref="AK807">IF(OR(COUNTIF(S807,$AZ$2:$AZ$19)),0,1)</f>
        <v>0</v>
      </c>
      <c r="AL807" cm="1">
        <f t="array" ref="AL807">IF(OR(COUNTIF(T807,$AZ$2:$AZ$19)),0,1)</f>
        <v>0</v>
      </c>
      <c r="AM807" cm="1">
        <f t="array" ref="AM807">IF(OR(COUNTIF(U807,$AZ$2:$AZ$19)),0,1)</f>
        <v>0</v>
      </c>
      <c r="AN807" cm="1">
        <f t="array" ref="AN807">IF(OR(COUNTIF(V807,$AZ$2:$AZ$19)),0,1)</f>
        <v>0</v>
      </c>
      <c r="AO807" cm="1">
        <f t="array" ref="AO807">IF(OR(COUNTIF(W807,$AZ$2:$AZ$19)),0,1)</f>
        <v>0</v>
      </c>
      <c r="AP807" cm="1">
        <f t="array" ref="AP807">IF(OR(COUNTIF(X807,$AZ$2:$AZ$19)),0,1)</f>
        <v>0</v>
      </c>
      <c r="AQ807" cm="1">
        <f t="array" ref="AQ807">IF(OR(COUNTIF(Y807,$AZ$2:$AZ$19)),0,1)</f>
        <v>0</v>
      </c>
      <c r="AR807" cm="1">
        <f t="array" ref="AR807">IF(OR(COUNTIF(Z807,$AZ$2:$AZ$19)),0,1)</f>
        <v>0</v>
      </c>
      <c r="AS807" cm="1">
        <f t="array" ref="AS807">IF(OR(COUNTIF(AA807,$AZ$2:$AZ$19)),0,1)</f>
        <v>0</v>
      </c>
      <c r="AT807" cm="1">
        <f t="array" ref="AT807">IF(OR(COUNTIF(AB807,$AZ$2:$AZ$19)),0,1)</f>
        <v>0</v>
      </c>
      <c r="AU807" cm="1">
        <f t="array" ref="AU807">IF(OR(COUNTIF(AC807,$AZ$2:$AZ$19)),0,1)</f>
        <v>0</v>
      </c>
      <c r="AV807" cm="1">
        <f t="array" ref="AV807">IF(OR(COUNTIF(AD807,$AZ$2:$AZ$19)),0,1)</f>
        <v>0</v>
      </c>
      <c r="AX807">
        <f t="shared" si="13"/>
        <v>0</v>
      </c>
    </row>
    <row r="808" spans="1:50" x14ac:dyDescent="0.3">
      <c r="A808" s="88" t="str" cm="1">
        <f t="array" ref="A808">IF(AX808&gt;0,'Licensee Info'!$A$2:$A$2,"#N/A")</f>
        <v>#N/A</v>
      </c>
      <c r="B808" s="88" t="str">
        <f>'Cover Sheet'!$A$3</f>
        <v>[insert AFS Reporting Period]</v>
      </c>
      <c r="C808" s="88" t="str">
        <f>'Cover Sheet'!$D$3</f>
        <v>[insert all medical and adult-use license record numbers covered by this AFS]</v>
      </c>
      <c r="D808" s="88" t="str">
        <f>'Cover Sheet'!$A$6</f>
        <v>[insert name of firm]</v>
      </c>
      <c r="E808" s="88" t="str">
        <f>'Cover Sheet'!$B$6</f>
        <v>[insert CPA name]</v>
      </c>
      <c r="F808" s="88" t="str">
        <f>'Cover Sheet'!$B$8</f>
        <v>[insert CPA license number]</v>
      </c>
      <c r="G808" s="88" t="str">
        <f>'Cover Sheet'!$D$6</f>
        <v>[insert direct email address]</v>
      </c>
      <c r="H808" s="88" t="str">
        <f>'Cover Sheet'!$D$8</f>
        <v>[insert direct phone number]</v>
      </c>
      <c r="I808" s="88" t="str">
        <f>'Cover Sheet'!$D$10</f>
        <v>[insert firm mailing address]</v>
      </c>
      <c r="J808" s="88" t="str">
        <f>'Licensee Info'!$E$2</f>
        <v>Report not attested to correctly</v>
      </c>
      <c r="K808" s="91" t="s">
        <v>286</v>
      </c>
      <c r="L808" s="91">
        <v>1</v>
      </c>
      <c r="M808" s="91">
        <v>3</v>
      </c>
      <c r="N808" s="91">
        <v>8</v>
      </c>
      <c r="O808" s="91">
        <v>15</v>
      </c>
      <c r="P808" s="91"/>
      <c r="Q808" s="91"/>
      <c r="R808" s="91" t="str">
        <f>'R - Total (R, MB)'!$B$238</f>
        <v>[insert license #]</v>
      </c>
      <c r="S808" s="91">
        <f>'R - Total (R, MB)'!$B$239</f>
        <v>0</v>
      </c>
      <c r="T808" s="91">
        <f>'R - Total (R, MB)'!$D$239</f>
        <v>0</v>
      </c>
      <c r="U808" s="91">
        <f>'R - Total (R, MB)'!$H$239</f>
        <v>0</v>
      </c>
      <c r="V808" s="91">
        <v>0</v>
      </c>
      <c r="W808" s="91">
        <v>0</v>
      </c>
      <c r="X808" s="91">
        <v>0</v>
      </c>
      <c r="Y808" s="91">
        <v>0</v>
      </c>
      <c r="Z808" s="91">
        <v>0</v>
      </c>
      <c r="AA808" s="91">
        <v>0</v>
      </c>
      <c r="AB808" s="91">
        <v>0</v>
      </c>
      <c r="AC808" s="91">
        <v>0</v>
      </c>
      <c r="AD808" s="91">
        <v>0</v>
      </c>
      <c r="AE808" s="91"/>
      <c r="AF808" s="91"/>
      <c r="AG808" s="91"/>
      <c r="AH808" s="91"/>
      <c r="AJ808" cm="1">
        <f t="array" ref="AJ808">IF(OR(COUNTIF(R808,$AZ$2:$AZ$19)),0,1)</f>
        <v>0</v>
      </c>
      <c r="AK808" cm="1">
        <f t="array" ref="AK808">IF(OR(COUNTIF(S808,$AZ$2:$AZ$19)),0,1)</f>
        <v>0</v>
      </c>
      <c r="AL808" cm="1">
        <f t="array" ref="AL808">IF(OR(COUNTIF(T808,$AZ$2:$AZ$19)),0,1)</f>
        <v>0</v>
      </c>
      <c r="AM808" cm="1">
        <f t="array" ref="AM808">IF(OR(COUNTIF(U808,$AZ$2:$AZ$19)),0,1)</f>
        <v>0</v>
      </c>
      <c r="AN808" cm="1">
        <f t="array" ref="AN808">IF(OR(COUNTIF(V808,$AZ$2:$AZ$19)),0,1)</f>
        <v>0</v>
      </c>
      <c r="AO808" cm="1">
        <f t="array" ref="AO808">IF(OR(COUNTIF(W808,$AZ$2:$AZ$19)),0,1)</f>
        <v>0</v>
      </c>
      <c r="AP808" cm="1">
        <f t="array" ref="AP808">IF(OR(COUNTIF(X808,$AZ$2:$AZ$19)),0,1)</f>
        <v>0</v>
      </c>
      <c r="AQ808" cm="1">
        <f t="array" ref="AQ808">IF(OR(COUNTIF(Y808,$AZ$2:$AZ$19)),0,1)</f>
        <v>0</v>
      </c>
      <c r="AR808" cm="1">
        <f t="array" ref="AR808">IF(OR(COUNTIF(Z808,$AZ$2:$AZ$19)),0,1)</f>
        <v>0</v>
      </c>
      <c r="AS808" cm="1">
        <f t="array" ref="AS808">IF(OR(COUNTIF(AA808,$AZ$2:$AZ$19)),0,1)</f>
        <v>0</v>
      </c>
      <c r="AT808" cm="1">
        <f t="array" ref="AT808">IF(OR(COUNTIF(AB808,$AZ$2:$AZ$19)),0,1)</f>
        <v>0</v>
      </c>
      <c r="AU808" cm="1">
        <f t="array" ref="AU808">IF(OR(COUNTIF(AC808,$AZ$2:$AZ$19)),0,1)</f>
        <v>0</v>
      </c>
      <c r="AV808" cm="1">
        <f t="array" ref="AV808">IF(OR(COUNTIF(AD808,$AZ$2:$AZ$19)),0,1)</f>
        <v>0</v>
      </c>
      <c r="AX808">
        <f t="shared" si="13"/>
        <v>0</v>
      </c>
    </row>
    <row r="809" spans="1:50" x14ac:dyDescent="0.3">
      <c r="A809" s="92" t="str" cm="1">
        <f t="array" ref="A809">IF(AX809&gt;0,'Licensee Info'!$A$2:$A$2,"#N/A")</f>
        <v>#N/A</v>
      </c>
      <c r="B809" s="88" t="str">
        <f>'Cover Sheet'!$A$3</f>
        <v>[insert AFS Reporting Period]</v>
      </c>
      <c r="C809" s="88" t="str">
        <f>'Cover Sheet'!$D$3</f>
        <v>[insert all medical and adult-use license record numbers covered by this AFS]</v>
      </c>
      <c r="D809" s="88" t="str">
        <f>'Cover Sheet'!$A$6</f>
        <v>[insert name of firm]</v>
      </c>
      <c r="E809" s="88" t="str">
        <f>'Cover Sheet'!$B$6</f>
        <v>[insert CPA name]</v>
      </c>
      <c r="F809" s="88" t="str">
        <f>'Cover Sheet'!$B$8</f>
        <v>[insert CPA license number]</v>
      </c>
      <c r="G809" s="88" t="str">
        <f>'Cover Sheet'!$D$6</f>
        <v>[insert direct email address]</v>
      </c>
      <c r="H809" s="88" t="str">
        <f>'Cover Sheet'!$D$8</f>
        <v>[insert direct phone number]</v>
      </c>
      <c r="I809" s="88" t="str">
        <f>'Cover Sheet'!$D$10</f>
        <v>[insert firm mailing address]</v>
      </c>
      <c r="J809" s="88" t="str">
        <f>'Licensee Info'!$E$2</f>
        <v>Report not attested to correctly</v>
      </c>
      <c r="K809" t="s">
        <v>286</v>
      </c>
      <c r="L809">
        <v>1</v>
      </c>
      <c r="M809" t="s">
        <v>285</v>
      </c>
      <c r="N809">
        <v>8</v>
      </c>
      <c r="O809">
        <v>1</v>
      </c>
      <c r="R809" cm="1">
        <f t="array" ref="R809:Y818">'R - Total (R, MB)'!$A$254:$H$263</f>
        <v>0</v>
      </c>
      <c r="S809">
        <v>0</v>
      </c>
      <c r="T809">
        <v>0</v>
      </c>
      <c r="U809">
        <v>0</v>
      </c>
      <c r="V809">
        <v>0</v>
      </c>
      <c r="W809">
        <v>0</v>
      </c>
      <c r="X809">
        <v>0</v>
      </c>
      <c r="Y809">
        <v>0</v>
      </c>
      <c r="Z809">
        <v>0</v>
      </c>
      <c r="AA809">
        <v>0</v>
      </c>
      <c r="AB809">
        <v>0</v>
      </c>
      <c r="AC809">
        <v>0</v>
      </c>
      <c r="AD809">
        <v>0</v>
      </c>
      <c r="AJ809" cm="1">
        <f t="array" ref="AJ809">IF(OR(COUNTIF(R809,$AZ$2:$AZ$19)),0,1)</f>
        <v>0</v>
      </c>
      <c r="AK809" cm="1">
        <f t="array" ref="AK809">IF(OR(COUNTIF(S809,$AZ$2:$AZ$19)),0,1)</f>
        <v>0</v>
      </c>
      <c r="AL809" cm="1">
        <f t="array" ref="AL809">IF(OR(COUNTIF(T809,$AZ$2:$AZ$19)),0,1)</f>
        <v>0</v>
      </c>
      <c r="AM809" cm="1">
        <f t="array" ref="AM809">IF(OR(COUNTIF(U809,$AZ$2:$AZ$19)),0,1)</f>
        <v>0</v>
      </c>
      <c r="AN809" cm="1">
        <f t="array" ref="AN809">IF(OR(COUNTIF(V809,$AZ$2:$AZ$19)),0,1)</f>
        <v>0</v>
      </c>
      <c r="AO809" cm="1">
        <f t="array" ref="AO809">IF(OR(COUNTIF(W809,$AZ$2:$AZ$19)),0,1)</f>
        <v>0</v>
      </c>
      <c r="AP809" cm="1">
        <f t="array" ref="AP809">IF(OR(COUNTIF(X809,$AZ$2:$AZ$19)),0,1)</f>
        <v>0</v>
      </c>
      <c r="AQ809" cm="1">
        <f t="array" ref="AQ809">IF(OR(COUNTIF(Y809,$AZ$2:$AZ$19)),0,1)</f>
        <v>0</v>
      </c>
      <c r="AR809" cm="1">
        <f t="array" ref="AR809">IF(OR(COUNTIF(Z809,$AZ$2:$AZ$19)),0,1)</f>
        <v>0</v>
      </c>
      <c r="AS809" cm="1">
        <f t="array" ref="AS809">IF(OR(COUNTIF(AA809,$AZ$2:$AZ$19)),0,1)</f>
        <v>0</v>
      </c>
      <c r="AT809" cm="1">
        <f t="array" ref="AT809">IF(OR(COUNTIF(AB809,$AZ$2:$AZ$19)),0,1)</f>
        <v>0</v>
      </c>
      <c r="AU809" cm="1">
        <f t="array" ref="AU809">IF(OR(COUNTIF(AC809,$AZ$2:$AZ$19)),0,1)</f>
        <v>0</v>
      </c>
      <c r="AV809" cm="1">
        <f t="array" ref="AV809">IF(OR(COUNTIF(AD809,$AZ$2:$AZ$19)),0,1)</f>
        <v>0</v>
      </c>
      <c r="AX809">
        <f t="shared" si="13"/>
        <v>0</v>
      </c>
    </row>
    <row r="810" spans="1:50" x14ac:dyDescent="0.3">
      <c r="A810" s="88" t="str" cm="1">
        <f t="array" ref="A810">IF(AX810&gt;0,'Licensee Info'!$A$2:$A$2,"#N/A")</f>
        <v>#N/A</v>
      </c>
      <c r="B810" s="88" t="str">
        <f>'Cover Sheet'!$A$3</f>
        <v>[insert AFS Reporting Period]</v>
      </c>
      <c r="C810" s="88" t="str">
        <f>'Cover Sheet'!$D$3</f>
        <v>[insert all medical and adult-use license record numbers covered by this AFS]</v>
      </c>
      <c r="D810" s="88" t="str">
        <f>'Cover Sheet'!$A$6</f>
        <v>[insert name of firm]</v>
      </c>
      <c r="E810" s="88" t="str">
        <f>'Cover Sheet'!$B$6</f>
        <v>[insert CPA name]</v>
      </c>
      <c r="F810" s="88" t="str">
        <f>'Cover Sheet'!$B$8</f>
        <v>[insert CPA license number]</v>
      </c>
      <c r="G810" s="88" t="str">
        <f>'Cover Sheet'!$D$6</f>
        <v>[insert direct email address]</v>
      </c>
      <c r="H810" s="88" t="str">
        <f>'Cover Sheet'!$D$8</f>
        <v>[insert direct phone number]</v>
      </c>
      <c r="I810" s="88" t="str">
        <f>'Cover Sheet'!$D$10</f>
        <v>[insert firm mailing address]</v>
      </c>
      <c r="J810" s="88" t="str">
        <f>'Licensee Info'!$E$2</f>
        <v>Report not attested to correctly</v>
      </c>
      <c r="K810" s="91" t="s">
        <v>286</v>
      </c>
      <c r="L810" s="91">
        <v>1</v>
      </c>
      <c r="M810" s="91" t="s">
        <v>285</v>
      </c>
      <c r="N810" s="91">
        <v>8</v>
      </c>
      <c r="O810" s="91">
        <v>2</v>
      </c>
      <c r="P810" s="91"/>
      <c r="Q810" s="91"/>
      <c r="R810" s="91">
        <v>0</v>
      </c>
      <c r="S810" s="91">
        <v>0</v>
      </c>
      <c r="T810" s="91">
        <v>0</v>
      </c>
      <c r="U810" s="91">
        <v>0</v>
      </c>
      <c r="V810" s="91">
        <v>0</v>
      </c>
      <c r="W810" s="91">
        <v>0</v>
      </c>
      <c r="X810" s="91">
        <v>0</v>
      </c>
      <c r="Y810" s="91">
        <v>0</v>
      </c>
      <c r="Z810" s="91">
        <v>0</v>
      </c>
      <c r="AA810" s="91">
        <v>0</v>
      </c>
      <c r="AB810" s="91">
        <v>0</v>
      </c>
      <c r="AC810" s="91">
        <v>0</v>
      </c>
      <c r="AD810" s="91">
        <v>0</v>
      </c>
      <c r="AE810" s="91"/>
      <c r="AF810" s="91"/>
      <c r="AG810" s="91"/>
      <c r="AH810" s="91"/>
      <c r="AJ810" cm="1">
        <f t="array" ref="AJ810">IF(OR(COUNTIF(R810,$AZ$2:$AZ$19)),0,1)</f>
        <v>0</v>
      </c>
      <c r="AK810" cm="1">
        <f t="array" ref="AK810">IF(OR(COUNTIF(S810,$AZ$2:$AZ$19)),0,1)</f>
        <v>0</v>
      </c>
      <c r="AL810" cm="1">
        <f t="array" ref="AL810">IF(OR(COUNTIF(T810,$AZ$2:$AZ$19)),0,1)</f>
        <v>0</v>
      </c>
      <c r="AM810" cm="1">
        <f t="array" ref="AM810">IF(OR(COUNTIF(U810,$AZ$2:$AZ$19)),0,1)</f>
        <v>0</v>
      </c>
      <c r="AN810" cm="1">
        <f t="array" ref="AN810">IF(OR(COUNTIF(V810,$AZ$2:$AZ$19)),0,1)</f>
        <v>0</v>
      </c>
      <c r="AO810" cm="1">
        <f t="array" ref="AO810">IF(OR(COUNTIF(W810,$AZ$2:$AZ$19)),0,1)</f>
        <v>0</v>
      </c>
      <c r="AP810" cm="1">
        <f t="array" ref="AP810">IF(OR(COUNTIF(X810,$AZ$2:$AZ$19)),0,1)</f>
        <v>0</v>
      </c>
      <c r="AQ810" cm="1">
        <f t="array" ref="AQ810">IF(OR(COUNTIF(Y810,$AZ$2:$AZ$19)),0,1)</f>
        <v>0</v>
      </c>
      <c r="AR810" cm="1">
        <f t="array" ref="AR810">IF(OR(COUNTIF(Z810,$AZ$2:$AZ$19)),0,1)</f>
        <v>0</v>
      </c>
      <c r="AS810" cm="1">
        <f t="array" ref="AS810">IF(OR(COUNTIF(AA810,$AZ$2:$AZ$19)),0,1)</f>
        <v>0</v>
      </c>
      <c r="AT810" cm="1">
        <f t="array" ref="AT810">IF(OR(COUNTIF(AB810,$AZ$2:$AZ$19)),0,1)</f>
        <v>0</v>
      </c>
      <c r="AU810" cm="1">
        <f t="array" ref="AU810">IF(OR(COUNTIF(AC810,$AZ$2:$AZ$19)),0,1)</f>
        <v>0</v>
      </c>
      <c r="AV810" cm="1">
        <f t="array" ref="AV810">IF(OR(COUNTIF(AD810,$AZ$2:$AZ$19)),0,1)</f>
        <v>0</v>
      </c>
      <c r="AX810">
        <f t="shared" si="13"/>
        <v>0</v>
      </c>
    </row>
    <row r="811" spans="1:50" x14ac:dyDescent="0.3">
      <c r="A811" s="92" t="str" cm="1">
        <f t="array" ref="A811">IF(AX811&gt;0,'Licensee Info'!$A$2:$A$2,"#N/A")</f>
        <v>#N/A</v>
      </c>
      <c r="B811" s="88" t="str">
        <f>'Cover Sheet'!$A$3</f>
        <v>[insert AFS Reporting Period]</v>
      </c>
      <c r="C811" s="88" t="str">
        <f>'Cover Sheet'!$D$3</f>
        <v>[insert all medical and adult-use license record numbers covered by this AFS]</v>
      </c>
      <c r="D811" s="88" t="str">
        <f>'Cover Sheet'!$A$6</f>
        <v>[insert name of firm]</v>
      </c>
      <c r="E811" s="88" t="str">
        <f>'Cover Sheet'!$B$6</f>
        <v>[insert CPA name]</v>
      </c>
      <c r="F811" s="88" t="str">
        <f>'Cover Sheet'!$B$8</f>
        <v>[insert CPA license number]</v>
      </c>
      <c r="G811" s="88" t="str">
        <f>'Cover Sheet'!$D$6</f>
        <v>[insert direct email address]</v>
      </c>
      <c r="H811" s="88" t="str">
        <f>'Cover Sheet'!$D$8</f>
        <v>[insert direct phone number]</v>
      </c>
      <c r="I811" s="88" t="str">
        <f>'Cover Sheet'!$D$10</f>
        <v>[insert firm mailing address]</v>
      </c>
      <c r="J811" s="88" t="str">
        <f>'Licensee Info'!$E$2</f>
        <v>Report not attested to correctly</v>
      </c>
      <c r="K811" t="s">
        <v>286</v>
      </c>
      <c r="L811">
        <v>1</v>
      </c>
      <c r="M811" t="s">
        <v>285</v>
      </c>
      <c r="N811">
        <v>8</v>
      </c>
      <c r="O811">
        <v>3</v>
      </c>
      <c r="R811">
        <v>0</v>
      </c>
      <c r="S811">
        <v>0</v>
      </c>
      <c r="T811">
        <v>0</v>
      </c>
      <c r="U811">
        <v>0</v>
      </c>
      <c r="V811">
        <v>0</v>
      </c>
      <c r="W811">
        <v>0</v>
      </c>
      <c r="X811">
        <v>0</v>
      </c>
      <c r="Y811">
        <v>0</v>
      </c>
      <c r="Z811">
        <v>0</v>
      </c>
      <c r="AA811">
        <v>0</v>
      </c>
      <c r="AB811">
        <v>0</v>
      </c>
      <c r="AC811">
        <v>0</v>
      </c>
      <c r="AD811">
        <v>0</v>
      </c>
      <c r="AJ811" cm="1">
        <f t="array" ref="AJ811">IF(OR(COUNTIF(R811,$AZ$2:$AZ$19)),0,1)</f>
        <v>0</v>
      </c>
      <c r="AK811" cm="1">
        <f t="array" ref="AK811">IF(OR(COUNTIF(S811,$AZ$2:$AZ$19)),0,1)</f>
        <v>0</v>
      </c>
      <c r="AL811" cm="1">
        <f t="array" ref="AL811">IF(OR(COUNTIF(T811,$AZ$2:$AZ$19)),0,1)</f>
        <v>0</v>
      </c>
      <c r="AM811" cm="1">
        <f t="array" ref="AM811">IF(OR(COUNTIF(U811,$AZ$2:$AZ$19)),0,1)</f>
        <v>0</v>
      </c>
      <c r="AN811" cm="1">
        <f t="array" ref="AN811">IF(OR(COUNTIF(V811,$AZ$2:$AZ$19)),0,1)</f>
        <v>0</v>
      </c>
      <c r="AO811" cm="1">
        <f t="array" ref="AO811">IF(OR(COUNTIF(W811,$AZ$2:$AZ$19)),0,1)</f>
        <v>0</v>
      </c>
      <c r="AP811" cm="1">
        <f t="array" ref="AP811">IF(OR(COUNTIF(X811,$AZ$2:$AZ$19)),0,1)</f>
        <v>0</v>
      </c>
      <c r="AQ811" cm="1">
        <f t="array" ref="AQ811">IF(OR(COUNTIF(Y811,$AZ$2:$AZ$19)),0,1)</f>
        <v>0</v>
      </c>
      <c r="AR811" cm="1">
        <f t="array" ref="AR811">IF(OR(COUNTIF(Z811,$AZ$2:$AZ$19)),0,1)</f>
        <v>0</v>
      </c>
      <c r="AS811" cm="1">
        <f t="array" ref="AS811">IF(OR(COUNTIF(AA811,$AZ$2:$AZ$19)),0,1)</f>
        <v>0</v>
      </c>
      <c r="AT811" cm="1">
        <f t="array" ref="AT811">IF(OR(COUNTIF(AB811,$AZ$2:$AZ$19)),0,1)</f>
        <v>0</v>
      </c>
      <c r="AU811" cm="1">
        <f t="array" ref="AU811">IF(OR(COUNTIF(AC811,$AZ$2:$AZ$19)),0,1)</f>
        <v>0</v>
      </c>
      <c r="AV811" cm="1">
        <f t="array" ref="AV811">IF(OR(COUNTIF(AD811,$AZ$2:$AZ$19)),0,1)</f>
        <v>0</v>
      </c>
      <c r="AX811">
        <f t="shared" si="13"/>
        <v>0</v>
      </c>
    </row>
    <row r="812" spans="1:50" x14ac:dyDescent="0.3">
      <c r="A812" s="88" t="str" cm="1">
        <f t="array" ref="A812">IF(AX812&gt;0,'Licensee Info'!$A$2:$A$2,"#N/A")</f>
        <v>#N/A</v>
      </c>
      <c r="B812" s="88" t="str">
        <f>'Cover Sheet'!$A$3</f>
        <v>[insert AFS Reporting Period]</v>
      </c>
      <c r="C812" s="88" t="str">
        <f>'Cover Sheet'!$D$3</f>
        <v>[insert all medical and adult-use license record numbers covered by this AFS]</v>
      </c>
      <c r="D812" s="88" t="str">
        <f>'Cover Sheet'!$A$6</f>
        <v>[insert name of firm]</v>
      </c>
      <c r="E812" s="88" t="str">
        <f>'Cover Sheet'!$B$6</f>
        <v>[insert CPA name]</v>
      </c>
      <c r="F812" s="88" t="str">
        <f>'Cover Sheet'!$B$8</f>
        <v>[insert CPA license number]</v>
      </c>
      <c r="G812" s="88" t="str">
        <f>'Cover Sheet'!$D$6</f>
        <v>[insert direct email address]</v>
      </c>
      <c r="H812" s="88" t="str">
        <f>'Cover Sheet'!$D$8</f>
        <v>[insert direct phone number]</v>
      </c>
      <c r="I812" s="88" t="str">
        <f>'Cover Sheet'!$D$10</f>
        <v>[insert firm mailing address]</v>
      </c>
      <c r="J812" s="88" t="str">
        <f>'Licensee Info'!$E$2</f>
        <v>Report not attested to correctly</v>
      </c>
      <c r="K812" s="91" t="s">
        <v>286</v>
      </c>
      <c r="L812" s="91">
        <v>1</v>
      </c>
      <c r="M812" s="91" t="s">
        <v>285</v>
      </c>
      <c r="N812" s="91">
        <v>8</v>
      </c>
      <c r="O812" s="91">
        <v>4</v>
      </c>
      <c r="P812" s="91"/>
      <c r="Q812" s="91"/>
      <c r="R812" s="91">
        <v>0</v>
      </c>
      <c r="S812" s="91">
        <v>0</v>
      </c>
      <c r="T812" s="91">
        <v>0</v>
      </c>
      <c r="U812" s="91">
        <v>0</v>
      </c>
      <c r="V812" s="91">
        <v>0</v>
      </c>
      <c r="W812" s="91">
        <v>0</v>
      </c>
      <c r="X812" s="91">
        <v>0</v>
      </c>
      <c r="Y812" s="91">
        <v>0</v>
      </c>
      <c r="Z812" s="91">
        <v>0</v>
      </c>
      <c r="AA812" s="91">
        <v>0</v>
      </c>
      <c r="AB812" s="91">
        <v>0</v>
      </c>
      <c r="AC812" s="91">
        <v>0</v>
      </c>
      <c r="AD812" s="91">
        <v>0</v>
      </c>
      <c r="AE812" s="91"/>
      <c r="AF812" s="91"/>
      <c r="AG812" s="91"/>
      <c r="AH812" s="91"/>
      <c r="AJ812" cm="1">
        <f t="array" ref="AJ812">IF(OR(COUNTIF(R812,$AZ$2:$AZ$19)),0,1)</f>
        <v>0</v>
      </c>
      <c r="AK812" cm="1">
        <f t="array" ref="AK812">IF(OR(COUNTIF(S812,$AZ$2:$AZ$19)),0,1)</f>
        <v>0</v>
      </c>
      <c r="AL812" cm="1">
        <f t="array" ref="AL812">IF(OR(COUNTIF(T812,$AZ$2:$AZ$19)),0,1)</f>
        <v>0</v>
      </c>
      <c r="AM812" cm="1">
        <f t="array" ref="AM812">IF(OR(COUNTIF(U812,$AZ$2:$AZ$19)),0,1)</f>
        <v>0</v>
      </c>
      <c r="AN812" cm="1">
        <f t="array" ref="AN812">IF(OR(COUNTIF(V812,$AZ$2:$AZ$19)),0,1)</f>
        <v>0</v>
      </c>
      <c r="AO812" cm="1">
        <f t="array" ref="AO812">IF(OR(COUNTIF(W812,$AZ$2:$AZ$19)),0,1)</f>
        <v>0</v>
      </c>
      <c r="AP812" cm="1">
        <f t="array" ref="AP812">IF(OR(COUNTIF(X812,$AZ$2:$AZ$19)),0,1)</f>
        <v>0</v>
      </c>
      <c r="AQ812" cm="1">
        <f t="array" ref="AQ812">IF(OR(COUNTIF(Y812,$AZ$2:$AZ$19)),0,1)</f>
        <v>0</v>
      </c>
      <c r="AR812" cm="1">
        <f t="array" ref="AR812">IF(OR(COUNTIF(Z812,$AZ$2:$AZ$19)),0,1)</f>
        <v>0</v>
      </c>
      <c r="AS812" cm="1">
        <f t="array" ref="AS812">IF(OR(COUNTIF(AA812,$AZ$2:$AZ$19)),0,1)</f>
        <v>0</v>
      </c>
      <c r="AT812" cm="1">
        <f t="array" ref="AT812">IF(OR(COUNTIF(AB812,$AZ$2:$AZ$19)),0,1)</f>
        <v>0</v>
      </c>
      <c r="AU812" cm="1">
        <f t="array" ref="AU812">IF(OR(COUNTIF(AC812,$AZ$2:$AZ$19)),0,1)</f>
        <v>0</v>
      </c>
      <c r="AV812" cm="1">
        <f t="array" ref="AV812">IF(OR(COUNTIF(AD812,$AZ$2:$AZ$19)),0,1)</f>
        <v>0</v>
      </c>
      <c r="AX812">
        <f t="shared" si="13"/>
        <v>0</v>
      </c>
    </row>
    <row r="813" spans="1:50" x14ac:dyDescent="0.3">
      <c r="A813" s="92" t="str" cm="1">
        <f t="array" ref="A813">IF(AX813&gt;0,'Licensee Info'!$A$2:$A$2,"#N/A")</f>
        <v>#N/A</v>
      </c>
      <c r="B813" s="88" t="str">
        <f>'Cover Sheet'!$A$3</f>
        <v>[insert AFS Reporting Period]</v>
      </c>
      <c r="C813" s="88" t="str">
        <f>'Cover Sheet'!$D$3</f>
        <v>[insert all medical and adult-use license record numbers covered by this AFS]</v>
      </c>
      <c r="D813" s="88" t="str">
        <f>'Cover Sheet'!$A$6</f>
        <v>[insert name of firm]</v>
      </c>
      <c r="E813" s="88" t="str">
        <f>'Cover Sheet'!$B$6</f>
        <v>[insert CPA name]</v>
      </c>
      <c r="F813" s="88" t="str">
        <f>'Cover Sheet'!$B$8</f>
        <v>[insert CPA license number]</v>
      </c>
      <c r="G813" s="88" t="str">
        <f>'Cover Sheet'!$D$6</f>
        <v>[insert direct email address]</v>
      </c>
      <c r="H813" s="88" t="str">
        <f>'Cover Sheet'!$D$8</f>
        <v>[insert direct phone number]</v>
      </c>
      <c r="I813" s="88" t="str">
        <f>'Cover Sheet'!$D$10</f>
        <v>[insert firm mailing address]</v>
      </c>
      <c r="J813" s="88" t="str">
        <f>'Licensee Info'!$E$2</f>
        <v>Report not attested to correctly</v>
      </c>
      <c r="K813" t="s">
        <v>286</v>
      </c>
      <c r="L813">
        <v>1</v>
      </c>
      <c r="M813" t="s">
        <v>285</v>
      </c>
      <c r="N813">
        <v>8</v>
      </c>
      <c r="O813">
        <v>5</v>
      </c>
      <c r="R813">
        <v>0</v>
      </c>
      <c r="S813">
        <v>0</v>
      </c>
      <c r="T813">
        <v>0</v>
      </c>
      <c r="U813">
        <v>0</v>
      </c>
      <c r="V813">
        <v>0</v>
      </c>
      <c r="W813">
        <v>0</v>
      </c>
      <c r="X813">
        <v>0</v>
      </c>
      <c r="Y813">
        <v>0</v>
      </c>
      <c r="Z813">
        <v>0</v>
      </c>
      <c r="AA813">
        <v>0</v>
      </c>
      <c r="AB813">
        <v>0</v>
      </c>
      <c r="AC813">
        <v>0</v>
      </c>
      <c r="AD813">
        <v>0</v>
      </c>
      <c r="AJ813" cm="1">
        <f t="array" ref="AJ813">IF(OR(COUNTIF(R813,$AZ$2:$AZ$19)),0,1)</f>
        <v>0</v>
      </c>
      <c r="AK813" cm="1">
        <f t="array" ref="AK813">IF(OR(COUNTIF(S813,$AZ$2:$AZ$19)),0,1)</f>
        <v>0</v>
      </c>
      <c r="AL813" cm="1">
        <f t="array" ref="AL813">IF(OR(COUNTIF(T813,$AZ$2:$AZ$19)),0,1)</f>
        <v>0</v>
      </c>
      <c r="AM813" cm="1">
        <f t="array" ref="AM813">IF(OR(COUNTIF(U813,$AZ$2:$AZ$19)),0,1)</f>
        <v>0</v>
      </c>
      <c r="AN813" cm="1">
        <f t="array" ref="AN813">IF(OR(COUNTIF(V813,$AZ$2:$AZ$19)),0,1)</f>
        <v>0</v>
      </c>
      <c r="AO813" cm="1">
        <f t="array" ref="AO813">IF(OR(COUNTIF(W813,$AZ$2:$AZ$19)),0,1)</f>
        <v>0</v>
      </c>
      <c r="AP813" cm="1">
        <f t="array" ref="AP813">IF(OR(COUNTIF(X813,$AZ$2:$AZ$19)),0,1)</f>
        <v>0</v>
      </c>
      <c r="AQ813" cm="1">
        <f t="array" ref="AQ813">IF(OR(COUNTIF(Y813,$AZ$2:$AZ$19)),0,1)</f>
        <v>0</v>
      </c>
      <c r="AR813" cm="1">
        <f t="array" ref="AR813">IF(OR(COUNTIF(Z813,$AZ$2:$AZ$19)),0,1)</f>
        <v>0</v>
      </c>
      <c r="AS813" cm="1">
        <f t="array" ref="AS813">IF(OR(COUNTIF(AA813,$AZ$2:$AZ$19)),0,1)</f>
        <v>0</v>
      </c>
      <c r="AT813" cm="1">
        <f t="array" ref="AT813">IF(OR(COUNTIF(AB813,$AZ$2:$AZ$19)),0,1)</f>
        <v>0</v>
      </c>
      <c r="AU813" cm="1">
        <f t="array" ref="AU813">IF(OR(COUNTIF(AC813,$AZ$2:$AZ$19)),0,1)</f>
        <v>0</v>
      </c>
      <c r="AV813" cm="1">
        <f t="array" ref="AV813">IF(OR(COUNTIF(AD813,$AZ$2:$AZ$19)),0,1)</f>
        <v>0</v>
      </c>
      <c r="AX813">
        <f t="shared" si="13"/>
        <v>0</v>
      </c>
    </row>
    <row r="814" spans="1:50" x14ac:dyDescent="0.3">
      <c r="A814" s="88" t="str" cm="1">
        <f t="array" ref="A814">IF(AX814&gt;0,'Licensee Info'!$A$2:$A$2,"#N/A")</f>
        <v>#N/A</v>
      </c>
      <c r="B814" s="88" t="str">
        <f>'Cover Sheet'!$A$3</f>
        <v>[insert AFS Reporting Period]</v>
      </c>
      <c r="C814" s="88" t="str">
        <f>'Cover Sheet'!$D$3</f>
        <v>[insert all medical and adult-use license record numbers covered by this AFS]</v>
      </c>
      <c r="D814" s="88" t="str">
        <f>'Cover Sheet'!$A$6</f>
        <v>[insert name of firm]</v>
      </c>
      <c r="E814" s="88" t="str">
        <f>'Cover Sheet'!$B$6</f>
        <v>[insert CPA name]</v>
      </c>
      <c r="F814" s="88" t="str">
        <f>'Cover Sheet'!$B$8</f>
        <v>[insert CPA license number]</v>
      </c>
      <c r="G814" s="88" t="str">
        <f>'Cover Sheet'!$D$6</f>
        <v>[insert direct email address]</v>
      </c>
      <c r="H814" s="88" t="str">
        <f>'Cover Sheet'!$D$8</f>
        <v>[insert direct phone number]</v>
      </c>
      <c r="I814" s="88" t="str">
        <f>'Cover Sheet'!$D$10</f>
        <v>[insert firm mailing address]</v>
      </c>
      <c r="J814" s="88" t="str">
        <f>'Licensee Info'!$E$2</f>
        <v>Report not attested to correctly</v>
      </c>
      <c r="K814" s="91" t="s">
        <v>286</v>
      </c>
      <c r="L814" s="91">
        <v>1</v>
      </c>
      <c r="M814" s="91" t="s">
        <v>285</v>
      </c>
      <c r="N814" s="91">
        <v>8</v>
      </c>
      <c r="O814" s="91">
        <v>6</v>
      </c>
      <c r="P814" s="91"/>
      <c r="Q814" s="91"/>
      <c r="R814" s="91">
        <v>0</v>
      </c>
      <c r="S814" s="91">
        <v>0</v>
      </c>
      <c r="T814" s="91">
        <v>0</v>
      </c>
      <c r="U814" s="91">
        <v>0</v>
      </c>
      <c r="V814" s="91">
        <v>0</v>
      </c>
      <c r="W814" s="91">
        <v>0</v>
      </c>
      <c r="X814" s="91">
        <v>0</v>
      </c>
      <c r="Y814" s="91">
        <v>0</v>
      </c>
      <c r="Z814" s="91">
        <v>0</v>
      </c>
      <c r="AA814" s="91">
        <v>0</v>
      </c>
      <c r="AB814" s="91">
        <v>0</v>
      </c>
      <c r="AC814" s="91">
        <v>0</v>
      </c>
      <c r="AD814" s="91">
        <v>0</v>
      </c>
      <c r="AE814" s="91"/>
      <c r="AF814" s="91"/>
      <c r="AG814" s="91"/>
      <c r="AH814" s="91"/>
      <c r="AJ814" cm="1">
        <f t="array" ref="AJ814">IF(OR(COUNTIF(R814,$AZ$2:$AZ$19)),0,1)</f>
        <v>0</v>
      </c>
      <c r="AK814" cm="1">
        <f t="array" ref="AK814">IF(OR(COUNTIF(S814,$AZ$2:$AZ$19)),0,1)</f>
        <v>0</v>
      </c>
      <c r="AL814" cm="1">
        <f t="array" ref="AL814">IF(OR(COUNTIF(T814,$AZ$2:$AZ$19)),0,1)</f>
        <v>0</v>
      </c>
      <c r="AM814" cm="1">
        <f t="array" ref="AM814">IF(OR(COUNTIF(U814,$AZ$2:$AZ$19)),0,1)</f>
        <v>0</v>
      </c>
      <c r="AN814" cm="1">
        <f t="array" ref="AN814">IF(OR(COUNTIF(V814,$AZ$2:$AZ$19)),0,1)</f>
        <v>0</v>
      </c>
      <c r="AO814" cm="1">
        <f t="array" ref="AO814">IF(OR(COUNTIF(W814,$AZ$2:$AZ$19)),0,1)</f>
        <v>0</v>
      </c>
      <c r="AP814" cm="1">
        <f t="array" ref="AP814">IF(OR(COUNTIF(X814,$AZ$2:$AZ$19)),0,1)</f>
        <v>0</v>
      </c>
      <c r="AQ814" cm="1">
        <f t="array" ref="AQ814">IF(OR(COUNTIF(Y814,$AZ$2:$AZ$19)),0,1)</f>
        <v>0</v>
      </c>
      <c r="AR814" cm="1">
        <f t="array" ref="AR814">IF(OR(COUNTIF(Z814,$AZ$2:$AZ$19)),0,1)</f>
        <v>0</v>
      </c>
      <c r="AS814" cm="1">
        <f t="array" ref="AS814">IF(OR(COUNTIF(AA814,$AZ$2:$AZ$19)),0,1)</f>
        <v>0</v>
      </c>
      <c r="AT814" cm="1">
        <f t="array" ref="AT814">IF(OR(COUNTIF(AB814,$AZ$2:$AZ$19)),0,1)</f>
        <v>0</v>
      </c>
      <c r="AU814" cm="1">
        <f t="array" ref="AU814">IF(OR(COUNTIF(AC814,$AZ$2:$AZ$19)),0,1)</f>
        <v>0</v>
      </c>
      <c r="AV814" cm="1">
        <f t="array" ref="AV814">IF(OR(COUNTIF(AD814,$AZ$2:$AZ$19)),0,1)</f>
        <v>0</v>
      </c>
      <c r="AX814">
        <f t="shared" si="13"/>
        <v>0</v>
      </c>
    </row>
    <row r="815" spans="1:50" x14ac:dyDescent="0.3">
      <c r="A815" s="92" t="str" cm="1">
        <f t="array" ref="A815">IF(AX815&gt;0,'Licensee Info'!$A$2:$A$2,"#N/A")</f>
        <v>#N/A</v>
      </c>
      <c r="B815" s="88" t="str">
        <f>'Cover Sheet'!$A$3</f>
        <v>[insert AFS Reporting Period]</v>
      </c>
      <c r="C815" s="88" t="str">
        <f>'Cover Sheet'!$D$3</f>
        <v>[insert all medical and adult-use license record numbers covered by this AFS]</v>
      </c>
      <c r="D815" s="88" t="str">
        <f>'Cover Sheet'!$A$6</f>
        <v>[insert name of firm]</v>
      </c>
      <c r="E815" s="88" t="str">
        <f>'Cover Sheet'!$B$6</f>
        <v>[insert CPA name]</v>
      </c>
      <c r="F815" s="88" t="str">
        <f>'Cover Sheet'!$B$8</f>
        <v>[insert CPA license number]</v>
      </c>
      <c r="G815" s="88" t="str">
        <f>'Cover Sheet'!$D$6</f>
        <v>[insert direct email address]</v>
      </c>
      <c r="H815" s="88" t="str">
        <f>'Cover Sheet'!$D$8</f>
        <v>[insert direct phone number]</v>
      </c>
      <c r="I815" s="88" t="str">
        <f>'Cover Sheet'!$D$10</f>
        <v>[insert firm mailing address]</v>
      </c>
      <c r="J815" s="88" t="str">
        <f>'Licensee Info'!$E$2</f>
        <v>Report not attested to correctly</v>
      </c>
      <c r="K815" t="s">
        <v>286</v>
      </c>
      <c r="L815">
        <v>1</v>
      </c>
      <c r="M815" t="s">
        <v>285</v>
      </c>
      <c r="N815">
        <v>8</v>
      </c>
      <c r="O815">
        <v>7</v>
      </c>
      <c r="R815">
        <v>0</v>
      </c>
      <c r="S815">
        <v>0</v>
      </c>
      <c r="T815">
        <v>0</v>
      </c>
      <c r="U815">
        <v>0</v>
      </c>
      <c r="V815">
        <v>0</v>
      </c>
      <c r="W815">
        <v>0</v>
      </c>
      <c r="X815">
        <v>0</v>
      </c>
      <c r="Y815">
        <v>0</v>
      </c>
      <c r="Z815">
        <v>0</v>
      </c>
      <c r="AA815">
        <v>0</v>
      </c>
      <c r="AB815">
        <v>0</v>
      </c>
      <c r="AC815">
        <v>0</v>
      </c>
      <c r="AD815">
        <v>0</v>
      </c>
      <c r="AJ815" cm="1">
        <f t="array" ref="AJ815">IF(OR(COUNTIF(R815,$AZ$2:$AZ$19)),0,1)</f>
        <v>0</v>
      </c>
      <c r="AK815" cm="1">
        <f t="array" ref="AK815">IF(OR(COUNTIF(S815,$AZ$2:$AZ$19)),0,1)</f>
        <v>0</v>
      </c>
      <c r="AL815" cm="1">
        <f t="array" ref="AL815">IF(OR(COUNTIF(T815,$AZ$2:$AZ$19)),0,1)</f>
        <v>0</v>
      </c>
      <c r="AM815" cm="1">
        <f t="array" ref="AM815">IF(OR(COUNTIF(U815,$AZ$2:$AZ$19)),0,1)</f>
        <v>0</v>
      </c>
      <c r="AN815" cm="1">
        <f t="array" ref="AN815">IF(OR(COUNTIF(V815,$AZ$2:$AZ$19)),0,1)</f>
        <v>0</v>
      </c>
      <c r="AO815" cm="1">
        <f t="array" ref="AO815">IF(OR(COUNTIF(W815,$AZ$2:$AZ$19)),0,1)</f>
        <v>0</v>
      </c>
      <c r="AP815" cm="1">
        <f t="array" ref="AP815">IF(OR(COUNTIF(X815,$AZ$2:$AZ$19)),0,1)</f>
        <v>0</v>
      </c>
      <c r="AQ815" cm="1">
        <f t="array" ref="AQ815">IF(OR(COUNTIF(Y815,$AZ$2:$AZ$19)),0,1)</f>
        <v>0</v>
      </c>
      <c r="AR815" cm="1">
        <f t="array" ref="AR815">IF(OR(COUNTIF(Z815,$AZ$2:$AZ$19)),0,1)</f>
        <v>0</v>
      </c>
      <c r="AS815" cm="1">
        <f t="array" ref="AS815">IF(OR(COUNTIF(AA815,$AZ$2:$AZ$19)),0,1)</f>
        <v>0</v>
      </c>
      <c r="AT815" cm="1">
        <f t="array" ref="AT815">IF(OR(COUNTIF(AB815,$AZ$2:$AZ$19)),0,1)</f>
        <v>0</v>
      </c>
      <c r="AU815" cm="1">
        <f t="array" ref="AU815">IF(OR(COUNTIF(AC815,$AZ$2:$AZ$19)),0,1)</f>
        <v>0</v>
      </c>
      <c r="AV815" cm="1">
        <f t="array" ref="AV815">IF(OR(COUNTIF(AD815,$AZ$2:$AZ$19)),0,1)</f>
        <v>0</v>
      </c>
      <c r="AX815">
        <f t="shared" si="13"/>
        <v>0</v>
      </c>
    </row>
    <row r="816" spans="1:50" x14ac:dyDescent="0.3">
      <c r="A816" s="88" t="str" cm="1">
        <f t="array" ref="A816">IF(AX816&gt;0,'Licensee Info'!$A$2:$A$2,"#N/A")</f>
        <v>#N/A</v>
      </c>
      <c r="B816" s="88" t="str">
        <f>'Cover Sheet'!$A$3</f>
        <v>[insert AFS Reporting Period]</v>
      </c>
      <c r="C816" s="88" t="str">
        <f>'Cover Sheet'!$D$3</f>
        <v>[insert all medical and adult-use license record numbers covered by this AFS]</v>
      </c>
      <c r="D816" s="88" t="str">
        <f>'Cover Sheet'!$A$6</f>
        <v>[insert name of firm]</v>
      </c>
      <c r="E816" s="88" t="str">
        <f>'Cover Sheet'!$B$6</f>
        <v>[insert CPA name]</v>
      </c>
      <c r="F816" s="88" t="str">
        <f>'Cover Sheet'!$B$8</f>
        <v>[insert CPA license number]</v>
      </c>
      <c r="G816" s="88" t="str">
        <f>'Cover Sheet'!$D$6</f>
        <v>[insert direct email address]</v>
      </c>
      <c r="H816" s="88" t="str">
        <f>'Cover Sheet'!$D$8</f>
        <v>[insert direct phone number]</v>
      </c>
      <c r="I816" s="88" t="str">
        <f>'Cover Sheet'!$D$10</f>
        <v>[insert firm mailing address]</v>
      </c>
      <c r="J816" s="88" t="str">
        <f>'Licensee Info'!$E$2</f>
        <v>Report not attested to correctly</v>
      </c>
      <c r="K816" s="91" t="s">
        <v>286</v>
      </c>
      <c r="L816" s="91">
        <v>1</v>
      </c>
      <c r="M816" s="91" t="s">
        <v>285</v>
      </c>
      <c r="N816" s="91">
        <v>8</v>
      </c>
      <c r="O816" s="91">
        <v>8</v>
      </c>
      <c r="P816" s="91"/>
      <c r="Q816" s="91"/>
      <c r="R816" s="91">
        <v>0</v>
      </c>
      <c r="S816" s="91">
        <v>0</v>
      </c>
      <c r="T816" s="91">
        <v>0</v>
      </c>
      <c r="U816" s="91">
        <v>0</v>
      </c>
      <c r="V816" s="91">
        <v>0</v>
      </c>
      <c r="W816" s="91">
        <v>0</v>
      </c>
      <c r="X816" s="91">
        <v>0</v>
      </c>
      <c r="Y816" s="91">
        <v>0</v>
      </c>
      <c r="Z816" s="91">
        <v>0</v>
      </c>
      <c r="AA816" s="91">
        <v>0</v>
      </c>
      <c r="AB816" s="91">
        <v>0</v>
      </c>
      <c r="AC816" s="91">
        <v>0</v>
      </c>
      <c r="AD816" s="91">
        <v>0</v>
      </c>
      <c r="AE816" s="91"/>
      <c r="AF816" s="91"/>
      <c r="AG816" s="91"/>
      <c r="AH816" s="91"/>
      <c r="AJ816" cm="1">
        <f t="array" ref="AJ816">IF(OR(COUNTIF(R816,$AZ$2:$AZ$19)),0,1)</f>
        <v>0</v>
      </c>
      <c r="AK816" cm="1">
        <f t="array" ref="AK816">IF(OR(COUNTIF(S816,$AZ$2:$AZ$19)),0,1)</f>
        <v>0</v>
      </c>
      <c r="AL816" cm="1">
        <f t="array" ref="AL816">IF(OR(COUNTIF(T816,$AZ$2:$AZ$19)),0,1)</f>
        <v>0</v>
      </c>
      <c r="AM816" cm="1">
        <f t="array" ref="AM816">IF(OR(COUNTIF(U816,$AZ$2:$AZ$19)),0,1)</f>
        <v>0</v>
      </c>
      <c r="AN816" cm="1">
        <f t="array" ref="AN816">IF(OR(COUNTIF(V816,$AZ$2:$AZ$19)),0,1)</f>
        <v>0</v>
      </c>
      <c r="AO816" cm="1">
        <f t="array" ref="AO816">IF(OR(COUNTIF(W816,$AZ$2:$AZ$19)),0,1)</f>
        <v>0</v>
      </c>
      <c r="AP816" cm="1">
        <f t="array" ref="AP816">IF(OR(COUNTIF(X816,$AZ$2:$AZ$19)),0,1)</f>
        <v>0</v>
      </c>
      <c r="AQ816" cm="1">
        <f t="array" ref="AQ816">IF(OR(COUNTIF(Y816,$AZ$2:$AZ$19)),0,1)</f>
        <v>0</v>
      </c>
      <c r="AR816" cm="1">
        <f t="array" ref="AR816">IF(OR(COUNTIF(Z816,$AZ$2:$AZ$19)),0,1)</f>
        <v>0</v>
      </c>
      <c r="AS816" cm="1">
        <f t="array" ref="AS816">IF(OR(COUNTIF(AA816,$AZ$2:$AZ$19)),0,1)</f>
        <v>0</v>
      </c>
      <c r="AT816" cm="1">
        <f t="array" ref="AT816">IF(OR(COUNTIF(AB816,$AZ$2:$AZ$19)),0,1)</f>
        <v>0</v>
      </c>
      <c r="AU816" cm="1">
        <f t="array" ref="AU816">IF(OR(COUNTIF(AC816,$AZ$2:$AZ$19)),0,1)</f>
        <v>0</v>
      </c>
      <c r="AV816" cm="1">
        <f t="array" ref="AV816">IF(OR(COUNTIF(AD816,$AZ$2:$AZ$19)),0,1)</f>
        <v>0</v>
      </c>
      <c r="AX816">
        <f t="shared" si="13"/>
        <v>0</v>
      </c>
    </row>
    <row r="817" spans="1:50" x14ac:dyDescent="0.3">
      <c r="A817" s="92" t="str" cm="1">
        <f t="array" ref="A817">IF(AX817&gt;0,'Licensee Info'!$A$2:$A$2,"#N/A")</f>
        <v>#N/A</v>
      </c>
      <c r="B817" s="88" t="str">
        <f>'Cover Sheet'!$A$3</f>
        <v>[insert AFS Reporting Period]</v>
      </c>
      <c r="C817" s="88" t="str">
        <f>'Cover Sheet'!$D$3</f>
        <v>[insert all medical and adult-use license record numbers covered by this AFS]</v>
      </c>
      <c r="D817" s="88" t="str">
        <f>'Cover Sheet'!$A$6</f>
        <v>[insert name of firm]</v>
      </c>
      <c r="E817" s="88" t="str">
        <f>'Cover Sheet'!$B$6</f>
        <v>[insert CPA name]</v>
      </c>
      <c r="F817" s="88" t="str">
        <f>'Cover Sheet'!$B$8</f>
        <v>[insert CPA license number]</v>
      </c>
      <c r="G817" s="88" t="str">
        <f>'Cover Sheet'!$D$6</f>
        <v>[insert direct email address]</v>
      </c>
      <c r="H817" s="88" t="str">
        <f>'Cover Sheet'!$D$8</f>
        <v>[insert direct phone number]</v>
      </c>
      <c r="I817" s="88" t="str">
        <f>'Cover Sheet'!$D$10</f>
        <v>[insert firm mailing address]</v>
      </c>
      <c r="J817" s="88" t="str">
        <f>'Licensee Info'!$E$2</f>
        <v>Report not attested to correctly</v>
      </c>
      <c r="K817" t="s">
        <v>286</v>
      </c>
      <c r="L817">
        <v>1</v>
      </c>
      <c r="M817" t="s">
        <v>285</v>
      </c>
      <c r="N817">
        <v>8</v>
      </c>
      <c r="O817">
        <v>9</v>
      </c>
      <c r="R817">
        <v>0</v>
      </c>
      <c r="S817">
        <v>0</v>
      </c>
      <c r="T817">
        <v>0</v>
      </c>
      <c r="U817">
        <v>0</v>
      </c>
      <c r="V817">
        <v>0</v>
      </c>
      <c r="W817">
        <v>0</v>
      </c>
      <c r="X817">
        <v>0</v>
      </c>
      <c r="Y817">
        <v>0</v>
      </c>
      <c r="Z817">
        <v>0</v>
      </c>
      <c r="AA817">
        <v>0</v>
      </c>
      <c r="AB817">
        <v>0</v>
      </c>
      <c r="AC817">
        <v>0</v>
      </c>
      <c r="AD817">
        <v>0</v>
      </c>
      <c r="AJ817" cm="1">
        <f t="array" ref="AJ817">IF(OR(COUNTIF(R817,$AZ$2:$AZ$19)),0,1)</f>
        <v>0</v>
      </c>
      <c r="AK817" cm="1">
        <f t="array" ref="AK817">IF(OR(COUNTIF(S817,$AZ$2:$AZ$19)),0,1)</f>
        <v>0</v>
      </c>
      <c r="AL817" cm="1">
        <f t="array" ref="AL817">IF(OR(COUNTIF(T817,$AZ$2:$AZ$19)),0,1)</f>
        <v>0</v>
      </c>
      <c r="AM817" cm="1">
        <f t="array" ref="AM817">IF(OR(COUNTIF(U817,$AZ$2:$AZ$19)),0,1)</f>
        <v>0</v>
      </c>
      <c r="AN817" cm="1">
        <f t="array" ref="AN817">IF(OR(COUNTIF(V817,$AZ$2:$AZ$19)),0,1)</f>
        <v>0</v>
      </c>
      <c r="AO817" cm="1">
        <f t="array" ref="AO817">IF(OR(COUNTIF(W817,$AZ$2:$AZ$19)),0,1)</f>
        <v>0</v>
      </c>
      <c r="AP817" cm="1">
        <f t="array" ref="AP817">IF(OR(COUNTIF(X817,$AZ$2:$AZ$19)),0,1)</f>
        <v>0</v>
      </c>
      <c r="AQ817" cm="1">
        <f t="array" ref="AQ817">IF(OR(COUNTIF(Y817,$AZ$2:$AZ$19)),0,1)</f>
        <v>0</v>
      </c>
      <c r="AR817" cm="1">
        <f t="array" ref="AR817">IF(OR(COUNTIF(Z817,$AZ$2:$AZ$19)),0,1)</f>
        <v>0</v>
      </c>
      <c r="AS817" cm="1">
        <f t="array" ref="AS817">IF(OR(COUNTIF(AA817,$AZ$2:$AZ$19)),0,1)</f>
        <v>0</v>
      </c>
      <c r="AT817" cm="1">
        <f t="array" ref="AT817">IF(OR(COUNTIF(AB817,$AZ$2:$AZ$19)),0,1)</f>
        <v>0</v>
      </c>
      <c r="AU817" cm="1">
        <f t="array" ref="AU817">IF(OR(COUNTIF(AC817,$AZ$2:$AZ$19)),0,1)</f>
        <v>0</v>
      </c>
      <c r="AV817" cm="1">
        <f t="array" ref="AV817">IF(OR(COUNTIF(AD817,$AZ$2:$AZ$19)),0,1)</f>
        <v>0</v>
      </c>
      <c r="AX817">
        <f t="shared" si="13"/>
        <v>0</v>
      </c>
    </row>
    <row r="818" spans="1:50" x14ac:dyDescent="0.3">
      <c r="A818" s="88" t="str" cm="1">
        <f t="array" ref="A818">IF(AX818&gt;0,'Licensee Info'!$A$2:$A$2,"#N/A")</f>
        <v>#N/A</v>
      </c>
      <c r="B818" s="88" t="str">
        <f>'Cover Sheet'!$A$3</f>
        <v>[insert AFS Reporting Period]</v>
      </c>
      <c r="C818" s="88" t="str">
        <f>'Cover Sheet'!$D$3</f>
        <v>[insert all medical and adult-use license record numbers covered by this AFS]</v>
      </c>
      <c r="D818" s="88" t="str">
        <f>'Cover Sheet'!$A$6</f>
        <v>[insert name of firm]</v>
      </c>
      <c r="E818" s="88" t="str">
        <f>'Cover Sheet'!$B$6</f>
        <v>[insert CPA name]</v>
      </c>
      <c r="F818" s="88" t="str">
        <f>'Cover Sheet'!$B$8</f>
        <v>[insert CPA license number]</v>
      </c>
      <c r="G818" s="88" t="str">
        <f>'Cover Sheet'!$D$6</f>
        <v>[insert direct email address]</v>
      </c>
      <c r="H818" s="88" t="str">
        <f>'Cover Sheet'!$D$8</f>
        <v>[insert direct phone number]</v>
      </c>
      <c r="I818" s="88" t="str">
        <f>'Cover Sheet'!$D$10</f>
        <v>[insert firm mailing address]</v>
      </c>
      <c r="J818" s="88" t="str">
        <f>'Licensee Info'!$E$2</f>
        <v>Report not attested to correctly</v>
      </c>
      <c r="K818" s="91" t="s">
        <v>286</v>
      </c>
      <c r="L818" s="91">
        <v>1</v>
      </c>
      <c r="M818" s="91" t="s">
        <v>285</v>
      </c>
      <c r="N818" s="91">
        <v>8</v>
      </c>
      <c r="O818" s="91">
        <v>10</v>
      </c>
      <c r="P818" s="91"/>
      <c r="Q818" s="91"/>
      <c r="R818" s="91">
        <v>0</v>
      </c>
      <c r="S818" s="91">
        <v>0</v>
      </c>
      <c r="T818" s="91">
        <v>0</v>
      </c>
      <c r="U818" s="91">
        <v>0</v>
      </c>
      <c r="V818" s="91">
        <v>0</v>
      </c>
      <c r="W818" s="91">
        <v>0</v>
      </c>
      <c r="X818" s="91">
        <v>0</v>
      </c>
      <c r="Y818" s="91">
        <v>0</v>
      </c>
      <c r="Z818" s="91">
        <v>0</v>
      </c>
      <c r="AA818" s="91">
        <v>0</v>
      </c>
      <c r="AB818" s="91">
        <v>0</v>
      </c>
      <c r="AC818" s="91">
        <v>0</v>
      </c>
      <c r="AD818" s="91">
        <v>0</v>
      </c>
      <c r="AE818" s="91"/>
      <c r="AF818" s="91"/>
      <c r="AG818" s="91"/>
      <c r="AH818" s="91"/>
      <c r="AJ818" cm="1">
        <f t="array" ref="AJ818">IF(OR(COUNTIF(R818,$AZ$2:$AZ$19)),0,1)</f>
        <v>0</v>
      </c>
      <c r="AK818" cm="1">
        <f t="array" ref="AK818">IF(OR(COUNTIF(S818,$AZ$2:$AZ$19)),0,1)</f>
        <v>0</v>
      </c>
      <c r="AL818" cm="1">
        <f t="array" ref="AL818">IF(OR(COUNTIF(T818,$AZ$2:$AZ$19)),0,1)</f>
        <v>0</v>
      </c>
      <c r="AM818" cm="1">
        <f t="array" ref="AM818">IF(OR(COUNTIF(U818,$AZ$2:$AZ$19)),0,1)</f>
        <v>0</v>
      </c>
      <c r="AN818" cm="1">
        <f t="array" ref="AN818">IF(OR(COUNTIF(V818,$AZ$2:$AZ$19)),0,1)</f>
        <v>0</v>
      </c>
      <c r="AO818" cm="1">
        <f t="array" ref="AO818">IF(OR(COUNTIF(W818,$AZ$2:$AZ$19)),0,1)</f>
        <v>0</v>
      </c>
      <c r="AP818" cm="1">
        <f t="array" ref="AP818">IF(OR(COUNTIF(X818,$AZ$2:$AZ$19)),0,1)</f>
        <v>0</v>
      </c>
      <c r="AQ818" cm="1">
        <f t="array" ref="AQ818">IF(OR(COUNTIF(Y818,$AZ$2:$AZ$19)),0,1)</f>
        <v>0</v>
      </c>
      <c r="AR818" cm="1">
        <f t="array" ref="AR818">IF(OR(COUNTIF(Z818,$AZ$2:$AZ$19)),0,1)</f>
        <v>0</v>
      </c>
      <c r="AS818" cm="1">
        <f t="array" ref="AS818">IF(OR(COUNTIF(AA818,$AZ$2:$AZ$19)),0,1)</f>
        <v>0</v>
      </c>
      <c r="AT818" cm="1">
        <f t="array" ref="AT818">IF(OR(COUNTIF(AB818,$AZ$2:$AZ$19)),0,1)</f>
        <v>0</v>
      </c>
      <c r="AU818" cm="1">
        <f t="array" ref="AU818">IF(OR(COUNTIF(AC818,$AZ$2:$AZ$19)),0,1)</f>
        <v>0</v>
      </c>
      <c r="AV818" cm="1">
        <f t="array" ref="AV818">IF(OR(COUNTIF(AD818,$AZ$2:$AZ$19)),0,1)</f>
        <v>0</v>
      </c>
      <c r="AX818">
        <f t="shared" si="13"/>
        <v>0</v>
      </c>
    </row>
    <row r="819" spans="1:50" x14ac:dyDescent="0.3">
      <c r="A819" s="92" t="str" cm="1">
        <f t="array" ref="A819">IF(AX819&gt;0,'Licensee Info'!$A$2:$A$2,"#N/A")</f>
        <v>#N/A</v>
      </c>
      <c r="B819" s="88" t="str">
        <f>'Cover Sheet'!$A$3</f>
        <v>[insert AFS Reporting Period]</v>
      </c>
      <c r="C819" s="88" t="str">
        <f>'Cover Sheet'!$D$3</f>
        <v>[insert all medical and adult-use license record numbers covered by this AFS]</v>
      </c>
      <c r="D819" s="88" t="str">
        <f>'Cover Sheet'!$A$6</f>
        <v>[insert name of firm]</v>
      </c>
      <c r="E819" s="88" t="str">
        <f>'Cover Sheet'!$B$6</f>
        <v>[insert CPA name]</v>
      </c>
      <c r="F819" s="88" t="str">
        <f>'Cover Sheet'!$B$8</f>
        <v>[insert CPA license number]</v>
      </c>
      <c r="G819" s="88" t="str">
        <f>'Cover Sheet'!$D$6</f>
        <v>[insert direct email address]</v>
      </c>
      <c r="H819" s="88" t="str">
        <f>'Cover Sheet'!$D$8</f>
        <v>[insert direct phone number]</v>
      </c>
      <c r="I819" s="88" t="str">
        <f>'Cover Sheet'!$D$10</f>
        <v>[insert firm mailing address]</v>
      </c>
      <c r="J819" s="88" t="str">
        <f>'Licensee Info'!$E$2</f>
        <v>Report not attested to correctly</v>
      </c>
      <c r="K819" t="s">
        <v>286</v>
      </c>
      <c r="L819">
        <v>1</v>
      </c>
      <c r="M819" t="s">
        <v>285</v>
      </c>
      <c r="N819">
        <v>8</v>
      </c>
      <c r="O819">
        <v>11</v>
      </c>
      <c r="R819">
        <v>0</v>
      </c>
      <c r="S819">
        <v>0</v>
      </c>
      <c r="T819">
        <v>0</v>
      </c>
      <c r="U819">
        <v>0</v>
      </c>
      <c r="V819">
        <v>0</v>
      </c>
      <c r="W819">
        <v>0</v>
      </c>
      <c r="X819">
        <v>0</v>
      </c>
      <c r="Y819">
        <v>0</v>
      </c>
      <c r="Z819">
        <v>0</v>
      </c>
      <c r="AA819">
        <v>0</v>
      </c>
      <c r="AB819">
        <v>0</v>
      </c>
      <c r="AC819">
        <v>0</v>
      </c>
      <c r="AD819">
        <v>0</v>
      </c>
      <c r="AJ819" cm="1">
        <f t="array" ref="AJ819">IF(OR(COUNTIF(R819,$AZ$2:$AZ$19)),0,1)</f>
        <v>0</v>
      </c>
      <c r="AK819" cm="1">
        <f t="array" ref="AK819">IF(OR(COUNTIF(S819,$AZ$2:$AZ$19)),0,1)</f>
        <v>0</v>
      </c>
      <c r="AL819" cm="1">
        <f t="array" ref="AL819">IF(OR(COUNTIF(T819,$AZ$2:$AZ$19)),0,1)</f>
        <v>0</v>
      </c>
      <c r="AM819" cm="1">
        <f t="array" ref="AM819">IF(OR(COUNTIF(U819,$AZ$2:$AZ$19)),0,1)</f>
        <v>0</v>
      </c>
      <c r="AN819" cm="1">
        <f t="array" ref="AN819">IF(OR(COUNTIF(V819,$AZ$2:$AZ$19)),0,1)</f>
        <v>0</v>
      </c>
      <c r="AO819" cm="1">
        <f t="array" ref="AO819">IF(OR(COUNTIF(W819,$AZ$2:$AZ$19)),0,1)</f>
        <v>0</v>
      </c>
      <c r="AP819" cm="1">
        <f t="array" ref="AP819">IF(OR(COUNTIF(X819,$AZ$2:$AZ$19)),0,1)</f>
        <v>0</v>
      </c>
      <c r="AQ819" cm="1">
        <f t="array" ref="AQ819">IF(OR(COUNTIF(Y819,$AZ$2:$AZ$19)),0,1)</f>
        <v>0</v>
      </c>
      <c r="AR819" cm="1">
        <f t="array" ref="AR819">IF(OR(COUNTIF(Z819,$AZ$2:$AZ$19)),0,1)</f>
        <v>0</v>
      </c>
      <c r="AS819" cm="1">
        <f t="array" ref="AS819">IF(OR(COUNTIF(AA819,$AZ$2:$AZ$19)),0,1)</f>
        <v>0</v>
      </c>
      <c r="AT819" cm="1">
        <f t="array" ref="AT819">IF(OR(COUNTIF(AB819,$AZ$2:$AZ$19)),0,1)</f>
        <v>0</v>
      </c>
      <c r="AU819" cm="1">
        <f t="array" ref="AU819">IF(OR(COUNTIF(AC819,$AZ$2:$AZ$19)),0,1)</f>
        <v>0</v>
      </c>
      <c r="AV819" cm="1">
        <f t="array" ref="AV819">IF(OR(COUNTIF(AD819,$AZ$2:$AZ$19)),0,1)</f>
        <v>0</v>
      </c>
      <c r="AX819">
        <f t="shared" si="13"/>
        <v>0</v>
      </c>
    </row>
    <row r="820" spans="1:50" x14ac:dyDescent="0.3">
      <c r="A820" s="88" t="str" cm="1">
        <f t="array" ref="A820">IF(AX820&gt;0,'Licensee Info'!$A$2:$A$2,"#N/A")</f>
        <v>#N/A</v>
      </c>
      <c r="B820" s="88" t="str">
        <f>'Cover Sheet'!$A$3</f>
        <v>[insert AFS Reporting Period]</v>
      </c>
      <c r="C820" s="88" t="str">
        <f>'Cover Sheet'!$D$3</f>
        <v>[insert all medical and adult-use license record numbers covered by this AFS]</v>
      </c>
      <c r="D820" s="88" t="str">
        <f>'Cover Sheet'!$A$6</f>
        <v>[insert name of firm]</v>
      </c>
      <c r="E820" s="88" t="str">
        <f>'Cover Sheet'!$B$6</f>
        <v>[insert CPA name]</v>
      </c>
      <c r="F820" s="88" t="str">
        <f>'Cover Sheet'!$B$8</f>
        <v>[insert CPA license number]</v>
      </c>
      <c r="G820" s="88" t="str">
        <f>'Cover Sheet'!$D$6</f>
        <v>[insert direct email address]</v>
      </c>
      <c r="H820" s="88" t="str">
        <f>'Cover Sheet'!$D$8</f>
        <v>[insert direct phone number]</v>
      </c>
      <c r="I820" s="88" t="str">
        <f>'Cover Sheet'!$D$10</f>
        <v>[insert firm mailing address]</v>
      </c>
      <c r="J820" s="88" t="str">
        <f>'Licensee Info'!$E$2</f>
        <v>Report not attested to correctly</v>
      </c>
      <c r="K820" s="91" t="s">
        <v>286</v>
      </c>
      <c r="L820" s="91">
        <v>1</v>
      </c>
      <c r="M820" s="91" t="s">
        <v>285</v>
      </c>
      <c r="N820" s="91">
        <v>8</v>
      </c>
      <c r="O820" s="91">
        <v>12</v>
      </c>
      <c r="P820" s="91"/>
      <c r="Q820" s="91"/>
      <c r="R820" s="91">
        <v>0</v>
      </c>
      <c r="S820" s="91">
        <v>0</v>
      </c>
      <c r="T820" s="91">
        <v>0</v>
      </c>
      <c r="U820" s="91">
        <v>0</v>
      </c>
      <c r="V820" s="91">
        <v>0</v>
      </c>
      <c r="W820" s="91">
        <v>0</v>
      </c>
      <c r="X820" s="91">
        <v>0</v>
      </c>
      <c r="Y820" s="91">
        <v>0</v>
      </c>
      <c r="Z820" s="91">
        <v>0</v>
      </c>
      <c r="AA820" s="91">
        <v>0</v>
      </c>
      <c r="AB820" s="91">
        <v>0</v>
      </c>
      <c r="AC820" s="91">
        <v>0</v>
      </c>
      <c r="AD820" s="91">
        <v>0</v>
      </c>
      <c r="AE820" s="91"/>
      <c r="AF820" s="91"/>
      <c r="AG820" s="91"/>
      <c r="AH820" s="91"/>
      <c r="AJ820" cm="1">
        <f t="array" ref="AJ820">IF(OR(COUNTIF(R820,$AZ$2:$AZ$19)),0,1)</f>
        <v>0</v>
      </c>
      <c r="AK820" cm="1">
        <f t="array" ref="AK820">IF(OR(COUNTIF(S820,$AZ$2:$AZ$19)),0,1)</f>
        <v>0</v>
      </c>
      <c r="AL820" cm="1">
        <f t="array" ref="AL820">IF(OR(COUNTIF(T820,$AZ$2:$AZ$19)),0,1)</f>
        <v>0</v>
      </c>
      <c r="AM820" cm="1">
        <f t="array" ref="AM820">IF(OR(COUNTIF(U820,$AZ$2:$AZ$19)),0,1)</f>
        <v>0</v>
      </c>
      <c r="AN820" cm="1">
        <f t="array" ref="AN820">IF(OR(COUNTIF(V820,$AZ$2:$AZ$19)),0,1)</f>
        <v>0</v>
      </c>
      <c r="AO820" cm="1">
        <f t="array" ref="AO820">IF(OR(COUNTIF(W820,$AZ$2:$AZ$19)),0,1)</f>
        <v>0</v>
      </c>
      <c r="AP820" cm="1">
        <f t="array" ref="AP820">IF(OR(COUNTIF(X820,$AZ$2:$AZ$19)),0,1)</f>
        <v>0</v>
      </c>
      <c r="AQ820" cm="1">
        <f t="array" ref="AQ820">IF(OR(COUNTIF(Y820,$AZ$2:$AZ$19)),0,1)</f>
        <v>0</v>
      </c>
      <c r="AR820" cm="1">
        <f t="array" ref="AR820">IF(OR(COUNTIF(Z820,$AZ$2:$AZ$19)),0,1)</f>
        <v>0</v>
      </c>
      <c r="AS820" cm="1">
        <f t="array" ref="AS820">IF(OR(COUNTIF(AA820,$AZ$2:$AZ$19)),0,1)</f>
        <v>0</v>
      </c>
      <c r="AT820" cm="1">
        <f t="array" ref="AT820">IF(OR(COUNTIF(AB820,$AZ$2:$AZ$19)),0,1)</f>
        <v>0</v>
      </c>
      <c r="AU820" cm="1">
        <f t="array" ref="AU820">IF(OR(COUNTIF(AC820,$AZ$2:$AZ$19)),0,1)</f>
        <v>0</v>
      </c>
      <c r="AV820" cm="1">
        <f t="array" ref="AV820">IF(OR(COUNTIF(AD820,$AZ$2:$AZ$19)),0,1)</f>
        <v>0</v>
      </c>
      <c r="AX820">
        <f t="shared" si="13"/>
        <v>0</v>
      </c>
    </row>
    <row r="821" spans="1:50" x14ac:dyDescent="0.3">
      <c r="A821" s="92" t="str" cm="1">
        <f t="array" ref="A821">IF(AX821&gt;0,'Licensee Info'!$A$2:$A$2,"#N/A")</f>
        <v>#N/A</v>
      </c>
      <c r="B821" s="88" t="str">
        <f>'Cover Sheet'!$A$3</f>
        <v>[insert AFS Reporting Period]</v>
      </c>
      <c r="C821" s="88" t="str">
        <f>'Cover Sheet'!$D$3</f>
        <v>[insert all medical and adult-use license record numbers covered by this AFS]</v>
      </c>
      <c r="D821" s="88" t="str">
        <f>'Cover Sheet'!$A$6</f>
        <v>[insert name of firm]</v>
      </c>
      <c r="E821" s="88" t="str">
        <f>'Cover Sheet'!$B$6</f>
        <v>[insert CPA name]</v>
      </c>
      <c r="F821" s="88" t="str">
        <f>'Cover Sheet'!$B$8</f>
        <v>[insert CPA license number]</v>
      </c>
      <c r="G821" s="88" t="str">
        <f>'Cover Sheet'!$D$6</f>
        <v>[insert direct email address]</v>
      </c>
      <c r="H821" s="88" t="str">
        <f>'Cover Sheet'!$D$8</f>
        <v>[insert direct phone number]</v>
      </c>
      <c r="I821" s="88" t="str">
        <f>'Cover Sheet'!$D$10</f>
        <v>[insert firm mailing address]</v>
      </c>
      <c r="J821" s="88" t="str">
        <f>'Licensee Info'!$E$2</f>
        <v>Report not attested to correctly</v>
      </c>
      <c r="K821" t="s">
        <v>286</v>
      </c>
      <c r="L821">
        <v>1</v>
      </c>
      <c r="M821" t="s">
        <v>285</v>
      </c>
      <c r="N821">
        <v>8</v>
      </c>
      <c r="O821">
        <v>13</v>
      </c>
      <c r="R821">
        <v>0</v>
      </c>
      <c r="S821">
        <v>0</v>
      </c>
      <c r="T821">
        <v>0</v>
      </c>
      <c r="U821">
        <v>0</v>
      </c>
      <c r="V821">
        <v>0</v>
      </c>
      <c r="W821">
        <v>0</v>
      </c>
      <c r="X821">
        <v>0</v>
      </c>
      <c r="Y821">
        <v>0</v>
      </c>
      <c r="Z821">
        <v>0</v>
      </c>
      <c r="AA821">
        <v>0</v>
      </c>
      <c r="AB821">
        <v>0</v>
      </c>
      <c r="AC821">
        <v>0</v>
      </c>
      <c r="AD821">
        <v>0</v>
      </c>
      <c r="AJ821" cm="1">
        <f t="array" ref="AJ821">IF(OR(COUNTIF(R821,$AZ$2:$AZ$19)),0,1)</f>
        <v>0</v>
      </c>
      <c r="AK821" cm="1">
        <f t="array" ref="AK821">IF(OR(COUNTIF(S821,$AZ$2:$AZ$19)),0,1)</f>
        <v>0</v>
      </c>
      <c r="AL821" cm="1">
        <f t="array" ref="AL821">IF(OR(COUNTIF(T821,$AZ$2:$AZ$19)),0,1)</f>
        <v>0</v>
      </c>
      <c r="AM821" cm="1">
        <f t="array" ref="AM821">IF(OR(COUNTIF(U821,$AZ$2:$AZ$19)),0,1)</f>
        <v>0</v>
      </c>
      <c r="AN821" cm="1">
        <f t="array" ref="AN821">IF(OR(COUNTIF(V821,$AZ$2:$AZ$19)),0,1)</f>
        <v>0</v>
      </c>
      <c r="AO821" cm="1">
        <f t="array" ref="AO821">IF(OR(COUNTIF(W821,$AZ$2:$AZ$19)),0,1)</f>
        <v>0</v>
      </c>
      <c r="AP821" cm="1">
        <f t="array" ref="AP821">IF(OR(COUNTIF(X821,$AZ$2:$AZ$19)),0,1)</f>
        <v>0</v>
      </c>
      <c r="AQ821" cm="1">
        <f t="array" ref="AQ821">IF(OR(COUNTIF(Y821,$AZ$2:$AZ$19)),0,1)</f>
        <v>0</v>
      </c>
      <c r="AR821" cm="1">
        <f t="array" ref="AR821">IF(OR(COUNTIF(Z821,$AZ$2:$AZ$19)),0,1)</f>
        <v>0</v>
      </c>
      <c r="AS821" cm="1">
        <f t="array" ref="AS821">IF(OR(COUNTIF(AA821,$AZ$2:$AZ$19)),0,1)</f>
        <v>0</v>
      </c>
      <c r="AT821" cm="1">
        <f t="array" ref="AT821">IF(OR(COUNTIF(AB821,$AZ$2:$AZ$19)),0,1)</f>
        <v>0</v>
      </c>
      <c r="AU821" cm="1">
        <f t="array" ref="AU821">IF(OR(COUNTIF(AC821,$AZ$2:$AZ$19)),0,1)</f>
        <v>0</v>
      </c>
      <c r="AV821" cm="1">
        <f t="array" ref="AV821">IF(OR(COUNTIF(AD821,$AZ$2:$AZ$19)),0,1)</f>
        <v>0</v>
      </c>
      <c r="AX821">
        <f t="shared" si="13"/>
        <v>0</v>
      </c>
    </row>
    <row r="822" spans="1:50" x14ac:dyDescent="0.3">
      <c r="A822" s="88" t="str" cm="1">
        <f t="array" ref="A822">IF(AX822&gt;0,'Licensee Info'!$A$2:$A$2,"#N/A")</f>
        <v>#N/A</v>
      </c>
      <c r="B822" s="88" t="str">
        <f>'Cover Sheet'!$A$3</f>
        <v>[insert AFS Reporting Period]</v>
      </c>
      <c r="C822" s="88" t="str">
        <f>'Cover Sheet'!$D$3</f>
        <v>[insert all medical and adult-use license record numbers covered by this AFS]</v>
      </c>
      <c r="D822" s="88" t="str">
        <f>'Cover Sheet'!$A$6</f>
        <v>[insert name of firm]</v>
      </c>
      <c r="E822" s="88" t="str">
        <f>'Cover Sheet'!$B$6</f>
        <v>[insert CPA name]</v>
      </c>
      <c r="F822" s="88" t="str">
        <f>'Cover Sheet'!$B$8</f>
        <v>[insert CPA license number]</v>
      </c>
      <c r="G822" s="88" t="str">
        <f>'Cover Sheet'!$D$6</f>
        <v>[insert direct email address]</v>
      </c>
      <c r="H822" s="88" t="str">
        <f>'Cover Sheet'!$D$8</f>
        <v>[insert direct phone number]</v>
      </c>
      <c r="I822" s="88" t="str">
        <f>'Cover Sheet'!$D$10</f>
        <v>[insert firm mailing address]</v>
      </c>
      <c r="J822" s="88" t="str">
        <f>'Licensee Info'!$E$2</f>
        <v>Report not attested to correctly</v>
      </c>
      <c r="K822" s="91" t="s">
        <v>286</v>
      </c>
      <c r="L822" s="91">
        <v>1</v>
      </c>
      <c r="M822" s="91" t="s">
        <v>285</v>
      </c>
      <c r="N822" s="91">
        <v>8</v>
      </c>
      <c r="O822" s="91">
        <v>14</v>
      </c>
      <c r="P822" s="91"/>
      <c r="Q822" s="91"/>
      <c r="R822" s="91">
        <v>0</v>
      </c>
      <c r="S822" s="91">
        <v>0</v>
      </c>
      <c r="T822" s="91">
        <v>0</v>
      </c>
      <c r="U822" s="91">
        <v>0</v>
      </c>
      <c r="V822" s="91">
        <v>0</v>
      </c>
      <c r="W822" s="91">
        <v>0</v>
      </c>
      <c r="X822" s="91">
        <v>0</v>
      </c>
      <c r="Y822" s="91">
        <v>0</v>
      </c>
      <c r="Z822" s="91">
        <v>0</v>
      </c>
      <c r="AA822" s="91">
        <v>0</v>
      </c>
      <c r="AB822" s="91">
        <v>0</v>
      </c>
      <c r="AC822" s="91">
        <v>0</v>
      </c>
      <c r="AD822" s="91">
        <v>0</v>
      </c>
      <c r="AE822" s="91"/>
      <c r="AF822" s="91"/>
      <c r="AG822" s="91"/>
      <c r="AH822" s="91"/>
      <c r="AJ822" cm="1">
        <f t="array" ref="AJ822">IF(OR(COUNTIF(R822,$AZ$2:$AZ$19)),0,1)</f>
        <v>0</v>
      </c>
      <c r="AK822" cm="1">
        <f t="array" ref="AK822">IF(OR(COUNTIF(S822,$AZ$2:$AZ$19)),0,1)</f>
        <v>0</v>
      </c>
      <c r="AL822" cm="1">
        <f t="array" ref="AL822">IF(OR(COUNTIF(T822,$AZ$2:$AZ$19)),0,1)</f>
        <v>0</v>
      </c>
      <c r="AM822" cm="1">
        <f t="array" ref="AM822">IF(OR(COUNTIF(U822,$AZ$2:$AZ$19)),0,1)</f>
        <v>0</v>
      </c>
      <c r="AN822" cm="1">
        <f t="array" ref="AN822">IF(OR(COUNTIF(V822,$AZ$2:$AZ$19)),0,1)</f>
        <v>0</v>
      </c>
      <c r="AO822" cm="1">
        <f t="array" ref="AO822">IF(OR(COUNTIF(W822,$AZ$2:$AZ$19)),0,1)</f>
        <v>0</v>
      </c>
      <c r="AP822" cm="1">
        <f t="array" ref="AP822">IF(OR(COUNTIF(X822,$AZ$2:$AZ$19)),0,1)</f>
        <v>0</v>
      </c>
      <c r="AQ822" cm="1">
        <f t="array" ref="AQ822">IF(OR(COUNTIF(Y822,$AZ$2:$AZ$19)),0,1)</f>
        <v>0</v>
      </c>
      <c r="AR822" cm="1">
        <f t="array" ref="AR822">IF(OR(COUNTIF(Z822,$AZ$2:$AZ$19)),0,1)</f>
        <v>0</v>
      </c>
      <c r="AS822" cm="1">
        <f t="array" ref="AS822">IF(OR(COUNTIF(AA822,$AZ$2:$AZ$19)),0,1)</f>
        <v>0</v>
      </c>
      <c r="AT822" cm="1">
        <f t="array" ref="AT822">IF(OR(COUNTIF(AB822,$AZ$2:$AZ$19)),0,1)</f>
        <v>0</v>
      </c>
      <c r="AU822" cm="1">
        <f t="array" ref="AU822">IF(OR(COUNTIF(AC822,$AZ$2:$AZ$19)),0,1)</f>
        <v>0</v>
      </c>
      <c r="AV822" cm="1">
        <f t="array" ref="AV822">IF(OR(COUNTIF(AD822,$AZ$2:$AZ$19)),0,1)</f>
        <v>0</v>
      </c>
      <c r="AX822">
        <f t="shared" si="13"/>
        <v>0</v>
      </c>
    </row>
    <row r="823" spans="1:50" x14ac:dyDescent="0.3">
      <c r="A823" s="92" t="str" cm="1">
        <f t="array" ref="A823">IF(AX823&gt;0,'Licensee Info'!$A$2:$A$2,"#N/A")</f>
        <v>#N/A</v>
      </c>
      <c r="B823" s="88" t="str">
        <f>'Cover Sheet'!$A$3</f>
        <v>[insert AFS Reporting Period]</v>
      </c>
      <c r="C823" s="88" t="str">
        <f>'Cover Sheet'!$D$3</f>
        <v>[insert all medical and adult-use license record numbers covered by this AFS]</v>
      </c>
      <c r="D823" s="88" t="str">
        <f>'Cover Sheet'!$A$6</f>
        <v>[insert name of firm]</v>
      </c>
      <c r="E823" s="88" t="str">
        <f>'Cover Sheet'!$B$6</f>
        <v>[insert CPA name]</v>
      </c>
      <c r="F823" s="88" t="str">
        <f>'Cover Sheet'!$B$8</f>
        <v>[insert CPA license number]</v>
      </c>
      <c r="G823" s="88" t="str">
        <f>'Cover Sheet'!$D$6</f>
        <v>[insert direct email address]</v>
      </c>
      <c r="H823" s="88" t="str">
        <f>'Cover Sheet'!$D$8</f>
        <v>[insert direct phone number]</v>
      </c>
      <c r="I823" s="88" t="str">
        <f>'Cover Sheet'!$D$10</f>
        <v>[insert firm mailing address]</v>
      </c>
      <c r="J823" s="88" t="str">
        <f>'Licensee Info'!$E$2</f>
        <v>Report not attested to correctly</v>
      </c>
      <c r="K823" t="s">
        <v>286</v>
      </c>
      <c r="L823">
        <v>1</v>
      </c>
      <c r="M823" t="s">
        <v>285</v>
      </c>
      <c r="N823">
        <v>8</v>
      </c>
      <c r="O823">
        <v>15</v>
      </c>
      <c r="R823">
        <v>0</v>
      </c>
      <c r="S823">
        <v>0</v>
      </c>
      <c r="T823">
        <v>0</v>
      </c>
      <c r="U823">
        <v>0</v>
      </c>
      <c r="V823">
        <v>0</v>
      </c>
      <c r="W823">
        <v>0</v>
      </c>
      <c r="X823">
        <v>0</v>
      </c>
      <c r="Y823">
        <v>0</v>
      </c>
      <c r="Z823">
        <v>0</v>
      </c>
      <c r="AA823">
        <v>0</v>
      </c>
      <c r="AB823">
        <v>0</v>
      </c>
      <c r="AC823">
        <v>0</v>
      </c>
      <c r="AD823">
        <v>0</v>
      </c>
      <c r="AJ823" cm="1">
        <f t="array" ref="AJ823">IF(OR(COUNTIF(R823,$AZ$2:$AZ$19)),0,1)</f>
        <v>0</v>
      </c>
      <c r="AK823" cm="1">
        <f t="array" ref="AK823">IF(OR(COUNTIF(S823,$AZ$2:$AZ$19)),0,1)</f>
        <v>0</v>
      </c>
      <c r="AL823" cm="1">
        <f t="array" ref="AL823">IF(OR(COUNTIF(T823,$AZ$2:$AZ$19)),0,1)</f>
        <v>0</v>
      </c>
      <c r="AM823" cm="1">
        <f t="array" ref="AM823">IF(OR(COUNTIF(U823,$AZ$2:$AZ$19)),0,1)</f>
        <v>0</v>
      </c>
      <c r="AN823" cm="1">
        <f t="array" ref="AN823">IF(OR(COUNTIF(V823,$AZ$2:$AZ$19)),0,1)</f>
        <v>0</v>
      </c>
      <c r="AO823" cm="1">
        <f t="array" ref="AO823">IF(OR(COUNTIF(W823,$AZ$2:$AZ$19)),0,1)</f>
        <v>0</v>
      </c>
      <c r="AP823" cm="1">
        <f t="array" ref="AP823">IF(OR(COUNTIF(X823,$AZ$2:$AZ$19)),0,1)</f>
        <v>0</v>
      </c>
      <c r="AQ823" cm="1">
        <f t="array" ref="AQ823">IF(OR(COUNTIF(Y823,$AZ$2:$AZ$19)),0,1)</f>
        <v>0</v>
      </c>
      <c r="AR823" cm="1">
        <f t="array" ref="AR823">IF(OR(COUNTIF(Z823,$AZ$2:$AZ$19)),0,1)</f>
        <v>0</v>
      </c>
      <c r="AS823" cm="1">
        <f t="array" ref="AS823">IF(OR(COUNTIF(AA823,$AZ$2:$AZ$19)),0,1)</f>
        <v>0</v>
      </c>
      <c r="AT823" cm="1">
        <f t="array" ref="AT823">IF(OR(COUNTIF(AB823,$AZ$2:$AZ$19)),0,1)</f>
        <v>0</v>
      </c>
      <c r="AU823" cm="1">
        <f t="array" ref="AU823">IF(OR(COUNTIF(AC823,$AZ$2:$AZ$19)),0,1)</f>
        <v>0</v>
      </c>
      <c r="AV823" cm="1">
        <f t="array" ref="AV823">IF(OR(COUNTIF(AD823,$AZ$2:$AZ$19)),0,1)</f>
        <v>0</v>
      </c>
      <c r="AX823">
        <f t="shared" si="13"/>
        <v>0</v>
      </c>
    </row>
    <row r="824" spans="1:50" x14ac:dyDescent="0.3">
      <c r="A824" s="88" t="str" cm="1">
        <f t="array" ref="A824">IF(AX824&gt;0,'Licensee Info'!$A$2:$A$2,"#N/A")</f>
        <v>#N/A</v>
      </c>
      <c r="B824" s="88" t="str">
        <f>'Cover Sheet'!$A$3</f>
        <v>[insert AFS Reporting Period]</v>
      </c>
      <c r="C824" s="88" t="str">
        <f>'Cover Sheet'!$D$3</f>
        <v>[insert all medical and adult-use license record numbers covered by this AFS]</v>
      </c>
      <c r="D824" s="88" t="str">
        <f>'Cover Sheet'!$A$6</f>
        <v>[insert name of firm]</v>
      </c>
      <c r="E824" s="88" t="str">
        <f>'Cover Sheet'!$B$6</f>
        <v>[insert CPA name]</v>
      </c>
      <c r="F824" s="88" t="str">
        <f>'Cover Sheet'!$B$8</f>
        <v>[insert CPA license number]</v>
      </c>
      <c r="G824" s="88" t="str">
        <f>'Cover Sheet'!$D$6</f>
        <v>[insert direct email address]</v>
      </c>
      <c r="H824" s="88" t="str">
        <f>'Cover Sheet'!$D$8</f>
        <v>[insert direct phone number]</v>
      </c>
      <c r="I824" s="88" t="str">
        <f>'Cover Sheet'!$D$10</f>
        <v>[insert firm mailing address]</v>
      </c>
      <c r="J824" s="88" t="str">
        <f>'Licensee Info'!$E$2</f>
        <v>Report not attested to correctly</v>
      </c>
      <c r="K824" s="91" t="s">
        <v>286</v>
      </c>
      <c r="L824" s="91">
        <v>1</v>
      </c>
      <c r="M824" s="91">
        <v>3</v>
      </c>
      <c r="N824" s="91">
        <v>9</v>
      </c>
      <c r="O824" s="91">
        <v>1</v>
      </c>
      <c r="P824" s="91"/>
      <c r="Q824" s="91"/>
      <c r="R824" s="91" t="str">
        <f>'R - Total (R, MB)'!$B$265</f>
        <v>[insert license #]</v>
      </c>
      <c r="S824" s="91">
        <f>'R - Total (R, MB)'!$B$266</f>
        <v>0</v>
      </c>
      <c r="T824" s="91">
        <f>'R - Total (R, MB)'!$D$266</f>
        <v>0</v>
      </c>
      <c r="U824" s="91">
        <f>'R - Total (R, MB)'!$H$266</f>
        <v>0</v>
      </c>
      <c r="V824" s="91" cm="1">
        <f t="array" ref="V824:AC835">'R - Total (R, MB)'!$A$267:$H$278</f>
        <v>0</v>
      </c>
      <c r="W824" s="91">
        <v>0</v>
      </c>
      <c r="X824" s="91">
        <v>0</v>
      </c>
      <c r="Y824" s="91">
        <v>0</v>
      </c>
      <c r="Z824" s="91">
        <v>0</v>
      </c>
      <c r="AA824" s="91">
        <v>0</v>
      </c>
      <c r="AB824" s="91">
        <v>0</v>
      </c>
      <c r="AC824" s="91">
        <v>0</v>
      </c>
      <c r="AD824" s="91">
        <v>0</v>
      </c>
      <c r="AE824" s="91"/>
      <c r="AF824" s="91"/>
      <c r="AG824" s="91"/>
      <c r="AH824" s="91"/>
      <c r="AJ824" cm="1">
        <f t="array" ref="AJ824">IF(OR(COUNTIF(R824,$AZ$2:$AZ$19)),0,1)</f>
        <v>0</v>
      </c>
      <c r="AK824" cm="1">
        <f t="array" ref="AK824">IF(OR(COUNTIF(S824,$AZ$2:$AZ$19)),0,1)</f>
        <v>0</v>
      </c>
      <c r="AL824" cm="1">
        <f t="array" ref="AL824">IF(OR(COUNTIF(T824,$AZ$2:$AZ$19)),0,1)</f>
        <v>0</v>
      </c>
      <c r="AM824" cm="1">
        <f t="array" ref="AM824">IF(OR(COUNTIF(U824,$AZ$2:$AZ$19)),0,1)</f>
        <v>0</v>
      </c>
      <c r="AN824" cm="1">
        <f t="array" ref="AN824">IF(OR(COUNTIF(V824,$AZ$2:$AZ$19)),0,1)</f>
        <v>0</v>
      </c>
      <c r="AO824" cm="1">
        <f t="array" ref="AO824">IF(OR(COUNTIF(W824,$AZ$2:$AZ$19)),0,1)</f>
        <v>0</v>
      </c>
      <c r="AP824" cm="1">
        <f t="array" ref="AP824">IF(OR(COUNTIF(X824,$AZ$2:$AZ$19)),0,1)</f>
        <v>0</v>
      </c>
      <c r="AQ824" cm="1">
        <f t="array" ref="AQ824">IF(OR(COUNTIF(Y824,$AZ$2:$AZ$19)),0,1)</f>
        <v>0</v>
      </c>
      <c r="AR824" cm="1">
        <f t="array" ref="AR824">IF(OR(COUNTIF(Z824,$AZ$2:$AZ$19)),0,1)</f>
        <v>0</v>
      </c>
      <c r="AS824" cm="1">
        <f t="array" ref="AS824">IF(OR(COUNTIF(AA824,$AZ$2:$AZ$19)),0,1)</f>
        <v>0</v>
      </c>
      <c r="AT824" cm="1">
        <f t="array" ref="AT824">IF(OR(COUNTIF(AB824,$AZ$2:$AZ$19)),0,1)</f>
        <v>0</v>
      </c>
      <c r="AU824" cm="1">
        <f t="array" ref="AU824">IF(OR(COUNTIF(AC824,$AZ$2:$AZ$19)),0,1)</f>
        <v>0</v>
      </c>
      <c r="AV824" cm="1">
        <f t="array" ref="AV824">IF(OR(COUNTIF(AD824,$AZ$2:$AZ$19)),0,1)</f>
        <v>0</v>
      </c>
      <c r="AX824">
        <f t="shared" si="13"/>
        <v>0</v>
      </c>
    </row>
    <row r="825" spans="1:50" x14ac:dyDescent="0.3">
      <c r="A825" s="92" t="str" cm="1">
        <f t="array" ref="A825">IF(AX825&gt;0,'Licensee Info'!$A$2:$A$2,"#N/A")</f>
        <v>#N/A</v>
      </c>
      <c r="B825" s="88" t="str">
        <f>'Cover Sheet'!$A$3</f>
        <v>[insert AFS Reporting Period]</v>
      </c>
      <c r="C825" s="88" t="str">
        <f>'Cover Sheet'!$D$3</f>
        <v>[insert all medical and adult-use license record numbers covered by this AFS]</v>
      </c>
      <c r="D825" s="88" t="str">
        <f>'Cover Sheet'!$A$6</f>
        <v>[insert name of firm]</v>
      </c>
      <c r="E825" s="88" t="str">
        <f>'Cover Sheet'!$B$6</f>
        <v>[insert CPA name]</v>
      </c>
      <c r="F825" s="88" t="str">
        <f>'Cover Sheet'!$B$8</f>
        <v>[insert CPA license number]</v>
      </c>
      <c r="G825" s="88" t="str">
        <f>'Cover Sheet'!$D$6</f>
        <v>[insert direct email address]</v>
      </c>
      <c r="H825" s="88" t="str">
        <f>'Cover Sheet'!$D$8</f>
        <v>[insert direct phone number]</v>
      </c>
      <c r="I825" s="88" t="str">
        <f>'Cover Sheet'!$D$10</f>
        <v>[insert firm mailing address]</v>
      </c>
      <c r="J825" s="88" t="str">
        <f>'Licensee Info'!$E$2</f>
        <v>Report not attested to correctly</v>
      </c>
      <c r="K825" t="s">
        <v>286</v>
      </c>
      <c r="L825">
        <v>1</v>
      </c>
      <c r="M825">
        <v>3</v>
      </c>
      <c r="N825">
        <v>9</v>
      </c>
      <c r="O825">
        <v>2</v>
      </c>
      <c r="R825" t="str">
        <f>'R - Total (R, MB)'!$B$265</f>
        <v>[insert license #]</v>
      </c>
      <c r="S825">
        <f>'R - Total (R, MB)'!$B$266</f>
        <v>0</v>
      </c>
      <c r="T825">
        <f>'R - Total (R, MB)'!$D$266</f>
        <v>0</v>
      </c>
      <c r="U825">
        <f>'R - Total (R, MB)'!$H$266</f>
        <v>0</v>
      </c>
      <c r="V825">
        <v>0</v>
      </c>
      <c r="W825">
        <v>0</v>
      </c>
      <c r="X825">
        <v>0</v>
      </c>
      <c r="Y825">
        <v>0</v>
      </c>
      <c r="Z825">
        <v>0</v>
      </c>
      <c r="AA825">
        <v>0</v>
      </c>
      <c r="AB825">
        <v>0</v>
      </c>
      <c r="AC825">
        <v>0</v>
      </c>
      <c r="AD825">
        <v>0</v>
      </c>
      <c r="AJ825" cm="1">
        <f t="array" ref="AJ825">IF(OR(COUNTIF(R825,$AZ$2:$AZ$19)),0,1)</f>
        <v>0</v>
      </c>
      <c r="AK825" cm="1">
        <f t="array" ref="AK825">IF(OR(COUNTIF(S825,$AZ$2:$AZ$19)),0,1)</f>
        <v>0</v>
      </c>
      <c r="AL825" cm="1">
        <f t="array" ref="AL825">IF(OR(COUNTIF(T825,$AZ$2:$AZ$19)),0,1)</f>
        <v>0</v>
      </c>
      <c r="AM825" cm="1">
        <f t="array" ref="AM825">IF(OR(COUNTIF(U825,$AZ$2:$AZ$19)),0,1)</f>
        <v>0</v>
      </c>
      <c r="AN825" cm="1">
        <f t="array" ref="AN825">IF(OR(COUNTIF(V825,$AZ$2:$AZ$19)),0,1)</f>
        <v>0</v>
      </c>
      <c r="AO825" cm="1">
        <f t="array" ref="AO825">IF(OR(COUNTIF(W825,$AZ$2:$AZ$19)),0,1)</f>
        <v>0</v>
      </c>
      <c r="AP825" cm="1">
        <f t="array" ref="AP825">IF(OR(COUNTIF(X825,$AZ$2:$AZ$19)),0,1)</f>
        <v>0</v>
      </c>
      <c r="AQ825" cm="1">
        <f t="array" ref="AQ825">IF(OR(COUNTIF(Y825,$AZ$2:$AZ$19)),0,1)</f>
        <v>0</v>
      </c>
      <c r="AR825" cm="1">
        <f t="array" ref="AR825">IF(OR(COUNTIF(Z825,$AZ$2:$AZ$19)),0,1)</f>
        <v>0</v>
      </c>
      <c r="AS825" cm="1">
        <f t="array" ref="AS825">IF(OR(COUNTIF(AA825,$AZ$2:$AZ$19)),0,1)</f>
        <v>0</v>
      </c>
      <c r="AT825" cm="1">
        <f t="array" ref="AT825">IF(OR(COUNTIF(AB825,$AZ$2:$AZ$19)),0,1)</f>
        <v>0</v>
      </c>
      <c r="AU825" cm="1">
        <f t="array" ref="AU825">IF(OR(COUNTIF(AC825,$AZ$2:$AZ$19)),0,1)</f>
        <v>0</v>
      </c>
      <c r="AV825" cm="1">
        <f t="array" ref="AV825">IF(OR(COUNTIF(AD825,$AZ$2:$AZ$19)),0,1)</f>
        <v>0</v>
      </c>
      <c r="AX825">
        <f t="shared" si="13"/>
        <v>0</v>
      </c>
    </row>
    <row r="826" spans="1:50" x14ac:dyDescent="0.3">
      <c r="A826" s="88" t="str" cm="1">
        <f t="array" ref="A826">IF(AX826&gt;0,'Licensee Info'!$A$2:$A$2,"#N/A")</f>
        <v>#N/A</v>
      </c>
      <c r="B826" s="88" t="str">
        <f>'Cover Sheet'!$A$3</f>
        <v>[insert AFS Reporting Period]</v>
      </c>
      <c r="C826" s="88" t="str">
        <f>'Cover Sheet'!$D$3</f>
        <v>[insert all medical and adult-use license record numbers covered by this AFS]</v>
      </c>
      <c r="D826" s="88" t="str">
        <f>'Cover Sheet'!$A$6</f>
        <v>[insert name of firm]</v>
      </c>
      <c r="E826" s="88" t="str">
        <f>'Cover Sheet'!$B$6</f>
        <v>[insert CPA name]</v>
      </c>
      <c r="F826" s="88" t="str">
        <f>'Cover Sheet'!$B$8</f>
        <v>[insert CPA license number]</v>
      </c>
      <c r="G826" s="88" t="str">
        <f>'Cover Sheet'!$D$6</f>
        <v>[insert direct email address]</v>
      </c>
      <c r="H826" s="88" t="str">
        <f>'Cover Sheet'!$D$8</f>
        <v>[insert direct phone number]</v>
      </c>
      <c r="I826" s="88" t="str">
        <f>'Cover Sheet'!$D$10</f>
        <v>[insert firm mailing address]</v>
      </c>
      <c r="J826" s="88" t="str">
        <f>'Licensee Info'!$E$2</f>
        <v>Report not attested to correctly</v>
      </c>
      <c r="K826" s="91" t="s">
        <v>286</v>
      </c>
      <c r="L826" s="91">
        <v>1</v>
      </c>
      <c r="M826" s="91">
        <v>3</v>
      </c>
      <c r="N826" s="91">
        <v>9</v>
      </c>
      <c r="O826" s="91">
        <v>3</v>
      </c>
      <c r="P826" s="91"/>
      <c r="Q826" s="91"/>
      <c r="R826" s="91" t="str">
        <f>'R - Total (R, MB)'!$B$265</f>
        <v>[insert license #]</v>
      </c>
      <c r="S826" s="91">
        <f>'R - Total (R, MB)'!$B$266</f>
        <v>0</v>
      </c>
      <c r="T826" s="91">
        <f>'R - Total (R, MB)'!$D$266</f>
        <v>0</v>
      </c>
      <c r="U826" s="91">
        <f>'R - Total (R, MB)'!$H$266</f>
        <v>0</v>
      </c>
      <c r="V826" s="91">
        <v>0</v>
      </c>
      <c r="W826" s="91">
        <v>0</v>
      </c>
      <c r="X826" s="91">
        <v>0</v>
      </c>
      <c r="Y826" s="91">
        <v>0</v>
      </c>
      <c r="Z826" s="91">
        <v>0</v>
      </c>
      <c r="AA826" s="91">
        <v>0</v>
      </c>
      <c r="AB826" s="91">
        <v>0</v>
      </c>
      <c r="AC826" s="91">
        <v>0</v>
      </c>
      <c r="AD826" s="91">
        <v>0</v>
      </c>
      <c r="AE826" s="91"/>
      <c r="AF826" s="91"/>
      <c r="AG826" s="91"/>
      <c r="AH826" s="91"/>
      <c r="AJ826" cm="1">
        <f t="array" ref="AJ826">IF(OR(COUNTIF(R826,$AZ$2:$AZ$19)),0,1)</f>
        <v>0</v>
      </c>
      <c r="AK826" cm="1">
        <f t="array" ref="AK826">IF(OR(COUNTIF(S826,$AZ$2:$AZ$19)),0,1)</f>
        <v>0</v>
      </c>
      <c r="AL826" cm="1">
        <f t="array" ref="AL826">IF(OR(COUNTIF(T826,$AZ$2:$AZ$19)),0,1)</f>
        <v>0</v>
      </c>
      <c r="AM826" cm="1">
        <f t="array" ref="AM826">IF(OR(COUNTIF(U826,$AZ$2:$AZ$19)),0,1)</f>
        <v>0</v>
      </c>
      <c r="AN826" cm="1">
        <f t="array" ref="AN826">IF(OR(COUNTIF(V826,$AZ$2:$AZ$19)),0,1)</f>
        <v>0</v>
      </c>
      <c r="AO826" cm="1">
        <f t="array" ref="AO826">IF(OR(COUNTIF(W826,$AZ$2:$AZ$19)),0,1)</f>
        <v>0</v>
      </c>
      <c r="AP826" cm="1">
        <f t="array" ref="AP826">IF(OR(COUNTIF(X826,$AZ$2:$AZ$19)),0,1)</f>
        <v>0</v>
      </c>
      <c r="AQ826" cm="1">
        <f t="array" ref="AQ826">IF(OR(COUNTIF(Y826,$AZ$2:$AZ$19)),0,1)</f>
        <v>0</v>
      </c>
      <c r="AR826" cm="1">
        <f t="array" ref="AR826">IF(OR(COUNTIF(Z826,$AZ$2:$AZ$19)),0,1)</f>
        <v>0</v>
      </c>
      <c r="AS826" cm="1">
        <f t="array" ref="AS826">IF(OR(COUNTIF(AA826,$AZ$2:$AZ$19)),0,1)</f>
        <v>0</v>
      </c>
      <c r="AT826" cm="1">
        <f t="array" ref="AT826">IF(OR(COUNTIF(AB826,$AZ$2:$AZ$19)),0,1)</f>
        <v>0</v>
      </c>
      <c r="AU826" cm="1">
        <f t="array" ref="AU826">IF(OR(COUNTIF(AC826,$AZ$2:$AZ$19)),0,1)</f>
        <v>0</v>
      </c>
      <c r="AV826" cm="1">
        <f t="array" ref="AV826">IF(OR(COUNTIF(AD826,$AZ$2:$AZ$19)),0,1)</f>
        <v>0</v>
      </c>
      <c r="AX826">
        <f t="shared" si="13"/>
        <v>0</v>
      </c>
    </row>
    <row r="827" spans="1:50" x14ac:dyDescent="0.3">
      <c r="A827" s="92" t="str" cm="1">
        <f t="array" ref="A827">IF(AX827&gt;0,'Licensee Info'!$A$2:$A$2,"#N/A")</f>
        <v>#N/A</v>
      </c>
      <c r="B827" s="88" t="str">
        <f>'Cover Sheet'!$A$3</f>
        <v>[insert AFS Reporting Period]</v>
      </c>
      <c r="C827" s="88" t="str">
        <f>'Cover Sheet'!$D$3</f>
        <v>[insert all medical and adult-use license record numbers covered by this AFS]</v>
      </c>
      <c r="D827" s="88" t="str">
        <f>'Cover Sheet'!$A$6</f>
        <v>[insert name of firm]</v>
      </c>
      <c r="E827" s="88" t="str">
        <f>'Cover Sheet'!$B$6</f>
        <v>[insert CPA name]</v>
      </c>
      <c r="F827" s="88" t="str">
        <f>'Cover Sheet'!$B$8</f>
        <v>[insert CPA license number]</v>
      </c>
      <c r="G827" s="88" t="str">
        <f>'Cover Sheet'!$D$6</f>
        <v>[insert direct email address]</v>
      </c>
      <c r="H827" s="88" t="str">
        <f>'Cover Sheet'!$D$8</f>
        <v>[insert direct phone number]</v>
      </c>
      <c r="I827" s="88" t="str">
        <f>'Cover Sheet'!$D$10</f>
        <v>[insert firm mailing address]</v>
      </c>
      <c r="J827" s="88" t="str">
        <f>'Licensee Info'!$E$2</f>
        <v>Report not attested to correctly</v>
      </c>
      <c r="K827" t="s">
        <v>286</v>
      </c>
      <c r="L827">
        <v>1</v>
      </c>
      <c r="M827">
        <v>3</v>
      </c>
      <c r="N827">
        <v>9</v>
      </c>
      <c r="O827">
        <v>4</v>
      </c>
      <c r="R827" t="str">
        <f>'R - Total (R, MB)'!$B$265</f>
        <v>[insert license #]</v>
      </c>
      <c r="S827">
        <f>'R - Total (R, MB)'!$B$266</f>
        <v>0</v>
      </c>
      <c r="T827">
        <f>'R - Total (R, MB)'!$D$266</f>
        <v>0</v>
      </c>
      <c r="U827">
        <f>'R - Total (R, MB)'!$H$266</f>
        <v>0</v>
      </c>
      <c r="V827">
        <v>0</v>
      </c>
      <c r="W827">
        <v>0</v>
      </c>
      <c r="X827">
        <v>0</v>
      </c>
      <c r="Y827">
        <v>0</v>
      </c>
      <c r="Z827">
        <v>0</v>
      </c>
      <c r="AA827">
        <v>0</v>
      </c>
      <c r="AB827">
        <v>0</v>
      </c>
      <c r="AC827">
        <v>0</v>
      </c>
      <c r="AD827">
        <v>0</v>
      </c>
      <c r="AJ827" cm="1">
        <f t="array" ref="AJ827">IF(OR(COUNTIF(R827,$AZ$2:$AZ$19)),0,1)</f>
        <v>0</v>
      </c>
      <c r="AK827" cm="1">
        <f t="array" ref="AK827">IF(OR(COUNTIF(S827,$AZ$2:$AZ$19)),0,1)</f>
        <v>0</v>
      </c>
      <c r="AL827" cm="1">
        <f t="array" ref="AL827">IF(OR(COUNTIF(T827,$AZ$2:$AZ$19)),0,1)</f>
        <v>0</v>
      </c>
      <c r="AM827" cm="1">
        <f t="array" ref="AM827">IF(OR(COUNTIF(U827,$AZ$2:$AZ$19)),0,1)</f>
        <v>0</v>
      </c>
      <c r="AN827" cm="1">
        <f t="array" ref="AN827">IF(OR(COUNTIF(V827,$AZ$2:$AZ$19)),0,1)</f>
        <v>0</v>
      </c>
      <c r="AO827" cm="1">
        <f t="array" ref="AO827">IF(OR(COUNTIF(W827,$AZ$2:$AZ$19)),0,1)</f>
        <v>0</v>
      </c>
      <c r="AP827" cm="1">
        <f t="array" ref="AP827">IF(OR(COUNTIF(X827,$AZ$2:$AZ$19)),0,1)</f>
        <v>0</v>
      </c>
      <c r="AQ827" cm="1">
        <f t="array" ref="AQ827">IF(OR(COUNTIF(Y827,$AZ$2:$AZ$19)),0,1)</f>
        <v>0</v>
      </c>
      <c r="AR827" cm="1">
        <f t="array" ref="AR827">IF(OR(COUNTIF(Z827,$AZ$2:$AZ$19)),0,1)</f>
        <v>0</v>
      </c>
      <c r="AS827" cm="1">
        <f t="array" ref="AS827">IF(OR(COUNTIF(AA827,$AZ$2:$AZ$19)),0,1)</f>
        <v>0</v>
      </c>
      <c r="AT827" cm="1">
        <f t="array" ref="AT827">IF(OR(COUNTIF(AB827,$AZ$2:$AZ$19)),0,1)</f>
        <v>0</v>
      </c>
      <c r="AU827" cm="1">
        <f t="array" ref="AU827">IF(OR(COUNTIF(AC827,$AZ$2:$AZ$19)),0,1)</f>
        <v>0</v>
      </c>
      <c r="AV827" cm="1">
        <f t="array" ref="AV827">IF(OR(COUNTIF(AD827,$AZ$2:$AZ$19)),0,1)</f>
        <v>0</v>
      </c>
      <c r="AX827">
        <f t="shared" si="13"/>
        <v>0</v>
      </c>
    </row>
    <row r="828" spans="1:50" x14ac:dyDescent="0.3">
      <c r="A828" s="88" t="str" cm="1">
        <f t="array" ref="A828">IF(AX828&gt;0,'Licensee Info'!$A$2:$A$2,"#N/A")</f>
        <v>#N/A</v>
      </c>
      <c r="B828" s="88" t="str">
        <f>'Cover Sheet'!$A$3</f>
        <v>[insert AFS Reporting Period]</v>
      </c>
      <c r="C828" s="88" t="str">
        <f>'Cover Sheet'!$D$3</f>
        <v>[insert all medical and adult-use license record numbers covered by this AFS]</v>
      </c>
      <c r="D828" s="88" t="str">
        <f>'Cover Sheet'!$A$6</f>
        <v>[insert name of firm]</v>
      </c>
      <c r="E828" s="88" t="str">
        <f>'Cover Sheet'!$B$6</f>
        <v>[insert CPA name]</v>
      </c>
      <c r="F828" s="88" t="str">
        <f>'Cover Sheet'!$B$8</f>
        <v>[insert CPA license number]</v>
      </c>
      <c r="G828" s="88" t="str">
        <f>'Cover Sheet'!$D$6</f>
        <v>[insert direct email address]</v>
      </c>
      <c r="H828" s="88" t="str">
        <f>'Cover Sheet'!$D$8</f>
        <v>[insert direct phone number]</v>
      </c>
      <c r="I828" s="88" t="str">
        <f>'Cover Sheet'!$D$10</f>
        <v>[insert firm mailing address]</v>
      </c>
      <c r="J828" s="88" t="str">
        <f>'Licensee Info'!$E$2</f>
        <v>Report not attested to correctly</v>
      </c>
      <c r="K828" s="91" t="s">
        <v>286</v>
      </c>
      <c r="L828" s="91">
        <v>1</v>
      </c>
      <c r="M828" s="91">
        <v>3</v>
      </c>
      <c r="N828" s="91">
        <v>9</v>
      </c>
      <c r="O828" s="91">
        <v>5</v>
      </c>
      <c r="P828" s="91"/>
      <c r="Q828" s="91"/>
      <c r="R828" s="91" t="str">
        <f>'R - Total (R, MB)'!$B$265</f>
        <v>[insert license #]</v>
      </c>
      <c r="S828" s="91">
        <f>'R - Total (R, MB)'!$B$266</f>
        <v>0</v>
      </c>
      <c r="T828" s="91">
        <f>'R - Total (R, MB)'!$D$266</f>
        <v>0</v>
      </c>
      <c r="U828" s="91">
        <f>'R - Total (R, MB)'!$H$266</f>
        <v>0</v>
      </c>
      <c r="V828" s="91">
        <v>0</v>
      </c>
      <c r="W828" s="91">
        <v>0</v>
      </c>
      <c r="X828" s="91">
        <v>0</v>
      </c>
      <c r="Y828" s="91">
        <v>0</v>
      </c>
      <c r="Z828" s="91">
        <v>0</v>
      </c>
      <c r="AA828" s="91">
        <v>0</v>
      </c>
      <c r="AB828" s="91">
        <v>0</v>
      </c>
      <c r="AC828" s="91">
        <v>0</v>
      </c>
      <c r="AD828" s="91">
        <v>0</v>
      </c>
      <c r="AE828" s="91"/>
      <c r="AF828" s="91"/>
      <c r="AG828" s="91"/>
      <c r="AH828" s="91"/>
      <c r="AJ828" cm="1">
        <f t="array" ref="AJ828">IF(OR(COUNTIF(R828,$AZ$2:$AZ$19)),0,1)</f>
        <v>0</v>
      </c>
      <c r="AK828" cm="1">
        <f t="array" ref="AK828">IF(OR(COUNTIF(S828,$AZ$2:$AZ$19)),0,1)</f>
        <v>0</v>
      </c>
      <c r="AL828" cm="1">
        <f t="array" ref="AL828">IF(OR(COUNTIF(T828,$AZ$2:$AZ$19)),0,1)</f>
        <v>0</v>
      </c>
      <c r="AM828" cm="1">
        <f t="array" ref="AM828">IF(OR(COUNTIF(U828,$AZ$2:$AZ$19)),0,1)</f>
        <v>0</v>
      </c>
      <c r="AN828" cm="1">
        <f t="array" ref="AN828">IF(OR(COUNTIF(V828,$AZ$2:$AZ$19)),0,1)</f>
        <v>0</v>
      </c>
      <c r="AO828" cm="1">
        <f t="array" ref="AO828">IF(OR(COUNTIF(W828,$AZ$2:$AZ$19)),0,1)</f>
        <v>0</v>
      </c>
      <c r="AP828" cm="1">
        <f t="array" ref="AP828">IF(OR(COUNTIF(X828,$AZ$2:$AZ$19)),0,1)</f>
        <v>0</v>
      </c>
      <c r="AQ828" cm="1">
        <f t="array" ref="AQ828">IF(OR(COUNTIF(Y828,$AZ$2:$AZ$19)),0,1)</f>
        <v>0</v>
      </c>
      <c r="AR828" cm="1">
        <f t="array" ref="AR828">IF(OR(COUNTIF(Z828,$AZ$2:$AZ$19)),0,1)</f>
        <v>0</v>
      </c>
      <c r="AS828" cm="1">
        <f t="array" ref="AS828">IF(OR(COUNTIF(AA828,$AZ$2:$AZ$19)),0,1)</f>
        <v>0</v>
      </c>
      <c r="AT828" cm="1">
        <f t="array" ref="AT828">IF(OR(COUNTIF(AB828,$AZ$2:$AZ$19)),0,1)</f>
        <v>0</v>
      </c>
      <c r="AU828" cm="1">
        <f t="array" ref="AU828">IF(OR(COUNTIF(AC828,$AZ$2:$AZ$19)),0,1)</f>
        <v>0</v>
      </c>
      <c r="AV828" cm="1">
        <f t="array" ref="AV828">IF(OR(COUNTIF(AD828,$AZ$2:$AZ$19)),0,1)</f>
        <v>0</v>
      </c>
      <c r="AX828">
        <f t="shared" si="13"/>
        <v>0</v>
      </c>
    </row>
    <row r="829" spans="1:50" x14ac:dyDescent="0.3">
      <c r="A829" s="92" t="str" cm="1">
        <f t="array" ref="A829">IF(AX829&gt;0,'Licensee Info'!$A$2:$A$2,"#N/A")</f>
        <v>#N/A</v>
      </c>
      <c r="B829" s="88" t="str">
        <f>'Cover Sheet'!$A$3</f>
        <v>[insert AFS Reporting Period]</v>
      </c>
      <c r="C829" s="88" t="str">
        <f>'Cover Sheet'!$D$3</f>
        <v>[insert all medical and adult-use license record numbers covered by this AFS]</v>
      </c>
      <c r="D829" s="88" t="str">
        <f>'Cover Sheet'!$A$6</f>
        <v>[insert name of firm]</v>
      </c>
      <c r="E829" s="88" t="str">
        <f>'Cover Sheet'!$B$6</f>
        <v>[insert CPA name]</v>
      </c>
      <c r="F829" s="88" t="str">
        <f>'Cover Sheet'!$B$8</f>
        <v>[insert CPA license number]</v>
      </c>
      <c r="G829" s="88" t="str">
        <f>'Cover Sheet'!$D$6</f>
        <v>[insert direct email address]</v>
      </c>
      <c r="H829" s="88" t="str">
        <f>'Cover Sheet'!$D$8</f>
        <v>[insert direct phone number]</v>
      </c>
      <c r="I829" s="88" t="str">
        <f>'Cover Sheet'!$D$10</f>
        <v>[insert firm mailing address]</v>
      </c>
      <c r="J829" s="88" t="str">
        <f>'Licensee Info'!$E$2</f>
        <v>Report not attested to correctly</v>
      </c>
      <c r="K829" t="s">
        <v>286</v>
      </c>
      <c r="L829">
        <v>1</v>
      </c>
      <c r="M829">
        <v>3</v>
      </c>
      <c r="N829">
        <v>9</v>
      </c>
      <c r="O829">
        <v>6</v>
      </c>
      <c r="R829" t="str">
        <f>'R - Total (R, MB)'!$B$265</f>
        <v>[insert license #]</v>
      </c>
      <c r="S829">
        <f>'R - Total (R, MB)'!$B$266</f>
        <v>0</v>
      </c>
      <c r="T829">
        <f>'R - Total (R, MB)'!$D$266</f>
        <v>0</v>
      </c>
      <c r="U829">
        <f>'R - Total (R, MB)'!$H$266</f>
        <v>0</v>
      </c>
      <c r="V829">
        <v>0</v>
      </c>
      <c r="W829">
        <v>0</v>
      </c>
      <c r="X829">
        <v>0</v>
      </c>
      <c r="Y829">
        <v>0</v>
      </c>
      <c r="Z829">
        <v>0</v>
      </c>
      <c r="AA829">
        <v>0</v>
      </c>
      <c r="AB829">
        <v>0</v>
      </c>
      <c r="AC829">
        <v>0</v>
      </c>
      <c r="AD829">
        <v>0</v>
      </c>
      <c r="AJ829" cm="1">
        <f t="array" ref="AJ829">IF(OR(COUNTIF(R829,$AZ$2:$AZ$19)),0,1)</f>
        <v>0</v>
      </c>
      <c r="AK829" cm="1">
        <f t="array" ref="AK829">IF(OR(COUNTIF(S829,$AZ$2:$AZ$19)),0,1)</f>
        <v>0</v>
      </c>
      <c r="AL829" cm="1">
        <f t="array" ref="AL829">IF(OR(COUNTIF(T829,$AZ$2:$AZ$19)),0,1)</f>
        <v>0</v>
      </c>
      <c r="AM829" cm="1">
        <f t="array" ref="AM829">IF(OR(COUNTIF(U829,$AZ$2:$AZ$19)),0,1)</f>
        <v>0</v>
      </c>
      <c r="AN829" cm="1">
        <f t="array" ref="AN829">IF(OR(COUNTIF(V829,$AZ$2:$AZ$19)),0,1)</f>
        <v>0</v>
      </c>
      <c r="AO829" cm="1">
        <f t="array" ref="AO829">IF(OR(COUNTIF(W829,$AZ$2:$AZ$19)),0,1)</f>
        <v>0</v>
      </c>
      <c r="AP829" cm="1">
        <f t="array" ref="AP829">IF(OR(COUNTIF(X829,$AZ$2:$AZ$19)),0,1)</f>
        <v>0</v>
      </c>
      <c r="AQ829" cm="1">
        <f t="array" ref="AQ829">IF(OR(COUNTIF(Y829,$AZ$2:$AZ$19)),0,1)</f>
        <v>0</v>
      </c>
      <c r="AR829" cm="1">
        <f t="array" ref="AR829">IF(OR(COUNTIF(Z829,$AZ$2:$AZ$19)),0,1)</f>
        <v>0</v>
      </c>
      <c r="AS829" cm="1">
        <f t="array" ref="AS829">IF(OR(COUNTIF(AA829,$AZ$2:$AZ$19)),0,1)</f>
        <v>0</v>
      </c>
      <c r="AT829" cm="1">
        <f t="array" ref="AT829">IF(OR(COUNTIF(AB829,$AZ$2:$AZ$19)),0,1)</f>
        <v>0</v>
      </c>
      <c r="AU829" cm="1">
        <f t="array" ref="AU829">IF(OR(COUNTIF(AC829,$AZ$2:$AZ$19)),0,1)</f>
        <v>0</v>
      </c>
      <c r="AV829" cm="1">
        <f t="array" ref="AV829">IF(OR(COUNTIF(AD829,$AZ$2:$AZ$19)),0,1)</f>
        <v>0</v>
      </c>
      <c r="AX829">
        <f t="shared" si="13"/>
        <v>0</v>
      </c>
    </row>
    <row r="830" spans="1:50" x14ac:dyDescent="0.3">
      <c r="A830" s="88" t="str" cm="1">
        <f t="array" ref="A830">IF(AX830&gt;0,'Licensee Info'!$A$2:$A$2,"#N/A")</f>
        <v>#N/A</v>
      </c>
      <c r="B830" s="88" t="str">
        <f>'Cover Sheet'!$A$3</f>
        <v>[insert AFS Reporting Period]</v>
      </c>
      <c r="C830" s="88" t="str">
        <f>'Cover Sheet'!$D$3</f>
        <v>[insert all medical and adult-use license record numbers covered by this AFS]</v>
      </c>
      <c r="D830" s="88" t="str">
        <f>'Cover Sheet'!$A$6</f>
        <v>[insert name of firm]</v>
      </c>
      <c r="E830" s="88" t="str">
        <f>'Cover Sheet'!$B$6</f>
        <v>[insert CPA name]</v>
      </c>
      <c r="F830" s="88" t="str">
        <f>'Cover Sheet'!$B$8</f>
        <v>[insert CPA license number]</v>
      </c>
      <c r="G830" s="88" t="str">
        <f>'Cover Sheet'!$D$6</f>
        <v>[insert direct email address]</v>
      </c>
      <c r="H830" s="88" t="str">
        <f>'Cover Sheet'!$D$8</f>
        <v>[insert direct phone number]</v>
      </c>
      <c r="I830" s="88" t="str">
        <f>'Cover Sheet'!$D$10</f>
        <v>[insert firm mailing address]</v>
      </c>
      <c r="J830" s="88" t="str">
        <f>'Licensee Info'!$E$2</f>
        <v>Report not attested to correctly</v>
      </c>
      <c r="K830" s="91" t="s">
        <v>286</v>
      </c>
      <c r="L830" s="91">
        <v>1</v>
      </c>
      <c r="M830" s="91">
        <v>3</v>
      </c>
      <c r="N830" s="91">
        <v>9</v>
      </c>
      <c r="O830" s="91">
        <v>7</v>
      </c>
      <c r="P830" s="91"/>
      <c r="Q830" s="91"/>
      <c r="R830" s="91" t="str">
        <f>'R - Total (R, MB)'!$B$265</f>
        <v>[insert license #]</v>
      </c>
      <c r="S830" s="91">
        <f>'R - Total (R, MB)'!$B$266</f>
        <v>0</v>
      </c>
      <c r="T830" s="91">
        <f>'R - Total (R, MB)'!$D$266</f>
        <v>0</v>
      </c>
      <c r="U830" s="91">
        <f>'R - Total (R, MB)'!$H$266</f>
        <v>0</v>
      </c>
      <c r="V830" s="91">
        <v>0</v>
      </c>
      <c r="W830" s="91">
        <v>0</v>
      </c>
      <c r="X830" s="91">
        <v>0</v>
      </c>
      <c r="Y830" s="91">
        <v>0</v>
      </c>
      <c r="Z830" s="91">
        <v>0</v>
      </c>
      <c r="AA830" s="91">
        <v>0</v>
      </c>
      <c r="AB830" s="91">
        <v>0</v>
      </c>
      <c r="AC830" s="91">
        <v>0</v>
      </c>
      <c r="AD830" s="91">
        <v>0</v>
      </c>
      <c r="AE830" s="91"/>
      <c r="AF830" s="91"/>
      <c r="AG830" s="91"/>
      <c r="AH830" s="91"/>
      <c r="AJ830" cm="1">
        <f t="array" ref="AJ830">IF(OR(COUNTIF(R830,$AZ$2:$AZ$19)),0,1)</f>
        <v>0</v>
      </c>
      <c r="AK830" cm="1">
        <f t="array" ref="AK830">IF(OR(COUNTIF(S830,$AZ$2:$AZ$19)),0,1)</f>
        <v>0</v>
      </c>
      <c r="AL830" cm="1">
        <f t="array" ref="AL830">IF(OR(COUNTIF(T830,$AZ$2:$AZ$19)),0,1)</f>
        <v>0</v>
      </c>
      <c r="AM830" cm="1">
        <f t="array" ref="AM830">IF(OR(COUNTIF(U830,$AZ$2:$AZ$19)),0,1)</f>
        <v>0</v>
      </c>
      <c r="AN830" cm="1">
        <f t="array" ref="AN830">IF(OR(COUNTIF(V830,$AZ$2:$AZ$19)),0,1)</f>
        <v>0</v>
      </c>
      <c r="AO830" cm="1">
        <f t="array" ref="AO830">IF(OR(COUNTIF(W830,$AZ$2:$AZ$19)),0,1)</f>
        <v>0</v>
      </c>
      <c r="AP830" cm="1">
        <f t="array" ref="AP830">IF(OR(COUNTIF(X830,$AZ$2:$AZ$19)),0,1)</f>
        <v>0</v>
      </c>
      <c r="AQ830" cm="1">
        <f t="array" ref="AQ830">IF(OR(COUNTIF(Y830,$AZ$2:$AZ$19)),0,1)</f>
        <v>0</v>
      </c>
      <c r="AR830" cm="1">
        <f t="array" ref="AR830">IF(OR(COUNTIF(Z830,$AZ$2:$AZ$19)),0,1)</f>
        <v>0</v>
      </c>
      <c r="AS830" cm="1">
        <f t="array" ref="AS830">IF(OR(COUNTIF(AA830,$AZ$2:$AZ$19)),0,1)</f>
        <v>0</v>
      </c>
      <c r="AT830" cm="1">
        <f t="array" ref="AT830">IF(OR(COUNTIF(AB830,$AZ$2:$AZ$19)),0,1)</f>
        <v>0</v>
      </c>
      <c r="AU830" cm="1">
        <f t="array" ref="AU830">IF(OR(COUNTIF(AC830,$AZ$2:$AZ$19)),0,1)</f>
        <v>0</v>
      </c>
      <c r="AV830" cm="1">
        <f t="array" ref="AV830">IF(OR(COUNTIF(AD830,$AZ$2:$AZ$19)),0,1)</f>
        <v>0</v>
      </c>
      <c r="AX830">
        <f t="shared" si="13"/>
        <v>0</v>
      </c>
    </row>
    <row r="831" spans="1:50" x14ac:dyDescent="0.3">
      <c r="A831" s="92" t="str" cm="1">
        <f t="array" ref="A831">IF(AX831&gt;0,'Licensee Info'!$A$2:$A$2,"#N/A")</f>
        <v>#N/A</v>
      </c>
      <c r="B831" s="88" t="str">
        <f>'Cover Sheet'!$A$3</f>
        <v>[insert AFS Reporting Period]</v>
      </c>
      <c r="C831" s="88" t="str">
        <f>'Cover Sheet'!$D$3</f>
        <v>[insert all medical and adult-use license record numbers covered by this AFS]</v>
      </c>
      <c r="D831" s="88" t="str">
        <f>'Cover Sheet'!$A$6</f>
        <v>[insert name of firm]</v>
      </c>
      <c r="E831" s="88" t="str">
        <f>'Cover Sheet'!$B$6</f>
        <v>[insert CPA name]</v>
      </c>
      <c r="F831" s="88" t="str">
        <f>'Cover Sheet'!$B$8</f>
        <v>[insert CPA license number]</v>
      </c>
      <c r="G831" s="88" t="str">
        <f>'Cover Sheet'!$D$6</f>
        <v>[insert direct email address]</v>
      </c>
      <c r="H831" s="88" t="str">
        <f>'Cover Sheet'!$D$8</f>
        <v>[insert direct phone number]</v>
      </c>
      <c r="I831" s="88" t="str">
        <f>'Cover Sheet'!$D$10</f>
        <v>[insert firm mailing address]</v>
      </c>
      <c r="J831" s="88" t="str">
        <f>'Licensee Info'!$E$2</f>
        <v>Report not attested to correctly</v>
      </c>
      <c r="K831" t="s">
        <v>286</v>
      </c>
      <c r="L831">
        <v>1</v>
      </c>
      <c r="M831">
        <v>3</v>
      </c>
      <c r="N831">
        <v>9</v>
      </c>
      <c r="O831">
        <v>8</v>
      </c>
      <c r="R831" t="str">
        <f>'R - Total (R, MB)'!$B$265</f>
        <v>[insert license #]</v>
      </c>
      <c r="S831">
        <f>'R - Total (R, MB)'!$B$266</f>
        <v>0</v>
      </c>
      <c r="T831">
        <f>'R - Total (R, MB)'!$D$266</f>
        <v>0</v>
      </c>
      <c r="U831">
        <f>'R - Total (R, MB)'!$H$266</f>
        <v>0</v>
      </c>
      <c r="V831">
        <v>0</v>
      </c>
      <c r="W831">
        <v>0</v>
      </c>
      <c r="X831">
        <v>0</v>
      </c>
      <c r="Y831">
        <v>0</v>
      </c>
      <c r="Z831">
        <v>0</v>
      </c>
      <c r="AA831">
        <v>0</v>
      </c>
      <c r="AB831">
        <v>0</v>
      </c>
      <c r="AC831">
        <v>0</v>
      </c>
      <c r="AD831">
        <v>0</v>
      </c>
      <c r="AJ831" cm="1">
        <f t="array" ref="AJ831">IF(OR(COUNTIF(R831,$AZ$2:$AZ$19)),0,1)</f>
        <v>0</v>
      </c>
      <c r="AK831" cm="1">
        <f t="array" ref="AK831">IF(OR(COUNTIF(S831,$AZ$2:$AZ$19)),0,1)</f>
        <v>0</v>
      </c>
      <c r="AL831" cm="1">
        <f t="array" ref="AL831">IF(OR(COUNTIF(T831,$AZ$2:$AZ$19)),0,1)</f>
        <v>0</v>
      </c>
      <c r="AM831" cm="1">
        <f t="array" ref="AM831">IF(OR(COUNTIF(U831,$AZ$2:$AZ$19)),0,1)</f>
        <v>0</v>
      </c>
      <c r="AN831" cm="1">
        <f t="array" ref="AN831">IF(OR(COUNTIF(V831,$AZ$2:$AZ$19)),0,1)</f>
        <v>0</v>
      </c>
      <c r="AO831" cm="1">
        <f t="array" ref="AO831">IF(OR(COUNTIF(W831,$AZ$2:$AZ$19)),0,1)</f>
        <v>0</v>
      </c>
      <c r="AP831" cm="1">
        <f t="array" ref="AP831">IF(OR(COUNTIF(X831,$AZ$2:$AZ$19)),0,1)</f>
        <v>0</v>
      </c>
      <c r="AQ831" cm="1">
        <f t="array" ref="AQ831">IF(OR(COUNTIF(Y831,$AZ$2:$AZ$19)),0,1)</f>
        <v>0</v>
      </c>
      <c r="AR831" cm="1">
        <f t="array" ref="AR831">IF(OR(COUNTIF(Z831,$AZ$2:$AZ$19)),0,1)</f>
        <v>0</v>
      </c>
      <c r="AS831" cm="1">
        <f t="array" ref="AS831">IF(OR(COUNTIF(AA831,$AZ$2:$AZ$19)),0,1)</f>
        <v>0</v>
      </c>
      <c r="AT831" cm="1">
        <f t="array" ref="AT831">IF(OR(COUNTIF(AB831,$AZ$2:$AZ$19)),0,1)</f>
        <v>0</v>
      </c>
      <c r="AU831" cm="1">
        <f t="array" ref="AU831">IF(OR(COUNTIF(AC831,$AZ$2:$AZ$19)),0,1)</f>
        <v>0</v>
      </c>
      <c r="AV831" cm="1">
        <f t="array" ref="AV831">IF(OR(COUNTIF(AD831,$AZ$2:$AZ$19)),0,1)</f>
        <v>0</v>
      </c>
      <c r="AX831">
        <f t="shared" si="13"/>
        <v>0</v>
      </c>
    </row>
    <row r="832" spans="1:50" x14ac:dyDescent="0.3">
      <c r="A832" s="88" t="str" cm="1">
        <f t="array" ref="A832">IF(AX832&gt;0,'Licensee Info'!$A$2:$A$2,"#N/A")</f>
        <v>#N/A</v>
      </c>
      <c r="B832" s="88" t="str">
        <f>'Cover Sheet'!$A$3</f>
        <v>[insert AFS Reporting Period]</v>
      </c>
      <c r="C832" s="88" t="str">
        <f>'Cover Sheet'!$D$3</f>
        <v>[insert all medical and adult-use license record numbers covered by this AFS]</v>
      </c>
      <c r="D832" s="88" t="str">
        <f>'Cover Sheet'!$A$6</f>
        <v>[insert name of firm]</v>
      </c>
      <c r="E832" s="88" t="str">
        <f>'Cover Sheet'!$B$6</f>
        <v>[insert CPA name]</v>
      </c>
      <c r="F832" s="88" t="str">
        <f>'Cover Sheet'!$B$8</f>
        <v>[insert CPA license number]</v>
      </c>
      <c r="G832" s="88" t="str">
        <f>'Cover Sheet'!$D$6</f>
        <v>[insert direct email address]</v>
      </c>
      <c r="H832" s="88" t="str">
        <f>'Cover Sheet'!$D$8</f>
        <v>[insert direct phone number]</v>
      </c>
      <c r="I832" s="88" t="str">
        <f>'Cover Sheet'!$D$10</f>
        <v>[insert firm mailing address]</v>
      </c>
      <c r="J832" s="88" t="str">
        <f>'Licensee Info'!$E$2</f>
        <v>Report not attested to correctly</v>
      </c>
      <c r="K832" s="91" t="s">
        <v>286</v>
      </c>
      <c r="L832" s="91">
        <v>1</v>
      </c>
      <c r="M832" s="91">
        <v>3</v>
      </c>
      <c r="N832" s="91">
        <v>9</v>
      </c>
      <c r="O832" s="91">
        <v>9</v>
      </c>
      <c r="P832" s="91"/>
      <c r="Q832" s="91"/>
      <c r="R832" s="91" t="str">
        <f>'R - Total (R, MB)'!$B$265</f>
        <v>[insert license #]</v>
      </c>
      <c r="S832" s="91">
        <f>'R - Total (R, MB)'!$B$266</f>
        <v>0</v>
      </c>
      <c r="T832" s="91">
        <f>'R - Total (R, MB)'!$D$266</f>
        <v>0</v>
      </c>
      <c r="U832" s="91">
        <f>'R - Total (R, MB)'!$H$266</f>
        <v>0</v>
      </c>
      <c r="V832" s="91">
        <v>0</v>
      </c>
      <c r="W832" s="91">
        <v>0</v>
      </c>
      <c r="X832" s="91">
        <v>0</v>
      </c>
      <c r="Y832" s="91">
        <v>0</v>
      </c>
      <c r="Z832" s="91">
        <v>0</v>
      </c>
      <c r="AA832" s="91">
        <v>0</v>
      </c>
      <c r="AB832" s="91">
        <v>0</v>
      </c>
      <c r="AC832" s="91">
        <v>0</v>
      </c>
      <c r="AD832" s="91">
        <v>0</v>
      </c>
      <c r="AE832" s="91"/>
      <c r="AF832" s="91"/>
      <c r="AG832" s="91"/>
      <c r="AH832" s="91"/>
      <c r="AJ832" cm="1">
        <f t="array" ref="AJ832">IF(OR(COUNTIF(R832,$AZ$2:$AZ$19)),0,1)</f>
        <v>0</v>
      </c>
      <c r="AK832" cm="1">
        <f t="array" ref="AK832">IF(OR(COUNTIF(S832,$AZ$2:$AZ$19)),0,1)</f>
        <v>0</v>
      </c>
      <c r="AL832" cm="1">
        <f t="array" ref="AL832">IF(OR(COUNTIF(T832,$AZ$2:$AZ$19)),0,1)</f>
        <v>0</v>
      </c>
      <c r="AM832" cm="1">
        <f t="array" ref="AM832">IF(OR(COUNTIF(U832,$AZ$2:$AZ$19)),0,1)</f>
        <v>0</v>
      </c>
      <c r="AN832" cm="1">
        <f t="array" ref="AN832">IF(OR(COUNTIF(V832,$AZ$2:$AZ$19)),0,1)</f>
        <v>0</v>
      </c>
      <c r="AO832" cm="1">
        <f t="array" ref="AO832">IF(OR(COUNTIF(W832,$AZ$2:$AZ$19)),0,1)</f>
        <v>0</v>
      </c>
      <c r="AP832" cm="1">
        <f t="array" ref="AP832">IF(OR(COUNTIF(X832,$AZ$2:$AZ$19)),0,1)</f>
        <v>0</v>
      </c>
      <c r="AQ832" cm="1">
        <f t="array" ref="AQ832">IF(OR(COUNTIF(Y832,$AZ$2:$AZ$19)),0,1)</f>
        <v>0</v>
      </c>
      <c r="AR832" cm="1">
        <f t="array" ref="AR832">IF(OR(COUNTIF(Z832,$AZ$2:$AZ$19)),0,1)</f>
        <v>0</v>
      </c>
      <c r="AS832" cm="1">
        <f t="array" ref="AS832">IF(OR(COUNTIF(AA832,$AZ$2:$AZ$19)),0,1)</f>
        <v>0</v>
      </c>
      <c r="AT832" cm="1">
        <f t="array" ref="AT832">IF(OR(COUNTIF(AB832,$AZ$2:$AZ$19)),0,1)</f>
        <v>0</v>
      </c>
      <c r="AU832" cm="1">
        <f t="array" ref="AU832">IF(OR(COUNTIF(AC832,$AZ$2:$AZ$19)),0,1)</f>
        <v>0</v>
      </c>
      <c r="AV832" cm="1">
        <f t="array" ref="AV832">IF(OR(COUNTIF(AD832,$AZ$2:$AZ$19)),0,1)</f>
        <v>0</v>
      </c>
      <c r="AX832">
        <f t="shared" si="13"/>
        <v>0</v>
      </c>
    </row>
    <row r="833" spans="1:50" x14ac:dyDescent="0.3">
      <c r="A833" s="92" t="str" cm="1">
        <f t="array" ref="A833">IF(AX833&gt;0,'Licensee Info'!$A$2:$A$2,"#N/A")</f>
        <v>#N/A</v>
      </c>
      <c r="B833" s="88" t="str">
        <f>'Cover Sheet'!$A$3</f>
        <v>[insert AFS Reporting Period]</v>
      </c>
      <c r="C833" s="88" t="str">
        <f>'Cover Sheet'!$D$3</f>
        <v>[insert all medical and adult-use license record numbers covered by this AFS]</v>
      </c>
      <c r="D833" s="88" t="str">
        <f>'Cover Sheet'!$A$6</f>
        <v>[insert name of firm]</v>
      </c>
      <c r="E833" s="88" t="str">
        <f>'Cover Sheet'!$B$6</f>
        <v>[insert CPA name]</v>
      </c>
      <c r="F833" s="88" t="str">
        <f>'Cover Sheet'!$B$8</f>
        <v>[insert CPA license number]</v>
      </c>
      <c r="G833" s="88" t="str">
        <f>'Cover Sheet'!$D$6</f>
        <v>[insert direct email address]</v>
      </c>
      <c r="H833" s="88" t="str">
        <f>'Cover Sheet'!$D$8</f>
        <v>[insert direct phone number]</v>
      </c>
      <c r="I833" s="88" t="str">
        <f>'Cover Sheet'!$D$10</f>
        <v>[insert firm mailing address]</v>
      </c>
      <c r="J833" s="88" t="str">
        <f>'Licensee Info'!$E$2</f>
        <v>Report not attested to correctly</v>
      </c>
      <c r="K833" t="s">
        <v>286</v>
      </c>
      <c r="L833">
        <v>1</v>
      </c>
      <c r="M833">
        <v>3</v>
      </c>
      <c r="N833">
        <v>9</v>
      </c>
      <c r="O833">
        <v>10</v>
      </c>
      <c r="R833" t="str">
        <f>'R - Total (R, MB)'!$B$265</f>
        <v>[insert license #]</v>
      </c>
      <c r="S833">
        <f>'R - Total (R, MB)'!$B$266</f>
        <v>0</v>
      </c>
      <c r="T833">
        <f>'R - Total (R, MB)'!$D$266</f>
        <v>0</v>
      </c>
      <c r="U833">
        <f>'R - Total (R, MB)'!$H$266</f>
        <v>0</v>
      </c>
      <c r="V833">
        <v>0</v>
      </c>
      <c r="W833">
        <v>0</v>
      </c>
      <c r="X833">
        <v>0</v>
      </c>
      <c r="Y833">
        <v>0</v>
      </c>
      <c r="Z833">
        <v>0</v>
      </c>
      <c r="AA833">
        <v>0</v>
      </c>
      <c r="AB833">
        <v>0</v>
      </c>
      <c r="AC833">
        <v>0</v>
      </c>
      <c r="AD833">
        <v>0</v>
      </c>
      <c r="AJ833" cm="1">
        <f t="array" ref="AJ833">IF(OR(COUNTIF(R833,$AZ$2:$AZ$19)),0,1)</f>
        <v>0</v>
      </c>
      <c r="AK833" cm="1">
        <f t="array" ref="AK833">IF(OR(COUNTIF(S833,$AZ$2:$AZ$19)),0,1)</f>
        <v>0</v>
      </c>
      <c r="AL833" cm="1">
        <f t="array" ref="AL833">IF(OR(COUNTIF(T833,$AZ$2:$AZ$19)),0,1)</f>
        <v>0</v>
      </c>
      <c r="AM833" cm="1">
        <f t="array" ref="AM833">IF(OR(COUNTIF(U833,$AZ$2:$AZ$19)),0,1)</f>
        <v>0</v>
      </c>
      <c r="AN833" cm="1">
        <f t="array" ref="AN833">IF(OR(COUNTIF(V833,$AZ$2:$AZ$19)),0,1)</f>
        <v>0</v>
      </c>
      <c r="AO833" cm="1">
        <f t="array" ref="AO833">IF(OR(COUNTIF(W833,$AZ$2:$AZ$19)),0,1)</f>
        <v>0</v>
      </c>
      <c r="AP833" cm="1">
        <f t="array" ref="AP833">IF(OR(COUNTIF(X833,$AZ$2:$AZ$19)),0,1)</f>
        <v>0</v>
      </c>
      <c r="AQ833" cm="1">
        <f t="array" ref="AQ833">IF(OR(COUNTIF(Y833,$AZ$2:$AZ$19)),0,1)</f>
        <v>0</v>
      </c>
      <c r="AR833" cm="1">
        <f t="array" ref="AR833">IF(OR(COUNTIF(Z833,$AZ$2:$AZ$19)),0,1)</f>
        <v>0</v>
      </c>
      <c r="AS833" cm="1">
        <f t="array" ref="AS833">IF(OR(COUNTIF(AA833,$AZ$2:$AZ$19)),0,1)</f>
        <v>0</v>
      </c>
      <c r="AT833" cm="1">
        <f t="array" ref="AT833">IF(OR(COUNTIF(AB833,$AZ$2:$AZ$19)),0,1)</f>
        <v>0</v>
      </c>
      <c r="AU833" cm="1">
        <f t="array" ref="AU833">IF(OR(COUNTIF(AC833,$AZ$2:$AZ$19)),0,1)</f>
        <v>0</v>
      </c>
      <c r="AV833" cm="1">
        <f t="array" ref="AV833">IF(OR(COUNTIF(AD833,$AZ$2:$AZ$19)),0,1)</f>
        <v>0</v>
      </c>
      <c r="AX833">
        <f t="shared" ref="AX833:AX896" si="14">SUM(AJ833:AV833)</f>
        <v>0</v>
      </c>
    </row>
    <row r="834" spans="1:50" x14ac:dyDescent="0.3">
      <c r="A834" s="88" t="str" cm="1">
        <f t="array" ref="A834">IF(AX834&gt;0,'Licensee Info'!$A$2:$A$2,"#N/A")</f>
        <v>#N/A</v>
      </c>
      <c r="B834" s="88" t="str">
        <f>'Cover Sheet'!$A$3</f>
        <v>[insert AFS Reporting Period]</v>
      </c>
      <c r="C834" s="88" t="str">
        <f>'Cover Sheet'!$D$3</f>
        <v>[insert all medical and adult-use license record numbers covered by this AFS]</v>
      </c>
      <c r="D834" s="88" t="str">
        <f>'Cover Sheet'!$A$6</f>
        <v>[insert name of firm]</v>
      </c>
      <c r="E834" s="88" t="str">
        <f>'Cover Sheet'!$B$6</f>
        <v>[insert CPA name]</v>
      </c>
      <c r="F834" s="88" t="str">
        <f>'Cover Sheet'!$B$8</f>
        <v>[insert CPA license number]</v>
      </c>
      <c r="G834" s="88" t="str">
        <f>'Cover Sheet'!$D$6</f>
        <v>[insert direct email address]</v>
      </c>
      <c r="H834" s="88" t="str">
        <f>'Cover Sheet'!$D$8</f>
        <v>[insert direct phone number]</v>
      </c>
      <c r="I834" s="88" t="str">
        <f>'Cover Sheet'!$D$10</f>
        <v>[insert firm mailing address]</v>
      </c>
      <c r="J834" s="88" t="str">
        <f>'Licensee Info'!$E$2</f>
        <v>Report not attested to correctly</v>
      </c>
      <c r="K834" s="91" t="s">
        <v>286</v>
      </c>
      <c r="L834" s="91">
        <v>1</v>
      </c>
      <c r="M834" s="91">
        <v>3</v>
      </c>
      <c r="N834" s="91">
        <v>9</v>
      </c>
      <c r="O834" s="91">
        <v>11</v>
      </c>
      <c r="P834" s="91"/>
      <c r="Q834" s="91"/>
      <c r="R834" s="91" t="str">
        <f>'R - Total (R, MB)'!$B$265</f>
        <v>[insert license #]</v>
      </c>
      <c r="S834" s="91">
        <f>'R - Total (R, MB)'!$B$266</f>
        <v>0</v>
      </c>
      <c r="T834" s="91">
        <f>'R - Total (R, MB)'!$D$266</f>
        <v>0</v>
      </c>
      <c r="U834" s="91">
        <f>'R - Total (R, MB)'!$H$266</f>
        <v>0</v>
      </c>
      <c r="V834" s="91">
        <v>0</v>
      </c>
      <c r="W834" s="91">
        <v>0</v>
      </c>
      <c r="X834" s="91">
        <v>0</v>
      </c>
      <c r="Y834" s="91">
        <v>0</v>
      </c>
      <c r="Z834" s="91">
        <v>0</v>
      </c>
      <c r="AA834" s="91">
        <v>0</v>
      </c>
      <c r="AB834" s="91">
        <v>0</v>
      </c>
      <c r="AC834" s="91">
        <v>0</v>
      </c>
      <c r="AD834" s="91">
        <v>0</v>
      </c>
      <c r="AE834" s="91"/>
      <c r="AF834" s="91"/>
      <c r="AG834" s="91"/>
      <c r="AH834" s="91"/>
      <c r="AJ834" cm="1">
        <f t="array" ref="AJ834">IF(OR(COUNTIF(R834,$AZ$2:$AZ$19)),0,1)</f>
        <v>0</v>
      </c>
      <c r="AK834" cm="1">
        <f t="array" ref="AK834">IF(OR(COUNTIF(S834,$AZ$2:$AZ$19)),0,1)</f>
        <v>0</v>
      </c>
      <c r="AL834" cm="1">
        <f t="array" ref="AL834">IF(OR(COUNTIF(T834,$AZ$2:$AZ$19)),0,1)</f>
        <v>0</v>
      </c>
      <c r="AM834" cm="1">
        <f t="array" ref="AM834">IF(OR(COUNTIF(U834,$AZ$2:$AZ$19)),0,1)</f>
        <v>0</v>
      </c>
      <c r="AN834" cm="1">
        <f t="array" ref="AN834">IF(OR(COUNTIF(V834,$AZ$2:$AZ$19)),0,1)</f>
        <v>0</v>
      </c>
      <c r="AO834" cm="1">
        <f t="array" ref="AO834">IF(OR(COUNTIF(W834,$AZ$2:$AZ$19)),0,1)</f>
        <v>0</v>
      </c>
      <c r="AP834" cm="1">
        <f t="array" ref="AP834">IF(OR(COUNTIF(X834,$AZ$2:$AZ$19)),0,1)</f>
        <v>0</v>
      </c>
      <c r="AQ834" cm="1">
        <f t="array" ref="AQ834">IF(OR(COUNTIF(Y834,$AZ$2:$AZ$19)),0,1)</f>
        <v>0</v>
      </c>
      <c r="AR834" cm="1">
        <f t="array" ref="AR834">IF(OR(COUNTIF(Z834,$AZ$2:$AZ$19)),0,1)</f>
        <v>0</v>
      </c>
      <c r="AS834" cm="1">
        <f t="array" ref="AS834">IF(OR(COUNTIF(AA834,$AZ$2:$AZ$19)),0,1)</f>
        <v>0</v>
      </c>
      <c r="AT834" cm="1">
        <f t="array" ref="AT834">IF(OR(COUNTIF(AB834,$AZ$2:$AZ$19)),0,1)</f>
        <v>0</v>
      </c>
      <c r="AU834" cm="1">
        <f t="array" ref="AU834">IF(OR(COUNTIF(AC834,$AZ$2:$AZ$19)),0,1)</f>
        <v>0</v>
      </c>
      <c r="AV834" cm="1">
        <f t="array" ref="AV834">IF(OR(COUNTIF(AD834,$AZ$2:$AZ$19)),0,1)</f>
        <v>0</v>
      </c>
      <c r="AX834">
        <f t="shared" si="14"/>
        <v>0</v>
      </c>
    </row>
    <row r="835" spans="1:50" x14ac:dyDescent="0.3">
      <c r="A835" s="92" t="str" cm="1">
        <f t="array" ref="A835">IF(AX835&gt;0,'Licensee Info'!$A$2:$A$2,"#N/A")</f>
        <v>#N/A</v>
      </c>
      <c r="B835" s="88" t="str">
        <f>'Cover Sheet'!$A$3</f>
        <v>[insert AFS Reporting Period]</v>
      </c>
      <c r="C835" s="88" t="str">
        <f>'Cover Sheet'!$D$3</f>
        <v>[insert all medical and adult-use license record numbers covered by this AFS]</v>
      </c>
      <c r="D835" s="88" t="str">
        <f>'Cover Sheet'!$A$6</f>
        <v>[insert name of firm]</v>
      </c>
      <c r="E835" s="88" t="str">
        <f>'Cover Sheet'!$B$6</f>
        <v>[insert CPA name]</v>
      </c>
      <c r="F835" s="88" t="str">
        <f>'Cover Sheet'!$B$8</f>
        <v>[insert CPA license number]</v>
      </c>
      <c r="G835" s="88" t="str">
        <f>'Cover Sheet'!$D$6</f>
        <v>[insert direct email address]</v>
      </c>
      <c r="H835" s="88" t="str">
        <f>'Cover Sheet'!$D$8</f>
        <v>[insert direct phone number]</v>
      </c>
      <c r="I835" s="88" t="str">
        <f>'Cover Sheet'!$D$10</f>
        <v>[insert firm mailing address]</v>
      </c>
      <c r="J835" s="88" t="str">
        <f>'Licensee Info'!$E$2</f>
        <v>Report not attested to correctly</v>
      </c>
      <c r="K835" t="s">
        <v>286</v>
      </c>
      <c r="L835">
        <v>1</v>
      </c>
      <c r="M835">
        <v>3</v>
      </c>
      <c r="N835">
        <v>9</v>
      </c>
      <c r="O835">
        <v>12</v>
      </c>
      <c r="R835" t="str">
        <f>'R - Total (R, MB)'!$B$265</f>
        <v>[insert license #]</v>
      </c>
      <c r="S835">
        <f>'R - Total (R, MB)'!$B$266</f>
        <v>0</v>
      </c>
      <c r="T835">
        <f>'R - Total (R, MB)'!$D$266</f>
        <v>0</v>
      </c>
      <c r="U835">
        <f>'R - Total (R, MB)'!$H$266</f>
        <v>0</v>
      </c>
      <c r="V835">
        <v>0</v>
      </c>
      <c r="W835">
        <v>0</v>
      </c>
      <c r="X835">
        <v>0</v>
      </c>
      <c r="Y835">
        <v>0</v>
      </c>
      <c r="Z835">
        <v>0</v>
      </c>
      <c r="AA835">
        <v>0</v>
      </c>
      <c r="AB835">
        <v>0</v>
      </c>
      <c r="AC835">
        <v>0</v>
      </c>
      <c r="AD835">
        <v>0</v>
      </c>
      <c r="AJ835" cm="1">
        <f t="array" ref="AJ835">IF(OR(COUNTIF(R835,$AZ$2:$AZ$19)),0,1)</f>
        <v>0</v>
      </c>
      <c r="AK835" cm="1">
        <f t="array" ref="AK835">IF(OR(COUNTIF(S835,$AZ$2:$AZ$19)),0,1)</f>
        <v>0</v>
      </c>
      <c r="AL835" cm="1">
        <f t="array" ref="AL835">IF(OR(COUNTIF(T835,$AZ$2:$AZ$19)),0,1)</f>
        <v>0</v>
      </c>
      <c r="AM835" cm="1">
        <f t="array" ref="AM835">IF(OR(COUNTIF(U835,$AZ$2:$AZ$19)),0,1)</f>
        <v>0</v>
      </c>
      <c r="AN835" cm="1">
        <f t="array" ref="AN835">IF(OR(COUNTIF(V835,$AZ$2:$AZ$19)),0,1)</f>
        <v>0</v>
      </c>
      <c r="AO835" cm="1">
        <f t="array" ref="AO835">IF(OR(COUNTIF(W835,$AZ$2:$AZ$19)),0,1)</f>
        <v>0</v>
      </c>
      <c r="AP835" cm="1">
        <f t="array" ref="AP835">IF(OR(COUNTIF(X835,$AZ$2:$AZ$19)),0,1)</f>
        <v>0</v>
      </c>
      <c r="AQ835" cm="1">
        <f t="array" ref="AQ835">IF(OR(COUNTIF(Y835,$AZ$2:$AZ$19)),0,1)</f>
        <v>0</v>
      </c>
      <c r="AR835" cm="1">
        <f t="array" ref="AR835">IF(OR(COUNTIF(Z835,$AZ$2:$AZ$19)),0,1)</f>
        <v>0</v>
      </c>
      <c r="AS835" cm="1">
        <f t="array" ref="AS835">IF(OR(COUNTIF(AA835,$AZ$2:$AZ$19)),0,1)</f>
        <v>0</v>
      </c>
      <c r="AT835" cm="1">
        <f t="array" ref="AT835">IF(OR(COUNTIF(AB835,$AZ$2:$AZ$19)),0,1)</f>
        <v>0</v>
      </c>
      <c r="AU835" cm="1">
        <f t="array" ref="AU835">IF(OR(COUNTIF(AC835,$AZ$2:$AZ$19)),0,1)</f>
        <v>0</v>
      </c>
      <c r="AV835" cm="1">
        <f t="array" ref="AV835">IF(OR(COUNTIF(AD835,$AZ$2:$AZ$19)),0,1)</f>
        <v>0</v>
      </c>
      <c r="AX835">
        <f t="shared" si="14"/>
        <v>0</v>
      </c>
    </row>
    <row r="836" spans="1:50" x14ac:dyDescent="0.3">
      <c r="A836" s="88" t="str" cm="1">
        <f t="array" ref="A836">IF(AX836&gt;0,'Licensee Info'!$A$2:$A$2,"#N/A")</f>
        <v>#N/A</v>
      </c>
      <c r="B836" s="88" t="str">
        <f>'Cover Sheet'!$A$3</f>
        <v>[insert AFS Reporting Period]</v>
      </c>
      <c r="C836" s="88" t="str">
        <f>'Cover Sheet'!$D$3</f>
        <v>[insert all medical and adult-use license record numbers covered by this AFS]</v>
      </c>
      <c r="D836" s="88" t="str">
        <f>'Cover Sheet'!$A$6</f>
        <v>[insert name of firm]</v>
      </c>
      <c r="E836" s="88" t="str">
        <f>'Cover Sheet'!$B$6</f>
        <v>[insert CPA name]</v>
      </c>
      <c r="F836" s="88" t="str">
        <f>'Cover Sheet'!$B$8</f>
        <v>[insert CPA license number]</v>
      </c>
      <c r="G836" s="88" t="str">
        <f>'Cover Sheet'!$D$6</f>
        <v>[insert direct email address]</v>
      </c>
      <c r="H836" s="88" t="str">
        <f>'Cover Sheet'!$D$8</f>
        <v>[insert direct phone number]</v>
      </c>
      <c r="I836" s="88" t="str">
        <f>'Cover Sheet'!$D$10</f>
        <v>[insert firm mailing address]</v>
      </c>
      <c r="J836" s="88" t="str">
        <f>'Licensee Info'!$E$2</f>
        <v>Report not attested to correctly</v>
      </c>
      <c r="K836" s="91" t="s">
        <v>286</v>
      </c>
      <c r="L836" s="91">
        <v>1</v>
      </c>
      <c r="M836" s="91">
        <v>3</v>
      </c>
      <c r="N836" s="91">
        <v>9</v>
      </c>
      <c r="O836" s="91">
        <v>13</v>
      </c>
      <c r="P836" s="91"/>
      <c r="Q836" s="91"/>
      <c r="R836" s="91" t="str">
        <f>'R - Total (R, MB)'!$B$265</f>
        <v>[insert license #]</v>
      </c>
      <c r="S836" s="91">
        <f>'R - Total (R, MB)'!$B$266</f>
        <v>0</v>
      </c>
      <c r="T836" s="91">
        <f>'R - Total (R, MB)'!$D$266</f>
        <v>0</v>
      </c>
      <c r="U836" s="91">
        <f>'R - Total (R, MB)'!$H$266</f>
        <v>0</v>
      </c>
      <c r="V836" s="91">
        <v>0</v>
      </c>
      <c r="W836" s="91">
        <v>0</v>
      </c>
      <c r="X836" s="91">
        <v>0</v>
      </c>
      <c r="Y836" s="91">
        <v>0</v>
      </c>
      <c r="Z836" s="91">
        <v>0</v>
      </c>
      <c r="AA836" s="91">
        <v>0</v>
      </c>
      <c r="AB836" s="91">
        <v>0</v>
      </c>
      <c r="AC836" s="91">
        <v>0</v>
      </c>
      <c r="AD836" s="91">
        <v>0</v>
      </c>
      <c r="AE836" s="91"/>
      <c r="AF836" s="91"/>
      <c r="AG836" s="91"/>
      <c r="AH836" s="91"/>
      <c r="AJ836" cm="1">
        <f t="array" ref="AJ836">IF(OR(COUNTIF(R836,$AZ$2:$AZ$19)),0,1)</f>
        <v>0</v>
      </c>
      <c r="AK836" cm="1">
        <f t="array" ref="AK836">IF(OR(COUNTIF(S836,$AZ$2:$AZ$19)),0,1)</f>
        <v>0</v>
      </c>
      <c r="AL836" cm="1">
        <f t="array" ref="AL836">IF(OR(COUNTIF(T836,$AZ$2:$AZ$19)),0,1)</f>
        <v>0</v>
      </c>
      <c r="AM836" cm="1">
        <f t="array" ref="AM836">IF(OR(COUNTIF(U836,$AZ$2:$AZ$19)),0,1)</f>
        <v>0</v>
      </c>
      <c r="AN836" cm="1">
        <f t="array" ref="AN836">IF(OR(COUNTIF(V836,$AZ$2:$AZ$19)),0,1)</f>
        <v>0</v>
      </c>
      <c r="AO836" cm="1">
        <f t="array" ref="AO836">IF(OR(COUNTIF(W836,$AZ$2:$AZ$19)),0,1)</f>
        <v>0</v>
      </c>
      <c r="AP836" cm="1">
        <f t="array" ref="AP836">IF(OR(COUNTIF(X836,$AZ$2:$AZ$19)),0,1)</f>
        <v>0</v>
      </c>
      <c r="AQ836" cm="1">
        <f t="array" ref="AQ836">IF(OR(COUNTIF(Y836,$AZ$2:$AZ$19)),0,1)</f>
        <v>0</v>
      </c>
      <c r="AR836" cm="1">
        <f t="array" ref="AR836">IF(OR(COUNTIF(Z836,$AZ$2:$AZ$19)),0,1)</f>
        <v>0</v>
      </c>
      <c r="AS836" cm="1">
        <f t="array" ref="AS836">IF(OR(COUNTIF(AA836,$AZ$2:$AZ$19)),0,1)</f>
        <v>0</v>
      </c>
      <c r="AT836" cm="1">
        <f t="array" ref="AT836">IF(OR(COUNTIF(AB836,$AZ$2:$AZ$19)),0,1)</f>
        <v>0</v>
      </c>
      <c r="AU836" cm="1">
        <f t="array" ref="AU836">IF(OR(COUNTIF(AC836,$AZ$2:$AZ$19)),0,1)</f>
        <v>0</v>
      </c>
      <c r="AV836" cm="1">
        <f t="array" ref="AV836">IF(OR(COUNTIF(AD836,$AZ$2:$AZ$19)),0,1)</f>
        <v>0</v>
      </c>
      <c r="AX836">
        <f t="shared" si="14"/>
        <v>0</v>
      </c>
    </row>
    <row r="837" spans="1:50" x14ac:dyDescent="0.3">
      <c r="A837" s="92" t="str" cm="1">
        <f t="array" ref="A837">IF(AX837&gt;0,'Licensee Info'!$A$2:$A$2,"#N/A")</f>
        <v>#N/A</v>
      </c>
      <c r="B837" s="88" t="str">
        <f>'Cover Sheet'!$A$3</f>
        <v>[insert AFS Reporting Period]</v>
      </c>
      <c r="C837" s="88" t="str">
        <f>'Cover Sheet'!$D$3</f>
        <v>[insert all medical and adult-use license record numbers covered by this AFS]</v>
      </c>
      <c r="D837" s="88" t="str">
        <f>'Cover Sheet'!$A$6</f>
        <v>[insert name of firm]</v>
      </c>
      <c r="E837" s="88" t="str">
        <f>'Cover Sheet'!$B$6</f>
        <v>[insert CPA name]</v>
      </c>
      <c r="F837" s="88" t="str">
        <f>'Cover Sheet'!$B$8</f>
        <v>[insert CPA license number]</v>
      </c>
      <c r="G837" s="88" t="str">
        <f>'Cover Sheet'!$D$6</f>
        <v>[insert direct email address]</v>
      </c>
      <c r="H837" s="88" t="str">
        <f>'Cover Sheet'!$D$8</f>
        <v>[insert direct phone number]</v>
      </c>
      <c r="I837" s="88" t="str">
        <f>'Cover Sheet'!$D$10</f>
        <v>[insert firm mailing address]</v>
      </c>
      <c r="J837" s="88" t="str">
        <f>'Licensee Info'!$E$2</f>
        <v>Report not attested to correctly</v>
      </c>
      <c r="K837" t="s">
        <v>286</v>
      </c>
      <c r="L837">
        <v>1</v>
      </c>
      <c r="M837">
        <v>3</v>
      </c>
      <c r="N837">
        <v>9</v>
      </c>
      <c r="O837">
        <v>14</v>
      </c>
      <c r="R837" t="str">
        <f>'R - Total (R, MB)'!$B$265</f>
        <v>[insert license #]</v>
      </c>
      <c r="S837">
        <f>'R - Total (R, MB)'!$B$266</f>
        <v>0</v>
      </c>
      <c r="T837">
        <f>'R - Total (R, MB)'!$D$266</f>
        <v>0</v>
      </c>
      <c r="U837">
        <f>'R - Total (R, MB)'!$H$266</f>
        <v>0</v>
      </c>
      <c r="V837">
        <v>0</v>
      </c>
      <c r="W837">
        <v>0</v>
      </c>
      <c r="X837">
        <v>0</v>
      </c>
      <c r="Y837">
        <v>0</v>
      </c>
      <c r="Z837">
        <v>0</v>
      </c>
      <c r="AA837">
        <v>0</v>
      </c>
      <c r="AB837">
        <v>0</v>
      </c>
      <c r="AC837">
        <v>0</v>
      </c>
      <c r="AD837">
        <v>0</v>
      </c>
      <c r="AJ837" cm="1">
        <f t="array" ref="AJ837">IF(OR(COUNTIF(R837,$AZ$2:$AZ$19)),0,1)</f>
        <v>0</v>
      </c>
      <c r="AK837" cm="1">
        <f t="array" ref="AK837">IF(OR(COUNTIF(S837,$AZ$2:$AZ$19)),0,1)</f>
        <v>0</v>
      </c>
      <c r="AL837" cm="1">
        <f t="array" ref="AL837">IF(OR(COUNTIF(T837,$AZ$2:$AZ$19)),0,1)</f>
        <v>0</v>
      </c>
      <c r="AM837" cm="1">
        <f t="array" ref="AM837">IF(OR(COUNTIF(U837,$AZ$2:$AZ$19)),0,1)</f>
        <v>0</v>
      </c>
      <c r="AN837" cm="1">
        <f t="array" ref="AN837">IF(OR(COUNTIF(V837,$AZ$2:$AZ$19)),0,1)</f>
        <v>0</v>
      </c>
      <c r="AO837" cm="1">
        <f t="array" ref="AO837">IF(OR(COUNTIF(W837,$AZ$2:$AZ$19)),0,1)</f>
        <v>0</v>
      </c>
      <c r="AP837" cm="1">
        <f t="array" ref="AP837">IF(OR(COUNTIF(X837,$AZ$2:$AZ$19)),0,1)</f>
        <v>0</v>
      </c>
      <c r="AQ837" cm="1">
        <f t="array" ref="AQ837">IF(OR(COUNTIF(Y837,$AZ$2:$AZ$19)),0,1)</f>
        <v>0</v>
      </c>
      <c r="AR837" cm="1">
        <f t="array" ref="AR837">IF(OR(COUNTIF(Z837,$AZ$2:$AZ$19)),0,1)</f>
        <v>0</v>
      </c>
      <c r="AS837" cm="1">
        <f t="array" ref="AS837">IF(OR(COUNTIF(AA837,$AZ$2:$AZ$19)),0,1)</f>
        <v>0</v>
      </c>
      <c r="AT837" cm="1">
        <f t="array" ref="AT837">IF(OR(COUNTIF(AB837,$AZ$2:$AZ$19)),0,1)</f>
        <v>0</v>
      </c>
      <c r="AU837" cm="1">
        <f t="array" ref="AU837">IF(OR(COUNTIF(AC837,$AZ$2:$AZ$19)),0,1)</f>
        <v>0</v>
      </c>
      <c r="AV837" cm="1">
        <f t="array" ref="AV837">IF(OR(COUNTIF(AD837,$AZ$2:$AZ$19)),0,1)</f>
        <v>0</v>
      </c>
      <c r="AX837">
        <f t="shared" si="14"/>
        <v>0</v>
      </c>
    </row>
    <row r="838" spans="1:50" x14ac:dyDescent="0.3">
      <c r="A838" s="88" t="str" cm="1">
        <f t="array" ref="A838">IF(AX838&gt;0,'Licensee Info'!$A$2:$A$2,"#N/A")</f>
        <v>#N/A</v>
      </c>
      <c r="B838" s="88" t="str">
        <f>'Cover Sheet'!$A$3</f>
        <v>[insert AFS Reporting Period]</v>
      </c>
      <c r="C838" s="88" t="str">
        <f>'Cover Sheet'!$D$3</f>
        <v>[insert all medical and adult-use license record numbers covered by this AFS]</v>
      </c>
      <c r="D838" s="88" t="str">
        <f>'Cover Sheet'!$A$6</f>
        <v>[insert name of firm]</v>
      </c>
      <c r="E838" s="88" t="str">
        <f>'Cover Sheet'!$B$6</f>
        <v>[insert CPA name]</v>
      </c>
      <c r="F838" s="88" t="str">
        <f>'Cover Sheet'!$B$8</f>
        <v>[insert CPA license number]</v>
      </c>
      <c r="G838" s="88" t="str">
        <f>'Cover Sheet'!$D$6</f>
        <v>[insert direct email address]</v>
      </c>
      <c r="H838" s="88" t="str">
        <f>'Cover Sheet'!$D$8</f>
        <v>[insert direct phone number]</v>
      </c>
      <c r="I838" s="88" t="str">
        <f>'Cover Sheet'!$D$10</f>
        <v>[insert firm mailing address]</v>
      </c>
      <c r="J838" s="88" t="str">
        <f>'Licensee Info'!$E$2</f>
        <v>Report not attested to correctly</v>
      </c>
      <c r="K838" s="91" t="s">
        <v>286</v>
      </c>
      <c r="L838" s="91">
        <v>1</v>
      </c>
      <c r="M838" s="91">
        <v>3</v>
      </c>
      <c r="N838" s="91">
        <v>9</v>
      </c>
      <c r="O838" s="91">
        <v>15</v>
      </c>
      <c r="P838" s="91"/>
      <c r="Q838" s="91"/>
      <c r="R838" s="91" t="str">
        <f>'R - Total (R, MB)'!$B$265</f>
        <v>[insert license #]</v>
      </c>
      <c r="S838" s="91">
        <f>'R - Total (R, MB)'!$B$266</f>
        <v>0</v>
      </c>
      <c r="T838" s="91">
        <f>'R - Total (R, MB)'!$D$266</f>
        <v>0</v>
      </c>
      <c r="U838" s="91">
        <f>'R - Total (R, MB)'!$H$266</f>
        <v>0</v>
      </c>
      <c r="V838" s="91">
        <v>0</v>
      </c>
      <c r="W838" s="91">
        <v>0</v>
      </c>
      <c r="X838" s="91">
        <v>0</v>
      </c>
      <c r="Y838" s="91">
        <v>0</v>
      </c>
      <c r="Z838" s="91">
        <v>0</v>
      </c>
      <c r="AA838" s="91">
        <v>0</v>
      </c>
      <c r="AB838" s="91">
        <v>0</v>
      </c>
      <c r="AC838" s="91">
        <v>0</v>
      </c>
      <c r="AD838" s="91">
        <v>0</v>
      </c>
      <c r="AE838" s="91"/>
      <c r="AF838" s="91"/>
      <c r="AG838" s="91"/>
      <c r="AH838" s="91"/>
      <c r="AJ838" cm="1">
        <f t="array" ref="AJ838">IF(OR(COUNTIF(R838,$AZ$2:$AZ$19)),0,1)</f>
        <v>0</v>
      </c>
      <c r="AK838" cm="1">
        <f t="array" ref="AK838">IF(OR(COUNTIF(S838,$AZ$2:$AZ$19)),0,1)</f>
        <v>0</v>
      </c>
      <c r="AL838" cm="1">
        <f t="array" ref="AL838">IF(OR(COUNTIF(T838,$AZ$2:$AZ$19)),0,1)</f>
        <v>0</v>
      </c>
      <c r="AM838" cm="1">
        <f t="array" ref="AM838">IF(OR(COUNTIF(U838,$AZ$2:$AZ$19)),0,1)</f>
        <v>0</v>
      </c>
      <c r="AN838" cm="1">
        <f t="array" ref="AN838">IF(OR(COUNTIF(V838,$AZ$2:$AZ$19)),0,1)</f>
        <v>0</v>
      </c>
      <c r="AO838" cm="1">
        <f t="array" ref="AO838">IF(OR(COUNTIF(W838,$AZ$2:$AZ$19)),0,1)</f>
        <v>0</v>
      </c>
      <c r="AP838" cm="1">
        <f t="array" ref="AP838">IF(OR(COUNTIF(X838,$AZ$2:$AZ$19)),0,1)</f>
        <v>0</v>
      </c>
      <c r="AQ838" cm="1">
        <f t="array" ref="AQ838">IF(OR(COUNTIF(Y838,$AZ$2:$AZ$19)),0,1)</f>
        <v>0</v>
      </c>
      <c r="AR838" cm="1">
        <f t="array" ref="AR838">IF(OR(COUNTIF(Z838,$AZ$2:$AZ$19)),0,1)</f>
        <v>0</v>
      </c>
      <c r="AS838" cm="1">
        <f t="array" ref="AS838">IF(OR(COUNTIF(AA838,$AZ$2:$AZ$19)),0,1)</f>
        <v>0</v>
      </c>
      <c r="AT838" cm="1">
        <f t="array" ref="AT838">IF(OR(COUNTIF(AB838,$AZ$2:$AZ$19)),0,1)</f>
        <v>0</v>
      </c>
      <c r="AU838" cm="1">
        <f t="array" ref="AU838">IF(OR(COUNTIF(AC838,$AZ$2:$AZ$19)),0,1)</f>
        <v>0</v>
      </c>
      <c r="AV838" cm="1">
        <f t="array" ref="AV838">IF(OR(COUNTIF(AD838,$AZ$2:$AZ$19)),0,1)</f>
        <v>0</v>
      </c>
      <c r="AX838">
        <f t="shared" si="14"/>
        <v>0</v>
      </c>
    </row>
    <row r="839" spans="1:50" x14ac:dyDescent="0.3">
      <c r="A839" s="92" t="str" cm="1">
        <f t="array" ref="A839">IF(AX839&gt;0,'Licensee Info'!$A$2:$A$2,"#N/A")</f>
        <v>#N/A</v>
      </c>
      <c r="B839" s="88" t="str">
        <f>'Cover Sheet'!$A$3</f>
        <v>[insert AFS Reporting Period]</v>
      </c>
      <c r="C839" s="88" t="str">
        <f>'Cover Sheet'!$D$3</f>
        <v>[insert all medical and adult-use license record numbers covered by this AFS]</v>
      </c>
      <c r="D839" s="88" t="str">
        <f>'Cover Sheet'!$A$6</f>
        <v>[insert name of firm]</v>
      </c>
      <c r="E839" s="88" t="str">
        <f>'Cover Sheet'!$B$6</f>
        <v>[insert CPA name]</v>
      </c>
      <c r="F839" s="88" t="str">
        <f>'Cover Sheet'!$B$8</f>
        <v>[insert CPA license number]</v>
      </c>
      <c r="G839" s="88" t="str">
        <f>'Cover Sheet'!$D$6</f>
        <v>[insert direct email address]</v>
      </c>
      <c r="H839" s="88" t="str">
        <f>'Cover Sheet'!$D$8</f>
        <v>[insert direct phone number]</v>
      </c>
      <c r="I839" s="88" t="str">
        <f>'Cover Sheet'!$D$10</f>
        <v>[insert firm mailing address]</v>
      </c>
      <c r="J839" s="88" t="str">
        <f>'Licensee Info'!$E$2</f>
        <v>Report not attested to correctly</v>
      </c>
      <c r="K839" t="s">
        <v>286</v>
      </c>
      <c r="L839">
        <v>1</v>
      </c>
      <c r="M839" t="s">
        <v>285</v>
      </c>
      <c r="N839">
        <v>9</v>
      </c>
      <c r="O839">
        <v>1</v>
      </c>
      <c r="R839" cm="1">
        <f t="array" ref="R839:Y848">'R - Total (R, MB)'!$A$281:$H$290</f>
        <v>0</v>
      </c>
      <c r="S839">
        <v>0</v>
      </c>
      <c r="T839">
        <v>0</v>
      </c>
      <c r="U839">
        <v>0</v>
      </c>
      <c r="V839">
        <v>0</v>
      </c>
      <c r="W839">
        <v>0</v>
      </c>
      <c r="X839">
        <v>0</v>
      </c>
      <c r="Y839">
        <v>0</v>
      </c>
      <c r="Z839">
        <v>0</v>
      </c>
      <c r="AA839">
        <v>0</v>
      </c>
      <c r="AB839">
        <v>0</v>
      </c>
      <c r="AC839">
        <v>0</v>
      </c>
      <c r="AD839">
        <v>0</v>
      </c>
      <c r="AJ839" cm="1">
        <f t="array" ref="AJ839">IF(OR(COUNTIF(R839,$AZ$2:$AZ$19)),0,1)</f>
        <v>0</v>
      </c>
      <c r="AK839" cm="1">
        <f t="array" ref="AK839">IF(OR(COUNTIF(S839,$AZ$2:$AZ$19)),0,1)</f>
        <v>0</v>
      </c>
      <c r="AL839" cm="1">
        <f t="array" ref="AL839">IF(OR(COUNTIF(T839,$AZ$2:$AZ$19)),0,1)</f>
        <v>0</v>
      </c>
      <c r="AM839" cm="1">
        <f t="array" ref="AM839">IF(OR(COUNTIF(U839,$AZ$2:$AZ$19)),0,1)</f>
        <v>0</v>
      </c>
      <c r="AN839" cm="1">
        <f t="array" ref="AN839">IF(OR(COUNTIF(V839,$AZ$2:$AZ$19)),0,1)</f>
        <v>0</v>
      </c>
      <c r="AO839" cm="1">
        <f t="array" ref="AO839">IF(OR(COUNTIF(W839,$AZ$2:$AZ$19)),0,1)</f>
        <v>0</v>
      </c>
      <c r="AP839" cm="1">
        <f t="array" ref="AP839">IF(OR(COUNTIF(X839,$AZ$2:$AZ$19)),0,1)</f>
        <v>0</v>
      </c>
      <c r="AQ839" cm="1">
        <f t="array" ref="AQ839">IF(OR(COUNTIF(Y839,$AZ$2:$AZ$19)),0,1)</f>
        <v>0</v>
      </c>
      <c r="AR839" cm="1">
        <f t="array" ref="AR839">IF(OR(COUNTIF(Z839,$AZ$2:$AZ$19)),0,1)</f>
        <v>0</v>
      </c>
      <c r="AS839" cm="1">
        <f t="array" ref="AS839">IF(OR(COUNTIF(AA839,$AZ$2:$AZ$19)),0,1)</f>
        <v>0</v>
      </c>
      <c r="AT839" cm="1">
        <f t="array" ref="AT839">IF(OR(COUNTIF(AB839,$AZ$2:$AZ$19)),0,1)</f>
        <v>0</v>
      </c>
      <c r="AU839" cm="1">
        <f t="array" ref="AU839">IF(OR(COUNTIF(AC839,$AZ$2:$AZ$19)),0,1)</f>
        <v>0</v>
      </c>
      <c r="AV839" cm="1">
        <f t="array" ref="AV839">IF(OR(COUNTIF(AD839,$AZ$2:$AZ$19)),0,1)</f>
        <v>0</v>
      </c>
      <c r="AX839">
        <f t="shared" si="14"/>
        <v>0</v>
      </c>
    </row>
    <row r="840" spans="1:50" x14ac:dyDescent="0.3">
      <c r="A840" s="88" t="str" cm="1">
        <f t="array" ref="A840">IF(AX840&gt;0,'Licensee Info'!$A$2:$A$2,"#N/A")</f>
        <v>#N/A</v>
      </c>
      <c r="B840" s="88" t="str">
        <f>'Cover Sheet'!$A$3</f>
        <v>[insert AFS Reporting Period]</v>
      </c>
      <c r="C840" s="88" t="str">
        <f>'Cover Sheet'!$D$3</f>
        <v>[insert all medical and adult-use license record numbers covered by this AFS]</v>
      </c>
      <c r="D840" s="88" t="str">
        <f>'Cover Sheet'!$A$6</f>
        <v>[insert name of firm]</v>
      </c>
      <c r="E840" s="88" t="str">
        <f>'Cover Sheet'!$B$6</f>
        <v>[insert CPA name]</v>
      </c>
      <c r="F840" s="88" t="str">
        <f>'Cover Sheet'!$B$8</f>
        <v>[insert CPA license number]</v>
      </c>
      <c r="G840" s="88" t="str">
        <f>'Cover Sheet'!$D$6</f>
        <v>[insert direct email address]</v>
      </c>
      <c r="H840" s="88" t="str">
        <f>'Cover Sheet'!$D$8</f>
        <v>[insert direct phone number]</v>
      </c>
      <c r="I840" s="88" t="str">
        <f>'Cover Sheet'!$D$10</f>
        <v>[insert firm mailing address]</v>
      </c>
      <c r="J840" s="88" t="str">
        <f>'Licensee Info'!$E$2</f>
        <v>Report not attested to correctly</v>
      </c>
      <c r="K840" s="91" t="s">
        <v>286</v>
      </c>
      <c r="L840" s="91">
        <v>1</v>
      </c>
      <c r="M840" s="91" t="s">
        <v>285</v>
      </c>
      <c r="N840" s="91">
        <v>9</v>
      </c>
      <c r="O840" s="91">
        <v>2</v>
      </c>
      <c r="P840" s="91"/>
      <c r="Q840" s="91"/>
      <c r="R840" s="91">
        <v>0</v>
      </c>
      <c r="S840" s="91">
        <v>0</v>
      </c>
      <c r="T840" s="91">
        <v>0</v>
      </c>
      <c r="U840" s="91">
        <v>0</v>
      </c>
      <c r="V840" s="91">
        <v>0</v>
      </c>
      <c r="W840" s="91">
        <v>0</v>
      </c>
      <c r="X840" s="91">
        <v>0</v>
      </c>
      <c r="Y840" s="91">
        <v>0</v>
      </c>
      <c r="Z840" s="91">
        <v>0</v>
      </c>
      <c r="AA840" s="91">
        <v>0</v>
      </c>
      <c r="AB840" s="91">
        <v>0</v>
      </c>
      <c r="AC840" s="91">
        <v>0</v>
      </c>
      <c r="AD840" s="91">
        <v>0</v>
      </c>
      <c r="AE840" s="91"/>
      <c r="AF840" s="91"/>
      <c r="AG840" s="91"/>
      <c r="AH840" s="91"/>
      <c r="AJ840" cm="1">
        <f t="array" ref="AJ840">IF(OR(COUNTIF(R840,$AZ$2:$AZ$19)),0,1)</f>
        <v>0</v>
      </c>
      <c r="AK840" cm="1">
        <f t="array" ref="AK840">IF(OR(COUNTIF(S840,$AZ$2:$AZ$19)),0,1)</f>
        <v>0</v>
      </c>
      <c r="AL840" cm="1">
        <f t="array" ref="AL840">IF(OR(COUNTIF(T840,$AZ$2:$AZ$19)),0,1)</f>
        <v>0</v>
      </c>
      <c r="AM840" cm="1">
        <f t="array" ref="AM840">IF(OR(COUNTIF(U840,$AZ$2:$AZ$19)),0,1)</f>
        <v>0</v>
      </c>
      <c r="AN840" cm="1">
        <f t="array" ref="AN840">IF(OR(COUNTIF(V840,$AZ$2:$AZ$19)),0,1)</f>
        <v>0</v>
      </c>
      <c r="AO840" cm="1">
        <f t="array" ref="AO840">IF(OR(COUNTIF(W840,$AZ$2:$AZ$19)),0,1)</f>
        <v>0</v>
      </c>
      <c r="AP840" cm="1">
        <f t="array" ref="AP840">IF(OR(COUNTIF(X840,$AZ$2:$AZ$19)),0,1)</f>
        <v>0</v>
      </c>
      <c r="AQ840" cm="1">
        <f t="array" ref="AQ840">IF(OR(COUNTIF(Y840,$AZ$2:$AZ$19)),0,1)</f>
        <v>0</v>
      </c>
      <c r="AR840" cm="1">
        <f t="array" ref="AR840">IF(OR(COUNTIF(Z840,$AZ$2:$AZ$19)),0,1)</f>
        <v>0</v>
      </c>
      <c r="AS840" cm="1">
        <f t="array" ref="AS840">IF(OR(COUNTIF(AA840,$AZ$2:$AZ$19)),0,1)</f>
        <v>0</v>
      </c>
      <c r="AT840" cm="1">
        <f t="array" ref="AT840">IF(OR(COUNTIF(AB840,$AZ$2:$AZ$19)),0,1)</f>
        <v>0</v>
      </c>
      <c r="AU840" cm="1">
        <f t="array" ref="AU840">IF(OR(COUNTIF(AC840,$AZ$2:$AZ$19)),0,1)</f>
        <v>0</v>
      </c>
      <c r="AV840" cm="1">
        <f t="array" ref="AV840">IF(OR(COUNTIF(AD840,$AZ$2:$AZ$19)),0,1)</f>
        <v>0</v>
      </c>
      <c r="AX840">
        <f t="shared" si="14"/>
        <v>0</v>
      </c>
    </row>
    <row r="841" spans="1:50" x14ac:dyDescent="0.3">
      <c r="A841" s="92" t="str" cm="1">
        <f t="array" ref="A841">IF(AX841&gt;0,'Licensee Info'!$A$2:$A$2,"#N/A")</f>
        <v>#N/A</v>
      </c>
      <c r="B841" s="88" t="str">
        <f>'Cover Sheet'!$A$3</f>
        <v>[insert AFS Reporting Period]</v>
      </c>
      <c r="C841" s="88" t="str">
        <f>'Cover Sheet'!$D$3</f>
        <v>[insert all medical and adult-use license record numbers covered by this AFS]</v>
      </c>
      <c r="D841" s="88" t="str">
        <f>'Cover Sheet'!$A$6</f>
        <v>[insert name of firm]</v>
      </c>
      <c r="E841" s="88" t="str">
        <f>'Cover Sheet'!$B$6</f>
        <v>[insert CPA name]</v>
      </c>
      <c r="F841" s="88" t="str">
        <f>'Cover Sheet'!$B$8</f>
        <v>[insert CPA license number]</v>
      </c>
      <c r="G841" s="88" t="str">
        <f>'Cover Sheet'!$D$6</f>
        <v>[insert direct email address]</v>
      </c>
      <c r="H841" s="88" t="str">
        <f>'Cover Sheet'!$D$8</f>
        <v>[insert direct phone number]</v>
      </c>
      <c r="I841" s="88" t="str">
        <f>'Cover Sheet'!$D$10</f>
        <v>[insert firm mailing address]</v>
      </c>
      <c r="J841" s="88" t="str">
        <f>'Licensee Info'!$E$2</f>
        <v>Report not attested to correctly</v>
      </c>
      <c r="K841" t="s">
        <v>286</v>
      </c>
      <c r="L841">
        <v>1</v>
      </c>
      <c r="M841" t="s">
        <v>285</v>
      </c>
      <c r="N841">
        <v>9</v>
      </c>
      <c r="O841">
        <v>3</v>
      </c>
      <c r="R841">
        <v>0</v>
      </c>
      <c r="S841">
        <v>0</v>
      </c>
      <c r="T841">
        <v>0</v>
      </c>
      <c r="U841">
        <v>0</v>
      </c>
      <c r="V841">
        <v>0</v>
      </c>
      <c r="W841">
        <v>0</v>
      </c>
      <c r="X841">
        <v>0</v>
      </c>
      <c r="Y841">
        <v>0</v>
      </c>
      <c r="Z841">
        <v>0</v>
      </c>
      <c r="AA841">
        <v>0</v>
      </c>
      <c r="AB841">
        <v>0</v>
      </c>
      <c r="AC841">
        <v>0</v>
      </c>
      <c r="AD841">
        <v>0</v>
      </c>
      <c r="AJ841" cm="1">
        <f t="array" ref="AJ841">IF(OR(COUNTIF(R841,$AZ$2:$AZ$19)),0,1)</f>
        <v>0</v>
      </c>
      <c r="AK841" cm="1">
        <f t="array" ref="AK841">IF(OR(COUNTIF(S841,$AZ$2:$AZ$19)),0,1)</f>
        <v>0</v>
      </c>
      <c r="AL841" cm="1">
        <f t="array" ref="AL841">IF(OR(COUNTIF(T841,$AZ$2:$AZ$19)),0,1)</f>
        <v>0</v>
      </c>
      <c r="AM841" cm="1">
        <f t="array" ref="AM841">IF(OR(COUNTIF(U841,$AZ$2:$AZ$19)),0,1)</f>
        <v>0</v>
      </c>
      <c r="AN841" cm="1">
        <f t="array" ref="AN841">IF(OR(COUNTIF(V841,$AZ$2:$AZ$19)),0,1)</f>
        <v>0</v>
      </c>
      <c r="AO841" cm="1">
        <f t="array" ref="AO841">IF(OR(COUNTIF(W841,$AZ$2:$AZ$19)),0,1)</f>
        <v>0</v>
      </c>
      <c r="AP841" cm="1">
        <f t="array" ref="AP841">IF(OR(COUNTIF(X841,$AZ$2:$AZ$19)),0,1)</f>
        <v>0</v>
      </c>
      <c r="AQ841" cm="1">
        <f t="array" ref="AQ841">IF(OR(COUNTIF(Y841,$AZ$2:$AZ$19)),0,1)</f>
        <v>0</v>
      </c>
      <c r="AR841" cm="1">
        <f t="array" ref="AR841">IF(OR(COUNTIF(Z841,$AZ$2:$AZ$19)),0,1)</f>
        <v>0</v>
      </c>
      <c r="AS841" cm="1">
        <f t="array" ref="AS841">IF(OR(COUNTIF(AA841,$AZ$2:$AZ$19)),0,1)</f>
        <v>0</v>
      </c>
      <c r="AT841" cm="1">
        <f t="array" ref="AT841">IF(OR(COUNTIF(AB841,$AZ$2:$AZ$19)),0,1)</f>
        <v>0</v>
      </c>
      <c r="AU841" cm="1">
        <f t="array" ref="AU841">IF(OR(COUNTIF(AC841,$AZ$2:$AZ$19)),0,1)</f>
        <v>0</v>
      </c>
      <c r="AV841" cm="1">
        <f t="array" ref="AV841">IF(OR(COUNTIF(AD841,$AZ$2:$AZ$19)),0,1)</f>
        <v>0</v>
      </c>
      <c r="AX841">
        <f t="shared" si="14"/>
        <v>0</v>
      </c>
    </row>
    <row r="842" spans="1:50" x14ac:dyDescent="0.3">
      <c r="A842" s="88" t="str" cm="1">
        <f t="array" ref="A842">IF(AX842&gt;0,'Licensee Info'!$A$2:$A$2,"#N/A")</f>
        <v>#N/A</v>
      </c>
      <c r="B842" s="88" t="str">
        <f>'Cover Sheet'!$A$3</f>
        <v>[insert AFS Reporting Period]</v>
      </c>
      <c r="C842" s="88" t="str">
        <f>'Cover Sheet'!$D$3</f>
        <v>[insert all medical and adult-use license record numbers covered by this AFS]</v>
      </c>
      <c r="D842" s="88" t="str">
        <f>'Cover Sheet'!$A$6</f>
        <v>[insert name of firm]</v>
      </c>
      <c r="E842" s="88" t="str">
        <f>'Cover Sheet'!$B$6</f>
        <v>[insert CPA name]</v>
      </c>
      <c r="F842" s="88" t="str">
        <f>'Cover Sheet'!$B$8</f>
        <v>[insert CPA license number]</v>
      </c>
      <c r="G842" s="88" t="str">
        <f>'Cover Sheet'!$D$6</f>
        <v>[insert direct email address]</v>
      </c>
      <c r="H842" s="88" t="str">
        <f>'Cover Sheet'!$D$8</f>
        <v>[insert direct phone number]</v>
      </c>
      <c r="I842" s="88" t="str">
        <f>'Cover Sheet'!$D$10</f>
        <v>[insert firm mailing address]</v>
      </c>
      <c r="J842" s="88" t="str">
        <f>'Licensee Info'!$E$2</f>
        <v>Report not attested to correctly</v>
      </c>
      <c r="K842" s="91" t="s">
        <v>286</v>
      </c>
      <c r="L842" s="91">
        <v>1</v>
      </c>
      <c r="M842" s="91" t="s">
        <v>285</v>
      </c>
      <c r="N842" s="91">
        <v>9</v>
      </c>
      <c r="O842" s="91">
        <v>4</v>
      </c>
      <c r="P842" s="91"/>
      <c r="Q842" s="91"/>
      <c r="R842" s="91">
        <v>0</v>
      </c>
      <c r="S842" s="91">
        <v>0</v>
      </c>
      <c r="T842" s="91">
        <v>0</v>
      </c>
      <c r="U842" s="91">
        <v>0</v>
      </c>
      <c r="V842" s="91">
        <v>0</v>
      </c>
      <c r="W842" s="91">
        <v>0</v>
      </c>
      <c r="X842" s="91">
        <v>0</v>
      </c>
      <c r="Y842" s="91">
        <v>0</v>
      </c>
      <c r="Z842" s="91">
        <v>0</v>
      </c>
      <c r="AA842" s="91">
        <v>0</v>
      </c>
      <c r="AB842" s="91">
        <v>0</v>
      </c>
      <c r="AC842" s="91">
        <v>0</v>
      </c>
      <c r="AD842" s="91">
        <v>0</v>
      </c>
      <c r="AE842" s="91"/>
      <c r="AF842" s="91"/>
      <c r="AG842" s="91"/>
      <c r="AH842" s="91"/>
      <c r="AJ842" cm="1">
        <f t="array" ref="AJ842">IF(OR(COUNTIF(R842,$AZ$2:$AZ$19)),0,1)</f>
        <v>0</v>
      </c>
      <c r="AK842" cm="1">
        <f t="array" ref="AK842">IF(OR(COUNTIF(S842,$AZ$2:$AZ$19)),0,1)</f>
        <v>0</v>
      </c>
      <c r="AL842" cm="1">
        <f t="array" ref="AL842">IF(OR(COUNTIF(T842,$AZ$2:$AZ$19)),0,1)</f>
        <v>0</v>
      </c>
      <c r="AM842" cm="1">
        <f t="array" ref="AM842">IF(OR(COUNTIF(U842,$AZ$2:$AZ$19)),0,1)</f>
        <v>0</v>
      </c>
      <c r="AN842" cm="1">
        <f t="array" ref="AN842">IF(OR(COUNTIF(V842,$AZ$2:$AZ$19)),0,1)</f>
        <v>0</v>
      </c>
      <c r="AO842" cm="1">
        <f t="array" ref="AO842">IF(OR(COUNTIF(W842,$AZ$2:$AZ$19)),0,1)</f>
        <v>0</v>
      </c>
      <c r="AP842" cm="1">
        <f t="array" ref="AP842">IF(OR(COUNTIF(X842,$AZ$2:$AZ$19)),0,1)</f>
        <v>0</v>
      </c>
      <c r="AQ842" cm="1">
        <f t="array" ref="AQ842">IF(OR(COUNTIF(Y842,$AZ$2:$AZ$19)),0,1)</f>
        <v>0</v>
      </c>
      <c r="AR842" cm="1">
        <f t="array" ref="AR842">IF(OR(COUNTIF(Z842,$AZ$2:$AZ$19)),0,1)</f>
        <v>0</v>
      </c>
      <c r="AS842" cm="1">
        <f t="array" ref="AS842">IF(OR(COUNTIF(AA842,$AZ$2:$AZ$19)),0,1)</f>
        <v>0</v>
      </c>
      <c r="AT842" cm="1">
        <f t="array" ref="AT842">IF(OR(COUNTIF(AB842,$AZ$2:$AZ$19)),0,1)</f>
        <v>0</v>
      </c>
      <c r="AU842" cm="1">
        <f t="array" ref="AU842">IF(OR(COUNTIF(AC842,$AZ$2:$AZ$19)),0,1)</f>
        <v>0</v>
      </c>
      <c r="AV842" cm="1">
        <f t="array" ref="AV842">IF(OR(COUNTIF(AD842,$AZ$2:$AZ$19)),0,1)</f>
        <v>0</v>
      </c>
      <c r="AX842">
        <f t="shared" si="14"/>
        <v>0</v>
      </c>
    </row>
    <row r="843" spans="1:50" x14ac:dyDescent="0.3">
      <c r="A843" s="92" t="str" cm="1">
        <f t="array" ref="A843">IF(AX843&gt;0,'Licensee Info'!$A$2:$A$2,"#N/A")</f>
        <v>#N/A</v>
      </c>
      <c r="B843" s="88" t="str">
        <f>'Cover Sheet'!$A$3</f>
        <v>[insert AFS Reporting Period]</v>
      </c>
      <c r="C843" s="88" t="str">
        <f>'Cover Sheet'!$D$3</f>
        <v>[insert all medical and adult-use license record numbers covered by this AFS]</v>
      </c>
      <c r="D843" s="88" t="str">
        <f>'Cover Sheet'!$A$6</f>
        <v>[insert name of firm]</v>
      </c>
      <c r="E843" s="88" t="str">
        <f>'Cover Sheet'!$B$6</f>
        <v>[insert CPA name]</v>
      </c>
      <c r="F843" s="88" t="str">
        <f>'Cover Sheet'!$B$8</f>
        <v>[insert CPA license number]</v>
      </c>
      <c r="G843" s="88" t="str">
        <f>'Cover Sheet'!$D$6</f>
        <v>[insert direct email address]</v>
      </c>
      <c r="H843" s="88" t="str">
        <f>'Cover Sheet'!$D$8</f>
        <v>[insert direct phone number]</v>
      </c>
      <c r="I843" s="88" t="str">
        <f>'Cover Sheet'!$D$10</f>
        <v>[insert firm mailing address]</v>
      </c>
      <c r="J843" s="88" t="str">
        <f>'Licensee Info'!$E$2</f>
        <v>Report not attested to correctly</v>
      </c>
      <c r="K843" t="s">
        <v>286</v>
      </c>
      <c r="L843">
        <v>1</v>
      </c>
      <c r="M843" t="s">
        <v>285</v>
      </c>
      <c r="N843">
        <v>9</v>
      </c>
      <c r="O843">
        <v>5</v>
      </c>
      <c r="R843">
        <v>0</v>
      </c>
      <c r="S843">
        <v>0</v>
      </c>
      <c r="T843">
        <v>0</v>
      </c>
      <c r="U843">
        <v>0</v>
      </c>
      <c r="V843">
        <v>0</v>
      </c>
      <c r="W843">
        <v>0</v>
      </c>
      <c r="X843">
        <v>0</v>
      </c>
      <c r="Y843">
        <v>0</v>
      </c>
      <c r="Z843">
        <v>0</v>
      </c>
      <c r="AA843">
        <v>0</v>
      </c>
      <c r="AB843">
        <v>0</v>
      </c>
      <c r="AC843">
        <v>0</v>
      </c>
      <c r="AD843">
        <v>0</v>
      </c>
      <c r="AJ843" cm="1">
        <f t="array" ref="AJ843">IF(OR(COUNTIF(R843,$AZ$2:$AZ$19)),0,1)</f>
        <v>0</v>
      </c>
      <c r="AK843" cm="1">
        <f t="array" ref="AK843">IF(OR(COUNTIF(S843,$AZ$2:$AZ$19)),0,1)</f>
        <v>0</v>
      </c>
      <c r="AL843" cm="1">
        <f t="array" ref="AL843">IF(OR(COUNTIF(T843,$AZ$2:$AZ$19)),0,1)</f>
        <v>0</v>
      </c>
      <c r="AM843" cm="1">
        <f t="array" ref="AM843">IF(OR(COUNTIF(U843,$AZ$2:$AZ$19)),0,1)</f>
        <v>0</v>
      </c>
      <c r="AN843" cm="1">
        <f t="array" ref="AN843">IF(OR(COUNTIF(V843,$AZ$2:$AZ$19)),0,1)</f>
        <v>0</v>
      </c>
      <c r="AO843" cm="1">
        <f t="array" ref="AO843">IF(OR(COUNTIF(W843,$AZ$2:$AZ$19)),0,1)</f>
        <v>0</v>
      </c>
      <c r="AP843" cm="1">
        <f t="array" ref="AP843">IF(OR(COUNTIF(X843,$AZ$2:$AZ$19)),0,1)</f>
        <v>0</v>
      </c>
      <c r="AQ843" cm="1">
        <f t="array" ref="AQ843">IF(OR(COUNTIF(Y843,$AZ$2:$AZ$19)),0,1)</f>
        <v>0</v>
      </c>
      <c r="AR843" cm="1">
        <f t="array" ref="AR843">IF(OR(COUNTIF(Z843,$AZ$2:$AZ$19)),0,1)</f>
        <v>0</v>
      </c>
      <c r="AS843" cm="1">
        <f t="array" ref="AS843">IF(OR(COUNTIF(AA843,$AZ$2:$AZ$19)),0,1)</f>
        <v>0</v>
      </c>
      <c r="AT843" cm="1">
        <f t="array" ref="AT843">IF(OR(COUNTIF(AB843,$AZ$2:$AZ$19)),0,1)</f>
        <v>0</v>
      </c>
      <c r="AU843" cm="1">
        <f t="array" ref="AU843">IF(OR(COUNTIF(AC843,$AZ$2:$AZ$19)),0,1)</f>
        <v>0</v>
      </c>
      <c r="AV843" cm="1">
        <f t="array" ref="AV843">IF(OR(COUNTIF(AD843,$AZ$2:$AZ$19)),0,1)</f>
        <v>0</v>
      </c>
      <c r="AX843">
        <f t="shared" si="14"/>
        <v>0</v>
      </c>
    </row>
    <row r="844" spans="1:50" x14ac:dyDescent="0.3">
      <c r="A844" s="88" t="str" cm="1">
        <f t="array" ref="A844">IF(AX844&gt;0,'Licensee Info'!$A$2:$A$2,"#N/A")</f>
        <v>#N/A</v>
      </c>
      <c r="B844" s="88" t="str">
        <f>'Cover Sheet'!$A$3</f>
        <v>[insert AFS Reporting Period]</v>
      </c>
      <c r="C844" s="88" t="str">
        <f>'Cover Sheet'!$D$3</f>
        <v>[insert all medical and adult-use license record numbers covered by this AFS]</v>
      </c>
      <c r="D844" s="88" t="str">
        <f>'Cover Sheet'!$A$6</f>
        <v>[insert name of firm]</v>
      </c>
      <c r="E844" s="88" t="str">
        <f>'Cover Sheet'!$B$6</f>
        <v>[insert CPA name]</v>
      </c>
      <c r="F844" s="88" t="str">
        <f>'Cover Sheet'!$B$8</f>
        <v>[insert CPA license number]</v>
      </c>
      <c r="G844" s="88" t="str">
        <f>'Cover Sheet'!$D$6</f>
        <v>[insert direct email address]</v>
      </c>
      <c r="H844" s="88" t="str">
        <f>'Cover Sheet'!$D$8</f>
        <v>[insert direct phone number]</v>
      </c>
      <c r="I844" s="88" t="str">
        <f>'Cover Sheet'!$D$10</f>
        <v>[insert firm mailing address]</v>
      </c>
      <c r="J844" s="88" t="str">
        <f>'Licensee Info'!$E$2</f>
        <v>Report not attested to correctly</v>
      </c>
      <c r="K844" s="91" t="s">
        <v>286</v>
      </c>
      <c r="L844" s="91">
        <v>1</v>
      </c>
      <c r="M844" s="91" t="s">
        <v>285</v>
      </c>
      <c r="N844" s="91">
        <v>9</v>
      </c>
      <c r="O844" s="91">
        <v>6</v>
      </c>
      <c r="P844" s="91"/>
      <c r="Q844" s="91"/>
      <c r="R844" s="91">
        <v>0</v>
      </c>
      <c r="S844" s="91">
        <v>0</v>
      </c>
      <c r="T844" s="91">
        <v>0</v>
      </c>
      <c r="U844" s="91">
        <v>0</v>
      </c>
      <c r="V844" s="91">
        <v>0</v>
      </c>
      <c r="W844" s="91">
        <v>0</v>
      </c>
      <c r="X844" s="91">
        <v>0</v>
      </c>
      <c r="Y844" s="91">
        <v>0</v>
      </c>
      <c r="Z844" s="91">
        <v>0</v>
      </c>
      <c r="AA844" s="91">
        <v>0</v>
      </c>
      <c r="AB844" s="91">
        <v>0</v>
      </c>
      <c r="AC844" s="91">
        <v>0</v>
      </c>
      <c r="AD844" s="91">
        <v>0</v>
      </c>
      <c r="AE844" s="91"/>
      <c r="AF844" s="91"/>
      <c r="AG844" s="91"/>
      <c r="AH844" s="91"/>
      <c r="AJ844" cm="1">
        <f t="array" ref="AJ844">IF(OR(COUNTIF(R844,$AZ$2:$AZ$19)),0,1)</f>
        <v>0</v>
      </c>
      <c r="AK844" cm="1">
        <f t="array" ref="AK844">IF(OR(COUNTIF(S844,$AZ$2:$AZ$19)),0,1)</f>
        <v>0</v>
      </c>
      <c r="AL844" cm="1">
        <f t="array" ref="AL844">IF(OR(COUNTIF(T844,$AZ$2:$AZ$19)),0,1)</f>
        <v>0</v>
      </c>
      <c r="AM844" cm="1">
        <f t="array" ref="AM844">IF(OR(COUNTIF(U844,$AZ$2:$AZ$19)),0,1)</f>
        <v>0</v>
      </c>
      <c r="AN844" cm="1">
        <f t="array" ref="AN844">IF(OR(COUNTIF(V844,$AZ$2:$AZ$19)),0,1)</f>
        <v>0</v>
      </c>
      <c r="AO844" cm="1">
        <f t="array" ref="AO844">IF(OR(COUNTIF(W844,$AZ$2:$AZ$19)),0,1)</f>
        <v>0</v>
      </c>
      <c r="AP844" cm="1">
        <f t="array" ref="AP844">IF(OR(COUNTIF(X844,$AZ$2:$AZ$19)),0,1)</f>
        <v>0</v>
      </c>
      <c r="AQ844" cm="1">
        <f t="array" ref="AQ844">IF(OR(COUNTIF(Y844,$AZ$2:$AZ$19)),0,1)</f>
        <v>0</v>
      </c>
      <c r="AR844" cm="1">
        <f t="array" ref="AR844">IF(OR(COUNTIF(Z844,$AZ$2:$AZ$19)),0,1)</f>
        <v>0</v>
      </c>
      <c r="AS844" cm="1">
        <f t="array" ref="AS844">IF(OR(COUNTIF(AA844,$AZ$2:$AZ$19)),0,1)</f>
        <v>0</v>
      </c>
      <c r="AT844" cm="1">
        <f t="array" ref="AT844">IF(OR(COUNTIF(AB844,$AZ$2:$AZ$19)),0,1)</f>
        <v>0</v>
      </c>
      <c r="AU844" cm="1">
        <f t="array" ref="AU844">IF(OR(COUNTIF(AC844,$AZ$2:$AZ$19)),0,1)</f>
        <v>0</v>
      </c>
      <c r="AV844" cm="1">
        <f t="array" ref="AV844">IF(OR(COUNTIF(AD844,$AZ$2:$AZ$19)),0,1)</f>
        <v>0</v>
      </c>
      <c r="AX844">
        <f t="shared" si="14"/>
        <v>0</v>
      </c>
    </row>
    <row r="845" spans="1:50" x14ac:dyDescent="0.3">
      <c r="A845" s="92" t="str" cm="1">
        <f t="array" ref="A845">IF(AX845&gt;0,'Licensee Info'!$A$2:$A$2,"#N/A")</f>
        <v>#N/A</v>
      </c>
      <c r="B845" s="88" t="str">
        <f>'Cover Sheet'!$A$3</f>
        <v>[insert AFS Reporting Period]</v>
      </c>
      <c r="C845" s="88" t="str">
        <f>'Cover Sheet'!$D$3</f>
        <v>[insert all medical and adult-use license record numbers covered by this AFS]</v>
      </c>
      <c r="D845" s="88" t="str">
        <f>'Cover Sheet'!$A$6</f>
        <v>[insert name of firm]</v>
      </c>
      <c r="E845" s="88" t="str">
        <f>'Cover Sheet'!$B$6</f>
        <v>[insert CPA name]</v>
      </c>
      <c r="F845" s="88" t="str">
        <f>'Cover Sheet'!$B$8</f>
        <v>[insert CPA license number]</v>
      </c>
      <c r="G845" s="88" t="str">
        <f>'Cover Sheet'!$D$6</f>
        <v>[insert direct email address]</v>
      </c>
      <c r="H845" s="88" t="str">
        <f>'Cover Sheet'!$D$8</f>
        <v>[insert direct phone number]</v>
      </c>
      <c r="I845" s="88" t="str">
        <f>'Cover Sheet'!$D$10</f>
        <v>[insert firm mailing address]</v>
      </c>
      <c r="J845" s="88" t="str">
        <f>'Licensee Info'!$E$2</f>
        <v>Report not attested to correctly</v>
      </c>
      <c r="K845" t="s">
        <v>286</v>
      </c>
      <c r="L845">
        <v>1</v>
      </c>
      <c r="M845" t="s">
        <v>285</v>
      </c>
      <c r="N845">
        <v>9</v>
      </c>
      <c r="O845">
        <v>7</v>
      </c>
      <c r="R845">
        <v>0</v>
      </c>
      <c r="S845">
        <v>0</v>
      </c>
      <c r="T845">
        <v>0</v>
      </c>
      <c r="U845">
        <v>0</v>
      </c>
      <c r="V845">
        <v>0</v>
      </c>
      <c r="W845">
        <v>0</v>
      </c>
      <c r="X845">
        <v>0</v>
      </c>
      <c r="Y845">
        <v>0</v>
      </c>
      <c r="Z845">
        <v>0</v>
      </c>
      <c r="AA845">
        <v>0</v>
      </c>
      <c r="AB845">
        <v>0</v>
      </c>
      <c r="AC845">
        <v>0</v>
      </c>
      <c r="AD845">
        <v>0</v>
      </c>
      <c r="AJ845" cm="1">
        <f t="array" ref="AJ845">IF(OR(COUNTIF(R845,$AZ$2:$AZ$19)),0,1)</f>
        <v>0</v>
      </c>
      <c r="AK845" cm="1">
        <f t="array" ref="AK845">IF(OR(COUNTIF(S845,$AZ$2:$AZ$19)),0,1)</f>
        <v>0</v>
      </c>
      <c r="AL845" cm="1">
        <f t="array" ref="AL845">IF(OR(COUNTIF(T845,$AZ$2:$AZ$19)),0,1)</f>
        <v>0</v>
      </c>
      <c r="AM845" cm="1">
        <f t="array" ref="AM845">IF(OR(COUNTIF(U845,$AZ$2:$AZ$19)),0,1)</f>
        <v>0</v>
      </c>
      <c r="AN845" cm="1">
        <f t="array" ref="AN845">IF(OR(COUNTIF(V845,$AZ$2:$AZ$19)),0,1)</f>
        <v>0</v>
      </c>
      <c r="AO845" cm="1">
        <f t="array" ref="AO845">IF(OR(COUNTIF(W845,$AZ$2:$AZ$19)),0,1)</f>
        <v>0</v>
      </c>
      <c r="AP845" cm="1">
        <f t="array" ref="AP845">IF(OR(COUNTIF(X845,$AZ$2:$AZ$19)),0,1)</f>
        <v>0</v>
      </c>
      <c r="AQ845" cm="1">
        <f t="array" ref="AQ845">IF(OR(COUNTIF(Y845,$AZ$2:$AZ$19)),0,1)</f>
        <v>0</v>
      </c>
      <c r="AR845" cm="1">
        <f t="array" ref="AR845">IF(OR(COUNTIF(Z845,$AZ$2:$AZ$19)),0,1)</f>
        <v>0</v>
      </c>
      <c r="AS845" cm="1">
        <f t="array" ref="AS845">IF(OR(COUNTIF(AA845,$AZ$2:$AZ$19)),0,1)</f>
        <v>0</v>
      </c>
      <c r="AT845" cm="1">
        <f t="array" ref="AT845">IF(OR(COUNTIF(AB845,$AZ$2:$AZ$19)),0,1)</f>
        <v>0</v>
      </c>
      <c r="AU845" cm="1">
        <f t="array" ref="AU845">IF(OR(COUNTIF(AC845,$AZ$2:$AZ$19)),0,1)</f>
        <v>0</v>
      </c>
      <c r="AV845" cm="1">
        <f t="array" ref="AV845">IF(OR(COUNTIF(AD845,$AZ$2:$AZ$19)),0,1)</f>
        <v>0</v>
      </c>
      <c r="AX845">
        <f t="shared" si="14"/>
        <v>0</v>
      </c>
    </row>
    <row r="846" spans="1:50" x14ac:dyDescent="0.3">
      <c r="A846" s="88" t="str" cm="1">
        <f t="array" ref="A846">IF(AX846&gt;0,'Licensee Info'!$A$2:$A$2,"#N/A")</f>
        <v>#N/A</v>
      </c>
      <c r="B846" s="88" t="str">
        <f>'Cover Sheet'!$A$3</f>
        <v>[insert AFS Reporting Period]</v>
      </c>
      <c r="C846" s="88" t="str">
        <f>'Cover Sheet'!$D$3</f>
        <v>[insert all medical and adult-use license record numbers covered by this AFS]</v>
      </c>
      <c r="D846" s="88" t="str">
        <f>'Cover Sheet'!$A$6</f>
        <v>[insert name of firm]</v>
      </c>
      <c r="E846" s="88" t="str">
        <f>'Cover Sheet'!$B$6</f>
        <v>[insert CPA name]</v>
      </c>
      <c r="F846" s="88" t="str">
        <f>'Cover Sheet'!$B$8</f>
        <v>[insert CPA license number]</v>
      </c>
      <c r="G846" s="88" t="str">
        <f>'Cover Sheet'!$D$6</f>
        <v>[insert direct email address]</v>
      </c>
      <c r="H846" s="88" t="str">
        <f>'Cover Sheet'!$D$8</f>
        <v>[insert direct phone number]</v>
      </c>
      <c r="I846" s="88" t="str">
        <f>'Cover Sheet'!$D$10</f>
        <v>[insert firm mailing address]</v>
      </c>
      <c r="J846" s="88" t="str">
        <f>'Licensee Info'!$E$2</f>
        <v>Report not attested to correctly</v>
      </c>
      <c r="K846" s="91" t="s">
        <v>286</v>
      </c>
      <c r="L846" s="91">
        <v>1</v>
      </c>
      <c r="M846" s="91" t="s">
        <v>285</v>
      </c>
      <c r="N846" s="91">
        <v>9</v>
      </c>
      <c r="O846" s="91">
        <v>8</v>
      </c>
      <c r="P846" s="91"/>
      <c r="Q846" s="91"/>
      <c r="R846" s="91">
        <v>0</v>
      </c>
      <c r="S846" s="91">
        <v>0</v>
      </c>
      <c r="T846" s="91">
        <v>0</v>
      </c>
      <c r="U846" s="91">
        <v>0</v>
      </c>
      <c r="V846" s="91">
        <v>0</v>
      </c>
      <c r="W846" s="91">
        <v>0</v>
      </c>
      <c r="X846" s="91">
        <v>0</v>
      </c>
      <c r="Y846" s="91">
        <v>0</v>
      </c>
      <c r="Z846" s="91">
        <v>0</v>
      </c>
      <c r="AA846" s="91">
        <v>0</v>
      </c>
      <c r="AB846" s="91">
        <v>0</v>
      </c>
      <c r="AC846" s="91">
        <v>0</v>
      </c>
      <c r="AD846" s="91">
        <v>0</v>
      </c>
      <c r="AE846" s="91"/>
      <c r="AF846" s="91"/>
      <c r="AG846" s="91"/>
      <c r="AH846" s="91"/>
      <c r="AJ846" cm="1">
        <f t="array" ref="AJ846">IF(OR(COUNTIF(R846,$AZ$2:$AZ$19)),0,1)</f>
        <v>0</v>
      </c>
      <c r="AK846" cm="1">
        <f t="array" ref="AK846">IF(OR(COUNTIF(S846,$AZ$2:$AZ$19)),0,1)</f>
        <v>0</v>
      </c>
      <c r="AL846" cm="1">
        <f t="array" ref="AL846">IF(OR(COUNTIF(T846,$AZ$2:$AZ$19)),0,1)</f>
        <v>0</v>
      </c>
      <c r="AM846" cm="1">
        <f t="array" ref="AM846">IF(OR(COUNTIF(U846,$AZ$2:$AZ$19)),0,1)</f>
        <v>0</v>
      </c>
      <c r="AN846" cm="1">
        <f t="array" ref="AN846">IF(OR(COUNTIF(V846,$AZ$2:$AZ$19)),0,1)</f>
        <v>0</v>
      </c>
      <c r="AO846" cm="1">
        <f t="array" ref="AO846">IF(OR(COUNTIF(W846,$AZ$2:$AZ$19)),0,1)</f>
        <v>0</v>
      </c>
      <c r="AP846" cm="1">
        <f t="array" ref="AP846">IF(OR(COUNTIF(X846,$AZ$2:$AZ$19)),0,1)</f>
        <v>0</v>
      </c>
      <c r="AQ846" cm="1">
        <f t="array" ref="AQ846">IF(OR(COUNTIF(Y846,$AZ$2:$AZ$19)),0,1)</f>
        <v>0</v>
      </c>
      <c r="AR846" cm="1">
        <f t="array" ref="AR846">IF(OR(COUNTIF(Z846,$AZ$2:$AZ$19)),0,1)</f>
        <v>0</v>
      </c>
      <c r="AS846" cm="1">
        <f t="array" ref="AS846">IF(OR(COUNTIF(AA846,$AZ$2:$AZ$19)),0,1)</f>
        <v>0</v>
      </c>
      <c r="AT846" cm="1">
        <f t="array" ref="AT846">IF(OR(COUNTIF(AB846,$AZ$2:$AZ$19)),0,1)</f>
        <v>0</v>
      </c>
      <c r="AU846" cm="1">
        <f t="array" ref="AU846">IF(OR(COUNTIF(AC846,$AZ$2:$AZ$19)),0,1)</f>
        <v>0</v>
      </c>
      <c r="AV846" cm="1">
        <f t="array" ref="AV846">IF(OR(COUNTIF(AD846,$AZ$2:$AZ$19)),0,1)</f>
        <v>0</v>
      </c>
      <c r="AX846">
        <f t="shared" si="14"/>
        <v>0</v>
      </c>
    </row>
    <row r="847" spans="1:50" x14ac:dyDescent="0.3">
      <c r="A847" s="92" t="str" cm="1">
        <f t="array" ref="A847">IF(AX847&gt;0,'Licensee Info'!$A$2:$A$2,"#N/A")</f>
        <v>#N/A</v>
      </c>
      <c r="B847" s="88" t="str">
        <f>'Cover Sheet'!$A$3</f>
        <v>[insert AFS Reporting Period]</v>
      </c>
      <c r="C847" s="88" t="str">
        <f>'Cover Sheet'!$D$3</f>
        <v>[insert all medical and adult-use license record numbers covered by this AFS]</v>
      </c>
      <c r="D847" s="88" t="str">
        <f>'Cover Sheet'!$A$6</f>
        <v>[insert name of firm]</v>
      </c>
      <c r="E847" s="88" t="str">
        <f>'Cover Sheet'!$B$6</f>
        <v>[insert CPA name]</v>
      </c>
      <c r="F847" s="88" t="str">
        <f>'Cover Sheet'!$B$8</f>
        <v>[insert CPA license number]</v>
      </c>
      <c r="G847" s="88" t="str">
        <f>'Cover Sheet'!$D$6</f>
        <v>[insert direct email address]</v>
      </c>
      <c r="H847" s="88" t="str">
        <f>'Cover Sheet'!$D$8</f>
        <v>[insert direct phone number]</v>
      </c>
      <c r="I847" s="88" t="str">
        <f>'Cover Sheet'!$D$10</f>
        <v>[insert firm mailing address]</v>
      </c>
      <c r="J847" s="88" t="str">
        <f>'Licensee Info'!$E$2</f>
        <v>Report not attested to correctly</v>
      </c>
      <c r="K847" t="s">
        <v>286</v>
      </c>
      <c r="L847">
        <v>1</v>
      </c>
      <c r="M847" t="s">
        <v>285</v>
      </c>
      <c r="N847">
        <v>9</v>
      </c>
      <c r="O847">
        <v>9</v>
      </c>
      <c r="R847">
        <v>0</v>
      </c>
      <c r="S847">
        <v>0</v>
      </c>
      <c r="T847">
        <v>0</v>
      </c>
      <c r="U847">
        <v>0</v>
      </c>
      <c r="V847">
        <v>0</v>
      </c>
      <c r="W847">
        <v>0</v>
      </c>
      <c r="X847">
        <v>0</v>
      </c>
      <c r="Y847">
        <v>0</v>
      </c>
      <c r="Z847">
        <v>0</v>
      </c>
      <c r="AA847">
        <v>0</v>
      </c>
      <c r="AB847">
        <v>0</v>
      </c>
      <c r="AC847">
        <v>0</v>
      </c>
      <c r="AD847">
        <v>0</v>
      </c>
      <c r="AJ847" cm="1">
        <f t="array" ref="AJ847">IF(OR(COUNTIF(R847,$AZ$2:$AZ$19)),0,1)</f>
        <v>0</v>
      </c>
      <c r="AK847" cm="1">
        <f t="array" ref="AK847">IF(OR(COUNTIF(S847,$AZ$2:$AZ$19)),0,1)</f>
        <v>0</v>
      </c>
      <c r="AL847" cm="1">
        <f t="array" ref="AL847">IF(OR(COUNTIF(T847,$AZ$2:$AZ$19)),0,1)</f>
        <v>0</v>
      </c>
      <c r="AM847" cm="1">
        <f t="array" ref="AM847">IF(OR(COUNTIF(U847,$AZ$2:$AZ$19)),0,1)</f>
        <v>0</v>
      </c>
      <c r="AN847" cm="1">
        <f t="array" ref="AN847">IF(OR(COUNTIF(V847,$AZ$2:$AZ$19)),0,1)</f>
        <v>0</v>
      </c>
      <c r="AO847" cm="1">
        <f t="array" ref="AO847">IF(OR(COUNTIF(W847,$AZ$2:$AZ$19)),0,1)</f>
        <v>0</v>
      </c>
      <c r="AP847" cm="1">
        <f t="array" ref="AP847">IF(OR(COUNTIF(X847,$AZ$2:$AZ$19)),0,1)</f>
        <v>0</v>
      </c>
      <c r="AQ847" cm="1">
        <f t="array" ref="AQ847">IF(OR(COUNTIF(Y847,$AZ$2:$AZ$19)),0,1)</f>
        <v>0</v>
      </c>
      <c r="AR847" cm="1">
        <f t="array" ref="AR847">IF(OR(COUNTIF(Z847,$AZ$2:$AZ$19)),0,1)</f>
        <v>0</v>
      </c>
      <c r="AS847" cm="1">
        <f t="array" ref="AS847">IF(OR(COUNTIF(AA847,$AZ$2:$AZ$19)),0,1)</f>
        <v>0</v>
      </c>
      <c r="AT847" cm="1">
        <f t="array" ref="AT847">IF(OR(COUNTIF(AB847,$AZ$2:$AZ$19)),0,1)</f>
        <v>0</v>
      </c>
      <c r="AU847" cm="1">
        <f t="array" ref="AU847">IF(OR(COUNTIF(AC847,$AZ$2:$AZ$19)),0,1)</f>
        <v>0</v>
      </c>
      <c r="AV847" cm="1">
        <f t="array" ref="AV847">IF(OR(COUNTIF(AD847,$AZ$2:$AZ$19)),0,1)</f>
        <v>0</v>
      </c>
      <c r="AX847">
        <f t="shared" si="14"/>
        <v>0</v>
      </c>
    </row>
    <row r="848" spans="1:50" x14ac:dyDescent="0.3">
      <c r="A848" s="88" t="str" cm="1">
        <f t="array" ref="A848">IF(AX848&gt;0,'Licensee Info'!$A$2:$A$2,"#N/A")</f>
        <v>#N/A</v>
      </c>
      <c r="B848" s="88" t="str">
        <f>'Cover Sheet'!$A$3</f>
        <v>[insert AFS Reporting Period]</v>
      </c>
      <c r="C848" s="88" t="str">
        <f>'Cover Sheet'!$D$3</f>
        <v>[insert all medical and adult-use license record numbers covered by this AFS]</v>
      </c>
      <c r="D848" s="88" t="str">
        <f>'Cover Sheet'!$A$6</f>
        <v>[insert name of firm]</v>
      </c>
      <c r="E848" s="88" t="str">
        <f>'Cover Sheet'!$B$6</f>
        <v>[insert CPA name]</v>
      </c>
      <c r="F848" s="88" t="str">
        <f>'Cover Sheet'!$B$8</f>
        <v>[insert CPA license number]</v>
      </c>
      <c r="G848" s="88" t="str">
        <f>'Cover Sheet'!$D$6</f>
        <v>[insert direct email address]</v>
      </c>
      <c r="H848" s="88" t="str">
        <f>'Cover Sheet'!$D$8</f>
        <v>[insert direct phone number]</v>
      </c>
      <c r="I848" s="88" t="str">
        <f>'Cover Sheet'!$D$10</f>
        <v>[insert firm mailing address]</v>
      </c>
      <c r="J848" s="88" t="str">
        <f>'Licensee Info'!$E$2</f>
        <v>Report not attested to correctly</v>
      </c>
      <c r="K848" s="91" t="s">
        <v>286</v>
      </c>
      <c r="L848" s="91">
        <v>1</v>
      </c>
      <c r="M848" s="91" t="s">
        <v>285</v>
      </c>
      <c r="N848" s="91">
        <v>9</v>
      </c>
      <c r="O848" s="91">
        <v>10</v>
      </c>
      <c r="P848" s="91"/>
      <c r="Q848" s="91"/>
      <c r="R848" s="91">
        <v>0</v>
      </c>
      <c r="S848" s="91">
        <v>0</v>
      </c>
      <c r="T848" s="91">
        <v>0</v>
      </c>
      <c r="U848" s="91">
        <v>0</v>
      </c>
      <c r="V848" s="91">
        <v>0</v>
      </c>
      <c r="W848" s="91">
        <v>0</v>
      </c>
      <c r="X848" s="91">
        <v>0</v>
      </c>
      <c r="Y848" s="91">
        <v>0</v>
      </c>
      <c r="Z848" s="91">
        <v>0</v>
      </c>
      <c r="AA848" s="91">
        <v>0</v>
      </c>
      <c r="AB848" s="91">
        <v>0</v>
      </c>
      <c r="AC848" s="91">
        <v>0</v>
      </c>
      <c r="AD848" s="91">
        <v>0</v>
      </c>
      <c r="AE848" s="91"/>
      <c r="AF848" s="91"/>
      <c r="AG848" s="91"/>
      <c r="AH848" s="91"/>
      <c r="AJ848" cm="1">
        <f t="array" ref="AJ848">IF(OR(COUNTIF(R848,$AZ$2:$AZ$19)),0,1)</f>
        <v>0</v>
      </c>
      <c r="AK848" cm="1">
        <f t="array" ref="AK848">IF(OR(COUNTIF(S848,$AZ$2:$AZ$19)),0,1)</f>
        <v>0</v>
      </c>
      <c r="AL848" cm="1">
        <f t="array" ref="AL848">IF(OR(COUNTIF(T848,$AZ$2:$AZ$19)),0,1)</f>
        <v>0</v>
      </c>
      <c r="AM848" cm="1">
        <f t="array" ref="AM848">IF(OR(COUNTIF(U848,$AZ$2:$AZ$19)),0,1)</f>
        <v>0</v>
      </c>
      <c r="AN848" cm="1">
        <f t="array" ref="AN848">IF(OR(COUNTIF(V848,$AZ$2:$AZ$19)),0,1)</f>
        <v>0</v>
      </c>
      <c r="AO848" cm="1">
        <f t="array" ref="AO848">IF(OR(COUNTIF(W848,$AZ$2:$AZ$19)),0,1)</f>
        <v>0</v>
      </c>
      <c r="AP848" cm="1">
        <f t="array" ref="AP848">IF(OR(COUNTIF(X848,$AZ$2:$AZ$19)),0,1)</f>
        <v>0</v>
      </c>
      <c r="AQ848" cm="1">
        <f t="array" ref="AQ848">IF(OR(COUNTIF(Y848,$AZ$2:$AZ$19)),0,1)</f>
        <v>0</v>
      </c>
      <c r="AR848" cm="1">
        <f t="array" ref="AR848">IF(OR(COUNTIF(Z848,$AZ$2:$AZ$19)),0,1)</f>
        <v>0</v>
      </c>
      <c r="AS848" cm="1">
        <f t="array" ref="AS848">IF(OR(COUNTIF(AA848,$AZ$2:$AZ$19)),0,1)</f>
        <v>0</v>
      </c>
      <c r="AT848" cm="1">
        <f t="array" ref="AT848">IF(OR(COUNTIF(AB848,$AZ$2:$AZ$19)),0,1)</f>
        <v>0</v>
      </c>
      <c r="AU848" cm="1">
        <f t="array" ref="AU848">IF(OR(COUNTIF(AC848,$AZ$2:$AZ$19)),0,1)</f>
        <v>0</v>
      </c>
      <c r="AV848" cm="1">
        <f t="array" ref="AV848">IF(OR(COUNTIF(AD848,$AZ$2:$AZ$19)),0,1)</f>
        <v>0</v>
      </c>
      <c r="AX848">
        <f t="shared" si="14"/>
        <v>0</v>
      </c>
    </row>
    <row r="849" spans="1:50" x14ac:dyDescent="0.3">
      <c r="A849" s="92" t="str" cm="1">
        <f t="array" ref="A849">IF(AX849&gt;0,'Licensee Info'!$A$2:$A$2,"#N/A")</f>
        <v>#N/A</v>
      </c>
      <c r="B849" s="88" t="str">
        <f>'Cover Sheet'!$A$3</f>
        <v>[insert AFS Reporting Period]</v>
      </c>
      <c r="C849" s="88" t="str">
        <f>'Cover Sheet'!$D$3</f>
        <v>[insert all medical and adult-use license record numbers covered by this AFS]</v>
      </c>
      <c r="D849" s="88" t="str">
        <f>'Cover Sheet'!$A$6</f>
        <v>[insert name of firm]</v>
      </c>
      <c r="E849" s="88" t="str">
        <f>'Cover Sheet'!$B$6</f>
        <v>[insert CPA name]</v>
      </c>
      <c r="F849" s="88" t="str">
        <f>'Cover Sheet'!$B$8</f>
        <v>[insert CPA license number]</v>
      </c>
      <c r="G849" s="88" t="str">
        <f>'Cover Sheet'!$D$6</f>
        <v>[insert direct email address]</v>
      </c>
      <c r="H849" s="88" t="str">
        <f>'Cover Sheet'!$D$8</f>
        <v>[insert direct phone number]</v>
      </c>
      <c r="I849" s="88" t="str">
        <f>'Cover Sheet'!$D$10</f>
        <v>[insert firm mailing address]</v>
      </c>
      <c r="J849" s="88" t="str">
        <f>'Licensee Info'!$E$2</f>
        <v>Report not attested to correctly</v>
      </c>
      <c r="K849" t="s">
        <v>286</v>
      </c>
      <c r="L849">
        <v>1</v>
      </c>
      <c r="M849" t="s">
        <v>285</v>
      </c>
      <c r="N849">
        <v>9</v>
      </c>
      <c r="O849">
        <v>11</v>
      </c>
      <c r="R849">
        <v>0</v>
      </c>
      <c r="S849">
        <v>0</v>
      </c>
      <c r="T849">
        <v>0</v>
      </c>
      <c r="U849">
        <v>0</v>
      </c>
      <c r="V849">
        <v>0</v>
      </c>
      <c r="W849">
        <v>0</v>
      </c>
      <c r="X849">
        <v>0</v>
      </c>
      <c r="Y849">
        <v>0</v>
      </c>
      <c r="Z849">
        <v>0</v>
      </c>
      <c r="AA849">
        <v>0</v>
      </c>
      <c r="AB849">
        <v>0</v>
      </c>
      <c r="AC849">
        <v>0</v>
      </c>
      <c r="AD849">
        <v>0</v>
      </c>
      <c r="AJ849" cm="1">
        <f t="array" ref="AJ849">IF(OR(COUNTIF(R849,$AZ$2:$AZ$19)),0,1)</f>
        <v>0</v>
      </c>
      <c r="AK849" cm="1">
        <f t="array" ref="AK849">IF(OR(COUNTIF(S849,$AZ$2:$AZ$19)),0,1)</f>
        <v>0</v>
      </c>
      <c r="AL849" cm="1">
        <f t="array" ref="AL849">IF(OR(COUNTIF(T849,$AZ$2:$AZ$19)),0,1)</f>
        <v>0</v>
      </c>
      <c r="AM849" cm="1">
        <f t="array" ref="AM849">IF(OR(COUNTIF(U849,$AZ$2:$AZ$19)),0,1)</f>
        <v>0</v>
      </c>
      <c r="AN849" cm="1">
        <f t="array" ref="AN849">IF(OR(COUNTIF(V849,$AZ$2:$AZ$19)),0,1)</f>
        <v>0</v>
      </c>
      <c r="AO849" cm="1">
        <f t="array" ref="AO849">IF(OR(COUNTIF(W849,$AZ$2:$AZ$19)),0,1)</f>
        <v>0</v>
      </c>
      <c r="AP849" cm="1">
        <f t="array" ref="AP849">IF(OR(COUNTIF(X849,$AZ$2:$AZ$19)),0,1)</f>
        <v>0</v>
      </c>
      <c r="AQ849" cm="1">
        <f t="array" ref="AQ849">IF(OR(COUNTIF(Y849,$AZ$2:$AZ$19)),0,1)</f>
        <v>0</v>
      </c>
      <c r="AR849" cm="1">
        <f t="array" ref="AR849">IF(OR(COUNTIF(Z849,$AZ$2:$AZ$19)),0,1)</f>
        <v>0</v>
      </c>
      <c r="AS849" cm="1">
        <f t="array" ref="AS849">IF(OR(COUNTIF(AA849,$AZ$2:$AZ$19)),0,1)</f>
        <v>0</v>
      </c>
      <c r="AT849" cm="1">
        <f t="array" ref="AT849">IF(OR(COUNTIF(AB849,$AZ$2:$AZ$19)),0,1)</f>
        <v>0</v>
      </c>
      <c r="AU849" cm="1">
        <f t="array" ref="AU849">IF(OR(COUNTIF(AC849,$AZ$2:$AZ$19)),0,1)</f>
        <v>0</v>
      </c>
      <c r="AV849" cm="1">
        <f t="array" ref="AV849">IF(OR(COUNTIF(AD849,$AZ$2:$AZ$19)),0,1)</f>
        <v>0</v>
      </c>
      <c r="AX849">
        <f t="shared" si="14"/>
        <v>0</v>
      </c>
    </row>
    <row r="850" spans="1:50" x14ac:dyDescent="0.3">
      <c r="A850" s="88" t="str" cm="1">
        <f t="array" ref="A850">IF(AX850&gt;0,'Licensee Info'!$A$2:$A$2,"#N/A")</f>
        <v>#N/A</v>
      </c>
      <c r="B850" s="88" t="str">
        <f>'Cover Sheet'!$A$3</f>
        <v>[insert AFS Reporting Period]</v>
      </c>
      <c r="C850" s="88" t="str">
        <f>'Cover Sheet'!$D$3</f>
        <v>[insert all medical and adult-use license record numbers covered by this AFS]</v>
      </c>
      <c r="D850" s="88" t="str">
        <f>'Cover Sheet'!$A$6</f>
        <v>[insert name of firm]</v>
      </c>
      <c r="E850" s="88" t="str">
        <f>'Cover Sheet'!$B$6</f>
        <v>[insert CPA name]</v>
      </c>
      <c r="F850" s="88" t="str">
        <f>'Cover Sheet'!$B$8</f>
        <v>[insert CPA license number]</v>
      </c>
      <c r="G850" s="88" t="str">
        <f>'Cover Sheet'!$D$6</f>
        <v>[insert direct email address]</v>
      </c>
      <c r="H850" s="88" t="str">
        <f>'Cover Sheet'!$D$8</f>
        <v>[insert direct phone number]</v>
      </c>
      <c r="I850" s="88" t="str">
        <f>'Cover Sheet'!$D$10</f>
        <v>[insert firm mailing address]</v>
      </c>
      <c r="J850" s="88" t="str">
        <f>'Licensee Info'!$E$2</f>
        <v>Report not attested to correctly</v>
      </c>
      <c r="K850" s="91" t="s">
        <v>286</v>
      </c>
      <c r="L850" s="91">
        <v>1</v>
      </c>
      <c r="M850" s="91" t="s">
        <v>285</v>
      </c>
      <c r="N850" s="91">
        <v>9</v>
      </c>
      <c r="O850" s="91">
        <v>12</v>
      </c>
      <c r="P850" s="91"/>
      <c r="Q850" s="91"/>
      <c r="R850" s="91">
        <v>0</v>
      </c>
      <c r="S850" s="91">
        <v>0</v>
      </c>
      <c r="T850" s="91">
        <v>0</v>
      </c>
      <c r="U850" s="91">
        <v>0</v>
      </c>
      <c r="V850" s="91">
        <v>0</v>
      </c>
      <c r="W850" s="91">
        <v>0</v>
      </c>
      <c r="X850" s="91">
        <v>0</v>
      </c>
      <c r="Y850" s="91">
        <v>0</v>
      </c>
      <c r="Z850" s="91">
        <v>0</v>
      </c>
      <c r="AA850" s="91">
        <v>0</v>
      </c>
      <c r="AB850" s="91">
        <v>0</v>
      </c>
      <c r="AC850" s="91">
        <v>0</v>
      </c>
      <c r="AD850" s="91">
        <v>0</v>
      </c>
      <c r="AE850" s="91"/>
      <c r="AF850" s="91"/>
      <c r="AG850" s="91"/>
      <c r="AH850" s="91"/>
      <c r="AJ850" cm="1">
        <f t="array" ref="AJ850">IF(OR(COUNTIF(R850,$AZ$2:$AZ$19)),0,1)</f>
        <v>0</v>
      </c>
      <c r="AK850" cm="1">
        <f t="array" ref="AK850">IF(OR(COUNTIF(S850,$AZ$2:$AZ$19)),0,1)</f>
        <v>0</v>
      </c>
      <c r="AL850" cm="1">
        <f t="array" ref="AL850">IF(OR(COUNTIF(T850,$AZ$2:$AZ$19)),0,1)</f>
        <v>0</v>
      </c>
      <c r="AM850" cm="1">
        <f t="array" ref="AM850">IF(OR(COUNTIF(U850,$AZ$2:$AZ$19)),0,1)</f>
        <v>0</v>
      </c>
      <c r="AN850" cm="1">
        <f t="array" ref="AN850">IF(OR(COUNTIF(V850,$AZ$2:$AZ$19)),0,1)</f>
        <v>0</v>
      </c>
      <c r="AO850" cm="1">
        <f t="array" ref="AO850">IF(OR(COUNTIF(W850,$AZ$2:$AZ$19)),0,1)</f>
        <v>0</v>
      </c>
      <c r="AP850" cm="1">
        <f t="array" ref="AP850">IF(OR(COUNTIF(X850,$AZ$2:$AZ$19)),0,1)</f>
        <v>0</v>
      </c>
      <c r="AQ850" cm="1">
        <f t="array" ref="AQ850">IF(OR(COUNTIF(Y850,$AZ$2:$AZ$19)),0,1)</f>
        <v>0</v>
      </c>
      <c r="AR850" cm="1">
        <f t="array" ref="AR850">IF(OR(COUNTIF(Z850,$AZ$2:$AZ$19)),0,1)</f>
        <v>0</v>
      </c>
      <c r="AS850" cm="1">
        <f t="array" ref="AS850">IF(OR(COUNTIF(AA850,$AZ$2:$AZ$19)),0,1)</f>
        <v>0</v>
      </c>
      <c r="AT850" cm="1">
        <f t="array" ref="AT850">IF(OR(COUNTIF(AB850,$AZ$2:$AZ$19)),0,1)</f>
        <v>0</v>
      </c>
      <c r="AU850" cm="1">
        <f t="array" ref="AU850">IF(OR(COUNTIF(AC850,$AZ$2:$AZ$19)),0,1)</f>
        <v>0</v>
      </c>
      <c r="AV850" cm="1">
        <f t="array" ref="AV850">IF(OR(COUNTIF(AD850,$AZ$2:$AZ$19)),0,1)</f>
        <v>0</v>
      </c>
      <c r="AX850">
        <f t="shared" si="14"/>
        <v>0</v>
      </c>
    </row>
    <row r="851" spans="1:50" x14ac:dyDescent="0.3">
      <c r="A851" s="92" t="str" cm="1">
        <f t="array" ref="A851">IF(AX851&gt;0,'Licensee Info'!$A$2:$A$2,"#N/A")</f>
        <v>#N/A</v>
      </c>
      <c r="B851" s="88" t="str">
        <f>'Cover Sheet'!$A$3</f>
        <v>[insert AFS Reporting Period]</v>
      </c>
      <c r="C851" s="88" t="str">
        <f>'Cover Sheet'!$D$3</f>
        <v>[insert all medical and adult-use license record numbers covered by this AFS]</v>
      </c>
      <c r="D851" s="88" t="str">
        <f>'Cover Sheet'!$A$6</f>
        <v>[insert name of firm]</v>
      </c>
      <c r="E851" s="88" t="str">
        <f>'Cover Sheet'!$B$6</f>
        <v>[insert CPA name]</v>
      </c>
      <c r="F851" s="88" t="str">
        <f>'Cover Sheet'!$B$8</f>
        <v>[insert CPA license number]</v>
      </c>
      <c r="G851" s="88" t="str">
        <f>'Cover Sheet'!$D$6</f>
        <v>[insert direct email address]</v>
      </c>
      <c r="H851" s="88" t="str">
        <f>'Cover Sheet'!$D$8</f>
        <v>[insert direct phone number]</v>
      </c>
      <c r="I851" s="88" t="str">
        <f>'Cover Sheet'!$D$10</f>
        <v>[insert firm mailing address]</v>
      </c>
      <c r="J851" s="88" t="str">
        <f>'Licensee Info'!$E$2</f>
        <v>Report not attested to correctly</v>
      </c>
      <c r="K851" t="s">
        <v>286</v>
      </c>
      <c r="L851">
        <v>1</v>
      </c>
      <c r="M851" t="s">
        <v>285</v>
      </c>
      <c r="N851">
        <v>9</v>
      </c>
      <c r="O851">
        <v>13</v>
      </c>
      <c r="R851">
        <v>0</v>
      </c>
      <c r="S851">
        <v>0</v>
      </c>
      <c r="T851">
        <v>0</v>
      </c>
      <c r="U851">
        <v>0</v>
      </c>
      <c r="V851">
        <v>0</v>
      </c>
      <c r="W851">
        <v>0</v>
      </c>
      <c r="X851">
        <v>0</v>
      </c>
      <c r="Y851">
        <v>0</v>
      </c>
      <c r="Z851">
        <v>0</v>
      </c>
      <c r="AA851">
        <v>0</v>
      </c>
      <c r="AB851">
        <v>0</v>
      </c>
      <c r="AC851">
        <v>0</v>
      </c>
      <c r="AD851">
        <v>0</v>
      </c>
      <c r="AJ851" cm="1">
        <f t="array" ref="AJ851">IF(OR(COUNTIF(R851,$AZ$2:$AZ$19)),0,1)</f>
        <v>0</v>
      </c>
      <c r="AK851" cm="1">
        <f t="array" ref="AK851">IF(OR(COUNTIF(S851,$AZ$2:$AZ$19)),0,1)</f>
        <v>0</v>
      </c>
      <c r="AL851" cm="1">
        <f t="array" ref="AL851">IF(OR(COUNTIF(T851,$AZ$2:$AZ$19)),0,1)</f>
        <v>0</v>
      </c>
      <c r="AM851" cm="1">
        <f t="array" ref="AM851">IF(OR(COUNTIF(U851,$AZ$2:$AZ$19)),0,1)</f>
        <v>0</v>
      </c>
      <c r="AN851" cm="1">
        <f t="array" ref="AN851">IF(OR(COUNTIF(V851,$AZ$2:$AZ$19)),0,1)</f>
        <v>0</v>
      </c>
      <c r="AO851" cm="1">
        <f t="array" ref="AO851">IF(OR(COUNTIF(W851,$AZ$2:$AZ$19)),0,1)</f>
        <v>0</v>
      </c>
      <c r="AP851" cm="1">
        <f t="array" ref="AP851">IF(OR(COUNTIF(X851,$AZ$2:$AZ$19)),0,1)</f>
        <v>0</v>
      </c>
      <c r="AQ851" cm="1">
        <f t="array" ref="AQ851">IF(OR(COUNTIF(Y851,$AZ$2:$AZ$19)),0,1)</f>
        <v>0</v>
      </c>
      <c r="AR851" cm="1">
        <f t="array" ref="AR851">IF(OR(COUNTIF(Z851,$AZ$2:$AZ$19)),0,1)</f>
        <v>0</v>
      </c>
      <c r="AS851" cm="1">
        <f t="array" ref="AS851">IF(OR(COUNTIF(AA851,$AZ$2:$AZ$19)),0,1)</f>
        <v>0</v>
      </c>
      <c r="AT851" cm="1">
        <f t="array" ref="AT851">IF(OR(COUNTIF(AB851,$AZ$2:$AZ$19)),0,1)</f>
        <v>0</v>
      </c>
      <c r="AU851" cm="1">
        <f t="array" ref="AU851">IF(OR(COUNTIF(AC851,$AZ$2:$AZ$19)),0,1)</f>
        <v>0</v>
      </c>
      <c r="AV851" cm="1">
        <f t="array" ref="AV851">IF(OR(COUNTIF(AD851,$AZ$2:$AZ$19)),0,1)</f>
        <v>0</v>
      </c>
      <c r="AX851">
        <f t="shared" si="14"/>
        <v>0</v>
      </c>
    </row>
    <row r="852" spans="1:50" x14ac:dyDescent="0.3">
      <c r="A852" s="88" t="str" cm="1">
        <f t="array" ref="A852">IF(AX852&gt;0,'Licensee Info'!$A$2:$A$2,"#N/A")</f>
        <v>#N/A</v>
      </c>
      <c r="B852" s="88" t="str">
        <f>'Cover Sheet'!$A$3</f>
        <v>[insert AFS Reporting Period]</v>
      </c>
      <c r="C852" s="88" t="str">
        <f>'Cover Sheet'!$D$3</f>
        <v>[insert all medical and adult-use license record numbers covered by this AFS]</v>
      </c>
      <c r="D852" s="88" t="str">
        <f>'Cover Sheet'!$A$6</f>
        <v>[insert name of firm]</v>
      </c>
      <c r="E852" s="88" t="str">
        <f>'Cover Sheet'!$B$6</f>
        <v>[insert CPA name]</v>
      </c>
      <c r="F852" s="88" t="str">
        <f>'Cover Sheet'!$B$8</f>
        <v>[insert CPA license number]</v>
      </c>
      <c r="G852" s="88" t="str">
        <f>'Cover Sheet'!$D$6</f>
        <v>[insert direct email address]</v>
      </c>
      <c r="H852" s="88" t="str">
        <f>'Cover Sheet'!$D$8</f>
        <v>[insert direct phone number]</v>
      </c>
      <c r="I852" s="88" t="str">
        <f>'Cover Sheet'!$D$10</f>
        <v>[insert firm mailing address]</v>
      </c>
      <c r="J852" s="88" t="str">
        <f>'Licensee Info'!$E$2</f>
        <v>Report not attested to correctly</v>
      </c>
      <c r="K852" s="91" t="s">
        <v>286</v>
      </c>
      <c r="L852" s="91">
        <v>1</v>
      </c>
      <c r="M852" s="91" t="s">
        <v>285</v>
      </c>
      <c r="N852" s="91">
        <v>9</v>
      </c>
      <c r="O852" s="91">
        <v>14</v>
      </c>
      <c r="P852" s="91"/>
      <c r="Q852" s="91"/>
      <c r="R852" s="91">
        <v>0</v>
      </c>
      <c r="S852" s="91">
        <v>0</v>
      </c>
      <c r="T852" s="91">
        <v>0</v>
      </c>
      <c r="U852" s="91">
        <v>0</v>
      </c>
      <c r="V852" s="91">
        <v>0</v>
      </c>
      <c r="W852" s="91">
        <v>0</v>
      </c>
      <c r="X852" s="91">
        <v>0</v>
      </c>
      <c r="Y852" s="91">
        <v>0</v>
      </c>
      <c r="Z852" s="91">
        <v>0</v>
      </c>
      <c r="AA852" s="91">
        <v>0</v>
      </c>
      <c r="AB852" s="91">
        <v>0</v>
      </c>
      <c r="AC852" s="91">
        <v>0</v>
      </c>
      <c r="AD852" s="91">
        <v>0</v>
      </c>
      <c r="AE852" s="91"/>
      <c r="AF852" s="91"/>
      <c r="AG852" s="91"/>
      <c r="AH852" s="91"/>
      <c r="AJ852" cm="1">
        <f t="array" ref="AJ852">IF(OR(COUNTIF(R852,$AZ$2:$AZ$19)),0,1)</f>
        <v>0</v>
      </c>
      <c r="AK852" cm="1">
        <f t="array" ref="AK852">IF(OR(COUNTIF(S852,$AZ$2:$AZ$19)),0,1)</f>
        <v>0</v>
      </c>
      <c r="AL852" cm="1">
        <f t="array" ref="AL852">IF(OR(COUNTIF(T852,$AZ$2:$AZ$19)),0,1)</f>
        <v>0</v>
      </c>
      <c r="AM852" cm="1">
        <f t="array" ref="AM852">IF(OR(COUNTIF(U852,$AZ$2:$AZ$19)),0,1)</f>
        <v>0</v>
      </c>
      <c r="AN852" cm="1">
        <f t="array" ref="AN852">IF(OR(COUNTIF(V852,$AZ$2:$AZ$19)),0,1)</f>
        <v>0</v>
      </c>
      <c r="AO852" cm="1">
        <f t="array" ref="AO852">IF(OR(COUNTIF(W852,$AZ$2:$AZ$19)),0,1)</f>
        <v>0</v>
      </c>
      <c r="AP852" cm="1">
        <f t="array" ref="AP852">IF(OR(COUNTIF(X852,$AZ$2:$AZ$19)),0,1)</f>
        <v>0</v>
      </c>
      <c r="AQ852" cm="1">
        <f t="array" ref="AQ852">IF(OR(COUNTIF(Y852,$AZ$2:$AZ$19)),0,1)</f>
        <v>0</v>
      </c>
      <c r="AR852" cm="1">
        <f t="array" ref="AR852">IF(OR(COUNTIF(Z852,$AZ$2:$AZ$19)),0,1)</f>
        <v>0</v>
      </c>
      <c r="AS852" cm="1">
        <f t="array" ref="AS852">IF(OR(COUNTIF(AA852,$AZ$2:$AZ$19)),0,1)</f>
        <v>0</v>
      </c>
      <c r="AT852" cm="1">
        <f t="array" ref="AT852">IF(OR(COUNTIF(AB852,$AZ$2:$AZ$19)),0,1)</f>
        <v>0</v>
      </c>
      <c r="AU852" cm="1">
        <f t="array" ref="AU852">IF(OR(COUNTIF(AC852,$AZ$2:$AZ$19)),0,1)</f>
        <v>0</v>
      </c>
      <c r="AV852" cm="1">
        <f t="array" ref="AV852">IF(OR(COUNTIF(AD852,$AZ$2:$AZ$19)),0,1)</f>
        <v>0</v>
      </c>
      <c r="AX852">
        <f t="shared" si="14"/>
        <v>0</v>
      </c>
    </row>
    <row r="853" spans="1:50" x14ac:dyDescent="0.3">
      <c r="A853" s="92" t="str" cm="1">
        <f t="array" ref="A853">IF(AX853&gt;0,'Licensee Info'!$A$2:$A$2,"#N/A")</f>
        <v>#N/A</v>
      </c>
      <c r="B853" s="88" t="str">
        <f>'Cover Sheet'!$A$3</f>
        <v>[insert AFS Reporting Period]</v>
      </c>
      <c r="C853" s="88" t="str">
        <f>'Cover Sheet'!$D$3</f>
        <v>[insert all medical and adult-use license record numbers covered by this AFS]</v>
      </c>
      <c r="D853" s="88" t="str">
        <f>'Cover Sheet'!$A$6</f>
        <v>[insert name of firm]</v>
      </c>
      <c r="E853" s="88" t="str">
        <f>'Cover Sheet'!$B$6</f>
        <v>[insert CPA name]</v>
      </c>
      <c r="F853" s="88" t="str">
        <f>'Cover Sheet'!$B$8</f>
        <v>[insert CPA license number]</v>
      </c>
      <c r="G853" s="88" t="str">
        <f>'Cover Sheet'!$D$6</f>
        <v>[insert direct email address]</v>
      </c>
      <c r="H853" s="88" t="str">
        <f>'Cover Sheet'!$D$8</f>
        <v>[insert direct phone number]</v>
      </c>
      <c r="I853" s="88" t="str">
        <f>'Cover Sheet'!$D$10</f>
        <v>[insert firm mailing address]</v>
      </c>
      <c r="J853" s="88" t="str">
        <f>'Licensee Info'!$E$2</f>
        <v>Report not attested to correctly</v>
      </c>
      <c r="K853" t="s">
        <v>286</v>
      </c>
      <c r="L853">
        <v>1</v>
      </c>
      <c r="M853" t="s">
        <v>285</v>
      </c>
      <c r="N853">
        <v>9</v>
      </c>
      <c r="O853">
        <v>15</v>
      </c>
      <c r="R853">
        <v>0</v>
      </c>
      <c r="S853">
        <v>0</v>
      </c>
      <c r="T853">
        <v>0</v>
      </c>
      <c r="U853">
        <v>0</v>
      </c>
      <c r="V853">
        <v>0</v>
      </c>
      <c r="W853">
        <v>0</v>
      </c>
      <c r="X853">
        <v>0</v>
      </c>
      <c r="Y853">
        <v>0</v>
      </c>
      <c r="Z853">
        <v>0</v>
      </c>
      <c r="AA853">
        <v>0</v>
      </c>
      <c r="AB853">
        <v>0</v>
      </c>
      <c r="AC853">
        <v>0</v>
      </c>
      <c r="AD853">
        <v>0</v>
      </c>
      <c r="AJ853" cm="1">
        <f t="array" ref="AJ853">IF(OR(COUNTIF(R853,$AZ$2:$AZ$19)),0,1)</f>
        <v>0</v>
      </c>
      <c r="AK853" cm="1">
        <f t="array" ref="AK853">IF(OR(COUNTIF(S853,$AZ$2:$AZ$19)),0,1)</f>
        <v>0</v>
      </c>
      <c r="AL853" cm="1">
        <f t="array" ref="AL853">IF(OR(COUNTIF(T853,$AZ$2:$AZ$19)),0,1)</f>
        <v>0</v>
      </c>
      <c r="AM853" cm="1">
        <f t="array" ref="AM853">IF(OR(COUNTIF(U853,$AZ$2:$AZ$19)),0,1)</f>
        <v>0</v>
      </c>
      <c r="AN853" cm="1">
        <f t="array" ref="AN853">IF(OR(COUNTIF(V853,$AZ$2:$AZ$19)),0,1)</f>
        <v>0</v>
      </c>
      <c r="AO853" cm="1">
        <f t="array" ref="AO853">IF(OR(COUNTIF(W853,$AZ$2:$AZ$19)),0,1)</f>
        <v>0</v>
      </c>
      <c r="AP853" cm="1">
        <f t="array" ref="AP853">IF(OR(COUNTIF(X853,$AZ$2:$AZ$19)),0,1)</f>
        <v>0</v>
      </c>
      <c r="AQ853" cm="1">
        <f t="array" ref="AQ853">IF(OR(COUNTIF(Y853,$AZ$2:$AZ$19)),0,1)</f>
        <v>0</v>
      </c>
      <c r="AR853" cm="1">
        <f t="array" ref="AR853">IF(OR(COUNTIF(Z853,$AZ$2:$AZ$19)),0,1)</f>
        <v>0</v>
      </c>
      <c r="AS853" cm="1">
        <f t="array" ref="AS853">IF(OR(COUNTIF(AA853,$AZ$2:$AZ$19)),0,1)</f>
        <v>0</v>
      </c>
      <c r="AT853" cm="1">
        <f t="array" ref="AT853">IF(OR(COUNTIF(AB853,$AZ$2:$AZ$19)),0,1)</f>
        <v>0</v>
      </c>
      <c r="AU853" cm="1">
        <f t="array" ref="AU853">IF(OR(COUNTIF(AC853,$AZ$2:$AZ$19)),0,1)</f>
        <v>0</v>
      </c>
      <c r="AV853" cm="1">
        <f t="array" ref="AV853">IF(OR(COUNTIF(AD853,$AZ$2:$AZ$19)),0,1)</f>
        <v>0</v>
      </c>
      <c r="AX853">
        <f t="shared" si="14"/>
        <v>0</v>
      </c>
    </row>
    <row r="854" spans="1:50" x14ac:dyDescent="0.3">
      <c r="A854" s="88" t="str" cm="1">
        <f t="array" ref="A854">IF(AX854&gt;0,'Licensee Info'!$A$2:$A$2,"#N/A")</f>
        <v>#N/A</v>
      </c>
      <c r="B854" s="88" t="str">
        <f>'Cover Sheet'!$A$3</f>
        <v>[insert AFS Reporting Period]</v>
      </c>
      <c r="C854" s="88" t="str">
        <f>'Cover Sheet'!$D$3</f>
        <v>[insert all medical and adult-use license record numbers covered by this AFS]</v>
      </c>
      <c r="D854" s="88" t="str">
        <f>'Cover Sheet'!$A$6</f>
        <v>[insert name of firm]</v>
      </c>
      <c r="E854" s="88" t="str">
        <f>'Cover Sheet'!$B$6</f>
        <v>[insert CPA name]</v>
      </c>
      <c r="F854" s="88" t="str">
        <f>'Cover Sheet'!$B$8</f>
        <v>[insert CPA license number]</v>
      </c>
      <c r="G854" s="88" t="str">
        <f>'Cover Sheet'!$D$6</f>
        <v>[insert direct email address]</v>
      </c>
      <c r="H854" s="88" t="str">
        <f>'Cover Sheet'!$D$8</f>
        <v>[insert direct phone number]</v>
      </c>
      <c r="I854" s="88" t="str">
        <f>'Cover Sheet'!$D$10</f>
        <v>[insert firm mailing address]</v>
      </c>
      <c r="J854" s="88" t="str">
        <f>'Licensee Info'!$E$2</f>
        <v>Report not attested to correctly</v>
      </c>
      <c r="K854" s="91" t="s">
        <v>286</v>
      </c>
      <c r="L854" s="91">
        <v>1</v>
      </c>
      <c r="M854" s="91">
        <v>3</v>
      </c>
      <c r="N854" s="91">
        <v>10</v>
      </c>
      <c r="O854" s="91">
        <v>1</v>
      </c>
      <c r="P854" s="91"/>
      <c r="Q854" s="91"/>
      <c r="R854" s="91" t="str">
        <f>'R - Total (R, MB)'!$B$292</f>
        <v>[insert license #]</v>
      </c>
      <c r="S854" s="91">
        <f>'R - Total (R, MB)'!$B$293</f>
        <v>0</v>
      </c>
      <c r="T854" s="91">
        <f>'R - Total (R, MB)'!$D$293</f>
        <v>0</v>
      </c>
      <c r="U854" s="91">
        <f>'R - Total (R, MB)'!$H$293</f>
        <v>0</v>
      </c>
      <c r="V854" s="91" cm="1">
        <f t="array" ref="V854:AC865">'R - Total (R, MB)'!$A$294:$H$305</f>
        <v>0</v>
      </c>
      <c r="W854" s="91">
        <v>0</v>
      </c>
      <c r="X854" s="91">
        <v>0</v>
      </c>
      <c r="Y854" s="91">
        <v>0</v>
      </c>
      <c r="Z854" s="91">
        <v>0</v>
      </c>
      <c r="AA854" s="91">
        <v>0</v>
      </c>
      <c r="AB854" s="91">
        <v>0</v>
      </c>
      <c r="AC854" s="91">
        <v>0</v>
      </c>
      <c r="AD854" s="91">
        <v>0</v>
      </c>
      <c r="AE854" s="91"/>
      <c r="AF854" s="91"/>
      <c r="AG854" s="91"/>
      <c r="AH854" s="91"/>
      <c r="AJ854" cm="1">
        <f t="array" ref="AJ854">IF(OR(COUNTIF(R854,$AZ$2:$AZ$19)),0,1)</f>
        <v>0</v>
      </c>
      <c r="AK854" cm="1">
        <f t="array" ref="AK854">IF(OR(COUNTIF(S854,$AZ$2:$AZ$19)),0,1)</f>
        <v>0</v>
      </c>
      <c r="AL854" cm="1">
        <f t="array" ref="AL854">IF(OR(COUNTIF(T854,$AZ$2:$AZ$19)),0,1)</f>
        <v>0</v>
      </c>
      <c r="AM854" cm="1">
        <f t="array" ref="AM854">IF(OR(COUNTIF(U854,$AZ$2:$AZ$19)),0,1)</f>
        <v>0</v>
      </c>
      <c r="AN854" cm="1">
        <f t="array" ref="AN854">IF(OR(COUNTIF(V854,$AZ$2:$AZ$19)),0,1)</f>
        <v>0</v>
      </c>
      <c r="AO854" cm="1">
        <f t="array" ref="AO854">IF(OR(COUNTIF(W854,$AZ$2:$AZ$19)),0,1)</f>
        <v>0</v>
      </c>
      <c r="AP854" cm="1">
        <f t="array" ref="AP854">IF(OR(COUNTIF(X854,$AZ$2:$AZ$19)),0,1)</f>
        <v>0</v>
      </c>
      <c r="AQ854" cm="1">
        <f t="array" ref="AQ854">IF(OR(COUNTIF(Y854,$AZ$2:$AZ$19)),0,1)</f>
        <v>0</v>
      </c>
      <c r="AR854" cm="1">
        <f t="array" ref="AR854">IF(OR(COUNTIF(Z854,$AZ$2:$AZ$19)),0,1)</f>
        <v>0</v>
      </c>
      <c r="AS854" cm="1">
        <f t="array" ref="AS854">IF(OR(COUNTIF(AA854,$AZ$2:$AZ$19)),0,1)</f>
        <v>0</v>
      </c>
      <c r="AT854" cm="1">
        <f t="array" ref="AT854">IF(OR(COUNTIF(AB854,$AZ$2:$AZ$19)),0,1)</f>
        <v>0</v>
      </c>
      <c r="AU854" cm="1">
        <f t="array" ref="AU854">IF(OR(COUNTIF(AC854,$AZ$2:$AZ$19)),0,1)</f>
        <v>0</v>
      </c>
      <c r="AV854" cm="1">
        <f t="array" ref="AV854">IF(OR(COUNTIF(AD854,$AZ$2:$AZ$19)),0,1)</f>
        <v>0</v>
      </c>
      <c r="AX854">
        <f t="shared" si="14"/>
        <v>0</v>
      </c>
    </row>
    <row r="855" spans="1:50" x14ac:dyDescent="0.3">
      <c r="A855" s="92" t="str" cm="1">
        <f t="array" ref="A855">IF(AX855&gt;0,'Licensee Info'!$A$2:$A$2,"#N/A")</f>
        <v>#N/A</v>
      </c>
      <c r="B855" s="88" t="str">
        <f>'Cover Sheet'!$A$3</f>
        <v>[insert AFS Reporting Period]</v>
      </c>
      <c r="C855" s="88" t="str">
        <f>'Cover Sheet'!$D$3</f>
        <v>[insert all medical and adult-use license record numbers covered by this AFS]</v>
      </c>
      <c r="D855" s="88" t="str">
        <f>'Cover Sheet'!$A$6</f>
        <v>[insert name of firm]</v>
      </c>
      <c r="E855" s="88" t="str">
        <f>'Cover Sheet'!$B$6</f>
        <v>[insert CPA name]</v>
      </c>
      <c r="F855" s="88" t="str">
        <f>'Cover Sheet'!$B$8</f>
        <v>[insert CPA license number]</v>
      </c>
      <c r="G855" s="88" t="str">
        <f>'Cover Sheet'!$D$6</f>
        <v>[insert direct email address]</v>
      </c>
      <c r="H855" s="88" t="str">
        <f>'Cover Sheet'!$D$8</f>
        <v>[insert direct phone number]</v>
      </c>
      <c r="I855" s="88" t="str">
        <f>'Cover Sheet'!$D$10</f>
        <v>[insert firm mailing address]</v>
      </c>
      <c r="J855" s="88" t="str">
        <f>'Licensee Info'!$E$2</f>
        <v>Report not attested to correctly</v>
      </c>
      <c r="K855" t="s">
        <v>286</v>
      </c>
      <c r="L855">
        <v>1</v>
      </c>
      <c r="M855">
        <v>3</v>
      </c>
      <c r="N855">
        <v>10</v>
      </c>
      <c r="O855">
        <v>2</v>
      </c>
      <c r="R855" t="str">
        <f>'R - Total (R, MB)'!$B$292</f>
        <v>[insert license #]</v>
      </c>
      <c r="S855">
        <f>'R - Total (R, MB)'!$B$293</f>
        <v>0</v>
      </c>
      <c r="T855">
        <f>'R - Total (R, MB)'!$D$293</f>
        <v>0</v>
      </c>
      <c r="U855">
        <f>'R - Total (R, MB)'!$H$293</f>
        <v>0</v>
      </c>
      <c r="V855">
        <v>0</v>
      </c>
      <c r="W855">
        <v>0</v>
      </c>
      <c r="X855">
        <v>0</v>
      </c>
      <c r="Y855">
        <v>0</v>
      </c>
      <c r="Z855">
        <v>0</v>
      </c>
      <c r="AA855">
        <v>0</v>
      </c>
      <c r="AB855">
        <v>0</v>
      </c>
      <c r="AC855">
        <v>0</v>
      </c>
      <c r="AD855">
        <v>0</v>
      </c>
      <c r="AJ855" cm="1">
        <f t="array" ref="AJ855">IF(OR(COUNTIF(R855,$AZ$2:$AZ$19)),0,1)</f>
        <v>0</v>
      </c>
      <c r="AK855" cm="1">
        <f t="array" ref="AK855">IF(OR(COUNTIF(S855,$AZ$2:$AZ$19)),0,1)</f>
        <v>0</v>
      </c>
      <c r="AL855" cm="1">
        <f t="array" ref="AL855">IF(OR(COUNTIF(T855,$AZ$2:$AZ$19)),0,1)</f>
        <v>0</v>
      </c>
      <c r="AM855" cm="1">
        <f t="array" ref="AM855">IF(OR(COUNTIF(U855,$AZ$2:$AZ$19)),0,1)</f>
        <v>0</v>
      </c>
      <c r="AN855" cm="1">
        <f t="array" ref="AN855">IF(OR(COUNTIF(V855,$AZ$2:$AZ$19)),0,1)</f>
        <v>0</v>
      </c>
      <c r="AO855" cm="1">
        <f t="array" ref="AO855">IF(OR(COUNTIF(W855,$AZ$2:$AZ$19)),0,1)</f>
        <v>0</v>
      </c>
      <c r="AP855" cm="1">
        <f t="array" ref="AP855">IF(OR(COUNTIF(X855,$AZ$2:$AZ$19)),0,1)</f>
        <v>0</v>
      </c>
      <c r="AQ855" cm="1">
        <f t="array" ref="AQ855">IF(OR(COUNTIF(Y855,$AZ$2:$AZ$19)),0,1)</f>
        <v>0</v>
      </c>
      <c r="AR855" cm="1">
        <f t="array" ref="AR855">IF(OR(COUNTIF(Z855,$AZ$2:$AZ$19)),0,1)</f>
        <v>0</v>
      </c>
      <c r="AS855" cm="1">
        <f t="array" ref="AS855">IF(OR(COUNTIF(AA855,$AZ$2:$AZ$19)),0,1)</f>
        <v>0</v>
      </c>
      <c r="AT855" cm="1">
        <f t="array" ref="AT855">IF(OR(COUNTIF(AB855,$AZ$2:$AZ$19)),0,1)</f>
        <v>0</v>
      </c>
      <c r="AU855" cm="1">
        <f t="array" ref="AU855">IF(OR(COUNTIF(AC855,$AZ$2:$AZ$19)),0,1)</f>
        <v>0</v>
      </c>
      <c r="AV855" cm="1">
        <f t="array" ref="AV855">IF(OR(COUNTIF(AD855,$AZ$2:$AZ$19)),0,1)</f>
        <v>0</v>
      </c>
      <c r="AX855">
        <f t="shared" si="14"/>
        <v>0</v>
      </c>
    </row>
    <row r="856" spans="1:50" x14ac:dyDescent="0.3">
      <c r="A856" s="88" t="str" cm="1">
        <f t="array" ref="A856">IF(AX856&gt;0,'Licensee Info'!$A$2:$A$2,"#N/A")</f>
        <v>#N/A</v>
      </c>
      <c r="B856" s="88" t="str">
        <f>'Cover Sheet'!$A$3</f>
        <v>[insert AFS Reporting Period]</v>
      </c>
      <c r="C856" s="88" t="str">
        <f>'Cover Sheet'!$D$3</f>
        <v>[insert all medical and adult-use license record numbers covered by this AFS]</v>
      </c>
      <c r="D856" s="88" t="str">
        <f>'Cover Sheet'!$A$6</f>
        <v>[insert name of firm]</v>
      </c>
      <c r="E856" s="88" t="str">
        <f>'Cover Sheet'!$B$6</f>
        <v>[insert CPA name]</v>
      </c>
      <c r="F856" s="88" t="str">
        <f>'Cover Sheet'!$B$8</f>
        <v>[insert CPA license number]</v>
      </c>
      <c r="G856" s="88" t="str">
        <f>'Cover Sheet'!$D$6</f>
        <v>[insert direct email address]</v>
      </c>
      <c r="H856" s="88" t="str">
        <f>'Cover Sheet'!$D$8</f>
        <v>[insert direct phone number]</v>
      </c>
      <c r="I856" s="88" t="str">
        <f>'Cover Sheet'!$D$10</f>
        <v>[insert firm mailing address]</v>
      </c>
      <c r="J856" s="88" t="str">
        <f>'Licensee Info'!$E$2</f>
        <v>Report not attested to correctly</v>
      </c>
      <c r="K856" s="91" t="s">
        <v>286</v>
      </c>
      <c r="L856" s="91">
        <v>1</v>
      </c>
      <c r="M856" s="91">
        <v>3</v>
      </c>
      <c r="N856" s="91">
        <v>10</v>
      </c>
      <c r="O856" s="91">
        <v>3</v>
      </c>
      <c r="P856" s="91"/>
      <c r="Q856" s="91"/>
      <c r="R856" s="91" t="str">
        <f>'R - Total (R, MB)'!$B$292</f>
        <v>[insert license #]</v>
      </c>
      <c r="S856" s="91">
        <f>'R - Total (R, MB)'!$B$293</f>
        <v>0</v>
      </c>
      <c r="T856" s="91">
        <f>'R - Total (R, MB)'!$D$293</f>
        <v>0</v>
      </c>
      <c r="U856" s="91">
        <f>'R - Total (R, MB)'!$H$293</f>
        <v>0</v>
      </c>
      <c r="V856" s="91">
        <v>0</v>
      </c>
      <c r="W856" s="91">
        <v>0</v>
      </c>
      <c r="X856" s="91">
        <v>0</v>
      </c>
      <c r="Y856" s="91">
        <v>0</v>
      </c>
      <c r="Z856" s="91">
        <v>0</v>
      </c>
      <c r="AA856" s="91">
        <v>0</v>
      </c>
      <c r="AB856" s="91">
        <v>0</v>
      </c>
      <c r="AC856" s="91">
        <v>0</v>
      </c>
      <c r="AD856" s="91">
        <v>0</v>
      </c>
      <c r="AE856" s="91"/>
      <c r="AF856" s="91"/>
      <c r="AG856" s="91"/>
      <c r="AH856" s="91"/>
      <c r="AJ856" cm="1">
        <f t="array" ref="AJ856">IF(OR(COUNTIF(R856,$AZ$2:$AZ$19)),0,1)</f>
        <v>0</v>
      </c>
      <c r="AK856" cm="1">
        <f t="array" ref="AK856">IF(OR(COUNTIF(S856,$AZ$2:$AZ$19)),0,1)</f>
        <v>0</v>
      </c>
      <c r="AL856" cm="1">
        <f t="array" ref="AL856">IF(OR(COUNTIF(T856,$AZ$2:$AZ$19)),0,1)</f>
        <v>0</v>
      </c>
      <c r="AM856" cm="1">
        <f t="array" ref="AM856">IF(OR(COUNTIF(U856,$AZ$2:$AZ$19)),0,1)</f>
        <v>0</v>
      </c>
      <c r="AN856" cm="1">
        <f t="array" ref="AN856">IF(OR(COUNTIF(V856,$AZ$2:$AZ$19)),0,1)</f>
        <v>0</v>
      </c>
      <c r="AO856" cm="1">
        <f t="array" ref="AO856">IF(OR(COUNTIF(W856,$AZ$2:$AZ$19)),0,1)</f>
        <v>0</v>
      </c>
      <c r="AP856" cm="1">
        <f t="array" ref="AP856">IF(OR(COUNTIF(X856,$AZ$2:$AZ$19)),0,1)</f>
        <v>0</v>
      </c>
      <c r="AQ856" cm="1">
        <f t="array" ref="AQ856">IF(OR(COUNTIF(Y856,$AZ$2:$AZ$19)),0,1)</f>
        <v>0</v>
      </c>
      <c r="AR856" cm="1">
        <f t="array" ref="AR856">IF(OR(COUNTIF(Z856,$AZ$2:$AZ$19)),0,1)</f>
        <v>0</v>
      </c>
      <c r="AS856" cm="1">
        <f t="array" ref="AS856">IF(OR(COUNTIF(AA856,$AZ$2:$AZ$19)),0,1)</f>
        <v>0</v>
      </c>
      <c r="AT856" cm="1">
        <f t="array" ref="AT856">IF(OR(COUNTIF(AB856,$AZ$2:$AZ$19)),0,1)</f>
        <v>0</v>
      </c>
      <c r="AU856" cm="1">
        <f t="array" ref="AU856">IF(OR(COUNTIF(AC856,$AZ$2:$AZ$19)),0,1)</f>
        <v>0</v>
      </c>
      <c r="AV856" cm="1">
        <f t="array" ref="AV856">IF(OR(COUNTIF(AD856,$AZ$2:$AZ$19)),0,1)</f>
        <v>0</v>
      </c>
      <c r="AX856">
        <f t="shared" si="14"/>
        <v>0</v>
      </c>
    </row>
    <row r="857" spans="1:50" x14ac:dyDescent="0.3">
      <c r="A857" s="92" t="str" cm="1">
        <f t="array" ref="A857">IF(AX857&gt;0,'Licensee Info'!$A$2:$A$2,"#N/A")</f>
        <v>#N/A</v>
      </c>
      <c r="B857" s="88" t="str">
        <f>'Cover Sheet'!$A$3</f>
        <v>[insert AFS Reporting Period]</v>
      </c>
      <c r="C857" s="88" t="str">
        <f>'Cover Sheet'!$D$3</f>
        <v>[insert all medical and adult-use license record numbers covered by this AFS]</v>
      </c>
      <c r="D857" s="88" t="str">
        <f>'Cover Sheet'!$A$6</f>
        <v>[insert name of firm]</v>
      </c>
      <c r="E857" s="88" t="str">
        <f>'Cover Sheet'!$B$6</f>
        <v>[insert CPA name]</v>
      </c>
      <c r="F857" s="88" t="str">
        <f>'Cover Sheet'!$B$8</f>
        <v>[insert CPA license number]</v>
      </c>
      <c r="G857" s="88" t="str">
        <f>'Cover Sheet'!$D$6</f>
        <v>[insert direct email address]</v>
      </c>
      <c r="H857" s="88" t="str">
        <f>'Cover Sheet'!$D$8</f>
        <v>[insert direct phone number]</v>
      </c>
      <c r="I857" s="88" t="str">
        <f>'Cover Sheet'!$D$10</f>
        <v>[insert firm mailing address]</v>
      </c>
      <c r="J857" s="88" t="str">
        <f>'Licensee Info'!$E$2</f>
        <v>Report not attested to correctly</v>
      </c>
      <c r="K857" t="s">
        <v>286</v>
      </c>
      <c r="L857">
        <v>1</v>
      </c>
      <c r="M857">
        <v>3</v>
      </c>
      <c r="N857">
        <v>10</v>
      </c>
      <c r="O857">
        <v>4</v>
      </c>
      <c r="R857" t="str">
        <f>'R - Total (R, MB)'!$B$292</f>
        <v>[insert license #]</v>
      </c>
      <c r="S857">
        <f>'R - Total (R, MB)'!$B$293</f>
        <v>0</v>
      </c>
      <c r="T857">
        <f>'R - Total (R, MB)'!$D$293</f>
        <v>0</v>
      </c>
      <c r="U857">
        <f>'R - Total (R, MB)'!$H$293</f>
        <v>0</v>
      </c>
      <c r="V857">
        <v>0</v>
      </c>
      <c r="W857">
        <v>0</v>
      </c>
      <c r="X857">
        <v>0</v>
      </c>
      <c r="Y857">
        <v>0</v>
      </c>
      <c r="Z857">
        <v>0</v>
      </c>
      <c r="AA857">
        <v>0</v>
      </c>
      <c r="AB857">
        <v>0</v>
      </c>
      <c r="AC857">
        <v>0</v>
      </c>
      <c r="AD857">
        <v>0</v>
      </c>
      <c r="AJ857" cm="1">
        <f t="array" ref="AJ857">IF(OR(COUNTIF(R857,$AZ$2:$AZ$19)),0,1)</f>
        <v>0</v>
      </c>
      <c r="AK857" cm="1">
        <f t="array" ref="AK857">IF(OR(COUNTIF(S857,$AZ$2:$AZ$19)),0,1)</f>
        <v>0</v>
      </c>
      <c r="AL857" cm="1">
        <f t="array" ref="AL857">IF(OR(COUNTIF(T857,$AZ$2:$AZ$19)),0,1)</f>
        <v>0</v>
      </c>
      <c r="AM857" cm="1">
        <f t="array" ref="AM857">IF(OR(COUNTIF(U857,$AZ$2:$AZ$19)),0,1)</f>
        <v>0</v>
      </c>
      <c r="AN857" cm="1">
        <f t="array" ref="AN857">IF(OR(COUNTIF(V857,$AZ$2:$AZ$19)),0,1)</f>
        <v>0</v>
      </c>
      <c r="AO857" cm="1">
        <f t="array" ref="AO857">IF(OR(COUNTIF(W857,$AZ$2:$AZ$19)),0,1)</f>
        <v>0</v>
      </c>
      <c r="AP857" cm="1">
        <f t="array" ref="AP857">IF(OR(COUNTIF(X857,$AZ$2:$AZ$19)),0,1)</f>
        <v>0</v>
      </c>
      <c r="AQ857" cm="1">
        <f t="array" ref="AQ857">IF(OR(COUNTIF(Y857,$AZ$2:$AZ$19)),0,1)</f>
        <v>0</v>
      </c>
      <c r="AR857" cm="1">
        <f t="array" ref="AR857">IF(OR(COUNTIF(Z857,$AZ$2:$AZ$19)),0,1)</f>
        <v>0</v>
      </c>
      <c r="AS857" cm="1">
        <f t="array" ref="AS857">IF(OR(COUNTIF(AA857,$AZ$2:$AZ$19)),0,1)</f>
        <v>0</v>
      </c>
      <c r="AT857" cm="1">
        <f t="array" ref="AT857">IF(OR(COUNTIF(AB857,$AZ$2:$AZ$19)),0,1)</f>
        <v>0</v>
      </c>
      <c r="AU857" cm="1">
        <f t="array" ref="AU857">IF(OR(COUNTIF(AC857,$AZ$2:$AZ$19)),0,1)</f>
        <v>0</v>
      </c>
      <c r="AV857" cm="1">
        <f t="array" ref="AV857">IF(OR(COUNTIF(AD857,$AZ$2:$AZ$19)),0,1)</f>
        <v>0</v>
      </c>
      <c r="AX857">
        <f t="shared" si="14"/>
        <v>0</v>
      </c>
    </row>
    <row r="858" spans="1:50" x14ac:dyDescent="0.3">
      <c r="A858" s="88" t="str" cm="1">
        <f t="array" ref="A858">IF(AX858&gt;0,'Licensee Info'!$A$2:$A$2,"#N/A")</f>
        <v>#N/A</v>
      </c>
      <c r="B858" s="88" t="str">
        <f>'Cover Sheet'!$A$3</f>
        <v>[insert AFS Reporting Period]</v>
      </c>
      <c r="C858" s="88" t="str">
        <f>'Cover Sheet'!$D$3</f>
        <v>[insert all medical and adult-use license record numbers covered by this AFS]</v>
      </c>
      <c r="D858" s="88" t="str">
        <f>'Cover Sheet'!$A$6</f>
        <v>[insert name of firm]</v>
      </c>
      <c r="E858" s="88" t="str">
        <f>'Cover Sheet'!$B$6</f>
        <v>[insert CPA name]</v>
      </c>
      <c r="F858" s="88" t="str">
        <f>'Cover Sheet'!$B$8</f>
        <v>[insert CPA license number]</v>
      </c>
      <c r="G858" s="88" t="str">
        <f>'Cover Sheet'!$D$6</f>
        <v>[insert direct email address]</v>
      </c>
      <c r="H858" s="88" t="str">
        <f>'Cover Sheet'!$D$8</f>
        <v>[insert direct phone number]</v>
      </c>
      <c r="I858" s="88" t="str">
        <f>'Cover Sheet'!$D$10</f>
        <v>[insert firm mailing address]</v>
      </c>
      <c r="J858" s="88" t="str">
        <f>'Licensee Info'!$E$2</f>
        <v>Report not attested to correctly</v>
      </c>
      <c r="K858" s="91" t="s">
        <v>286</v>
      </c>
      <c r="L858" s="91">
        <v>1</v>
      </c>
      <c r="M858" s="91">
        <v>3</v>
      </c>
      <c r="N858" s="91">
        <v>10</v>
      </c>
      <c r="O858" s="91">
        <v>5</v>
      </c>
      <c r="P858" s="91"/>
      <c r="Q858" s="91"/>
      <c r="R858" s="91" t="str">
        <f>'R - Total (R, MB)'!$B$292</f>
        <v>[insert license #]</v>
      </c>
      <c r="S858" s="91">
        <f>'R - Total (R, MB)'!$B$293</f>
        <v>0</v>
      </c>
      <c r="T858" s="91">
        <f>'R - Total (R, MB)'!$D$293</f>
        <v>0</v>
      </c>
      <c r="U858" s="91">
        <f>'R - Total (R, MB)'!$H$293</f>
        <v>0</v>
      </c>
      <c r="V858" s="91">
        <v>0</v>
      </c>
      <c r="W858" s="91">
        <v>0</v>
      </c>
      <c r="X858" s="91">
        <v>0</v>
      </c>
      <c r="Y858" s="91">
        <v>0</v>
      </c>
      <c r="Z858" s="91">
        <v>0</v>
      </c>
      <c r="AA858" s="91">
        <v>0</v>
      </c>
      <c r="AB858" s="91">
        <v>0</v>
      </c>
      <c r="AC858" s="91">
        <v>0</v>
      </c>
      <c r="AD858" s="91">
        <v>0</v>
      </c>
      <c r="AE858" s="91"/>
      <c r="AF858" s="91"/>
      <c r="AG858" s="91"/>
      <c r="AH858" s="91"/>
      <c r="AJ858" cm="1">
        <f t="array" ref="AJ858">IF(OR(COUNTIF(R858,$AZ$2:$AZ$19)),0,1)</f>
        <v>0</v>
      </c>
      <c r="AK858" cm="1">
        <f t="array" ref="AK858">IF(OR(COUNTIF(S858,$AZ$2:$AZ$19)),0,1)</f>
        <v>0</v>
      </c>
      <c r="AL858" cm="1">
        <f t="array" ref="AL858">IF(OR(COUNTIF(T858,$AZ$2:$AZ$19)),0,1)</f>
        <v>0</v>
      </c>
      <c r="AM858" cm="1">
        <f t="array" ref="AM858">IF(OR(COUNTIF(U858,$AZ$2:$AZ$19)),0,1)</f>
        <v>0</v>
      </c>
      <c r="AN858" cm="1">
        <f t="array" ref="AN858">IF(OR(COUNTIF(V858,$AZ$2:$AZ$19)),0,1)</f>
        <v>0</v>
      </c>
      <c r="AO858" cm="1">
        <f t="array" ref="AO858">IF(OR(COUNTIF(W858,$AZ$2:$AZ$19)),0,1)</f>
        <v>0</v>
      </c>
      <c r="AP858" cm="1">
        <f t="array" ref="AP858">IF(OR(COUNTIF(X858,$AZ$2:$AZ$19)),0,1)</f>
        <v>0</v>
      </c>
      <c r="AQ858" cm="1">
        <f t="array" ref="AQ858">IF(OR(COUNTIF(Y858,$AZ$2:$AZ$19)),0,1)</f>
        <v>0</v>
      </c>
      <c r="AR858" cm="1">
        <f t="array" ref="AR858">IF(OR(COUNTIF(Z858,$AZ$2:$AZ$19)),0,1)</f>
        <v>0</v>
      </c>
      <c r="AS858" cm="1">
        <f t="array" ref="AS858">IF(OR(COUNTIF(AA858,$AZ$2:$AZ$19)),0,1)</f>
        <v>0</v>
      </c>
      <c r="AT858" cm="1">
        <f t="array" ref="AT858">IF(OR(COUNTIF(AB858,$AZ$2:$AZ$19)),0,1)</f>
        <v>0</v>
      </c>
      <c r="AU858" cm="1">
        <f t="array" ref="AU858">IF(OR(COUNTIF(AC858,$AZ$2:$AZ$19)),0,1)</f>
        <v>0</v>
      </c>
      <c r="AV858" cm="1">
        <f t="array" ref="AV858">IF(OR(COUNTIF(AD858,$AZ$2:$AZ$19)),0,1)</f>
        <v>0</v>
      </c>
      <c r="AX858">
        <f t="shared" si="14"/>
        <v>0</v>
      </c>
    </row>
    <row r="859" spans="1:50" x14ac:dyDescent="0.3">
      <c r="A859" s="92" t="str" cm="1">
        <f t="array" ref="A859">IF(AX859&gt;0,'Licensee Info'!$A$2:$A$2,"#N/A")</f>
        <v>#N/A</v>
      </c>
      <c r="B859" s="88" t="str">
        <f>'Cover Sheet'!$A$3</f>
        <v>[insert AFS Reporting Period]</v>
      </c>
      <c r="C859" s="88" t="str">
        <f>'Cover Sheet'!$D$3</f>
        <v>[insert all medical and adult-use license record numbers covered by this AFS]</v>
      </c>
      <c r="D859" s="88" t="str">
        <f>'Cover Sheet'!$A$6</f>
        <v>[insert name of firm]</v>
      </c>
      <c r="E859" s="88" t="str">
        <f>'Cover Sheet'!$B$6</f>
        <v>[insert CPA name]</v>
      </c>
      <c r="F859" s="88" t="str">
        <f>'Cover Sheet'!$B$8</f>
        <v>[insert CPA license number]</v>
      </c>
      <c r="G859" s="88" t="str">
        <f>'Cover Sheet'!$D$6</f>
        <v>[insert direct email address]</v>
      </c>
      <c r="H859" s="88" t="str">
        <f>'Cover Sheet'!$D$8</f>
        <v>[insert direct phone number]</v>
      </c>
      <c r="I859" s="88" t="str">
        <f>'Cover Sheet'!$D$10</f>
        <v>[insert firm mailing address]</v>
      </c>
      <c r="J859" s="88" t="str">
        <f>'Licensee Info'!$E$2</f>
        <v>Report not attested to correctly</v>
      </c>
      <c r="K859" t="s">
        <v>286</v>
      </c>
      <c r="L859">
        <v>1</v>
      </c>
      <c r="M859">
        <v>3</v>
      </c>
      <c r="N859">
        <v>10</v>
      </c>
      <c r="O859">
        <v>6</v>
      </c>
      <c r="R859" t="str">
        <f>'R - Total (R, MB)'!$B$292</f>
        <v>[insert license #]</v>
      </c>
      <c r="S859">
        <f>'R - Total (R, MB)'!$B$293</f>
        <v>0</v>
      </c>
      <c r="T859">
        <f>'R - Total (R, MB)'!$D$293</f>
        <v>0</v>
      </c>
      <c r="U859">
        <f>'R - Total (R, MB)'!$H$293</f>
        <v>0</v>
      </c>
      <c r="V859">
        <v>0</v>
      </c>
      <c r="W859">
        <v>0</v>
      </c>
      <c r="X859">
        <v>0</v>
      </c>
      <c r="Y859">
        <v>0</v>
      </c>
      <c r="Z859">
        <v>0</v>
      </c>
      <c r="AA859">
        <v>0</v>
      </c>
      <c r="AB859">
        <v>0</v>
      </c>
      <c r="AC859">
        <v>0</v>
      </c>
      <c r="AD859">
        <v>0</v>
      </c>
      <c r="AJ859" cm="1">
        <f t="array" ref="AJ859">IF(OR(COUNTIF(R859,$AZ$2:$AZ$19)),0,1)</f>
        <v>0</v>
      </c>
      <c r="AK859" cm="1">
        <f t="array" ref="AK859">IF(OR(COUNTIF(S859,$AZ$2:$AZ$19)),0,1)</f>
        <v>0</v>
      </c>
      <c r="AL859" cm="1">
        <f t="array" ref="AL859">IF(OR(COUNTIF(T859,$AZ$2:$AZ$19)),0,1)</f>
        <v>0</v>
      </c>
      <c r="AM859" cm="1">
        <f t="array" ref="AM859">IF(OR(COUNTIF(U859,$AZ$2:$AZ$19)),0,1)</f>
        <v>0</v>
      </c>
      <c r="AN859" cm="1">
        <f t="array" ref="AN859">IF(OR(COUNTIF(V859,$AZ$2:$AZ$19)),0,1)</f>
        <v>0</v>
      </c>
      <c r="AO859" cm="1">
        <f t="array" ref="AO859">IF(OR(COUNTIF(W859,$AZ$2:$AZ$19)),0,1)</f>
        <v>0</v>
      </c>
      <c r="AP859" cm="1">
        <f t="array" ref="AP859">IF(OR(COUNTIF(X859,$AZ$2:$AZ$19)),0,1)</f>
        <v>0</v>
      </c>
      <c r="AQ859" cm="1">
        <f t="array" ref="AQ859">IF(OR(COUNTIF(Y859,$AZ$2:$AZ$19)),0,1)</f>
        <v>0</v>
      </c>
      <c r="AR859" cm="1">
        <f t="array" ref="AR859">IF(OR(COUNTIF(Z859,$AZ$2:$AZ$19)),0,1)</f>
        <v>0</v>
      </c>
      <c r="AS859" cm="1">
        <f t="array" ref="AS859">IF(OR(COUNTIF(AA859,$AZ$2:$AZ$19)),0,1)</f>
        <v>0</v>
      </c>
      <c r="AT859" cm="1">
        <f t="array" ref="AT859">IF(OR(COUNTIF(AB859,$AZ$2:$AZ$19)),0,1)</f>
        <v>0</v>
      </c>
      <c r="AU859" cm="1">
        <f t="array" ref="AU859">IF(OR(COUNTIF(AC859,$AZ$2:$AZ$19)),0,1)</f>
        <v>0</v>
      </c>
      <c r="AV859" cm="1">
        <f t="array" ref="AV859">IF(OR(COUNTIF(AD859,$AZ$2:$AZ$19)),0,1)</f>
        <v>0</v>
      </c>
      <c r="AX859">
        <f t="shared" si="14"/>
        <v>0</v>
      </c>
    </row>
    <row r="860" spans="1:50" x14ac:dyDescent="0.3">
      <c r="A860" s="88" t="str" cm="1">
        <f t="array" ref="A860">IF(AX860&gt;0,'Licensee Info'!$A$2:$A$2,"#N/A")</f>
        <v>#N/A</v>
      </c>
      <c r="B860" s="88" t="str">
        <f>'Cover Sheet'!$A$3</f>
        <v>[insert AFS Reporting Period]</v>
      </c>
      <c r="C860" s="88" t="str">
        <f>'Cover Sheet'!$D$3</f>
        <v>[insert all medical and adult-use license record numbers covered by this AFS]</v>
      </c>
      <c r="D860" s="88" t="str">
        <f>'Cover Sheet'!$A$6</f>
        <v>[insert name of firm]</v>
      </c>
      <c r="E860" s="88" t="str">
        <f>'Cover Sheet'!$B$6</f>
        <v>[insert CPA name]</v>
      </c>
      <c r="F860" s="88" t="str">
        <f>'Cover Sheet'!$B$8</f>
        <v>[insert CPA license number]</v>
      </c>
      <c r="G860" s="88" t="str">
        <f>'Cover Sheet'!$D$6</f>
        <v>[insert direct email address]</v>
      </c>
      <c r="H860" s="88" t="str">
        <f>'Cover Sheet'!$D$8</f>
        <v>[insert direct phone number]</v>
      </c>
      <c r="I860" s="88" t="str">
        <f>'Cover Sheet'!$D$10</f>
        <v>[insert firm mailing address]</v>
      </c>
      <c r="J860" s="88" t="str">
        <f>'Licensee Info'!$E$2</f>
        <v>Report not attested to correctly</v>
      </c>
      <c r="K860" s="91" t="s">
        <v>286</v>
      </c>
      <c r="L860" s="91">
        <v>1</v>
      </c>
      <c r="M860" s="91">
        <v>3</v>
      </c>
      <c r="N860" s="91">
        <v>10</v>
      </c>
      <c r="O860" s="91">
        <v>7</v>
      </c>
      <c r="P860" s="91"/>
      <c r="Q860" s="91"/>
      <c r="R860" s="91" t="str">
        <f>'R - Total (R, MB)'!$B$292</f>
        <v>[insert license #]</v>
      </c>
      <c r="S860" s="91">
        <f>'R - Total (R, MB)'!$B$293</f>
        <v>0</v>
      </c>
      <c r="T860" s="91">
        <f>'R - Total (R, MB)'!$D$293</f>
        <v>0</v>
      </c>
      <c r="U860" s="91">
        <f>'R - Total (R, MB)'!$H$293</f>
        <v>0</v>
      </c>
      <c r="V860" s="91">
        <v>0</v>
      </c>
      <c r="W860" s="91">
        <v>0</v>
      </c>
      <c r="X860" s="91">
        <v>0</v>
      </c>
      <c r="Y860" s="91">
        <v>0</v>
      </c>
      <c r="Z860" s="91">
        <v>0</v>
      </c>
      <c r="AA860" s="91">
        <v>0</v>
      </c>
      <c r="AB860" s="91">
        <v>0</v>
      </c>
      <c r="AC860" s="91">
        <v>0</v>
      </c>
      <c r="AD860" s="91">
        <v>0</v>
      </c>
      <c r="AE860" s="91"/>
      <c r="AF860" s="91"/>
      <c r="AG860" s="91"/>
      <c r="AH860" s="91"/>
      <c r="AJ860" cm="1">
        <f t="array" ref="AJ860">IF(OR(COUNTIF(R860,$AZ$2:$AZ$19)),0,1)</f>
        <v>0</v>
      </c>
      <c r="AK860" cm="1">
        <f t="array" ref="AK860">IF(OR(COUNTIF(S860,$AZ$2:$AZ$19)),0,1)</f>
        <v>0</v>
      </c>
      <c r="AL860" cm="1">
        <f t="array" ref="AL860">IF(OR(COUNTIF(T860,$AZ$2:$AZ$19)),0,1)</f>
        <v>0</v>
      </c>
      <c r="AM860" cm="1">
        <f t="array" ref="AM860">IF(OR(COUNTIF(U860,$AZ$2:$AZ$19)),0,1)</f>
        <v>0</v>
      </c>
      <c r="AN860" cm="1">
        <f t="array" ref="AN860">IF(OR(COUNTIF(V860,$AZ$2:$AZ$19)),0,1)</f>
        <v>0</v>
      </c>
      <c r="AO860" cm="1">
        <f t="array" ref="AO860">IF(OR(COUNTIF(W860,$AZ$2:$AZ$19)),0,1)</f>
        <v>0</v>
      </c>
      <c r="AP860" cm="1">
        <f t="array" ref="AP860">IF(OR(COUNTIF(X860,$AZ$2:$AZ$19)),0,1)</f>
        <v>0</v>
      </c>
      <c r="AQ860" cm="1">
        <f t="array" ref="AQ860">IF(OR(COUNTIF(Y860,$AZ$2:$AZ$19)),0,1)</f>
        <v>0</v>
      </c>
      <c r="AR860" cm="1">
        <f t="array" ref="AR860">IF(OR(COUNTIF(Z860,$AZ$2:$AZ$19)),0,1)</f>
        <v>0</v>
      </c>
      <c r="AS860" cm="1">
        <f t="array" ref="AS860">IF(OR(COUNTIF(AA860,$AZ$2:$AZ$19)),0,1)</f>
        <v>0</v>
      </c>
      <c r="AT860" cm="1">
        <f t="array" ref="AT860">IF(OR(COUNTIF(AB860,$AZ$2:$AZ$19)),0,1)</f>
        <v>0</v>
      </c>
      <c r="AU860" cm="1">
        <f t="array" ref="AU860">IF(OR(COUNTIF(AC860,$AZ$2:$AZ$19)),0,1)</f>
        <v>0</v>
      </c>
      <c r="AV860" cm="1">
        <f t="array" ref="AV860">IF(OR(COUNTIF(AD860,$AZ$2:$AZ$19)),0,1)</f>
        <v>0</v>
      </c>
      <c r="AX860">
        <f t="shared" si="14"/>
        <v>0</v>
      </c>
    </row>
    <row r="861" spans="1:50" x14ac:dyDescent="0.3">
      <c r="A861" s="92" t="str" cm="1">
        <f t="array" ref="A861">IF(AX861&gt;0,'Licensee Info'!$A$2:$A$2,"#N/A")</f>
        <v>#N/A</v>
      </c>
      <c r="B861" s="88" t="str">
        <f>'Cover Sheet'!$A$3</f>
        <v>[insert AFS Reporting Period]</v>
      </c>
      <c r="C861" s="88" t="str">
        <f>'Cover Sheet'!$D$3</f>
        <v>[insert all medical and adult-use license record numbers covered by this AFS]</v>
      </c>
      <c r="D861" s="88" t="str">
        <f>'Cover Sheet'!$A$6</f>
        <v>[insert name of firm]</v>
      </c>
      <c r="E861" s="88" t="str">
        <f>'Cover Sheet'!$B$6</f>
        <v>[insert CPA name]</v>
      </c>
      <c r="F861" s="88" t="str">
        <f>'Cover Sheet'!$B$8</f>
        <v>[insert CPA license number]</v>
      </c>
      <c r="G861" s="88" t="str">
        <f>'Cover Sheet'!$D$6</f>
        <v>[insert direct email address]</v>
      </c>
      <c r="H861" s="88" t="str">
        <f>'Cover Sheet'!$D$8</f>
        <v>[insert direct phone number]</v>
      </c>
      <c r="I861" s="88" t="str">
        <f>'Cover Sheet'!$D$10</f>
        <v>[insert firm mailing address]</v>
      </c>
      <c r="J861" s="88" t="str">
        <f>'Licensee Info'!$E$2</f>
        <v>Report not attested to correctly</v>
      </c>
      <c r="K861" t="s">
        <v>286</v>
      </c>
      <c r="L861">
        <v>1</v>
      </c>
      <c r="M861">
        <v>3</v>
      </c>
      <c r="N861">
        <v>10</v>
      </c>
      <c r="O861">
        <v>8</v>
      </c>
      <c r="R861" t="str">
        <f>'R - Total (R, MB)'!$B$292</f>
        <v>[insert license #]</v>
      </c>
      <c r="S861">
        <f>'R - Total (R, MB)'!$B$293</f>
        <v>0</v>
      </c>
      <c r="T861">
        <f>'R - Total (R, MB)'!$D$293</f>
        <v>0</v>
      </c>
      <c r="U861">
        <f>'R - Total (R, MB)'!$H$293</f>
        <v>0</v>
      </c>
      <c r="V861">
        <v>0</v>
      </c>
      <c r="W861">
        <v>0</v>
      </c>
      <c r="X861">
        <v>0</v>
      </c>
      <c r="Y861">
        <v>0</v>
      </c>
      <c r="Z861">
        <v>0</v>
      </c>
      <c r="AA861">
        <v>0</v>
      </c>
      <c r="AB861">
        <v>0</v>
      </c>
      <c r="AC861">
        <v>0</v>
      </c>
      <c r="AD861">
        <v>0</v>
      </c>
      <c r="AJ861" cm="1">
        <f t="array" ref="AJ861">IF(OR(COUNTIF(R861,$AZ$2:$AZ$19)),0,1)</f>
        <v>0</v>
      </c>
      <c r="AK861" cm="1">
        <f t="array" ref="AK861">IF(OR(COUNTIF(S861,$AZ$2:$AZ$19)),0,1)</f>
        <v>0</v>
      </c>
      <c r="AL861" cm="1">
        <f t="array" ref="AL861">IF(OR(COUNTIF(T861,$AZ$2:$AZ$19)),0,1)</f>
        <v>0</v>
      </c>
      <c r="AM861" cm="1">
        <f t="array" ref="AM861">IF(OR(COUNTIF(U861,$AZ$2:$AZ$19)),0,1)</f>
        <v>0</v>
      </c>
      <c r="AN861" cm="1">
        <f t="array" ref="AN861">IF(OR(COUNTIF(V861,$AZ$2:$AZ$19)),0,1)</f>
        <v>0</v>
      </c>
      <c r="AO861" cm="1">
        <f t="array" ref="AO861">IF(OR(COUNTIF(W861,$AZ$2:$AZ$19)),0,1)</f>
        <v>0</v>
      </c>
      <c r="AP861" cm="1">
        <f t="array" ref="AP861">IF(OR(COUNTIF(X861,$AZ$2:$AZ$19)),0,1)</f>
        <v>0</v>
      </c>
      <c r="AQ861" cm="1">
        <f t="array" ref="AQ861">IF(OR(COUNTIF(Y861,$AZ$2:$AZ$19)),0,1)</f>
        <v>0</v>
      </c>
      <c r="AR861" cm="1">
        <f t="array" ref="AR861">IF(OR(COUNTIF(Z861,$AZ$2:$AZ$19)),0,1)</f>
        <v>0</v>
      </c>
      <c r="AS861" cm="1">
        <f t="array" ref="AS861">IF(OR(COUNTIF(AA861,$AZ$2:$AZ$19)),0,1)</f>
        <v>0</v>
      </c>
      <c r="AT861" cm="1">
        <f t="array" ref="AT861">IF(OR(COUNTIF(AB861,$AZ$2:$AZ$19)),0,1)</f>
        <v>0</v>
      </c>
      <c r="AU861" cm="1">
        <f t="array" ref="AU861">IF(OR(COUNTIF(AC861,$AZ$2:$AZ$19)),0,1)</f>
        <v>0</v>
      </c>
      <c r="AV861" cm="1">
        <f t="array" ref="AV861">IF(OR(COUNTIF(AD861,$AZ$2:$AZ$19)),0,1)</f>
        <v>0</v>
      </c>
      <c r="AX861">
        <f t="shared" si="14"/>
        <v>0</v>
      </c>
    </row>
    <row r="862" spans="1:50" x14ac:dyDescent="0.3">
      <c r="A862" s="88" t="str" cm="1">
        <f t="array" ref="A862">IF(AX862&gt;0,'Licensee Info'!$A$2:$A$2,"#N/A")</f>
        <v>#N/A</v>
      </c>
      <c r="B862" s="88" t="str">
        <f>'Cover Sheet'!$A$3</f>
        <v>[insert AFS Reporting Period]</v>
      </c>
      <c r="C862" s="88" t="str">
        <f>'Cover Sheet'!$D$3</f>
        <v>[insert all medical and adult-use license record numbers covered by this AFS]</v>
      </c>
      <c r="D862" s="88" t="str">
        <f>'Cover Sheet'!$A$6</f>
        <v>[insert name of firm]</v>
      </c>
      <c r="E862" s="88" t="str">
        <f>'Cover Sheet'!$B$6</f>
        <v>[insert CPA name]</v>
      </c>
      <c r="F862" s="88" t="str">
        <f>'Cover Sheet'!$B$8</f>
        <v>[insert CPA license number]</v>
      </c>
      <c r="G862" s="88" t="str">
        <f>'Cover Sheet'!$D$6</f>
        <v>[insert direct email address]</v>
      </c>
      <c r="H862" s="88" t="str">
        <f>'Cover Sheet'!$D$8</f>
        <v>[insert direct phone number]</v>
      </c>
      <c r="I862" s="88" t="str">
        <f>'Cover Sheet'!$D$10</f>
        <v>[insert firm mailing address]</v>
      </c>
      <c r="J862" s="88" t="str">
        <f>'Licensee Info'!$E$2</f>
        <v>Report not attested to correctly</v>
      </c>
      <c r="K862" s="91" t="s">
        <v>286</v>
      </c>
      <c r="L862" s="91">
        <v>1</v>
      </c>
      <c r="M862" s="91">
        <v>3</v>
      </c>
      <c r="N862" s="91">
        <v>10</v>
      </c>
      <c r="O862" s="91">
        <v>9</v>
      </c>
      <c r="P862" s="91"/>
      <c r="Q862" s="91"/>
      <c r="R862" s="91" t="str">
        <f>'R - Total (R, MB)'!$B$292</f>
        <v>[insert license #]</v>
      </c>
      <c r="S862" s="91">
        <f>'R - Total (R, MB)'!$B$293</f>
        <v>0</v>
      </c>
      <c r="T862" s="91">
        <f>'R - Total (R, MB)'!$D$293</f>
        <v>0</v>
      </c>
      <c r="U862" s="91">
        <f>'R - Total (R, MB)'!$H$293</f>
        <v>0</v>
      </c>
      <c r="V862" s="91">
        <v>0</v>
      </c>
      <c r="W862" s="91">
        <v>0</v>
      </c>
      <c r="X862" s="91">
        <v>0</v>
      </c>
      <c r="Y862" s="91">
        <v>0</v>
      </c>
      <c r="Z862" s="91">
        <v>0</v>
      </c>
      <c r="AA862" s="91">
        <v>0</v>
      </c>
      <c r="AB862" s="91">
        <v>0</v>
      </c>
      <c r="AC862" s="91">
        <v>0</v>
      </c>
      <c r="AD862" s="91">
        <v>0</v>
      </c>
      <c r="AE862" s="91"/>
      <c r="AF862" s="91"/>
      <c r="AG862" s="91"/>
      <c r="AH862" s="91"/>
      <c r="AJ862" cm="1">
        <f t="array" ref="AJ862">IF(OR(COUNTIF(R862,$AZ$2:$AZ$19)),0,1)</f>
        <v>0</v>
      </c>
      <c r="AK862" cm="1">
        <f t="array" ref="AK862">IF(OR(COUNTIF(S862,$AZ$2:$AZ$19)),0,1)</f>
        <v>0</v>
      </c>
      <c r="AL862" cm="1">
        <f t="array" ref="AL862">IF(OR(COUNTIF(T862,$AZ$2:$AZ$19)),0,1)</f>
        <v>0</v>
      </c>
      <c r="AM862" cm="1">
        <f t="array" ref="AM862">IF(OR(COUNTIF(U862,$AZ$2:$AZ$19)),0,1)</f>
        <v>0</v>
      </c>
      <c r="AN862" cm="1">
        <f t="array" ref="AN862">IF(OR(COUNTIF(V862,$AZ$2:$AZ$19)),0,1)</f>
        <v>0</v>
      </c>
      <c r="AO862" cm="1">
        <f t="array" ref="AO862">IF(OR(COUNTIF(W862,$AZ$2:$AZ$19)),0,1)</f>
        <v>0</v>
      </c>
      <c r="AP862" cm="1">
        <f t="array" ref="AP862">IF(OR(COUNTIF(X862,$AZ$2:$AZ$19)),0,1)</f>
        <v>0</v>
      </c>
      <c r="AQ862" cm="1">
        <f t="array" ref="AQ862">IF(OR(COUNTIF(Y862,$AZ$2:$AZ$19)),0,1)</f>
        <v>0</v>
      </c>
      <c r="AR862" cm="1">
        <f t="array" ref="AR862">IF(OR(COUNTIF(Z862,$AZ$2:$AZ$19)),0,1)</f>
        <v>0</v>
      </c>
      <c r="AS862" cm="1">
        <f t="array" ref="AS862">IF(OR(COUNTIF(AA862,$AZ$2:$AZ$19)),0,1)</f>
        <v>0</v>
      </c>
      <c r="AT862" cm="1">
        <f t="array" ref="AT862">IF(OR(COUNTIF(AB862,$AZ$2:$AZ$19)),0,1)</f>
        <v>0</v>
      </c>
      <c r="AU862" cm="1">
        <f t="array" ref="AU862">IF(OR(COUNTIF(AC862,$AZ$2:$AZ$19)),0,1)</f>
        <v>0</v>
      </c>
      <c r="AV862" cm="1">
        <f t="array" ref="AV862">IF(OR(COUNTIF(AD862,$AZ$2:$AZ$19)),0,1)</f>
        <v>0</v>
      </c>
      <c r="AX862">
        <f t="shared" si="14"/>
        <v>0</v>
      </c>
    </row>
    <row r="863" spans="1:50" x14ac:dyDescent="0.3">
      <c r="A863" s="92" t="str" cm="1">
        <f t="array" ref="A863">IF(AX863&gt;0,'Licensee Info'!$A$2:$A$2,"#N/A")</f>
        <v>#N/A</v>
      </c>
      <c r="B863" s="88" t="str">
        <f>'Cover Sheet'!$A$3</f>
        <v>[insert AFS Reporting Period]</v>
      </c>
      <c r="C863" s="88" t="str">
        <f>'Cover Sheet'!$D$3</f>
        <v>[insert all medical and adult-use license record numbers covered by this AFS]</v>
      </c>
      <c r="D863" s="88" t="str">
        <f>'Cover Sheet'!$A$6</f>
        <v>[insert name of firm]</v>
      </c>
      <c r="E863" s="88" t="str">
        <f>'Cover Sheet'!$B$6</f>
        <v>[insert CPA name]</v>
      </c>
      <c r="F863" s="88" t="str">
        <f>'Cover Sheet'!$B$8</f>
        <v>[insert CPA license number]</v>
      </c>
      <c r="G863" s="88" t="str">
        <f>'Cover Sheet'!$D$6</f>
        <v>[insert direct email address]</v>
      </c>
      <c r="H863" s="88" t="str">
        <f>'Cover Sheet'!$D$8</f>
        <v>[insert direct phone number]</v>
      </c>
      <c r="I863" s="88" t="str">
        <f>'Cover Sheet'!$D$10</f>
        <v>[insert firm mailing address]</v>
      </c>
      <c r="J863" s="88" t="str">
        <f>'Licensee Info'!$E$2</f>
        <v>Report not attested to correctly</v>
      </c>
      <c r="K863" t="s">
        <v>286</v>
      </c>
      <c r="L863">
        <v>1</v>
      </c>
      <c r="M863">
        <v>3</v>
      </c>
      <c r="N863">
        <v>10</v>
      </c>
      <c r="O863">
        <v>10</v>
      </c>
      <c r="R863" t="str">
        <f>'R - Total (R, MB)'!$B$292</f>
        <v>[insert license #]</v>
      </c>
      <c r="S863">
        <f>'R - Total (R, MB)'!$B$293</f>
        <v>0</v>
      </c>
      <c r="T863">
        <f>'R - Total (R, MB)'!$D$293</f>
        <v>0</v>
      </c>
      <c r="U863">
        <f>'R - Total (R, MB)'!$H$293</f>
        <v>0</v>
      </c>
      <c r="V863">
        <v>0</v>
      </c>
      <c r="W863">
        <v>0</v>
      </c>
      <c r="X863">
        <v>0</v>
      </c>
      <c r="Y863">
        <v>0</v>
      </c>
      <c r="Z863">
        <v>0</v>
      </c>
      <c r="AA863">
        <v>0</v>
      </c>
      <c r="AB863">
        <v>0</v>
      </c>
      <c r="AC863">
        <v>0</v>
      </c>
      <c r="AD863">
        <v>0</v>
      </c>
      <c r="AJ863" cm="1">
        <f t="array" ref="AJ863">IF(OR(COUNTIF(R863,$AZ$2:$AZ$19)),0,1)</f>
        <v>0</v>
      </c>
      <c r="AK863" cm="1">
        <f t="array" ref="AK863">IF(OR(COUNTIF(S863,$AZ$2:$AZ$19)),0,1)</f>
        <v>0</v>
      </c>
      <c r="AL863" cm="1">
        <f t="array" ref="AL863">IF(OR(COUNTIF(T863,$AZ$2:$AZ$19)),0,1)</f>
        <v>0</v>
      </c>
      <c r="AM863" cm="1">
        <f t="array" ref="AM863">IF(OR(COUNTIF(U863,$AZ$2:$AZ$19)),0,1)</f>
        <v>0</v>
      </c>
      <c r="AN863" cm="1">
        <f t="array" ref="AN863">IF(OR(COUNTIF(V863,$AZ$2:$AZ$19)),0,1)</f>
        <v>0</v>
      </c>
      <c r="AO863" cm="1">
        <f t="array" ref="AO863">IF(OR(COUNTIF(W863,$AZ$2:$AZ$19)),0,1)</f>
        <v>0</v>
      </c>
      <c r="AP863" cm="1">
        <f t="array" ref="AP863">IF(OR(COUNTIF(X863,$AZ$2:$AZ$19)),0,1)</f>
        <v>0</v>
      </c>
      <c r="AQ863" cm="1">
        <f t="array" ref="AQ863">IF(OR(COUNTIF(Y863,$AZ$2:$AZ$19)),0,1)</f>
        <v>0</v>
      </c>
      <c r="AR863" cm="1">
        <f t="array" ref="AR863">IF(OR(COUNTIF(Z863,$AZ$2:$AZ$19)),0,1)</f>
        <v>0</v>
      </c>
      <c r="AS863" cm="1">
        <f t="array" ref="AS863">IF(OR(COUNTIF(AA863,$AZ$2:$AZ$19)),0,1)</f>
        <v>0</v>
      </c>
      <c r="AT863" cm="1">
        <f t="array" ref="AT863">IF(OR(COUNTIF(AB863,$AZ$2:$AZ$19)),0,1)</f>
        <v>0</v>
      </c>
      <c r="AU863" cm="1">
        <f t="array" ref="AU863">IF(OR(COUNTIF(AC863,$AZ$2:$AZ$19)),0,1)</f>
        <v>0</v>
      </c>
      <c r="AV863" cm="1">
        <f t="array" ref="AV863">IF(OR(COUNTIF(AD863,$AZ$2:$AZ$19)),0,1)</f>
        <v>0</v>
      </c>
      <c r="AX863">
        <f t="shared" si="14"/>
        <v>0</v>
      </c>
    </row>
    <row r="864" spans="1:50" x14ac:dyDescent="0.3">
      <c r="A864" s="88" t="str" cm="1">
        <f t="array" ref="A864">IF(AX864&gt;0,'Licensee Info'!$A$2:$A$2,"#N/A")</f>
        <v>#N/A</v>
      </c>
      <c r="B864" s="88" t="str">
        <f>'Cover Sheet'!$A$3</f>
        <v>[insert AFS Reporting Period]</v>
      </c>
      <c r="C864" s="88" t="str">
        <f>'Cover Sheet'!$D$3</f>
        <v>[insert all medical and adult-use license record numbers covered by this AFS]</v>
      </c>
      <c r="D864" s="88" t="str">
        <f>'Cover Sheet'!$A$6</f>
        <v>[insert name of firm]</v>
      </c>
      <c r="E864" s="88" t="str">
        <f>'Cover Sheet'!$B$6</f>
        <v>[insert CPA name]</v>
      </c>
      <c r="F864" s="88" t="str">
        <f>'Cover Sheet'!$B$8</f>
        <v>[insert CPA license number]</v>
      </c>
      <c r="G864" s="88" t="str">
        <f>'Cover Sheet'!$D$6</f>
        <v>[insert direct email address]</v>
      </c>
      <c r="H864" s="88" t="str">
        <f>'Cover Sheet'!$D$8</f>
        <v>[insert direct phone number]</v>
      </c>
      <c r="I864" s="88" t="str">
        <f>'Cover Sheet'!$D$10</f>
        <v>[insert firm mailing address]</v>
      </c>
      <c r="J864" s="88" t="str">
        <f>'Licensee Info'!$E$2</f>
        <v>Report not attested to correctly</v>
      </c>
      <c r="K864" s="91" t="s">
        <v>286</v>
      </c>
      <c r="L864" s="91">
        <v>1</v>
      </c>
      <c r="M864" s="91">
        <v>3</v>
      </c>
      <c r="N864" s="91">
        <v>10</v>
      </c>
      <c r="O864" s="91">
        <v>11</v>
      </c>
      <c r="P864" s="91"/>
      <c r="Q864" s="91"/>
      <c r="R864" s="91" t="str">
        <f>'R - Total (R, MB)'!$B$292</f>
        <v>[insert license #]</v>
      </c>
      <c r="S864" s="91">
        <f>'R - Total (R, MB)'!$B$293</f>
        <v>0</v>
      </c>
      <c r="T864" s="91">
        <f>'R - Total (R, MB)'!$D$293</f>
        <v>0</v>
      </c>
      <c r="U864" s="91">
        <f>'R - Total (R, MB)'!$H$293</f>
        <v>0</v>
      </c>
      <c r="V864" s="91">
        <v>0</v>
      </c>
      <c r="W864" s="91">
        <v>0</v>
      </c>
      <c r="X864" s="91">
        <v>0</v>
      </c>
      <c r="Y864" s="91">
        <v>0</v>
      </c>
      <c r="Z864" s="91">
        <v>0</v>
      </c>
      <c r="AA864" s="91">
        <v>0</v>
      </c>
      <c r="AB864" s="91">
        <v>0</v>
      </c>
      <c r="AC864" s="91">
        <v>0</v>
      </c>
      <c r="AD864" s="91">
        <v>0</v>
      </c>
      <c r="AE864" s="91"/>
      <c r="AF864" s="91"/>
      <c r="AG864" s="91"/>
      <c r="AH864" s="91"/>
      <c r="AJ864" cm="1">
        <f t="array" ref="AJ864">IF(OR(COUNTIF(R864,$AZ$2:$AZ$19)),0,1)</f>
        <v>0</v>
      </c>
      <c r="AK864" cm="1">
        <f t="array" ref="AK864">IF(OR(COUNTIF(S864,$AZ$2:$AZ$19)),0,1)</f>
        <v>0</v>
      </c>
      <c r="AL864" cm="1">
        <f t="array" ref="AL864">IF(OR(COUNTIF(T864,$AZ$2:$AZ$19)),0,1)</f>
        <v>0</v>
      </c>
      <c r="AM864" cm="1">
        <f t="array" ref="AM864">IF(OR(COUNTIF(U864,$AZ$2:$AZ$19)),0,1)</f>
        <v>0</v>
      </c>
      <c r="AN864" cm="1">
        <f t="array" ref="AN864">IF(OR(COUNTIF(V864,$AZ$2:$AZ$19)),0,1)</f>
        <v>0</v>
      </c>
      <c r="AO864" cm="1">
        <f t="array" ref="AO864">IF(OR(COUNTIF(W864,$AZ$2:$AZ$19)),0,1)</f>
        <v>0</v>
      </c>
      <c r="AP864" cm="1">
        <f t="array" ref="AP864">IF(OR(COUNTIF(X864,$AZ$2:$AZ$19)),0,1)</f>
        <v>0</v>
      </c>
      <c r="AQ864" cm="1">
        <f t="array" ref="AQ864">IF(OR(COUNTIF(Y864,$AZ$2:$AZ$19)),0,1)</f>
        <v>0</v>
      </c>
      <c r="AR864" cm="1">
        <f t="array" ref="AR864">IF(OR(COUNTIF(Z864,$AZ$2:$AZ$19)),0,1)</f>
        <v>0</v>
      </c>
      <c r="AS864" cm="1">
        <f t="array" ref="AS864">IF(OR(COUNTIF(AA864,$AZ$2:$AZ$19)),0,1)</f>
        <v>0</v>
      </c>
      <c r="AT864" cm="1">
        <f t="array" ref="AT864">IF(OR(COUNTIF(AB864,$AZ$2:$AZ$19)),0,1)</f>
        <v>0</v>
      </c>
      <c r="AU864" cm="1">
        <f t="array" ref="AU864">IF(OR(COUNTIF(AC864,$AZ$2:$AZ$19)),0,1)</f>
        <v>0</v>
      </c>
      <c r="AV864" cm="1">
        <f t="array" ref="AV864">IF(OR(COUNTIF(AD864,$AZ$2:$AZ$19)),0,1)</f>
        <v>0</v>
      </c>
      <c r="AX864">
        <f t="shared" si="14"/>
        <v>0</v>
      </c>
    </row>
    <row r="865" spans="1:50" x14ac:dyDescent="0.3">
      <c r="A865" s="92" t="str" cm="1">
        <f t="array" ref="A865">IF(AX865&gt;0,'Licensee Info'!$A$2:$A$2,"#N/A")</f>
        <v>#N/A</v>
      </c>
      <c r="B865" s="88" t="str">
        <f>'Cover Sheet'!$A$3</f>
        <v>[insert AFS Reporting Period]</v>
      </c>
      <c r="C865" s="88" t="str">
        <f>'Cover Sheet'!$D$3</f>
        <v>[insert all medical and adult-use license record numbers covered by this AFS]</v>
      </c>
      <c r="D865" s="88" t="str">
        <f>'Cover Sheet'!$A$6</f>
        <v>[insert name of firm]</v>
      </c>
      <c r="E865" s="88" t="str">
        <f>'Cover Sheet'!$B$6</f>
        <v>[insert CPA name]</v>
      </c>
      <c r="F865" s="88" t="str">
        <f>'Cover Sheet'!$B$8</f>
        <v>[insert CPA license number]</v>
      </c>
      <c r="G865" s="88" t="str">
        <f>'Cover Sheet'!$D$6</f>
        <v>[insert direct email address]</v>
      </c>
      <c r="H865" s="88" t="str">
        <f>'Cover Sheet'!$D$8</f>
        <v>[insert direct phone number]</v>
      </c>
      <c r="I865" s="88" t="str">
        <f>'Cover Sheet'!$D$10</f>
        <v>[insert firm mailing address]</v>
      </c>
      <c r="J865" s="88" t="str">
        <f>'Licensee Info'!$E$2</f>
        <v>Report not attested to correctly</v>
      </c>
      <c r="K865" t="s">
        <v>286</v>
      </c>
      <c r="L865">
        <v>1</v>
      </c>
      <c r="M865">
        <v>3</v>
      </c>
      <c r="N865">
        <v>10</v>
      </c>
      <c r="O865">
        <v>12</v>
      </c>
      <c r="R865" t="str">
        <f>'R - Total (R, MB)'!$B$292</f>
        <v>[insert license #]</v>
      </c>
      <c r="S865">
        <f>'R - Total (R, MB)'!$B$293</f>
        <v>0</v>
      </c>
      <c r="T865">
        <f>'R - Total (R, MB)'!$D$293</f>
        <v>0</v>
      </c>
      <c r="U865">
        <f>'R - Total (R, MB)'!$H$293</f>
        <v>0</v>
      </c>
      <c r="V865">
        <v>0</v>
      </c>
      <c r="W865">
        <v>0</v>
      </c>
      <c r="X865">
        <v>0</v>
      </c>
      <c r="Y865">
        <v>0</v>
      </c>
      <c r="Z865">
        <v>0</v>
      </c>
      <c r="AA865">
        <v>0</v>
      </c>
      <c r="AB865">
        <v>0</v>
      </c>
      <c r="AC865">
        <v>0</v>
      </c>
      <c r="AD865">
        <v>0</v>
      </c>
      <c r="AJ865" cm="1">
        <f t="array" ref="AJ865">IF(OR(COUNTIF(R865,$AZ$2:$AZ$19)),0,1)</f>
        <v>0</v>
      </c>
      <c r="AK865" cm="1">
        <f t="array" ref="AK865">IF(OR(COUNTIF(S865,$AZ$2:$AZ$19)),0,1)</f>
        <v>0</v>
      </c>
      <c r="AL865" cm="1">
        <f t="array" ref="AL865">IF(OR(COUNTIF(T865,$AZ$2:$AZ$19)),0,1)</f>
        <v>0</v>
      </c>
      <c r="AM865" cm="1">
        <f t="array" ref="AM865">IF(OR(COUNTIF(U865,$AZ$2:$AZ$19)),0,1)</f>
        <v>0</v>
      </c>
      <c r="AN865" cm="1">
        <f t="array" ref="AN865">IF(OR(COUNTIF(V865,$AZ$2:$AZ$19)),0,1)</f>
        <v>0</v>
      </c>
      <c r="AO865" cm="1">
        <f t="array" ref="AO865">IF(OR(COUNTIF(W865,$AZ$2:$AZ$19)),0,1)</f>
        <v>0</v>
      </c>
      <c r="AP865" cm="1">
        <f t="array" ref="AP865">IF(OR(COUNTIF(X865,$AZ$2:$AZ$19)),0,1)</f>
        <v>0</v>
      </c>
      <c r="AQ865" cm="1">
        <f t="array" ref="AQ865">IF(OR(COUNTIF(Y865,$AZ$2:$AZ$19)),0,1)</f>
        <v>0</v>
      </c>
      <c r="AR865" cm="1">
        <f t="array" ref="AR865">IF(OR(COUNTIF(Z865,$AZ$2:$AZ$19)),0,1)</f>
        <v>0</v>
      </c>
      <c r="AS865" cm="1">
        <f t="array" ref="AS865">IF(OR(COUNTIF(AA865,$AZ$2:$AZ$19)),0,1)</f>
        <v>0</v>
      </c>
      <c r="AT865" cm="1">
        <f t="array" ref="AT865">IF(OR(COUNTIF(AB865,$AZ$2:$AZ$19)),0,1)</f>
        <v>0</v>
      </c>
      <c r="AU865" cm="1">
        <f t="array" ref="AU865">IF(OR(COUNTIF(AC865,$AZ$2:$AZ$19)),0,1)</f>
        <v>0</v>
      </c>
      <c r="AV865" cm="1">
        <f t="array" ref="AV865">IF(OR(COUNTIF(AD865,$AZ$2:$AZ$19)),0,1)</f>
        <v>0</v>
      </c>
      <c r="AX865">
        <f t="shared" si="14"/>
        <v>0</v>
      </c>
    </row>
    <row r="866" spans="1:50" x14ac:dyDescent="0.3">
      <c r="A866" s="88" t="str" cm="1">
        <f t="array" ref="A866">IF(AX866&gt;0,'Licensee Info'!$A$2:$A$2,"#N/A")</f>
        <v>#N/A</v>
      </c>
      <c r="B866" s="88" t="str">
        <f>'Cover Sheet'!$A$3</f>
        <v>[insert AFS Reporting Period]</v>
      </c>
      <c r="C866" s="88" t="str">
        <f>'Cover Sheet'!$D$3</f>
        <v>[insert all medical and adult-use license record numbers covered by this AFS]</v>
      </c>
      <c r="D866" s="88" t="str">
        <f>'Cover Sheet'!$A$6</f>
        <v>[insert name of firm]</v>
      </c>
      <c r="E866" s="88" t="str">
        <f>'Cover Sheet'!$B$6</f>
        <v>[insert CPA name]</v>
      </c>
      <c r="F866" s="88" t="str">
        <f>'Cover Sheet'!$B$8</f>
        <v>[insert CPA license number]</v>
      </c>
      <c r="G866" s="88" t="str">
        <f>'Cover Sheet'!$D$6</f>
        <v>[insert direct email address]</v>
      </c>
      <c r="H866" s="88" t="str">
        <f>'Cover Sheet'!$D$8</f>
        <v>[insert direct phone number]</v>
      </c>
      <c r="I866" s="88" t="str">
        <f>'Cover Sheet'!$D$10</f>
        <v>[insert firm mailing address]</v>
      </c>
      <c r="J866" s="88" t="str">
        <f>'Licensee Info'!$E$2</f>
        <v>Report not attested to correctly</v>
      </c>
      <c r="K866" s="91" t="s">
        <v>286</v>
      </c>
      <c r="L866" s="91">
        <v>1</v>
      </c>
      <c r="M866" s="91">
        <v>3</v>
      </c>
      <c r="N866" s="91">
        <v>10</v>
      </c>
      <c r="O866" s="91">
        <v>13</v>
      </c>
      <c r="P866" s="91"/>
      <c r="Q866" s="91"/>
      <c r="R866" s="91" t="str">
        <f>'R - Total (R, MB)'!$B$292</f>
        <v>[insert license #]</v>
      </c>
      <c r="S866" s="91">
        <f>'R - Total (R, MB)'!$B$293</f>
        <v>0</v>
      </c>
      <c r="T866" s="91">
        <f>'R - Total (R, MB)'!$D$293</f>
        <v>0</v>
      </c>
      <c r="U866" s="91">
        <f>'R - Total (R, MB)'!$H$293</f>
        <v>0</v>
      </c>
      <c r="V866" s="91">
        <v>0</v>
      </c>
      <c r="W866" s="91">
        <v>0</v>
      </c>
      <c r="X866" s="91">
        <v>0</v>
      </c>
      <c r="Y866" s="91">
        <v>0</v>
      </c>
      <c r="Z866" s="91">
        <v>0</v>
      </c>
      <c r="AA866" s="91">
        <v>0</v>
      </c>
      <c r="AB866" s="91">
        <v>0</v>
      </c>
      <c r="AC866" s="91">
        <v>0</v>
      </c>
      <c r="AD866" s="91">
        <v>0</v>
      </c>
      <c r="AE866" s="91"/>
      <c r="AF866" s="91"/>
      <c r="AG866" s="91"/>
      <c r="AH866" s="91"/>
      <c r="AJ866" cm="1">
        <f t="array" ref="AJ866">IF(OR(COUNTIF(R866,$AZ$2:$AZ$19)),0,1)</f>
        <v>0</v>
      </c>
      <c r="AK866" cm="1">
        <f t="array" ref="AK866">IF(OR(COUNTIF(S866,$AZ$2:$AZ$19)),0,1)</f>
        <v>0</v>
      </c>
      <c r="AL866" cm="1">
        <f t="array" ref="AL866">IF(OR(COUNTIF(T866,$AZ$2:$AZ$19)),0,1)</f>
        <v>0</v>
      </c>
      <c r="AM866" cm="1">
        <f t="array" ref="AM866">IF(OR(COUNTIF(U866,$AZ$2:$AZ$19)),0,1)</f>
        <v>0</v>
      </c>
      <c r="AN866" cm="1">
        <f t="array" ref="AN866">IF(OR(COUNTIF(V866,$AZ$2:$AZ$19)),0,1)</f>
        <v>0</v>
      </c>
      <c r="AO866" cm="1">
        <f t="array" ref="AO866">IF(OR(COUNTIF(W866,$AZ$2:$AZ$19)),0,1)</f>
        <v>0</v>
      </c>
      <c r="AP866" cm="1">
        <f t="array" ref="AP866">IF(OR(COUNTIF(X866,$AZ$2:$AZ$19)),0,1)</f>
        <v>0</v>
      </c>
      <c r="AQ866" cm="1">
        <f t="array" ref="AQ866">IF(OR(COUNTIF(Y866,$AZ$2:$AZ$19)),0,1)</f>
        <v>0</v>
      </c>
      <c r="AR866" cm="1">
        <f t="array" ref="AR866">IF(OR(COUNTIF(Z866,$AZ$2:$AZ$19)),0,1)</f>
        <v>0</v>
      </c>
      <c r="AS866" cm="1">
        <f t="array" ref="AS866">IF(OR(COUNTIF(AA866,$AZ$2:$AZ$19)),0,1)</f>
        <v>0</v>
      </c>
      <c r="AT866" cm="1">
        <f t="array" ref="AT866">IF(OR(COUNTIF(AB866,$AZ$2:$AZ$19)),0,1)</f>
        <v>0</v>
      </c>
      <c r="AU866" cm="1">
        <f t="array" ref="AU866">IF(OR(COUNTIF(AC866,$AZ$2:$AZ$19)),0,1)</f>
        <v>0</v>
      </c>
      <c r="AV866" cm="1">
        <f t="array" ref="AV866">IF(OR(COUNTIF(AD866,$AZ$2:$AZ$19)),0,1)</f>
        <v>0</v>
      </c>
      <c r="AX866">
        <f t="shared" si="14"/>
        <v>0</v>
      </c>
    </row>
    <row r="867" spans="1:50" x14ac:dyDescent="0.3">
      <c r="A867" s="92" t="str" cm="1">
        <f t="array" ref="A867">IF(AX867&gt;0,'Licensee Info'!$A$2:$A$2,"#N/A")</f>
        <v>#N/A</v>
      </c>
      <c r="B867" s="88" t="str">
        <f>'Cover Sheet'!$A$3</f>
        <v>[insert AFS Reporting Period]</v>
      </c>
      <c r="C867" s="88" t="str">
        <f>'Cover Sheet'!$D$3</f>
        <v>[insert all medical and adult-use license record numbers covered by this AFS]</v>
      </c>
      <c r="D867" s="88" t="str">
        <f>'Cover Sheet'!$A$6</f>
        <v>[insert name of firm]</v>
      </c>
      <c r="E867" s="88" t="str">
        <f>'Cover Sheet'!$B$6</f>
        <v>[insert CPA name]</v>
      </c>
      <c r="F867" s="88" t="str">
        <f>'Cover Sheet'!$B$8</f>
        <v>[insert CPA license number]</v>
      </c>
      <c r="G867" s="88" t="str">
        <f>'Cover Sheet'!$D$6</f>
        <v>[insert direct email address]</v>
      </c>
      <c r="H867" s="88" t="str">
        <f>'Cover Sheet'!$D$8</f>
        <v>[insert direct phone number]</v>
      </c>
      <c r="I867" s="88" t="str">
        <f>'Cover Sheet'!$D$10</f>
        <v>[insert firm mailing address]</v>
      </c>
      <c r="J867" s="88" t="str">
        <f>'Licensee Info'!$E$2</f>
        <v>Report not attested to correctly</v>
      </c>
      <c r="K867" t="s">
        <v>286</v>
      </c>
      <c r="L867">
        <v>1</v>
      </c>
      <c r="M867">
        <v>3</v>
      </c>
      <c r="N867">
        <v>10</v>
      </c>
      <c r="O867">
        <v>14</v>
      </c>
      <c r="R867" t="str">
        <f>'R - Total (R, MB)'!$B$292</f>
        <v>[insert license #]</v>
      </c>
      <c r="S867">
        <f>'R - Total (R, MB)'!$B$293</f>
        <v>0</v>
      </c>
      <c r="T867">
        <f>'R - Total (R, MB)'!$D$293</f>
        <v>0</v>
      </c>
      <c r="U867">
        <f>'R - Total (R, MB)'!$H$293</f>
        <v>0</v>
      </c>
      <c r="V867">
        <v>0</v>
      </c>
      <c r="W867">
        <v>0</v>
      </c>
      <c r="X867">
        <v>0</v>
      </c>
      <c r="Y867">
        <v>0</v>
      </c>
      <c r="Z867">
        <v>0</v>
      </c>
      <c r="AA867">
        <v>0</v>
      </c>
      <c r="AB867">
        <v>0</v>
      </c>
      <c r="AC867">
        <v>0</v>
      </c>
      <c r="AD867">
        <v>0</v>
      </c>
      <c r="AJ867" cm="1">
        <f t="array" ref="AJ867">IF(OR(COUNTIF(R867,$AZ$2:$AZ$19)),0,1)</f>
        <v>0</v>
      </c>
      <c r="AK867" cm="1">
        <f t="array" ref="AK867">IF(OR(COUNTIF(S867,$AZ$2:$AZ$19)),0,1)</f>
        <v>0</v>
      </c>
      <c r="AL867" cm="1">
        <f t="array" ref="AL867">IF(OR(COUNTIF(T867,$AZ$2:$AZ$19)),0,1)</f>
        <v>0</v>
      </c>
      <c r="AM867" cm="1">
        <f t="array" ref="AM867">IF(OR(COUNTIF(U867,$AZ$2:$AZ$19)),0,1)</f>
        <v>0</v>
      </c>
      <c r="AN867" cm="1">
        <f t="array" ref="AN867">IF(OR(COUNTIF(V867,$AZ$2:$AZ$19)),0,1)</f>
        <v>0</v>
      </c>
      <c r="AO867" cm="1">
        <f t="array" ref="AO867">IF(OR(COUNTIF(W867,$AZ$2:$AZ$19)),0,1)</f>
        <v>0</v>
      </c>
      <c r="AP867" cm="1">
        <f t="array" ref="AP867">IF(OR(COUNTIF(X867,$AZ$2:$AZ$19)),0,1)</f>
        <v>0</v>
      </c>
      <c r="AQ867" cm="1">
        <f t="array" ref="AQ867">IF(OR(COUNTIF(Y867,$AZ$2:$AZ$19)),0,1)</f>
        <v>0</v>
      </c>
      <c r="AR867" cm="1">
        <f t="array" ref="AR867">IF(OR(COUNTIF(Z867,$AZ$2:$AZ$19)),0,1)</f>
        <v>0</v>
      </c>
      <c r="AS867" cm="1">
        <f t="array" ref="AS867">IF(OR(COUNTIF(AA867,$AZ$2:$AZ$19)),0,1)</f>
        <v>0</v>
      </c>
      <c r="AT867" cm="1">
        <f t="array" ref="AT867">IF(OR(COUNTIF(AB867,$AZ$2:$AZ$19)),0,1)</f>
        <v>0</v>
      </c>
      <c r="AU867" cm="1">
        <f t="array" ref="AU867">IF(OR(COUNTIF(AC867,$AZ$2:$AZ$19)),0,1)</f>
        <v>0</v>
      </c>
      <c r="AV867" cm="1">
        <f t="array" ref="AV867">IF(OR(COUNTIF(AD867,$AZ$2:$AZ$19)),0,1)</f>
        <v>0</v>
      </c>
      <c r="AX867">
        <f t="shared" si="14"/>
        <v>0</v>
      </c>
    </row>
    <row r="868" spans="1:50" x14ac:dyDescent="0.3">
      <c r="A868" s="88" t="str" cm="1">
        <f t="array" ref="A868">IF(AX868&gt;0,'Licensee Info'!$A$2:$A$2,"#N/A")</f>
        <v>#N/A</v>
      </c>
      <c r="B868" s="88" t="str">
        <f>'Cover Sheet'!$A$3</f>
        <v>[insert AFS Reporting Period]</v>
      </c>
      <c r="C868" s="88" t="str">
        <f>'Cover Sheet'!$D$3</f>
        <v>[insert all medical and adult-use license record numbers covered by this AFS]</v>
      </c>
      <c r="D868" s="88" t="str">
        <f>'Cover Sheet'!$A$6</f>
        <v>[insert name of firm]</v>
      </c>
      <c r="E868" s="88" t="str">
        <f>'Cover Sheet'!$B$6</f>
        <v>[insert CPA name]</v>
      </c>
      <c r="F868" s="88" t="str">
        <f>'Cover Sheet'!$B$8</f>
        <v>[insert CPA license number]</v>
      </c>
      <c r="G868" s="88" t="str">
        <f>'Cover Sheet'!$D$6</f>
        <v>[insert direct email address]</v>
      </c>
      <c r="H868" s="88" t="str">
        <f>'Cover Sheet'!$D$8</f>
        <v>[insert direct phone number]</v>
      </c>
      <c r="I868" s="88" t="str">
        <f>'Cover Sheet'!$D$10</f>
        <v>[insert firm mailing address]</v>
      </c>
      <c r="J868" s="88" t="str">
        <f>'Licensee Info'!$E$2</f>
        <v>Report not attested to correctly</v>
      </c>
      <c r="K868" s="91" t="s">
        <v>286</v>
      </c>
      <c r="L868" s="91">
        <v>1</v>
      </c>
      <c r="M868" s="91">
        <v>3</v>
      </c>
      <c r="N868" s="91">
        <v>10</v>
      </c>
      <c r="O868" s="91">
        <v>15</v>
      </c>
      <c r="P868" s="91"/>
      <c r="Q868" s="91"/>
      <c r="R868" s="91" t="str">
        <f>'R - Total (R, MB)'!$B$292</f>
        <v>[insert license #]</v>
      </c>
      <c r="S868" s="91">
        <f>'R - Total (R, MB)'!$B$293</f>
        <v>0</v>
      </c>
      <c r="T868" s="91">
        <f>'R - Total (R, MB)'!$D$293</f>
        <v>0</v>
      </c>
      <c r="U868" s="91">
        <f>'R - Total (R, MB)'!$H$293</f>
        <v>0</v>
      </c>
      <c r="V868" s="91">
        <v>0</v>
      </c>
      <c r="W868" s="91">
        <v>0</v>
      </c>
      <c r="X868" s="91">
        <v>0</v>
      </c>
      <c r="Y868" s="91">
        <v>0</v>
      </c>
      <c r="Z868" s="91">
        <v>0</v>
      </c>
      <c r="AA868" s="91">
        <v>0</v>
      </c>
      <c r="AB868" s="91">
        <v>0</v>
      </c>
      <c r="AC868" s="91">
        <v>0</v>
      </c>
      <c r="AD868" s="91">
        <v>0</v>
      </c>
      <c r="AE868" s="91"/>
      <c r="AF868" s="91"/>
      <c r="AG868" s="91"/>
      <c r="AH868" s="91"/>
      <c r="AJ868" cm="1">
        <f t="array" ref="AJ868">IF(OR(COUNTIF(R868,$AZ$2:$AZ$19)),0,1)</f>
        <v>0</v>
      </c>
      <c r="AK868" cm="1">
        <f t="array" ref="AK868">IF(OR(COUNTIF(S868,$AZ$2:$AZ$19)),0,1)</f>
        <v>0</v>
      </c>
      <c r="AL868" cm="1">
        <f t="array" ref="AL868">IF(OR(COUNTIF(T868,$AZ$2:$AZ$19)),0,1)</f>
        <v>0</v>
      </c>
      <c r="AM868" cm="1">
        <f t="array" ref="AM868">IF(OR(COUNTIF(U868,$AZ$2:$AZ$19)),0,1)</f>
        <v>0</v>
      </c>
      <c r="AN868" cm="1">
        <f t="array" ref="AN868">IF(OR(COUNTIF(V868,$AZ$2:$AZ$19)),0,1)</f>
        <v>0</v>
      </c>
      <c r="AO868" cm="1">
        <f t="array" ref="AO868">IF(OR(COUNTIF(W868,$AZ$2:$AZ$19)),0,1)</f>
        <v>0</v>
      </c>
      <c r="AP868" cm="1">
        <f t="array" ref="AP868">IF(OR(COUNTIF(X868,$AZ$2:$AZ$19)),0,1)</f>
        <v>0</v>
      </c>
      <c r="AQ868" cm="1">
        <f t="array" ref="AQ868">IF(OR(COUNTIF(Y868,$AZ$2:$AZ$19)),0,1)</f>
        <v>0</v>
      </c>
      <c r="AR868" cm="1">
        <f t="array" ref="AR868">IF(OR(COUNTIF(Z868,$AZ$2:$AZ$19)),0,1)</f>
        <v>0</v>
      </c>
      <c r="AS868" cm="1">
        <f t="array" ref="AS868">IF(OR(COUNTIF(AA868,$AZ$2:$AZ$19)),0,1)</f>
        <v>0</v>
      </c>
      <c r="AT868" cm="1">
        <f t="array" ref="AT868">IF(OR(COUNTIF(AB868,$AZ$2:$AZ$19)),0,1)</f>
        <v>0</v>
      </c>
      <c r="AU868" cm="1">
        <f t="array" ref="AU868">IF(OR(COUNTIF(AC868,$AZ$2:$AZ$19)),0,1)</f>
        <v>0</v>
      </c>
      <c r="AV868" cm="1">
        <f t="array" ref="AV868">IF(OR(COUNTIF(AD868,$AZ$2:$AZ$19)),0,1)</f>
        <v>0</v>
      </c>
      <c r="AX868">
        <f t="shared" si="14"/>
        <v>0</v>
      </c>
    </row>
    <row r="869" spans="1:50" x14ac:dyDescent="0.3">
      <c r="A869" s="92" t="str" cm="1">
        <f t="array" ref="A869">IF(AX869&gt;0,'Licensee Info'!$A$2:$A$2,"#N/A")</f>
        <v>#N/A</v>
      </c>
      <c r="B869" s="88" t="str">
        <f>'Cover Sheet'!$A$3</f>
        <v>[insert AFS Reporting Period]</v>
      </c>
      <c r="C869" s="88" t="str">
        <f>'Cover Sheet'!$D$3</f>
        <v>[insert all medical and adult-use license record numbers covered by this AFS]</v>
      </c>
      <c r="D869" s="88" t="str">
        <f>'Cover Sheet'!$A$6</f>
        <v>[insert name of firm]</v>
      </c>
      <c r="E869" s="88" t="str">
        <f>'Cover Sheet'!$B$6</f>
        <v>[insert CPA name]</v>
      </c>
      <c r="F869" s="88" t="str">
        <f>'Cover Sheet'!$B$8</f>
        <v>[insert CPA license number]</v>
      </c>
      <c r="G869" s="88" t="str">
        <f>'Cover Sheet'!$D$6</f>
        <v>[insert direct email address]</v>
      </c>
      <c r="H869" s="88" t="str">
        <f>'Cover Sheet'!$D$8</f>
        <v>[insert direct phone number]</v>
      </c>
      <c r="I869" s="88" t="str">
        <f>'Cover Sheet'!$D$10</f>
        <v>[insert firm mailing address]</v>
      </c>
      <c r="J869" s="88" t="str">
        <f>'Licensee Info'!$E$2</f>
        <v>Report not attested to correctly</v>
      </c>
      <c r="K869" t="s">
        <v>286</v>
      </c>
      <c r="L869">
        <v>1</v>
      </c>
      <c r="M869" t="s">
        <v>285</v>
      </c>
      <c r="N869">
        <v>10</v>
      </c>
      <c r="O869">
        <v>1</v>
      </c>
      <c r="R869" cm="1">
        <f t="array" ref="R869:Y878">'R - Total (R, MB)'!$A$308:$H$317</f>
        <v>0</v>
      </c>
      <c r="S869">
        <v>0</v>
      </c>
      <c r="T869">
        <v>0</v>
      </c>
      <c r="U869">
        <v>0</v>
      </c>
      <c r="V869">
        <v>0</v>
      </c>
      <c r="W869">
        <v>0</v>
      </c>
      <c r="X869">
        <v>0</v>
      </c>
      <c r="Y869">
        <v>0</v>
      </c>
      <c r="Z869">
        <v>0</v>
      </c>
      <c r="AA869">
        <v>0</v>
      </c>
      <c r="AB869">
        <v>0</v>
      </c>
      <c r="AC869">
        <v>0</v>
      </c>
      <c r="AD869">
        <v>0</v>
      </c>
      <c r="AJ869" cm="1">
        <f t="array" ref="AJ869">IF(OR(COUNTIF(R869,$AZ$2:$AZ$19)),0,1)</f>
        <v>0</v>
      </c>
      <c r="AK869" cm="1">
        <f t="array" ref="AK869">IF(OR(COUNTIF(S869,$AZ$2:$AZ$19)),0,1)</f>
        <v>0</v>
      </c>
      <c r="AL869" cm="1">
        <f t="array" ref="AL869">IF(OR(COUNTIF(T869,$AZ$2:$AZ$19)),0,1)</f>
        <v>0</v>
      </c>
      <c r="AM869" cm="1">
        <f t="array" ref="AM869">IF(OR(COUNTIF(U869,$AZ$2:$AZ$19)),0,1)</f>
        <v>0</v>
      </c>
      <c r="AN869" cm="1">
        <f t="array" ref="AN869">IF(OR(COUNTIF(V869,$AZ$2:$AZ$19)),0,1)</f>
        <v>0</v>
      </c>
      <c r="AO869" cm="1">
        <f t="array" ref="AO869">IF(OR(COUNTIF(W869,$AZ$2:$AZ$19)),0,1)</f>
        <v>0</v>
      </c>
      <c r="AP869" cm="1">
        <f t="array" ref="AP869">IF(OR(COUNTIF(X869,$AZ$2:$AZ$19)),0,1)</f>
        <v>0</v>
      </c>
      <c r="AQ869" cm="1">
        <f t="array" ref="AQ869">IF(OR(COUNTIF(Y869,$AZ$2:$AZ$19)),0,1)</f>
        <v>0</v>
      </c>
      <c r="AR869" cm="1">
        <f t="array" ref="AR869">IF(OR(COUNTIF(Z869,$AZ$2:$AZ$19)),0,1)</f>
        <v>0</v>
      </c>
      <c r="AS869" cm="1">
        <f t="array" ref="AS869">IF(OR(COUNTIF(AA869,$AZ$2:$AZ$19)),0,1)</f>
        <v>0</v>
      </c>
      <c r="AT869" cm="1">
        <f t="array" ref="AT869">IF(OR(COUNTIF(AB869,$AZ$2:$AZ$19)),0,1)</f>
        <v>0</v>
      </c>
      <c r="AU869" cm="1">
        <f t="array" ref="AU869">IF(OR(COUNTIF(AC869,$AZ$2:$AZ$19)),0,1)</f>
        <v>0</v>
      </c>
      <c r="AV869" cm="1">
        <f t="array" ref="AV869">IF(OR(COUNTIF(AD869,$AZ$2:$AZ$19)),0,1)</f>
        <v>0</v>
      </c>
      <c r="AX869">
        <f t="shared" si="14"/>
        <v>0</v>
      </c>
    </row>
    <row r="870" spans="1:50" x14ac:dyDescent="0.3">
      <c r="A870" s="88" t="str" cm="1">
        <f t="array" ref="A870">IF(AX870&gt;0,'Licensee Info'!$A$2:$A$2,"#N/A")</f>
        <v>#N/A</v>
      </c>
      <c r="B870" s="88" t="str">
        <f>'Cover Sheet'!$A$3</f>
        <v>[insert AFS Reporting Period]</v>
      </c>
      <c r="C870" s="88" t="str">
        <f>'Cover Sheet'!$D$3</f>
        <v>[insert all medical and adult-use license record numbers covered by this AFS]</v>
      </c>
      <c r="D870" s="88" t="str">
        <f>'Cover Sheet'!$A$6</f>
        <v>[insert name of firm]</v>
      </c>
      <c r="E870" s="88" t="str">
        <f>'Cover Sheet'!$B$6</f>
        <v>[insert CPA name]</v>
      </c>
      <c r="F870" s="88" t="str">
        <f>'Cover Sheet'!$B$8</f>
        <v>[insert CPA license number]</v>
      </c>
      <c r="G870" s="88" t="str">
        <f>'Cover Sheet'!$D$6</f>
        <v>[insert direct email address]</v>
      </c>
      <c r="H870" s="88" t="str">
        <f>'Cover Sheet'!$D$8</f>
        <v>[insert direct phone number]</v>
      </c>
      <c r="I870" s="88" t="str">
        <f>'Cover Sheet'!$D$10</f>
        <v>[insert firm mailing address]</v>
      </c>
      <c r="J870" s="88" t="str">
        <f>'Licensee Info'!$E$2</f>
        <v>Report not attested to correctly</v>
      </c>
      <c r="K870" s="91" t="s">
        <v>286</v>
      </c>
      <c r="L870" s="91">
        <v>1</v>
      </c>
      <c r="M870" s="91" t="s">
        <v>285</v>
      </c>
      <c r="N870" s="91">
        <v>10</v>
      </c>
      <c r="O870" s="91">
        <v>2</v>
      </c>
      <c r="P870" s="91"/>
      <c r="Q870" s="91"/>
      <c r="R870" s="91">
        <v>0</v>
      </c>
      <c r="S870" s="91">
        <v>0</v>
      </c>
      <c r="T870" s="91">
        <v>0</v>
      </c>
      <c r="U870" s="91">
        <v>0</v>
      </c>
      <c r="V870" s="91">
        <v>0</v>
      </c>
      <c r="W870" s="91">
        <v>0</v>
      </c>
      <c r="X870" s="91">
        <v>0</v>
      </c>
      <c r="Y870" s="91">
        <v>0</v>
      </c>
      <c r="Z870" s="91">
        <v>0</v>
      </c>
      <c r="AA870" s="91">
        <v>0</v>
      </c>
      <c r="AB870" s="91">
        <v>0</v>
      </c>
      <c r="AC870" s="91">
        <v>0</v>
      </c>
      <c r="AD870" s="91">
        <v>0</v>
      </c>
      <c r="AE870" s="91"/>
      <c r="AF870" s="91"/>
      <c r="AG870" s="91"/>
      <c r="AH870" s="91"/>
      <c r="AJ870" cm="1">
        <f t="array" ref="AJ870">IF(OR(COUNTIF(R870,$AZ$2:$AZ$19)),0,1)</f>
        <v>0</v>
      </c>
      <c r="AK870" cm="1">
        <f t="array" ref="AK870">IF(OR(COUNTIF(S870,$AZ$2:$AZ$19)),0,1)</f>
        <v>0</v>
      </c>
      <c r="AL870" cm="1">
        <f t="array" ref="AL870">IF(OR(COUNTIF(T870,$AZ$2:$AZ$19)),0,1)</f>
        <v>0</v>
      </c>
      <c r="AM870" cm="1">
        <f t="array" ref="AM870">IF(OR(COUNTIF(U870,$AZ$2:$AZ$19)),0,1)</f>
        <v>0</v>
      </c>
      <c r="AN870" cm="1">
        <f t="array" ref="AN870">IF(OR(COUNTIF(V870,$AZ$2:$AZ$19)),0,1)</f>
        <v>0</v>
      </c>
      <c r="AO870" cm="1">
        <f t="array" ref="AO870">IF(OR(COUNTIF(W870,$AZ$2:$AZ$19)),0,1)</f>
        <v>0</v>
      </c>
      <c r="AP870" cm="1">
        <f t="array" ref="AP870">IF(OR(COUNTIF(X870,$AZ$2:$AZ$19)),0,1)</f>
        <v>0</v>
      </c>
      <c r="AQ870" cm="1">
        <f t="array" ref="AQ870">IF(OR(COUNTIF(Y870,$AZ$2:$AZ$19)),0,1)</f>
        <v>0</v>
      </c>
      <c r="AR870" cm="1">
        <f t="array" ref="AR870">IF(OR(COUNTIF(Z870,$AZ$2:$AZ$19)),0,1)</f>
        <v>0</v>
      </c>
      <c r="AS870" cm="1">
        <f t="array" ref="AS870">IF(OR(COUNTIF(AA870,$AZ$2:$AZ$19)),0,1)</f>
        <v>0</v>
      </c>
      <c r="AT870" cm="1">
        <f t="array" ref="AT870">IF(OR(COUNTIF(AB870,$AZ$2:$AZ$19)),0,1)</f>
        <v>0</v>
      </c>
      <c r="AU870" cm="1">
        <f t="array" ref="AU870">IF(OR(COUNTIF(AC870,$AZ$2:$AZ$19)),0,1)</f>
        <v>0</v>
      </c>
      <c r="AV870" cm="1">
        <f t="array" ref="AV870">IF(OR(COUNTIF(AD870,$AZ$2:$AZ$19)),0,1)</f>
        <v>0</v>
      </c>
      <c r="AX870">
        <f t="shared" si="14"/>
        <v>0</v>
      </c>
    </row>
    <row r="871" spans="1:50" x14ac:dyDescent="0.3">
      <c r="A871" s="92" t="str" cm="1">
        <f t="array" ref="A871">IF(AX871&gt;0,'Licensee Info'!$A$2:$A$2,"#N/A")</f>
        <v>#N/A</v>
      </c>
      <c r="B871" s="88" t="str">
        <f>'Cover Sheet'!$A$3</f>
        <v>[insert AFS Reporting Period]</v>
      </c>
      <c r="C871" s="88" t="str">
        <f>'Cover Sheet'!$D$3</f>
        <v>[insert all medical and adult-use license record numbers covered by this AFS]</v>
      </c>
      <c r="D871" s="88" t="str">
        <f>'Cover Sheet'!$A$6</f>
        <v>[insert name of firm]</v>
      </c>
      <c r="E871" s="88" t="str">
        <f>'Cover Sheet'!$B$6</f>
        <v>[insert CPA name]</v>
      </c>
      <c r="F871" s="88" t="str">
        <f>'Cover Sheet'!$B$8</f>
        <v>[insert CPA license number]</v>
      </c>
      <c r="G871" s="88" t="str">
        <f>'Cover Sheet'!$D$6</f>
        <v>[insert direct email address]</v>
      </c>
      <c r="H871" s="88" t="str">
        <f>'Cover Sheet'!$D$8</f>
        <v>[insert direct phone number]</v>
      </c>
      <c r="I871" s="88" t="str">
        <f>'Cover Sheet'!$D$10</f>
        <v>[insert firm mailing address]</v>
      </c>
      <c r="J871" s="88" t="str">
        <f>'Licensee Info'!$E$2</f>
        <v>Report not attested to correctly</v>
      </c>
      <c r="K871" t="s">
        <v>286</v>
      </c>
      <c r="L871">
        <v>1</v>
      </c>
      <c r="M871" t="s">
        <v>285</v>
      </c>
      <c r="N871">
        <v>10</v>
      </c>
      <c r="O871">
        <v>3</v>
      </c>
      <c r="R871">
        <v>0</v>
      </c>
      <c r="S871">
        <v>0</v>
      </c>
      <c r="T871">
        <v>0</v>
      </c>
      <c r="U871">
        <v>0</v>
      </c>
      <c r="V871">
        <v>0</v>
      </c>
      <c r="W871">
        <v>0</v>
      </c>
      <c r="X871">
        <v>0</v>
      </c>
      <c r="Y871">
        <v>0</v>
      </c>
      <c r="Z871">
        <v>0</v>
      </c>
      <c r="AA871">
        <v>0</v>
      </c>
      <c r="AB871">
        <v>0</v>
      </c>
      <c r="AC871">
        <v>0</v>
      </c>
      <c r="AD871">
        <v>0</v>
      </c>
      <c r="AJ871" cm="1">
        <f t="array" ref="AJ871">IF(OR(COUNTIF(R871,$AZ$2:$AZ$19)),0,1)</f>
        <v>0</v>
      </c>
      <c r="AK871" cm="1">
        <f t="array" ref="AK871">IF(OR(COUNTIF(S871,$AZ$2:$AZ$19)),0,1)</f>
        <v>0</v>
      </c>
      <c r="AL871" cm="1">
        <f t="array" ref="AL871">IF(OR(COUNTIF(T871,$AZ$2:$AZ$19)),0,1)</f>
        <v>0</v>
      </c>
      <c r="AM871" cm="1">
        <f t="array" ref="AM871">IF(OR(COUNTIF(U871,$AZ$2:$AZ$19)),0,1)</f>
        <v>0</v>
      </c>
      <c r="AN871" cm="1">
        <f t="array" ref="AN871">IF(OR(COUNTIF(V871,$AZ$2:$AZ$19)),0,1)</f>
        <v>0</v>
      </c>
      <c r="AO871" cm="1">
        <f t="array" ref="AO871">IF(OR(COUNTIF(W871,$AZ$2:$AZ$19)),0,1)</f>
        <v>0</v>
      </c>
      <c r="AP871" cm="1">
        <f t="array" ref="AP871">IF(OR(COUNTIF(X871,$AZ$2:$AZ$19)),0,1)</f>
        <v>0</v>
      </c>
      <c r="AQ871" cm="1">
        <f t="array" ref="AQ871">IF(OR(COUNTIF(Y871,$AZ$2:$AZ$19)),0,1)</f>
        <v>0</v>
      </c>
      <c r="AR871" cm="1">
        <f t="array" ref="AR871">IF(OR(COUNTIF(Z871,$AZ$2:$AZ$19)),0,1)</f>
        <v>0</v>
      </c>
      <c r="AS871" cm="1">
        <f t="array" ref="AS871">IF(OR(COUNTIF(AA871,$AZ$2:$AZ$19)),0,1)</f>
        <v>0</v>
      </c>
      <c r="AT871" cm="1">
        <f t="array" ref="AT871">IF(OR(COUNTIF(AB871,$AZ$2:$AZ$19)),0,1)</f>
        <v>0</v>
      </c>
      <c r="AU871" cm="1">
        <f t="array" ref="AU871">IF(OR(COUNTIF(AC871,$AZ$2:$AZ$19)),0,1)</f>
        <v>0</v>
      </c>
      <c r="AV871" cm="1">
        <f t="array" ref="AV871">IF(OR(COUNTIF(AD871,$AZ$2:$AZ$19)),0,1)</f>
        <v>0</v>
      </c>
      <c r="AX871">
        <f t="shared" si="14"/>
        <v>0</v>
      </c>
    </row>
    <row r="872" spans="1:50" x14ac:dyDescent="0.3">
      <c r="A872" s="88" t="str" cm="1">
        <f t="array" ref="A872">IF(AX872&gt;0,'Licensee Info'!$A$2:$A$2,"#N/A")</f>
        <v>#N/A</v>
      </c>
      <c r="B872" s="88" t="str">
        <f>'Cover Sheet'!$A$3</f>
        <v>[insert AFS Reporting Period]</v>
      </c>
      <c r="C872" s="88" t="str">
        <f>'Cover Sheet'!$D$3</f>
        <v>[insert all medical and adult-use license record numbers covered by this AFS]</v>
      </c>
      <c r="D872" s="88" t="str">
        <f>'Cover Sheet'!$A$6</f>
        <v>[insert name of firm]</v>
      </c>
      <c r="E872" s="88" t="str">
        <f>'Cover Sheet'!$B$6</f>
        <v>[insert CPA name]</v>
      </c>
      <c r="F872" s="88" t="str">
        <f>'Cover Sheet'!$B$8</f>
        <v>[insert CPA license number]</v>
      </c>
      <c r="G872" s="88" t="str">
        <f>'Cover Sheet'!$D$6</f>
        <v>[insert direct email address]</v>
      </c>
      <c r="H872" s="88" t="str">
        <f>'Cover Sheet'!$D$8</f>
        <v>[insert direct phone number]</v>
      </c>
      <c r="I872" s="88" t="str">
        <f>'Cover Sheet'!$D$10</f>
        <v>[insert firm mailing address]</v>
      </c>
      <c r="J872" s="88" t="str">
        <f>'Licensee Info'!$E$2</f>
        <v>Report not attested to correctly</v>
      </c>
      <c r="K872" s="91" t="s">
        <v>286</v>
      </c>
      <c r="L872" s="91">
        <v>1</v>
      </c>
      <c r="M872" s="91" t="s">
        <v>285</v>
      </c>
      <c r="N872" s="91">
        <v>10</v>
      </c>
      <c r="O872" s="91">
        <v>4</v>
      </c>
      <c r="P872" s="91"/>
      <c r="Q872" s="91"/>
      <c r="R872" s="91">
        <v>0</v>
      </c>
      <c r="S872" s="91">
        <v>0</v>
      </c>
      <c r="T872" s="91">
        <v>0</v>
      </c>
      <c r="U872" s="91">
        <v>0</v>
      </c>
      <c r="V872" s="91">
        <v>0</v>
      </c>
      <c r="W872" s="91">
        <v>0</v>
      </c>
      <c r="X872" s="91">
        <v>0</v>
      </c>
      <c r="Y872" s="91">
        <v>0</v>
      </c>
      <c r="Z872" s="91">
        <v>0</v>
      </c>
      <c r="AA872" s="91">
        <v>0</v>
      </c>
      <c r="AB872" s="91">
        <v>0</v>
      </c>
      <c r="AC872" s="91">
        <v>0</v>
      </c>
      <c r="AD872" s="91">
        <v>0</v>
      </c>
      <c r="AE872" s="91"/>
      <c r="AF872" s="91"/>
      <c r="AG872" s="91"/>
      <c r="AH872" s="91"/>
      <c r="AJ872" cm="1">
        <f t="array" ref="AJ872">IF(OR(COUNTIF(R872,$AZ$2:$AZ$19)),0,1)</f>
        <v>0</v>
      </c>
      <c r="AK872" cm="1">
        <f t="array" ref="AK872">IF(OR(COUNTIF(S872,$AZ$2:$AZ$19)),0,1)</f>
        <v>0</v>
      </c>
      <c r="AL872" cm="1">
        <f t="array" ref="AL872">IF(OR(COUNTIF(T872,$AZ$2:$AZ$19)),0,1)</f>
        <v>0</v>
      </c>
      <c r="AM872" cm="1">
        <f t="array" ref="AM872">IF(OR(COUNTIF(U872,$AZ$2:$AZ$19)),0,1)</f>
        <v>0</v>
      </c>
      <c r="AN872" cm="1">
        <f t="array" ref="AN872">IF(OR(COUNTIF(V872,$AZ$2:$AZ$19)),0,1)</f>
        <v>0</v>
      </c>
      <c r="AO872" cm="1">
        <f t="array" ref="AO872">IF(OR(COUNTIF(W872,$AZ$2:$AZ$19)),0,1)</f>
        <v>0</v>
      </c>
      <c r="AP872" cm="1">
        <f t="array" ref="AP872">IF(OR(COUNTIF(X872,$AZ$2:$AZ$19)),0,1)</f>
        <v>0</v>
      </c>
      <c r="AQ872" cm="1">
        <f t="array" ref="AQ872">IF(OR(COUNTIF(Y872,$AZ$2:$AZ$19)),0,1)</f>
        <v>0</v>
      </c>
      <c r="AR872" cm="1">
        <f t="array" ref="AR872">IF(OR(COUNTIF(Z872,$AZ$2:$AZ$19)),0,1)</f>
        <v>0</v>
      </c>
      <c r="AS872" cm="1">
        <f t="array" ref="AS872">IF(OR(COUNTIF(AA872,$AZ$2:$AZ$19)),0,1)</f>
        <v>0</v>
      </c>
      <c r="AT872" cm="1">
        <f t="array" ref="AT872">IF(OR(COUNTIF(AB872,$AZ$2:$AZ$19)),0,1)</f>
        <v>0</v>
      </c>
      <c r="AU872" cm="1">
        <f t="array" ref="AU872">IF(OR(COUNTIF(AC872,$AZ$2:$AZ$19)),0,1)</f>
        <v>0</v>
      </c>
      <c r="AV872" cm="1">
        <f t="array" ref="AV872">IF(OR(COUNTIF(AD872,$AZ$2:$AZ$19)),0,1)</f>
        <v>0</v>
      </c>
      <c r="AX872">
        <f t="shared" si="14"/>
        <v>0</v>
      </c>
    </row>
    <row r="873" spans="1:50" x14ac:dyDescent="0.3">
      <c r="A873" s="92" t="str" cm="1">
        <f t="array" ref="A873">IF(AX873&gt;0,'Licensee Info'!$A$2:$A$2,"#N/A")</f>
        <v>#N/A</v>
      </c>
      <c r="B873" s="88" t="str">
        <f>'Cover Sheet'!$A$3</f>
        <v>[insert AFS Reporting Period]</v>
      </c>
      <c r="C873" s="88" t="str">
        <f>'Cover Sheet'!$D$3</f>
        <v>[insert all medical and adult-use license record numbers covered by this AFS]</v>
      </c>
      <c r="D873" s="88" t="str">
        <f>'Cover Sheet'!$A$6</f>
        <v>[insert name of firm]</v>
      </c>
      <c r="E873" s="88" t="str">
        <f>'Cover Sheet'!$B$6</f>
        <v>[insert CPA name]</v>
      </c>
      <c r="F873" s="88" t="str">
        <f>'Cover Sheet'!$B$8</f>
        <v>[insert CPA license number]</v>
      </c>
      <c r="G873" s="88" t="str">
        <f>'Cover Sheet'!$D$6</f>
        <v>[insert direct email address]</v>
      </c>
      <c r="H873" s="88" t="str">
        <f>'Cover Sheet'!$D$8</f>
        <v>[insert direct phone number]</v>
      </c>
      <c r="I873" s="88" t="str">
        <f>'Cover Sheet'!$D$10</f>
        <v>[insert firm mailing address]</v>
      </c>
      <c r="J873" s="88" t="str">
        <f>'Licensee Info'!$E$2</f>
        <v>Report not attested to correctly</v>
      </c>
      <c r="K873" t="s">
        <v>286</v>
      </c>
      <c r="L873">
        <v>1</v>
      </c>
      <c r="M873" t="s">
        <v>285</v>
      </c>
      <c r="N873">
        <v>10</v>
      </c>
      <c r="O873">
        <v>5</v>
      </c>
      <c r="R873">
        <v>0</v>
      </c>
      <c r="S873">
        <v>0</v>
      </c>
      <c r="T873">
        <v>0</v>
      </c>
      <c r="U873">
        <v>0</v>
      </c>
      <c r="V873">
        <v>0</v>
      </c>
      <c r="W873">
        <v>0</v>
      </c>
      <c r="X873">
        <v>0</v>
      </c>
      <c r="Y873">
        <v>0</v>
      </c>
      <c r="Z873">
        <v>0</v>
      </c>
      <c r="AA873">
        <v>0</v>
      </c>
      <c r="AB873">
        <v>0</v>
      </c>
      <c r="AC873">
        <v>0</v>
      </c>
      <c r="AD873">
        <v>0</v>
      </c>
      <c r="AJ873" cm="1">
        <f t="array" ref="AJ873">IF(OR(COUNTIF(R873,$AZ$2:$AZ$19)),0,1)</f>
        <v>0</v>
      </c>
      <c r="AK873" cm="1">
        <f t="array" ref="AK873">IF(OR(COUNTIF(S873,$AZ$2:$AZ$19)),0,1)</f>
        <v>0</v>
      </c>
      <c r="AL873" cm="1">
        <f t="array" ref="AL873">IF(OR(COUNTIF(T873,$AZ$2:$AZ$19)),0,1)</f>
        <v>0</v>
      </c>
      <c r="AM873" cm="1">
        <f t="array" ref="AM873">IF(OR(COUNTIF(U873,$AZ$2:$AZ$19)),0,1)</f>
        <v>0</v>
      </c>
      <c r="AN873" cm="1">
        <f t="array" ref="AN873">IF(OR(COUNTIF(V873,$AZ$2:$AZ$19)),0,1)</f>
        <v>0</v>
      </c>
      <c r="AO873" cm="1">
        <f t="array" ref="AO873">IF(OR(COUNTIF(W873,$AZ$2:$AZ$19)),0,1)</f>
        <v>0</v>
      </c>
      <c r="AP873" cm="1">
        <f t="array" ref="AP873">IF(OR(COUNTIF(X873,$AZ$2:$AZ$19)),0,1)</f>
        <v>0</v>
      </c>
      <c r="AQ873" cm="1">
        <f t="array" ref="AQ873">IF(OR(COUNTIF(Y873,$AZ$2:$AZ$19)),0,1)</f>
        <v>0</v>
      </c>
      <c r="AR873" cm="1">
        <f t="array" ref="AR873">IF(OR(COUNTIF(Z873,$AZ$2:$AZ$19)),0,1)</f>
        <v>0</v>
      </c>
      <c r="AS873" cm="1">
        <f t="array" ref="AS873">IF(OR(COUNTIF(AA873,$AZ$2:$AZ$19)),0,1)</f>
        <v>0</v>
      </c>
      <c r="AT873" cm="1">
        <f t="array" ref="AT873">IF(OR(COUNTIF(AB873,$AZ$2:$AZ$19)),0,1)</f>
        <v>0</v>
      </c>
      <c r="AU873" cm="1">
        <f t="array" ref="AU873">IF(OR(COUNTIF(AC873,$AZ$2:$AZ$19)),0,1)</f>
        <v>0</v>
      </c>
      <c r="AV873" cm="1">
        <f t="array" ref="AV873">IF(OR(COUNTIF(AD873,$AZ$2:$AZ$19)),0,1)</f>
        <v>0</v>
      </c>
      <c r="AX873">
        <f t="shared" si="14"/>
        <v>0</v>
      </c>
    </row>
    <row r="874" spans="1:50" x14ac:dyDescent="0.3">
      <c r="A874" s="88" t="str" cm="1">
        <f t="array" ref="A874">IF(AX874&gt;0,'Licensee Info'!$A$2:$A$2,"#N/A")</f>
        <v>#N/A</v>
      </c>
      <c r="B874" s="88" t="str">
        <f>'Cover Sheet'!$A$3</f>
        <v>[insert AFS Reporting Period]</v>
      </c>
      <c r="C874" s="88" t="str">
        <f>'Cover Sheet'!$D$3</f>
        <v>[insert all medical and adult-use license record numbers covered by this AFS]</v>
      </c>
      <c r="D874" s="88" t="str">
        <f>'Cover Sheet'!$A$6</f>
        <v>[insert name of firm]</v>
      </c>
      <c r="E874" s="88" t="str">
        <f>'Cover Sheet'!$B$6</f>
        <v>[insert CPA name]</v>
      </c>
      <c r="F874" s="88" t="str">
        <f>'Cover Sheet'!$B$8</f>
        <v>[insert CPA license number]</v>
      </c>
      <c r="G874" s="88" t="str">
        <f>'Cover Sheet'!$D$6</f>
        <v>[insert direct email address]</v>
      </c>
      <c r="H874" s="88" t="str">
        <f>'Cover Sheet'!$D$8</f>
        <v>[insert direct phone number]</v>
      </c>
      <c r="I874" s="88" t="str">
        <f>'Cover Sheet'!$D$10</f>
        <v>[insert firm mailing address]</v>
      </c>
      <c r="J874" s="88" t="str">
        <f>'Licensee Info'!$E$2</f>
        <v>Report not attested to correctly</v>
      </c>
      <c r="K874" s="91" t="s">
        <v>286</v>
      </c>
      <c r="L874" s="91">
        <v>1</v>
      </c>
      <c r="M874" s="91" t="s">
        <v>285</v>
      </c>
      <c r="N874" s="91">
        <v>10</v>
      </c>
      <c r="O874" s="91">
        <v>6</v>
      </c>
      <c r="P874" s="91"/>
      <c r="Q874" s="91"/>
      <c r="R874" s="91">
        <v>0</v>
      </c>
      <c r="S874" s="91">
        <v>0</v>
      </c>
      <c r="T874" s="91">
        <v>0</v>
      </c>
      <c r="U874" s="91">
        <v>0</v>
      </c>
      <c r="V874" s="91">
        <v>0</v>
      </c>
      <c r="W874" s="91">
        <v>0</v>
      </c>
      <c r="X874" s="91">
        <v>0</v>
      </c>
      <c r="Y874" s="91">
        <v>0</v>
      </c>
      <c r="Z874" s="91">
        <v>0</v>
      </c>
      <c r="AA874" s="91">
        <v>0</v>
      </c>
      <c r="AB874" s="91">
        <v>0</v>
      </c>
      <c r="AC874" s="91">
        <v>0</v>
      </c>
      <c r="AD874" s="91">
        <v>0</v>
      </c>
      <c r="AE874" s="91"/>
      <c r="AF874" s="91"/>
      <c r="AG874" s="91"/>
      <c r="AH874" s="91"/>
      <c r="AJ874" cm="1">
        <f t="array" ref="AJ874">IF(OR(COUNTIF(R874,$AZ$2:$AZ$19)),0,1)</f>
        <v>0</v>
      </c>
      <c r="AK874" cm="1">
        <f t="array" ref="AK874">IF(OR(COUNTIF(S874,$AZ$2:$AZ$19)),0,1)</f>
        <v>0</v>
      </c>
      <c r="AL874" cm="1">
        <f t="array" ref="AL874">IF(OR(COUNTIF(T874,$AZ$2:$AZ$19)),0,1)</f>
        <v>0</v>
      </c>
      <c r="AM874" cm="1">
        <f t="array" ref="AM874">IF(OR(COUNTIF(U874,$AZ$2:$AZ$19)),0,1)</f>
        <v>0</v>
      </c>
      <c r="AN874" cm="1">
        <f t="array" ref="AN874">IF(OR(COUNTIF(V874,$AZ$2:$AZ$19)),0,1)</f>
        <v>0</v>
      </c>
      <c r="AO874" cm="1">
        <f t="array" ref="AO874">IF(OR(COUNTIF(W874,$AZ$2:$AZ$19)),0,1)</f>
        <v>0</v>
      </c>
      <c r="AP874" cm="1">
        <f t="array" ref="AP874">IF(OR(COUNTIF(X874,$AZ$2:$AZ$19)),0,1)</f>
        <v>0</v>
      </c>
      <c r="AQ874" cm="1">
        <f t="array" ref="AQ874">IF(OR(COUNTIF(Y874,$AZ$2:$AZ$19)),0,1)</f>
        <v>0</v>
      </c>
      <c r="AR874" cm="1">
        <f t="array" ref="AR874">IF(OR(COUNTIF(Z874,$AZ$2:$AZ$19)),0,1)</f>
        <v>0</v>
      </c>
      <c r="AS874" cm="1">
        <f t="array" ref="AS874">IF(OR(COUNTIF(AA874,$AZ$2:$AZ$19)),0,1)</f>
        <v>0</v>
      </c>
      <c r="AT874" cm="1">
        <f t="array" ref="AT874">IF(OR(COUNTIF(AB874,$AZ$2:$AZ$19)),0,1)</f>
        <v>0</v>
      </c>
      <c r="AU874" cm="1">
        <f t="array" ref="AU874">IF(OR(COUNTIF(AC874,$AZ$2:$AZ$19)),0,1)</f>
        <v>0</v>
      </c>
      <c r="AV874" cm="1">
        <f t="array" ref="AV874">IF(OR(COUNTIF(AD874,$AZ$2:$AZ$19)),0,1)</f>
        <v>0</v>
      </c>
      <c r="AX874">
        <f t="shared" si="14"/>
        <v>0</v>
      </c>
    </row>
    <row r="875" spans="1:50" x14ac:dyDescent="0.3">
      <c r="A875" s="92" t="str" cm="1">
        <f t="array" ref="A875">IF(AX875&gt;0,'Licensee Info'!$A$2:$A$2,"#N/A")</f>
        <v>#N/A</v>
      </c>
      <c r="B875" s="88" t="str">
        <f>'Cover Sheet'!$A$3</f>
        <v>[insert AFS Reporting Period]</v>
      </c>
      <c r="C875" s="88" t="str">
        <f>'Cover Sheet'!$D$3</f>
        <v>[insert all medical and adult-use license record numbers covered by this AFS]</v>
      </c>
      <c r="D875" s="88" t="str">
        <f>'Cover Sheet'!$A$6</f>
        <v>[insert name of firm]</v>
      </c>
      <c r="E875" s="88" t="str">
        <f>'Cover Sheet'!$B$6</f>
        <v>[insert CPA name]</v>
      </c>
      <c r="F875" s="88" t="str">
        <f>'Cover Sheet'!$B$8</f>
        <v>[insert CPA license number]</v>
      </c>
      <c r="G875" s="88" t="str">
        <f>'Cover Sheet'!$D$6</f>
        <v>[insert direct email address]</v>
      </c>
      <c r="H875" s="88" t="str">
        <f>'Cover Sheet'!$D$8</f>
        <v>[insert direct phone number]</v>
      </c>
      <c r="I875" s="88" t="str">
        <f>'Cover Sheet'!$D$10</f>
        <v>[insert firm mailing address]</v>
      </c>
      <c r="J875" s="88" t="str">
        <f>'Licensee Info'!$E$2</f>
        <v>Report not attested to correctly</v>
      </c>
      <c r="K875" t="s">
        <v>286</v>
      </c>
      <c r="L875">
        <v>1</v>
      </c>
      <c r="M875" t="s">
        <v>285</v>
      </c>
      <c r="N875">
        <v>10</v>
      </c>
      <c r="O875">
        <v>7</v>
      </c>
      <c r="R875">
        <v>0</v>
      </c>
      <c r="S875">
        <v>0</v>
      </c>
      <c r="T875">
        <v>0</v>
      </c>
      <c r="U875">
        <v>0</v>
      </c>
      <c r="V875">
        <v>0</v>
      </c>
      <c r="W875">
        <v>0</v>
      </c>
      <c r="X875">
        <v>0</v>
      </c>
      <c r="Y875">
        <v>0</v>
      </c>
      <c r="Z875">
        <v>0</v>
      </c>
      <c r="AA875">
        <v>0</v>
      </c>
      <c r="AB875">
        <v>0</v>
      </c>
      <c r="AC875">
        <v>0</v>
      </c>
      <c r="AD875">
        <v>0</v>
      </c>
      <c r="AJ875" cm="1">
        <f t="array" ref="AJ875">IF(OR(COUNTIF(R875,$AZ$2:$AZ$19)),0,1)</f>
        <v>0</v>
      </c>
      <c r="AK875" cm="1">
        <f t="array" ref="AK875">IF(OR(COUNTIF(S875,$AZ$2:$AZ$19)),0,1)</f>
        <v>0</v>
      </c>
      <c r="AL875" cm="1">
        <f t="array" ref="AL875">IF(OR(COUNTIF(T875,$AZ$2:$AZ$19)),0,1)</f>
        <v>0</v>
      </c>
      <c r="AM875" cm="1">
        <f t="array" ref="AM875">IF(OR(COUNTIF(U875,$AZ$2:$AZ$19)),0,1)</f>
        <v>0</v>
      </c>
      <c r="AN875" cm="1">
        <f t="array" ref="AN875">IF(OR(COUNTIF(V875,$AZ$2:$AZ$19)),0,1)</f>
        <v>0</v>
      </c>
      <c r="AO875" cm="1">
        <f t="array" ref="AO875">IF(OR(COUNTIF(W875,$AZ$2:$AZ$19)),0,1)</f>
        <v>0</v>
      </c>
      <c r="AP875" cm="1">
        <f t="array" ref="AP875">IF(OR(COUNTIF(X875,$AZ$2:$AZ$19)),0,1)</f>
        <v>0</v>
      </c>
      <c r="AQ875" cm="1">
        <f t="array" ref="AQ875">IF(OR(COUNTIF(Y875,$AZ$2:$AZ$19)),0,1)</f>
        <v>0</v>
      </c>
      <c r="AR875" cm="1">
        <f t="array" ref="AR875">IF(OR(COUNTIF(Z875,$AZ$2:$AZ$19)),0,1)</f>
        <v>0</v>
      </c>
      <c r="AS875" cm="1">
        <f t="array" ref="AS875">IF(OR(COUNTIF(AA875,$AZ$2:$AZ$19)),0,1)</f>
        <v>0</v>
      </c>
      <c r="AT875" cm="1">
        <f t="array" ref="AT875">IF(OR(COUNTIF(AB875,$AZ$2:$AZ$19)),0,1)</f>
        <v>0</v>
      </c>
      <c r="AU875" cm="1">
        <f t="array" ref="AU875">IF(OR(COUNTIF(AC875,$AZ$2:$AZ$19)),0,1)</f>
        <v>0</v>
      </c>
      <c r="AV875" cm="1">
        <f t="array" ref="AV875">IF(OR(COUNTIF(AD875,$AZ$2:$AZ$19)),0,1)</f>
        <v>0</v>
      </c>
      <c r="AX875">
        <f t="shared" si="14"/>
        <v>0</v>
      </c>
    </row>
    <row r="876" spans="1:50" x14ac:dyDescent="0.3">
      <c r="A876" s="88" t="str" cm="1">
        <f t="array" ref="A876">IF(AX876&gt;0,'Licensee Info'!$A$2:$A$2,"#N/A")</f>
        <v>#N/A</v>
      </c>
      <c r="B876" s="88" t="str">
        <f>'Cover Sheet'!$A$3</f>
        <v>[insert AFS Reporting Period]</v>
      </c>
      <c r="C876" s="88" t="str">
        <f>'Cover Sheet'!$D$3</f>
        <v>[insert all medical and adult-use license record numbers covered by this AFS]</v>
      </c>
      <c r="D876" s="88" t="str">
        <f>'Cover Sheet'!$A$6</f>
        <v>[insert name of firm]</v>
      </c>
      <c r="E876" s="88" t="str">
        <f>'Cover Sheet'!$B$6</f>
        <v>[insert CPA name]</v>
      </c>
      <c r="F876" s="88" t="str">
        <f>'Cover Sheet'!$B$8</f>
        <v>[insert CPA license number]</v>
      </c>
      <c r="G876" s="88" t="str">
        <f>'Cover Sheet'!$D$6</f>
        <v>[insert direct email address]</v>
      </c>
      <c r="H876" s="88" t="str">
        <f>'Cover Sheet'!$D$8</f>
        <v>[insert direct phone number]</v>
      </c>
      <c r="I876" s="88" t="str">
        <f>'Cover Sheet'!$D$10</f>
        <v>[insert firm mailing address]</v>
      </c>
      <c r="J876" s="88" t="str">
        <f>'Licensee Info'!$E$2</f>
        <v>Report not attested to correctly</v>
      </c>
      <c r="K876" s="91" t="s">
        <v>286</v>
      </c>
      <c r="L876" s="91">
        <v>1</v>
      </c>
      <c r="M876" s="91" t="s">
        <v>285</v>
      </c>
      <c r="N876" s="91">
        <v>10</v>
      </c>
      <c r="O876" s="91">
        <v>8</v>
      </c>
      <c r="P876" s="91"/>
      <c r="Q876" s="91"/>
      <c r="R876" s="91">
        <v>0</v>
      </c>
      <c r="S876" s="91">
        <v>0</v>
      </c>
      <c r="T876" s="91">
        <v>0</v>
      </c>
      <c r="U876" s="91">
        <v>0</v>
      </c>
      <c r="V876" s="91">
        <v>0</v>
      </c>
      <c r="W876" s="91">
        <v>0</v>
      </c>
      <c r="X876" s="91">
        <v>0</v>
      </c>
      <c r="Y876" s="91">
        <v>0</v>
      </c>
      <c r="Z876" s="91">
        <v>0</v>
      </c>
      <c r="AA876" s="91">
        <v>0</v>
      </c>
      <c r="AB876" s="91">
        <v>0</v>
      </c>
      <c r="AC876" s="91">
        <v>0</v>
      </c>
      <c r="AD876" s="91">
        <v>0</v>
      </c>
      <c r="AE876" s="91"/>
      <c r="AF876" s="91"/>
      <c r="AG876" s="91"/>
      <c r="AH876" s="91"/>
      <c r="AJ876" cm="1">
        <f t="array" ref="AJ876">IF(OR(COUNTIF(R876,$AZ$2:$AZ$19)),0,1)</f>
        <v>0</v>
      </c>
      <c r="AK876" cm="1">
        <f t="array" ref="AK876">IF(OR(COUNTIF(S876,$AZ$2:$AZ$19)),0,1)</f>
        <v>0</v>
      </c>
      <c r="AL876" cm="1">
        <f t="array" ref="AL876">IF(OR(COUNTIF(T876,$AZ$2:$AZ$19)),0,1)</f>
        <v>0</v>
      </c>
      <c r="AM876" cm="1">
        <f t="array" ref="AM876">IF(OR(COUNTIF(U876,$AZ$2:$AZ$19)),0,1)</f>
        <v>0</v>
      </c>
      <c r="AN876" cm="1">
        <f t="array" ref="AN876">IF(OR(COUNTIF(V876,$AZ$2:$AZ$19)),0,1)</f>
        <v>0</v>
      </c>
      <c r="AO876" cm="1">
        <f t="array" ref="AO876">IF(OR(COUNTIF(W876,$AZ$2:$AZ$19)),0,1)</f>
        <v>0</v>
      </c>
      <c r="AP876" cm="1">
        <f t="array" ref="AP876">IF(OR(COUNTIF(X876,$AZ$2:$AZ$19)),0,1)</f>
        <v>0</v>
      </c>
      <c r="AQ876" cm="1">
        <f t="array" ref="AQ876">IF(OR(COUNTIF(Y876,$AZ$2:$AZ$19)),0,1)</f>
        <v>0</v>
      </c>
      <c r="AR876" cm="1">
        <f t="array" ref="AR876">IF(OR(COUNTIF(Z876,$AZ$2:$AZ$19)),0,1)</f>
        <v>0</v>
      </c>
      <c r="AS876" cm="1">
        <f t="array" ref="AS876">IF(OR(COUNTIF(AA876,$AZ$2:$AZ$19)),0,1)</f>
        <v>0</v>
      </c>
      <c r="AT876" cm="1">
        <f t="array" ref="AT876">IF(OR(COUNTIF(AB876,$AZ$2:$AZ$19)),0,1)</f>
        <v>0</v>
      </c>
      <c r="AU876" cm="1">
        <f t="array" ref="AU876">IF(OR(COUNTIF(AC876,$AZ$2:$AZ$19)),0,1)</f>
        <v>0</v>
      </c>
      <c r="AV876" cm="1">
        <f t="array" ref="AV876">IF(OR(COUNTIF(AD876,$AZ$2:$AZ$19)),0,1)</f>
        <v>0</v>
      </c>
      <c r="AX876">
        <f t="shared" si="14"/>
        <v>0</v>
      </c>
    </row>
    <row r="877" spans="1:50" x14ac:dyDescent="0.3">
      <c r="A877" s="92" t="str" cm="1">
        <f t="array" ref="A877">IF(AX877&gt;0,'Licensee Info'!$A$2:$A$2,"#N/A")</f>
        <v>#N/A</v>
      </c>
      <c r="B877" s="88" t="str">
        <f>'Cover Sheet'!$A$3</f>
        <v>[insert AFS Reporting Period]</v>
      </c>
      <c r="C877" s="88" t="str">
        <f>'Cover Sheet'!$D$3</f>
        <v>[insert all medical and adult-use license record numbers covered by this AFS]</v>
      </c>
      <c r="D877" s="88" t="str">
        <f>'Cover Sheet'!$A$6</f>
        <v>[insert name of firm]</v>
      </c>
      <c r="E877" s="88" t="str">
        <f>'Cover Sheet'!$B$6</f>
        <v>[insert CPA name]</v>
      </c>
      <c r="F877" s="88" t="str">
        <f>'Cover Sheet'!$B$8</f>
        <v>[insert CPA license number]</v>
      </c>
      <c r="G877" s="88" t="str">
        <f>'Cover Sheet'!$D$6</f>
        <v>[insert direct email address]</v>
      </c>
      <c r="H877" s="88" t="str">
        <f>'Cover Sheet'!$D$8</f>
        <v>[insert direct phone number]</v>
      </c>
      <c r="I877" s="88" t="str">
        <f>'Cover Sheet'!$D$10</f>
        <v>[insert firm mailing address]</v>
      </c>
      <c r="J877" s="88" t="str">
        <f>'Licensee Info'!$E$2</f>
        <v>Report not attested to correctly</v>
      </c>
      <c r="K877" t="s">
        <v>286</v>
      </c>
      <c r="L877">
        <v>1</v>
      </c>
      <c r="M877" t="s">
        <v>285</v>
      </c>
      <c r="N877">
        <v>10</v>
      </c>
      <c r="O877">
        <v>9</v>
      </c>
      <c r="R877">
        <v>0</v>
      </c>
      <c r="S877">
        <v>0</v>
      </c>
      <c r="T877">
        <v>0</v>
      </c>
      <c r="U877">
        <v>0</v>
      </c>
      <c r="V877">
        <v>0</v>
      </c>
      <c r="W877">
        <v>0</v>
      </c>
      <c r="X877">
        <v>0</v>
      </c>
      <c r="Y877">
        <v>0</v>
      </c>
      <c r="Z877">
        <v>0</v>
      </c>
      <c r="AA877">
        <v>0</v>
      </c>
      <c r="AB877">
        <v>0</v>
      </c>
      <c r="AC877">
        <v>0</v>
      </c>
      <c r="AD877">
        <v>0</v>
      </c>
      <c r="AJ877" cm="1">
        <f t="array" ref="AJ877">IF(OR(COUNTIF(R877,$AZ$2:$AZ$19)),0,1)</f>
        <v>0</v>
      </c>
      <c r="AK877" cm="1">
        <f t="array" ref="AK877">IF(OR(COUNTIF(S877,$AZ$2:$AZ$19)),0,1)</f>
        <v>0</v>
      </c>
      <c r="AL877" cm="1">
        <f t="array" ref="AL877">IF(OR(COUNTIF(T877,$AZ$2:$AZ$19)),0,1)</f>
        <v>0</v>
      </c>
      <c r="AM877" cm="1">
        <f t="array" ref="AM877">IF(OR(COUNTIF(U877,$AZ$2:$AZ$19)),0,1)</f>
        <v>0</v>
      </c>
      <c r="AN877" cm="1">
        <f t="array" ref="AN877">IF(OR(COUNTIF(V877,$AZ$2:$AZ$19)),0,1)</f>
        <v>0</v>
      </c>
      <c r="AO877" cm="1">
        <f t="array" ref="AO877">IF(OR(COUNTIF(W877,$AZ$2:$AZ$19)),0,1)</f>
        <v>0</v>
      </c>
      <c r="AP877" cm="1">
        <f t="array" ref="AP877">IF(OR(COUNTIF(X877,$AZ$2:$AZ$19)),0,1)</f>
        <v>0</v>
      </c>
      <c r="AQ877" cm="1">
        <f t="array" ref="AQ877">IF(OR(COUNTIF(Y877,$AZ$2:$AZ$19)),0,1)</f>
        <v>0</v>
      </c>
      <c r="AR877" cm="1">
        <f t="array" ref="AR877">IF(OR(COUNTIF(Z877,$AZ$2:$AZ$19)),0,1)</f>
        <v>0</v>
      </c>
      <c r="AS877" cm="1">
        <f t="array" ref="AS877">IF(OR(COUNTIF(AA877,$AZ$2:$AZ$19)),0,1)</f>
        <v>0</v>
      </c>
      <c r="AT877" cm="1">
        <f t="array" ref="AT877">IF(OR(COUNTIF(AB877,$AZ$2:$AZ$19)),0,1)</f>
        <v>0</v>
      </c>
      <c r="AU877" cm="1">
        <f t="array" ref="AU877">IF(OR(COUNTIF(AC877,$AZ$2:$AZ$19)),0,1)</f>
        <v>0</v>
      </c>
      <c r="AV877" cm="1">
        <f t="array" ref="AV877">IF(OR(COUNTIF(AD877,$AZ$2:$AZ$19)),0,1)</f>
        <v>0</v>
      </c>
      <c r="AX877">
        <f t="shared" si="14"/>
        <v>0</v>
      </c>
    </row>
    <row r="878" spans="1:50" x14ac:dyDescent="0.3">
      <c r="A878" s="88" t="str" cm="1">
        <f t="array" ref="A878">IF(AX878&gt;0,'Licensee Info'!$A$2:$A$2,"#N/A")</f>
        <v>#N/A</v>
      </c>
      <c r="B878" s="88" t="str">
        <f>'Cover Sheet'!$A$3</f>
        <v>[insert AFS Reporting Period]</v>
      </c>
      <c r="C878" s="88" t="str">
        <f>'Cover Sheet'!$D$3</f>
        <v>[insert all medical and adult-use license record numbers covered by this AFS]</v>
      </c>
      <c r="D878" s="88" t="str">
        <f>'Cover Sheet'!$A$6</f>
        <v>[insert name of firm]</v>
      </c>
      <c r="E878" s="88" t="str">
        <f>'Cover Sheet'!$B$6</f>
        <v>[insert CPA name]</v>
      </c>
      <c r="F878" s="88" t="str">
        <f>'Cover Sheet'!$B$8</f>
        <v>[insert CPA license number]</v>
      </c>
      <c r="G878" s="88" t="str">
        <f>'Cover Sheet'!$D$6</f>
        <v>[insert direct email address]</v>
      </c>
      <c r="H878" s="88" t="str">
        <f>'Cover Sheet'!$D$8</f>
        <v>[insert direct phone number]</v>
      </c>
      <c r="I878" s="88" t="str">
        <f>'Cover Sheet'!$D$10</f>
        <v>[insert firm mailing address]</v>
      </c>
      <c r="J878" s="88" t="str">
        <f>'Licensee Info'!$E$2</f>
        <v>Report not attested to correctly</v>
      </c>
      <c r="K878" s="91" t="s">
        <v>286</v>
      </c>
      <c r="L878" s="91">
        <v>1</v>
      </c>
      <c r="M878" s="91" t="s">
        <v>285</v>
      </c>
      <c r="N878" s="91">
        <v>10</v>
      </c>
      <c r="O878" s="91">
        <v>10</v>
      </c>
      <c r="P878" s="91"/>
      <c r="Q878" s="91"/>
      <c r="R878" s="91">
        <v>0</v>
      </c>
      <c r="S878" s="91">
        <v>0</v>
      </c>
      <c r="T878" s="91">
        <v>0</v>
      </c>
      <c r="U878" s="91">
        <v>0</v>
      </c>
      <c r="V878" s="91">
        <v>0</v>
      </c>
      <c r="W878" s="91">
        <v>0</v>
      </c>
      <c r="X878" s="91">
        <v>0</v>
      </c>
      <c r="Y878" s="91">
        <v>0</v>
      </c>
      <c r="Z878" s="91">
        <v>0</v>
      </c>
      <c r="AA878" s="91">
        <v>0</v>
      </c>
      <c r="AB878" s="91">
        <v>0</v>
      </c>
      <c r="AC878" s="91">
        <v>0</v>
      </c>
      <c r="AD878" s="91">
        <v>0</v>
      </c>
      <c r="AE878" s="91"/>
      <c r="AF878" s="91"/>
      <c r="AG878" s="91"/>
      <c r="AH878" s="91"/>
      <c r="AJ878" cm="1">
        <f t="array" ref="AJ878">IF(OR(COUNTIF(R878,$AZ$2:$AZ$19)),0,1)</f>
        <v>0</v>
      </c>
      <c r="AK878" cm="1">
        <f t="array" ref="AK878">IF(OR(COUNTIF(S878,$AZ$2:$AZ$19)),0,1)</f>
        <v>0</v>
      </c>
      <c r="AL878" cm="1">
        <f t="array" ref="AL878">IF(OR(COUNTIF(T878,$AZ$2:$AZ$19)),0,1)</f>
        <v>0</v>
      </c>
      <c r="AM878" cm="1">
        <f t="array" ref="AM878">IF(OR(COUNTIF(U878,$AZ$2:$AZ$19)),0,1)</f>
        <v>0</v>
      </c>
      <c r="AN878" cm="1">
        <f t="array" ref="AN878">IF(OR(COUNTIF(V878,$AZ$2:$AZ$19)),0,1)</f>
        <v>0</v>
      </c>
      <c r="AO878" cm="1">
        <f t="array" ref="AO878">IF(OR(COUNTIF(W878,$AZ$2:$AZ$19)),0,1)</f>
        <v>0</v>
      </c>
      <c r="AP878" cm="1">
        <f t="array" ref="AP878">IF(OR(COUNTIF(X878,$AZ$2:$AZ$19)),0,1)</f>
        <v>0</v>
      </c>
      <c r="AQ878" cm="1">
        <f t="array" ref="AQ878">IF(OR(COUNTIF(Y878,$AZ$2:$AZ$19)),0,1)</f>
        <v>0</v>
      </c>
      <c r="AR878" cm="1">
        <f t="array" ref="AR878">IF(OR(COUNTIF(Z878,$AZ$2:$AZ$19)),0,1)</f>
        <v>0</v>
      </c>
      <c r="AS878" cm="1">
        <f t="array" ref="AS878">IF(OR(COUNTIF(AA878,$AZ$2:$AZ$19)),0,1)</f>
        <v>0</v>
      </c>
      <c r="AT878" cm="1">
        <f t="array" ref="AT878">IF(OR(COUNTIF(AB878,$AZ$2:$AZ$19)),0,1)</f>
        <v>0</v>
      </c>
      <c r="AU878" cm="1">
        <f t="array" ref="AU878">IF(OR(COUNTIF(AC878,$AZ$2:$AZ$19)),0,1)</f>
        <v>0</v>
      </c>
      <c r="AV878" cm="1">
        <f t="array" ref="AV878">IF(OR(COUNTIF(AD878,$AZ$2:$AZ$19)),0,1)</f>
        <v>0</v>
      </c>
      <c r="AX878">
        <f t="shared" si="14"/>
        <v>0</v>
      </c>
    </row>
    <row r="879" spans="1:50" x14ac:dyDescent="0.3">
      <c r="A879" s="92" t="str" cm="1">
        <f t="array" ref="A879">IF(AX879&gt;0,'Licensee Info'!$A$2:$A$2,"#N/A")</f>
        <v>#N/A</v>
      </c>
      <c r="B879" s="88" t="str">
        <f>'Cover Sheet'!$A$3</f>
        <v>[insert AFS Reporting Period]</v>
      </c>
      <c r="C879" s="88" t="str">
        <f>'Cover Sheet'!$D$3</f>
        <v>[insert all medical and adult-use license record numbers covered by this AFS]</v>
      </c>
      <c r="D879" s="88" t="str">
        <f>'Cover Sheet'!$A$6</f>
        <v>[insert name of firm]</v>
      </c>
      <c r="E879" s="88" t="str">
        <f>'Cover Sheet'!$B$6</f>
        <v>[insert CPA name]</v>
      </c>
      <c r="F879" s="88" t="str">
        <f>'Cover Sheet'!$B$8</f>
        <v>[insert CPA license number]</v>
      </c>
      <c r="G879" s="88" t="str">
        <f>'Cover Sheet'!$D$6</f>
        <v>[insert direct email address]</v>
      </c>
      <c r="H879" s="88" t="str">
        <f>'Cover Sheet'!$D$8</f>
        <v>[insert direct phone number]</v>
      </c>
      <c r="I879" s="88" t="str">
        <f>'Cover Sheet'!$D$10</f>
        <v>[insert firm mailing address]</v>
      </c>
      <c r="J879" s="88" t="str">
        <f>'Licensee Info'!$E$2</f>
        <v>Report not attested to correctly</v>
      </c>
      <c r="K879" t="s">
        <v>286</v>
      </c>
      <c r="L879">
        <v>1</v>
      </c>
      <c r="M879" t="s">
        <v>285</v>
      </c>
      <c r="N879">
        <v>10</v>
      </c>
      <c r="O879">
        <v>11</v>
      </c>
      <c r="R879">
        <v>0</v>
      </c>
      <c r="S879">
        <v>0</v>
      </c>
      <c r="T879">
        <v>0</v>
      </c>
      <c r="U879">
        <v>0</v>
      </c>
      <c r="V879">
        <v>0</v>
      </c>
      <c r="W879">
        <v>0</v>
      </c>
      <c r="X879">
        <v>0</v>
      </c>
      <c r="Y879">
        <v>0</v>
      </c>
      <c r="Z879">
        <v>0</v>
      </c>
      <c r="AA879">
        <v>0</v>
      </c>
      <c r="AB879">
        <v>0</v>
      </c>
      <c r="AC879">
        <v>0</v>
      </c>
      <c r="AD879">
        <v>0</v>
      </c>
      <c r="AJ879" cm="1">
        <f t="array" ref="AJ879">IF(OR(COUNTIF(R879,$AZ$2:$AZ$19)),0,1)</f>
        <v>0</v>
      </c>
      <c r="AK879" cm="1">
        <f t="array" ref="AK879">IF(OR(COUNTIF(S879,$AZ$2:$AZ$19)),0,1)</f>
        <v>0</v>
      </c>
      <c r="AL879" cm="1">
        <f t="array" ref="AL879">IF(OR(COUNTIF(T879,$AZ$2:$AZ$19)),0,1)</f>
        <v>0</v>
      </c>
      <c r="AM879" cm="1">
        <f t="array" ref="AM879">IF(OR(COUNTIF(U879,$AZ$2:$AZ$19)),0,1)</f>
        <v>0</v>
      </c>
      <c r="AN879" cm="1">
        <f t="array" ref="AN879">IF(OR(COUNTIF(V879,$AZ$2:$AZ$19)),0,1)</f>
        <v>0</v>
      </c>
      <c r="AO879" cm="1">
        <f t="array" ref="AO879">IF(OR(COUNTIF(W879,$AZ$2:$AZ$19)),0,1)</f>
        <v>0</v>
      </c>
      <c r="AP879" cm="1">
        <f t="array" ref="AP879">IF(OR(COUNTIF(X879,$AZ$2:$AZ$19)),0,1)</f>
        <v>0</v>
      </c>
      <c r="AQ879" cm="1">
        <f t="array" ref="AQ879">IF(OR(COUNTIF(Y879,$AZ$2:$AZ$19)),0,1)</f>
        <v>0</v>
      </c>
      <c r="AR879" cm="1">
        <f t="array" ref="AR879">IF(OR(COUNTIF(Z879,$AZ$2:$AZ$19)),0,1)</f>
        <v>0</v>
      </c>
      <c r="AS879" cm="1">
        <f t="array" ref="AS879">IF(OR(COUNTIF(AA879,$AZ$2:$AZ$19)),0,1)</f>
        <v>0</v>
      </c>
      <c r="AT879" cm="1">
        <f t="array" ref="AT879">IF(OR(COUNTIF(AB879,$AZ$2:$AZ$19)),0,1)</f>
        <v>0</v>
      </c>
      <c r="AU879" cm="1">
        <f t="array" ref="AU879">IF(OR(COUNTIF(AC879,$AZ$2:$AZ$19)),0,1)</f>
        <v>0</v>
      </c>
      <c r="AV879" cm="1">
        <f t="array" ref="AV879">IF(OR(COUNTIF(AD879,$AZ$2:$AZ$19)),0,1)</f>
        <v>0</v>
      </c>
      <c r="AX879">
        <f t="shared" si="14"/>
        <v>0</v>
      </c>
    </row>
    <row r="880" spans="1:50" x14ac:dyDescent="0.3">
      <c r="A880" s="88" t="str" cm="1">
        <f t="array" ref="A880">IF(AX880&gt;0,'Licensee Info'!$A$2:$A$2,"#N/A")</f>
        <v>#N/A</v>
      </c>
      <c r="B880" s="88" t="str">
        <f>'Cover Sheet'!$A$3</f>
        <v>[insert AFS Reporting Period]</v>
      </c>
      <c r="C880" s="88" t="str">
        <f>'Cover Sheet'!$D$3</f>
        <v>[insert all medical and adult-use license record numbers covered by this AFS]</v>
      </c>
      <c r="D880" s="88" t="str">
        <f>'Cover Sheet'!$A$6</f>
        <v>[insert name of firm]</v>
      </c>
      <c r="E880" s="88" t="str">
        <f>'Cover Sheet'!$B$6</f>
        <v>[insert CPA name]</v>
      </c>
      <c r="F880" s="88" t="str">
        <f>'Cover Sheet'!$B$8</f>
        <v>[insert CPA license number]</v>
      </c>
      <c r="G880" s="88" t="str">
        <f>'Cover Sheet'!$D$6</f>
        <v>[insert direct email address]</v>
      </c>
      <c r="H880" s="88" t="str">
        <f>'Cover Sheet'!$D$8</f>
        <v>[insert direct phone number]</v>
      </c>
      <c r="I880" s="88" t="str">
        <f>'Cover Sheet'!$D$10</f>
        <v>[insert firm mailing address]</v>
      </c>
      <c r="J880" s="88" t="str">
        <f>'Licensee Info'!$E$2</f>
        <v>Report not attested to correctly</v>
      </c>
      <c r="K880" s="91" t="s">
        <v>286</v>
      </c>
      <c r="L880" s="91">
        <v>1</v>
      </c>
      <c r="M880" s="91" t="s">
        <v>285</v>
      </c>
      <c r="N880" s="91">
        <v>10</v>
      </c>
      <c r="O880" s="91">
        <v>12</v>
      </c>
      <c r="P880" s="91"/>
      <c r="Q880" s="91"/>
      <c r="R880" s="91">
        <v>0</v>
      </c>
      <c r="S880" s="91">
        <v>0</v>
      </c>
      <c r="T880" s="91">
        <v>0</v>
      </c>
      <c r="U880" s="91">
        <v>0</v>
      </c>
      <c r="V880" s="91">
        <v>0</v>
      </c>
      <c r="W880" s="91">
        <v>0</v>
      </c>
      <c r="X880" s="91">
        <v>0</v>
      </c>
      <c r="Y880" s="91">
        <v>0</v>
      </c>
      <c r="Z880" s="91">
        <v>0</v>
      </c>
      <c r="AA880" s="91">
        <v>0</v>
      </c>
      <c r="AB880" s="91">
        <v>0</v>
      </c>
      <c r="AC880" s="91">
        <v>0</v>
      </c>
      <c r="AD880" s="91">
        <v>0</v>
      </c>
      <c r="AE880" s="91"/>
      <c r="AF880" s="91"/>
      <c r="AG880" s="91"/>
      <c r="AH880" s="91"/>
      <c r="AJ880" cm="1">
        <f t="array" ref="AJ880">IF(OR(COUNTIF(R880,$AZ$2:$AZ$19)),0,1)</f>
        <v>0</v>
      </c>
      <c r="AK880" cm="1">
        <f t="array" ref="AK880">IF(OR(COUNTIF(S880,$AZ$2:$AZ$19)),0,1)</f>
        <v>0</v>
      </c>
      <c r="AL880" cm="1">
        <f t="array" ref="AL880">IF(OR(COUNTIF(T880,$AZ$2:$AZ$19)),0,1)</f>
        <v>0</v>
      </c>
      <c r="AM880" cm="1">
        <f t="array" ref="AM880">IF(OR(COUNTIF(U880,$AZ$2:$AZ$19)),0,1)</f>
        <v>0</v>
      </c>
      <c r="AN880" cm="1">
        <f t="array" ref="AN880">IF(OR(COUNTIF(V880,$AZ$2:$AZ$19)),0,1)</f>
        <v>0</v>
      </c>
      <c r="AO880" cm="1">
        <f t="array" ref="AO880">IF(OR(COUNTIF(W880,$AZ$2:$AZ$19)),0,1)</f>
        <v>0</v>
      </c>
      <c r="AP880" cm="1">
        <f t="array" ref="AP880">IF(OR(COUNTIF(X880,$AZ$2:$AZ$19)),0,1)</f>
        <v>0</v>
      </c>
      <c r="AQ880" cm="1">
        <f t="array" ref="AQ880">IF(OR(COUNTIF(Y880,$AZ$2:$AZ$19)),0,1)</f>
        <v>0</v>
      </c>
      <c r="AR880" cm="1">
        <f t="array" ref="AR880">IF(OR(COUNTIF(Z880,$AZ$2:$AZ$19)),0,1)</f>
        <v>0</v>
      </c>
      <c r="AS880" cm="1">
        <f t="array" ref="AS880">IF(OR(COUNTIF(AA880,$AZ$2:$AZ$19)),0,1)</f>
        <v>0</v>
      </c>
      <c r="AT880" cm="1">
        <f t="array" ref="AT880">IF(OR(COUNTIF(AB880,$AZ$2:$AZ$19)),0,1)</f>
        <v>0</v>
      </c>
      <c r="AU880" cm="1">
        <f t="array" ref="AU880">IF(OR(COUNTIF(AC880,$AZ$2:$AZ$19)),0,1)</f>
        <v>0</v>
      </c>
      <c r="AV880" cm="1">
        <f t="array" ref="AV880">IF(OR(COUNTIF(AD880,$AZ$2:$AZ$19)),0,1)</f>
        <v>0</v>
      </c>
      <c r="AX880">
        <f t="shared" si="14"/>
        <v>0</v>
      </c>
    </row>
    <row r="881" spans="1:50" x14ac:dyDescent="0.3">
      <c r="A881" s="92" t="str" cm="1">
        <f t="array" ref="A881">IF(AX881&gt;0,'Licensee Info'!$A$2:$A$2,"#N/A")</f>
        <v>#N/A</v>
      </c>
      <c r="B881" s="88" t="str">
        <f>'Cover Sheet'!$A$3</f>
        <v>[insert AFS Reporting Period]</v>
      </c>
      <c r="C881" s="88" t="str">
        <f>'Cover Sheet'!$D$3</f>
        <v>[insert all medical and adult-use license record numbers covered by this AFS]</v>
      </c>
      <c r="D881" s="88" t="str">
        <f>'Cover Sheet'!$A$6</f>
        <v>[insert name of firm]</v>
      </c>
      <c r="E881" s="88" t="str">
        <f>'Cover Sheet'!$B$6</f>
        <v>[insert CPA name]</v>
      </c>
      <c r="F881" s="88" t="str">
        <f>'Cover Sheet'!$B$8</f>
        <v>[insert CPA license number]</v>
      </c>
      <c r="G881" s="88" t="str">
        <f>'Cover Sheet'!$D$6</f>
        <v>[insert direct email address]</v>
      </c>
      <c r="H881" s="88" t="str">
        <f>'Cover Sheet'!$D$8</f>
        <v>[insert direct phone number]</v>
      </c>
      <c r="I881" s="88" t="str">
        <f>'Cover Sheet'!$D$10</f>
        <v>[insert firm mailing address]</v>
      </c>
      <c r="J881" s="88" t="str">
        <f>'Licensee Info'!$E$2</f>
        <v>Report not attested to correctly</v>
      </c>
      <c r="K881" t="s">
        <v>286</v>
      </c>
      <c r="L881">
        <v>1</v>
      </c>
      <c r="M881" t="s">
        <v>285</v>
      </c>
      <c r="N881">
        <v>10</v>
      </c>
      <c r="O881">
        <v>13</v>
      </c>
      <c r="R881">
        <v>0</v>
      </c>
      <c r="S881">
        <v>0</v>
      </c>
      <c r="T881">
        <v>0</v>
      </c>
      <c r="U881">
        <v>0</v>
      </c>
      <c r="V881">
        <v>0</v>
      </c>
      <c r="W881">
        <v>0</v>
      </c>
      <c r="X881">
        <v>0</v>
      </c>
      <c r="Y881">
        <v>0</v>
      </c>
      <c r="Z881">
        <v>0</v>
      </c>
      <c r="AA881">
        <v>0</v>
      </c>
      <c r="AB881">
        <v>0</v>
      </c>
      <c r="AC881">
        <v>0</v>
      </c>
      <c r="AD881">
        <v>0</v>
      </c>
      <c r="AJ881" cm="1">
        <f t="array" ref="AJ881">IF(OR(COUNTIF(R881,$AZ$2:$AZ$19)),0,1)</f>
        <v>0</v>
      </c>
      <c r="AK881" cm="1">
        <f t="array" ref="AK881">IF(OR(COUNTIF(S881,$AZ$2:$AZ$19)),0,1)</f>
        <v>0</v>
      </c>
      <c r="AL881" cm="1">
        <f t="array" ref="AL881">IF(OR(COUNTIF(T881,$AZ$2:$AZ$19)),0,1)</f>
        <v>0</v>
      </c>
      <c r="AM881" cm="1">
        <f t="array" ref="AM881">IF(OR(COUNTIF(U881,$AZ$2:$AZ$19)),0,1)</f>
        <v>0</v>
      </c>
      <c r="AN881" cm="1">
        <f t="array" ref="AN881">IF(OR(COUNTIF(V881,$AZ$2:$AZ$19)),0,1)</f>
        <v>0</v>
      </c>
      <c r="AO881" cm="1">
        <f t="array" ref="AO881">IF(OR(COUNTIF(W881,$AZ$2:$AZ$19)),0,1)</f>
        <v>0</v>
      </c>
      <c r="AP881" cm="1">
        <f t="array" ref="AP881">IF(OR(COUNTIF(X881,$AZ$2:$AZ$19)),0,1)</f>
        <v>0</v>
      </c>
      <c r="AQ881" cm="1">
        <f t="array" ref="AQ881">IF(OR(COUNTIF(Y881,$AZ$2:$AZ$19)),0,1)</f>
        <v>0</v>
      </c>
      <c r="AR881" cm="1">
        <f t="array" ref="AR881">IF(OR(COUNTIF(Z881,$AZ$2:$AZ$19)),0,1)</f>
        <v>0</v>
      </c>
      <c r="AS881" cm="1">
        <f t="array" ref="AS881">IF(OR(COUNTIF(AA881,$AZ$2:$AZ$19)),0,1)</f>
        <v>0</v>
      </c>
      <c r="AT881" cm="1">
        <f t="array" ref="AT881">IF(OR(COUNTIF(AB881,$AZ$2:$AZ$19)),0,1)</f>
        <v>0</v>
      </c>
      <c r="AU881" cm="1">
        <f t="array" ref="AU881">IF(OR(COUNTIF(AC881,$AZ$2:$AZ$19)),0,1)</f>
        <v>0</v>
      </c>
      <c r="AV881" cm="1">
        <f t="array" ref="AV881">IF(OR(COUNTIF(AD881,$AZ$2:$AZ$19)),0,1)</f>
        <v>0</v>
      </c>
      <c r="AX881">
        <f t="shared" si="14"/>
        <v>0</v>
      </c>
    </row>
    <row r="882" spans="1:50" x14ac:dyDescent="0.3">
      <c r="A882" s="88" t="str" cm="1">
        <f t="array" ref="A882">IF(AX882&gt;0,'Licensee Info'!$A$2:$A$2,"#N/A")</f>
        <v>#N/A</v>
      </c>
      <c r="B882" s="88" t="str">
        <f>'Cover Sheet'!$A$3</f>
        <v>[insert AFS Reporting Period]</v>
      </c>
      <c r="C882" s="88" t="str">
        <f>'Cover Sheet'!$D$3</f>
        <v>[insert all medical and adult-use license record numbers covered by this AFS]</v>
      </c>
      <c r="D882" s="88" t="str">
        <f>'Cover Sheet'!$A$6</f>
        <v>[insert name of firm]</v>
      </c>
      <c r="E882" s="88" t="str">
        <f>'Cover Sheet'!$B$6</f>
        <v>[insert CPA name]</v>
      </c>
      <c r="F882" s="88" t="str">
        <f>'Cover Sheet'!$B$8</f>
        <v>[insert CPA license number]</v>
      </c>
      <c r="G882" s="88" t="str">
        <f>'Cover Sheet'!$D$6</f>
        <v>[insert direct email address]</v>
      </c>
      <c r="H882" s="88" t="str">
        <f>'Cover Sheet'!$D$8</f>
        <v>[insert direct phone number]</v>
      </c>
      <c r="I882" s="88" t="str">
        <f>'Cover Sheet'!$D$10</f>
        <v>[insert firm mailing address]</v>
      </c>
      <c r="J882" s="88" t="str">
        <f>'Licensee Info'!$E$2</f>
        <v>Report not attested to correctly</v>
      </c>
      <c r="K882" s="91" t="s">
        <v>286</v>
      </c>
      <c r="L882" s="91">
        <v>1</v>
      </c>
      <c r="M882" s="91" t="s">
        <v>285</v>
      </c>
      <c r="N882" s="91">
        <v>10</v>
      </c>
      <c r="O882" s="91">
        <v>14</v>
      </c>
      <c r="P882" s="91"/>
      <c r="Q882" s="91"/>
      <c r="R882" s="91">
        <v>0</v>
      </c>
      <c r="S882" s="91">
        <v>0</v>
      </c>
      <c r="T882" s="91">
        <v>0</v>
      </c>
      <c r="U882" s="91">
        <v>0</v>
      </c>
      <c r="V882" s="91">
        <v>0</v>
      </c>
      <c r="W882" s="91">
        <v>0</v>
      </c>
      <c r="X882" s="91">
        <v>0</v>
      </c>
      <c r="Y882" s="91">
        <v>0</v>
      </c>
      <c r="Z882" s="91">
        <v>0</v>
      </c>
      <c r="AA882" s="91">
        <v>0</v>
      </c>
      <c r="AB882" s="91">
        <v>0</v>
      </c>
      <c r="AC882" s="91">
        <v>0</v>
      </c>
      <c r="AD882" s="91">
        <v>0</v>
      </c>
      <c r="AE882" s="91"/>
      <c r="AF882" s="91"/>
      <c r="AG882" s="91"/>
      <c r="AH882" s="91"/>
      <c r="AJ882" cm="1">
        <f t="array" ref="AJ882">IF(OR(COUNTIF(R882,$AZ$2:$AZ$19)),0,1)</f>
        <v>0</v>
      </c>
      <c r="AK882" cm="1">
        <f t="array" ref="AK882">IF(OR(COUNTIF(S882,$AZ$2:$AZ$19)),0,1)</f>
        <v>0</v>
      </c>
      <c r="AL882" cm="1">
        <f t="array" ref="AL882">IF(OR(COUNTIF(T882,$AZ$2:$AZ$19)),0,1)</f>
        <v>0</v>
      </c>
      <c r="AM882" cm="1">
        <f t="array" ref="AM882">IF(OR(COUNTIF(U882,$AZ$2:$AZ$19)),0,1)</f>
        <v>0</v>
      </c>
      <c r="AN882" cm="1">
        <f t="array" ref="AN882">IF(OR(COUNTIF(V882,$AZ$2:$AZ$19)),0,1)</f>
        <v>0</v>
      </c>
      <c r="AO882" cm="1">
        <f t="array" ref="AO882">IF(OR(COUNTIF(W882,$AZ$2:$AZ$19)),0,1)</f>
        <v>0</v>
      </c>
      <c r="AP882" cm="1">
        <f t="array" ref="AP882">IF(OR(COUNTIF(X882,$AZ$2:$AZ$19)),0,1)</f>
        <v>0</v>
      </c>
      <c r="AQ882" cm="1">
        <f t="array" ref="AQ882">IF(OR(COUNTIF(Y882,$AZ$2:$AZ$19)),0,1)</f>
        <v>0</v>
      </c>
      <c r="AR882" cm="1">
        <f t="array" ref="AR882">IF(OR(COUNTIF(Z882,$AZ$2:$AZ$19)),0,1)</f>
        <v>0</v>
      </c>
      <c r="AS882" cm="1">
        <f t="array" ref="AS882">IF(OR(COUNTIF(AA882,$AZ$2:$AZ$19)),0,1)</f>
        <v>0</v>
      </c>
      <c r="AT882" cm="1">
        <f t="array" ref="AT882">IF(OR(COUNTIF(AB882,$AZ$2:$AZ$19)),0,1)</f>
        <v>0</v>
      </c>
      <c r="AU882" cm="1">
        <f t="array" ref="AU882">IF(OR(COUNTIF(AC882,$AZ$2:$AZ$19)),0,1)</f>
        <v>0</v>
      </c>
      <c r="AV882" cm="1">
        <f t="array" ref="AV882">IF(OR(COUNTIF(AD882,$AZ$2:$AZ$19)),0,1)</f>
        <v>0</v>
      </c>
      <c r="AX882">
        <f t="shared" si="14"/>
        <v>0</v>
      </c>
    </row>
    <row r="883" spans="1:50" x14ac:dyDescent="0.3">
      <c r="A883" s="92" t="str" cm="1">
        <f t="array" ref="A883">IF(AX883&gt;0,'Licensee Info'!$A$2:$A$2,"#N/A")</f>
        <v>#N/A</v>
      </c>
      <c r="B883" s="88" t="str">
        <f>'Cover Sheet'!$A$3</f>
        <v>[insert AFS Reporting Period]</v>
      </c>
      <c r="C883" s="88" t="str">
        <f>'Cover Sheet'!$D$3</f>
        <v>[insert all medical and adult-use license record numbers covered by this AFS]</v>
      </c>
      <c r="D883" s="88" t="str">
        <f>'Cover Sheet'!$A$6</f>
        <v>[insert name of firm]</v>
      </c>
      <c r="E883" s="88" t="str">
        <f>'Cover Sheet'!$B$6</f>
        <v>[insert CPA name]</v>
      </c>
      <c r="F883" s="88" t="str">
        <f>'Cover Sheet'!$B$8</f>
        <v>[insert CPA license number]</v>
      </c>
      <c r="G883" s="88" t="str">
        <f>'Cover Sheet'!$D$6</f>
        <v>[insert direct email address]</v>
      </c>
      <c r="H883" s="88" t="str">
        <f>'Cover Sheet'!$D$8</f>
        <v>[insert direct phone number]</v>
      </c>
      <c r="I883" s="88" t="str">
        <f>'Cover Sheet'!$D$10</f>
        <v>[insert firm mailing address]</v>
      </c>
      <c r="J883" s="88" t="str">
        <f>'Licensee Info'!$E$2</f>
        <v>Report not attested to correctly</v>
      </c>
      <c r="K883" t="s">
        <v>286</v>
      </c>
      <c r="L883">
        <v>1</v>
      </c>
      <c r="M883" t="s">
        <v>285</v>
      </c>
      <c r="N883">
        <v>10</v>
      </c>
      <c r="O883">
        <v>15</v>
      </c>
      <c r="R883">
        <v>0</v>
      </c>
      <c r="S883">
        <v>0</v>
      </c>
      <c r="T883">
        <v>0</v>
      </c>
      <c r="U883">
        <v>0</v>
      </c>
      <c r="V883">
        <v>0</v>
      </c>
      <c r="W883">
        <v>0</v>
      </c>
      <c r="X883">
        <v>0</v>
      </c>
      <c r="Y883">
        <v>0</v>
      </c>
      <c r="Z883">
        <v>0</v>
      </c>
      <c r="AA883">
        <v>0</v>
      </c>
      <c r="AB883">
        <v>0</v>
      </c>
      <c r="AC883">
        <v>0</v>
      </c>
      <c r="AD883">
        <v>0</v>
      </c>
      <c r="AJ883" cm="1">
        <f t="array" ref="AJ883">IF(OR(COUNTIF(R883,$AZ$2:$AZ$19)),0,1)</f>
        <v>0</v>
      </c>
      <c r="AK883" cm="1">
        <f t="array" ref="AK883">IF(OR(COUNTIF(S883,$AZ$2:$AZ$19)),0,1)</f>
        <v>0</v>
      </c>
      <c r="AL883" cm="1">
        <f t="array" ref="AL883">IF(OR(COUNTIF(T883,$AZ$2:$AZ$19)),0,1)</f>
        <v>0</v>
      </c>
      <c r="AM883" cm="1">
        <f t="array" ref="AM883">IF(OR(COUNTIF(U883,$AZ$2:$AZ$19)),0,1)</f>
        <v>0</v>
      </c>
      <c r="AN883" cm="1">
        <f t="array" ref="AN883">IF(OR(COUNTIF(V883,$AZ$2:$AZ$19)),0,1)</f>
        <v>0</v>
      </c>
      <c r="AO883" cm="1">
        <f t="array" ref="AO883">IF(OR(COUNTIF(W883,$AZ$2:$AZ$19)),0,1)</f>
        <v>0</v>
      </c>
      <c r="AP883" cm="1">
        <f t="array" ref="AP883">IF(OR(COUNTIF(X883,$AZ$2:$AZ$19)),0,1)</f>
        <v>0</v>
      </c>
      <c r="AQ883" cm="1">
        <f t="array" ref="AQ883">IF(OR(COUNTIF(Y883,$AZ$2:$AZ$19)),0,1)</f>
        <v>0</v>
      </c>
      <c r="AR883" cm="1">
        <f t="array" ref="AR883">IF(OR(COUNTIF(Z883,$AZ$2:$AZ$19)),0,1)</f>
        <v>0</v>
      </c>
      <c r="AS883" cm="1">
        <f t="array" ref="AS883">IF(OR(COUNTIF(AA883,$AZ$2:$AZ$19)),0,1)</f>
        <v>0</v>
      </c>
      <c r="AT883" cm="1">
        <f t="array" ref="AT883">IF(OR(COUNTIF(AB883,$AZ$2:$AZ$19)),0,1)</f>
        <v>0</v>
      </c>
      <c r="AU883" cm="1">
        <f t="array" ref="AU883">IF(OR(COUNTIF(AC883,$AZ$2:$AZ$19)),0,1)</f>
        <v>0</v>
      </c>
      <c r="AV883" cm="1">
        <f t="array" ref="AV883">IF(OR(COUNTIF(AD883,$AZ$2:$AZ$19)),0,1)</f>
        <v>0</v>
      </c>
      <c r="AX883">
        <f t="shared" si="14"/>
        <v>0</v>
      </c>
    </row>
    <row r="884" spans="1:50" x14ac:dyDescent="0.3">
      <c r="A884" s="88" t="str" cm="1">
        <f t="array" ref="A884">IF(AX884&gt;0,'Licensee Info'!$A$2:$A$2,"#N/A")</f>
        <v>#N/A</v>
      </c>
      <c r="B884" s="88" t="str">
        <f>'Cover Sheet'!$A$3</f>
        <v>[insert AFS Reporting Period]</v>
      </c>
      <c r="C884" s="88" t="str">
        <f>'Cover Sheet'!$D$3</f>
        <v>[insert all medical and adult-use license record numbers covered by this AFS]</v>
      </c>
      <c r="D884" s="88" t="str">
        <f>'Cover Sheet'!$A$6</f>
        <v>[insert name of firm]</v>
      </c>
      <c r="E884" s="88" t="str">
        <f>'Cover Sheet'!$B$6</f>
        <v>[insert CPA name]</v>
      </c>
      <c r="F884" s="88" t="str">
        <f>'Cover Sheet'!$B$8</f>
        <v>[insert CPA license number]</v>
      </c>
      <c r="G884" s="88" t="str">
        <f>'Cover Sheet'!$D$6</f>
        <v>[insert direct email address]</v>
      </c>
      <c r="H884" s="88" t="str">
        <f>'Cover Sheet'!$D$8</f>
        <v>[insert direct phone number]</v>
      </c>
      <c r="I884" s="88" t="str">
        <f>'Cover Sheet'!$D$10</f>
        <v>[insert firm mailing address]</v>
      </c>
      <c r="J884" s="88" t="str">
        <f>'Licensee Info'!$E$2</f>
        <v>Report not attested to correctly</v>
      </c>
      <c r="K884" s="91" t="s">
        <v>286</v>
      </c>
      <c r="L884" s="91">
        <v>1</v>
      </c>
      <c r="M884" s="91">
        <v>3</v>
      </c>
      <c r="N884" s="91">
        <v>11</v>
      </c>
      <c r="O884" s="91">
        <v>1</v>
      </c>
      <c r="P884" s="91"/>
      <c r="Q884" s="91"/>
      <c r="R884" s="91" t="str">
        <f>'R - Total (R, MB)'!$B$319</f>
        <v>[insert license #]</v>
      </c>
      <c r="S884" s="91">
        <f>'R - Total (R, MB)'!$B$320</f>
        <v>0</v>
      </c>
      <c r="T884" s="91">
        <f>'R - Total (R, MB)'!$D$320</f>
        <v>0</v>
      </c>
      <c r="U884" s="91">
        <f>'R - Total (R, MB)'!$H$320</f>
        <v>0</v>
      </c>
      <c r="V884" s="91" cm="1">
        <f t="array" ref="V884:AC895">'R - Total (R, MB)'!$A$321:$H$332</f>
        <v>0</v>
      </c>
      <c r="W884" s="91">
        <v>0</v>
      </c>
      <c r="X884" s="91">
        <v>0</v>
      </c>
      <c r="Y884" s="91">
        <v>0</v>
      </c>
      <c r="Z884" s="91">
        <v>0</v>
      </c>
      <c r="AA884" s="91">
        <v>0</v>
      </c>
      <c r="AB884" s="91">
        <v>0</v>
      </c>
      <c r="AC884" s="91">
        <v>0</v>
      </c>
      <c r="AD884" s="91">
        <v>0</v>
      </c>
      <c r="AE884" s="91"/>
      <c r="AF884" s="91"/>
      <c r="AG884" s="91"/>
      <c r="AH884" s="91"/>
      <c r="AJ884" cm="1">
        <f t="array" ref="AJ884">IF(OR(COUNTIF(R884,$AZ$2:$AZ$19)),0,1)</f>
        <v>0</v>
      </c>
      <c r="AK884" cm="1">
        <f t="array" ref="AK884">IF(OR(COUNTIF(S884,$AZ$2:$AZ$19)),0,1)</f>
        <v>0</v>
      </c>
      <c r="AL884" cm="1">
        <f t="array" ref="AL884">IF(OR(COUNTIF(T884,$AZ$2:$AZ$19)),0,1)</f>
        <v>0</v>
      </c>
      <c r="AM884" cm="1">
        <f t="array" ref="AM884">IF(OR(COUNTIF(U884,$AZ$2:$AZ$19)),0,1)</f>
        <v>0</v>
      </c>
      <c r="AN884" cm="1">
        <f t="array" ref="AN884">IF(OR(COUNTIF(V884,$AZ$2:$AZ$19)),0,1)</f>
        <v>0</v>
      </c>
      <c r="AO884" cm="1">
        <f t="array" ref="AO884">IF(OR(COUNTIF(W884,$AZ$2:$AZ$19)),0,1)</f>
        <v>0</v>
      </c>
      <c r="AP884" cm="1">
        <f t="array" ref="AP884">IF(OR(COUNTIF(X884,$AZ$2:$AZ$19)),0,1)</f>
        <v>0</v>
      </c>
      <c r="AQ884" cm="1">
        <f t="array" ref="AQ884">IF(OR(COUNTIF(Y884,$AZ$2:$AZ$19)),0,1)</f>
        <v>0</v>
      </c>
      <c r="AR884" cm="1">
        <f t="array" ref="AR884">IF(OR(COUNTIF(Z884,$AZ$2:$AZ$19)),0,1)</f>
        <v>0</v>
      </c>
      <c r="AS884" cm="1">
        <f t="array" ref="AS884">IF(OR(COUNTIF(AA884,$AZ$2:$AZ$19)),0,1)</f>
        <v>0</v>
      </c>
      <c r="AT884" cm="1">
        <f t="array" ref="AT884">IF(OR(COUNTIF(AB884,$AZ$2:$AZ$19)),0,1)</f>
        <v>0</v>
      </c>
      <c r="AU884" cm="1">
        <f t="array" ref="AU884">IF(OR(COUNTIF(AC884,$AZ$2:$AZ$19)),0,1)</f>
        <v>0</v>
      </c>
      <c r="AV884" cm="1">
        <f t="array" ref="AV884">IF(OR(COUNTIF(AD884,$AZ$2:$AZ$19)),0,1)</f>
        <v>0</v>
      </c>
      <c r="AX884">
        <f t="shared" si="14"/>
        <v>0</v>
      </c>
    </row>
    <row r="885" spans="1:50" x14ac:dyDescent="0.3">
      <c r="A885" s="92" t="str" cm="1">
        <f t="array" ref="A885">IF(AX885&gt;0,'Licensee Info'!$A$2:$A$2,"#N/A")</f>
        <v>#N/A</v>
      </c>
      <c r="B885" s="88" t="str">
        <f>'Cover Sheet'!$A$3</f>
        <v>[insert AFS Reporting Period]</v>
      </c>
      <c r="C885" s="88" t="str">
        <f>'Cover Sheet'!$D$3</f>
        <v>[insert all medical and adult-use license record numbers covered by this AFS]</v>
      </c>
      <c r="D885" s="88" t="str">
        <f>'Cover Sheet'!$A$6</f>
        <v>[insert name of firm]</v>
      </c>
      <c r="E885" s="88" t="str">
        <f>'Cover Sheet'!$B$6</f>
        <v>[insert CPA name]</v>
      </c>
      <c r="F885" s="88" t="str">
        <f>'Cover Sheet'!$B$8</f>
        <v>[insert CPA license number]</v>
      </c>
      <c r="G885" s="88" t="str">
        <f>'Cover Sheet'!$D$6</f>
        <v>[insert direct email address]</v>
      </c>
      <c r="H885" s="88" t="str">
        <f>'Cover Sheet'!$D$8</f>
        <v>[insert direct phone number]</v>
      </c>
      <c r="I885" s="88" t="str">
        <f>'Cover Sheet'!$D$10</f>
        <v>[insert firm mailing address]</v>
      </c>
      <c r="J885" s="88" t="str">
        <f>'Licensee Info'!$E$2</f>
        <v>Report not attested to correctly</v>
      </c>
      <c r="K885" t="s">
        <v>286</v>
      </c>
      <c r="L885">
        <v>1</v>
      </c>
      <c r="M885">
        <v>3</v>
      </c>
      <c r="N885">
        <v>11</v>
      </c>
      <c r="O885">
        <v>2</v>
      </c>
      <c r="R885" t="str">
        <f>'R - Total (R, MB)'!$B$319</f>
        <v>[insert license #]</v>
      </c>
      <c r="S885">
        <f>'R - Total (R, MB)'!$B$320</f>
        <v>0</v>
      </c>
      <c r="T885">
        <f>'R - Total (R, MB)'!$D$320</f>
        <v>0</v>
      </c>
      <c r="U885">
        <f>'R - Total (R, MB)'!$H$320</f>
        <v>0</v>
      </c>
      <c r="V885">
        <v>0</v>
      </c>
      <c r="W885">
        <v>0</v>
      </c>
      <c r="X885">
        <v>0</v>
      </c>
      <c r="Y885">
        <v>0</v>
      </c>
      <c r="Z885">
        <v>0</v>
      </c>
      <c r="AA885">
        <v>0</v>
      </c>
      <c r="AB885">
        <v>0</v>
      </c>
      <c r="AC885">
        <v>0</v>
      </c>
      <c r="AD885">
        <v>0</v>
      </c>
      <c r="AJ885" cm="1">
        <f t="array" ref="AJ885">IF(OR(COUNTIF(R885,$AZ$2:$AZ$19)),0,1)</f>
        <v>0</v>
      </c>
      <c r="AK885" cm="1">
        <f t="array" ref="AK885">IF(OR(COUNTIF(S885,$AZ$2:$AZ$19)),0,1)</f>
        <v>0</v>
      </c>
      <c r="AL885" cm="1">
        <f t="array" ref="AL885">IF(OR(COUNTIF(T885,$AZ$2:$AZ$19)),0,1)</f>
        <v>0</v>
      </c>
      <c r="AM885" cm="1">
        <f t="array" ref="AM885">IF(OR(COUNTIF(U885,$AZ$2:$AZ$19)),0,1)</f>
        <v>0</v>
      </c>
      <c r="AN885" cm="1">
        <f t="array" ref="AN885">IF(OR(COUNTIF(V885,$AZ$2:$AZ$19)),0,1)</f>
        <v>0</v>
      </c>
      <c r="AO885" cm="1">
        <f t="array" ref="AO885">IF(OR(COUNTIF(W885,$AZ$2:$AZ$19)),0,1)</f>
        <v>0</v>
      </c>
      <c r="AP885" cm="1">
        <f t="array" ref="AP885">IF(OR(COUNTIF(X885,$AZ$2:$AZ$19)),0,1)</f>
        <v>0</v>
      </c>
      <c r="AQ885" cm="1">
        <f t="array" ref="AQ885">IF(OR(COUNTIF(Y885,$AZ$2:$AZ$19)),0,1)</f>
        <v>0</v>
      </c>
      <c r="AR885" cm="1">
        <f t="array" ref="AR885">IF(OR(COUNTIF(Z885,$AZ$2:$AZ$19)),0,1)</f>
        <v>0</v>
      </c>
      <c r="AS885" cm="1">
        <f t="array" ref="AS885">IF(OR(COUNTIF(AA885,$AZ$2:$AZ$19)),0,1)</f>
        <v>0</v>
      </c>
      <c r="AT885" cm="1">
        <f t="array" ref="AT885">IF(OR(COUNTIF(AB885,$AZ$2:$AZ$19)),0,1)</f>
        <v>0</v>
      </c>
      <c r="AU885" cm="1">
        <f t="array" ref="AU885">IF(OR(COUNTIF(AC885,$AZ$2:$AZ$19)),0,1)</f>
        <v>0</v>
      </c>
      <c r="AV885" cm="1">
        <f t="array" ref="AV885">IF(OR(COUNTIF(AD885,$AZ$2:$AZ$19)),0,1)</f>
        <v>0</v>
      </c>
      <c r="AX885">
        <f t="shared" si="14"/>
        <v>0</v>
      </c>
    </row>
    <row r="886" spans="1:50" x14ac:dyDescent="0.3">
      <c r="A886" s="88" t="str" cm="1">
        <f t="array" ref="A886">IF(AX886&gt;0,'Licensee Info'!$A$2:$A$2,"#N/A")</f>
        <v>#N/A</v>
      </c>
      <c r="B886" s="88" t="str">
        <f>'Cover Sheet'!$A$3</f>
        <v>[insert AFS Reporting Period]</v>
      </c>
      <c r="C886" s="88" t="str">
        <f>'Cover Sheet'!$D$3</f>
        <v>[insert all medical and adult-use license record numbers covered by this AFS]</v>
      </c>
      <c r="D886" s="88" t="str">
        <f>'Cover Sheet'!$A$6</f>
        <v>[insert name of firm]</v>
      </c>
      <c r="E886" s="88" t="str">
        <f>'Cover Sheet'!$B$6</f>
        <v>[insert CPA name]</v>
      </c>
      <c r="F886" s="88" t="str">
        <f>'Cover Sheet'!$B$8</f>
        <v>[insert CPA license number]</v>
      </c>
      <c r="G886" s="88" t="str">
        <f>'Cover Sheet'!$D$6</f>
        <v>[insert direct email address]</v>
      </c>
      <c r="H886" s="88" t="str">
        <f>'Cover Sheet'!$D$8</f>
        <v>[insert direct phone number]</v>
      </c>
      <c r="I886" s="88" t="str">
        <f>'Cover Sheet'!$D$10</f>
        <v>[insert firm mailing address]</v>
      </c>
      <c r="J886" s="88" t="str">
        <f>'Licensee Info'!$E$2</f>
        <v>Report not attested to correctly</v>
      </c>
      <c r="K886" s="91" t="s">
        <v>286</v>
      </c>
      <c r="L886" s="91">
        <v>1</v>
      </c>
      <c r="M886" s="91">
        <v>3</v>
      </c>
      <c r="N886" s="91">
        <v>11</v>
      </c>
      <c r="O886" s="91">
        <v>3</v>
      </c>
      <c r="P886" s="91"/>
      <c r="Q886" s="91"/>
      <c r="R886" s="91" t="str">
        <f>'R - Total (R, MB)'!$B$319</f>
        <v>[insert license #]</v>
      </c>
      <c r="S886" s="91">
        <f>'R - Total (R, MB)'!$B$320</f>
        <v>0</v>
      </c>
      <c r="T886" s="91">
        <f>'R - Total (R, MB)'!$D$320</f>
        <v>0</v>
      </c>
      <c r="U886" s="91">
        <f>'R - Total (R, MB)'!$H$320</f>
        <v>0</v>
      </c>
      <c r="V886" s="91">
        <v>0</v>
      </c>
      <c r="W886" s="91">
        <v>0</v>
      </c>
      <c r="X886" s="91">
        <v>0</v>
      </c>
      <c r="Y886" s="91">
        <v>0</v>
      </c>
      <c r="Z886" s="91">
        <v>0</v>
      </c>
      <c r="AA886" s="91">
        <v>0</v>
      </c>
      <c r="AB886" s="91">
        <v>0</v>
      </c>
      <c r="AC886" s="91">
        <v>0</v>
      </c>
      <c r="AD886" s="91">
        <v>0</v>
      </c>
      <c r="AE886" s="91"/>
      <c r="AF886" s="91"/>
      <c r="AG886" s="91"/>
      <c r="AH886" s="91"/>
      <c r="AJ886" cm="1">
        <f t="array" ref="AJ886">IF(OR(COUNTIF(R886,$AZ$2:$AZ$19)),0,1)</f>
        <v>0</v>
      </c>
      <c r="AK886" cm="1">
        <f t="array" ref="AK886">IF(OR(COUNTIF(S886,$AZ$2:$AZ$19)),0,1)</f>
        <v>0</v>
      </c>
      <c r="AL886" cm="1">
        <f t="array" ref="AL886">IF(OR(COUNTIF(T886,$AZ$2:$AZ$19)),0,1)</f>
        <v>0</v>
      </c>
      <c r="AM886" cm="1">
        <f t="array" ref="AM886">IF(OR(COUNTIF(U886,$AZ$2:$AZ$19)),0,1)</f>
        <v>0</v>
      </c>
      <c r="AN886" cm="1">
        <f t="array" ref="AN886">IF(OR(COUNTIF(V886,$AZ$2:$AZ$19)),0,1)</f>
        <v>0</v>
      </c>
      <c r="AO886" cm="1">
        <f t="array" ref="AO886">IF(OR(COUNTIF(W886,$AZ$2:$AZ$19)),0,1)</f>
        <v>0</v>
      </c>
      <c r="AP886" cm="1">
        <f t="array" ref="AP886">IF(OR(COUNTIF(X886,$AZ$2:$AZ$19)),0,1)</f>
        <v>0</v>
      </c>
      <c r="AQ886" cm="1">
        <f t="array" ref="AQ886">IF(OR(COUNTIF(Y886,$AZ$2:$AZ$19)),0,1)</f>
        <v>0</v>
      </c>
      <c r="AR886" cm="1">
        <f t="array" ref="AR886">IF(OR(COUNTIF(Z886,$AZ$2:$AZ$19)),0,1)</f>
        <v>0</v>
      </c>
      <c r="AS886" cm="1">
        <f t="array" ref="AS886">IF(OR(COUNTIF(AA886,$AZ$2:$AZ$19)),0,1)</f>
        <v>0</v>
      </c>
      <c r="AT886" cm="1">
        <f t="array" ref="AT886">IF(OR(COUNTIF(AB886,$AZ$2:$AZ$19)),0,1)</f>
        <v>0</v>
      </c>
      <c r="AU886" cm="1">
        <f t="array" ref="AU886">IF(OR(COUNTIF(AC886,$AZ$2:$AZ$19)),0,1)</f>
        <v>0</v>
      </c>
      <c r="AV886" cm="1">
        <f t="array" ref="AV886">IF(OR(COUNTIF(AD886,$AZ$2:$AZ$19)),0,1)</f>
        <v>0</v>
      </c>
      <c r="AX886">
        <f t="shared" si="14"/>
        <v>0</v>
      </c>
    </row>
    <row r="887" spans="1:50" x14ac:dyDescent="0.3">
      <c r="A887" s="92" t="str" cm="1">
        <f t="array" ref="A887">IF(AX887&gt;0,'Licensee Info'!$A$2:$A$2,"#N/A")</f>
        <v>#N/A</v>
      </c>
      <c r="B887" s="88" t="str">
        <f>'Cover Sheet'!$A$3</f>
        <v>[insert AFS Reporting Period]</v>
      </c>
      <c r="C887" s="88" t="str">
        <f>'Cover Sheet'!$D$3</f>
        <v>[insert all medical and adult-use license record numbers covered by this AFS]</v>
      </c>
      <c r="D887" s="88" t="str">
        <f>'Cover Sheet'!$A$6</f>
        <v>[insert name of firm]</v>
      </c>
      <c r="E887" s="88" t="str">
        <f>'Cover Sheet'!$B$6</f>
        <v>[insert CPA name]</v>
      </c>
      <c r="F887" s="88" t="str">
        <f>'Cover Sheet'!$B$8</f>
        <v>[insert CPA license number]</v>
      </c>
      <c r="G887" s="88" t="str">
        <f>'Cover Sheet'!$D$6</f>
        <v>[insert direct email address]</v>
      </c>
      <c r="H887" s="88" t="str">
        <f>'Cover Sheet'!$D$8</f>
        <v>[insert direct phone number]</v>
      </c>
      <c r="I887" s="88" t="str">
        <f>'Cover Sheet'!$D$10</f>
        <v>[insert firm mailing address]</v>
      </c>
      <c r="J887" s="88" t="str">
        <f>'Licensee Info'!$E$2</f>
        <v>Report not attested to correctly</v>
      </c>
      <c r="K887" t="s">
        <v>286</v>
      </c>
      <c r="L887">
        <v>1</v>
      </c>
      <c r="M887">
        <v>3</v>
      </c>
      <c r="N887">
        <v>11</v>
      </c>
      <c r="O887">
        <v>4</v>
      </c>
      <c r="R887" t="str">
        <f>'R - Total (R, MB)'!$B$319</f>
        <v>[insert license #]</v>
      </c>
      <c r="S887">
        <f>'R - Total (R, MB)'!$B$320</f>
        <v>0</v>
      </c>
      <c r="T887">
        <f>'R - Total (R, MB)'!$D$320</f>
        <v>0</v>
      </c>
      <c r="U887">
        <f>'R - Total (R, MB)'!$H$320</f>
        <v>0</v>
      </c>
      <c r="V887">
        <v>0</v>
      </c>
      <c r="W887">
        <v>0</v>
      </c>
      <c r="X887">
        <v>0</v>
      </c>
      <c r="Y887">
        <v>0</v>
      </c>
      <c r="Z887">
        <v>0</v>
      </c>
      <c r="AA887">
        <v>0</v>
      </c>
      <c r="AB887">
        <v>0</v>
      </c>
      <c r="AC887">
        <v>0</v>
      </c>
      <c r="AD887">
        <v>0</v>
      </c>
      <c r="AJ887" cm="1">
        <f t="array" ref="AJ887">IF(OR(COUNTIF(R887,$AZ$2:$AZ$19)),0,1)</f>
        <v>0</v>
      </c>
      <c r="AK887" cm="1">
        <f t="array" ref="AK887">IF(OR(COUNTIF(S887,$AZ$2:$AZ$19)),0,1)</f>
        <v>0</v>
      </c>
      <c r="AL887" cm="1">
        <f t="array" ref="AL887">IF(OR(COUNTIF(T887,$AZ$2:$AZ$19)),0,1)</f>
        <v>0</v>
      </c>
      <c r="AM887" cm="1">
        <f t="array" ref="AM887">IF(OR(COUNTIF(U887,$AZ$2:$AZ$19)),0,1)</f>
        <v>0</v>
      </c>
      <c r="AN887" cm="1">
        <f t="array" ref="AN887">IF(OR(COUNTIF(V887,$AZ$2:$AZ$19)),0,1)</f>
        <v>0</v>
      </c>
      <c r="AO887" cm="1">
        <f t="array" ref="AO887">IF(OR(COUNTIF(W887,$AZ$2:$AZ$19)),0,1)</f>
        <v>0</v>
      </c>
      <c r="AP887" cm="1">
        <f t="array" ref="AP887">IF(OR(COUNTIF(X887,$AZ$2:$AZ$19)),0,1)</f>
        <v>0</v>
      </c>
      <c r="AQ887" cm="1">
        <f t="array" ref="AQ887">IF(OR(COUNTIF(Y887,$AZ$2:$AZ$19)),0,1)</f>
        <v>0</v>
      </c>
      <c r="AR887" cm="1">
        <f t="array" ref="AR887">IF(OR(COUNTIF(Z887,$AZ$2:$AZ$19)),0,1)</f>
        <v>0</v>
      </c>
      <c r="AS887" cm="1">
        <f t="array" ref="AS887">IF(OR(COUNTIF(AA887,$AZ$2:$AZ$19)),0,1)</f>
        <v>0</v>
      </c>
      <c r="AT887" cm="1">
        <f t="array" ref="AT887">IF(OR(COUNTIF(AB887,$AZ$2:$AZ$19)),0,1)</f>
        <v>0</v>
      </c>
      <c r="AU887" cm="1">
        <f t="array" ref="AU887">IF(OR(COUNTIF(AC887,$AZ$2:$AZ$19)),0,1)</f>
        <v>0</v>
      </c>
      <c r="AV887" cm="1">
        <f t="array" ref="AV887">IF(OR(COUNTIF(AD887,$AZ$2:$AZ$19)),0,1)</f>
        <v>0</v>
      </c>
      <c r="AX887">
        <f t="shared" si="14"/>
        <v>0</v>
      </c>
    </row>
    <row r="888" spans="1:50" x14ac:dyDescent="0.3">
      <c r="A888" s="88" t="str" cm="1">
        <f t="array" ref="A888">IF(AX888&gt;0,'Licensee Info'!$A$2:$A$2,"#N/A")</f>
        <v>#N/A</v>
      </c>
      <c r="B888" s="88" t="str">
        <f>'Cover Sheet'!$A$3</f>
        <v>[insert AFS Reporting Period]</v>
      </c>
      <c r="C888" s="88" t="str">
        <f>'Cover Sheet'!$D$3</f>
        <v>[insert all medical and adult-use license record numbers covered by this AFS]</v>
      </c>
      <c r="D888" s="88" t="str">
        <f>'Cover Sheet'!$A$6</f>
        <v>[insert name of firm]</v>
      </c>
      <c r="E888" s="88" t="str">
        <f>'Cover Sheet'!$B$6</f>
        <v>[insert CPA name]</v>
      </c>
      <c r="F888" s="88" t="str">
        <f>'Cover Sheet'!$B$8</f>
        <v>[insert CPA license number]</v>
      </c>
      <c r="G888" s="88" t="str">
        <f>'Cover Sheet'!$D$6</f>
        <v>[insert direct email address]</v>
      </c>
      <c r="H888" s="88" t="str">
        <f>'Cover Sheet'!$D$8</f>
        <v>[insert direct phone number]</v>
      </c>
      <c r="I888" s="88" t="str">
        <f>'Cover Sheet'!$D$10</f>
        <v>[insert firm mailing address]</v>
      </c>
      <c r="J888" s="88" t="str">
        <f>'Licensee Info'!$E$2</f>
        <v>Report not attested to correctly</v>
      </c>
      <c r="K888" s="91" t="s">
        <v>286</v>
      </c>
      <c r="L888" s="91">
        <v>1</v>
      </c>
      <c r="M888" s="91">
        <v>3</v>
      </c>
      <c r="N888" s="91">
        <v>11</v>
      </c>
      <c r="O888" s="91">
        <v>5</v>
      </c>
      <c r="P888" s="91"/>
      <c r="Q888" s="91"/>
      <c r="R888" s="91" t="str">
        <f>'R - Total (R, MB)'!$B$319</f>
        <v>[insert license #]</v>
      </c>
      <c r="S888" s="91">
        <f>'R - Total (R, MB)'!$B$320</f>
        <v>0</v>
      </c>
      <c r="T888" s="91">
        <f>'R - Total (R, MB)'!$D$320</f>
        <v>0</v>
      </c>
      <c r="U888" s="91">
        <f>'R - Total (R, MB)'!$H$320</f>
        <v>0</v>
      </c>
      <c r="V888" s="91">
        <v>0</v>
      </c>
      <c r="W888" s="91">
        <v>0</v>
      </c>
      <c r="X888" s="91">
        <v>0</v>
      </c>
      <c r="Y888" s="91">
        <v>0</v>
      </c>
      <c r="Z888" s="91">
        <v>0</v>
      </c>
      <c r="AA888" s="91">
        <v>0</v>
      </c>
      <c r="AB888" s="91">
        <v>0</v>
      </c>
      <c r="AC888" s="91">
        <v>0</v>
      </c>
      <c r="AD888" s="91">
        <v>0</v>
      </c>
      <c r="AE888" s="91"/>
      <c r="AF888" s="91"/>
      <c r="AG888" s="91"/>
      <c r="AH888" s="91"/>
      <c r="AJ888" cm="1">
        <f t="array" ref="AJ888">IF(OR(COUNTIF(R888,$AZ$2:$AZ$19)),0,1)</f>
        <v>0</v>
      </c>
      <c r="AK888" cm="1">
        <f t="array" ref="AK888">IF(OR(COUNTIF(S888,$AZ$2:$AZ$19)),0,1)</f>
        <v>0</v>
      </c>
      <c r="AL888" cm="1">
        <f t="array" ref="AL888">IF(OR(COUNTIF(T888,$AZ$2:$AZ$19)),0,1)</f>
        <v>0</v>
      </c>
      <c r="AM888" cm="1">
        <f t="array" ref="AM888">IF(OR(COUNTIF(U888,$AZ$2:$AZ$19)),0,1)</f>
        <v>0</v>
      </c>
      <c r="AN888" cm="1">
        <f t="array" ref="AN888">IF(OR(COUNTIF(V888,$AZ$2:$AZ$19)),0,1)</f>
        <v>0</v>
      </c>
      <c r="AO888" cm="1">
        <f t="array" ref="AO888">IF(OR(COUNTIF(W888,$AZ$2:$AZ$19)),0,1)</f>
        <v>0</v>
      </c>
      <c r="AP888" cm="1">
        <f t="array" ref="AP888">IF(OR(COUNTIF(X888,$AZ$2:$AZ$19)),0,1)</f>
        <v>0</v>
      </c>
      <c r="AQ888" cm="1">
        <f t="array" ref="AQ888">IF(OR(COUNTIF(Y888,$AZ$2:$AZ$19)),0,1)</f>
        <v>0</v>
      </c>
      <c r="AR888" cm="1">
        <f t="array" ref="AR888">IF(OR(COUNTIF(Z888,$AZ$2:$AZ$19)),0,1)</f>
        <v>0</v>
      </c>
      <c r="AS888" cm="1">
        <f t="array" ref="AS888">IF(OR(COUNTIF(AA888,$AZ$2:$AZ$19)),0,1)</f>
        <v>0</v>
      </c>
      <c r="AT888" cm="1">
        <f t="array" ref="AT888">IF(OR(COUNTIF(AB888,$AZ$2:$AZ$19)),0,1)</f>
        <v>0</v>
      </c>
      <c r="AU888" cm="1">
        <f t="array" ref="AU888">IF(OR(COUNTIF(AC888,$AZ$2:$AZ$19)),0,1)</f>
        <v>0</v>
      </c>
      <c r="AV888" cm="1">
        <f t="array" ref="AV888">IF(OR(COUNTIF(AD888,$AZ$2:$AZ$19)),0,1)</f>
        <v>0</v>
      </c>
      <c r="AX888">
        <f t="shared" si="14"/>
        <v>0</v>
      </c>
    </row>
    <row r="889" spans="1:50" x14ac:dyDescent="0.3">
      <c r="A889" s="92" t="str" cm="1">
        <f t="array" ref="A889">IF(AX889&gt;0,'Licensee Info'!$A$2:$A$2,"#N/A")</f>
        <v>#N/A</v>
      </c>
      <c r="B889" s="88" t="str">
        <f>'Cover Sheet'!$A$3</f>
        <v>[insert AFS Reporting Period]</v>
      </c>
      <c r="C889" s="88" t="str">
        <f>'Cover Sheet'!$D$3</f>
        <v>[insert all medical and adult-use license record numbers covered by this AFS]</v>
      </c>
      <c r="D889" s="88" t="str">
        <f>'Cover Sheet'!$A$6</f>
        <v>[insert name of firm]</v>
      </c>
      <c r="E889" s="88" t="str">
        <f>'Cover Sheet'!$B$6</f>
        <v>[insert CPA name]</v>
      </c>
      <c r="F889" s="88" t="str">
        <f>'Cover Sheet'!$B$8</f>
        <v>[insert CPA license number]</v>
      </c>
      <c r="G889" s="88" t="str">
        <f>'Cover Sheet'!$D$6</f>
        <v>[insert direct email address]</v>
      </c>
      <c r="H889" s="88" t="str">
        <f>'Cover Sheet'!$D$8</f>
        <v>[insert direct phone number]</v>
      </c>
      <c r="I889" s="88" t="str">
        <f>'Cover Sheet'!$D$10</f>
        <v>[insert firm mailing address]</v>
      </c>
      <c r="J889" s="88" t="str">
        <f>'Licensee Info'!$E$2</f>
        <v>Report not attested to correctly</v>
      </c>
      <c r="K889" t="s">
        <v>286</v>
      </c>
      <c r="L889">
        <v>1</v>
      </c>
      <c r="M889">
        <v>3</v>
      </c>
      <c r="N889">
        <v>11</v>
      </c>
      <c r="O889">
        <v>6</v>
      </c>
      <c r="R889" t="str">
        <f>'R - Total (R, MB)'!$B$319</f>
        <v>[insert license #]</v>
      </c>
      <c r="S889">
        <f>'R - Total (R, MB)'!$B$320</f>
        <v>0</v>
      </c>
      <c r="T889">
        <f>'R - Total (R, MB)'!$D$320</f>
        <v>0</v>
      </c>
      <c r="U889">
        <f>'R - Total (R, MB)'!$H$320</f>
        <v>0</v>
      </c>
      <c r="V889">
        <v>0</v>
      </c>
      <c r="W889">
        <v>0</v>
      </c>
      <c r="X889">
        <v>0</v>
      </c>
      <c r="Y889">
        <v>0</v>
      </c>
      <c r="Z889">
        <v>0</v>
      </c>
      <c r="AA889">
        <v>0</v>
      </c>
      <c r="AB889">
        <v>0</v>
      </c>
      <c r="AC889">
        <v>0</v>
      </c>
      <c r="AD889">
        <v>0</v>
      </c>
      <c r="AJ889" cm="1">
        <f t="array" ref="AJ889">IF(OR(COUNTIF(R889,$AZ$2:$AZ$19)),0,1)</f>
        <v>0</v>
      </c>
      <c r="AK889" cm="1">
        <f t="array" ref="AK889">IF(OR(COUNTIF(S889,$AZ$2:$AZ$19)),0,1)</f>
        <v>0</v>
      </c>
      <c r="AL889" cm="1">
        <f t="array" ref="AL889">IF(OR(COUNTIF(T889,$AZ$2:$AZ$19)),0,1)</f>
        <v>0</v>
      </c>
      <c r="AM889" cm="1">
        <f t="array" ref="AM889">IF(OR(COUNTIF(U889,$AZ$2:$AZ$19)),0,1)</f>
        <v>0</v>
      </c>
      <c r="AN889" cm="1">
        <f t="array" ref="AN889">IF(OR(COUNTIF(V889,$AZ$2:$AZ$19)),0,1)</f>
        <v>0</v>
      </c>
      <c r="AO889" cm="1">
        <f t="array" ref="AO889">IF(OR(COUNTIF(W889,$AZ$2:$AZ$19)),0,1)</f>
        <v>0</v>
      </c>
      <c r="AP889" cm="1">
        <f t="array" ref="AP889">IF(OR(COUNTIF(X889,$AZ$2:$AZ$19)),0,1)</f>
        <v>0</v>
      </c>
      <c r="AQ889" cm="1">
        <f t="array" ref="AQ889">IF(OR(COUNTIF(Y889,$AZ$2:$AZ$19)),0,1)</f>
        <v>0</v>
      </c>
      <c r="AR889" cm="1">
        <f t="array" ref="AR889">IF(OR(COUNTIF(Z889,$AZ$2:$AZ$19)),0,1)</f>
        <v>0</v>
      </c>
      <c r="AS889" cm="1">
        <f t="array" ref="AS889">IF(OR(COUNTIF(AA889,$AZ$2:$AZ$19)),0,1)</f>
        <v>0</v>
      </c>
      <c r="AT889" cm="1">
        <f t="array" ref="AT889">IF(OR(COUNTIF(AB889,$AZ$2:$AZ$19)),0,1)</f>
        <v>0</v>
      </c>
      <c r="AU889" cm="1">
        <f t="array" ref="AU889">IF(OR(COUNTIF(AC889,$AZ$2:$AZ$19)),0,1)</f>
        <v>0</v>
      </c>
      <c r="AV889" cm="1">
        <f t="array" ref="AV889">IF(OR(COUNTIF(AD889,$AZ$2:$AZ$19)),0,1)</f>
        <v>0</v>
      </c>
      <c r="AX889">
        <f t="shared" si="14"/>
        <v>0</v>
      </c>
    </row>
    <row r="890" spans="1:50" x14ac:dyDescent="0.3">
      <c r="A890" s="88" t="str" cm="1">
        <f t="array" ref="A890">IF(AX890&gt;0,'Licensee Info'!$A$2:$A$2,"#N/A")</f>
        <v>#N/A</v>
      </c>
      <c r="B890" s="88" t="str">
        <f>'Cover Sheet'!$A$3</f>
        <v>[insert AFS Reporting Period]</v>
      </c>
      <c r="C890" s="88" t="str">
        <f>'Cover Sheet'!$D$3</f>
        <v>[insert all medical and adult-use license record numbers covered by this AFS]</v>
      </c>
      <c r="D890" s="88" t="str">
        <f>'Cover Sheet'!$A$6</f>
        <v>[insert name of firm]</v>
      </c>
      <c r="E890" s="88" t="str">
        <f>'Cover Sheet'!$B$6</f>
        <v>[insert CPA name]</v>
      </c>
      <c r="F890" s="88" t="str">
        <f>'Cover Sheet'!$B$8</f>
        <v>[insert CPA license number]</v>
      </c>
      <c r="G890" s="88" t="str">
        <f>'Cover Sheet'!$D$6</f>
        <v>[insert direct email address]</v>
      </c>
      <c r="H890" s="88" t="str">
        <f>'Cover Sheet'!$D$8</f>
        <v>[insert direct phone number]</v>
      </c>
      <c r="I890" s="88" t="str">
        <f>'Cover Sheet'!$D$10</f>
        <v>[insert firm mailing address]</v>
      </c>
      <c r="J890" s="88" t="str">
        <f>'Licensee Info'!$E$2</f>
        <v>Report not attested to correctly</v>
      </c>
      <c r="K890" s="91" t="s">
        <v>286</v>
      </c>
      <c r="L890" s="91">
        <v>1</v>
      </c>
      <c r="M890" s="91">
        <v>3</v>
      </c>
      <c r="N890" s="91">
        <v>11</v>
      </c>
      <c r="O890" s="91">
        <v>7</v>
      </c>
      <c r="P890" s="91"/>
      <c r="Q890" s="91"/>
      <c r="R890" s="91" t="str">
        <f>'R - Total (R, MB)'!$B$319</f>
        <v>[insert license #]</v>
      </c>
      <c r="S890" s="91">
        <f>'R - Total (R, MB)'!$B$320</f>
        <v>0</v>
      </c>
      <c r="T890" s="91">
        <f>'R - Total (R, MB)'!$D$320</f>
        <v>0</v>
      </c>
      <c r="U890" s="91">
        <f>'R - Total (R, MB)'!$H$320</f>
        <v>0</v>
      </c>
      <c r="V890" s="91">
        <v>0</v>
      </c>
      <c r="W890" s="91">
        <v>0</v>
      </c>
      <c r="X890" s="91">
        <v>0</v>
      </c>
      <c r="Y890" s="91">
        <v>0</v>
      </c>
      <c r="Z890" s="91">
        <v>0</v>
      </c>
      <c r="AA890" s="91">
        <v>0</v>
      </c>
      <c r="AB890" s="91">
        <v>0</v>
      </c>
      <c r="AC890" s="91">
        <v>0</v>
      </c>
      <c r="AD890" s="91">
        <v>0</v>
      </c>
      <c r="AE890" s="91"/>
      <c r="AF890" s="91"/>
      <c r="AG890" s="91"/>
      <c r="AH890" s="91"/>
      <c r="AJ890" cm="1">
        <f t="array" ref="AJ890">IF(OR(COUNTIF(R890,$AZ$2:$AZ$19)),0,1)</f>
        <v>0</v>
      </c>
      <c r="AK890" cm="1">
        <f t="array" ref="AK890">IF(OR(COUNTIF(S890,$AZ$2:$AZ$19)),0,1)</f>
        <v>0</v>
      </c>
      <c r="AL890" cm="1">
        <f t="array" ref="AL890">IF(OR(COUNTIF(T890,$AZ$2:$AZ$19)),0,1)</f>
        <v>0</v>
      </c>
      <c r="AM890" cm="1">
        <f t="array" ref="AM890">IF(OR(COUNTIF(U890,$AZ$2:$AZ$19)),0,1)</f>
        <v>0</v>
      </c>
      <c r="AN890" cm="1">
        <f t="array" ref="AN890">IF(OR(COUNTIF(V890,$AZ$2:$AZ$19)),0,1)</f>
        <v>0</v>
      </c>
      <c r="AO890" cm="1">
        <f t="array" ref="AO890">IF(OR(COUNTIF(W890,$AZ$2:$AZ$19)),0,1)</f>
        <v>0</v>
      </c>
      <c r="AP890" cm="1">
        <f t="array" ref="AP890">IF(OR(COUNTIF(X890,$AZ$2:$AZ$19)),0,1)</f>
        <v>0</v>
      </c>
      <c r="AQ890" cm="1">
        <f t="array" ref="AQ890">IF(OR(COUNTIF(Y890,$AZ$2:$AZ$19)),0,1)</f>
        <v>0</v>
      </c>
      <c r="AR890" cm="1">
        <f t="array" ref="AR890">IF(OR(COUNTIF(Z890,$AZ$2:$AZ$19)),0,1)</f>
        <v>0</v>
      </c>
      <c r="AS890" cm="1">
        <f t="array" ref="AS890">IF(OR(COUNTIF(AA890,$AZ$2:$AZ$19)),0,1)</f>
        <v>0</v>
      </c>
      <c r="AT890" cm="1">
        <f t="array" ref="AT890">IF(OR(COUNTIF(AB890,$AZ$2:$AZ$19)),0,1)</f>
        <v>0</v>
      </c>
      <c r="AU890" cm="1">
        <f t="array" ref="AU890">IF(OR(COUNTIF(AC890,$AZ$2:$AZ$19)),0,1)</f>
        <v>0</v>
      </c>
      <c r="AV890" cm="1">
        <f t="array" ref="AV890">IF(OR(COUNTIF(AD890,$AZ$2:$AZ$19)),0,1)</f>
        <v>0</v>
      </c>
      <c r="AX890">
        <f t="shared" si="14"/>
        <v>0</v>
      </c>
    </row>
    <row r="891" spans="1:50" x14ac:dyDescent="0.3">
      <c r="A891" s="92" t="str" cm="1">
        <f t="array" ref="A891">IF(AX891&gt;0,'Licensee Info'!$A$2:$A$2,"#N/A")</f>
        <v>#N/A</v>
      </c>
      <c r="B891" s="88" t="str">
        <f>'Cover Sheet'!$A$3</f>
        <v>[insert AFS Reporting Period]</v>
      </c>
      <c r="C891" s="88" t="str">
        <f>'Cover Sheet'!$D$3</f>
        <v>[insert all medical and adult-use license record numbers covered by this AFS]</v>
      </c>
      <c r="D891" s="88" t="str">
        <f>'Cover Sheet'!$A$6</f>
        <v>[insert name of firm]</v>
      </c>
      <c r="E891" s="88" t="str">
        <f>'Cover Sheet'!$B$6</f>
        <v>[insert CPA name]</v>
      </c>
      <c r="F891" s="88" t="str">
        <f>'Cover Sheet'!$B$8</f>
        <v>[insert CPA license number]</v>
      </c>
      <c r="G891" s="88" t="str">
        <f>'Cover Sheet'!$D$6</f>
        <v>[insert direct email address]</v>
      </c>
      <c r="H891" s="88" t="str">
        <f>'Cover Sheet'!$D$8</f>
        <v>[insert direct phone number]</v>
      </c>
      <c r="I891" s="88" t="str">
        <f>'Cover Sheet'!$D$10</f>
        <v>[insert firm mailing address]</v>
      </c>
      <c r="J891" s="88" t="str">
        <f>'Licensee Info'!$E$2</f>
        <v>Report not attested to correctly</v>
      </c>
      <c r="K891" t="s">
        <v>286</v>
      </c>
      <c r="L891">
        <v>1</v>
      </c>
      <c r="M891">
        <v>3</v>
      </c>
      <c r="N891">
        <v>11</v>
      </c>
      <c r="O891">
        <v>8</v>
      </c>
      <c r="R891" t="str">
        <f>'R - Total (R, MB)'!$B$319</f>
        <v>[insert license #]</v>
      </c>
      <c r="S891">
        <f>'R - Total (R, MB)'!$B$320</f>
        <v>0</v>
      </c>
      <c r="T891">
        <f>'R - Total (R, MB)'!$D$320</f>
        <v>0</v>
      </c>
      <c r="U891">
        <f>'R - Total (R, MB)'!$H$320</f>
        <v>0</v>
      </c>
      <c r="V891">
        <v>0</v>
      </c>
      <c r="W891">
        <v>0</v>
      </c>
      <c r="X891">
        <v>0</v>
      </c>
      <c r="Y891">
        <v>0</v>
      </c>
      <c r="Z891">
        <v>0</v>
      </c>
      <c r="AA891">
        <v>0</v>
      </c>
      <c r="AB891">
        <v>0</v>
      </c>
      <c r="AC891">
        <v>0</v>
      </c>
      <c r="AD891">
        <v>0</v>
      </c>
      <c r="AJ891" cm="1">
        <f t="array" ref="AJ891">IF(OR(COUNTIF(R891,$AZ$2:$AZ$19)),0,1)</f>
        <v>0</v>
      </c>
      <c r="AK891" cm="1">
        <f t="array" ref="AK891">IF(OR(COUNTIF(S891,$AZ$2:$AZ$19)),0,1)</f>
        <v>0</v>
      </c>
      <c r="AL891" cm="1">
        <f t="array" ref="AL891">IF(OR(COUNTIF(T891,$AZ$2:$AZ$19)),0,1)</f>
        <v>0</v>
      </c>
      <c r="AM891" cm="1">
        <f t="array" ref="AM891">IF(OR(COUNTIF(U891,$AZ$2:$AZ$19)),0,1)</f>
        <v>0</v>
      </c>
      <c r="AN891" cm="1">
        <f t="array" ref="AN891">IF(OR(COUNTIF(V891,$AZ$2:$AZ$19)),0,1)</f>
        <v>0</v>
      </c>
      <c r="AO891" cm="1">
        <f t="array" ref="AO891">IF(OR(COUNTIF(W891,$AZ$2:$AZ$19)),0,1)</f>
        <v>0</v>
      </c>
      <c r="AP891" cm="1">
        <f t="array" ref="AP891">IF(OR(COUNTIF(X891,$AZ$2:$AZ$19)),0,1)</f>
        <v>0</v>
      </c>
      <c r="AQ891" cm="1">
        <f t="array" ref="AQ891">IF(OR(COUNTIF(Y891,$AZ$2:$AZ$19)),0,1)</f>
        <v>0</v>
      </c>
      <c r="AR891" cm="1">
        <f t="array" ref="AR891">IF(OR(COUNTIF(Z891,$AZ$2:$AZ$19)),0,1)</f>
        <v>0</v>
      </c>
      <c r="AS891" cm="1">
        <f t="array" ref="AS891">IF(OR(COUNTIF(AA891,$AZ$2:$AZ$19)),0,1)</f>
        <v>0</v>
      </c>
      <c r="AT891" cm="1">
        <f t="array" ref="AT891">IF(OR(COUNTIF(AB891,$AZ$2:$AZ$19)),0,1)</f>
        <v>0</v>
      </c>
      <c r="AU891" cm="1">
        <f t="array" ref="AU891">IF(OR(COUNTIF(AC891,$AZ$2:$AZ$19)),0,1)</f>
        <v>0</v>
      </c>
      <c r="AV891" cm="1">
        <f t="array" ref="AV891">IF(OR(COUNTIF(AD891,$AZ$2:$AZ$19)),0,1)</f>
        <v>0</v>
      </c>
      <c r="AX891">
        <f t="shared" si="14"/>
        <v>0</v>
      </c>
    </row>
    <row r="892" spans="1:50" x14ac:dyDescent="0.3">
      <c r="A892" s="88" t="str" cm="1">
        <f t="array" ref="A892">IF(AX892&gt;0,'Licensee Info'!$A$2:$A$2,"#N/A")</f>
        <v>#N/A</v>
      </c>
      <c r="B892" s="88" t="str">
        <f>'Cover Sheet'!$A$3</f>
        <v>[insert AFS Reporting Period]</v>
      </c>
      <c r="C892" s="88" t="str">
        <f>'Cover Sheet'!$D$3</f>
        <v>[insert all medical and adult-use license record numbers covered by this AFS]</v>
      </c>
      <c r="D892" s="88" t="str">
        <f>'Cover Sheet'!$A$6</f>
        <v>[insert name of firm]</v>
      </c>
      <c r="E892" s="88" t="str">
        <f>'Cover Sheet'!$B$6</f>
        <v>[insert CPA name]</v>
      </c>
      <c r="F892" s="88" t="str">
        <f>'Cover Sheet'!$B$8</f>
        <v>[insert CPA license number]</v>
      </c>
      <c r="G892" s="88" t="str">
        <f>'Cover Sheet'!$D$6</f>
        <v>[insert direct email address]</v>
      </c>
      <c r="H892" s="88" t="str">
        <f>'Cover Sheet'!$D$8</f>
        <v>[insert direct phone number]</v>
      </c>
      <c r="I892" s="88" t="str">
        <f>'Cover Sheet'!$D$10</f>
        <v>[insert firm mailing address]</v>
      </c>
      <c r="J892" s="88" t="str">
        <f>'Licensee Info'!$E$2</f>
        <v>Report not attested to correctly</v>
      </c>
      <c r="K892" s="91" t="s">
        <v>286</v>
      </c>
      <c r="L892" s="91">
        <v>1</v>
      </c>
      <c r="M892" s="91">
        <v>3</v>
      </c>
      <c r="N892" s="91">
        <v>11</v>
      </c>
      <c r="O892" s="91">
        <v>9</v>
      </c>
      <c r="P892" s="91"/>
      <c r="Q892" s="91"/>
      <c r="R892" s="91" t="str">
        <f>'R - Total (R, MB)'!$B$319</f>
        <v>[insert license #]</v>
      </c>
      <c r="S892" s="91">
        <f>'R - Total (R, MB)'!$B$320</f>
        <v>0</v>
      </c>
      <c r="T892" s="91">
        <f>'R - Total (R, MB)'!$D$320</f>
        <v>0</v>
      </c>
      <c r="U892" s="91">
        <f>'R - Total (R, MB)'!$H$320</f>
        <v>0</v>
      </c>
      <c r="V892" s="91">
        <v>0</v>
      </c>
      <c r="W892" s="91">
        <v>0</v>
      </c>
      <c r="X892" s="91">
        <v>0</v>
      </c>
      <c r="Y892" s="91">
        <v>0</v>
      </c>
      <c r="Z892" s="91">
        <v>0</v>
      </c>
      <c r="AA892" s="91">
        <v>0</v>
      </c>
      <c r="AB892" s="91">
        <v>0</v>
      </c>
      <c r="AC892" s="91">
        <v>0</v>
      </c>
      <c r="AD892" s="91">
        <v>0</v>
      </c>
      <c r="AE892" s="91"/>
      <c r="AF892" s="91"/>
      <c r="AG892" s="91"/>
      <c r="AH892" s="91"/>
      <c r="AJ892" cm="1">
        <f t="array" ref="AJ892">IF(OR(COUNTIF(R892,$AZ$2:$AZ$19)),0,1)</f>
        <v>0</v>
      </c>
      <c r="AK892" cm="1">
        <f t="array" ref="AK892">IF(OR(COUNTIF(S892,$AZ$2:$AZ$19)),0,1)</f>
        <v>0</v>
      </c>
      <c r="AL892" cm="1">
        <f t="array" ref="AL892">IF(OR(COUNTIF(T892,$AZ$2:$AZ$19)),0,1)</f>
        <v>0</v>
      </c>
      <c r="AM892" cm="1">
        <f t="array" ref="AM892">IF(OR(COUNTIF(U892,$AZ$2:$AZ$19)),0,1)</f>
        <v>0</v>
      </c>
      <c r="AN892" cm="1">
        <f t="array" ref="AN892">IF(OR(COUNTIF(V892,$AZ$2:$AZ$19)),0,1)</f>
        <v>0</v>
      </c>
      <c r="AO892" cm="1">
        <f t="array" ref="AO892">IF(OR(COUNTIF(W892,$AZ$2:$AZ$19)),0,1)</f>
        <v>0</v>
      </c>
      <c r="AP892" cm="1">
        <f t="array" ref="AP892">IF(OR(COUNTIF(X892,$AZ$2:$AZ$19)),0,1)</f>
        <v>0</v>
      </c>
      <c r="AQ892" cm="1">
        <f t="array" ref="AQ892">IF(OR(COUNTIF(Y892,$AZ$2:$AZ$19)),0,1)</f>
        <v>0</v>
      </c>
      <c r="AR892" cm="1">
        <f t="array" ref="AR892">IF(OR(COUNTIF(Z892,$AZ$2:$AZ$19)),0,1)</f>
        <v>0</v>
      </c>
      <c r="AS892" cm="1">
        <f t="array" ref="AS892">IF(OR(COUNTIF(AA892,$AZ$2:$AZ$19)),0,1)</f>
        <v>0</v>
      </c>
      <c r="AT892" cm="1">
        <f t="array" ref="AT892">IF(OR(COUNTIF(AB892,$AZ$2:$AZ$19)),0,1)</f>
        <v>0</v>
      </c>
      <c r="AU892" cm="1">
        <f t="array" ref="AU892">IF(OR(COUNTIF(AC892,$AZ$2:$AZ$19)),0,1)</f>
        <v>0</v>
      </c>
      <c r="AV892" cm="1">
        <f t="array" ref="AV892">IF(OR(COUNTIF(AD892,$AZ$2:$AZ$19)),0,1)</f>
        <v>0</v>
      </c>
      <c r="AX892">
        <f t="shared" si="14"/>
        <v>0</v>
      </c>
    </row>
    <row r="893" spans="1:50" x14ac:dyDescent="0.3">
      <c r="A893" s="92" t="str" cm="1">
        <f t="array" ref="A893">IF(AX893&gt;0,'Licensee Info'!$A$2:$A$2,"#N/A")</f>
        <v>#N/A</v>
      </c>
      <c r="B893" s="88" t="str">
        <f>'Cover Sheet'!$A$3</f>
        <v>[insert AFS Reporting Period]</v>
      </c>
      <c r="C893" s="88" t="str">
        <f>'Cover Sheet'!$D$3</f>
        <v>[insert all medical and adult-use license record numbers covered by this AFS]</v>
      </c>
      <c r="D893" s="88" t="str">
        <f>'Cover Sheet'!$A$6</f>
        <v>[insert name of firm]</v>
      </c>
      <c r="E893" s="88" t="str">
        <f>'Cover Sheet'!$B$6</f>
        <v>[insert CPA name]</v>
      </c>
      <c r="F893" s="88" t="str">
        <f>'Cover Sheet'!$B$8</f>
        <v>[insert CPA license number]</v>
      </c>
      <c r="G893" s="88" t="str">
        <f>'Cover Sheet'!$D$6</f>
        <v>[insert direct email address]</v>
      </c>
      <c r="H893" s="88" t="str">
        <f>'Cover Sheet'!$D$8</f>
        <v>[insert direct phone number]</v>
      </c>
      <c r="I893" s="88" t="str">
        <f>'Cover Sheet'!$D$10</f>
        <v>[insert firm mailing address]</v>
      </c>
      <c r="J893" s="88" t="str">
        <f>'Licensee Info'!$E$2</f>
        <v>Report not attested to correctly</v>
      </c>
      <c r="K893" t="s">
        <v>286</v>
      </c>
      <c r="L893">
        <v>1</v>
      </c>
      <c r="M893">
        <v>3</v>
      </c>
      <c r="N893">
        <v>11</v>
      </c>
      <c r="O893">
        <v>10</v>
      </c>
      <c r="R893" t="str">
        <f>'R - Total (R, MB)'!$B$319</f>
        <v>[insert license #]</v>
      </c>
      <c r="S893">
        <f>'R - Total (R, MB)'!$B$320</f>
        <v>0</v>
      </c>
      <c r="T893">
        <f>'R - Total (R, MB)'!$D$320</f>
        <v>0</v>
      </c>
      <c r="U893">
        <f>'R - Total (R, MB)'!$H$320</f>
        <v>0</v>
      </c>
      <c r="V893">
        <v>0</v>
      </c>
      <c r="W893">
        <v>0</v>
      </c>
      <c r="X893">
        <v>0</v>
      </c>
      <c r="Y893">
        <v>0</v>
      </c>
      <c r="Z893">
        <v>0</v>
      </c>
      <c r="AA893">
        <v>0</v>
      </c>
      <c r="AB893">
        <v>0</v>
      </c>
      <c r="AC893">
        <v>0</v>
      </c>
      <c r="AD893">
        <v>0</v>
      </c>
      <c r="AJ893" cm="1">
        <f t="array" ref="AJ893">IF(OR(COUNTIF(R893,$AZ$2:$AZ$19)),0,1)</f>
        <v>0</v>
      </c>
      <c r="AK893" cm="1">
        <f t="array" ref="AK893">IF(OR(COUNTIF(S893,$AZ$2:$AZ$19)),0,1)</f>
        <v>0</v>
      </c>
      <c r="AL893" cm="1">
        <f t="array" ref="AL893">IF(OR(COUNTIF(T893,$AZ$2:$AZ$19)),0,1)</f>
        <v>0</v>
      </c>
      <c r="AM893" cm="1">
        <f t="array" ref="AM893">IF(OR(COUNTIF(U893,$AZ$2:$AZ$19)),0,1)</f>
        <v>0</v>
      </c>
      <c r="AN893" cm="1">
        <f t="array" ref="AN893">IF(OR(COUNTIF(V893,$AZ$2:$AZ$19)),0,1)</f>
        <v>0</v>
      </c>
      <c r="AO893" cm="1">
        <f t="array" ref="AO893">IF(OR(COUNTIF(W893,$AZ$2:$AZ$19)),0,1)</f>
        <v>0</v>
      </c>
      <c r="AP893" cm="1">
        <f t="array" ref="AP893">IF(OR(COUNTIF(X893,$AZ$2:$AZ$19)),0,1)</f>
        <v>0</v>
      </c>
      <c r="AQ893" cm="1">
        <f t="array" ref="AQ893">IF(OR(COUNTIF(Y893,$AZ$2:$AZ$19)),0,1)</f>
        <v>0</v>
      </c>
      <c r="AR893" cm="1">
        <f t="array" ref="AR893">IF(OR(COUNTIF(Z893,$AZ$2:$AZ$19)),0,1)</f>
        <v>0</v>
      </c>
      <c r="AS893" cm="1">
        <f t="array" ref="AS893">IF(OR(COUNTIF(AA893,$AZ$2:$AZ$19)),0,1)</f>
        <v>0</v>
      </c>
      <c r="AT893" cm="1">
        <f t="array" ref="AT893">IF(OR(COUNTIF(AB893,$AZ$2:$AZ$19)),0,1)</f>
        <v>0</v>
      </c>
      <c r="AU893" cm="1">
        <f t="array" ref="AU893">IF(OR(COUNTIF(AC893,$AZ$2:$AZ$19)),0,1)</f>
        <v>0</v>
      </c>
      <c r="AV893" cm="1">
        <f t="array" ref="AV893">IF(OR(COUNTIF(AD893,$AZ$2:$AZ$19)),0,1)</f>
        <v>0</v>
      </c>
      <c r="AX893">
        <f t="shared" si="14"/>
        <v>0</v>
      </c>
    </row>
    <row r="894" spans="1:50" x14ac:dyDescent="0.3">
      <c r="A894" s="88" t="str" cm="1">
        <f t="array" ref="A894">IF(AX894&gt;0,'Licensee Info'!$A$2:$A$2,"#N/A")</f>
        <v>#N/A</v>
      </c>
      <c r="B894" s="88" t="str">
        <f>'Cover Sheet'!$A$3</f>
        <v>[insert AFS Reporting Period]</v>
      </c>
      <c r="C894" s="88" t="str">
        <f>'Cover Sheet'!$D$3</f>
        <v>[insert all medical and adult-use license record numbers covered by this AFS]</v>
      </c>
      <c r="D894" s="88" t="str">
        <f>'Cover Sheet'!$A$6</f>
        <v>[insert name of firm]</v>
      </c>
      <c r="E894" s="88" t="str">
        <f>'Cover Sheet'!$B$6</f>
        <v>[insert CPA name]</v>
      </c>
      <c r="F894" s="88" t="str">
        <f>'Cover Sheet'!$B$8</f>
        <v>[insert CPA license number]</v>
      </c>
      <c r="G894" s="88" t="str">
        <f>'Cover Sheet'!$D$6</f>
        <v>[insert direct email address]</v>
      </c>
      <c r="H894" s="88" t="str">
        <f>'Cover Sheet'!$D$8</f>
        <v>[insert direct phone number]</v>
      </c>
      <c r="I894" s="88" t="str">
        <f>'Cover Sheet'!$D$10</f>
        <v>[insert firm mailing address]</v>
      </c>
      <c r="J894" s="88" t="str">
        <f>'Licensee Info'!$E$2</f>
        <v>Report not attested to correctly</v>
      </c>
      <c r="K894" s="91" t="s">
        <v>286</v>
      </c>
      <c r="L894" s="91">
        <v>1</v>
      </c>
      <c r="M894" s="91">
        <v>3</v>
      </c>
      <c r="N894" s="91">
        <v>11</v>
      </c>
      <c r="O894" s="91">
        <v>11</v>
      </c>
      <c r="P894" s="91"/>
      <c r="Q894" s="91"/>
      <c r="R894" s="91" t="str">
        <f>'R - Total (R, MB)'!$B$319</f>
        <v>[insert license #]</v>
      </c>
      <c r="S894" s="91">
        <f>'R - Total (R, MB)'!$B$320</f>
        <v>0</v>
      </c>
      <c r="T894" s="91">
        <f>'R - Total (R, MB)'!$D$320</f>
        <v>0</v>
      </c>
      <c r="U894" s="91">
        <f>'R - Total (R, MB)'!$H$320</f>
        <v>0</v>
      </c>
      <c r="V894" s="91">
        <v>0</v>
      </c>
      <c r="W894" s="91">
        <v>0</v>
      </c>
      <c r="X894" s="91">
        <v>0</v>
      </c>
      <c r="Y894" s="91">
        <v>0</v>
      </c>
      <c r="Z894" s="91">
        <v>0</v>
      </c>
      <c r="AA894" s="91">
        <v>0</v>
      </c>
      <c r="AB894" s="91">
        <v>0</v>
      </c>
      <c r="AC894" s="91">
        <v>0</v>
      </c>
      <c r="AD894" s="91">
        <v>0</v>
      </c>
      <c r="AE894" s="91"/>
      <c r="AF894" s="91"/>
      <c r="AG894" s="91"/>
      <c r="AH894" s="91"/>
      <c r="AJ894" cm="1">
        <f t="array" ref="AJ894">IF(OR(COUNTIF(R894,$AZ$2:$AZ$19)),0,1)</f>
        <v>0</v>
      </c>
      <c r="AK894" cm="1">
        <f t="array" ref="AK894">IF(OR(COUNTIF(S894,$AZ$2:$AZ$19)),0,1)</f>
        <v>0</v>
      </c>
      <c r="AL894" cm="1">
        <f t="array" ref="AL894">IF(OR(COUNTIF(T894,$AZ$2:$AZ$19)),0,1)</f>
        <v>0</v>
      </c>
      <c r="AM894" cm="1">
        <f t="array" ref="AM894">IF(OR(COUNTIF(U894,$AZ$2:$AZ$19)),0,1)</f>
        <v>0</v>
      </c>
      <c r="AN894" cm="1">
        <f t="array" ref="AN894">IF(OR(COUNTIF(V894,$AZ$2:$AZ$19)),0,1)</f>
        <v>0</v>
      </c>
      <c r="AO894" cm="1">
        <f t="array" ref="AO894">IF(OR(COUNTIF(W894,$AZ$2:$AZ$19)),0,1)</f>
        <v>0</v>
      </c>
      <c r="AP894" cm="1">
        <f t="array" ref="AP894">IF(OR(COUNTIF(X894,$AZ$2:$AZ$19)),0,1)</f>
        <v>0</v>
      </c>
      <c r="AQ894" cm="1">
        <f t="array" ref="AQ894">IF(OR(COUNTIF(Y894,$AZ$2:$AZ$19)),0,1)</f>
        <v>0</v>
      </c>
      <c r="AR894" cm="1">
        <f t="array" ref="AR894">IF(OR(COUNTIF(Z894,$AZ$2:$AZ$19)),0,1)</f>
        <v>0</v>
      </c>
      <c r="AS894" cm="1">
        <f t="array" ref="AS894">IF(OR(COUNTIF(AA894,$AZ$2:$AZ$19)),0,1)</f>
        <v>0</v>
      </c>
      <c r="AT894" cm="1">
        <f t="array" ref="AT894">IF(OR(COUNTIF(AB894,$AZ$2:$AZ$19)),0,1)</f>
        <v>0</v>
      </c>
      <c r="AU894" cm="1">
        <f t="array" ref="AU894">IF(OR(COUNTIF(AC894,$AZ$2:$AZ$19)),0,1)</f>
        <v>0</v>
      </c>
      <c r="AV894" cm="1">
        <f t="array" ref="AV894">IF(OR(COUNTIF(AD894,$AZ$2:$AZ$19)),0,1)</f>
        <v>0</v>
      </c>
      <c r="AX894">
        <f t="shared" si="14"/>
        <v>0</v>
      </c>
    </row>
    <row r="895" spans="1:50" x14ac:dyDescent="0.3">
      <c r="A895" s="92" t="str" cm="1">
        <f t="array" ref="A895">IF(AX895&gt;0,'Licensee Info'!$A$2:$A$2,"#N/A")</f>
        <v>#N/A</v>
      </c>
      <c r="B895" s="88" t="str">
        <f>'Cover Sheet'!$A$3</f>
        <v>[insert AFS Reporting Period]</v>
      </c>
      <c r="C895" s="88" t="str">
        <f>'Cover Sheet'!$D$3</f>
        <v>[insert all medical and adult-use license record numbers covered by this AFS]</v>
      </c>
      <c r="D895" s="88" t="str">
        <f>'Cover Sheet'!$A$6</f>
        <v>[insert name of firm]</v>
      </c>
      <c r="E895" s="88" t="str">
        <f>'Cover Sheet'!$B$6</f>
        <v>[insert CPA name]</v>
      </c>
      <c r="F895" s="88" t="str">
        <f>'Cover Sheet'!$B$8</f>
        <v>[insert CPA license number]</v>
      </c>
      <c r="G895" s="88" t="str">
        <f>'Cover Sheet'!$D$6</f>
        <v>[insert direct email address]</v>
      </c>
      <c r="H895" s="88" t="str">
        <f>'Cover Sheet'!$D$8</f>
        <v>[insert direct phone number]</v>
      </c>
      <c r="I895" s="88" t="str">
        <f>'Cover Sheet'!$D$10</f>
        <v>[insert firm mailing address]</v>
      </c>
      <c r="J895" s="88" t="str">
        <f>'Licensee Info'!$E$2</f>
        <v>Report not attested to correctly</v>
      </c>
      <c r="K895" t="s">
        <v>286</v>
      </c>
      <c r="L895">
        <v>1</v>
      </c>
      <c r="M895">
        <v>3</v>
      </c>
      <c r="N895">
        <v>11</v>
      </c>
      <c r="O895">
        <v>12</v>
      </c>
      <c r="R895" t="str">
        <f>'R - Total (R, MB)'!$B$319</f>
        <v>[insert license #]</v>
      </c>
      <c r="S895">
        <f>'R - Total (R, MB)'!$B$320</f>
        <v>0</v>
      </c>
      <c r="T895">
        <f>'R - Total (R, MB)'!$D$320</f>
        <v>0</v>
      </c>
      <c r="U895">
        <f>'R - Total (R, MB)'!$H$320</f>
        <v>0</v>
      </c>
      <c r="V895">
        <v>0</v>
      </c>
      <c r="W895">
        <v>0</v>
      </c>
      <c r="X895">
        <v>0</v>
      </c>
      <c r="Y895">
        <v>0</v>
      </c>
      <c r="Z895">
        <v>0</v>
      </c>
      <c r="AA895">
        <v>0</v>
      </c>
      <c r="AB895">
        <v>0</v>
      </c>
      <c r="AC895">
        <v>0</v>
      </c>
      <c r="AD895">
        <v>0</v>
      </c>
      <c r="AJ895" cm="1">
        <f t="array" ref="AJ895">IF(OR(COUNTIF(R895,$AZ$2:$AZ$19)),0,1)</f>
        <v>0</v>
      </c>
      <c r="AK895" cm="1">
        <f t="array" ref="AK895">IF(OR(COUNTIF(S895,$AZ$2:$AZ$19)),0,1)</f>
        <v>0</v>
      </c>
      <c r="AL895" cm="1">
        <f t="array" ref="AL895">IF(OR(COUNTIF(T895,$AZ$2:$AZ$19)),0,1)</f>
        <v>0</v>
      </c>
      <c r="AM895" cm="1">
        <f t="array" ref="AM895">IF(OR(COUNTIF(U895,$AZ$2:$AZ$19)),0,1)</f>
        <v>0</v>
      </c>
      <c r="AN895" cm="1">
        <f t="array" ref="AN895">IF(OR(COUNTIF(V895,$AZ$2:$AZ$19)),0,1)</f>
        <v>0</v>
      </c>
      <c r="AO895" cm="1">
        <f t="array" ref="AO895">IF(OR(COUNTIF(W895,$AZ$2:$AZ$19)),0,1)</f>
        <v>0</v>
      </c>
      <c r="AP895" cm="1">
        <f t="array" ref="AP895">IF(OR(COUNTIF(X895,$AZ$2:$AZ$19)),0,1)</f>
        <v>0</v>
      </c>
      <c r="AQ895" cm="1">
        <f t="array" ref="AQ895">IF(OR(COUNTIF(Y895,$AZ$2:$AZ$19)),0,1)</f>
        <v>0</v>
      </c>
      <c r="AR895" cm="1">
        <f t="array" ref="AR895">IF(OR(COUNTIF(Z895,$AZ$2:$AZ$19)),0,1)</f>
        <v>0</v>
      </c>
      <c r="AS895" cm="1">
        <f t="array" ref="AS895">IF(OR(COUNTIF(AA895,$AZ$2:$AZ$19)),0,1)</f>
        <v>0</v>
      </c>
      <c r="AT895" cm="1">
        <f t="array" ref="AT895">IF(OR(COUNTIF(AB895,$AZ$2:$AZ$19)),0,1)</f>
        <v>0</v>
      </c>
      <c r="AU895" cm="1">
        <f t="array" ref="AU895">IF(OR(COUNTIF(AC895,$AZ$2:$AZ$19)),0,1)</f>
        <v>0</v>
      </c>
      <c r="AV895" cm="1">
        <f t="array" ref="AV895">IF(OR(COUNTIF(AD895,$AZ$2:$AZ$19)),0,1)</f>
        <v>0</v>
      </c>
      <c r="AX895">
        <f t="shared" si="14"/>
        <v>0</v>
      </c>
    </row>
    <row r="896" spans="1:50" x14ac:dyDescent="0.3">
      <c r="A896" s="88" t="str" cm="1">
        <f t="array" ref="A896">IF(AX896&gt;0,'Licensee Info'!$A$2:$A$2,"#N/A")</f>
        <v>#N/A</v>
      </c>
      <c r="B896" s="88" t="str">
        <f>'Cover Sheet'!$A$3</f>
        <v>[insert AFS Reporting Period]</v>
      </c>
      <c r="C896" s="88" t="str">
        <f>'Cover Sheet'!$D$3</f>
        <v>[insert all medical and adult-use license record numbers covered by this AFS]</v>
      </c>
      <c r="D896" s="88" t="str">
        <f>'Cover Sheet'!$A$6</f>
        <v>[insert name of firm]</v>
      </c>
      <c r="E896" s="88" t="str">
        <f>'Cover Sheet'!$B$6</f>
        <v>[insert CPA name]</v>
      </c>
      <c r="F896" s="88" t="str">
        <f>'Cover Sheet'!$B$8</f>
        <v>[insert CPA license number]</v>
      </c>
      <c r="G896" s="88" t="str">
        <f>'Cover Sheet'!$D$6</f>
        <v>[insert direct email address]</v>
      </c>
      <c r="H896" s="88" t="str">
        <f>'Cover Sheet'!$D$8</f>
        <v>[insert direct phone number]</v>
      </c>
      <c r="I896" s="88" t="str">
        <f>'Cover Sheet'!$D$10</f>
        <v>[insert firm mailing address]</v>
      </c>
      <c r="J896" s="88" t="str">
        <f>'Licensee Info'!$E$2</f>
        <v>Report not attested to correctly</v>
      </c>
      <c r="K896" s="91" t="s">
        <v>286</v>
      </c>
      <c r="L896" s="91">
        <v>1</v>
      </c>
      <c r="M896" s="91">
        <v>3</v>
      </c>
      <c r="N896" s="91">
        <v>11</v>
      </c>
      <c r="O896" s="91">
        <v>13</v>
      </c>
      <c r="P896" s="91"/>
      <c r="Q896" s="91"/>
      <c r="R896" s="91" t="str">
        <f>'R - Total (R, MB)'!$B$319</f>
        <v>[insert license #]</v>
      </c>
      <c r="S896" s="91">
        <f>'R - Total (R, MB)'!$B$320</f>
        <v>0</v>
      </c>
      <c r="T896" s="91">
        <f>'R - Total (R, MB)'!$D$320</f>
        <v>0</v>
      </c>
      <c r="U896" s="91">
        <f>'R - Total (R, MB)'!$H$320</f>
        <v>0</v>
      </c>
      <c r="V896" s="91">
        <v>0</v>
      </c>
      <c r="W896" s="91">
        <v>0</v>
      </c>
      <c r="X896" s="91">
        <v>0</v>
      </c>
      <c r="Y896" s="91">
        <v>0</v>
      </c>
      <c r="Z896" s="91">
        <v>0</v>
      </c>
      <c r="AA896" s="91">
        <v>0</v>
      </c>
      <c r="AB896" s="91">
        <v>0</v>
      </c>
      <c r="AC896" s="91">
        <v>0</v>
      </c>
      <c r="AD896" s="91">
        <v>0</v>
      </c>
      <c r="AE896" s="91"/>
      <c r="AF896" s="91"/>
      <c r="AG896" s="91"/>
      <c r="AH896" s="91"/>
      <c r="AJ896" cm="1">
        <f t="array" ref="AJ896">IF(OR(COUNTIF(R896,$AZ$2:$AZ$19)),0,1)</f>
        <v>0</v>
      </c>
      <c r="AK896" cm="1">
        <f t="array" ref="AK896">IF(OR(COUNTIF(S896,$AZ$2:$AZ$19)),0,1)</f>
        <v>0</v>
      </c>
      <c r="AL896" cm="1">
        <f t="array" ref="AL896">IF(OR(COUNTIF(T896,$AZ$2:$AZ$19)),0,1)</f>
        <v>0</v>
      </c>
      <c r="AM896" cm="1">
        <f t="array" ref="AM896">IF(OR(COUNTIF(U896,$AZ$2:$AZ$19)),0,1)</f>
        <v>0</v>
      </c>
      <c r="AN896" cm="1">
        <f t="array" ref="AN896">IF(OR(COUNTIF(V896,$AZ$2:$AZ$19)),0,1)</f>
        <v>0</v>
      </c>
      <c r="AO896" cm="1">
        <f t="array" ref="AO896">IF(OR(COUNTIF(W896,$AZ$2:$AZ$19)),0,1)</f>
        <v>0</v>
      </c>
      <c r="AP896" cm="1">
        <f t="array" ref="AP896">IF(OR(COUNTIF(X896,$AZ$2:$AZ$19)),0,1)</f>
        <v>0</v>
      </c>
      <c r="AQ896" cm="1">
        <f t="array" ref="AQ896">IF(OR(COUNTIF(Y896,$AZ$2:$AZ$19)),0,1)</f>
        <v>0</v>
      </c>
      <c r="AR896" cm="1">
        <f t="array" ref="AR896">IF(OR(COUNTIF(Z896,$AZ$2:$AZ$19)),0,1)</f>
        <v>0</v>
      </c>
      <c r="AS896" cm="1">
        <f t="array" ref="AS896">IF(OR(COUNTIF(AA896,$AZ$2:$AZ$19)),0,1)</f>
        <v>0</v>
      </c>
      <c r="AT896" cm="1">
        <f t="array" ref="AT896">IF(OR(COUNTIF(AB896,$AZ$2:$AZ$19)),0,1)</f>
        <v>0</v>
      </c>
      <c r="AU896" cm="1">
        <f t="array" ref="AU896">IF(OR(COUNTIF(AC896,$AZ$2:$AZ$19)),0,1)</f>
        <v>0</v>
      </c>
      <c r="AV896" cm="1">
        <f t="array" ref="AV896">IF(OR(COUNTIF(AD896,$AZ$2:$AZ$19)),0,1)</f>
        <v>0</v>
      </c>
      <c r="AX896">
        <f t="shared" si="14"/>
        <v>0</v>
      </c>
    </row>
    <row r="897" spans="1:50" x14ac:dyDescent="0.3">
      <c r="A897" s="92" t="str" cm="1">
        <f t="array" ref="A897">IF(AX897&gt;0,'Licensee Info'!$A$2:$A$2,"#N/A")</f>
        <v>#N/A</v>
      </c>
      <c r="B897" s="88" t="str">
        <f>'Cover Sheet'!$A$3</f>
        <v>[insert AFS Reporting Period]</v>
      </c>
      <c r="C897" s="88" t="str">
        <f>'Cover Sheet'!$D$3</f>
        <v>[insert all medical and adult-use license record numbers covered by this AFS]</v>
      </c>
      <c r="D897" s="88" t="str">
        <f>'Cover Sheet'!$A$6</f>
        <v>[insert name of firm]</v>
      </c>
      <c r="E897" s="88" t="str">
        <f>'Cover Sheet'!$B$6</f>
        <v>[insert CPA name]</v>
      </c>
      <c r="F897" s="88" t="str">
        <f>'Cover Sheet'!$B$8</f>
        <v>[insert CPA license number]</v>
      </c>
      <c r="G897" s="88" t="str">
        <f>'Cover Sheet'!$D$6</f>
        <v>[insert direct email address]</v>
      </c>
      <c r="H897" s="88" t="str">
        <f>'Cover Sheet'!$D$8</f>
        <v>[insert direct phone number]</v>
      </c>
      <c r="I897" s="88" t="str">
        <f>'Cover Sheet'!$D$10</f>
        <v>[insert firm mailing address]</v>
      </c>
      <c r="J897" s="88" t="str">
        <f>'Licensee Info'!$E$2</f>
        <v>Report not attested to correctly</v>
      </c>
      <c r="K897" t="s">
        <v>286</v>
      </c>
      <c r="L897">
        <v>1</v>
      </c>
      <c r="M897">
        <v>3</v>
      </c>
      <c r="N897">
        <v>11</v>
      </c>
      <c r="O897">
        <v>14</v>
      </c>
      <c r="R897" t="str">
        <f>'R - Total (R, MB)'!$B$319</f>
        <v>[insert license #]</v>
      </c>
      <c r="S897">
        <f>'R - Total (R, MB)'!$B$320</f>
        <v>0</v>
      </c>
      <c r="T897">
        <f>'R - Total (R, MB)'!$D$320</f>
        <v>0</v>
      </c>
      <c r="U897">
        <f>'R - Total (R, MB)'!$H$320</f>
        <v>0</v>
      </c>
      <c r="V897">
        <v>0</v>
      </c>
      <c r="W897">
        <v>0</v>
      </c>
      <c r="X897">
        <v>0</v>
      </c>
      <c r="Y897">
        <v>0</v>
      </c>
      <c r="Z897">
        <v>0</v>
      </c>
      <c r="AA897">
        <v>0</v>
      </c>
      <c r="AB897">
        <v>0</v>
      </c>
      <c r="AC897">
        <v>0</v>
      </c>
      <c r="AD897">
        <v>0</v>
      </c>
      <c r="AJ897" cm="1">
        <f t="array" ref="AJ897">IF(OR(COUNTIF(R897,$AZ$2:$AZ$19)),0,1)</f>
        <v>0</v>
      </c>
      <c r="AK897" cm="1">
        <f t="array" ref="AK897">IF(OR(COUNTIF(S897,$AZ$2:$AZ$19)),0,1)</f>
        <v>0</v>
      </c>
      <c r="AL897" cm="1">
        <f t="array" ref="AL897">IF(OR(COUNTIF(T897,$AZ$2:$AZ$19)),0,1)</f>
        <v>0</v>
      </c>
      <c r="AM897" cm="1">
        <f t="array" ref="AM897">IF(OR(COUNTIF(U897,$AZ$2:$AZ$19)),0,1)</f>
        <v>0</v>
      </c>
      <c r="AN897" cm="1">
        <f t="array" ref="AN897">IF(OR(COUNTIF(V897,$AZ$2:$AZ$19)),0,1)</f>
        <v>0</v>
      </c>
      <c r="AO897" cm="1">
        <f t="array" ref="AO897">IF(OR(COUNTIF(W897,$AZ$2:$AZ$19)),0,1)</f>
        <v>0</v>
      </c>
      <c r="AP897" cm="1">
        <f t="array" ref="AP897">IF(OR(COUNTIF(X897,$AZ$2:$AZ$19)),0,1)</f>
        <v>0</v>
      </c>
      <c r="AQ897" cm="1">
        <f t="array" ref="AQ897">IF(OR(COUNTIF(Y897,$AZ$2:$AZ$19)),0,1)</f>
        <v>0</v>
      </c>
      <c r="AR897" cm="1">
        <f t="array" ref="AR897">IF(OR(COUNTIF(Z897,$AZ$2:$AZ$19)),0,1)</f>
        <v>0</v>
      </c>
      <c r="AS897" cm="1">
        <f t="array" ref="AS897">IF(OR(COUNTIF(AA897,$AZ$2:$AZ$19)),0,1)</f>
        <v>0</v>
      </c>
      <c r="AT897" cm="1">
        <f t="array" ref="AT897">IF(OR(COUNTIF(AB897,$AZ$2:$AZ$19)),0,1)</f>
        <v>0</v>
      </c>
      <c r="AU897" cm="1">
        <f t="array" ref="AU897">IF(OR(COUNTIF(AC897,$AZ$2:$AZ$19)),0,1)</f>
        <v>0</v>
      </c>
      <c r="AV897" cm="1">
        <f t="array" ref="AV897">IF(OR(COUNTIF(AD897,$AZ$2:$AZ$19)),0,1)</f>
        <v>0</v>
      </c>
      <c r="AX897">
        <f t="shared" ref="AX897:AX960" si="15">SUM(AJ897:AV897)</f>
        <v>0</v>
      </c>
    </row>
    <row r="898" spans="1:50" x14ac:dyDescent="0.3">
      <c r="A898" s="88" t="str" cm="1">
        <f t="array" ref="A898">IF(AX898&gt;0,'Licensee Info'!$A$2:$A$2,"#N/A")</f>
        <v>#N/A</v>
      </c>
      <c r="B898" s="88" t="str">
        <f>'Cover Sheet'!$A$3</f>
        <v>[insert AFS Reporting Period]</v>
      </c>
      <c r="C898" s="88" t="str">
        <f>'Cover Sheet'!$D$3</f>
        <v>[insert all medical and adult-use license record numbers covered by this AFS]</v>
      </c>
      <c r="D898" s="88" t="str">
        <f>'Cover Sheet'!$A$6</f>
        <v>[insert name of firm]</v>
      </c>
      <c r="E898" s="88" t="str">
        <f>'Cover Sheet'!$B$6</f>
        <v>[insert CPA name]</v>
      </c>
      <c r="F898" s="88" t="str">
        <f>'Cover Sheet'!$B$8</f>
        <v>[insert CPA license number]</v>
      </c>
      <c r="G898" s="88" t="str">
        <f>'Cover Sheet'!$D$6</f>
        <v>[insert direct email address]</v>
      </c>
      <c r="H898" s="88" t="str">
        <f>'Cover Sheet'!$D$8</f>
        <v>[insert direct phone number]</v>
      </c>
      <c r="I898" s="88" t="str">
        <f>'Cover Sheet'!$D$10</f>
        <v>[insert firm mailing address]</v>
      </c>
      <c r="J898" s="88" t="str">
        <f>'Licensee Info'!$E$2</f>
        <v>Report not attested to correctly</v>
      </c>
      <c r="K898" s="91" t="s">
        <v>286</v>
      </c>
      <c r="L898" s="91">
        <v>1</v>
      </c>
      <c r="M898" s="91">
        <v>3</v>
      </c>
      <c r="N898" s="91">
        <v>11</v>
      </c>
      <c r="O898" s="91">
        <v>15</v>
      </c>
      <c r="P898" s="91"/>
      <c r="Q898" s="91"/>
      <c r="R898" s="91" t="str">
        <f>'R - Total (R, MB)'!$B$319</f>
        <v>[insert license #]</v>
      </c>
      <c r="S898" s="91">
        <f>'R - Total (R, MB)'!$B$320</f>
        <v>0</v>
      </c>
      <c r="T898" s="91">
        <f>'R - Total (R, MB)'!$D$320</f>
        <v>0</v>
      </c>
      <c r="U898" s="91">
        <f>'R - Total (R, MB)'!$H$320</f>
        <v>0</v>
      </c>
      <c r="V898" s="91">
        <v>0</v>
      </c>
      <c r="W898" s="91">
        <v>0</v>
      </c>
      <c r="X898" s="91">
        <v>0</v>
      </c>
      <c r="Y898" s="91">
        <v>0</v>
      </c>
      <c r="Z898" s="91">
        <v>0</v>
      </c>
      <c r="AA898" s="91">
        <v>0</v>
      </c>
      <c r="AB898" s="91">
        <v>0</v>
      </c>
      <c r="AC898" s="91">
        <v>0</v>
      </c>
      <c r="AD898" s="91">
        <v>0</v>
      </c>
      <c r="AE898" s="91"/>
      <c r="AF898" s="91"/>
      <c r="AG898" s="91"/>
      <c r="AH898" s="91"/>
      <c r="AJ898" cm="1">
        <f t="array" ref="AJ898">IF(OR(COUNTIF(R898,$AZ$2:$AZ$19)),0,1)</f>
        <v>0</v>
      </c>
      <c r="AK898" cm="1">
        <f t="array" ref="AK898">IF(OR(COUNTIF(S898,$AZ$2:$AZ$19)),0,1)</f>
        <v>0</v>
      </c>
      <c r="AL898" cm="1">
        <f t="array" ref="AL898">IF(OR(COUNTIF(T898,$AZ$2:$AZ$19)),0,1)</f>
        <v>0</v>
      </c>
      <c r="AM898" cm="1">
        <f t="array" ref="AM898">IF(OR(COUNTIF(U898,$AZ$2:$AZ$19)),0,1)</f>
        <v>0</v>
      </c>
      <c r="AN898" cm="1">
        <f t="array" ref="AN898">IF(OR(COUNTIF(V898,$AZ$2:$AZ$19)),0,1)</f>
        <v>0</v>
      </c>
      <c r="AO898" cm="1">
        <f t="array" ref="AO898">IF(OR(COUNTIF(W898,$AZ$2:$AZ$19)),0,1)</f>
        <v>0</v>
      </c>
      <c r="AP898" cm="1">
        <f t="array" ref="AP898">IF(OR(COUNTIF(X898,$AZ$2:$AZ$19)),0,1)</f>
        <v>0</v>
      </c>
      <c r="AQ898" cm="1">
        <f t="array" ref="AQ898">IF(OR(COUNTIF(Y898,$AZ$2:$AZ$19)),0,1)</f>
        <v>0</v>
      </c>
      <c r="AR898" cm="1">
        <f t="array" ref="AR898">IF(OR(COUNTIF(Z898,$AZ$2:$AZ$19)),0,1)</f>
        <v>0</v>
      </c>
      <c r="AS898" cm="1">
        <f t="array" ref="AS898">IF(OR(COUNTIF(AA898,$AZ$2:$AZ$19)),0,1)</f>
        <v>0</v>
      </c>
      <c r="AT898" cm="1">
        <f t="array" ref="AT898">IF(OR(COUNTIF(AB898,$AZ$2:$AZ$19)),0,1)</f>
        <v>0</v>
      </c>
      <c r="AU898" cm="1">
        <f t="array" ref="AU898">IF(OR(COUNTIF(AC898,$AZ$2:$AZ$19)),0,1)</f>
        <v>0</v>
      </c>
      <c r="AV898" cm="1">
        <f t="array" ref="AV898">IF(OR(COUNTIF(AD898,$AZ$2:$AZ$19)),0,1)</f>
        <v>0</v>
      </c>
      <c r="AX898">
        <f t="shared" si="15"/>
        <v>0</v>
      </c>
    </row>
    <row r="899" spans="1:50" x14ac:dyDescent="0.3">
      <c r="A899" s="92" t="str" cm="1">
        <f t="array" ref="A899">IF(AX899&gt;0,'Licensee Info'!$A$2:$A$2,"#N/A")</f>
        <v>#N/A</v>
      </c>
      <c r="B899" s="88" t="str">
        <f>'Cover Sheet'!$A$3</f>
        <v>[insert AFS Reporting Period]</v>
      </c>
      <c r="C899" s="88" t="str">
        <f>'Cover Sheet'!$D$3</f>
        <v>[insert all medical and adult-use license record numbers covered by this AFS]</v>
      </c>
      <c r="D899" s="88" t="str">
        <f>'Cover Sheet'!$A$6</f>
        <v>[insert name of firm]</v>
      </c>
      <c r="E899" s="88" t="str">
        <f>'Cover Sheet'!$B$6</f>
        <v>[insert CPA name]</v>
      </c>
      <c r="F899" s="88" t="str">
        <f>'Cover Sheet'!$B$8</f>
        <v>[insert CPA license number]</v>
      </c>
      <c r="G899" s="88" t="str">
        <f>'Cover Sheet'!$D$6</f>
        <v>[insert direct email address]</v>
      </c>
      <c r="H899" s="88" t="str">
        <f>'Cover Sheet'!$D$8</f>
        <v>[insert direct phone number]</v>
      </c>
      <c r="I899" s="88" t="str">
        <f>'Cover Sheet'!$D$10</f>
        <v>[insert firm mailing address]</v>
      </c>
      <c r="J899" s="88" t="str">
        <f>'Licensee Info'!$E$2</f>
        <v>Report not attested to correctly</v>
      </c>
      <c r="K899" t="s">
        <v>286</v>
      </c>
      <c r="L899">
        <v>1</v>
      </c>
      <c r="M899" t="s">
        <v>285</v>
      </c>
      <c r="N899">
        <v>11</v>
      </c>
      <c r="O899">
        <v>1</v>
      </c>
      <c r="R899" cm="1">
        <f t="array" ref="R899:Y908">'R - Total (R, MB)'!$A$335:$H$344</f>
        <v>0</v>
      </c>
      <c r="S899">
        <v>0</v>
      </c>
      <c r="T899">
        <v>0</v>
      </c>
      <c r="U899">
        <v>0</v>
      </c>
      <c r="V899">
        <v>0</v>
      </c>
      <c r="W899">
        <v>0</v>
      </c>
      <c r="X899">
        <v>0</v>
      </c>
      <c r="Y899">
        <v>0</v>
      </c>
      <c r="Z899">
        <v>0</v>
      </c>
      <c r="AA899">
        <v>0</v>
      </c>
      <c r="AB899">
        <v>0</v>
      </c>
      <c r="AC899">
        <v>0</v>
      </c>
      <c r="AD899">
        <v>0</v>
      </c>
      <c r="AJ899" cm="1">
        <f t="array" ref="AJ899">IF(OR(COUNTIF(R899,$AZ$2:$AZ$19)),0,1)</f>
        <v>0</v>
      </c>
      <c r="AK899" cm="1">
        <f t="array" ref="AK899">IF(OR(COUNTIF(S899,$AZ$2:$AZ$19)),0,1)</f>
        <v>0</v>
      </c>
      <c r="AL899" cm="1">
        <f t="array" ref="AL899">IF(OR(COUNTIF(T899,$AZ$2:$AZ$19)),0,1)</f>
        <v>0</v>
      </c>
      <c r="AM899" cm="1">
        <f t="array" ref="AM899">IF(OR(COUNTIF(U899,$AZ$2:$AZ$19)),0,1)</f>
        <v>0</v>
      </c>
      <c r="AN899" cm="1">
        <f t="array" ref="AN899">IF(OR(COUNTIF(V899,$AZ$2:$AZ$19)),0,1)</f>
        <v>0</v>
      </c>
      <c r="AO899" cm="1">
        <f t="array" ref="AO899">IF(OR(COUNTIF(W899,$AZ$2:$AZ$19)),0,1)</f>
        <v>0</v>
      </c>
      <c r="AP899" cm="1">
        <f t="array" ref="AP899">IF(OR(COUNTIF(X899,$AZ$2:$AZ$19)),0,1)</f>
        <v>0</v>
      </c>
      <c r="AQ899" cm="1">
        <f t="array" ref="AQ899">IF(OR(COUNTIF(Y899,$AZ$2:$AZ$19)),0,1)</f>
        <v>0</v>
      </c>
      <c r="AR899" cm="1">
        <f t="array" ref="AR899">IF(OR(COUNTIF(Z899,$AZ$2:$AZ$19)),0,1)</f>
        <v>0</v>
      </c>
      <c r="AS899" cm="1">
        <f t="array" ref="AS899">IF(OR(COUNTIF(AA899,$AZ$2:$AZ$19)),0,1)</f>
        <v>0</v>
      </c>
      <c r="AT899" cm="1">
        <f t="array" ref="AT899">IF(OR(COUNTIF(AB899,$AZ$2:$AZ$19)),0,1)</f>
        <v>0</v>
      </c>
      <c r="AU899" cm="1">
        <f t="array" ref="AU899">IF(OR(COUNTIF(AC899,$AZ$2:$AZ$19)),0,1)</f>
        <v>0</v>
      </c>
      <c r="AV899" cm="1">
        <f t="array" ref="AV899">IF(OR(COUNTIF(AD899,$AZ$2:$AZ$19)),0,1)</f>
        <v>0</v>
      </c>
      <c r="AX899">
        <f t="shared" si="15"/>
        <v>0</v>
      </c>
    </row>
    <row r="900" spans="1:50" x14ac:dyDescent="0.3">
      <c r="A900" s="88" t="str" cm="1">
        <f t="array" ref="A900">IF(AX900&gt;0,'Licensee Info'!$A$2:$A$2,"#N/A")</f>
        <v>#N/A</v>
      </c>
      <c r="B900" s="88" t="str">
        <f>'Cover Sheet'!$A$3</f>
        <v>[insert AFS Reporting Period]</v>
      </c>
      <c r="C900" s="88" t="str">
        <f>'Cover Sheet'!$D$3</f>
        <v>[insert all medical and adult-use license record numbers covered by this AFS]</v>
      </c>
      <c r="D900" s="88" t="str">
        <f>'Cover Sheet'!$A$6</f>
        <v>[insert name of firm]</v>
      </c>
      <c r="E900" s="88" t="str">
        <f>'Cover Sheet'!$B$6</f>
        <v>[insert CPA name]</v>
      </c>
      <c r="F900" s="88" t="str">
        <f>'Cover Sheet'!$B$8</f>
        <v>[insert CPA license number]</v>
      </c>
      <c r="G900" s="88" t="str">
        <f>'Cover Sheet'!$D$6</f>
        <v>[insert direct email address]</v>
      </c>
      <c r="H900" s="88" t="str">
        <f>'Cover Sheet'!$D$8</f>
        <v>[insert direct phone number]</v>
      </c>
      <c r="I900" s="88" t="str">
        <f>'Cover Sheet'!$D$10</f>
        <v>[insert firm mailing address]</v>
      </c>
      <c r="J900" s="88" t="str">
        <f>'Licensee Info'!$E$2</f>
        <v>Report not attested to correctly</v>
      </c>
      <c r="K900" s="91" t="s">
        <v>286</v>
      </c>
      <c r="L900" s="91">
        <v>1</v>
      </c>
      <c r="M900" s="91" t="s">
        <v>285</v>
      </c>
      <c r="N900" s="91">
        <v>11</v>
      </c>
      <c r="O900" s="91">
        <v>2</v>
      </c>
      <c r="P900" s="91"/>
      <c r="Q900" s="91"/>
      <c r="R900" s="91">
        <v>0</v>
      </c>
      <c r="S900" s="91">
        <v>0</v>
      </c>
      <c r="T900" s="91">
        <v>0</v>
      </c>
      <c r="U900" s="91">
        <v>0</v>
      </c>
      <c r="V900" s="91">
        <v>0</v>
      </c>
      <c r="W900" s="91">
        <v>0</v>
      </c>
      <c r="X900" s="91">
        <v>0</v>
      </c>
      <c r="Y900" s="91">
        <v>0</v>
      </c>
      <c r="Z900" s="91">
        <v>0</v>
      </c>
      <c r="AA900" s="91">
        <v>0</v>
      </c>
      <c r="AB900" s="91">
        <v>0</v>
      </c>
      <c r="AC900" s="91">
        <v>0</v>
      </c>
      <c r="AD900" s="91">
        <v>0</v>
      </c>
      <c r="AE900" s="91"/>
      <c r="AF900" s="91"/>
      <c r="AG900" s="91"/>
      <c r="AH900" s="91"/>
      <c r="AJ900" cm="1">
        <f t="array" ref="AJ900">IF(OR(COUNTIF(R900,$AZ$2:$AZ$19)),0,1)</f>
        <v>0</v>
      </c>
      <c r="AK900" cm="1">
        <f t="array" ref="AK900">IF(OR(COUNTIF(S900,$AZ$2:$AZ$19)),0,1)</f>
        <v>0</v>
      </c>
      <c r="AL900" cm="1">
        <f t="array" ref="AL900">IF(OR(COUNTIF(T900,$AZ$2:$AZ$19)),0,1)</f>
        <v>0</v>
      </c>
      <c r="AM900" cm="1">
        <f t="array" ref="AM900">IF(OR(COUNTIF(U900,$AZ$2:$AZ$19)),0,1)</f>
        <v>0</v>
      </c>
      <c r="AN900" cm="1">
        <f t="array" ref="AN900">IF(OR(COUNTIF(V900,$AZ$2:$AZ$19)),0,1)</f>
        <v>0</v>
      </c>
      <c r="AO900" cm="1">
        <f t="array" ref="AO900">IF(OR(COUNTIF(W900,$AZ$2:$AZ$19)),0,1)</f>
        <v>0</v>
      </c>
      <c r="AP900" cm="1">
        <f t="array" ref="AP900">IF(OR(COUNTIF(X900,$AZ$2:$AZ$19)),0,1)</f>
        <v>0</v>
      </c>
      <c r="AQ900" cm="1">
        <f t="array" ref="AQ900">IF(OR(COUNTIF(Y900,$AZ$2:$AZ$19)),0,1)</f>
        <v>0</v>
      </c>
      <c r="AR900" cm="1">
        <f t="array" ref="AR900">IF(OR(COUNTIF(Z900,$AZ$2:$AZ$19)),0,1)</f>
        <v>0</v>
      </c>
      <c r="AS900" cm="1">
        <f t="array" ref="AS900">IF(OR(COUNTIF(AA900,$AZ$2:$AZ$19)),0,1)</f>
        <v>0</v>
      </c>
      <c r="AT900" cm="1">
        <f t="array" ref="AT900">IF(OR(COUNTIF(AB900,$AZ$2:$AZ$19)),0,1)</f>
        <v>0</v>
      </c>
      <c r="AU900" cm="1">
        <f t="array" ref="AU900">IF(OR(COUNTIF(AC900,$AZ$2:$AZ$19)),0,1)</f>
        <v>0</v>
      </c>
      <c r="AV900" cm="1">
        <f t="array" ref="AV900">IF(OR(COUNTIF(AD900,$AZ$2:$AZ$19)),0,1)</f>
        <v>0</v>
      </c>
      <c r="AX900">
        <f t="shared" si="15"/>
        <v>0</v>
      </c>
    </row>
    <row r="901" spans="1:50" x14ac:dyDescent="0.3">
      <c r="A901" s="92" t="str" cm="1">
        <f t="array" ref="A901">IF(AX901&gt;0,'Licensee Info'!$A$2:$A$2,"#N/A")</f>
        <v>#N/A</v>
      </c>
      <c r="B901" s="88" t="str">
        <f>'Cover Sheet'!$A$3</f>
        <v>[insert AFS Reporting Period]</v>
      </c>
      <c r="C901" s="88" t="str">
        <f>'Cover Sheet'!$D$3</f>
        <v>[insert all medical and adult-use license record numbers covered by this AFS]</v>
      </c>
      <c r="D901" s="88" t="str">
        <f>'Cover Sheet'!$A$6</f>
        <v>[insert name of firm]</v>
      </c>
      <c r="E901" s="88" t="str">
        <f>'Cover Sheet'!$B$6</f>
        <v>[insert CPA name]</v>
      </c>
      <c r="F901" s="88" t="str">
        <f>'Cover Sheet'!$B$8</f>
        <v>[insert CPA license number]</v>
      </c>
      <c r="G901" s="88" t="str">
        <f>'Cover Sheet'!$D$6</f>
        <v>[insert direct email address]</v>
      </c>
      <c r="H901" s="88" t="str">
        <f>'Cover Sheet'!$D$8</f>
        <v>[insert direct phone number]</v>
      </c>
      <c r="I901" s="88" t="str">
        <f>'Cover Sheet'!$D$10</f>
        <v>[insert firm mailing address]</v>
      </c>
      <c r="J901" s="88" t="str">
        <f>'Licensee Info'!$E$2</f>
        <v>Report not attested to correctly</v>
      </c>
      <c r="K901" t="s">
        <v>286</v>
      </c>
      <c r="L901">
        <v>1</v>
      </c>
      <c r="M901" t="s">
        <v>285</v>
      </c>
      <c r="N901">
        <v>11</v>
      </c>
      <c r="O901">
        <v>3</v>
      </c>
      <c r="R901">
        <v>0</v>
      </c>
      <c r="S901">
        <v>0</v>
      </c>
      <c r="T901">
        <v>0</v>
      </c>
      <c r="U901">
        <v>0</v>
      </c>
      <c r="V901">
        <v>0</v>
      </c>
      <c r="W901">
        <v>0</v>
      </c>
      <c r="X901">
        <v>0</v>
      </c>
      <c r="Y901">
        <v>0</v>
      </c>
      <c r="Z901">
        <v>0</v>
      </c>
      <c r="AA901">
        <v>0</v>
      </c>
      <c r="AB901">
        <v>0</v>
      </c>
      <c r="AC901">
        <v>0</v>
      </c>
      <c r="AD901">
        <v>0</v>
      </c>
      <c r="AJ901" cm="1">
        <f t="array" ref="AJ901">IF(OR(COUNTIF(R901,$AZ$2:$AZ$19)),0,1)</f>
        <v>0</v>
      </c>
      <c r="AK901" cm="1">
        <f t="array" ref="AK901">IF(OR(COUNTIF(S901,$AZ$2:$AZ$19)),0,1)</f>
        <v>0</v>
      </c>
      <c r="AL901" cm="1">
        <f t="array" ref="AL901">IF(OR(COUNTIF(T901,$AZ$2:$AZ$19)),0,1)</f>
        <v>0</v>
      </c>
      <c r="AM901" cm="1">
        <f t="array" ref="AM901">IF(OR(COUNTIF(U901,$AZ$2:$AZ$19)),0,1)</f>
        <v>0</v>
      </c>
      <c r="AN901" cm="1">
        <f t="array" ref="AN901">IF(OR(COUNTIF(V901,$AZ$2:$AZ$19)),0,1)</f>
        <v>0</v>
      </c>
      <c r="AO901" cm="1">
        <f t="array" ref="AO901">IF(OR(COUNTIF(W901,$AZ$2:$AZ$19)),0,1)</f>
        <v>0</v>
      </c>
      <c r="AP901" cm="1">
        <f t="array" ref="AP901">IF(OR(COUNTIF(X901,$AZ$2:$AZ$19)),0,1)</f>
        <v>0</v>
      </c>
      <c r="AQ901" cm="1">
        <f t="array" ref="AQ901">IF(OR(COUNTIF(Y901,$AZ$2:$AZ$19)),0,1)</f>
        <v>0</v>
      </c>
      <c r="AR901" cm="1">
        <f t="array" ref="AR901">IF(OR(COUNTIF(Z901,$AZ$2:$AZ$19)),0,1)</f>
        <v>0</v>
      </c>
      <c r="AS901" cm="1">
        <f t="array" ref="AS901">IF(OR(COUNTIF(AA901,$AZ$2:$AZ$19)),0,1)</f>
        <v>0</v>
      </c>
      <c r="AT901" cm="1">
        <f t="array" ref="AT901">IF(OR(COUNTIF(AB901,$AZ$2:$AZ$19)),0,1)</f>
        <v>0</v>
      </c>
      <c r="AU901" cm="1">
        <f t="array" ref="AU901">IF(OR(COUNTIF(AC901,$AZ$2:$AZ$19)),0,1)</f>
        <v>0</v>
      </c>
      <c r="AV901" cm="1">
        <f t="array" ref="AV901">IF(OR(COUNTIF(AD901,$AZ$2:$AZ$19)),0,1)</f>
        <v>0</v>
      </c>
      <c r="AX901">
        <f t="shared" si="15"/>
        <v>0</v>
      </c>
    </row>
    <row r="902" spans="1:50" x14ac:dyDescent="0.3">
      <c r="A902" s="88" t="str" cm="1">
        <f t="array" ref="A902">IF(AX902&gt;0,'Licensee Info'!$A$2:$A$2,"#N/A")</f>
        <v>#N/A</v>
      </c>
      <c r="B902" s="88" t="str">
        <f>'Cover Sheet'!$A$3</f>
        <v>[insert AFS Reporting Period]</v>
      </c>
      <c r="C902" s="88" t="str">
        <f>'Cover Sheet'!$D$3</f>
        <v>[insert all medical and adult-use license record numbers covered by this AFS]</v>
      </c>
      <c r="D902" s="88" t="str">
        <f>'Cover Sheet'!$A$6</f>
        <v>[insert name of firm]</v>
      </c>
      <c r="E902" s="88" t="str">
        <f>'Cover Sheet'!$B$6</f>
        <v>[insert CPA name]</v>
      </c>
      <c r="F902" s="88" t="str">
        <f>'Cover Sheet'!$B$8</f>
        <v>[insert CPA license number]</v>
      </c>
      <c r="G902" s="88" t="str">
        <f>'Cover Sheet'!$D$6</f>
        <v>[insert direct email address]</v>
      </c>
      <c r="H902" s="88" t="str">
        <f>'Cover Sheet'!$D$8</f>
        <v>[insert direct phone number]</v>
      </c>
      <c r="I902" s="88" t="str">
        <f>'Cover Sheet'!$D$10</f>
        <v>[insert firm mailing address]</v>
      </c>
      <c r="J902" s="88" t="str">
        <f>'Licensee Info'!$E$2</f>
        <v>Report not attested to correctly</v>
      </c>
      <c r="K902" s="91" t="s">
        <v>286</v>
      </c>
      <c r="L902" s="91">
        <v>1</v>
      </c>
      <c r="M902" s="91" t="s">
        <v>285</v>
      </c>
      <c r="N902" s="91">
        <v>11</v>
      </c>
      <c r="O902" s="91">
        <v>4</v>
      </c>
      <c r="P902" s="91"/>
      <c r="Q902" s="91"/>
      <c r="R902" s="91">
        <v>0</v>
      </c>
      <c r="S902" s="91">
        <v>0</v>
      </c>
      <c r="T902" s="91">
        <v>0</v>
      </c>
      <c r="U902" s="91">
        <v>0</v>
      </c>
      <c r="V902" s="91">
        <v>0</v>
      </c>
      <c r="W902" s="91">
        <v>0</v>
      </c>
      <c r="X902" s="91">
        <v>0</v>
      </c>
      <c r="Y902" s="91">
        <v>0</v>
      </c>
      <c r="Z902" s="91">
        <v>0</v>
      </c>
      <c r="AA902" s="91">
        <v>0</v>
      </c>
      <c r="AB902" s="91">
        <v>0</v>
      </c>
      <c r="AC902" s="91">
        <v>0</v>
      </c>
      <c r="AD902" s="91">
        <v>0</v>
      </c>
      <c r="AE902" s="91"/>
      <c r="AF902" s="91"/>
      <c r="AG902" s="91"/>
      <c r="AH902" s="91"/>
      <c r="AJ902" cm="1">
        <f t="array" ref="AJ902">IF(OR(COUNTIF(R902,$AZ$2:$AZ$19)),0,1)</f>
        <v>0</v>
      </c>
      <c r="AK902" cm="1">
        <f t="array" ref="AK902">IF(OR(COUNTIF(S902,$AZ$2:$AZ$19)),0,1)</f>
        <v>0</v>
      </c>
      <c r="AL902" cm="1">
        <f t="array" ref="AL902">IF(OR(COUNTIF(T902,$AZ$2:$AZ$19)),0,1)</f>
        <v>0</v>
      </c>
      <c r="AM902" cm="1">
        <f t="array" ref="AM902">IF(OR(COUNTIF(U902,$AZ$2:$AZ$19)),0,1)</f>
        <v>0</v>
      </c>
      <c r="AN902" cm="1">
        <f t="array" ref="AN902">IF(OR(COUNTIF(V902,$AZ$2:$AZ$19)),0,1)</f>
        <v>0</v>
      </c>
      <c r="AO902" cm="1">
        <f t="array" ref="AO902">IF(OR(COUNTIF(W902,$AZ$2:$AZ$19)),0,1)</f>
        <v>0</v>
      </c>
      <c r="AP902" cm="1">
        <f t="array" ref="AP902">IF(OR(COUNTIF(X902,$AZ$2:$AZ$19)),0,1)</f>
        <v>0</v>
      </c>
      <c r="AQ902" cm="1">
        <f t="array" ref="AQ902">IF(OR(COUNTIF(Y902,$AZ$2:$AZ$19)),0,1)</f>
        <v>0</v>
      </c>
      <c r="AR902" cm="1">
        <f t="array" ref="AR902">IF(OR(COUNTIF(Z902,$AZ$2:$AZ$19)),0,1)</f>
        <v>0</v>
      </c>
      <c r="AS902" cm="1">
        <f t="array" ref="AS902">IF(OR(COUNTIF(AA902,$AZ$2:$AZ$19)),0,1)</f>
        <v>0</v>
      </c>
      <c r="AT902" cm="1">
        <f t="array" ref="AT902">IF(OR(COUNTIF(AB902,$AZ$2:$AZ$19)),0,1)</f>
        <v>0</v>
      </c>
      <c r="AU902" cm="1">
        <f t="array" ref="AU902">IF(OR(COUNTIF(AC902,$AZ$2:$AZ$19)),0,1)</f>
        <v>0</v>
      </c>
      <c r="AV902" cm="1">
        <f t="array" ref="AV902">IF(OR(COUNTIF(AD902,$AZ$2:$AZ$19)),0,1)</f>
        <v>0</v>
      </c>
      <c r="AX902">
        <f t="shared" si="15"/>
        <v>0</v>
      </c>
    </row>
    <row r="903" spans="1:50" x14ac:dyDescent="0.3">
      <c r="A903" s="92" t="str" cm="1">
        <f t="array" ref="A903">IF(AX903&gt;0,'Licensee Info'!$A$2:$A$2,"#N/A")</f>
        <v>#N/A</v>
      </c>
      <c r="B903" s="88" t="str">
        <f>'Cover Sheet'!$A$3</f>
        <v>[insert AFS Reporting Period]</v>
      </c>
      <c r="C903" s="88" t="str">
        <f>'Cover Sheet'!$D$3</f>
        <v>[insert all medical and adult-use license record numbers covered by this AFS]</v>
      </c>
      <c r="D903" s="88" t="str">
        <f>'Cover Sheet'!$A$6</f>
        <v>[insert name of firm]</v>
      </c>
      <c r="E903" s="88" t="str">
        <f>'Cover Sheet'!$B$6</f>
        <v>[insert CPA name]</v>
      </c>
      <c r="F903" s="88" t="str">
        <f>'Cover Sheet'!$B$8</f>
        <v>[insert CPA license number]</v>
      </c>
      <c r="G903" s="88" t="str">
        <f>'Cover Sheet'!$D$6</f>
        <v>[insert direct email address]</v>
      </c>
      <c r="H903" s="88" t="str">
        <f>'Cover Sheet'!$D$8</f>
        <v>[insert direct phone number]</v>
      </c>
      <c r="I903" s="88" t="str">
        <f>'Cover Sheet'!$D$10</f>
        <v>[insert firm mailing address]</v>
      </c>
      <c r="J903" s="88" t="str">
        <f>'Licensee Info'!$E$2</f>
        <v>Report not attested to correctly</v>
      </c>
      <c r="K903" t="s">
        <v>286</v>
      </c>
      <c r="L903">
        <v>1</v>
      </c>
      <c r="M903" t="s">
        <v>285</v>
      </c>
      <c r="N903">
        <v>11</v>
      </c>
      <c r="O903">
        <v>5</v>
      </c>
      <c r="R903">
        <v>0</v>
      </c>
      <c r="S903">
        <v>0</v>
      </c>
      <c r="T903">
        <v>0</v>
      </c>
      <c r="U903">
        <v>0</v>
      </c>
      <c r="V903">
        <v>0</v>
      </c>
      <c r="W903">
        <v>0</v>
      </c>
      <c r="X903">
        <v>0</v>
      </c>
      <c r="Y903">
        <v>0</v>
      </c>
      <c r="Z903">
        <v>0</v>
      </c>
      <c r="AA903">
        <v>0</v>
      </c>
      <c r="AB903">
        <v>0</v>
      </c>
      <c r="AC903">
        <v>0</v>
      </c>
      <c r="AD903">
        <v>0</v>
      </c>
      <c r="AJ903" cm="1">
        <f t="array" ref="AJ903">IF(OR(COUNTIF(R903,$AZ$2:$AZ$19)),0,1)</f>
        <v>0</v>
      </c>
      <c r="AK903" cm="1">
        <f t="array" ref="AK903">IF(OR(COUNTIF(S903,$AZ$2:$AZ$19)),0,1)</f>
        <v>0</v>
      </c>
      <c r="AL903" cm="1">
        <f t="array" ref="AL903">IF(OR(COUNTIF(T903,$AZ$2:$AZ$19)),0,1)</f>
        <v>0</v>
      </c>
      <c r="AM903" cm="1">
        <f t="array" ref="AM903">IF(OR(COUNTIF(U903,$AZ$2:$AZ$19)),0,1)</f>
        <v>0</v>
      </c>
      <c r="AN903" cm="1">
        <f t="array" ref="AN903">IF(OR(COUNTIF(V903,$AZ$2:$AZ$19)),0,1)</f>
        <v>0</v>
      </c>
      <c r="AO903" cm="1">
        <f t="array" ref="AO903">IF(OR(COUNTIF(W903,$AZ$2:$AZ$19)),0,1)</f>
        <v>0</v>
      </c>
      <c r="AP903" cm="1">
        <f t="array" ref="AP903">IF(OR(COUNTIF(X903,$AZ$2:$AZ$19)),0,1)</f>
        <v>0</v>
      </c>
      <c r="AQ903" cm="1">
        <f t="array" ref="AQ903">IF(OR(COUNTIF(Y903,$AZ$2:$AZ$19)),0,1)</f>
        <v>0</v>
      </c>
      <c r="AR903" cm="1">
        <f t="array" ref="AR903">IF(OR(COUNTIF(Z903,$AZ$2:$AZ$19)),0,1)</f>
        <v>0</v>
      </c>
      <c r="AS903" cm="1">
        <f t="array" ref="AS903">IF(OR(COUNTIF(AA903,$AZ$2:$AZ$19)),0,1)</f>
        <v>0</v>
      </c>
      <c r="AT903" cm="1">
        <f t="array" ref="AT903">IF(OR(COUNTIF(AB903,$AZ$2:$AZ$19)),0,1)</f>
        <v>0</v>
      </c>
      <c r="AU903" cm="1">
        <f t="array" ref="AU903">IF(OR(COUNTIF(AC903,$AZ$2:$AZ$19)),0,1)</f>
        <v>0</v>
      </c>
      <c r="AV903" cm="1">
        <f t="array" ref="AV903">IF(OR(COUNTIF(AD903,$AZ$2:$AZ$19)),0,1)</f>
        <v>0</v>
      </c>
      <c r="AX903">
        <f t="shared" si="15"/>
        <v>0</v>
      </c>
    </row>
    <row r="904" spans="1:50" x14ac:dyDescent="0.3">
      <c r="A904" s="88" t="str" cm="1">
        <f t="array" ref="A904">IF(AX904&gt;0,'Licensee Info'!$A$2:$A$2,"#N/A")</f>
        <v>#N/A</v>
      </c>
      <c r="B904" s="88" t="str">
        <f>'Cover Sheet'!$A$3</f>
        <v>[insert AFS Reporting Period]</v>
      </c>
      <c r="C904" s="88" t="str">
        <f>'Cover Sheet'!$D$3</f>
        <v>[insert all medical and adult-use license record numbers covered by this AFS]</v>
      </c>
      <c r="D904" s="88" t="str">
        <f>'Cover Sheet'!$A$6</f>
        <v>[insert name of firm]</v>
      </c>
      <c r="E904" s="88" t="str">
        <f>'Cover Sheet'!$B$6</f>
        <v>[insert CPA name]</v>
      </c>
      <c r="F904" s="88" t="str">
        <f>'Cover Sheet'!$B$8</f>
        <v>[insert CPA license number]</v>
      </c>
      <c r="G904" s="88" t="str">
        <f>'Cover Sheet'!$D$6</f>
        <v>[insert direct email address]</v>
      </c>
      <c r="H904" s="88" t="str">
        <f>'Cover Sheet'!$D$8</f>
        <v>[insert direct phone number]</v>
      </c>
      <c r="I904" s="88" t="str">
        <f>'Cover Sheet'!$D$10</f>
        <v>[insert firm mailing address]</v>
      </c>
      <c r="J904" s="88" t="str">
        <f>'Licensee Info'!$E$2</f>
        <v>Report not attested to correctly</v>
      </c>
      <c r="K904" s="91" t="s">
        <v>286</v>
      </c>
      <c r="L904" s="91">
        <v>1</v>
      </c>
      <c r="M904" s="91" t="s">
        <v>285</v>
      </c>
      <c r="N904" s="91">
        <v>11</v>
      </c>
      <c r="O904" s="91">
        <v>6</v>
      </c>
      <c r="P904" s="91"/>
      <c r="Q904" s="91"/>
      <c r="R904" s="91">
        <v>0</v>
      </c>
      <c r="S904" s="91">
        <v>0</v>
      </c>
      <c r="T904" s="91">
        <v>0</v>
      </c>
      <c r="U904" s="91">
        <v>0</v>
      </c>
      <c r="V904" s="91">
        <v>0</v>
      </c>
      <c r="W904" s="91">
        <v>0</v>
      </c>
      <c r="X904" s="91">
        <v>0</v>
      </c>
      <c r="Y904" s="91">
        <v>0</v>
      </c>
      <c r="Z904" s="91">
        <v>0</v>
      </c>
      <c r="AA904" s="91">
        <v>0</v>
      </c>
      <c r="AB904" s="91">
        <v>0</v>
      </c>
      <c r="AC904" s="91">
        <v>0</v>
      </c>
      <c r="AD904" s="91">
        <v>0</v>
      </c>
      <c r="AE904" s="91"/>
      <c r="AF904" s="91"/>
      <c r="AG904" s="91"/>
      <c r="AH904" s="91"/>
      <c r="AJ904" cm="1">
        <f t="array" ref="AJ904">IF(OR(COUNTIF(R904,$AZ$2:$AZ$19)),0,1)</f>
        <v>0</v>
      </c>
      <c r="AK904" cm="1">
        <f t="array" ref="AK904">IF(OR(COUNTIF(S904,$AZ$2:$AZ$19)),0,1)</f>
        <v>0</v>
      </c>
      <c r="AL904" cm="1">
        <f t="array" ref="AL904">IF(OR(COUNTIF(T904,$AZ$2:$AZ$19)),0,1)</f>
        <v>0</v>
      </c>
      <c r="AM904" cm="1">
        <f t="array" ref="AM904">IF(OR(COUNTIF(U904,$AZ$2:$AZ$19)),0,1)</f>
        <v>0</v>
      </c>
      <c r="AN904" cm="1">
        <f t="array" ref="AN904">IF(OR(COUNTIF(V904,$AZ$2:$AZ$19)),0,1)</f>
        <v>0</v>
      </c>
      <c r="AO904" cm="1">
        <f t="array" ref="AO904">IF(OR(COUNTIF(W904,$AZ$2:$AZ$19)),0,1)</f>
        <v>0</v>
      </c>
      <c r="AP904" cm="1">
        <f t="array" ref="AP904">IF(OR(COUNTIF(X904,$AZ$2:$AZ$19)),0,1)</f>
        <v>0</v>
      </c>
      <c r="AQ904" cm="1">
        <f t="array" ref="AQ904">IF(OR(COUNTIF(Y904,$AZ$2:$AZ$19)),0,1)</f>
        <v>0</v>
      </c>
      <c r="AR904" cm="1">
        <f t="array" ref="AR904">IF(OR(COUNTIF(Z904,$AZ$2:$AZ$19)),0,1)</f>
        <v>0</v>
      </c>
      <c r="AS904" cm="1">
        <f t="array" ref="AS904">IF(OR(COUNTIF(AA904,$AZ$2:$AZ$19)),0,1)</f>
        <v>0</v>
      </c>
      <c r="AT904" cm="1">
        <f t="array" ref="AT904">IF(OR(COUNTIF(AB904,$AZ$2:$AZ$19)),0,1)</f>
        <v>0</v>
      </c>
      <c r="AU904" cm="1">
        <f t="array" ref="AU904">IF(OR(COUNTIF(AC904,$AZ$2:$AZ$19)),0,1)</f>
        <v>0</v>
      </c>
      <c r="AV904" cm="1">
        <f t="array" ref="AV904">IF(OR(COUNTIF(AD904,$AZ$2:$AZ$19)),0,1)</f>
        <v>0</v>
      </c>
      <c r="AX904">
        <f t="shared" si="15"/>
        <v>0</v>
      </c>
    </row>
    <row r="905" spans="1:50" x14ac:dyDescent="0.3">
      <c r="A905" s="92" t="str" cm="1">
        <f t="array" ref="A905">IF(AX905&gt;0,'Licensee Info'!$A$2:$A$2,"#N/A")</f>
        <v>#N/A</v>
      </c>
      <c r="B905" s="88" t="str">
        <f>'Cover Sheet'!$A$3</f>
        <v>[insert AFS Reporting Period]</v>
      </c>
      <c r="C905" s="88" t="str">
        <f>'Cover Sheet'!$D$3</f>
        <v>[insert all medical and adult-use license record numbers covered by this AFS]</v>
      </c>
      <c r="D905" s="88" t="str">
        <f>'Cover Sheet'!$A$6</f>
        <v>[insert name of firm]</v>
      </c>
      <c r="E905" s="88" t="str">
        <f>'Cover Sheet'!$B$6</f>
        <v>[insert CPA name]</v>
      </c>
      <c r="F905" s="88" t="str">
        <f>'Cover Sheet'!$B$8</f>
        <v>[insert CPA license number]</v>
      </c>
      <c r="G905" s="88" t="str">
        <f>'Cover Sheet'!$D$6</f>
        <v>[insert direct email address]</v>
      </c>
      <c r="H905" s="88" t="str">
        <f>'Cover Sheet'!$D$8</f>
        <v>[insert direct phone number]</v>
      </c>
      <c r="I905" s="88" t="str">
        <f>'Cover Sheet'!$D$10</f>
        <v>[insert firm mailing address]</v>
      </c>
      <c r="J905" s="88" t="str">
        <f>'Licensee Info'!$E$2</f>
        <v>Report not attested to correctly</v>
      </c>
      <c r="K905" t="s">
        <v>286</v>
      </c>
      <c r="L905">
        <v>1</v>
      </c>
      <c r="M905" t="s">
        <v>285</v>
      </c>
      <c r="N905">
        <v>11</v>
      </c>
      <c r="O905">
        <v>7</v>
      </c>
      <c r="R905">
        <v>0</v>
      </c>
      <c r="S905">
        <v>0</v>
      </c>
      <c r="T905">
        <v>0</v>
      </c>
      <c r="U905">
        <v>0</v>
      </c>
      <c r="V905">
        <v>0</v>
      </c>
      <c r="W905">
        <v>0</v>
      </c>
      <c r="X905">
        <v>0</v>
      </c>
      <c r="Y905">
        <v>0</v>
      </c>
      <c r="Z905">
        <v>0</v>
      </c>
      <c r="AA905">
        <v>0</v>
      </c>
      <c r="AB905">
        <v>0</v>
      </c>
      <c r="AC905">
        <v>0</v>
      </c>
      <c r="AD905">
        <v>0</v>
      </c>
      <c r="AJ905" cm="1">
        <f t="array" ref="AJ905">IF(OR(COUNTIF(R905,$AZ$2:$AZ$19)),0,1)</f>
        <v>0</v>
      </c>
      <c r="AK905" cm="1">
        <f t="array" ref="AK905">IF(OR(COUNTIF(S905,$AZ$2:$AZ$19)),0,1)</f>
        <v>0</v>
      </c>
      <c r="AL905" cm="1">
        <f t="array" ref="AL905">IF(OR(COUNTIF(T905,$AZ$2:$AZ$19)),0,1)</f>
        <v>0</v>
      </c>
      <c r="AM905" cm="1">
        <f t="array" ref="AM905">IF(OR(COUNTIF(U905,$AZ$2:$AZ$19)),0,1)</f>
        <v>0</v>
      </c>
      <c r="AN905" cm="1">
        <f t="array" ref="AN905">IF(OR(COUNTIF(V905,$AZ$2:$AZ$19)),0,1)</f>
        <v>0</v>
      </c>
      <c r="AO905" cm="1">
        <f t="array" ref="AO905">IF(OR(COUNTIF(W905,$AZ$2:$AZ$19)),0,1)</f>
        <v>0</v>
      </c>
      <c r="AP905" cm="1">
        <f t="array" ref="AP905">IF(OR(COUNTIF(X905,$AZ$2:$AZ$19)),0,1)</f>
        <v>0</v>
      </c>
      <c r="AQ905" cm="1">
        <f t="array" ref="AQ905">IF(OR(COUNTIF(Y905,$AZ$2:$AZ$19)),0,1)</f>
        <v>0</v>
      </c>
      <c r="AR905" cm="1">
        <f t="array" ref="AR905">IF(OR(COUNTIF(Z905,$AZ$2:$AZ$19)),0,1)</f>
        <v>0</v>
      </c>
      <c r="AS905" cm="1">
        <f t="array" ref="AS905">IF(OR(COUNTIF(AA905,$AZ$2:$AZ$19)),0,1)</f>
        <v>0</v>
      </c>
      <c r="AT905" cm="1">
        <f t="array" ref="AT905">IF(OR(COUNTIF(AB905,$AZ$2:$AZ$19)),0,1)</f>
        <v>0</v>
      </c>
      <c r="AU905" cm="1">
        <f t="array" ref="AU905">IF(OR(COUNTIF(AC905,$AZ$2:$AZ$19)),0,1)</f>
        <v>0</v>
      </c>
      <c r="AV905" cm="1">
        <f t="array" ref="AV905">IF(OR(COUNTIF(AD905,$AZ$2:$AZ$19)),0,1)</f>
        <v>0</v>
      </c>
      <c r="AX905">
        <f t="shared" si="15"/>
        <v>0</v>
      </c>
    </row>
    <row r="906" spans="1:50" x14ac:dyDescent="0.3">
      <c r="A906" s="88" t="str" cm="1">
        <f t="array" ref="A906">IF(AX906&gt;0,'Licensee Info'!$A$2:$A$2,"#N/A")</f>
        <v>#N/A</v>
      </c>
      <c r="B906" s="88" t="str">
        <f>'Cover Sheet'!$A$3</f>
        <v>[insert AFS Reporting Period]</v>
      </c>
      <c r="C906" s="88" t="str">
        <f>'Cover Sheet'!$D$3</f>
        <v>[insert all medical and adult-use license record numbers covered by this AFS]</v>
      </c>
      <c r="D906" s="88" t="str">
        <f>'Cover Sheet'!$A$6</f>
        <v>[insert name of firm]</v>
      </c>
      <c r="E906" s="88" t="str">
        <f>'Cover Sheet'!$B$6</f>
        <v>[insert CPA name]</v>
      </c>
      <c r="F906" s="88" t="str">
        <f>'Cover Sheet'!$B$8</f>
        <v>[insert CPA license number]</v>
      </c>
      <c r="G906" s="88" t="str">
        <f>'Cover Sheet'!$D$6</f>
        <v>[insert direct email address]</v>
      </c>
      <c r="H906" s="88" t="str">
        <f>'Cover Sheet'!$D$8</f>
        <v>[insert direct phone number]</v>
      </c>
      <c r="I906" s="88" t="str">
        <f>'Cover Sheet'!$D$10</f>
        <v>[insert firm mailing address]</v>
      </c>
      <c r="J906" s="88" t="str">
        <f>'Licensee Info'!$E$2</f>
        <v>Report not attested to correctly</v>
      </c>
      <c r="K906" s="91" t="s">
        <v>286</v>
      </c>
      <c r="L906" s="91">
        <v>1</v>
      </c>
      <c r="M906" s="91" t="s">
        <v>285</v>
      </c>
      <c r="N906" s="91">
        <v>11</v>
      </c>
      <c r="O906" s="91">
        <v>8</v>
      </c>
      <c r="P906" s="91"/>
      <c r="Q906" s="91"/>
      <c r="R906" s="91">
        <v>0</v>
      </c>
      <c r="S906" s="91">
        <v>0</v>
      </c>
      <c r="T906" s="91">
        <v>0</v>
      </c>
      <c r="U906" s="91">
        <v>0</v>
      </c>
      <c r="V906" s="91">
        <v>0</v>
      </c>
      <c r="W906" s="91">
        <v>0</v>
      </c>
      <c r="X906" s="91">
        <v>0</v>
      </c>
      <c r="Y906" s="91">
        <v>0</v>
      </c>
      <c r="Z906" s="91">
        <v>0</v>
      </c>
      <c r="AA906" s="91">
        <v>0</v>
      </c>
      <c r="AB906" s="91">
        <v>0</v>
      </c>
      <c r="AC906" s="91">
        <v>0</v>
      </c>
      <c r="AD906" s="91">
        <v>0</v>
      </c>
      <c r="AE906" s="91"/>
      <c r="AF906" s="91"/>
      <c r="AG906" s="91"/>
      <c r="AH906" s="91"/>
      <c r="AJ906" cm="1">
        <f t="array" ref="AJ906">IF(OR(COUNTIF(R906,$AZ$2:$AZ$19)),0,1)</f>
        <v>0</v>
      </c>
      <c r="AK906" cm="1">
        <f t="array" ref="AK906">IF(OR(COUNTIF(S906,$AZ$2:$AZ$19)),0,1)</f>
        <v>0</v>
      </c>
      <c r="AL906" cm="1">
        <f t="array" ref="AL906">IF(OR(COUNTIF(T906,$AZ$2:$AZ$19)),0,1)</f>
        <v>0</v>
      </c>
      <c r="AM906" cm="1">
        <f t="array" ref="AM906">IF(OR(COUNTIF(U906,$AZ$2:$AZ$19)),0,1)</f>
        <v>0</v>
      </c>
      <c r="AN906" cm="1">
        <f t="array" ref="AN906">IF(OR(COUNTIF(V906,$AZ$2:$AZ$19)),0,1)</f>
        <v>0</v>
      </c>
      <c r="AO906" cm="1">
        <f t="array" ref="AO906">IF(OR(COUNTIF(W906,$AZ$2:$AZ$19)),0,1)</f>
        <v>0</v>
      </c>
      <c r="AP906" cm="1">
        <f t="array" ref="AP906">IF(OR(COUNTIF(X906,$AZ$2:$AZ$19)),0,1)</f>
        <v>0</v>
      </c>
      <c r="AQ906" cm="1">
        <f t="array" ref="AQ906">IF(OR(COUNTIF(Y906,$AZ$2:$AZ$19)),0,1)</f>
        <v>0</v>
      </c>
      <c r="AR906" cm="1">
        <f t="array" ref="AR906">IF(OR(COUNTIF(Z906,$AZ$2:$AZ$19)),0,1)</f>
        <v>0</v>
      </c>
      <c r="AS906" cm="1">
        <f t="array" ref="AS906">IF(OR(COUNTIF(AA906,$AZ$2:$AZ$19)),0,1)</f>
        <v>0</v>
      </c>
      <c r="AT906" cm="1">
        <f t="array" ref="AT906">IF(OR(COUNTIF(AB906,$AZ$2:$AZ$19)),0,1)</f>
        <v>0</v>
      </c>
      <c r="AU906" cm="1">
        <f t="array" ref="AU906">IF(OR(COUNTIF(AC906,$AZ$2:$AZ$19)),0,1)</f>
        <v>0</v>
      </c>
      <c r="AV906" cm="1">
        <f t="array" ref="AV906">IF(OR(COUNTIF(AD906,$AZ$2:$AZ$19)),0,1)</f>
        <v>0</v>
      </c>
      <c r="AX906">
        <f t="shared" si="15"/>
        <v>0</v>
      </c>
    </row>
    <row r="907" spans="1:50" x14ac:dyDescent="0.3">
      <c r="A907" s="92" t="str" cm="1">
        <f t="array" ref="A907">IF(AX907&gt;0,'Licensee Info'!$A$2:$A$2,"#N/A")</f>
        <v>#N/A</v>
      </c>
      <c r="B907" s="88" t="str">
        <f>'Cover Sheet'!$A$3</f>
        <v>[insert AFS Reporting Period]</v>
      </c>
      <c r="C907" s="88" t="str">
        <f>'Cover Sheet'!$D$3</f>
        <v>[insert all medical and adult-use license record numbers covered by this AFS]</v>
      </c>
      <c r="D907" s="88" t="str">
        <f>'Cover Sheet'!$A$6</f>
        <v>[insert name of firm]</v>
      </c>
      <c r="E907" s="88" t="str">
        <f>'Cover Sheet'!$B$6</f>
        <v>[insert CPA name]</v>
      </c>
      <c r="F907" s="88" t="str">
        <f>'Cover Sheet'!$B$8</f>
        <v>[insert CPA license number]</v>
      </c>
      <c r="G907" s="88" t="str">
        <f>'Cover Sheet'!$D$6</f>
        <v>[insert direct email address]</v>
      </c>
      <c r="H907" s="88" t="str">
        <f>'Cover Sheet'!$D$8</f>
        <v>[insert direct phone number]</v>
      </c>
      <c r="I907" s="88" t="str">
        <f>'Cover Sheet'!$D$10</f>
        <v>[insert firm mailing address]</v>
      </c>
      <c r="J907" s="88" t="str">
        <f>'Licensee Info'!$E$2</f>
        <v>Report not attested to correctly</v>
      </c>
      <c r="K907" t="s">
        <v>286</v>
      </c>
      <c r="L907">
        <v>1</v>
      </c>
      <c r="M907" t="s">
        <v>285</v>
      </c>
      <c r="N907">
        <v>11</v>
      </c>
      <c r="O907">
        <v>9</v>
      </c>
      <c r="R907">
        <v>0</v>
      </c>
      <c r="S907">
        <v>0</v>
      </c>
      <c r="T907">
        <v>0</v>
      </c>
      <c r="U907">
        <v>0</v>
      </c>
      <c r="V907">
        <v>0</v>
      </c>
      <c r="W907">
        <v>0</v>
      </c>
      <c r="X907">
        <v>0</v>
      </c>
      <c r="Y907">
        <v>0</v>
      </c>
      <c r="Z907">
        <v>0</v>
      </c>
      <c r="AA907">
        <v>0</v>
      </c>
      <c r="AB907">
        <v>0</v>
      </c>
      <c r="AC907">
        <v>0</v>
      </c>
      <c r="AD907">
        <v>0</v>
      </c>
      <c r="AJ907" cm="1">
        <f t="array" ref="AJ907">IF(OR(COUNTIF(R907,$AZ$2:$AZ$19)),0,1)</f>
        <v>0</v>
      </c>
      <c r="AK907" cm="1">
        <f t="array" ref="AK907">IF(OR(COUNTIF(S907,$AZ$2:$AZ$19)),0,1)</f>
        <v>0</v>
      </c>
      <c r="AL907" cm="1">
        <f t="array" ref="AL907">IF(OR(COUNTIF(T907,$AZ$2:$AZ$19)),0,1)</f>
        <v>0</v>
      </c>
      <c r="AM907" cm="1">
        <f t="array" ref="AM907">IF(OR(COUNTIF(U907,$AZ$2:$AZ$19)),0,1)</f>
        <v>0</v>
      </c>
      <c r="AN907" cm="1">
        <f t="array" ref="AN907">IF(OR(COUNTIF(V907,$AZ$2:$AZ$19)),0,1)</f>
        <v>0</v>
      </c>
      <c r="AO907" cm="1">
        <f t="array" ref="AO907">IF(OR(COUNTIF(W907,$AZ$2:$AZ$19)),0,1)</f>
        <v>0</v>
      </c>
      <c r="AP907" cm="1">
        <f t="array" ref="AP907">IF(OR(COUNTIF(X907,$AZ$2:$AZ$19)),0,1)</f>
        <v>0</v>
      </c>
      <c r="AQ907" cm="1">
        <f t="array" ref="AQ907">IF(OR(COUNTIF(Y907,$AZ$2:$AZ$19)),0,1)</f>
        <v>0</v>
      </c>
      <c r="AR907" cm="1">
        <f t="array" ref="AR907">IF(OR(COUNTIF(Z907,$AZ$2:$AZ$19)),0,1)</f>
        <v>0</v>
      </c>
      <c r="AS907" cm="1">
        <f t="array" ref="AS907">IF(OR(COUNTIF(AA907,$AZ$2:$AZ$19)),0,1)</f>
        <v>0</v>
      </c>
      <c r="AT907" cm="1">
        <f t="array" ref="AT907">IF(OR(COUNTIF(AB907,$AZ$2:$AZ$19)),0,1)</f>
        <v>0</v>
      </c>
      <c r="AU907" cm="1">
        <f t="array" ref="AU907">IF(OR(COUNTIF(AC907,$AZ$2:$AZ$19)),0,1)</f>
        <v>0</v>
      </c>
      <c r="AV907" cm="1">
        <f t="array" ref="AV907">IF(OR(COUNTIF(AD907,$AZ$2:$AZ$19)),0,1)</f>
        <v>0</v>
      </c>
      <c r="AX907">
        <f t="shared" si="15"/>
        <v>0</v>
      </c>
    </row>
    <row r="908" spans="1:50" x14ac:dyDescent="0.3">
      <c r="A908" s="88" t="str" cm="1">
        <f t="array" ref="A908">IF(AX908&gt;0,'Licensee Info'!$A$2:$A$2,"#N/A")</f>
        <v>#N/A</v>
      </c>
      <c r="B908" s="88" t="str">
        <f>'Cover Sheet'!$A$3</f>
        <v>[insert AFS Reporting Period]</v>
      </c>
      <c r="C908" s="88" t="str">
        <f>'Cover Sheet'!$D$3</f>
        <v>[insert all medical and adult-use license record numbers covered by this AFS]</v>
      </c>
      <c r="D908" s="88" t="str">
        <f>'Cover Sheet'!$A$6</f>
        <v>[insert name of firm]</v>
      </c>
      <c r="E908" s="88" t="str">
        <f>'Cover Sheet'!$B$6</f>
        <v>[insert CPA name]</v>
      </c>
      <c r="F908" s="88" t="str">
        <f>'Cover Sheet'!$B$8</f>
        <v>[insert CPA license number]</v>
      </c>
      <c r="G908" s="88" t="str">
        <f>'Cover Sheet'!$D$6</f>
        <v>[insert direct email address]</v>
      </c>
      <c r="H908" s="88" t="str">
        <f>'Cover Sheet'!$D$8</f>
        <v>[insert direct phone number]</v>
      </c>
      <c r="I908" s="88" t="str">
        <f>'Cover Sheet'!$D$10</f>
        <v>[insert firm mailing address]</v>
      </c>
      <c r="J908" s="88" t="str">
        <f>'Licensee Info'!$E$2</f>
        <v>Report not attested to correctly</v>
      </c>
      <c r="K908" s="91" t="s">
        <v>286</v>
      </c>
      <c r="L908" s="91">
        <v>1</v>
      </c>
      <c r="M908" s="91" t="s">
        <v>285</v>
      </c>
      <c r="N908" s="91">
        <v>11</v>
      </c>
      <c r="O908" s="91">
        <v>10</v>
      </c>
      <c r="P908" s="91"/>
      <c r="Q908" s="91"/>
      <c r="R908" s="91">
        <v>0</v>
      </c>
      <c r="S908" s="91">
        <v>0</v>
      </c>
      <c r="T908" s="91">
        <v>0</v>
      </c>
      <c r="U908" s="91">
        <v>0</v>
      </c>
      <c r="V908" s="91">
        <v>0</v>
      </c>
      <c r="W908" s="91">
        <v>0</v>
      </c>
      <c r="X908" s="91">
        <v>0</v>
      </c>
      <c r="Y908" s="91">
        <v>0</v>
      </c>
      <c r="Z908" s="91">
        <v>0</v>
      </c>
      <c r="AA908" s="91">
        <v>0</v>
      </c>
      <c r="AB908" s="91">
        <v>0</v>
      </c>
      <c r="AC908" s="91">
        <v>0</v>
      </c>
      <c r="AD908" s="91">
        <v>0</v>
      </c>
      <c r="AE908" s="91"/>
      <c r="AF908" s="91"/>
      <c r="AG908" s="91"/>
      <c r="AH908" s="91"/>
      <c r="AJ908" cm="1">
        <f t="array" ref="AJ908">IF(OR(COUNTIF(R908,$AZ$2:$AZ$19)),0,1)</f>
        <v>0</v>
      </c>
      <c r="AK908" cm="1">
        <f t="array" ref="AK908">IF(OR(COUNTIF(S908,$AZ$2:$AZ$19)),0,1)</f>
        <v>0</v>
      </c>
      <c r="AL908" cm="1">
        <f t="array" ref="AL908">IF(OR(COUNTIF(T908,$AZ$2:$AZ$19)),0,1)</f>
        <v>0</v>
      </c>
      <c r="AM908" cm="1">
        <f t="array" ref="AM908">IF(OR(COUNTIF(U908,$AZ$2:$AZ$19)),0,1)</f>
        <v>0</v>
      </c>
      <c r="AN908" cm="1">
        <f t="array" ref="AN908">IF(OR(COUNTIF(V908,$AZ$2:$AZ$19)),0,1)</f>
        <v>0</v>
      </c>
      <c r="AO908" cm="1">
        <f t="array" ref="AO908">IF(OR(COUNTIF(W908,$AZ$2:$AZ$19)),0,1)</f>
        <v>0</v>
      </c>
      <c r="AP908" cm="1">
        <f t="array" ref="AP908">IF(OR(COUNTIF(X908,$AZ$2:$AZ$19)),0,1)</f>
        <v>0</v>
      </c>
      <c r="AQ908" cm="1">
        <f t="array" ref="AQ908">IF(OR(COUNTIF(Y908,$AZ$2:$AZ$19)),0,1)</f>
        <v>0</v>
      </c>
      <c r="AR908" cm="1">
        <f t="array" ref="AR908">IF(OR(COUNTIF(Z908,$AZ$2:$AZ$19)),0,1)</f>
        <v>0</v>
      </c>
      <c r="AS908" cm="1">
        <f t="array" ref="AS908">IF(OR(COUNTIF(AA908,$AZ$2:$AZ$19)),0,1)</f>
        <v>0</v>
      </c>
      <c r="AT908" cm="1">
        <f t="array" ref="AT908">IF(OR(COUNTIF(AB908,$AZ$2:$AZ$19)),0,1)</f>
        <v>0</v>
      </c>
      <c r="AU908" cm="1">
        <f t="array" ref="AU908">IF(OR(COUNTIF(AC908,$AZ$2:$AZ$19)),0,1)</f>
        <v>0</v>
      </c>
      <c r="AV908" cm="1">
        <f t="array" ref="AV908">IF(OR(COUNTIF(AD908,$AZ$2:$AZ$19)),0,1)</f>
        <v>0</v>
      </c>
      <c r="AX908">
        <f t="shared" si="15"/>
        <v>0</v>
      </c>
    </row>
    <row r="909" spans="1:50" x14ac:dyDescent="0.3">
      <c r="A909" s="92" t="str" cm="1">
        <f t="array" ref="A909">IF(AX909&gt;0,'Licensee Info'!$A$2:$A$2,"#N/A")</f>
        <v>#N/A</v>
      </c>
      <c r="B909" s="88" t="str">
        <f>'Cover Sheet'!$A$3</f>
        <v>[insert AFS Reporting Period]</v>
      </c>
      <c r="C909" s="88" t="str">
        <f>'Cover Sheet'!$D$3</f>
        <v>[insert all medical and adult-use license record numbers covered by this AFS]</v>
      </c>
      <c r="D909" s="88" t="str">
        <f>'Cover Sheet'!$A$6</f>
        <v>[insert name of firm]</v>
      </c>
      <c r="E909" s="88" t="str">
        <f>'Cover Sheet'!$B$6</f>
        <v>[insert CPA name]</v>
      </c>
      <c r="F909" s="88" t="str">
        <f>'Cover Sheet'!$B$8</f>
        <v>[insert CPA license number]</v>
      </c>
      <c r="G909" s="88" t="str">
        <f>'Cover Sheet'!$D$6</f>
        <v>[insert direct email address]</v>
      </c>
      <c r="H909" s="88" t="str">
        <f>'Cover Sheet'!$D$8</f>
        <v>[insert direct phone number]</v>
      </c>
      <c r="I909" s="88" t="str">
        <f>'Cover Sheet'!$D$10</f>
        <v>[insert firm mailing address]</v>
      </c>
      <c r="J909" s="88" t="str">
        <f>'Licensee Info'!$E$2</f>
        <v>Report not attested to correctly</v>
      </c>
      <c r="K909" t="s">
        <v>286</v>
      </c>
      <c r="L909">
        <v>1</v>
      </c>
      <c r="M909" t="s">
        <v>285</v>
      </c>
      <c r="N909">
        <v>11</v>
      </c>
      <c r="O909">
        <v>11</v>
      </c>
      <c r="R909">
        <v>0</v>
      </c>
      <c r="S909">
        <v>0</v>
      </c>
      <c r="T909">
        <v>0</v>
      </c>
      <c r="U909">
        <v>0</v>
      </c>
      <c r="V909">
        <v>0</v>
      </c>
      <c r="W909">
        <v>0</v>
      </c>
      <c r="X909">
        <v>0</v>
      </c>
      <c r="Y909">
        <v>0</v>
      </c>
      <c r="Z909">
        <v>0</v>
      </c>
      <c r="AA909">
        <v>0</v>
      </c>
      <c r="AB909">
        <v>0</v>
      </c>
      <c r="AC909">
        <v>0</v>
      </c>
      <c r="AD909">
        <v>0</v>
      </c>
      <c r="AJ909" cm="1">
        <f t="array" ref="AJ909">IF(OR(COUNTIF(R909,$AZ$2:$AZ$19)),0,1)</f>
        <v>0</v>
      </c>
      <c r="AK909" cm="1">
        <f t="array" ref="AK909">IF(OR(COUNTIF(S909,$AZ$2:$AZ$19)),0,1)</f>
        <v>0</v>
      </c>
      <c r="AL909" cm="1">
        <f t="array" ref="AL909">IF(OR(COUNTIF(T909,$AZ$2:$AZ$19)),0,1)</f>
        <v>0</v>
      </c>
      <c r="AM909" cm="1">
        <f t="array" ref="AM909">IF(OR(COUNTIF(U909,$AZ$2:$AZ$19)),0,1)</f>
        <v>0</v>
      </c>
      <c r="AN909" cm="1">
        <f t="array" ref="AN909">IF(OR(COUNTIF(V909,$AZ$2:$AZ$19)),0,1)</f>
        <v>0</v>
      </c>
      <c r="AO909" cm="1">
        <f t="array" ref="AO909">IF(OR(COUNTIF(W909,$AZ$2:$AZ$19)),0,1)</f>
        <v>0</v>
      </c>
      <c r="AP909" cm="1">
        <f t="array" ref="AP909">IF(OR(COUNTIF(X909,$AZ$2:$AZ$19)),0,1)</f>
        <v>0</v>
      </c>
      <c r="AQ909" cm="1">
        <f t="array" ref="AQ909">IF(OR(COUNTIF(Y909,$AZ$2:$AZ$19)),0,1)</f>
        <v>0</v>
      </c>
      <c r="AR909" cm="1">
        <f t="array" ref="AR909">IF(OR(COUNTIF(Z909,$AZ$2:$AZ$19)),0,1)</f>
        <v>0</v>
      </c>
      <c r="AS909" cm="1">
        <f t="array" ref="AS909">IF(OR(COUNTIF(AA909,$AZ$2:$AZ$19)),0,1)</f>
        <v>0</v>
      </c>
      <c r="AT909" cm="1">
        <f t="array" ref="AT909">IF(OR(COUNTIF(AB909,$AZ$2:$AZ$19)),0,1)</f>
        <v>0</v>
      </c>
      <c r="AU909" cm="1">
        <f t="array" ref="AU909">IF(OR(COUNTIF(AC909,$AZ$2:$AZ$19)),0,1)</f>
        <v>0</v>
      </c>
      <c r="AV909" cm="1">
        <f t="array" ref="AV909">IF(OR(COUNTIF(AD909,$AZ$2:$AZ$19)),0,1)</f>
        <v>0</v>
      </c>
      <c r="AX909">
        <f t="shared" si="15"/>
        <v>0</v>
      </c>
    </row>
    <row r="910" spans="1:50" x14ac:dyDescent="0.3">
      <c r="A910" s="88" t="str" cm="1">
        <f t="array" ref="A910">IF(AX910&gt;0,'Licensee Info'!$A$2:$A$2,"#N/A")</f>
        <v>#N/A</v>
      </c>
      <c r="B910" s="88" t="str">
        <f>'Cover Sheet'!$A$3</f>
        <v>[insert AFS Reporting Period]</v>
      </c>
      <c r="C910" s="88" t="str">
        <f>'Cover Sheet'!$D$3</f>
        <v>[insert all medical and adult-use license record numbers covered by this AFS]</v>
      </c>
      <c r="D910" s="88" t="str">
        <f>'Cover Sheet'!$A$6</f>
        <v>[insert name of firm]</v>
      </c>
      <c r="E910" s="88" t="str">
        <f>'Cover Sheet'!$B$6</f>
        <v>[insert CPA name]</v>
      </c>
      <c r="F910" s="88" t="str">
        <f>'Cover Sheet'!$B$8</f>
        <v>[insert CPA license number]</v>
      </c>
      <c r="G910" s="88" t="str">
        <f>'Cover Sheet'!$D$6</f>
        <v>[insert direct email address]</v>
      </c>
      <c r="H910" s="88" t="str">
        <f>'Cover Sheet'!$D$8</f>
        <v>[insert direct phone number]</v>
      </c>
      <c r="I910" s="88" t="str">
        <f>'Cover Sheet'!$D$10</f>
        <v>[insert firm mailing address]</v>
      </c>
      <c r="J910" s="88" t="str">
        <f>'Licensee Info'!$E$2</f>
        <v>Report not attested to correctly</v>
      </c>
      <c r="K910" s="91" t="s">
        <v>286</v>
      </c>
      <c r="L910" s="91">
        <v>1</v>
      </c>
      <c r="M910" s="91" t="s">
        <v>285</v>
      </c>
      <c r="N910" s="91">
        <v>11</v>
      </c>
      <c r="O910" s="91">
        <v>12</v>
      </c>
      <c r="P910" s="91"/>
      <c r="Q910" s="91"/>
      <c r="R910" s="91">
        <v>0</v>
      </c>
      <c r="S910" s="91">
        <v>0</v>
      </c>
      <c r="T910" s="91">
        <v>0</v>
      </c>
      <c r="U910" s="91">
        <v>0</v>
      </c>
      <c r="V910" s="91">
        <v>0</v>
      </c>
      <c r="W910" s="91">
        <v>0</v>
      </c>
      <c r="X910" s="91">
        <v>0</v>
      </c>
      <c r="Y910" s="91">
        <v>0</v>
      </c>
      <c r="Z910" s="91">
        <v>0</v>
      </c>
      <c r="AA910" s="91">
        <v>0</v>
      </c>
      <c r="AB910" s="91">
        <v>0</v>
      </c>
      <c r="AC910" s="91">
        <v>0</v>
      </c>
      <c r="AD910" s="91">
        <v>0</v>
      </c>
      <c r="AE910" s="91"/>
      <c r="AF910" s="91"/>
      <c r="AG910" s="91"/>
      <c r="AH910" s="91"/>
      <c r="AJ910" cm="1">
        <f t="array" ref="AJ910">IF(OR(COUNTIF(R910,$AZ$2:$AZ$19)),0,1)</f>
        <v>0</v>
      </c>
      <c r="AK910" cm="1">
        <f t="array" ref="AK910">IF(OR(COUNTIF(S910,$AZ$2:$AZ$19)),0,1)</f>
        <v>0</v>
      </c>
      <c r="AL910" cm="1">
        <f t="array" ref="AL910">IF(OR(COUNTIF(T910,$AZ$2:$AZ$19)),0,1)</f>
        <v>0</v>
      </c>
      <c r="AM910" cm="1">
        <f t="array" ref="AM910">IF(OR(COUNTIF(U910,$AZ$2:$AZ$19)),0,1)</f>
        <v>0</v>
      </c>
      <c r="AN910" cm="1">
        <f t="array" ref="AN910">IF(OR(COUNTIF(V910,$AZ$2:$AZ$19)),0,1)</f>
        <v>0</v>
      </c>
      <c r="AO910" cm="1">
        <f t="array" ref="AO910">IF(OR(COUNTIF(W910,$AZ$2:$AZ$19)),0,1)</f>
        <v>0</v>
      </c>
      <c r="AP910" cm="1">
        <f t="array" ref="AP910">IF(OR(COUNTIF(X910,$AZ$2:$AZ$19)),0,1)</f>
        <v>0</v>
      </c>
      <c r="AQ910" cm="1">
        <f t="array" ref="AQ910">IF(OR(COUNTIF(Y910,$AZ$2:$AZ$19)),0,1)</f>
        <v>0</v>
      </c>
      <c r="AR910" cm="1">
        <f t="array" ref="AR910">IF(OR(COUNTIF(Z910,$AZ$2:$AZ$19)),0,1)</f>
        <v>0</v>
      </c>
      <c r="AS910" cm="1">
        <f t="array" ref="AS910">IF(OR(COUNTIF(AA910,$AZ$2:$AZ$19)),0,1)</f>
        <v>0</v>
      </c>
      <c r="AT910" cm="1">
        <f t="array" ref="AT910">IF(OR(COUNTIF(AB910,$AZ$2:$AZ$19)),0,1)</f>
        <v>0</v>
      </c>
      <c r="AU910" cm="1">
        <f t="array" ref="AU910">IF(OR(COUNTIF(AC910,$AZ$2:$AZ$19)),0,1)</f>
        <v>0</v>
      </c>
      <c r="AV910" cm="1">
        <f t="array" ref="AV910">IF(OR(COUNTIF(AD910,$AZ$2:$AZ$19)),0,1)</f>
        <v>0</v>
      </c>
      <c r="AX910">
        <f t="shared" si="15"/>
        <v>0</v>
      </c>
    </row>
    <row r="911" spans="1:50" x14ac:dyDescent="0.3">
      <c r="A911" s="92" t="str" cm="1">
        <f t="array" ref="A911">IF(AX911&gt;0,'Licensee Info'!$A$2:$A$2,"#N/A")</f>
        <v>#N/A</v>
      </c>
      <c r="B911" s="88" t="str">
        <f>'Cover Sheet'!$A$3</f>
        <v>[insert AFS Reporting Period]</v>
      </c>
      <c r="C911" s="88" t="str">
        <f>'Cover Sheet'!$D$3</f>
        <v>[insert all medical and adult-use license record numbers covered by this AFS]</v>
      </c>
      <c r="D911" s="88" t="str">
        <f>'Cover Sheet'!$A$6</f>
        <v>[insert name of firm]</v>
      </c>
      <c r="E911" s="88" t="str">
        <f>'Cover Sheet'!$B$6</f>
        <v>[insert CPA name]</v>
      </c>
      <c r="F911" s="88" t="str">
        <f>'Cover Sheet'!$B$8</f>
        <v>[insert CPA license number]</v>
      </c>
      <c r="G911" s="88" t="str">
        <f>'Cover Sheet'!$D$6</f>
        <v>[insert direct email address]</v>
      </c>
      <c r="H911" s="88" t="str">
        <f>'Cover Sheet'!$D$8</f>
        <v>[insert direct phone number]</v>
      </c>
      <c r="I911" s="88" t="str">
        <f>'Cover Sheet'!$D$10</f>
        <v>[insert firm mailing address]</v>
      </c>
      <c r="J911" s="88" t="str">
        <f>'Licensee Info'!$E$2</f>
        <v>Report not attested to correctly</v>
      </c>
      <c r="K911" t="s">
        <v>286</v>
      </c>
      <c r="L911">
        <v>1</v>
      </c>
      <c r="M911" t="s">
        <v>285</v>
      </c>
      <c r="N911">
        <v>11</v>
      </c>
      <c r="O911">
        <v>13</v>
      </c>
      <c r="R911">
        <v>0</v>
      </c>
      <c r="S911">
        <v>0</v>
      </c>
      <c r="T911">
        <v>0</v>
      </c>
      <c r="U911">
        <v>0</v>
      </c>
      <c r="V911">
        <v>0</v>
      </c>
      <c r="W911">
        <v>0</v>
      </c>
      <c r="X911">
        <v>0</v>
      </c>
      <c r="Y911">
        <v>0</v>
      </c>
      <c r="Z911">
        <v>0</v>
      </c>
      <c r="AA911">
        <v>0</v>
      </c>
      <c r="AB911">
        <v>0</v>
      </c>
      <c r="AC911">
        <v>0</v>
      </c>
      <c r="AD911">
        <v>0</v>
      </c>
      <c r="AJ911" cm="1">
        <f t="array" ref="AJ911">IF(OR(COUNTIF(R911,$AZ$2:$AZ$19)),0,1)</f>
        <v>0</v>
      </c>
      <c r="AK911" cm="1">
        <f t="array" ref="AK911">IF(OR(COUNTIF(S911,$AZ$2:$AZ$19)),0,1)</f>
        <v>0</v>
      </c>
      <c r="AL911" cm="1">
        <f t="array" ref="AL911">IF(OR(COUNTIF(T911,$AZ$2:$AZ$19)),0,1)</f>
        <v>0</v>
      </c>
      <c r="AM911" cm="1">
        <f t="array" ref="AM911">IF(OR(COUNTIF(U911,$AZ$2:$AZ$19)),0,1)</f>
        <v>0</v>
      </c>
      <c r="AN911" cm="1">
        <f t="array" ref="AN911">IF(OR(COUNTIF(V911,$AZ$2:$AZ$19)),0,1)</f>
        <v>0</v>
      </c>
      <c r="AO911" cm="1">
        <f t="array" ref="AO911">IF(OR(COUNTIF(W911,$AZ$2:$AZ$19)),0,1)</f>
        <v>0</v>
      </c>
      <c r="AP911" cm="1">
        <f t="array" ref="AP911">IF(OR(COUNTIF(X911,$AZ$2:$AZ$19)),0,1)</f>
        <v>0</v>
      </c>
      <c r="AQ911" cm="1">
        <f t="array" ref="AQ911">IF(OR(COUNTIF(Y911,$AZ$2:$AZ$19)),0,1)</f>
        <v>0</v>
      </c>
      <c r="AR911" cm="1">
        <f t="array" ref="AR911">IF(OR(COUNTIF(Z911,$AZ$2:$AZ$19)),0,1)</f>
        <v>0</v>
      </c>
      <c r="AS911" cm="1">
        <f t="array" ref="AS911">IF(OR(COUNTIF(AA911,$AZ$2:$AZ$19)),0,1)</f>
        <v>0</v>
      </c>
      <c r="AT911" cm="1">
        <f t="array" ref="AT911">IF(OR(COUNTIF(AB911,$AZ$2:$AZ$19)),0,1)</f>
        <v>0</v>
      </c>
      <c r="AU911" cm="1">
        <f t="array" ref="AU911">IF(OR(COUNTIF(AC911,$AZ$2:$AZ$19)),0,1)</f>
        <v>0</v>
      </c>
      <c r="AV911" cm="1">
        <f t="array" ref="AV911">IF(OR(COUNTIF(AD911,$AZ$2:$AZ$19)),0,1)</f>
        <v>0</v>
      </c>
      <c r="AX911">
        <f t="shared" si="15"/>
        <v>0</v>
      </c>
    </row>
    <row r="912" spans="1:50" x14ac:dyDescent="0.3">
      <c r="A912" s="88" t="str" cm="1">
        <f t="array" ref="A912">IF(AX912&gt;0,'Licensee Info'!$A$2:$A$2,"#N/A")</f>
        <v>#N/A</v>
      </c>
      <c r="B912" s="88" t="str">
        <f>'Cover Sheet'!$A$3</f>
        <v>[insert AFS Reporting Period]</v>
      </c>
      <c r="C912" s="88" t="str">
        <f>'Cover Sheet'!$D$3</f>
        <v>[insert all medical and adult-use license record numbers covered by this AFS]</v>
      </c>
      <c r="D912" s="88" t="str">
        <f>'Cover Sheet'!$A$6</f>
        <v>[insert name of firm]</v>
      </c>
      <c r="E912" s="88" t="str">
        <f>'Cover Sheet'!$B$6</f>
        <v>[insert CPA name]</v>
      </c>
      <c r="F912" s="88" t="str">
        <f>'Cover Sheet'!$B$8</f>
        <v>[insert CPA license number]</v>
      </c>
      <c r="G912" s="88" t="str">
        <f>'Cover Sheet'!$D$6</f>
        <v>[insert direct email address]</v>
      </c>
      <c r="H912" s="88" t="str">
        <f>'Cover Sheet'!$D$8</f>
        <v>[insert direct phone number]</v>
      </c>
      <c r="I912" s="88" t="str">
        <f>'Cover Sheet'!$D$10</f>
        <v>[insert firm mailing address]</v>
      </c>
      <c r="J912" s="88" t="str">
        <f>'Licensee Info'!$E$2</f>
        <v>Report not attested to correctly</v>
      </c>
      <c r="K912" s="91" t="s">
        <v>286</v>
      </c>
      <c r="L912" s="91">
        <v>1</v>
      </c>
      <c r="M912" s="91" t="s">
        <v>285</v>
      </c>
      <c r="N912" s="91">
        <v>11</v>
      </c>
      <c r="O912" s="91">
        <v>14</v>
      </c>
      <c r="P912" s="91"/>
      <c r="Q912" s="91"/>
      <c r="R912" s="91">
        <v>0</v>
      </c>
      <c r="S912" s="91">
        <v>0</v>
      </c>
      <c r="T912" s="91">
        <v>0</v>
      </c>
      <c r="U912" s="91">
        <v>0</v>
      </c>
      <c r="V912" s="91">
        <v>0</v>
      </c>
      <c r="W912" s="91">
        <v>0</v>
      </c>
      <c r="X912" s="91">
        <v>0</v>
      </c>
      <c r="Y912" s="91">
        <v>0</v>
      </c>
      <c r="Z912" s="91">
        <v>0</v>
      </c>
      <c r="AA912" s="91">
        <v>0</v>
      </c>
      <c r="AB912" s="91">
        <v>0</v>
      </c>
      <c r="AC912" s="91">
        <v>0</v>
      </c>
      <c r="AD912" s="91">
        <v>0</v>
      </c>
      <c r="AE912" s="91"/>
      <c r="AF912" s="91"/>
      <c r="AG912" s="91"/>
      <c r="AH912" s="91"/>
      <c r="AJ912" cm="1">
        <f t="array" ref="AJ912">IF(OR(COUNTIF(R912,$AZ$2:$AZ$19)),0,1)</f>
        <v>0</v>
      </c>
      <c r="AK912" cm="1">
        <f t="array" ref="AK912">IF(OR(COUNTIF(S912,$AZ$2:$AZ$19)),0,1)</f>
        <v>0</v>
      </c>
      <c r="AL912" cm="1">
        <f t="array" ref="AL912">IF(OR(COUNTIF(T912,$AZ$2:$AZ$19)),0,1)</f>
        <v>0</v>
      </c>
      <c r="AM912" cm="1">
        <f t="array" ref="AM912">IF(OR(COUNTIF(U912,$AZ$2:$AZ$19)),0,1)</f>
        <v>0</v>
      </c>
      <c r="AN912" cm="1">
        <f t="array" ref="AN912">IF(OR(COUNTIF(V912,$AZ$2:$AZ$19)),0,1)</f>
        <v>0</v>
      </c>
      <c r="AO912" cm="1">
        <f t="array" ref="AO912">IF(OR(COUNTIF(W912,$AZ$2:$AZ$19)),0,1)</f>
        <v>0</v>
      </c>
      <c r="AP912" cm="1">
        <f t="array" ref="AP912">IF(OR(COUNTIF(X912,$AZ$2:$AZ$19)),0,1)</f>
        <v>0</v>
      </c>
      <c r="AQ912" cm="1">
        <f t="array" ref="AQ912">IF(OR(COUNTIF(Y912,$AZ$2:$AZ$19)),0,1)</f>
        <v>0</v>
      </c>
      <c r="AR912" cm="1">
        <f t="array" ref="AR912">IF(OR(COUNTIF(Z912,$AZ$2:$AZ$19)),0,1)</f>
        <v>0</v>
      </c>
      <c r="AS912" cm="1">
        <f t="array" ref="AS912">IF(OR(COUNTIF(AA912,$AZ$2:$AZ$19)),0,1)</f>
        <v>0</v>
      </c>
      <c r="AT912" cm="1">
        <f t="array" ref="AT912">IF(OR(COUNTIF(AB912,$AZ$2:$AZ$19)),0,1)</f>
        <v>0</v>
      </c>
      <c r="AU912" cm="1">
        <f t="array" ref="AU912">IF(OR(COUNTIF(AC912,$AZ$2:$AZ$19)),0,1)</f>
        <v>0</v>
      </c>
      <c r="AV912" cm="1">
        <f t="array" ref="AV912">IF(OR(COUNTIF(AD912,$AZ$2:$AZ$19)),0,1)</f>
        <v>0</v>
      </c>
      <c r="AX912">
        <f t="shared" si="15"/>
        <v>0</v>
      </c>
    </row>
    <row r="913" spans="1:50" x14ac:dyDescent="0.3">
      <c r="A913" s="92" t="str" cm="1">
        <f t="array" ref="A913">IF(AX913&gt;0,'Licensee Info'!$A$2:$A$2,"#N/A")</f>
        <v>#N/A</v>
      </c>
      <c r="B913" s="88" t="str">
        <f>'Cover Sheet'!$A$3</f>
        <v>[insert AFS Reporting Period]</v>
      </c>
      <c r="C913" s="88" t="str">
        <f>'Cover Sheet'!$D$3</f>
        <v>[insert all medical and adult-use license record numbers covered by this AFS]</v>
      </c>
      <c r="D913" s="88" t="str">
        <f>'Cover Sheet'!$A$6</f>
        <v>[insert name of firm]</v>
      </c>
      <c r="E913" s="88" t="str">
        <f>'Cover Sheet'!$B$6</f>
        <v>[insert CPA name]</v>
      </c>
      <c r="F913" s="88" t="str">
        <f>'Cover Sheet'!$B$8</f>
        <v>[insert CPA license number]</v>
      </c>
      <c r="G913" s="88" t="str">
        <f>'Cover Sheet'!$D$6</f>
        <v>[insert direct email address]</v>
      </c>
      <c r="H913" s="88" t="str">
        <f>'Cover Sheet'!$D$8</f>
        <v>[insert direct phone number]</v>
      </c>
      <c r="I913" s="88" t="str">
        <f>'Cover Sheet'!$D$10</f>
        <v>[insert firm mailing address]</v>
      </c>
      <c r="J913" s="88" t="str">
        <f>'Licensee Info'!$E$2</f>
        <v>Report not attested to correctly</v>
      </c>
      <c r="K913" t="s">
        <v>286</v>
      </c>
      <c r="L913">
        <v>1</v>
      </c>
      <c r="M913" t="s">
        <v>285</v>
      </c>
      <c r="N913">
        <v>11</v>
      </c>
      <c r="O913">
        <v>15</v>
      </c>
      <c r="R913">
        <v>0</v>
      </c>
      <c r="S913">
        <v>0</v>
      </c>
      <c r="T913">
        <v>0</v>
      </c>
      <c r="U913">
        <v>0</v>
      </c>
      <c r="V913">
        <v>0</v>
      </c>
      <c r="W913">
        <v>0</v>
      </c>
      <c r="X913">
        <v>0</v>
      </c>
      <c r="Y913">
        <v>0</v>
      </c>
      <c r="Z913">
        <v>0</v>
      </c>
      <c r="AA913">
        <v>0</v>
      </c>
      <c r="AB913">
        <v>0</v>
      </c>
      <c r="AC913">
        <v>0</v>
      </c>
      <c r="AD913">
        <v>0</v>
      </c>
      <c r="AJ913" cm="1">
        <f t="array" ref="AJ913">IF(OR(COUNTIF(R913,$AZ$2:$AZ$19)),0,1)</f>
        <v>0</v>
      </c>
      <c r="AK913" cm="1">
        <f t="array" ref="AK913">IF(OR(COUNTIF(S913,$AZ$2:$AZ$19)),0,1)</f>
        <v>0</v>
      </c>
      <c r="AL913" cm="1">
        <f t="array" ref="AL913">IF(OR(COUNTIF(T913,$AZ$2:$AZ$19)),0,1)</f>
        <v>0</v>
      </c>
      <c r="AM913" cm="1">
        <f t="array" ref="AM913">IF(OR(COUNTIF(U913,$AZ$2:$AZ$19)),0,1)</f>
        <v>0</v>
      </c>
      <c r="AN913" cm="1">
        <f t="array" ref="AN913">IF(OR(COUNTIF(V913,$AZ$2:$AZ$19)),0,1)</f>
        <v>0</v>
      </c>
      <c r="AO913" cm="1">
        <f t="array" ref="AO913">IF(OR(COUNTIF(W913,$AZ$2:$AZ$19)),0,1)</f>
        <v>0</v>
      </c>
      <c r="AP913" cm="1">
        <f t="array" ref="AP913">IF(OR(COUNTIF(X913,$AZ$2:$AZ$19)),0,1)</f>
        <v>0</v>
      </c>
      <c r="AQ913" cm="1">
        <f t="array" ref="AQ913">IF(OR(COUNTIF(Y913,$AZ$2:$AZ$19)),0,1)</f>
        <v>0</v>
      </c>
      <c r="AR913" cm="1">
        <f t="array" ref="AR913">IF(OR(COUNTIF(Z913,$AZ$2:$AZ$19)),0,1)</f>
        <v>0</v>
      </c>
      <c r="AS913" cm="1">
        <f t="array" ref="AS913">IF(OR(COUNTIF(AA913,$AZ$2:$AZ$19)),0,1)</f>
        <v>0</v>
      </c>
      <c r="AT913" cm="1">
        <f t="array" ref="AT913">IF(OR(COUNTIF(AB913,$AZ$2:$AZ$19)),0,1)</f>
        <v>0</v>
      </c>
      <c r="AU913" cm="1">
        <f t="array" ref="AU913">IF(OR(COUNTIF(AC913,$AZ$2:$AZ$19)),0,1)</f>
        <v>0</v>
      </c>
      <c r="AV913" cm="1">
        <f t="array" ref="AV913">IF(OR(COUNTIF(AD913,$AZ$2:$AZ$19)),0,1)</f>
        <v>0</v>
      </c>
      <c r="AX913">
        <f t="shared" si="15"/>
        <v>0</v>
      </c>
    </row>
    <row r="914" spans="1:50" x14ac:dyDescent="0.3">
      <c r="A914" s="88" t="str" cm="1">
        <f t="array" ref="A914">IF(AX914&gt;0,'Licensee Info'!$A$2:$A$2,"#N/A")</f>
        <v>#N/A</v>
      </c>
      <c r="B914" s="88" t="str">
        <f>'Cover Sheet'!$A$3</f>
        <v>[insert AFS Reporting Period]</v>
      </c>
      <c r="C914" s="88" t="str">
        <f>'Cover Sheet'!$D$3</f>
        <v>[insert all medical and adult-use license record numbers covered by this AFS]</v>
      </c>
      <c r="D914" s="88" t="str">
        <f>'Cover Sheet'!$A$6</f>
        <v>[insert name of firm]</v>
      </c>
      <c r="E914" s="88" t="str">
        <f>'Cover Sheet'!$B$6</f>
        <v>[insert CPA name]</v>
      </c>
      <c r="F914" s="88" t="str">
        <f>'Cover Sheet'!$B$8</f>
        <v>[insert CPA license number]</v>
      </c>
      <c r="G914" s="88" t="str">
        <f>'Cover Sheet'!$D$6</f>
        <v>[insert direct email address]</v>
      </c>
      <c r="H914" s="88" t="str">
        <f>'Cover Sheet'!$D$8</f>
        <v>[insert direct phone number]</v>
      </c>
      <c r="I914" s="88" t="str">
        <f>'Cover Sheet'!$D$10</f>
        <v>[insert firm mailing address]</v>
      </c>
      <c r="J914" s="88" t="str">
        <f>'Licensee Info'!$E$2</f>
        <v>Report not attested to correctly</v>
      </c>
      <c r="K914" s="91" t="s">
        <v>286</v>
      </c>
      <c r="L914" s="91">
        <v>1</v>
      </c>
      <c r="M914" s="91">
        <v>3</v>
      </c>
      <c r="N914" s="91">
        <v>12</v>
      </c>
      <c r="O914" s="91">
        <v>1</v>
      </c>
      <c r="P914" s="91"/>
      <c r="Q914" s="91"/>
      <c r="R914" s="91" t="str">
        <f>'R - Total (R, MB)'!$B$346</f>
        <v>[insert license #]</v>
      </c>
      <c r="S914" s="91">
        <f>'R - Total (R, MB)'!$B$347</f>
        <v>0</v>
      </c>
      <c r="T914" s="91">
        <f>'R - Total (R, MB)'!$D$347</f>
        <v>0</v>
      </c>
      <c r="U914" s="91">
        <f>'R - Total (R, MB)'!$H$347</f>
        <v>0</v>
      </c>
      <c r="V914" s="91" cm="1">
        <f t="array" ref="V914:AC925">'R - Total (R, MB)'!$A$348:$H$359</f>
        <v>0</v>
      </c>
      <c r="W914" s="91">
        <v>0</v>
      </c>
      <c r="X914" s="91">
        <v>0</v>
      </c>
      <c r="Y914" s="91">
        <v>0</v>
      </c>
      <c r="Z914" s="91">
        <v>0</v>
      </c>
      <c r="AA914" s="91">
        <v>0</v>
      </c>
      <c r="AB914" s="91">
        <v>0</v>
      </c>
      <c r="AC914" s="91">
        <v>0</v>
      </c>
      <c r="AD914" s="91">
        <v>0</v>
      </c>
      <c r="AE914" s="91"/>
      <c r="AF914" s="91"/>
      <c r="AG914" s="91"/>
      <c r="AH914" s="91"/>
      <c r="AJ914" cm="1">
        <f t="array" ref="AJ914">IF(OR(COUNTIF(R914,$AZ$2:$AZ$19)),0,1)</f>
        <v>0</v>
      </c>
      <c r="AK914" cm="1">
        <f t="array" ref="AK914">IF(OR(COUNTIF(S914,$AZ$2:$AZ$19)),0,1)</f>
        <v>0</v>
      </c>
      <c r="AL914" cm="1">
        <f t="array" ref="AL914">IF(OR(COUNTIF(T914,$AZ$2:$AZ$19)),0,1)</f>
        <v>0</v>
      </c>
      <c r="AM914" cm="1">
        <f t="array" ref="AM914">IF(OR(COUNTIF(U914,$AZ$2:$AZ$19)),0,1)</f>
        <v>0</v>
      </c>
      <c r="AN914" cm="1">
        <f t="array" ref="AN914">IF(OR(COUNTIF(V914,$AZ$2:$AZ$19)),0,1)</f>
        <v>0</v>
      </c>
      <c r="AO914" cm="1">
        <f t="array" ref="AO914">IF(OR(COUNTIF(W914,$AZ$2:$AZ$19)),0,1)</f>
        <v>0</v>
      </c>
      <c r="AP914" cm="1">
        <f t="array" ref="AP914">IF(OR(COUNTIF(X914,$AZ$2:$AZ$19)),0,1)</f>
        <v>0</v>
      </c>
      <c r="AQ914" cm="1">
        <f t="array" ref="AQ914">IF(OR(COUNTIF(Y914,$AZ$2:$AZ$19)),0,1)</f>
        <v>0</v>
      </c>
      <c r="AR914" cm="1">
        <f t="array" ref="AR914">IF(OR(COUNTIF(Z914,$AZ$2:$AZ$19)),0,1)</f>
        <v>0</v>
      </c>
      <c r="AS914" cm="1">
        <f t="array" ref="AS914">IF(OR(COUNTIF(AA914,$AZ$2:$AZ$19)),0,1)</f>
        <v>0</v>
      </c>
      <c r="AT914" cm="1">
        <f t="array" ref="AT914">IF(OR(COUNTIF(AB914,$AZ$2:$AZ$19)),0,1)</f>
        <v>0</v>
      </c>
      <c r="AU914" cm="1">
        <f t="array" ref="AU914">IF(OR(COUNTIF(AC914,$AZ$2:$AZ$19)),0,1)</f>
        <v>0</v>
      </c>
      <c r="AV914" cm="1">
        <f t="array" ref="AV914">IF(OR(COUNTIF(AD914,$AZ$2:$AZ$19)),0,1)</f>
        <v>0</v>
      </c>
      <c r="AX914">
        <f t="shared" si="15"/>
        <v>0</v>
      </c>
    </row>
    <row r="915" spans="1:50" x14ac:dyDescent="0.3">
      <c r="A915" s="92" t="str" cm="1">
        <f t="array" ref="A915">IF(AX915&gt;0,'Licensee Info'!$A$2:$A$2,"#N/A")</f>
        <v>#N/A</v>
      </c>
      <c r="B915" s="88" t="str">
        <f>'Cover Sheet'!$A$3</f>
        <v>[insert AFS Reporting Period]</v>
      </c>
      <c r="C915" s="88" t="str">
        <f>'Cover Sheet'!$D$3</f>
        <v>[insert all medical and adult-use license record numbers covered by this AFS]</v>
      </c>
      <c r="D915" s="88" t="str">
        <f>'Cover Sheet'!$A$6</f>
        <v>[insert name of firm]</v>
      </c>
      <c r="E915" s="88" t="str">
        <f>'Cover Sheet'!$B$6</f>
        <v>[insert CPA name]</v>
      </c>
      <c r="F915" s="88" t="str">
        <f>'Cover Sheet'!$B$8</f>
        <v>[insert CPA license number]</v>
      </c>
      <c r="G915" s="88" t="str">
        <f>'Cover Sheet'!$D$6</f>
        <v>[insert direct email address]</v>
      </c>
      <c r="H915" s="88" t="str">
        <f>'Cover Sheet'!$D$8</f>
        <v>[insert direct phone number]</v>
      </c>
      <c r="I915" s="88" t="str">
        <f>'Cover Sheet'!$D$10</f>
        <v>[insert firm mailing address]</v>
      </c>
      <c r="J915" s="88" t="str">
        <f>'Licensee Info'!$E$2</f>
        <v>Report not attested to correctly</v>
      </c>
      <c r="K915" t="s">
        <v>286</v>
      </c>
      <c r="L915">
        <v>1</v>
      </c>
      <c r="M915">
        <v>3</v>
      </c>
      <c r="N915">
        <v>12</v>
      </c>
      <c r="O915">
        <v>2</v>
      </c>
      <c r="R915" t="str">
        <f>'R - Total (R, MB)'!$B$346</f>
        <v>[insert license #]</v>
      </c>
      <c r="S915">
        <f>'R - Total (R, MB)'!$B$347</f>
        <v>0</v>
      </c>
      <c r="T915">
        <f>'R - Total (R, MB)'!$D$347</f>
        <v>0</v>
      </c>
      <c r="U915">
        <f>'R - Total (R, MB)'!$H$347</f>
        <v>0</v>
      </c>
      <c r="V915">
        <v>0</v>
      </c>
      <c r="W915">
        <v>0</v>
      </c>
      <c r="X915">
        <v>0</v>
      </c>
      <c r="Y915">
        <v>0</v>
      </c>
      <c r="Z915">
        <v>0</v>
      </c>
      <c r="AA915">
        <v>0</v>
      </c>
      <c r="AB915">
        <v>0</v>
      </c>
      <c r="AC915">
        <v>0</v>
      </c>
      <c r="AD915">
        <v>0</v>
      </c>
      <c r="AJ915" cm="1">
        <f t="array" ref="AJ915">IF(OR(COUNTIF(R915,$AZ$2:$AZ$19)),0,1)</f>
        <v>0</v>
      </c>
      <c r="AK915" cm="1">
        <f t="array" ref="AK915">IF(OR(COUNTIF(S915,$AZ$2:$AZ$19)),0,1)</f>
        <v>0</v>
      </c>
      <c r="AL915" cm="1">
        <f t="array" ref="AL915">IF(OR(COUNTIF(T915,$AZ$2:$AZ$19)),0,1)</f>
        <v>0</v>
      </c>
      <c r="AM915" cm="1">
        <f t="array" ref="AM915">IF(OR(COUNTIF(U915,$AZ$2:$AZ$19)),0,1)</f>
        <v>0</v>
      </c>
      <c r="AN915" cm="1">
        <f t="array" ref="AN915">IF(OR(COUNTIF(V915,$AZ$2:$AZ$19)),0,1)</f>
        <v>0</v>
      </c>
      <c r="AO915" cm="1">
        <f t="array" ref="AO915">IF(OR(COUNTIF(W915,$AZ$2:$AZ$19)),0,1)</f>
        <v>0</v>
      </c>
      <c r="AP915" cm="1">
        <f t="array" ref="AP915">IF(OR(COUNTIF(X915,$AZ$2:$AZ$19)),0,1)</f>
        <v>0</v>
      </c>
      <c r="AQ915" cm="1">
        <f t="array" ref="AQ915">IF(OR(COUNTIF(Y915,$AZ$2:$AZ$19)),0,1)</f>
        <v>0</v>
      </c>
      <c r="AR915" cm="1">
        <f t="array" ref="AR915">IF(OR(COUNTIF(Z915,$AZ$2:$AZ$19)),0,1)</f>
        <v>0</v>
      </c>
      <c r="AS915" cm="1">
        <f t="array" ref="AS915">IF(OR(COUNTIF(AA915,$AZ$2:$AZ$19)),0,1)</f>
        <v>0</v>
      </c>
      <c r="AT915" cm="1">
        <f t="array" ref="AT915">IF(OR(COUNTIF(AB915,$AZ$2:$AZ$19)),0,1)</f>
        <v>0</v>
      </c>
      <c r="AU915" cm="1">
        <f t="array" ref="AU915">IF(OR(COUNTIF(AC915,$AZ$2:$AZ$19)),0,1)</f>
        <v>0</v>
      </c>
      <c r="AV915" cm="1">
        <f t="array" ref="AV915">IF(OR(COUNTIF(AD915,$AZ$2:$AZ$19)),0,1)</f>
        <v>0</v>
      </c>
      <c r="AX915">
        <f t="shared" si="15"/>
        <v>0</v>
      </c>
    </row>
    <row r="916" spans="1:50" x14ac:dyDescent="0.3">
      <c r="A916" s="88" t="str" cm="1">
        <f t="array" ref="A916">IF(AX916&gt;0,'Licensee Info'!$A$2:$A$2,"#N/A")</f>
        <v>#N/A</v>
      </c>
      <c r="B916" s="88" t="str">
        <f>'Cover Sheet'!$A$3</f>
        <v>[insert AFS Reporting Period]</v>
      </c>
      <c r="C916" s="88" t="str">
        <f>'Cover Sheet'!$D$3</f>
        <v>[insert all medical and adult-use license record numbers covered by this AFS]</v>
      </c>
      <c r="D916" s="88" t="str">
        <f>'Cover Sheet'!$A$6</f>
        <v>[insert name of firm]</v>
      </c>
      <c r="E916" s="88" t="str">
        <f>'Cover Sheet'!$B$6</f>
        <v>[insert CPA name]</v>
      </c>
      <c r="F916" s="88" t="str">
        <f>'Cover Sheet'!$B$8</f>
        <v>[insert CPA license number]</v>
      </c>
      <c r="G916" s="88" t="str">
        <f>'Cover Sheet'!$D$6</f>
        <v>[insert direct email address]</v>
      </c>
      <c r="H916" s="88" t="str">
        <f>'Cover Sheet'!$D$8</f>
        <v>[insert direct phone number]</v>
      </c>
      <c r="I916" s="88" t="str">
        <f>'Cover Sheet'!$D$10</f>
        <v>[insert firm mailing address]</v>
      </c>
      <c r="J916" s="88" t="str">
        <f>'Licensee Info'!$E$2</f>
        <v>Report not attested to correctly</v>
      </c>
      <c r="K916" s="91" t="s">
        <v>286</v>
      </c>
      <c r="L916" s="91">
        <v>1</v>
      </c>
      <c r="M916" s="91">
        <v>3</v>
      </c>
      <c r="N916" s="91">
        <v>12</v>
      </c>
      <c r="O916" s="91">
        <v>3</v>
      </c>
      <c r="P916" s="91"/>
      <c r="Q916" s="91"/>
      <c r="R916" s="91" t="str">
        <f>'R - Total (R, MB)'!$B$346</f>
        <v>[insert license #]</v>
      </c>
      <c r="S916" s="91">
        <f>'R - Total (R, MB)'!$B$347</f>
        <v>0</v>
      </c>
      <c r="T916" s="91">
        <f>'R - Total (R, MB)'!$D$347</f>
        <v>0</v>
      </c>
      <c r="U916" s="91">
        <f>'R - Total (R, MB)'!$H$347</f>
        <v>0</v>
      </c>
      <c r="V916" s="91">
        <v>0</v>
      </c>
      <c r="W916" s="91">
        <v>0</v>
      </c>
      <c r="X916" s="91">
        <v>0</v>
      </c>
      <c r="Y916" s="91">
        <v>0</v>
      </c>
      <c r="Z916" s="91">
        <v>0</v>
      </c>
      <c r="AA916" s="91">
        <v>0</v>
      </c>
      <c r="AB916" s="91">
        <v>0</v>
      </c>
      <c r="AC916" s="91">
        <v>0</v>
      </c>
      <c r="AD916" s="91">
        <v>0</v>
      </c>
      <c r="AE916" s="91"/>
      <c r="AF916" s="91"/>
      <c r="AG916" s="91"/>
      <c r="AH916" s="91"/>
      <c r="AJ916" cm="1">
        <f t="array" ref="AJ916">IF(OR(COUNTIF(R916,$AZ$2:$AZ$19)),0,1)</f>
        <v>0</v>
      </c>
      <c r="AK916" cm="1">
        <f t="array" ref="AK916">IF(OR(COUNTIF(S916,$AZ$2:$AZ$19)),0,1)</f>
        <v>0</v>
      </c>
      <c r="AL916" cm="1">
        <f t="array" ref="AL916">IF(OR(COUNTIF(T916,$AZ$2:$AZ$19)),0,1)</f>
        <v>0</v>
      </c>
      <c r="AM916" cm="1">
        <f t="array" ref="AM916">IF(OR(COUNTIF(U916,$AZ$2:$AZ$19)),0,1)</f>
        <v>0</v>
      </c>
      <c r="AN916" cm="1">
        <f t="array" ref="AN916">IF(OR(COUNTIF(V916,$AZ$2:$AZ$19)),0,1)</f>
        <v>0</v>
      </c>
      <c r="AO916" cm="1">
        <f t="array" ref="AO916">IF(OR(COUNTIF(W916,$AZ$2:$AZ$19)),0,1)</f>
        <v>0</v>
      </c>
      <c r="AP916" cm="1">
        <f t="array" ref="AP916">IF(OR(COUNTIF(X916,$AZ$2:$AZ$19)),0,1)</f>
        <v>0</v>
      </c>
      <c r="AQ916" cm="1">
        <f t="array" ref="AQ916">IF(OR(COUNTIF(Y916,$AZ$2:$AZ$19)),0,1)</f>
        <v>0</v>
      </c>
      <c r="AR916" cm="1">
        <f t="array" ref="AR916">IF(OR(COUNTIF(Z916,$AZ$2:$AZ$19)),0,1)</f>
        <v>0</v>
      </c>
      <c r="AS916" cm="1">
        <f t="array" ref="AS916">IF(OR(COUNTIF(AA916,$AZ$2:$AZ$19)),0,1)</f>
        <v>0</v>
      </c>
      <c r="AT916" cm="1">
        <f t="array" ref="AT916">IF(OR(COUNTIF(AB916,$AZ$2:$AZ$19)),0,1)</f>
        <v>0</v>
      </c>
      <c r="AU916" cm="1">
        <f t="array" ref="AU916">IF(OR(COUNTIF(AC916,$AZ$2:$AZ$19)),0,1)</f>
        <v>0</v>
      </c>
      <c r="AV916" cm="1">
        <f t="array" ref="AV916">IF(OR(COUNTIF(AD916,$AZ$2:$AZ$19)),0,1)</f>
        <v>0</v>
      </c>
      <c r="AX916">
        <f t="shared" si="15"/>
        <v>0</v>
      </c>
    </row>
    <row r="917" spans="1:50" x14ac:dyDescent="0.3">
      <c r="A917" s="92" t="str" cm="1">
        <f t="array" ref="A917">IF(AX917&gt;0,'Licensee Info'!$A$2:$A$2,"#N/A")</f>
        <v>#N/A</v>
      </c>
      <c r="B917" s="88" t="str">
        <f>'Cover Sheet'!$A$3</f>
        <v>[insert AFS Reporting Period]</v>
      </c>
      <c r="C917" s="88" t="str">
        <f>'Cover Sheet'!$D$3</f>
        <v>[insert all medical and adult-use license record numbers covered by this AFS]</v>
      </c>
      <c r="D917" s="88" t="str">
        <f>'Cover Sheet'!$A$6</f>
        <v>[insert name of firm]</v>
      </c>
      <c r="E917" s="88" t="str">
        <f>'Cover Sheet'!$B$6</f>
        <v>[insert CPA name]</v>
      </c>
      <c r="F917" s="88" t="str">
        <f>'Cover Sheet'!$B$8</f>
        <v>[insert CPA license number]</v>
      </c>
      <c r="G917" s="88" t="str">
        <f>'Cover Sheet'!$D$6</f>
        <v>[insert direct email address]</v>
      </c>
      <c r="H917" s="88" t="str">
        <f>'Cover Sheet'!$D$8</f>
        <v>[insert direct phone number]</v>
      </c>
      <c r="I917" s="88" t="str">
        <f>'Cover Sheet'!$D$10</f>
        <v>[insert firm mailing address]</v>
      </c>
      <c r="J917" s="88" t="str">
        <f>'Licensee Info'!$E$2</f>
        <v>Report not attested to correctly</v>
      </c>
      <c r="K917" t="s">
        <v>286</v>
      </c>
      <c r="L917">
        <v>1</v>
      </c>
      <c r="M917">
        <v>3</v>
      </c>
      <c r="N917">
        <v>12</v>
      </c>
      <c r="O917">
        <v>4</v>
      </c>
      <c r="R917" t="str">
        <f>'R - Total (R, MB)'!$B$346</f>
        <v>[insert license #]</v>
      </c>
      <c r="S917">
        <f>'R - Total (R, MB)'!$B$347</f>
        <v>0</v>
      </c>
      <c r="T917">
        <f>'R - Total (R, MB)'!$D$347</f>
        <v>0</v>
      </c>
      <c r="U917">
        <f>'R - Total (R, MB)'!$H$347</f>
        <v>0</v>
      </c>
      <c r="V917">
        <v>0</v>
      </c>
      <c r="W917">
        <v>0</v>
      </c>
      <c r="X917">
        <v>0</v>
      </c>
      <c r="Y917">
        <v>0</v>
      </c>
      <c r="Z917">
        <v>0</v>
      </c>
      <c r="AA917">
        <v>0</v>
      </c>
      <c r="AB917">
        <v>0</v>
      </c>
      <c r="AC917">
        <v>0</v>
      </c>
      <c r="AD917">
        <v>0</v>
      </c>
      <c r="AJ917" cm="1">
        <f t="array" ref="AJ917">IF(OR(COUNTIF(R917,$AZ$2:$AZ$19)),0,1)</f>
        <v>0</v>
      </c>
      <c r="AK917" cm="1">
        <f t="array" ref="AK917">IF(OR(COUNTIF(S917,$AZ$2:$AZ$19)),0,1)</f>
        <v>0</v>
      </c>
      <c r="AL917" cm="1">
        <f t="array" ref="AL917">IF(OR(COUNTIF(T917,$AZ$2:$AZ$19)),0,1)</f>
        <v>0</v>
      </c>
      <c r="AM917" cm="1">
        <f t="array" ref="AM917">IF(OR(COUNTIF(U917,$AZ$2:$AZ$19)),0,1)</f>
        <v>0</v>
      </c>
      <c r="AN917" cm="1">
        <f t="array" ref="AN917">IF(OR(COUNTIF(V917,$AZ$2:$AZ$19)),0,1)</f>
        <v>0</v>
      </c>
      <c r="AO917" cm="1">
        <f t="array" ref="AO917">IF(OR(COUNTIF(W917,$AZ$2:$AZ$19)),0,1)</f>
        <v>0</v>
      </c>
      <c r="AP917" cm="1">
        <f t="array" ref="AP917">IF(OR(COUNTIF(X917,$AZ$2:$AZ$19)),0,1)</f>
        <v>0</v>
      </c>
      <c r="AQ917" cm="1">
        <f t="array" ref="AQ917">IF(OR(COUNTIF(Y917,$AZ$2:$AZ$19)),0,1)</f>
        <v>0</v>
      </c>
      <c r="AR917" cm="1">
        <f t="array" ref="AR917">IF(OR(COUNTIF(Z917,$AZ$2:$AZ$19)),0,1)</f>
        <v>0</v>
      </c>
      <c r="AS917" cm="1">
        <f t="array" ref="AS917">IF(OR(COUNTIF(AA917,$AZ$2:$AZ$19)),0,1)</f>
        <v>0</v>
      </c>
      <c r="AT917" cm="1">
        <f t="array" ref="AT917">IF(OR(COUNTIF(AB917,$AZ$2:$AZ$19)),0,1)</f>
        <v>0</v>
      </c>
      <c r="AU917" cm="1">
        <f t="array" ref="AU917">IF(OR(COUNTIF(AC917,$AZ$2:$AZ$19)),0,1)</f>
        <v>0</v>
      </c>
      <c r="AV917" cm="1">
        <f t="array" ref="AV917">IF(OR(COUNTIF(AD917,$AZ$2:$AZ$19)),0,1)</f>
        <v>0</v>
      </c>
      <c r="AX917">
        <f t="shared" si="15"/>
        <v>0</v>
      </c>
    </row>
    <row r="918" spans="1:50" x14ac:dyDescent="0.3">
      <c r="A918" s="88" t="str" cm="1">
        <f t="array" ref="A918">IF(AX918&gt;0,'Licensee Info'!$A$2:$A$2,"#N/A")</f>
        <v>#N/A</v>
      </c>
      <c r="B918" s="88" t="str">
        <f>'Cover Sheet'!$A$3</f>
        <v>[insert AFS Reporting Period]</v>
      </c>
      <c r="C918" s="88" t="str">
        <f>'Cover Sheet'!$D$3</f>
        <v>[insert all medical and adult-use license record numbers covered by this AFS]</v>
      </c>
      <c r="D918" s="88" t="str">
        <f>'Cover Sheet'!$A$6</f>
        <v>[insert name of firm]</v>
      </c>
      <c r="E918" s="88" t="str">
        <f>'Cover Sheet'!$B$6</f>
        <v>[insert CPA name]</v>
      </c>
      <c r="F918" s="88" t="str">
        <f>'Cover Sheet'!$B$8</f>
        <v>[insert CPA license number]</v>
      </c>
      <c r="G918" s="88" t="str">
        <f>'Cover Sheet'!$D$6</f>
        <v>[insert direct email address]</v>
      </c>
      <c r="H918" s="88" t="str">
        <f>'Cover Sheet'!$D$8</f>
        <v>[insert direct phone number]</v>
      </c>
      <c r="I918" s="88" t="str">
        <f>'Cover Sheet'!$D$10</f>
        <v>[insert firm mailing address]</v>
      </c>
      <c r="J918" s="88" t="str">
        <f>'Licensee Info'!$E$2</f>
        <v>Report not attested to correctly</v>
      </c>
      <c r="K918" s="91" t="s">
        <v>286</v>
      </c>
      <c r="L918" s="91">
        <v>1</v>
      </c>
      <c r="M918" s="91">
        <v>3</v>
      </c>
      <c r="N918" s="91">
        <v>12</v>
      </c>
      <c r="O918" s="91">
        <v>5</v>
      </c>
      <c r="P918" s="91"/>
      <c r="Q918" s="91"/>
      <c r="R918" s="91" t="str">
        <f>'R - Total (R, MB)'!$B$346</f>
        <v>[insert license #]</v>
      </c>
      <c r="S918" s="91">
        <f>'R - Total (R, MB)'!$B$347</f>
        <v>0</v>
      </c>
      <c r="T918" s="91">
        <f>'R - Total (R, MB)'!$D$347</f>
        <v>0</v>
      </c>
      <c r="U918" s="91">
        <f>'R - Total (R, MB)'!$H$347</f>
        <v>0</v>
      </c>
      <c r="V918" s="91">
        <v>0</v>
      </c>
      <c r="W918" s="91">
        <v>0</v>
      </c>
      <c r="X918" s="91">
        <v>0</v>
      </c>
      <c r="Y918" s="91">
        <v>0</v>
      </c>
      <c r="Z918" s="91">
        <v>0</v>
      </c>
      <c r="AA918" s="91">
        <v>0</v>
      </c>
      <c r="AB918" s="91">
        <v>0</v>
      </c>
      <c r="AC918" s="91">
        <v>0</v>
      </c>
      <c r="AD918" s="91">
        <v>0</v>
      </c>
      <c r="AE918" s="91"/>
      <c r="AF918" s="91"/>
      <c r="AG918" s="91"/>
      <c r="AH918" s="91"/>
      <c r="AJ918" cm="1">
        <f t="array" ref="AJ918">IF(OR(COUNTIF(R918,$AZ$2:$AZ$19)),0,1)</f>
        <v>0</v>
      </c>
      <c r="AK918" cm="1">
        <f t="array" ref="AK918">IF(OR(COUNTIF(S918,$AZ$2:$AZ$19)),0,1)</f>
        <v>0</v>
      </c>
      <c r="AL918" cm="1">
        <f t="array" ref="AL918">IF(OR(COUNTIF(T918,$AZ$2:$AZ$19)),0,1)</f>
        <v>0</v>
      </c>
      <c r="AM918" cm="1">
        <f t="array" ref="AM918">IF(OR(COUNTIF(U918,$AZ$2:$AZ$19)),0,1)</f>
        <v>0</v>
      </c>
      <c r="AN918" cm="1">
        <f t="array" ref="AN918">IF(OR(COUNTIF(V918,$AZ$2:$AZ$19)),0,1)</f>
        <v>0</v>
      </c>
      <c r="AO918" cm="1">
        <f t="array" ref="AO918">IF(OR(COUNTIF(W918,$AZ$2:$AZ$19)),0,1)</f>
        <v>0</v>
      </c>
      <c r="AP918" cm="1">
        <f t="array" ref="AP918">IF(OR(COUNTIF(X918,$AZ$2:$AZ$19)),0,1)</f>
        <v>0</v>
      </c>
      <c r="AQ918" cm="1">
        <f t="array" ref="AQ918">IF(OR(COUNTIF(Y918,$AZ$2:$AZ$19)),0,1)</f>
        <v>0</v>
      </c>
      <c r="AR918" cm="1">
        <f t="array" ref="AR918">IF(OR(COUNTIF(Z918,$AZ$2:$AZ$19)),0,1)</f>
        <v>0</v>
      </c>
      <c r="AS918" cm="1">
        <f t="array" ref="AS918">IF(OR(COUNTIF(AA918,$AZ$2:$AZ$19)),0,1)</f>
        <v>0</v>
      </c>
      <c r="AT918" cm="1">
        <f t="array" ref="AT918">IF(OR(COUNTIF(AB918,$AZ$2:$AZ$19)),0,1)</f>
        <v>0</v>
      </c>
      <c r="AU918" cm="1">
        <f t="array" ref="AU918">IF(OR(COUNTIF(AC918,$AZ$2:$AZ$19)),0,1)</f>
        <v>0</v>
      </c>
      <c r="AV918" cm="1">
        <f t="array" ref="AV918">IF(OR(COUNTIF(AD918,$AZ$2:$AZ$19)),0,1)</f>
        <v>0</v>
      </c>
      <c r="AX918">
        <f t="shared" si="15"/>
        <v>0</v>
      </c>
    </row>
    <row r="919" spans="1:50" x14ac:dyDescent="0.3">
      <c r="A919" s="92" t="str" cm="1">
        <f t="array" ref="A919">IF(AX919&gt;0,'Licensee Info'!$A$2:$A$2,"#N/A")</f>
        <v>#N/A</v>
      </c>
      <c r="B919" s="88" t="str">
        <f>'Cover Sheet'!$A$3</f>
        <v>[insert AFS Reporting Period]</v>
      </c>
      <c r="C919" s="88" t="str">
        <f>'Cover Sheet'!$D$3</f>
        <v>[insert all medical and adult-use license record numbers covered by this AFS]</v>
      </c>
      <c r="D919" s="88" t="str">
        <f>'Cover Sheet'!$A$6</f>
        <v>[insert name of firm]</v>
      </c>
      <c r="E919" s="88" t="str">
        <f>'Cover Sheet'!$B$6</f>
        <v>[insert CPA name]</v>
      </c>
      <c r="F919" s="88" t="str">
        <f>'Cover Sheet'!$B$8</f>
        <v>[insert CPA license number]</v>
      </c>
      <c r="G919" s="88" t="str">
        <f>'Cover Sheet'!$D$6</f>
        <v>[insert direct email address]</v>
      </c>
      <c r="H919" s="88" t="str">
        <f>'Cover Sheet'!$D$8</f>
        <v>[insert direct phone number]</v>
      </c>
      <c r="I919" s="88" t="str">
        <f>'Cover Sheet'!$D$10</f>
        <v>[insert firm mailing address]</v>
      </c>
      <c r="J919" s="88" t="str">
        <f>'Licensee Info'!$E$2</f>
        <v>Report not attested to correctly</v>
      </c>
      <c r="K919" t="s">
        <v>286</v>
      </c>
      <c r="L919">
        <v>1</v>
      </c>
      <c r="M919">
        <v>3</v>
      </c>
      <c r="N919">
        <v>12</v>
      </c>
      <c r="O919">
        <v>6</v>
      </c>
      <c r="R919" t="str">
        <f>'R - Total (R, MB)'!$B$346</f>
        <v>[insert license #]</v>
      </c>
      <c r="S919">
        <f>'R - Total (R, MB)'!$B$347</f>
        <v>0</v>
      </c>
      <c r="T919">
        <f>'R - Total (R, MB)'!$D$347</f>
        <v>0</v>
      </c>
      <c r="U919">
        <f>'R - Total (R, MB)'!$H$347</f>
        <v>0</v>
      </c>
      <c r="V919">
        <v>0</v>
      </c>
      <c r="W919">
        <v>0</v>
      </c>
      <c r="X919">
        <v>0</v>
      </c>
      <c r="Y919">
        <v>0</v>
      </c>
      <c r="Z919">
        <v>0</v>
      </c>
      <c r="AA919">
        <v>0</v>
      </c>
      <c r="AB919">
        <v>0</v>
      </c>
      <c r="AC919">
        <v>0</v>
      </c>
      <c r="AD919">
        <v>0</v>
      </c>
      <c r="AJ919" cm="1">
        <f t="array" ref="AJ919">IF(OR(COUNTIF(R919,$AZ$2:$AZ$19)),0,1)</f>
        <v>0</v>
      </c>
      <c r="AK919" cm="1">
        <f t="array" ref="AK919">IF(OR(COUNTIF(S919,$AZ$2:$AZ$19)),0,1)</f>
        <v>0</v>
      </c>
      <c r="AL919" cm="1">
        <f t="array" ref="AL919">IF(OR(COUNTIF(T919,$AZ$2:$AZ$19)),0,1)</f>
        <v>0</v>
      </c>
      <c r="AM919" cm="1">
        <f t="array" ref="AM919">IF(OR(COUNTIF(U919,$AZ$2:$AZ$19)),0,1)</f>
        <v>0</v>
      </c>
      <c r="AN919" cm="1">
        <f t="array" ref="AN919">IF(OR(COUNTIF(V919,$AZ$2:$AZ$19)),0,1)</f>
        <v>0</v>
      </c>
      <c r="AO919" cm="1">
        <f t="array" ref="AO919">IF(OR(COUNTIF(W919,$AZ$2:$AZ$19)),0,1)</f>
        <v>0</v>
      </c>
      <c r="AP919" cm="1">
        <f t="array" ref="AP919">IF(OR(COUNTIF(X919,$AZ$2:$AZ$19)),0,1)</f>
        <v>0</v>
      </c>
      <c r="AQ919" cm="1">
        <f t="array" ref="AQ919">IF(OR(COUNTIF(Y919,$AZ$2:$AZ$19)),0,1)</f>
        <v>0</v>
      </c>
      <c r="AR919" cm="1">
        <f t="array" ref="AR919">IF(OR(COUNTIF(Z919,$AZ$2:$AZ$19)),0,1)</f>
        <v>0</v>
      </c>
      <c r="AS919" cm="1">
        <f t="array" ref="AS919">IF(OR(COUNTIF(AA919,$AZ$2:$AZ$19)),0,1)</f>
        <v>0</v>
      </c>
      <c r="AT919" cm="1">
        <f t="array" ref="AT919">IF(OR(COUNTIF(AB919,$AZ$2:$AZ$19)),0,1)</f>
        <v>0</v>
      </c>
      <c r="AU919" cm="1">
        <f t="array" ref="AU919">IF(OR(COUNTIF(AC919,$AZ$2:$AZ$19)),0,1)</f>
        <v>0</v>
      </c>
      <c r="AV919" cm="1">
        <f t="array" ref="AV919">IF(OR(COUNTIF(AD919,$AZ$2:$AZ$19)),0,1)</f>
        <v>0</v>
      </c>
      <c r="AX919">
        <f t="shared" si="15"/>
        <v>0</v>
      </c>
    </row>
    <row r="920" spans="1:50" x14ac:dyDescent="0.3">
      <c r="A920" s="88" t="str" cm="1">
        <f t="array" ref="A920">IF(AX920&gt;0,'Licensee Info'!$A$2:$A$2,"#N/A")</f>
        <v>#N/A</v>
      </c>
      <c r="B920" s="88" t="str">
        <f>'Cover Sheet'!$A$3</f>
        <v>[insert AFS Reporting Period]</v>
      </c>
      <c r="C920" s="88" t="str">
        <f>'Cover Sheet'!$D$3</f>
        <v>[insert all medical and adult-use license record numbers covered by this AFS]</v>
      </c>
      <c r="D920" s="88" t="str">
        <f>'Cover Sheet'!$A$6</f>
        <v>[insert name of firm]</v>
      </c>
      <c r="E920" s="88" t="str">
        <f>'Cover Sheet'!$B$6</f>
        <v>[insert CPA name]</v>
      </c>
      <c r="F920" s="88" t="str">
        <f>'Cover Sheet'!$B$8</f>
        <v>[insert CPA license number]</v>
      </c>
      <c r="G920" s="88" t="str">
        <f>'Cover Sheet'!$D$6</f>
        <v>[insert direct email address]</v>
      </c>
      <c r="H920" s="88" t="str">
        <f>'Cover Sheet'!$D$8</f>
        <v>[insert direct phone number]</v>
      </c>
      <c r="I920" s="88" t="str">
        <f>'Cover Sheet'!$D$10</f>
        <v>[insert firm mailing address]</v>
      </c>
      <c r="J920" s="88" t="str">
        <f>'Licensee Info'!$E$2</f>
        <v>Report not attested to correctly</v>
      </c>
      <c r="K920" s="91" t="s">
        <v>286</v>
      </c>
      <c r="L920" s="91">
        <v>1</v>
      </c>
      <c r="M920" s="91">
        <v>3</v>
      </c>
      <c r="N920" s="91">
        <v>12</v>
      </c>
      <c r="O920" s="91">
        <v>7</v>
      </c>
      <c r="P920" s="91"/>
      <c r="Q920" s="91"/>
      <c r="R920" s="91" t="str">
        <f>'R - Total (R, MB)'!$B$346</f>
        <v>[insert license #]</v>
      </c>
      <c r="S920" s="91">
        <f>'R - Total (R, MB)'!$B$347</f>
        <v>0</v>
      </c>
      <c r="T920" s="91">
        <f>'R - Total (R, MB)'!$D$347</f>
        <v>0</v>
      </c>
      <c r="U920" s="91">
        <f>'R - Total (R, MB)'!$H$347</f>
        <v>0</v>
      </c>
      <c r="V920" s="91">
        <v>0</v>
      </c>
      <c r="W920" s="91">
        <v>0</v>
      </c>
      <c r="X920" s="91">
        <v>0</v>
      </c>
      <c r="Y920" s="91">
        <v>0</v>
      </c>
      <c r="Z920" s="91">
        <v>0</v>
      </c>
      <c r="AA920" s="91">
        <v>0</v>
      </c>
      <c r="AB920" s="91">
        <v>0</v>
      </c>
      <c r="AC920" s="91">
        <v>0</v>
      </c>
      <c r="AD920" s="91">
        <v>0</v>
      </c>
      <c r="AE920" s="91"/>
      <c r="AF920" s="91"/>
      <c r="AG920" s="91"/>
      <c r="AH920" s="91"/>
      <c r="AJ920" cm="1">
        <f t="array" ref="AJ920">IF(OR(COUNTIF(R920,$AZ$2:$AZ$19)),0,1)</f>
        <v>0</v>
      </c>
      <c r="AK920" cm="1">
        <f t="array" ref="AK920">IF(OR(COUNTIF(S920,$AZ$2:$AZ$19)),0,1)</f>
        <v>0</v>
      </c>
      <c r="AL920" cm="1">
        <f t="array" ref="AL920">IF(OR(COUNTIF(T920,$AZ$2:$AZ$19)),0,1)</f>
        <v>0</v>
      </c>
      <c r="AM920" cm="1">
        <f t="array" ref="AM920">IF(OR(COUNTIF(U920,$AZ$2:$AZ$19)),0,1)</f>
        <v>0</v>
      </c>
      <c r="AN920" cm="1">
        <f t="array" ref="AN920">IF(OR(COUNTIF(V920,$AZ$2:$AZ$19)),0,1)</f>
        <v>0</v>
      </c>
      <c r="AO920" cm="1">
        <f t="array" ref="AO920">IF(OR(COUNTIF(W920,$AZ$2:$AZ$19)),0,1)</f>
        <v>0</v>
      </c>
      <c r="AP920" cm="1">
        <f t="array" ref="AP920">IF(OR(COUNTIF(X920,$AZ$2:$AZ$19)),0,1)</f>
        <v>0</v>
      </c>
      <c r="AQ920" cm="1">
        <f t="array" ref="AQ920">IF(OR(COUNTIF(Y920,$AZ$2:$AZ$19)),0,1)</f>
        <v>0</v>
      </c>
      <c r="AR920" cm="1">
        <f t="array" ref="AR920">IF(OR(COUNTIF(Z920,$AZ$2:$AZ$19)),0,1)</f>
        <v>0</v>
      </c>
      <c r="AS920" cm="1">
        <f t="array" ref="AS920">IF(OR(COUNTIF(AA920,$AZ$2:$AZ$19)),0,1)</f>
        <v>0</v>
      </c>
      <c r="AT920" cm="1">
        <f t="array" ref="AT920">IF(OR(COUNTIF(AB920,$AZ$2:$AZ$19)),0,1)</f>
        <v>0</v>
      </c>
      <c r="AU920" cm="1">
        <f t="array" ref="AU920">IF(OR(COUNTIF(AC920,$AZ$2:$AZ$19)),0,1)</f>
        <v>0</v>
      </c>
      <c r="AV920" cm="1">
        <f t="array" ref="AV920">IF(OR(COUNTIF(AD920,$AZ$2:$AZ$19)),0,1)</f>
        <v>0</v>
      </c>
      <c r="AX920">
        <f t="shared" si="15"/>
        <v>0</v>
      </c>
    </row>
    <row r="921" spans="1:50" x14ac:dyDescent="0.3">
      <c r="A921" s="92" t="str" cm="1">
        <f t="array" ref="A921">IF(AX921&gt;0,'Licensee Info'!$A$2:$A$2,"#N/A")</f>
        <v>#N/A</v>
      </c>
      <c r="B921" s="88" t="str">
        <f>'Cover Sheet'!$A$3</f>
        <v>[insert AFS Reporting Period]</v>
      </c>
      <c r="C921" s="88" t="str">
        <f>'Cover Sheet'!$D$3</f>
        <v>[insert all medical and adult-use license record numbers covered by this AFS]</v>
      </c>
      <c r="D921" s="88" t="str">
        <f>'Cover Sheet'!$A$6</f>
        <v>[insert name of firm]</v>
      </c>
      <c r="E921" s="88" t="str">
        <f>'Cover Sheet'!$B$6</f>
        <v>[insert CPA name]</v>
      </c>
      <c r="F921" s="88" t="str">
        <f>'Cover Sheet'!$B$8</f>
        <v>[insert CPA license number]</v>
      </c>
      <c r="G921" s="88" t="str">
        <f>'Cover Sheet'!$D$6</f>
        <v>[insert direct email address]</v>
      </c>
      <c r="H921" s="88" t="str">
        <f>'Cover Sheet'!$D$8</f>
        <v>[insert direct phone number]</v>
      </c>
      <c r="I921" s="88" t="str">
        <f>'Cover Sheet'!$D$10</f>
        <v>[insert firm mailing address]</v>
      </c>
      <c r="J921" s="88" t="str">
        <f>'Licensee Info'!$E$2</f>
        <v>Report not attested to correctly</v>
      </c>
      <c r="K921" t="s">
        <v>286</v>
      </c>
      <c r="L921">
        <v>1</v>
      </c>
      <c r="M921">
        <v>3</v>
      </c>
      <c r="N921">
        <v>12</v>
      </c>
      <c r="O921">
        <v>8</v>
      </c>
      <c r="R921" t="str">
        <f>'R - Total (R, MB)'!$B$346</f>
        <v>[insert license #]</v>
      </c>
      <c r="S921">
        <f>'R - Total (R, MB)'!$B$347</f>
        <v>0</v>
      </c>
      <c r="T921">
        <f>'R - Total (R, MB)'!$D$347</f>
        <v>0</v>
      </c>
      <c r="U921">
        <f>'R - Total (R, MB)'!$H$347</f>
        <v>0</v>
      </c>
      <c r="V921">
        <v>0</v>
      </c>
      <c r="W921">
        <v>0</v>
      </c>
      <c r="X921">
        <v>0</v>
      </c>
      <c r="Y921">
        <v>0</v>
      </c>
      <c r="Z921">
        <v>0</v>
      </c>
      <c r="AA921">
        <v>0</v>
      </c>
      <c r="AB921">
        <v>0</v>
      </c>
      <c r="AC921">
        <v>0</v>
      </c>
      <c r="AD921">
        <v>0</v>
      </c>
      <c r="AJ921" cm="1">
        <f t="array" ref="AJ921">IF(OR(COUNTIF(R921,$AZ$2:$AZ$19)),0,1)</f>
        <v>0</v>
      </c>
      <c r="AK921" cm="1">
        <f t="array" ref="AK921">IF(OR(COUNTIF(S921,$AZ$2:$AZ$19)),0,1)</f>
        <v>0</v>
      </c>
      <c r="AL921" cm="1">
        <f t="array" ref="AL921">IF(OR(COUNTIF(T921,$AZ$2:$AZ$19)),0,1)</f>
        <v>0</v>
      </c>
      <c r="AM921" cm="1">
        <f t="array" ref="AM921">IF(OR(COUNTIF(U921,$AZ$2:$AZ$19)),0,1)</f>
        <v>0</v>
      </c>
      <c r="AN921" cm="1">
        <f t="array" ref="AN921">IF(OR(COUNTIF(V921,$AZ$2:$AZ$19)),0,1)</f>
        <v>0</v>
      </c>
      <c r="AO921" cm="1">
        <f t="array" ref="AO921">IF(OR(COUNTIF(W921,$AZ$2:$AZ$19)),0,1)</f>
        <v>0</v>
      </c>
      <c r="AP921" cm="1">
        <f t="array" ref="AP921">IF(OR(COUNTIF(X921,$AZ$2:$AZ$19)),0,1)</f>
        <v>0</v>
      </c>
      <c r="AQ921" cm="1">
        <f t="array" ref="AQ921">IF(OR(COUNTIF(Y921,$AZ$2:$AZ$19)),0,1)</f>
        <v>0</v>
      </c>
      <c r="AR921" cm="1">
        <f t="array" ref="AR921">IF(OR(COUNTIF(Z921,$AZ$2:$AZ$19)),0,1)</f>
        <v>0</v>
      </c>
      <c r="AS921" cm="1">
        <f t="array" ref="AS921">IF(OR(COUNTIF(AA921,$AZ$2:$AZ$19)),0,1)</f>
        <v>0</v>
      </c>
      <c r="AT921" cm="1">
        <f t="array" ref="AT921">IF(OR(COUNTIF(AB921,$AZ$2:$AZ$19)),0,1)</f>
        <v>0</v>
      </c>
      <c r="AU921" cm="1">
        <f t="array" ref="AU921">IF(OR(COUNTIF(AC921,$AZ$2:$AZ$19)),0,1)</f>
        <v>0</v>
      </c>
      <c r="AV921" cm="1">
        <f t="array" ref="AV921">IF(OR(COUNTIF(AD921,$AZ$2:$AZ$19)),0,1)</f>
        <v>0</v>
      </c>
      <c r="AX921">
        <f t="shared" si="15"/>
        <v>0</v>
      </c>
    </row>
    <row r="922" spans="1:50" x14ac:dyDescent="0.3">
      <c r="A922" s="88" t="str" cm="1">
        <f t="array" ref="A922">IF(AX922&gt;0,'Licensee Info'!$A$2:$A$2,"#N/A")</f>
        <v>#N/A</v>
      </c>
      <c r="B922" s="88" t="str">
        <f>'Cover Sheet'!$A$3</f>
        <v>[insert AFS Reporting Period]</v>
      </c>
      <c r="C922" s="88" t="str">
        <f>'Cover Sheet'!$D$3</f>
        <v>[insert all medical and adult-use license record numbers covered by this AFS]</v>
      </c>
      <c r="D922" s="88" t="str">
        <f>'Cover Sheet'!$A$6</f>
        <v>[insert name of firm]</v>
      </c>
      <c r="E922" s="88" t="str">
        <f>'Cover Sheet'!$B$6</f>
        <v>[insert CPA name]</v>
      </c>
      <c r="F922" s="88" t="str">
        <f>'Cover Sheet'!$B$8</f>
        <v>[insert CPA license number]</v>
      </c>
      <c r="G922" s="88" t="str">
        <f>'Cover Sheet'!$D$6</f>
        <v>[insert direct email address]</v>
      </c>
      <c r="H922" s="88" t="str">
        <f>'Cover Sheet'!$D$8</f>
        <v>[insert direct phone number]</v>
      </c>
      <c r="I922" s="88" t="str">
        <f>'Cover Sheet'!$D$10</f>
        <v>[insert firm mailing address]</v>
      </c>
      <c r="J922" s="88" t="str">
        <f>'Licensee Info'!$E$2</f>
        <v>Report not attested to correctly</v>
      </c>
      <c r="K922" s="91" t="s">
        <v>286</v>
      </c>
      <c r="L922" s="91">
        <v>1</v>
      </c>
      <c r="M922" s="91">
        <v>3</v>
      </c>
      <c r="N922" s="91">
        <v>12</v>
      </c>
      <c r="O922" s="91">
        <v>9</v>
      </c>
      <c r="P922" s="91"/>
      <c r="Q922" s="91"/>
      <c r="R922" s="91" t="str">
        <f>'R - Total (R, MB)'!$B$346</f>
        <v>[insert license #]</v>
      </c>
      <c r="S922" s="91">
        <f>'R - Total (R, MB)'!$B$347</f>
        <v>0</v>
      </c>
      <c r="T922" s="91">
        <f>'R - Total (R, MB)'!$D$347</f>
        <v>0</v>
      </c>
      <c r="U922" s="91">
        <f>'R - Total (R, MB)'!$H$347</f>
        <v>0</v>
      </c>
      <c r="V922" s="91">
        <v>0</v>
      </c>
      <c r="W922" s="91">
        <v>0</v>
      </c>
      <c r="X922" s="91">
        <v>0</v>
      </c>
      <c r="Y922" s="91">
        <v>0</v>
      </c>
      <c r="Z922" s="91">
        <v>0</v>
      </c>
      <c r="AA922" s="91">
        <v>0</v>
      </c>
      <c r="AB922" s="91">
        <v>0</v>
      </c>
      <c r="AC922" s="91">
        <v>0</v>
      </c>
      <c r="AD922" s="91">
        <v>0</v>
      </c>
      <c r="AE922" s="91"/>
      <c r="AF922" s="91"/>
      <c r="AG922" s="91"/>
      <c r="AH922" s="91"/>
      <c r="AJ922" cm="1">
        <f t="array" ref="AJ922">IF(OR(COUNTIF(R922,$AZ$2:$AZ$19)),0,1)</f>
        <v>0</v>
      </c>
      <c r="AK922" cm="1">
        <f t="array" ref="AK922">IF(OR(COUNTIF(S922,$AZ$2:$AZ$19)),0,1)</f>
        <v>0</v>
      </c>
      <c r="AL922" cm="1">
        <f t="array" ref="AL922">IF(OR(COUNTIF(T922,$AZ$2:$AZ$19)),0,1)</f>
        <v>0</v>
      </c>
      <c r="AM922" cm="1">
        <f t="array" ref="AM922">IF(OR(COUNTIF(U922,$AZ$2:$AZ$19)),0,1)</f>
        <v>0</v>
      </c>
      <c r="AN922" cm="1">
        <f t="array" ref="AN922">IF(OR(COUNTIF(V922,$AZ$2:$AZ$19)),0,1)</f>
        <v>0</v>
      </c>
      <c r="AO922" cm="1">
        <f t="array" ref="AO922">IF(OR(COUNTIF(W922,$AZ$2:$AZ$19)),0,1)</f>
        <v>0</v>
      </c>
      <c r="AP922" cm="1">
        <f t="array" ref="AP922">IF(OR(COUNTIF(X922,$AZ$2:$AZ$19)),0,1)</f>
        <v>0</v>
      </c>
      <c r="AQ922" cm="1">
        <f t="array" ref="AQ922">IF(OR(COUNTIF(Y922,$AZ$2:$AZ$19)),0,1)</f>
        <v>0</v>
      </c>
      <c r="AR922" cm="1">
        <f t="array" ref="AR922">IF(OR(COUNTIF(Z922,$AZ$2:$AZ$19)),0,1)</f>
        <v>0</v>
      </c>
      <c r="AS922" cm="1">
        <f t="array" ref="AS922">IF(OR(COUNTIF(AA922,$AZ$2:$AZ$19)),0,1)</f>
        <v>0</v>
      </c>
      <c r="AT922" cm="1">
        <f t="array" ref="AT922">IF(OR(COUNTIF(AB922,$AZ$2:$AZ$19)),0,1)</f>
        <v>0</v>
      </c>
      <c r="AU922" cm="1">
        <f t="array" ref="AU922">IF(OR(COUNTIF(AC922,$AZ$2:$AZ$19)),0,1)</f>
        <v>0</v>
      </c>
      <c r="AV922" cm="1">
        <f t="array" ref="AV922">IF(OR(COUNTIF(AD922,$AZ$2:$AZ$19)),0,1)</f>
        <v>0</v>
      </c>
      <c r="AX922">
        <f t="shared" si="15"/>
        <v>0</v>
      </c>
    </row>
    <row r="923" spans="1:50" x14ac:dyDescent="0.3">
      <c r="A923" s="92" t="str" cm="1">
        <f t="array" ref="A923">IF(AX923&gt;0,'Licensee Info'!$A$2:$A$2,"#N/A")</f>
        <v>#N/A</v>
      </c>
      <c r="B923" s="88" t="str">
        <f>'Cover Sheet'!$A$3</f>
        <v>[insert AFS Reporting Period]</v>
      </c>
      <c r="C923" s="88" t="str">
        <f>'Cover Sheet'!$D$3</f>
        <v>[insert all medical and adult-use license record numbers covered by this AFS]</v>
      </c>
      <c r="D923" s="88" t="str">
        <f>'Cover Sheet'!$A$6</f>
        <v>[insert name of firm]</v>
      </c>
      <c r="E923" s="88" t="str">
        <f>'Cover Sheet'!$B$6</f>
        <v>[insert CPA name]</v>
      </c>
      <c r="F923" s="88" t="str">
        <f>'Cover Sheet'!$B$8</f>
        <v>[insert CPA license number]</v>
      </c>
      <c r="G923" s="88" t="str">
        <f>'Cover Sheet'!$D$6</f>
        <v>[insert direct email address]</v>
      </c>
      <c r="H923" s="88" t="str">
        <f>'Cover Sheet'!$D$8</f>
        <v>[insert direct phone number]</v>
      </c>
      <c r="I923" s="88" t="str">
        <f>'Cover Sheet'!$D$10</f>
        <v>[insert firm mailing address]</v>
      </c>
      <c r="J923" s="88" t="str">
        <f>'Licensee Info'!$E$2</f>
        <v>Report not attested to correctly</v>
      </c>
      <c r="K923" t="s">
        <v>286</v>
      </c>
      <c r="L923">
        <v>1</v>
      </c>
      <c r="M923">
        <v>3</v>
      </c>
      <c r="N923">
        <v>12</v>
      </c>
      <c r="O923">
        <v>10</v>
      </c>
      <c r="R923" t="str">
        <f>'R - Total (R, MB)'!$B$346</f>
        <v>[insert license #]</v>
      </c>
      <c r="S923">
        <f>'R - Total (R, MB)'!$B$347</f>
        <v>0</v>
      </c>
      <c r="T923">
        <f>'R - Total (R, MB)'!$D$347</f>
        <v>0</v>
      </c>
      <c r="U923">
        <f>'R - Total (R, MB)'!$H$347</f>
        <v>0</v>
      </c>
      <c r="V923">
        <v>0</v>
      </c>
      <c r="W923">
        <v>0</v>
      </c>
      <c r="X923">
        <v>0</v>
      </c>
      <c r="Y923">
        <v>0</v>
      </c>
      <c r="Z923">
        <v>0</v>
      </c>
      <c r="AA923">
        <v>0</v>
      </c>
      <c r="AB923">
        <v>0</v>
      </c>
      <c r="AC923">
        <v>0</v>
      </c>
      <c r="AD923">
        <v>0</v>
      </c>
      <c r="AJ923" cm="1">
        <f t="array" ref="AJ923">IF(OR(COUNTIF(R923,$AZ$2:$AZ$19)),0,1)</f>
        <v>0</v>
      </c>
      <c r="AK923" cm="1">
        <f t="array" ref="AK923">IF(OR(COUNTIF(S923,$AZ$2:$AZ$19)),0,1)</f>
        <v>0</v>
      </c>
      <c r="AL923" cm="1">
        <f t="array" ref="AL923">IF(OR(COUNTIF(T923,$AZ$2:$AZ$19)),0,1)</f>
        <v>0</v>
      </c>
      <c r="AM923" cm="1">
        <f t="array" ref="AM923">IF(OR(COUNTIF(U923,$AZ$2:$AZ$19)),0,1)</f>
        <v>0</v>
      </c>
      <c r="AN923" cm="1">
        <f t="array" ref="AN923">IF(OR(COUNTIF(V923,$AZ$2:$AZ$19)),0,1)</f>
        <v>0</v>
      </c>
      <c r="AO923" cm="1">
        <f t="array" ref="AO923">IF(OR(COUNTIF(W923,$AZ$2:$AZ$19)),0,1)</f>
        <v>0</v>
      </c>
      <c r="AP923" cm="1">
        <f t="array" ref="AP923">IF(OR(COUNTIF(X923,$AZ$2:$AZ$19)),0,1)</f>
        <v>0</v>
      </c>
      <c r="AQ923" cm="1">
        <f t="array" ref="AQ923">IF(OR(COUNTIF(Y923,$AZ$2:$AZ$19)),0,1)</f>
        <v>0</v>
      </c>
      <c r="AR923" cm="1">
        <f t="array" ref="AR923">IF(OR(COUNTIF(Z923,$AZ$2:$AZ$19)),0,1)</f>
        <v>0</v>
      </c>
      <c r="AS923" cm="1">
        <f t="array" ref="AS923">IF(OR(COUNTIF(AA923,$AZ$2:$AZ$19)),0,1)</f>
        <v>0</v>
      </c>
      <c r="AT923" cm="1">
        <f t="array" ref="AT923">IF(OR(COUNTIF(AB923,$AZ$2:$AZ$19)),0,1)</f>
        <v>0</v>
      </c>
      <c r="AU923" cm="1">
        <f t="array" ref="AU923">IF(OR(COUNTIF(AC923,$AZ$2:$AZ$19)),0,1)</f>
        <v>0</v>
      </c>
      <c r="AV923" cm="1">
        <f t="array" ref="AV923">IF(OR(COUNTIF(AD923,$AZ$2:$AZ$19)),0,1)</f>
        <v>0</v>
      </c>
      <c r="AX923">
        <f t="shared" si="15"/>
        <v>0</v>
      </c>
    </row>
    <row r="924" spans="1:50" x14ac:dyDescent="0.3">
      <c r="A924" s="88" t="str" cm="1">
        <f t="array" ref="A924">IF(AX924&gt;0,'Licensee Info'!$A$2:$A$2,"#N/A")</f>
        <v>#N/A</v>
      </c>
      <c r="B924" s="88" t="str">
        <f>'Cover Sheet'!$A$3</f>
        <v>[insert AFS Reporting Period]</v>
      </c>
      <c r="C924" s="88" t="str">
        <f>'Cover Sheet'!$D$3</f>
        <v>[insert all medical and adult-use license record numbers covered by this AFS]</v>
      </c>
      <c r="D924" s="88" t="str">
        <f>'Cover Sheet'!$A$6</f>
        <v>[insert name of firm]</v>
      </c>
      <c r="E924" s="88" t="str">
        <f>'Cover Sheet'!$B$6</f>
        <v>[insert CPA name]</v>
      </c>
      <c r="F924" s="88" t="str">
        <f>'Cover Sheet'!$B$8</f>
        <v>[insert CPA license number]</v>
      </c>
      <c r="G924" s="88" t="str">
        <f>'Cover Sheet'!$D$6</f>
        <v>[insert direct email address]</v>
      </c>
      <c r="H924" s="88" t="str">
        <f>'Cover Sheet'!$D$8</f>
        <v>[insert direct phone number]</v>
      </c>
      <c r="I924" s="88" t="str">
        <f>'Cover Sheet'!$D$10</f>
        <v>[insert firm mailing address]</v>
      </c>
      <c r="J924" s="88" t="str">
        <f>'Licensee Info'!$E$2</f>
        <v>Report not attested to correctly</v>
      </c>
      <c r="K924" s="91" t="s">
        <v>286</v>
      </c>
      <c r="L924" s="91">
        <v>1</v>
      </c>
      <c r="M924" s="91">
        <v>3</v>
      </c>
      <c r="N924" s="91">
        <v>12</v>
      </c>
      <c r="O924" s="91">
        <v>11</v>
      </c>
      <c r="P924" s="91"/>
      <c r="Q924" s="91"/>
      <c r="R924" s="91" t="str">
        <f>'R - Total (R, MB)'!$B$346</f>
        <v>[insert license #]</v>
      </c>
      <c r="S924" s="91">
        <f>'R - Total (R, MB)'!$B$347</f>
        <v>0</v>
      </c>
      <c r="T924" s="91">
        <f>'R - Total (R, MB)'!$D$347</f>
        <v>0</v>
      </c>
      <c r="U924" s="91">
        <f>'R - Total (R, MB)'!$H$347</f>
        <v>0</v>
      </c>
      <c r="V924" s="91">
        <v>0</v>
      </c>
      <c r="W924" s="91">
        <v>0</v>
      </c>
      <c r="X924" s="91">
        <v>0</v>
      </c>
      <c r="Y924" s="91">
        <v>0</v>
      </c>
      <c r="Z924" s="91">
        <v>0</v>
      </c>
      <c r="AA924" s="91">
        <v>0</v>
      </c>
      <c r="AB924" s="91">
        <v>0</v>
      </c>
      <c r="AC924" s="91">
        <v>0</v>
      </c>
      <c r="AD924" s="91">
        <v>0</v>
      </c>
      <c r="AE924" s="91"/>
      <c r="AF924" s="91"/>
      <c r="AG924" s="91"/>
      <c r="AH924" s="91"/>
      <c r="AJ924" cm="1">
        <f t="array" ref="AJ924">IF(OR(COUNTIF(R924,$AZ$2:$AZ$19)),0,1)</f>
        <v>0</v>
      </c>
      <c r="AK924" cm="1">
        <f t="array" ref="AK924">IF(OR(COUNTIF(S924,$AZ$2:$AZ$19)),0,1)</f>
        <v>0</v>
      </c>
      <c r="AL924" cm="1">
        <f t="array" ref="AL924">IF(OR(COUNTIF(T924,$AZ$2:$AZ$19)),0,1)</f>
        <v>0</v>
      </c>
      <c r="AM924" cm="1">
        <f t="array" ref="AM924">IF(OR(COUNTIF(U924,$AZ$2:$AZ$19)),0,1)</f>
        <v>0</v>
      </c>
      <c r="AN924" cm="1">
        <f t="array" ref="AN924">IF(OR(COUNTIF(V924,$AZ$2:$AZ$19)),0,1)</f>
        <v>0</v>
      </c>
      <c r="AO924" cm="1">
        <f t="array" ref="AO924">IF(OR(COUNTIF(W924,$AZ$2:$AZ$19)),0,1)</f>
        <v>0</v>
      </c>
      <c r="AP924" cm="1">
        <f t="array" ref="AP924">IF(OR(COUNTIF(X924,$AZ$2:$AZ$19)),0,1)</f>
        <v>0</v>
      </c>
      <c r="AQ924" cm="1">
        <f t="array" ref="AQ924">IF(OR(COUNTIF(Y924,$AZ$2:$AZ$19)),0,1)</f>
        <v>0</v>
      </c>
      <c r="AR924" cm="1">
        <f t="array" ref="AR924">IF(OR(COUNTIF(Z924,$AZ$2:$AZ$19)),0,1)</f>
        <v>0</v>
      </c>
      <c r="AS924" cm="1">
        <f t="array" ref="AS924">IF(OR(COUNTIF(AA924,$AZ$2:$AZ$19)),0,1)</f>
        <v>0</v>
      </c>
      <c r="AT924" cm="1">
        <f t="array" ref="AT924">IF(OR(COUNTIF(AB924,$AZ$2:$AZ$19)),0,1)</f>
        <v>0</v>
      </c>
      <c r="AU924" cm="1">
        <f t="array" ref="AU924">IF(OR(COUNTIF(AC924,$AZ$2:$AZ$19)),0,1)</f>
        <v>0</v>
      </c>
      <c r="AV924" cm="1">
        <f t="array" ref="AV924">IF(OR(COUNTIF(AD924,$AZ$2:$AZ$19)),0,1)</f>
        <v>0</v>
      </c>
      <c r="AX924">
        <f t="shared" si="15"/>
        <v>0</v>
      </c>
    </row>
    <row r="925" spans="1:50" x14ac:dyDescent="0.3">
      <c r="A925" s="92" t="str" cm="1">
        <f t="array" ref="A925">IF(AX925&gt;0,'Licensee Info'!$A$2:$A$2,"#N/A")</f>
        <v>#N/A</v>
      </c>
      <c r="B925" s="88" t="str">
        <f>'Cover Sheet'!$A$3</f>
        <v>[insert AFS Reporting Period]</v>
      </c>
      <c r="C925" s="88" t="str">
        <f>'Cover Sheet'!$D$3</f>
        <v>[insert all medical and adult-use license record numbers covered by this AFS]</v>
      </c>
      <c r="D925" s="88" t="str">
        <f>'Cover Sheet'!$A$6</f>
        <v>[insert name of firm]</v>
      </c>
      <c r="E925" s="88" t="str">
        <f>'Cover Sheet'!$B$6</f>
        <v>[insert CPA name]</v>
      </c>
      <c r="F925" s="88" t="str">
        <f>'Cover Sheet'!$B$8</f>
        <v>[insert CPA license number]</v>
      </c>
      <c r="G925" s="88" t="str">
        <f>'Cover Sheet'!$D$6</f>
        <v>[insert direct email address]</v>
      </c>
      <c r="H925" s="88" t="str">
        <f>'Cover Sheet'!$D$8</f>
        <v>[insert direct phone number]</v>
      </c>
      <c r="I925" s="88" t="str">
        <f>'Cover Sheet'!$D$10</f>
        <v>[insert firm mailing address]</v>
      </c>
      <c r="J925" s="88" t="str">
        <f>'Licensee Info'!$E$2</f>
        <v>Report not attested to correctly</v>
      </c>
      <c r="K925" t="s">
        <v>286</v>
      </c>
      <c r="L925">
        <v>1</v>
      </c>
      <c r="M925">
        <v>3</v>
      </c>
      <c r="N925">
        <v>12</v>
      </c>
      <c r="O925">
        <v>12</v>
      </c>
      <c r="R925" t="str">
        <f>'R - Total (R, MB)'!$B$346</f>
        <v>[insert license #]</v>
      </c>
      <c r="S925">
        <f>'R - Total (R, MB)'!$B$347</f>
        <v>0</v>
      </c>
      <c r="T925">
        <f>'R - Total (R, MB)'!$D$347</f>
        <v>0</v>
      </c>
      <c r="U925">
        <f>'R - Total (R, MB)'!$H$347</f>
        <v>0</v>
      </c>
      <c r="V925">
        <v>0</v>
      </c>
      <c r="W925">
        <v>0</v>
      </c>
      <c r="X925">
        <v>0</v>
      </c>
      <c r="Y925">
        <v>0</v>
      </c>
      <c r="Z925">
        <v>0</v>
      </c>
      <c r="AA925">
        <v>0</v>
      </c>
      <c r="AB925">
        <v>0</v>
      </c>
      <c r="AC925">
        <v>0</v>
      </c>
      <c r="AD925">
        <v>0</v>
      </c>
      <c r="AJ925" cm="1">
        <f t="array" ref="AJ925">IF(OR(COUNTIF(R925,$AZ$2:$AZ$19)),0,1)</f>
        <v>0</v>
      </c>
      <c r="AK925" cm="1">
        <f t="array" ref="AK925">IF(OR(COUNTIF(S925,$AZ$2:$AZ$19)),0,1)</f>
        <v>0</v>
      </c>
      <c r="AL925" cm="1">
        <f t="array" ref="AL925">IF(OR(COUNTIF(T925,$AZ$2:$AZ$19)),0,1)</f>
        <v>0</v>
      </c>
      <c r="AM925" cm="1">
        <f t="array" ref="AM925">IF(OR(COUNTIF(U925,$AZ$2:$AZ$19)),0,1)</f>
        <v>0</v>
      </c>
      <c r="AN925" cm="1">
        <f t="array" ref="AN925">IF(OR(COUNTIF(V925,$AZ$2:$AZ$19)),0,1)</f>
        <v>0</v>
      </c>
      <c r="AO925" cm="1">
        <f t="array" ref="AO925">IF(OR(COUNTIF(W925,$AZ$2:$AZ$19)),0,1)</f>
        <v>0</v>
      </c>
      <c r="AP925" cm="1">
        <f t="array" ref="AP925">IF(OR(COUNTIF(X925,$AZ$2:$AZ$19)),0,1)</f>
        <v>0</v>
      </c>
      <c r="AQ925" cm="1">
        <f t="array" ref="AQ925">IF(OR(COUNTIF(Y925,$AZ$2:$AZ$19)),0,1)</f>
        <v>0</v>
      </c>
      <c r="AR925" cm="1">
        <f t="array" ref="AR925">IF(OR(COUNTIF(Z925,$AZ$2:$AZ$19)),0,1)</f>
        <v>0</v>
      </c>
      <c r="AS925" cm="1">
        <f t="array" ref="AS925">IF(OR(COUNTIF(AA925,$AZ$2:$AZ$19)),0,1)</f>
        <v>0</v>
      </c>
      <c r="AT925" cm="1">
        <f t="array" ref="AT925">IF(OR(COUNTIF(AB925,$AZ$2:$AZ$19)),0,1)</f>
        <v>0</v>
      </c>
      <c r="AU925" cm="1">
        <f t="array" ref="AU925">IF(OR(COUNTIF(AC925,$AZ$2:$AZ$19)),0,1)</f>
        <v>0</v>
      </c>
      <c r="AV925" cm="1">
        <f t="array" ref="AV925">IF(OR(COUNTIF(AD925,$AZ$2:$AZ$19)),0,1)</f>
        <v>0</v>
      </c>
      <c r="AX925">
        <f t="shared" si="15"/>
        <v>0</v>
      </c>
    </row>
    <row r="926" spans="1:50" x14ac:dyDescent="0.3">
      <c r="A926" s="88" t="str" cm="1">
        <f t="array" ref="A926">IF(AX926&gt;0,'Licensee Info'!$A$2:$A$2,"#N/A")</f>
        <v>#N/A</v>
      </c>
      <c r="B926" s="88" t="str">
        <f>'Cover Sheet'!$A$3</f>
        <v>[insert AFS Reporting Period]</v>
      </c>
      <c r="C926" s="88" t="str">
        <f>'Cover Sheet'!$D$3</f>
        <v>[insert all medical and adult-use license record numbers covered by this AFS]</v>
      </c>
      <c r="D926" s="88" t="str">
        <f>'Cover Sheet'!$A$6</f>
        <v>[insert name of firm]</v>
      </c>
      <c r="E926" s="88" t="str">
        <f>'Cover Sheet'!$B$6</f>
        <v>[insert CPA name]</v>
      </c>
      <c r="F926" s="88" t="str">
        <f>'Cover Sheet'!$B$8</f>
        <v>[insert CPA license number]</v>
      </c>
      <c r="G926" s="88" t="str">
        <f>'Cover Sheet'!$D$6</f>
        <v>[insert direct email address]</v>
      </c>
      <c r="H926" s="88" t="str">
        <f>'Cover Sheet'!$D$8</f>
        <v>[insert direct phone number]</v>
      </c>
      <c r="I926" s="88" t="str">
        <f>'Cover Sheet'!$D$10</f>
        <v>[insert firm mailing address]</v>
      </c>
      <c r="J926" s="88" t="str">
        <f>'Licensee Info'!$E$2</f>
        <v>Report not attested to correctly</v>
      </c>
      <c r="K926" s="91" t="s">
        <v>286</v>
      </c>
      <c r="L926" s="91">
        <v>1</v>
      </c>
      <c r="M926" s="91">
        <v>3</v>
      </c>
      <c r="N926" s="91">
        <v>12</v>
      </c>
      <c r="O926" s="91">
        <v>13</v>
      </c>
      <c r="P926" s="91"/>
      <c r="Q926" s="91"/>
      <c r="R926" s="91" t="str">
        <f>'R - Total (R, MB)'!$B$346</f>
        <v>[insert license #]</v>
      </c>
      <c r="S926" s="91">
        <f>'R - Total (R, MB)'!$B$347</f>
        <v>0</v>
      </c>
      <c r="T926" s="91">
        <f>'R - Total (R, MB)'!$D$347</f>
        <v>0</v>
      </c>
      <c r="U926" s="91">
        <f>'R - Total (R, MB)'!$H$347</f>
        <v>0</v>
      </c>
      <c r="V926" s="91">
        <v>0</v>
      </c>
      <c r="W926" s="91">
        <v>0</v>
      </c>
      <c r="X926" s="91">
        <v>0</v>
      </c>
      <c r="Y926" s="91">
        <v>0</v>
      </c>
      <c r="Z926" s="91">
        <v>0</v>
      </c>
      <c r="AA926" s="91">
        <v>0</v>
      </c>
      <c r="AB926" s="91">
        <v>0</v>
      </c>
      <c r="AC926" s="91">
        <v>0</v>
      </c>
      <c r="AD926" s="91">
        <v>0</v>
      </c>
      <c r="AE926" s="91"/>
      <c r="AF926" s="91"/>
      <c r="AG926" s="91"/>
      <c r="AH926" s="91"/>
      <c r="AJ926" cm="1">
        <f t="array" ref="AJ926">IF(OR(COUNTIF(R926,$AZ$2:$AZ$19)),0,1)</f>
        <v>0</v>
      </c>
      <c r="AK926" cm="1">
        <f t="array" ref="AK926">IF(OR(COUNTIF(S926,$AZ$2:$AZ$19)),0,1)</f>
        <v>0</v>
      </c>
      <c r="AL926" cm="1">
        <f t="array" ref="AL926">IF(OR(COUNTIF(T926,$AZ$2:$AZ$19)),0,1)</f>
        <v>0</v>
      </c>
      <c r="AM926" cm="1">
        <f t="array" ref="AM926">IF(OR(COUNTIF(U926,$AZ$2:$AZ$19)),0,1)</f>
        <v>0</v>
      </c>
      <c r="AN926" cm="1">
        <f t="array" ref="AN926">IF(OR(COUNTIF(V926,$AZ$2:$AZ$19)),0,1)</f>
        <v>0</v>
      </c>
      <c r="AO926" cm="1">
        <f t="array" ref="AO926">IF(OR(COUNTIF(W926,$AZ$2:$AZ$19)),0,1)</f>
        <v>0</v>
      </c>
      <c r="AP926" cm="1">
        <f t="array" ref="AP926">IF(OR(COUNTIF(X926,$AZ$2:$AZ$19)),0,1)</f>
        <v>0</v>
      </c>
      <c r="AQ926" cm="1">
        <f t="array" ref="AQ926">IF(OR(COUNTIF(Y926,$AZ$2:$AZ$19)),0,1)</f>
        <v>0</v>
      </c>
      <c r="AR926" cm="1">
        <f t="array" ref="AR926">IF(OR(COUNTIF(Z926,$AZ$2:$AZ$19)),0,1)</f>
        <v>0</v>
      </c>
      <c r="AS926" cm="1">
        <f t="array" ref="AS926">IF(OR(COUNTIF(AA926,$AZ$2:$AZ$19)),0,1)</f>
        <v>0</v>
      </c>
      <c r="AT926" cm="1">
        <f t="array" ref="AT926">IF(OR(COUNTIF(AB926,$AZ$2:$AZ$19)),0,1)</f>
        <v>0</v>
      </c>
      <c r="AU926" cm="1">
        <f t="array" ref="AU926">IF(OR(COUNTIF(AC926,$AZ$2:$AZ$19)),0,1)</f>
        <v>0</v>
      </c>
      <c r="AV926" cm="1">
        <f t="array" ref="AV926">IF(OR(COUNTIF(AD926,$AZ$2:$AZ$19)),0,1)</f>
        <v>0</v>
      </c>
      <c r="AX926">
        <f t="shared" si="15"/>
        <v>0</v>
      </c>
    </row>
    <row r="927" spans="1:50" x14ac:dyDescent="0.3">
      <c r="A927" s="92" t="str" cm="1">
        <f t="array" ref="A927">IF(AX927&gt;0,'Licensee Info'!$A$2:$A$2,"#N/A")</f>
        <v>#N/A</v>
      </c>
      <c r="B927" s="88" t="str">
        <f>'Cover Sheet'!$A$3</f>
        <v>[insert AFS Reporting Period]</v>
      </c>
      <c r="C927" s="88" t="str">
        <f>'Cover Sheet'!$D$3</f>
        <v>[insert all medical and adult-use license record numbers covered by this AFS]</v>
      </c>
      <c r="D927" s="88" t="str">
        <f>'Cover Sheet'!$A$6</f>
        <v>[insert name of firm]</v>
      </c>
      <c r="E927" s="88" t="str">
        <f>'Cover Sheet'!$B$6</f>
        <v>[insert CPA name]</v>
      </c>
      <c r="F927" s="88" t="str">
        <f>'Cover Sheet'!$B$8</f>
        <v>[insert CPA license number]</v>
      </c>
      <c r="G927" s="88" t="str">
        <f>'Cover Sheet'!$D$6</f>
        <v>[insert direct email address]</v>
      </c>
      <c r="H927" s="88" t="str">
        <f>'Cover Sheet'!$D$8</f>
        <v>[insert direct phone number]</v>
      </c>
      <c r="I927" s="88" t="str">
        <f>'Cover Sheet'!$D$10</f>
        <v>[insert firm mailing address]</v>
      </c>
      <c r="J927" s="88" t="str">
        <f>'Licensee Info'!$E$2</f>
        <v>Report not attested to correctly</v>
      </c>
      <c r="K927" t="s">
        <v>286</v>
      </c>
      <c r="L927">
        <v>1</v>
      </c>
      <c r="M927">
        <v>3</v>
      </c>
      <c r="N927">
        <v>12</v>
      </c>
      <c r="O927">
        <v>14</v>
      </c>
      <c r="R927" t="str">
        <f>'R - Total (R, MB)'!$B$346</f>
        <v>[insert license #]</v>
      </c>
      <c r="S927">
        <f>'R - Total (R, MB)'!$B$347</f>
        <v>0</v>
      </c>
      <c r="T927">
        <f>'R - Total (R, MB)'!$D$347</f>
        <v>0</v>
      </c>
      <c r="U927">
        <f>'R - Total (R, MB)'!$H$347</f>
        <v>0</v>
      </c>
      <c r="V927">
        <v>0</v>
      </c>
      <c r="W927">
        <v>0</v>
      </c>
      <c r="X927">
        <v>0</v>
      </c>
      <c r="Y927">
        <v>0</v>
      </c>
      <c r="Z927">
        <v>0</v>
      </c>
      <c r="AA927">
        <v>0</v>
      </c>
      <c r="AB927">
        <v>0</v>
      </c>
      <c r="AC927">
        <v>0</v>
      </c>
      <c r="AD927">
        <v>0</v>
      </c>
      <c r="AJ927" cm="1">
        <f t="array" ref="AJ927">IF(OR(COUNTIF(R927,$AZ$2:$AZ$19)),0,1)</f>
        <v>0</v>
      </c>
      <c r="AK927" cm="1">
        <f t="array" ref="AK927">IF(OR(COUNTIF(S927,$AZ$2:$AZ$19)),0,1)</f>
        <v>0</v>
      </c>
      <c r="AL927" cm="1">
        <f t="array" ref="AL927">IF(OR(COUNTIF(T927,$AZ$2:$AZ$19)),0,1)</f>
        <v>0</v>
      </c>
      <c r="AM927" cm="1">
        <f t="array" ref="AM927">IF(OR(COUNTIF(U927,$AZ$2:$AZ$19)),0,1)</f>
        <v>0</v>
      </c>
      <c r="AN927" cm="1">
        <f t="array" ref="AN927">IF(OR(COUNTIF(V927,$AZ$2:$AZ$19)),0,1)</f>
        <v>0</v>
      </c>
      <c r="AO927" cm="1">
        <f t="array" ref="AO927">IF(OR(COUNTIF(W927,$AZ$2:$AZ$19)),0,1)</f>
        <v>0</v>
      </c>
      <c r="AP927" cm="1">
        <f t="array" ref="AP927">IF(OR(COUNTIF(X927,$AZ$2:$AZ$19)),0,1)</f>
        <v>0</v>
      </c>
      <c r="AQ927" cm="1">
        <f t="array" ref="AQ927">IF(OR(COUNTIF(Y927,$AZ$2:$AZ$19)),0,1)</f>
        <v>0</v>
      </c>
      <c r="AR927" cm="1">
        <f t="array" ref="AR927">IF(OR(COUNTIF(Z927,$AZ$2:$AZ$19)),0,1)</f>
        <v>0</v>
      </c>
      <c r="AS927" cm="1">
        <f t="array" ref="AS927">IF(OR(COUNTIF(AA927,$AZ$2:$AZ$19)),0,1)</f>
        <v>0</v>
      </c>
      <c r="AT927" cm="1">
        <f t="array" ref="AT927">IF(OR(COUNTIF(AB927,$AZ$2:$AZ$19)),0,1)</f>
        <v>0</v>
      </c>
      <c r="AU927" cm="1">
        <f t="array" ref="AU927">IF(OR(COUNTIF(AC927,$AZ$2:$AZ$19)),0,1)</f>
        <v>0</v>
      </c>
      <c r="AV927" cm="1">
        <f t="array" ref="AV927">IF(OR(COUNTIF(AD927,$AZ$2:$AZ$19)),0,1)</f>
        <v>0</v>
      </c>
      <c r="AX927">
        <f t="shared" si="15"/>
        <v>0</v>
      </c>
    </row>
    <row r="928" spans="1:50" x14ac:dyDescent="0.3">
      <c r="A928" s="88" t="str" cm="1">
        <f t="array" ref="A928">IF(AX928&gt;0,'Licensee Info'!$A$2:$A$2,"#N/A")</f>
        <v>#N/A</v>
      </c>
      <c r="B928" s="88" t="str">
        <f>'Cover Sheet'!$A$3</f>
        <v>[insert AFS Reporting Period]</v>
      </c>
      <c r="C928" s="88" t="str">
        <f>'Cover Sheet'!$D$3</f>
        <v>[insert all medical and adult-use license record numbers covered by this AFS]</v>
      </c>
      <c r="D928" s="88" t="str">
        <f>'Cover Sheet'!$A$6</f>
        <v>[insert name of firm]</v>
      </c>
      <c r="E928" s="88" t="str">
        <f>'Cover Sheet'!$B$6</f>
        <v>[insert CPA name]</v>
      </c>
      <c r="F928" s="88" t="str">
        <f>'Cover Sheet'!$B$8</f>
        <v>[insert CPA license number]</v>
      </c>
      <c r="G928" s="88" t="str">
        <f>'Cover Sheet'!$D$6</f>
        <v>[insert direct email address]</v>
      </c>
      <c r="H928" s="88" t="str">
        <f>'Cover Sheet'!$D$8</f>
        <v>[insert direct phone number]</v>
      </c>
      <c r="I928" s="88" t="str">
        <f>'Cover Sheet'!$D$10</f>
        <v>[insert firm mailing address]</v>
      </c>
      <c r="J928" s="88" t="str">
        <f>'Licensee Info'!$E$2</f>
        <v>Report not attested to correctly</v>
      </c>
      <c r="K928" s="91" t="s">
        <v>286</v>
      </c>
      <c r="L928" s="91">
        <v>1</v>
      </c>
      <c r="M928" s="91">
        <v>3</v>
      </c>
      <c r="N928" s="91">
        <v>12</v>
      </c>
      <c r="O928" s="91">
        <v>15</v>
      </c>
      <c r="P928" s="91"/>
      <c r="Q928" s="91"/>
      <c r="R928" s="91" t="str">
        <f>'R - Total (R, MB)'!$B$346</f>
        <v>[insert license #]</v>
      </c>
      <c r="S928" s="91">
        <f>'R - Total (R, MB)'!$B$347</f>
        <v>0</v>
      </c>
      <c r="T928" s="91">
        <f>'R - Total (R, MB)'!$D$347</f>
        <v>0</v>
      </c>
      <c r="U928" s="91">
        <f>'R - Total (R, MB)'!$H$347</f>
        <v>0</v>
      </c>
      <c r="V928" s="91">
        <v>0</v>
      </c>
      <c r="W928" s="91">
        <v>0</v>
      </c>
      <c r="X928" s="91">
        <v>0</v>
      </c>
      <c r="Y928" s="91">
        <v>0</v>
      </c>
      <c r="Z928" s="91">
        <v>0</v>
      </c>
      <c r="AA928" s="91">
        <v>0</v>
      </c>
      <c r="AB928" s="91">
        <v>0</v>
      </c>
      <c r="AC928" s="91">
        <v>0</v>
      </c>
      <c r="AD928" s="91">
        <v>0</v>
      </c>
      <c r="AE928" s="91"/>
      <c r="AF928" s="91"/>
      <c r="AG928" s="91"/>
      <c r="AH928" s="91"/>
      <c r="AJ928" cm="1">
        <f t="array" ref="AJ928">IF(OR(COUNTIF(R928,$AZ$2:$AZ$19)),0,1)</f>
        <v>0</v>
      </c>
      <c r="AK928" cm="1">
        <f t="array" ref="AK928">IF(OR(COUNTIF(S928,$AZ$2:$AZ$19)),0,1)</f>
        <v>0</v>
      </c>
      <c r="AL928" cm="1">
        <f t="array" ref="AL928">IF(OR(COUNTIF(T928,$AZ$2:$AZ$19)),0,1)</f>
        <v>0</v>
      </c>
      <c r="AM928" cm="1">
        <f t="array" ref="AM928">IF(OR(COUNTIF(U928,$AZ$2:$AZ$19)),0,1)</f>
        <v>0</v>
      </c>
      <c r="AN928" cm="1">
        <f t="array" ref="AN928">IF(OR(COUNTIF(V928,$AZ$2:$AZ$19)),0,1)</f>
        <v>0</v>
      </c>
      <c r="AO928" cm="1">
        <f t="array" ref="AO928">IF(OR(COUNTIF(W928,$AZ$2:$AZ$19)),0,1)</f>
        <v>0</v>
      </c>
      <c r="AP928" cm="1">
        <f t="array" ref="AP928">IF(OR(COUNTIF(X928,$AZ$2:$AZ$19)),0,1)</f>
        <v>0</v>
      </c>
      <c r="AQ928" cm="1">
        <f t="array" ref="AQ928">IF(OR(COUNTIF(Y928,$AZ$2:$AZ$19)),0,1)</f>
        <v>0</v>
      </c>
      <c r="AR928" cm="1">
        <f t="array" ref="AR928">IF(OR(COUNTIF(Z928,$AZ$2:$AZ$19)),0,1)</f>
        <v>0</v>
      </c>
      <c r="AS928" cm="1">
        <f t="array" ref="AS928">IF(OR(COUNTIF(AA928,$AZ$2:$AZ$19)),0,1)</f>
        <v>0</v>
      </c>
      <c r="AT928" cm="1">
        <f t="array" ref="AT928">IF(OR(COUNTIF(AB928,$AZ$2:$AZ$19)),0,1)</f>
        <v>0</v>
      </c>
      <c r="AU928" cm="1">
        <f t="array" ref="AU928">IF(OR(COUNTIF(AC928,$AZ$2:$AZ$19)),0,1)</f>
        <v>0</v>
      </c>
      <c r="AV928" cm="1">
        <f t="array" ref="AV928">IF(OR(COUNTIF(AD928,$AZ$2:$AZ$19)),0,1)</f>
        <v>0</v>
      </c>
      <c r="AX928">
        <f t="shared" si="15"/>
        <v>0</v>
      </c>
    </row>
    <row r="929" spans="1:50" x14ac:dyDescent="0.3">
      <c r="A929" s="92" t="str" cm="1">
        <f t="array" ref="A929">IF(AX929&gt;0,'Licensee Info'!$A$2:$A$2,"#N/A")</f>
        <v>#N/A</v>
      </c>
      <c r="B929" s="88" t="str">
        <f>'Cover Sheet'!$A$3</f>
        <v>[insert AFS Reporting Period]</v>
      </c>
      <c r="C929" s="88" t="str">
        <f>'Cover Sheet'!$D$3</f>
        <v>[insert all medical and adult-use license record numbers covered by this AFS]</v>
      </c>
      <c r="D929" s="88" t="str">
        <f>'Cover Sheet'!$A$6</f>
        <v>[insert name of firm]</v>
      </c>
      <c r="E929" s="88" t="str">
        <f>'Cover Sheet'!$B$6</f>
        <v>[insert CPA name]</v>
      </c>
      <c r="F929" s="88" t="str">
        <f>'Cover Sheet'!$B$8</f>
        <v>[insert CPA license number]</v>
      </c>
      <c r="G929" s="88" t="str">
        <f>'Cover Sheet'!$D$6</f>
        <v>[insert direct email address]</v>
      </c>
      <c r="H929" s="88" t="str">
        <f>'Cover Sheet'!$D$8</f>
        <v>[insert direct phone number]</v>
      </c>
      <c r="I929" s="88" t="str">
        <f>'Cover Sheet'!$D$10</f>
        <v>[insert firm mailing address]</v>
      </c>
      <c r="J929" s="88" t="str">
        <f>'Licensee Info'!$E$2</f>
        <v>Report not attested to correctly</v>
      </c>
      <c r="K929" t="s">
        <v>286</v>
      </c>
      <c r="L929">
        <v>1</v>
      </c>
      <c r="M929" t="s">
        <v>285</v>
      </c>
      <c r="N929">
        <v>12</v>
      </c>
      <c r="O929">
        <v>1</v>
      </c>
      <c r="R929" cm="1">
        <f t="array" ref="R929:Y938">'R - Total (R, MB)'!$A$362:$H$371</f>
        <v>0</v>
      </c>
      <c r="S929">
        <v>0</v>
      </c>
      <c r="T929">
        <v>0</v>
      </c>
      <c r="U929">
        <v>0</v>
      </c>
      <c r="V929">
        <v>0</v>
      </c>
      <c r="W929">
        <v>0</v>
      </c>
      <c r="X929">
        <v>0</v>
      </c>
      <c r="Y929">
        <v>0</v>
      </c>
      <c r="Z929">
        <v>0</v>
      </c>
      <c r="AA929">
        <v>0</v>
      </c>
      <c r="AB929">
        <v>0</v>
      </c>
      <c r="AC929">
        <v>0</v>
      </c>
      <c r="AD929">
        <v>0</v>
      </c>
      <c r="AJ929" cm="1">
        <f t="array" ref="AJ929">IF(OR(COUNTIF(R929,$AZ$2:$AZ$19)),0,1)</f>
        <v>0</v>
      </c>
      <c r="AK929" cm="1">
        <f t="array" ref="AK929">IF(OR(COUNTIF(S929,$AZ$2:$AZ$19)),0,1)</f>
        <v>0</v>
      </c>
      <c r="AL929" cm="1">
        <f t="array" ref="AL929">IF(OR(COUNTIF(T929,$AZ$2:$AZ$19)),0,1)</f>
        <v>0</v>
      </c>
      <c r="AM929" cm="1">
        <f t="array" ref="AM929">IF(OR(COUNTIF(U929,$AZ$2:$AZ$19)),0,1)</f>
        <v>0</v>
      </c>
      <c r="AN929" cm="1">
        <f t="array" ref="AN929">IF(OR(COUNTIF(V929,$AZ$2:$AZ$19)),0,1)</f>
        <v>0</v>
      </c>
      <c r="AO929" cm="1">
        <f t="array" ref="AO929">IF(OR(COUNTIF(W929,$AZ$2:$AZ$19)),0,1)</f>
        <v>0</v>
      </c>
      <c r="AP929" cm="1">
        <f t="array" ref="AP929">IF(OR(COUNTIF(X929,$AZ$2:$AZ$19)),0,1)</f>
        <v>0</v>
      </c>
      <c r="AQ929" cm="1">
        <f t="array" ref="AQ929">IF(OR(COUNTIF(Y929,$AZ$2:$AZ$19)),0,1)</f>
        <v>0</v>
      </c>
      <c r="AR929" cm="1">
        <f t="array" ref="AR929">IF(OR(COUNTIF(Z929,$AZ$2:$AZ$19)),0,1)</f>
        <v>0</v>
      </c>
      <c r="AS929" cm="1">
        <f t="array" ref="AS929">IF(OR(COUNTIF(AA929,$AZ$2:$AZ$19)),0,1)</f>
        <v>0</v>
      </c>
      <c r="AT929" cm="1">
        <f t="array" ref="AT929">IF(OR(COUNTIF(AB929,$AZ$2:$AZ$19)),0,1)</f>
        <v>0</v>
      </c>
      <c r="AU929" cm="1">
        <f t="array" ref="AU929">IF(OR(COUNTIF(AC929,$AZ$2:$AZ$19)),0,1)</f>
        <v>0</v>
      </c>
      <c r="AV929" cm="1">
        <f t="array" ref="AV929">IF(OR(COUNTIF(AD929,$AZ$2:$AZ$19)),0,1)</f>
        <v>0</v>
      </c>
      <c r="AX929">
        <f t="shared" si="15"/>
        <v>0</v>
      </c>
    </row>
    <row r="930" spans="1:50" x14ac:dyDescent="0.3">
      <c r="A930" s="88" t="str" cm="1">
        <f t="array" ref="A930">IF(AX930&gt;0,'Licensee Info'!$A$2:$A$2,"#N/A")</f>
        <v>#N/A</v>
      </c>
      <c r="B930" s="88" t="str">
        <f>'Cover Sheet'!$A$3</f>
        <v>[insert AFS Reporting Period]</v>
      </c>
      <c r="C930" s="88" t="str">
        <f>'Cover Sheet'!$D$3</f>
        <v>[insert all medical and adult-use license record numbers covered by this AFS]</v>
      </c>
      <c r="D930" s="88" t="str">
        <f>'Cover Sheet'!$A$6</f>
        <v>[insert name of firm]</v>
      </c>
      <c r="E930" s="88" t="str">
        <f>'Cover Sheet'!$B$6</f>
        <v>[insert CPA name]</v>
      </c>
      <c r="F930" s="88" t="str">
        <f>'Cover Sheet'!$B$8</f>
        <v>[insert CPA license number]</v>
      </c>
      <c r="G930" s="88" t="str">
        <f>'Cover Sheet'!$D$6</f>
        <v>[insert direct email address]</v>
      </c>
      <c r="H930" s="88" t="str">
        <f>'Cover Sheet'!$D$8</f>
        <v>[insert direct phone number]</v>
      </c>
      <c r="I930" s="88" t="str">
        <f>'Cover Sheet'!$D$10</f>
        <v>[insert firm mailing address]</v>
      </c>
      <c r="J930" s="88" t="str">
        <f>'Licensee Info'!$E$2</f>
        <v>Report not attested to correctly</v>
      </c>
      <c r="K930" s="91" t="s">
        <v>286</v>
      </c>
      <c r="L930" s="91">
        <v>1</v>
      </c>
      <c r="M930" s="91" t="s">
        <v>285</v>
      </c>
      <c r="N930" s="91">
        <v>12</v>
      </c>
      <c r="O930" s="91">
        <v>2</v>
      </c>
      <c r="P930" s="91"/>
      <c r="Q930" s="91"/>
      <c r="R930" s="91">
        <v>0</v>
      </c>
      <c r="S930" s="91">
        <v>0</v>
      </c>
      <c r="T930" s="91">
        <v>0</v>
      </c>
      <c r="U930" s="91">
        <v>0</v>
      </c>
      <c r="V930" s="91">
        <v>0</v>
      </c>
      <c r="W930" s="91">
        <v>0</v>
      </c>
      <c r="X930" s="91">
        <v>0</v>
      </c>
      <c r="Y930" s="91">
        <v>0</v>
      </c>
      <c r="Z930" s="91">
        <v>0</v>
      </c>
      <c r="AA930" s="91">
        <v>0</v>
      </c>
      <c r="AB930" s="91">
        <v>0</v>
      </c>
      <c r="AC930" s="91">
        <v>0</v>
      </c>
      <c r="AD930" s="91">
        <v>0</v>
      </c>
      <c r="AE930" s="91"/>
      <c r="AF930" s="91"/>
      <c r="AG930" s="91"/>
      <c r="AH930" s="91"/>
      <c r="AJ930" cm="1">
        <f t="array" ref="AJ930">IF(OR(COUNTIF(R930,$AZ$2:$AZ$19)),0,1)</f>
        <v>0</v>
      </c>
      <c r="AK930" cm="1">
        <f t="array" ref="AK930">IF(OR(COUNTIF(S930,$AZ$2:$AZ$19)),0,1)</f>
        <v>0</v>
      </c>
      <c r="AL930" cm="1">
        <f t="array" ref="AL930">IF(OR(COUNTIF(T930,$AZ$2:$AZ$19)),0,1)</f>
        <v>0</v>
      </c>
      <c r="AM930" cm="1">
        <f t="array" ref="AM930">IF(OR(COUNTIF(U930,$AZ$2:$AZ$19)),0,1)</f>
        <v>0</v>
      </c>
      <c r="AN930" cm="1">
        <f t="array" ref="AN930">IF(OR(COUNTIF(V930,$AZ$2:$AZ$19)),0,1)</f>
        <v>0</v>
      </c>
      <c r="AO930" cm="1">
        <f t="array" ref="AO930">IF(OR(COUNTIF(W930,$AZ$2:$AZ$19)),0,1)</f>
        <v>0</v>
      </c>
      <c r="AP930" cm="1">
        <f t="array" ref="AP930">IF(OR(COUNTIF(X930,$AZ$2:$AZ$19)),0,1)</f>
        <v>0</v>
      </c>
      <c r="AQ930" cm="1">
        <f t="array" ref="AQ930">IF(OR(COUNTIF(Y930,$AZ$2:$AZ$19)),0,1)</f>
        <v>0</v>
      </c>
      <c r="AR930" cm="1">
        <f t="array" ref="AR930">IF(OR(COUNTIF(Z930,$AZ$2:$AZ$19)),0,1)</f>
        <v>0</v>
      </c>
      <c r="AS930" cm="1">
        <f t="array" ref="AS930">IF(OR(COUNTIF(AA930,$AZ$2:$AZ$19)),0,1)</f>
        <v>0</v>
      </c>
      <c r="AT930" cm="1">
        <f t="array" ref="AT930">IF(OR(COUNTIF(AB930,$AZ$2:$AZ$19)),0,1)</f>
        <v>0</v>
      </c>
      <c r="AU930" cm="1">
        <f t="array" ref="AU930">IF(OR(COUNTIF(AC930,$AZ$2:$AZ$19)),0,1)</f>
        <v>0</v>
      </c>
      <c r="AV930" cm="1">
        <f t="array" ref="AV930">IF(OR(COUNTIF(AD930,$AZ$2:$AZ$19)),0,1)</f>
        <v>0</v>
      </c>
      <c r="AX930">
        <f t="shared" si="15"/>
        <v>0</v>
      </c>
    </row>
    <row r="931" spans="1:50" x14ac:dyDescent="0.3">
      <c r="A931" s="92" t="str" cm="1">
        <f t="array" ref="A931">IF(AX931&gt;0,'Licensee Info'!$A$2:$A$2,"#N/A")</f>
        <v>#N/A</v>
      </c>
      <c r="B931" s="88" t="str">
        <f>'Cover Sheet'!$A$3</f>
        <v>[insert AFS Reporting Period]</v>
      </c>
      <c r="C931" s="88" t="str">
        <f>'Cover Sheet'!$D$3</f>
        <v>[insert all medical and adult-use license record numbers covered by this AFS]</v>
      </c>
      <c r="D931" s="88" t="str">
        <f>'Cover Sheet'!$A$6</f>
        <v>[insert name of firm]</v>
      </c>
      <c r="E931" s="88" t="str">
        <f>'Cover Sheet'!$B$6</f>
        <v>[insert CPA name]</v>
      </c>
      <c r="F931" s="88" t="str">
        <f>'Cover Sheet'!$B$8</f>
        <v>[insert CPA license number]</v>
      </c>
      <c r="G931" s="88" t="str">
        <f>'Cover Sheet'!$D$6</f>
        <v>[insert direct email address]</v>
      </c>
      <c r="H931" s="88" t="str">
        <f>'Cover Sheet'!$D$8</f>
        <v>[insert direct phone number]</v>
      </c>
      <c r="I931" s="88" t="str">
        <f>'Cover Sheet'!$D$10</f>
        <v>[insert firm mailing address]</v>
      </c>
      <c r="J931" s="88" t="str">
        <f>'Licensee Info'!$E$2</f>
        <v>Report not attested to correctly</v>
      </c>
      <c r="K931" t="s">
        <v>286</v>
      </c>
      <c r="L931">
        <v>1</v>
      </c>
      <c r="M931" t="s">
        <v>285</v>
      </c>
      <c r="N931">
        <v>12</v>
      </c>
      <c r="O931">
        <v>3</v>
      </c>
      <c r="R931">
        <v>0</v>
      </c>
      <c r="S931">
        <v>0</v>
      </c>
      <c r="T931">
        <v>0</v>
      </c>
      <c r="U931">
        <v>0</v>
      </c>
      <c r="V931">
        <v>0</v>
      </c>
      <c r="W931">
        <v>0</v>
      </c>
      <c r="X931">
        <v>0</v>
      </c>
      <c r="Y931">
        <v>0</v>
      </c>
      <c r="Z931">
        <v>0</v>
      </c>
      <c r="AA931">
        <v>0</v>
      </c>
      <c r="AB931">
        <v>0</v>
      </c>
      <c r="AC931">
        <v>0</v>
      </c>
      <c r="AD931">
        <v>0</v>
      </c>
      <c r="AJ931" cm="1">
        <f t="array" ref="AJ931">IF(OR(COUNTIF(R931,$AZ$2:$AZ$19)),0,1)</f>
        <v>0</v>
      </c>
      <c r="AK931" cm="1">
        <f t="array" ref="AK931">IF(OR(COUNTIF(S931,$AZ$2:$AZ$19)),0,1)</f>
        <v>0</v>
      </c>
      <c r="AL931" cm="1">
        <f t="array" ref="AL931">IF(OR(COUNTIF(T931,$AZ$2:$AZ$19)),0,1)</f>
        <v>0</v>
      </c>
      <c r="AM931" cm="1">
        <f t="array" ref="AM931">IF(OR(COUNTIF(U931,$AZ$2:$AZ$19)),0,1)</f>
        <v>0</v>
      </c>
      <c r="AN931" cm="1">
        <f t="array" ref="AN931">IF(OR(COUNTIF(V931,$AZ$2:$AZ$19)),0,1)</f>
        <v>0</v>
      </c>
      <c r="AO931" cm="1">
        <f t="array" ref="AO931">IF(OR(COUNTIF(W931,$AZ$2:$AZ$19)),0,1)</f>
        <v>0</v>
      </c>
      <c r="AP931" cm="1">
        <f t="array" ref="AP931">IF(OR(COUNTIF(X931,$AZ$2:$AZ$19)),0,1)</f>
        <v>0</v>
      </c>
      <c r="AQ931" cm="1">
        <f t="array" ref="AQ931">IF(OR(COUNTIF(Y931,$AZ$2:$AZ$19)),0,1)</f>
        <v>0</v>
      </c>
      <c r="AR931" cm="1">
        <f t="array" ref="AR931">IF(OR(COUNTIF(Z931,$AZ$2:$AZ$19)),0,1)</f>
        <v>0</v>
      </c>
      <c r="AS931" cm="1">
        <f t="array" ref="AS931">IF(OR(COUNTIF(AA931,$AZ$2:$AZ$19)),0,1)</f>
        <v>0</v>
      </c>
      <c r="AT931" cm="1">
        <f t="array" ref="AT931">IF(OR(COUNTIF(AB931,$AZ$2:$AZ$19)),0,1)</f>
        <v>0</v>
      </c>
      <c r="AU931" cm="1">
        <f t="array" ref="AU931">IF(OR(COUNTIF(AC931,$AZ$2:$AZ$19)),0,1)</f>
        <v>0</v>
      </c>
      <c r="AV931" cm="1">
        <f t="array" ref="AV931">IF(OR(COUNTIF(AD931,$AZ$2:$AZ$19)),0,1)</f>
        <v>0</v>
      </c>
      <c r="AX931">
        <f t="shared" si="15"/>
        <v>0</v>
      </c>
    </row>
    <row r="932" spans="1:50" x14ac:dyDescent="0.3">
      <c r="A932" s="88" t="str" cm="1">
        <f t="array" ref="A932">IF(AX932&gt;0,'Licensee Info'!$A$2:$A$2,"#N/A")</f>
        <v>#N/A</v>
      </c>
      <c r="B932" s="88" t="str">
        <f>'Cover Sheet'!$A$3</f>
        <v>[insert AFS Reporting Period]</v>
      </c>
      <c r="C932" s="88" t="str">
        <f>'Cover Sheet'!$D$3</f>
        <v>[insert all medical and adult-use license record numbers covered by this AFS]</v>
      </c>
      <c r="D932" s="88" t="str">
        <f>'Cover Sheet'!$A$6</f>
        <v>[insert name of firm]</v>
      </c>
      <c r="E932" s="88" t="str">
        <f>'Cover Sheet'!$B$6</f>
        <v>[insert CPA name]</v>
      </c>
      <c r="F932" s="88" t="str">
        <f>'Cover Sheet'!$B$8</f>
        <v>[insert CPA license number]</v>
      </c>
      <c r="G932" s="88" t="str">
        <f>'Cover Sheet'!$D$6</f>
        <v>[insert direct email address]</v>
      </c>
      <c r="H932" s="88" t="str">
        <f>'Cover Sheet'!$D$8</f>
        <v>[insert direct phone number]</v>
      </c>
      <c r="I932" s="88" t="str">
        <f>'Cover Sheet'!$D$10</f>
        <v>[insert firm mailing address]</v>
      </c>
      <c r="J932" s="88" t="str">
        <f>'Licensee Info'!$E$2</f>
        <v>Report not attested to correctly</v>
      </c>
      <c r="K932" s="91" t="s">
        <v>286</v>
      </c>
      <c r="L932" s="91">
        <v>1</v>
      </c>
      <c r="M932" s="91" t="s">
        <v>285</v>
      </c>
      <c r="N932" s="91">
        <v>12</v>
      </c>
      <c r="O932" s="91">
        <v>4</v>
      </c>
      <c r="P932" s="91"/>
      <c r="Q932" s="91"/>
      <c r="R932" s="91">
        <v>0</v>
      </c>
      <c r="S932" s="91">
        <v>0</v>
      </c>
      <c r="T932" s="91">
        <v>0</v>
      </c>
      <c r="U932" s="91">
        <v>0</v>
      </c>
      <c r="V932" s="91">
        <v>0</v>
      </c>
      <c r="W932" s="91">
        <v>0</v>
      </c>
      <c r="X932" s="91">
        <v>0</v>
      </c>
      <c r="Y932" s="91">
        <v>0</v>
      </c>
      <c r="Z932" s="91">
        <v>0</v>
      </c>
      <c r="AA932" s="91">
        <v>0</v>
      </c>
      <c r="AB932" s="91">
        <v>0</v>
      </c>
      <c r="AC932" s="91">
        <v>0</v>
      </c>
      <c r="AD932" s="91">
        <v>0</v>
      </c>
      <c r="AE932" s="91"/>
      <c r="AF932" s="91"/>
      <c r="AG932" s="91"/>
      <c r="AH932" s="91"/>
      <c r="AJ932" cm="1">
        <f t="array" ref="AJ932">IF(OR(COUNTIF(R932,$AZ$2:$AZ$19)),0,1)</f>
        <v>0</v>
      </c>
      <c r="AK932" cm="1">
        <f t="array" ref="AK932">IF(OR(COUNTIF(S932,$AZ$2:$AZ$19)),0,1)</f>
        <v>0</v>
      </c>
      <c r="AL932" cm="1">
        <f t="array" ref="AL932">IF(OR(COUNTIF(T932,$AZ$2:$AZ$19)),0,1)</f>
        <v>0</v>
      </c>
      <c r="AM932" cm="1">
        <f t="array" ref="AM932">IF(OR(COUNTIF(U932,$AZ$2:$AZ$19)),0,1)</f>
        <v>0</v>
      </c>
      <c r="AN932" cm="1">
        <f t="array" ref="AN932">IF(OR(COUNTIF(V932,$AZ$2:$AZ$19)),0,1)</f>
        <v>0</v>
      </c>
      <c r="AO932" cm="1">
        <f t="array" ref="AO932">IF(OR(COUNTIF(W932,$AZ$2:$AZ$19)),0,1)</f>
        <v>0</v>
      </c>
      <c r="AP932" cm="1">
        <f t="array" ref="AP932">IF(OR(COUNTIF(X932,$AZ$2:$AZ$19)),0,1)</f>
        <v>0</v>
      </c>
      <c r="AQ932" cm="1">
        <f t="array" ref="AQ932">IF(OR(COUNTIF(Y932,$AZ$2:$AZ$19)),0,1)</f>
        <v>0</v>
      </c>
      <c r="AR932" cm="1">
        <f t="array" ref="AR932">IF(OR(COUNTIF(Z932,$AZ$2:$AZ$19)),0,1)</f>
        <v>0</v>
      </c>
      <c r="AS932" cm="1">
        <f t="array" ref="AS932">IF(OR(COUNTIF(AA932,$AZ$2:$AZ$19)),0,1)</f>
        <v>0</v>
      </c>
      <c r="AT932" cm="1">
        <f t="array" ref="AT932">IF(OR(COUNTIF(AB932,$AZ$2:$AZ$19)),0,1)</f>
        <v>0</v>
      </c>
      <c r="AU932" cm="1">
        <f t="array" ref="AU932">IF(OR(COUNTIF(AC932,$AZ$2:$AZ$19)),0,1)</f>
        <v>0</v>
      </c>
      <c r="AV932" cm="1">
        <f t="array" ref="AV932">IF(OR(COUNTIF(AD932,$AZ$2:$AZ$19)),0,1)</f>
        <v>0</v>
      </c>
      <c r="AX932">
        <f t="shared" si="15"/>
        <v>0</v>
      </c>
    </row>
    <row r="933" spans="1:50" x14ac:dyDescent="0.3">
      <c r="A933" s="92" t="str" cm="1">
        <f t="array" ref="A933">IF(AX933&gt;0,'Licensee Info'!$A$2:$A$2,"#N/A")</f>
        <v>#N/A</v>
      </c>
      <c r="B933" s="88" t="str">
        <f>'Cover Sheet'!$A$3</f>
        <v>[insert AFS Reporting Period]</v>
      </c>
      <c r="C933" s="88" t="str">
        <f>'Cover Sheet'!$D$3</f>
        <v>[insert all medical and adult-use license record numbers covered by this AFS]</v>
      </c>
      <c r="D933" s="88" t="str">
        <f>'Cover Sheet'!$A$6</f>
        <v>[insert name of firm]</v>
      </c>
      <c r="E933" s="88" t="str">
        <f>'Cover Sheet'!$B$6</f>
        <v>[insert CPA name]</v>
      </c>
      <c r="F933" s="88" t="str">
        <f>'Cover Sheet'!$B$8</f>
        <v>[insert CPA license number]</v>
      </c>
      <c r="G933" s="88" t="str">
        <f>'Cover Sheet'!$D$6</f>
        <v>[insert direct email address]</v>
      </c>
      <c r="H933" s="88" t="str">
        <f>'Cover Sheet'!$D$8</f>
        <v>[insert direct phone number]</v>
      </c>
      <c r="I933" s="88" t="str">
        <f>'Cover Sheet'!$D$10</f>
        <v>[insert firm mailing address]</v>
      </c>
      <c r="J933" s="88" t="str">
        <f>'Licensee Info'!$E$2</f>
        <v>Report not attested to correctly</v>
      </c>
      <c r="K933" t="s">
        <v>286</v>
      </c>
      <c r="L933">
        <v>1</v>
      </c>
      <c r="M933" t="s">
        <v>285</v>
      </c>
      <c r="N933">
        <v>12</v>
      </c>
      <c r="O933">
        <v>5</v>
      </c>
      <c r="R933">
        <v>0</v>
      </c>
      <c r="S933">
        <v>0</v>
      </c>
      <c r="T933">
        <v>0</v>
      </c>
      <c r="U933">
        <v>0</v>
      </c>
      <c r="V933">
        <v>0</v>
      </c>
      <c r="W933">
        <v>0</v>
      </c>
      <c r="X933">
        <v>0</v>
      </c>
      <c r="Y933">
        <v>0</v>
      </c>
      <c r="Z933">
        <v>0</v>
      </c>
      <c r="AA933">
        <v>0</v>
      </c>
      <c r="AB933">
        <v>0</v>
      </c>
      <c r="AC933">
        <v>0</v>
      </c>
      <c r="AD933">
        <v>0</v>
      </c>
      <c r="AJ933" cm="1">
        <f t="array" ref="AJ933">IF(OR(COUNTIF(R933,$AZ$2:$AZ$19)),0,1)</f>
        <v>0</v>
      </c>
      <c r="AK933" cm="1">
        <f t="array" ref="AK933">IF(OR(COUNTIF(S933,$AZ$2:$AZ$19)),0,1)</f>
        <v>0</v>
      </c>
      <c r="AL933" cm="1">
        <f t="array" ref="AL933">IF(OR(COUNTIF(T933,$AZ$2:$AZ$19)),0,1)</f>
        <v>0</v>
      </c>
      <c r="AM933" cm="1">
        <f t="array" ref="AM933">IF(OR(COUNTIF(U933,$AZ$2:$AZ$19)),0,1)</f>
        <v>0</v>
      </c>
      <c r="AN933" cm="1">
        <f t="array" ref="AN933">IF(OR(COUNTIF(V933,$AZ$2:$AZ$19)),0,1)</f>
        <v>0</v>
      </c>
      <c r="AO933" cm="1">
        <f t="array" ref="AO933">IF(OR(COUNTIF(W933,$AZ$2:$AZ$19)),0,1)</f>
        <v>0</v>
      </c>
      <c r="AP933" cm="1">
        <f t="array" ref="AP933">IF(OR(COUNTIF(X933,$AZ$2:$AZ$19)),0,1)</f>
        <v>0</v>
      </c>
      <c r="AQ933" cm="1">
        <f t="array" ref="AQ933">IF(OR(COUNTIF(Y933,$AZ$2:$AZ$19)),0,1)</f>
        <v>0</v>
      </c>
      <c r="AR933" cm="1">
        <f t="array" ref="AR933">IF(OR(COUNTIF(Z933,$AZ$2:$AZ$19)),0,1)</f>
        <v>0</v>
      </c>
      <c r="AS933" cm="1">
        <f t="array" ref="AS933">IF(OR(COUNTIF(AA933,$AZ$2:$AZ$19)),0,1)</f>
        <v>0</v>
      </c>
      <c r="AT933" cm="1">
        <f t="array" ref="AT933">IF(OR(COUNTIF(AB933,$AZ$2:$AZ$19)),0,1)</f>
        <v>0</v>
      </c>
      <c r="AU933" cm="1">
        <f t="array" ref="AU933">IF(OR(COUNTIF(AC933,$AZ$2:$AZ$19)),0,1)</f>
        <v>0</v>
      </c>
      <c r="AV933" cm="1">
        <f t="array" ref="AV933">IF(OR(COUNTIF(AD933,$AZ$2:$AZ$19)),0,1)</f>
        <v>0</v>
      </c>
      <c r="AX933">
        <f t="shared" si="15"/>
        <v>0</v>
      </c>
    </row>
    <row r="934" spans="1:50" x14ac:dyDescent="0.3">
      <c r="A934" s="88" t="str" cm="1">
        <f t="array" ref="A934">IF(AX934&gt;0,'Licensee Info'!$A$2:$A$2,"#N/A")</f>
        <v>#N/A</v>
      </c>
      <c r="B934" s="88" t="str">
        <f>'Cover Sheet'!$A$3</f>
        <v>[insert AFS Reporting Period]</v>
      </c>
      <c r="C934" s="88" t="str">
        <f>'Cover Sheet'!$D$3</f>
        <v>[insert all medical and adult-use license record numbers covered by this AFS]</v>
      </c>
      <c r="D934" s="88" t="str">
        <f>'Cover Sheet'!$A$6</f>
        <v>[insert name of firm]</v>
      </c>
      <c r="E934" s="88" t="str">
        <f>'Cover Sheet'!$B$6</f>
        <v>[insert CPA name]</v>
      </c>
      <c r="F934" s="88" t="str">
        <f>'Cover Sheet'!$B$8</f>
        <v>[insert CPA license number]</v>
      </c>
      <c r="G934" s="88" t="str">
        <f>'Cover Sheet'!$D$6</f>
        <v>[insert direct email address]</v>
      </c>
      <c r="H934" s="88" t="str">
        <f>'Cover Sheet'!$D$8</f>
        <v>[insert direct phone number]</v>
      </c>
      <c r="I934" s="88" t="str">
        <f>'Cover Sheet'!$D$10</f>
        <v>[insert firm mailing address]</v>
      </c>
      <c r="J934" s="88" t="str">
        <f>'Licensee Info'!$E$2</f>
        <v>Report not attested to correctly</v>
      </c>
      <c r="K934" s="91" t="s">
        <v>286</v>
      </c>
      <c r="L934" s="91">
        <v>1</v>
      </c>
      <c r="M934" s="91" t="s">
        <v>285</v>
      </c>
      <c r="N934" s="91">
        <v>12</v>
      </c>
      <c r="O934" s="91">
        <v>6</v>
      </c>
      <c r="P934" s="91"/>
      <c r="Q934" s="91"/>
      <c r="R934" s="91">
        <v>0</v>
      </c>
      <c r="S934" s="91">
        <v>0</v>
      </c>
      <c r="T934" s="91">
        <v>0</v>
      </c>
      <c r="U934" s="91">
        <v>0</v>
      </c>
      <c r="V934" s="91">
        <v>0</v>
      </c>
      <c r="W934" s="91">
        <v>0</v>
      </c>
      <c r="X934" s="91">
        <v>0</v>
      </c>
      <c r="Y934" s="91">
        <v>0</v>
      </c>
      <c r="Z934" s="91">
        <v>0</v>
      </c>
      <c r="AA934" s="91">
        <v>0</v>
      </c>
      <c r="AB934" s="91">
        <v>0</v>
      </c>
      <c r="AC934" s="91">
        <v>0</v>
      </c>
      <c r="AD934" s="91">
        <v>0</v>
      </c>
      <c r="AE934" s="91"/>
      <c r="AF934" s="91"/>
      <c r="AG934" s="91"/>
      <c r="AH934" s="91"/>
      <c r="AJ934" cm="1">
        <f t="array" ref="AJ934">IF(OR(COUNTIF(R934,$AZ$2:$AZ$19)),0,1)</f>
        <v>0</v>
      </c>
      <c r="AK934" cm="1">
        <f t="array" ref="AK934">IF(OR(COUNTIF(S934,$AZ$2:$AZ$19)),0,1)</f>
        <v>0</v>
      </c>
      <c r="AL934" cm="1">
        <f t="array" ref="AL934">IF(OR(COUNTIF(T934,$AZ$2:$AZ$19)),0,1)</f>
        <v>0</v>
      </c>
      <c r="AM934" cm="1">
        <f t="array" ref="AM934">IF(OR(COUNTIF(U934,$AZ$2:$AZ$19)),0,1)</f>
        <v>0</v>
      </c>
      <c r="AN934" cm="1">
        <f t="array" ref="AN934">IF(OR(COUNTIF(V934,$AZ$2:$AZ$19)),0,1)</f>
        <v>0</v>
      </c>
      <c r="AO934" cm="1">
        <f t="array" ref="AO934">IF(OR(COUNTIF(W934,$AZ$2:$AZ$19)),0,1)</f>
        <v>0</v>
      </c>
      <c r="AP934" cm="1">
        <f t="array" ref="AP934">IF(OR(COUNTIF(X934,$AZ$2:$AZ$19)),0,1)</f>
        <v>0</v>
      </c>
      <c r="AQ934" cm="1">
        <f t="array" ref="AQ934">IF(OR(COUNTIF(Y934,$AZ$2:$AZ$19)),0,1)</f>
        <v>0</v>
      </c>
      <c r="AR934" cm="1">
        <f t="array" ref="AR934">IF(OR(COUNTIF(Z934,$AZ$2:$AZ$19)),0,1)</f>
        <v>0</v>
      </c>
      <c r="AS934" cm="1">
        <f t="array" ref="AS934">IF(OR(COUNTIF(AA934,$AZ$2:$AZ$19)),0,1)</f>
        <v>0</v>
      </c>
      <c r="AT934" cm="1">
        <f t="array" ref="AT934">IF(OR(COUNTIF(AB934,$AZ$2:$AZ$19)),0,1)</f>
        <v>0</v>
      </c>
      <c r="AU934" cm="1">
        <f t="array" ref="AU934">IF(OR(COUNTIF(AC934,$AZ$2:$AZ$19)),0,1)</f>
        <v>0</v>
      </c>
      <c r="AV934" cm="1">
        <f t="array" ref="AV934">IF(OR(COUNTIF(AD934,$AZ$2:$AZ$19)),0,1)</f>
        <v>0</v>
      </c>
      <c r="AX934">
        <f t="shared" si="15"/>
        <v>0</v>
      </c>
    </row>
    <row r="935" spans="1:50" x14ac:dyDescent="0.3">
      <c r="A935" s="92" t="str" cm="1">
        <f t="array" ref="A935">IF(AX935&gt;0,'Licensee Info'!$A$2:$A$2,"#N/A")</f>
        <v>#N/A</v>
      </c>
      <c r="B935" s="88" t="str">
        <f>'Cover Sheet'!$A$3</f>
        <v>[insert AFS Reporting Period]</v>
      </c>
      <c r="C935" s="88" t="str">
        <f>'Cover Sheet'!$D$3</f>
        <v>[insert all medical and adult-use license record numbers covered by this AFS]</v>
      </c>
      <c r="D935" s="88" t="str">
        <f>'Cover Sheet'!$A$6</f>
        <v>[insert name of firm]</v>
      </c>
      <c r="E935" s="88" t="str">
        <f>'Cover Sheet'!$B$6</f>
        <v>[insert CPA name]</v>
      </c>
      <c r="F935" s="88" t="str">
        <f>'Cover Sheet'!$B$8</f>
        <v>[insert CPA license number]</v>
      </c>
      <c r="G935" s="88" t="str">
        <f>'Cover Sheet'!$D$6</f>
        <v>[insert direct email address]</v>
      </c>
      <c r="H935" s="88" t="str">
        <f>'Cover Sheet'!$D$8</f>
        <v>[insert direct phone number]</v>
      </c>
      <c r="I935" s="88" t="str">
        <f>'Cover Sheet'!$D$10</f>
        <v>[insert firm mailing address]</v>
      </c>
      <c r="J935" s="88" t="str">
        <f>'Licensee Info'!$E$2</f>
        <v>Report not attested to correctly</v>
      </c>
      <c r="K935" t="s">
        <v>286</v>
      </c>
      <c r="L935">
        <v>1</v>
      </c>
      <c r="M935" t="s">
        <v>285</v>
      </c>
      <c r="N935">
        <v>12</v>
      </c>
      <c r="O935">
        <v>7</v>
      </c>
      <c r="R935">
        <v>0</v>
      </c>
      <c r="S935">
        <v>0</v>
      </c>
      <c r="T935">
        <v>0</v>
      </c>
      <c r="U935">
        <v>0</v>
      </c>
      <c r="V935">
        <v>0</v>
      </c>
      <c r="W935">
        <v>0</v>
      </c>
      <c r="X935">
        <v>0</v>
      </c>
      <c r="Y935">
        <v>0</v>
      </c>
      <c r="Z935">
        <v>0</v>
      </c>
      <c r="AA935">
        <v>0</v>
      </c>
      <c r="AB935">
        <v>0</v>
      </c>
      <c r="AC935">
        <v>0</v>
      </c>
      <c r="AD935">
        <v>0</v>
      </c>
      <c r="AJ935" cm="1">
        <f t="array" ref="AJ935">IF(OR(COUNTIF(R935,$AZ$2:$AZ$19)),0,1)</f>
        <v>0</v>
      </c>
      <c r="AK935" cm="1">
        <f t="array" ref="AK935">IF(OR(COUNTIF(S935,$AZ$2:$AZ$19)),0,1)</f>
        <v>0</v>
      </c>
      <c r="AL935" cm="1">
        <f t="array" ref="AL935">IF(OR(COUNTIF(T935,$AZ$2:$AZ$19)),0,1)</f>
        <v>0</v>
      </c>
      <c r="AM935" cm="1">
        <f t="array" ref="AM935">IF(OR(COUNTIF(U935,$AZ$2:$AZ$19)),0,1)</f>
        <v>0</v>
      </c>
      <c r="AN935" cm="1">
        <f t="array" ref="AN935">IF(OR(COUNTIF(V935,$AZ$2:$AZ$19)),0,1)</f>
        <v>0</v>
      </c>
      <c r="AO935" cm="1">
        <f t="array" ref="AO935">IF(OR(COUNTIF(W935,$AZ$2:$AZ$19)),0,1)</f>
        <v>0</v>
      </c>
      <c r="AP935" cm="1">
        <f t="array" ref="AP935">IF(OR(COUNTIF(X935,$AZ$2:$AZ$19)),0,1)</f>
        <v>0</v>
      </c>
      <c r="AQ935" cm="1">
        <f t="array" ref="AQ935">IF(OR(COUNTIF(Y935,$AZ$2:$AZ$19)),0,1)</f>
        <v>0</v>
      </c>
      <c r="AR935" cm="1">
        <f t="array" ref="AR935">IF(OR(COUNTIF(Z935,$AZ$2:$AZ$19)),0,1)</f>
        <v>0</v>
      </c>
      <c r="AS935" cm="1">
        <f t="array" ref="AS935">IF(OR(COUNTIF(AA935,$AZ$2:$AZ$19)),0,1)</f>
        <v>0</v>
      </c>
      <c r="AT935" cm="1">
        <f t="array" ref="AT935">IF(OR(COUNTIF(AB935,$AZ$2:$AZ$19)),0,1)</f>
        <v>0</v>
      </c>
      <c r="AU935" cm="1">
        <f t="array" ref="AU935">IF(OR(COUNTIF(AC935,$AZ$2:$AZ$19)),0,1)</f>
        <v>0</v>
      </c>
      <c r="AV935" cm="1">
        <f t="array" ref="AV935">IF(OR(COUNTIF(AD935,$AZ$2:$AZ$19)),0,1)</f>
        <v>0</v>
      </c>
      <c r="AX935">
        <f t="shared" si="15"/>
        <v>0</v>
      </c>
    </row>
    <row r="936" spans="1:50" x14ac:dyDescent="0.3">
      <c r="A936" s="88" t="str" cm="1">
        <f t="array" ref="A936">IF(AX936&gt;0,'Licensee Info'!$A$2:$A$2,"#N/A")</f>
        <v>#N/A</v>
      </c>
      <c r="B936" s="88" t="str">
        <f>'Cover Sheet'!$A$3</f>
        <v>[insert AFS Reporting Period]</v>
      </c>
      <c r="C936" s="88" t="str">
        <f>'Cover Sheet'!$D$3</f>
        <v>[insert all medical and adult-use license record numbers covered by this AFS]</v>
      </c>
      <c r="D936" s="88" t="str">
        <f>'Cover Sheet'!$A$6</f>
        <v>[insert name of firm]</v>
      </c>
      <c r="E936" s="88" t="str">
        <f>'Cover Sheet'!$B$6</f>
        <v>[insert CPA name]</v>
      </c>
      <c r="F936" s="88" t="str">
        <f>'Cover Sheet'!$B$8</f>
        <v>[insert CPA license number]</v>
      </c>
      <c r="G936" s="88" t="str">
        <f>'Cover Sheet'!$D$6</f>
        <v>[insert direct email address]</v>
      </c>
      <c r="H936" s="88" t="str">
        <f>'Cover Sheet'!$D$8</f>
        <v>[insert direct phone number]</v>
      </c>
      <c r="I936" s="88" t="str">
        <f>'Cover Sheet'!$D$10</f>
        <v>[insert firm mailing address]</v>
      </c>
      <c r="J936" s="88" t="str">
        <f>'Licensee Info'!$E$2</f>
        <v>Report not attested to correctly</v>
      </c>
      <c r="K936" s="91" t="s">
        <v>286</v>
      </c>
      <c r="L936" s="91">
        <v>1</v>
      </c>
      <c r="M936" s="91" t="s">
        <v>285</v>
      </c>
      <c r="N936" s="91">
        <v>12</v>
      </c>
      <c r="O936" s="91">
        <v>8</v>
      </c>
      <c r="P936" s="91"/>
      <c r="Q936" s="91"/>
      <c r="R936" s="91">
        <v>0</v>
      </c>
      <c r="S936" s="91">
        <v>0</v>
      </c>
      <c r="T936" s="91">
        <v>0</v>
      </c>
      <c r="U936" s="91">
        <v>0</v>
      </c>
      <c r="V936" s="91">
        <v>0</v>
      </c>
      <c r="W936" s="91">
        <v>0</v>
      </c>
      <c r="X936" s="91">
        <v>0</v>
      </c>
      <c r="Y936" s="91">
        <v>0</v>
      </c>
      <c r="Z936" s="91">
        <v>0</v>
      </c>
      <c r="AA936" s="91">
        <v>0</v>
      </c>
      <c r="AB936" s="91">
        <v>0</v>
      </c>
      <c r="AC936" s="91">
        <v>0</v>
      </c>
      <c r="AD936" s="91">
        <v>0</v>
      </c>
      <c r="AE936" s="91"/>
      <c r="AF936" s="91"/>
      <c r="AG936" s="91"/>
      <c r="AH936" s="91"/>
      <c r="AJ936" cm="1">
        <f t="array" ref="AJ936">IF(OR(COUNTIF(R936,$AZ$2:$AZ$19)),0,1)</f>
        <v>0</v>
      </c>
      <c r="AK936" cm="1">
        <f t="array" ref="AK936">IF(OR(COUNTIF(S936,$AZ$2:$AZ$19)),0,1)</f>
        <v>0</v>
      </c>
      <c r="AL936" cm="1">
        <f t="array" ref="AL936">IF(OR(COUNTIF(T936,$AZ$2:$AZ$19)),0,1)</f>
        <v>0</v>
      </c>
      <c r="AM936" cm="1">
        <f t="array" ref="AM936">IF(OR(COUNTIF(U936,$AZ$2:$AZ$19)),0,1)</f>
        <v>0</v>
      </c>
      <c r="AN936" cm="1">
        <f t="array" ref="AN936">IF(OR(COUNTIF(V936,$AZ$2:$AZ$19)),0,1)</f>
        <v>0</v>
      </c>
      <c r="AO936" cm="1">
        <f t="array" ref="AO936">IF(OR(COUNTIF(W936,$AZ$2:$AZ$19)),0,1)</f>
        <v>0</v>
      </c>
      <c r="AP936" cm="1">
        <f t="array" ref="AP936">IF(OR(COUNTIF(X936,$AZ$2:$AZ$19)),0,1)</f>
        <v>0</v>
      </c>
      <c r="AQ936" cm="1">
        <f t="array" ref="AQ936">IF(OR(COUNTIF(Y936,$AZ$2:$AZ$19)),0,1)</f>
        <v>0</v>
      </c>
      <c r="AR936" cm="1">
        <f t="array" ref="AR936">IF(OR(COUNTIF(Z936,$AZ$2:$AZ$19)),0,1)</f>
        <v>0</v>
      </c>
      <c r="AS936" cm="1">
        <f t="array" ref="AS936">IF(OR(COUNTIF(AA936,$AZ$2:$AZ$19)),0,1)</f>
        <v>0</v>
      </c>
      <c r="AT936" cm="1">
        <f t="array" ref="AT936">IF(OR(COUNTIF(AB936,$AZ$2:$AZ$19)),0,1)</f>
        <v>0</v>
      </c>
      <c r="AU936" cm="1">
        <f t="array" ref="AU936">IF(OR(COUNTIF(AC936,$AZ$2:$AZ$19)),0,1)</f>
        <v>0</v>
      </c>
      <c r="AV936" cm="1">
        <f t="array" ref="AV936">IF(OR(COUNTIF(AD936,$AZ$2:$AZ$19)),0,1)</f>
        <v>0</v>
      </c>
      <c r="AX936">
        <f t="shared" si="15"/>
        <v>0</v>
      </c>
    </row>
    <row r="937" spans="1:50" x14ac:dyDescent="0.3">
      <c r="A937" s="92" t="str" cm="1">
        <f t="array" ref="A937">IF(AX937&gt;0,'Licensee Info'!$A$2:$A$2,"#N/A")</f>
        <v>#N/A</v>
      </c>
      <c r="B937" s="88" t="str">
        <f>'Cover Sheet'!$A$3</f>
        <v>[insert AFS Reporting Period]</v>
      </c>
      <c r="C937" s="88" t="str">
        <f>'Cover Sheet'!$D$3</f>
        <v>[insert all medical and adult-use license record numbers covered by this AFS]</v>
      </c>
      <c r="D937" s="88" t="str">
        <f>'Cover Sheet'!$A$6</f>
        <v>[insert name of firm]</v>
      </c>
      <c r="E937" s="88" t="str">
        <f>'Cover Sheet'!$B$6</f>
        <v>[insert CPA name]</v>
      </c>
      <c r="F937" s="88" t="str">
        <f>'Cover Sheet'!$B$8</f>
        <v>[insert CPA license number]</v>
      </c>
      <c r="G937" s="88" t="str">
        <f>'Cover Sheet'!$D$6</f>
        <v>[insert direct email address]</v>
      </c>
      <c r="H937" s="88" t="str">
        <f>'Cover Sheet'!$D$8</f>
        <v>[insert direct phone number]</v>
      </c>
      <c r="I937" s="88" t="str">
        <f>'Cover Sheet'!$D$10</f>
        <v>[insert firm mailing address]</v>
      </c>
      <c r="J937" s="88" t="str">
        <f>'Licensee Info'!$E$2</f>
        <v>Report not attested to correctly</v>
      </c>
      <c r="K937" t="s">
        <v>286</v>
      </c>
      <c r="L937">
        <v>1</v>
      </c>
      <c r="M937" t="s">
        <v>285</v>
      </c>
      <c r="N937">
        <v>12</v>
      </c>
      <c r="O937">
        <v>9</v>
      </c>
      <c r="R937">
        <v>0</v>
      </c>
      <c r="S937">
        <v>0</v>
      </c>
      <c r="T937">
        <v>0</v>
      </c>
      <c r="U937">
        <v>0</v>
      </c>
      <c r="V937">
        <v>0</v>
      </c>
      <c r="W937">
        <v>0</v>
      </c>
      <c r="X937">
        <v>0</v>
      </c>
      <c r="Y937">
        <v>0</v>
      </c>
      <c r="Z937">
        <v>0</v>
      </c>
      <c r="AA937">
        <v>0</v>
      </c>
      <c r="AB937">
        <v>0</v>
      </c>
      <c r="AC937">
        <v>0</v>
      </c>
      <c r="AD937">
        <v>0</v>
      </c>
      <c r="AJ937" cm="1">
        <f t="array" ref="AJ937">IF(OR(COUNTIF(R937,$AZ$2:$AZ$19)),0,1)</f>
        <v>0</v>
      </c>
      <c r="AK937" cm="1">
        <f t="array" ref="AK937">IF(OR(COUNTIF(S937,$AZ$2:$AZ$19)),0,1)</f>
        <v>0</v>
      </c>
      <c r="AL937" cm="1">
        <f t="array" ref="AL937">IF(OR(COUNTIF(T937,$AZ$2:$AZ$19)),0,1)</f>
        <v>0</v>
      </c>
      <c r="AM937" cm="1">
        <f t="array" ref="AM937">IF(OR(COUNTIF(U937,$AZ$2:$AZ$19)),0,1)</f>
        <v>0</v>
      </c>
      <c r="AN937" cm="1">
        <f t="array" ref="AN937">IF(OR(COUNTIF(V937,$AZ$2:$AZ$19)),0,1)</f>
        <v>0</v>
      </c>
      <c r="AO937" cm="1">
        <f t="array" ref="AO937">IF(OR(COUNTIF(W937,$AZ$2:$AZ$19)),0,1)</f>
        <v>0</v>
      </c>
      <c r="AP937" cm="1">
        <f t="array" ref="AP937">IF(OR(COUNTIF(X937,$AZ$2:$AZ$19)),0,1)</f>
        <v>0</v>
      </c>
      <c r="AQ937" cm="1">
        <f t="array" ref="AQ937">IF(OR(COUNTIF(Y937,$AZ$2:$AZ$19)),0,1)</f>
        <v>0</v>
      </c>
      <c r="AR937" cm="1">
        <f t="array" ref="AR937">IF(OR(COUNTIF(Z937,$AZ$2:$AZ$19)),0,1)</f>
        <v>0</v>
      </c>
      <c r="AS937" cm="1">
        <f t="array" ref="AS937">IF(OR(COUNTIF(AA937,$AZ$2:$AZ$19)),0,1)</f>
        <v>0</v>
      </c>
      <c r="AT937" cm="1">
        <f t="array" ref="AT937">IF(OR(COUNTIF(AB937,$AZ$2:$AZ$19)),0,1)</f>
        <v>0</v>
      </c>
      <c r="AU937" cm="1">
        <f t="array" ref="AU937">IF(OR(COUNTIF(AC937,$AZ$2:$AZ$19)),0,1)</f>
        <v>0</v>
      </c>
      <c r="AV937" cm="1">
        <f t="array" ref="AV937">IF(OR(COUNTIF(AD937,$AZ$2:$AZ$19)),0,1)</f>
        <v>0</v>
      </c>
      <c r="AX937">
        <f t="shared" si="15"/>
        <v>0</v>
      </c>
    </row>
    <row r="938" spans="1:50" x14ac:dyDescent="0.3">
      <c r="A938" s="88" t="str" cm="1">
        <f t="array" ref="A938">IF(AX938&gt;0,'Licensee Info'!$A$2:$A$2,"#N/A")</f>
        <v>#N/A</v>
      </c>
      <c r="B938" s="88" t="str">
        <f>'Cover Sheet'!$A$3</f>
        <v>[insert AFS Reporting Period]</v>
      </c>
      <c r="C938" s="88" t="str">
        <f>'Cover Sheet'!$D$3</f>
        <v>[insert all medical and adult-use license record numbers covered by this AFS]</v>
      </c>
      <c r="D938" s="88" t="str">
        <f>'Cover Sheet'!$A$6</f>
        <v>[insert name of firm]</v>
      </c>
      <c r="E938" s="88" t="str">
        <f>'Cover Sheet'!$B$6</f>
        <v>[insert CPA name]</v>
      </c>
      <c r="F938" s="88" t="str">
        <f>'Cover Sheet'!$B$8</f>
        <v>[insert CPA license number]</v>
      </c>
      <c r="G938" s="88" t="str">
        <f>'Cover Sheet'!$D$6</f>
        <v>[insert direct email address]</v>
      </c>
      <c r="H938" s="88" t="str">
        <f>'Cover Sheet'!$D$8</f>
        <v>[insert direct phone number]</v>
      </c>
      <c r="I938" s="88" t="str">
        <f>'Cover Sheet'!$D$10</f>
        <v>[insert firm mailing address]</v>
      </c>
      <c r="J938" s="88" t="str">
        <f>'Licensee Info'!$E$2</f>
        <v>Report not attested to correctly</v>
      </c>
      <c r="K938" s="91" t="s">
        <v>286</v>
      </c>
      <c r="L938" s="91">
        <v>1</v>
      </c>
      <c r="M938" s="91" t="s">
        <v>285</v>
      </c>
      <c r="N938" s="91">
        <v>12</v>
      </c>
      <c r="O938" s="91">
        <v>10</v>
      </c>
      <c r="P938" s="91"/>
      <c r="Q938" s="91"/>
      <c r="R938" s="91">
        <v>0</v>
      </c>
      <c r="S938" s="91">
        <v>0</v>
      </c>
      <c r="T938" s="91">
        <v>0</v>
      </c>
      <c r="U938" s="91">
        <v>0</v>
      </c>
      <c r="V938" s="91">
        <v>0</v>
      </c>
      <c r="W938" s="91">
        <v>0</v>
      </c>
      <c r="X938" s="91">
        <v>0</v>
      </c>
      <c r="Y938" s="91">
        <v>0</v>
      </c>
      <c r="Z938" s="91">
        <v>0</v>
      </c>
      <c r="AA938" s="91">
        <v>0</v>
      </c>
      <c r="AB938" s="91">
        <v>0</v>
      </c>
      <c r="AC938" s="91">
        <v>0</v>
      </c>
      <c r="AD938" s="91">
        <v>0</v>
      </c>
      <c r="AE938" s="91"/>
      <c r="AF938" s="91"/>
      <c r="AG938" s="91"/>
      <c r="AH938" s="91"/>
      <c r="AJ938" cm="1">
        <f t="array" ref="AJ938">IF(OR(COUNTIF(R938,$AZ$2:$AZ$19)),0,1)</f>
        <v>0</v>
      </c>
      <c r="AK938" cm="1">
        <f t="array" ref="AK938">IF(OR(COUNTIF(S938,$AZ$2:$AZ$19)),0,1)</f>
        <v>0</v>
      </c>
      <c r="AL938" cm="1">
        <f t="array" ref="AL938">IF(OR(COUNTIF(T938,$AZ$2:$AZ$19)),0,1)</f>
        <v>0</v>
      </c>
      <c r="AM938" cm="1">
        <f t="array" ref="AM938">IF(OR(COUNTIF(U938,$AZ$2:$AZ$19)),0,1)</f>
        <v>0</v>
      </c>
      <c r="AN938" cm="1">
        <f t="array" ref="AN938">IF(OR(COUNTIF(V938,$AZ$2:$AZ$19)),0,1)</f>
        <v>0</v>
      </c>
      <c r="AO938" cm="1">
        <f t="array" ref="AO938">IF(OR(COUNTIF(W938,$AZ$2:$AZ$19)),0,1)</f>
        <v>0</v>
      </c>
      <c r="AP938" cm="1">
        <f t="array" ref="AP938">IF(OR(COUNTIF(X938,$AZ$2:$AZ$19)),0,1)</f>
        <v>0</v>
      </c>
      <c r="AQ938" cm="1">
        <f t="array" ref="AQ938">IF(OR(COUNTIF(Y938,$AZ$2:$AZ$19)),0,1)</f>
        <v>0</v>
      </c>
      <c r="AR938" cm="1">
        <f t="array" ref="AR938">IF(OR(COUNTIF(Z938,$AZ$2:$AZ$19)),0,1)</f>
        <v>0</v>
      </c>
      <c r="AS938" cm="1">
        <f t="array" ref="AS938">IF(OR(COUNTIF(AA938,$AZ$2:$AZ$19)),0,1)</f>
        <v>0</v>
      </c>
      <c r="AT938" cm="1">
        <f t="array" ref="AT938">IF(OR(COUNTIF(AB938,$AZ$2:$AZ$19)),0,1)</f>
        <v>0</v>
      </c>
      <c r="AU938" cm="1">
        <f t="array" ref="AU938">IF(OR(COUNTIF(AC938,$AZ$2:$AZ$19)),0,1)</f>
        <v>0</v>
      </c>
      <c r="AV938" cm="1">
        <f t="array" ref="AV938">IF(OR(COUNTIF(AD938,$AZ$2:$AZ$19)),0,1)</f>
        <v>0</v>
      </c>
      <c r="AX938">
        <f t="shared" si="15"/>
        <v>0</v>
      </c>
    </row>
    <row r="939" spans="1:50" x14ac:dyDescent="0.3">
      <c r="A939" s="92" t="str" cm="1">
        <f t="array" ref="A939">IF(AX939&gt;0,'Licensee Info'!$A$2:$A$2,"#N/A")</f>
        <v>#N/A</v>
      </c>
      <c r="B939" s="88" t="str">
        <f>'Cover Sheet'!$A$3</f>
        <v>[insert AFS Reporting Period]</v>
      </c>
      <c r="C939" s="88" t="str">
        <f>'Cover Sheet'!$D$3</f>
        <v>[insert all medical and adult-use license record numbers covered by this AFS]</v>
      </c>
      <c r="D939" s="88" t="str">
        <f>'Cover Sheet'!$A$6</f>
        <v>[insert name of firm]</v>
      </c>
      <c r="E939" s="88" t="str">
        <f>'Cover Sheet'!$B$6</f>
        <v>[insert CPA name]</v>
      </c>
      <c r="F939" s="88" t="str">
        <f>'Cover Sheet'!$B$8</f>
        <v>[insert CPA license number]</v>
      </c>
      <c r="G939" s="88" t="str">
        <f>'Cover Sheet'!$D$6</f>
        <v>[insert direct email address]</v>
      </c>
      <c r="H939" s="88" t="str">
        <f>'Cover Sheet'!$D$8</f>
        <v>[insert direct phone number]</v>
      </c>
      <c r="I939" s="88" t="str">
        <f>'Cover Sheet'!$D$10</f>
        <v>[insert firm mailing address]</v>
      </c>
      <c r="J939" s="88" t="str">
        <f>'Licensee Info'!$E$2</f>
        <v>Report not attested to correctly</v>
      </c>
      <c r="K939" t="s">
        <v>286</v>
      </c>
      <c r="L939">
        <v>1</v>
      </c>
      <c r="M939" t="s">
        <v>285</v>
      </c>
      <c r="N939">
        <v>12</v>
      </c>
      <c r="O939">
        <v>11</v>
      </c>
      <c r="R939">
        <v>0</v>
      </c>
      <c r="S939">
        <v>0</v>
      </c>
      <c r="T939">
        <v>0</v>
      </c>
      <c r="U939">
        <v>0</v>
      </c>
      <c r="V939">
        <v>0</v>
      </c>
      <c r="W939">
        <v>0</v>
      </c>
      <c r="X939">
        <v>0</v>
      </c>
      <c r="Y939">
        <v>0</v>
      </c>
      <c r="Z939">
        <v>0</v>
      </c>
      <c r="AA939">
        <v>0</v>
      </c>
      <c r="AB939">
        <v>0</v>
      </c>
      <c r="AC939">
        <v>0</v>
      </c>
      <c r="AD939">
        <v>0</v>
      </c>
      <c r="AJ939" cm="1">
        <f t="array" ref="AJ939">IF(OR(COUNTIF(R939,$AZ$2:$AZ$19)),0,1)</f>
        <v>0</v>
      </c>
      <c r="AK939" cm="1">
        <f t="array" ref="AK939">IF(OR(COUNTIF(S939,$AZ$2:$AZ$19)),0,1)</f>
        <v>0</v>
      </c>
      <c r="AL939" cm="1">
        <f t="array" ref="AL939">IF(OR(COUNTIF(T939,$AZ$2:$AZ$19)),0,1)</f>
        <v>0</v>
      </c>
      <c r="AM939" cm="1">
        <f t="array" ref="AM939">IF(OR(COUNTIF(U939,$AZ$2:$AZ$19)),0,1)</f>
        <v>0</v>
      </c>
      <c r="AN939" cm="1">
        <f t="array" ref="AN939">IF(OR(COUNTIF(V939,$AZ$2:$AZ$19)),0,1)</f>
        <v>0</v>
      </c>
      <c r="AO939" cm="1">
        <f t="array" ref="AO939">IF(OR(COUNTIF(W939,$AZ$2:$AZ$19)),0,1)</f>
        <v>0</v>
      </c>
      <c r="AP939" cm="1">
        <f t="array" ref="AP939">IF(OR(COUNTIF(X939,$AZ$2:$AZ$19)),0,1)</f>
        <v>0</v>
      </c>
      <c r="AQ939" cm="1">
        <f t="array" ref="AQ939">IF(OR(COUNTIF(Y939,$AZ$2:$AZ$19)),0,1)</f>
        <v>0</v>
      </c>
      <c r="AR939" cm="1">
        <f t="array" ref="AR939">IF(OR(COUNTIF(Z939,$AZ$2:$AZ$19)),0,1)</f>
        <v>0</v>
      </c>
      <c r="AS939" cm="1">
        <f t="array" ref="AS939">IF(OR(COUNTIF(AA939,$AZ$2:$AZ$19)),0,1)</f>
        <v>0</v>
      </c>
      <c r="AT939" cm="1">
        <f t="array" ref="AT939">IF(OR(COUNTIF(AB939,$AZ$2:$AZ$19)),0,1)</f>
        <v>0</v>
      </c>
      <c r="AU939" cm="1">
        <f t="array" ref="AU939">IF(OR(COUNTIF(AC939,$AZ$2:$AZ$19)),0,1)</f>
        <v>0</v>
      </c>
      <c r="AV939" cm="1">
        <f t="array" ref="AV939">IF(OR(COUNTIF(AD939,$AZ$2:$AZ$19)),0,1)</f>
        <v>0</v>
      </c>
      <c r="AX939">
        <f t="shared" si="15"/>
        <v>0</v>
      </c>
    </row>
    <row r="940" spans="1:50" x14ac:dyDescent="0.3">
      <c r="A940" s="88" t="str" cm="1">
        <f t="array" ref="A940">IF(AX940&gt;0,'Licensee Info'!$A$2:$A$2,"#N/A")</f>
        <v>#N/A</v>
      </c>
      <c r="B940" s="88" t="str">
        <f>'Cover Sheet'!$A$3</f>
        <v>[insert AFS Reporting Period]</v>
      </c>
      <c r="C940" s="88" t="str">
        <f>'Cover Sheet'!$D$3</f>
        <v>[insert all medical and adult-use license record numbers covered by this AFS]</v>
      </c>
      <c r="D940" s="88" t="str">
        <f>'Cover Sheet'!$A$6</f>
        <v>[insert name of firm]</v>
      </c>
      <c r="E940" s="88" t="str">
        <f>'Cover Sheet'!$B$6</f>
        <v>[insert CPA name]</v>
      </c>
      <c r="F940" s="88" t="str">
        <f>'Cover Sheet'!$B$8</f>
        <v>[insert CPA license number]</v>
      </c>
      <c r="G940" s="88" t="str">
        <f>'Cover Sheet'!$D$6</f>
        <v>[insert direct email address]</v>
      </c>
      <c r="H940" s="88" t="str">
        <f>'Cover Sheet'!$D$8</f>
        <v>[insert direct phone number]</v>
      </c>
      <c r="I940" s="88" t="str">
        <f>'Cover Sheet'!$D$10</f>
        <v>[insert firm mailing address]</v>
      </c>
      <c r="J940" s="88" t="str">
        <f>'Licensee Info'!$E$2</f>
        <v>Report not attested to correctly</v>
      </c>
      <c r="K940" s="91" t="s">
        <v>286</v>
      </c>
      <c r="L940" s="91">
        <v>1</v>
      </c>
      <c r="M940" s="91" t="s">
        <v>285</v>
      </c>
      <c r="N940" s="91">
        <v>12</v>
      </c>
      <c r="O940" s="91">
        <v>12</v>
      </c>
      <c r="P940" s="91"/>
      <c r="Q940" s="91"/>
      <c r="R940" s="91">
        <v>0</v>
      </c>
      <c r="S940" s="91">
        <v>0</v>
      </c>
      <c r="T940" s="91">
        <v>0</v>
      </c>
      <c r="U940" s="91">
        <v>0</v>
      </c>
      <c r="V940" s="91">
        <v>0</v>
      </c>
      <c r="W940" s="91">
        <v>0</v>
      </c>
      <c r="X940" s="91">
        <v>0</v>
      </c>
      <c r="Y940" s="91">
        <v>0</v>
      </c>
      <c r="Z940" s="91">
        <v>0</v>
      </c>
      <c r="AA940" s="91">
        <v>0</v>
      </c>
      <c r="AB940" s="91">
        <v>0</v>
      </c>
      <c r="AC940" s="91">
        <v>0</v>
      </c>
      <c r="AD940" s="91">
        <v>0</v>
      </c>
      <c r="AE940" s="91"/>
      <c r="AF940" s="91"/>
      <c r="AG940" s="91"/>
      <c r="AH940" s="91"/>
      <c r="AJ940" cm="1">
        <f t="array" ref="AJ940">IF(OR(COUNTIF(R940,$AZ$2:$AZ$19)),0,1)</f>
        <v>0</v>
      </c>
      <c r="AK940" cm="1">
        <f t="array" ref="AK940">IF(OR(COUNTIF(S940,$AZ$2:$AZ$19)),0,1)</f>
        <v>0</v>
      </c>
      <c r="AL940" cm="1">
        <f t="array" ref="AL940">IF(OR(COUNTIF(T940,$AZ$2:$AZ$19)),0,1)</f>
        <v>0</v>
      </c>
      <c r="AM940" cm="1">
        <f t="array" ref="AM940">IF(OR(COUNTIF(U940,$AZ$2:$AZ$19)),0,1)</f>
        <v>0</v>
      </c>
      <c r="AN940" cm="1">
        <f t="array" ref="AN940">IF(OR(COUNTIF(V940,$AZ$2:$AZ$19)),0,1)</f>
        <v>0</v>
      </c>
      <c r="AO940" cm="1">
        <f t="array" ref="AO940">IF(OR(COUNTIF(W940,$AZ$2:$AZ$19)),0,1)</f>
        <v>0</v>
      </c>
      <c r="AP940" cm="1">
        <f t="array" ref="AP940">IF(OR(COUNTIF(X940,$AZ$2:$AZ$19)),0,1)</f>
        <v>0</v>
      </c>
      <c r="AQ940" cm="1">
        <f t="array" ref="AQ940">IF(OR(COUNTIF(Y940,$AZ$2:$AZ$19)),0,1)</f>
        <v>0</v>
      </c>
      <c r="AR940" cm="1">
        <f t="array" ref="AR940">IF(OR(COUNTIF(Z940,$AZ$2:$AZ$19)),0,1)</f>
        <v>0</v>
      </c>
      <c r="AS940" cm="1">
        <f t="array" ref="AS940">IF(OR(COUNTIF(AA940,$AZ$2:$AZ$19)),0,1)</f>
        <v>0</v>
      </c>
      <c r="AT940" cm="1">
        <f t="array" ref="AT940">IF(OR(COUNTIF(AB940,$AZ$2:$AZ$19)),0,1)</f>
        <v>0</v>
      </c>
      <c r="AU940" cm="1">
        <f t="array" ref="AU940">IF(OR(COUNTIF(AC940,$AZ$2:$AZ$19)),0,1)</f>
        <v>0</v>
      </c>
      <c r="AV940" cm="1">
        <f t="array" ref="AV940">IF(OR(COUNTIF(AD940,$AZ$2:$AZ$19)),0,1)</f>
        <v>0</v>
      </c>
      <c r="AX940">
        <f t="shared" si="15"/>
        <v>0</v>
      </c>
    </row>
    <row r="941" spans="1:50" x14ac:dyDescent="0.3">
      <c r="A941" s="92" t="str" cm="1">
        <f t="array" ref="A941">IF(AX941&gt;0,'Licensee Info'!$A$2:$A$2,"#N/A")</f>
        <v>#N/A</v>
      </c>
      <c r="B941" s="88" t="str">
        <f>'Cover Sheet'!$A$3</f>
        <v>[insert AFS Reporting Period]</v>
      </c>
      <c r="C941" s="88" t="str">
        <f>'Cover Sheet'!$D$3</f>
        <v>[insert all medical and adult-use license record numbers covered by this AFS]</v>
      </c>
      <c r="D941" s="88" t="str">
        <f>'Cover Sheet'!$A$6</f>
        <v>[insert name of firm]</v>
      </c>
      <c r="E941" s="88" t="str">
        <f>'Cover Sheet'!$B$6</f>
        <v>[insert CPA name]</v>
      </c>
      <c r="F941" s="88" t="str">
        <f>'Cover Sheet'!$B$8</f>
        <v>[insert CPA license number]</v>
      </c>
      <c r="G941" s="88" t="str">
        <f>'Cover Sheet'!$D$6</f>
        <v>[insert direct email address]</v>
      </c>
      <c r="H941" s="88" t="str">
        <f>'Cover Sheet'!$D$8</f>
        <v>[insert direct phone number]</v>
      </c>
      <c r="I941" s="88" t="str">
        <f>'Cover Sheet'!$D$10</f>
        <v>[insert firm mailing address]</v>
      </c>
      <c r="J941" s="88" t="str">
        <f>'Licensee Info'!$E$2</f>
        <v>Report not attested to correctly</v>
      </c>
      <c r="K941" t="s">
        <v>286</v>
      </c>
      <c r="L941">
        <v>1</v>
      </c>
      <c r="M941" t="s">
        <v>285</v>
      </c>
      <c r="N941">
        <v>12</v>
      </c>
      <c r="O941">
        <v>13</v>
      </c>
      <c r="R941">
        <v>0</v>
      </c>
      <c r="S941">
        <v>0</v>
      </c>
      <c r="T941">
        <v>0</v>
      </c>
      <c r="U941">
        <v>0</v>
      </c>
      <c r="V941">
        <v>0</v>
      </c>
      <c r="W941">
        <v>0</v>
      </c>
      <c r="X941">
        <v>0</v>
      </c>
      <c r="Y941">
        <v>0</v>
      </c>
      <c r="Z941">
        <v>0</v>
      </c>
      <c r="AA941">
        <v>0</v>
      </c>
      <c r="AB941">
        <v>0</v>
      </c>
      <c r="AC941">
        <v>0</v>
      </c>
      <c r="AD941">
        <v>0</v>
      </c>
      <c r="AJ941" cm="1">
        <f t="array" ref="AJ941">IF(OR(COUNTIF(R941,$AZ$2:$AZ$19)),0,1)</f>
        <v>0</v>
      </c>
      <c r="AK941" cm="1">
        <f t="array" ref="AK941">IF(OR(COUNTIF(S941,$AZ$2:$AZ$19)),0,1)</f>
        <v>0</v>
      </c>
      <c r="AL941" cm="1">
        <f t="array" ref="AL941">IF(OR(COUNTIF(T941,$AZ$2:$AZ$19)),0,1)</f>
        <v>0</v>
      </c>
      <c r="AM941" cm="1">
        <f t="array" ref="AM941">IF(OR(COUNTIF(U941,$AZ$2:$AZ$19)),0,1)</f>
        <v>0</v>
      </c>
      <c r="AN941" cm="1">
        <f t="array" ref="AN941">IF(OR(COUNTIF(V941,$AZ$2:$AZ$19)),0,1)</f>
        <v>0</v>
      </c>
      <c r="AO941" cm="1">
        <f t="array" ref="AO941">IF(OR(COUNTIF(W941,$AZ$2:$AZ$19)),0,1)</f>
        <v>0</v>
      </c>
      <c r="AP941" cm="1">
        <f t="array" ref="AP941">IF(OR(COUNTIF(X941,$AZ$2:$AZ$19)),0,1)</f>
        <v>0</v>
      </c>
      <c r="AQ941" cm="1">
        <f t="array" ref="AQ941">IF(OR(COUNTIF(Y941,$AZ$2:$AZ$19)),0,1)</f>
        <v>0</v>
      </c>
      <c r="AR941" cm="1">
        <f t="array" ref="AR941">IF(OR(COUNTIF(Z941,$AZ$2:$AZ$19)),0,1)</f>
        <v>0</v>
      </c>
      <c r="AS941" cm="1">
        <f t="array" ref="AS941">IF(OR(COUNTIF(AA941,$AZ$2:$AZ$19)),0,1)</f>
        <v>0</v>
      </c>
      <c r="AT941" cm="1">
        <f t="array" ref="AT941">IF(OR(COUNTIF(AB941,$AZ$2:$AZ$19)),0,1)</f>
        <v>0</v>
      </c>
      <c r="AU941" cm="1">
        <f t="array" ref="AU941">IF(OR(COUNTIF(AC941,$AZ$2:$AZ$19)),0,1)</f>
        <v>0</v>
      </c>
      <c r="AV941" cm="1">
        <f t="array" ref="AV941">IF(OR(COUNTIF(AD941,$AZ$2:$AZ$19)),0,1)</f>
        <v>0</v>
      </c>
      <c r="AX941">
        <f t="shared" si="15"/>
        <v>0</v>
      </c>
    </row>
    <row r="942" spans="1:50" x14ac:dyDescent="0.3">
      <c r="A942" s="88" t="str" cm="1">
        <f t="array" ref="A942">IF(AX942&gt;0,'Licensee Info'!$A$2:$A$2,"#N/A")</f>
        <v>#N/A</v>
      </c>
      <c r="B942" s="88" t="str">
        <f>'Cover Sheet'!$A$3</f>
        <v>[insert AFS Reporting Period]</v>
      </c>
      <c r="C942" s="88" t="str">
        <f>'Cover Sheet'!$D$3</f>
        <v>[insert all medical and adult-use license record numbers covered by this AFS]</v>
      </c>
      <c r="D942" s="88" t="str">
        <f>'Cover Sheet'!$A$6</f>
        <v>[insert name of firm]</v>
      </c>
      <c r="E942" s="88" t="str">
        <f>'Cover Sheet'!$B$6</f>
        <v>[insert CPA name]</v>
      </c>
      <c r="F942" s="88" t="str">
        <f>'Cover Sheet'!$B$8</f>
        <v>[insert CPA license number]</v>
      </c>
      <c r="G942" s="88" t="str">
        <f>'Cover Sheet'!$D$6</f>
        <v>[insert direct email address]</v>
      </c>
      <c r="H942" s="88" t="str">
        <f>'Cover Sheet'!$D$8</f>
        <v>[insert direct phone number]</v>
      </c>
      <c r="I942" s="88" t="str">
        <f>'Cover Sheet'!$D$10</f>
        <v>[insert firm mailing address]</v>
      </c>
      <c r="J942" s="88" t="str">
        <f>'Licensee Info'!$E$2</f>
        <v>Report not attested to correctly</v>
      </c>
      <c r="K942" s="91" t="s">
        <v>286</v>
      </c>
      <c r="L942" s="91">
        <v>1</v>
      </c>
      <c r="M942" s="91" t="s">
        <v>285</v>
      </c>
      <c r="N942" s="91">
        <v>12</v>
      </c>
      <c r="O942" s="91">
        <v>14</v>
      </c>
      <c r="P942" s="91"/>
      <c r="Q942" s="91"/>
      <c r="R942" s="91">
        <v>0</v>
      </c>
      <c r="S942" s="91">
        <v>0</v>
      </c>
      <c r="T942" s="91">
        <v>0</v>
      </c>
      <c r="U942" s="91">
        <v>0</v>
      </c>
      <c r="V942" s="91">
        <v>0</v>
      </c>
      <c r="W942" s="91">
        <v>0</v>
      </c>
      <c r="X942" s="91">
        <v>0</v>
      </c>
      <c r="Y942" s="91">
        <v>0</v>
      </c>
      <c r="Z942" s="91">
        <v>0</v>
      </c>
      <c r="AA942" s="91">
        <v>0</v>
      </c>
      <c r="AB942" s="91">
        <v>0</v>
      </c>
      <c r="AC942" s="91">
        <v>0</v>
      </c>
      <c r="AD942" s="91">
        <v>0</v>
      </c>
      <c r="AE942" s="91"/>
      <c r="AF942" s="91"/>
      <c r="AG942" s="91"/>
      <c r="AH942" s="91"/>
      <c r="AJ942" cm="1">
        <f t="array" ref="AJ942">IF(OR(COUNTIF(R942,$AZ$2:$AZ$19)),0,1)</f>
        <v>0</v>
      </c>
      <c r="AK942" cm="1">
        <f t="array" ref="AK942">IF(OR(COUNTIF(S942,$AZ$2:$AZ$19)),0,1)</f>
        <v>0</v>
      </c>
      <c r="AL942" cm="1">
        <f t="array" ref="AL942">IF(OR(COUNTIF(T942,$AZ$2:$AZ$19)),0,1)</f>
        <v>0</v>
      </c>
      <c r="AM942" cm="1">
        <f t="array" ref="AM942">IF(OR(COUNTIF(U942,$AZ$2:$AZ$19)),0,1)</f>
        <v>0</v>
      </c>
      <c r="AN942" cm="1">
        <f t="array" ref="AN942">IF(OR(COUNTIF(V942,$AZ$2:$AZ$19)),0,1)</f>
        <v>0</v>
      </c>
      <c r="AO942" cm="1">
        <f t="array" ref="AO942">IF(OR(COUNTIF(W942,$AZ$2:$AZ$19)),0,1)</f>
        <v>0</v>
      </c>
      <c r="AP942" cm="1">
        <f t="array" ref="AP942">IF(OR(COUNTIF(X942,$AZ$2:$AZ$19)),0,1)</f>
        <v>0</v>
      </c>
      <c r="AQ942" cm="1">
        <f t="array" ref="AQ942">IF(OR(COUNTIF(Y942,$AZ$2:$AZ$19)),0,1)</f>
        <v>0</v>
      </c>
      <c r="AR942" cm="1">
        <f t="array" ref="AR942">IF(OR(COUNTIF(Z942,$AZ$2:$AZ$19)),0,1)</f>
        <v>0</v>
      </c>
      <c r="AS942" cm="1">
        <f t="array" ref="AS942">IF(OR(COUNTIF(AA942,$AZ$2:$AZ$19)),0,1)</f>
        <v>0</v>
      </c>
      <c r="AT942" cm="1">
        <f t="array" ref="AT942">IF(OR(COUNTIF(AB942,$AZ$2:$AZ$19)),0,1)</f>
        <v>0</v>
      </c>
      <c r="AU942" cm="1">
        <f t="array" ref="AU942">IF(OR(COUNTIF(AC942,$AZ$2:$AZ$19)),0,1)</f>
        <v>0</v>
      </c>
      <c r="AV942" cm="1">
        <f t="array" ref="AV942">IF(OR(COUNTIF(AD942,$AZ$2:$AZ$19)),0,1)</f>
        <v>0</v>
      </c>
      <c r="AX942">
        <f t="shared" si="15"/>
        <v>0</v>
      </c>
    </row>
    <row r="943" spans="1:50" x14ac:dyDescent="0.3">
      <c r="A943" s="92" t="str" cm="1">
        <f t="array" ref="A943">IF(AX943&gt;0,'Licensee Info'!$A$2:$A$2,"#N/A")</f>
        <v>#N/A</v>
      </c>
      <c r="B943" s="88" t="str">
        <f>'Cover Sheet'!$A$3</f>
        <v>[insert AFS Reporting Period]</v>
      </c>
      <c r="C943" s="88" t="str">
        <f>'Cover Sheet'!$D$3</f>
        <v>[insert all medical and adult-use license record numbers covered by this AFS]</v>
      </c>
      <c r="D943" s="88" t="str">
        <f>'Cover Sheet'!$A$6</f>
        <v>[insert name of firm]</v>
      </c>
      <c r="E943" s="88" t="str">
        <f>'Cover Sheet'!$B$6</f>
        <v>[insert CPA name]</v>
      </c>
      <c r="F943" s="88" t="str">
        <f>'Cover Sheet'!$B$8</f>
        <v>[insert CPA license number]</v>
      </c>
      <c r="G943" s="88" t="str">
        <f>'Cover Sheet'!$D$6</f>
        <v>[insert direct email address]</v>
      </c>
      <c r="H943" s="88" t="str">
        <f>'Cover Sheet'!$D$8</f>
        <v>[insert direct phone number]</v>
      </c>
      <c r="I943" s="88" t="str">
        <f>'Cover Sheet'!$D$10</f>
        <v>[insert firm mailing address]</v>
      </c>
      <c r="J943" s="88" t="str">
        <f>'Licensee Info'!$E$2</f>
        <v>Report not attested to correctly</v>
      </c>
      <c r="K943" t="s">
        <v>286</v>
      </c>
      <c r="L943">
        <v>1</v>
      </c>
      <c r="M943" t="s">
        <v>285</v>
      </c>
      <c r="N943">
        <v>12</v>
      </c>
      <c r="O943">
        <v>15</v>
      </c>
      <c r="R943">
        <v>0</v>
      </c>
      <c r="S943">
        <v>0</v>
      </c>
      <c r="T943">
        <v>0</v>
      </c>
      <c r="U943">
        <v>0</v>
      </c>
      <c r="V943">
        <v>0</v>
      </c>
      <c r="W943">
        <v>0</v>
      </c>
      <c r="X943">
        <v>0</v>
      </c>
      <c r="Y943">
        <v>0</v>
      </c>
      <c r="Z943">
        <v>0</v>
      </c>
      <c r="AA943">
        <v>0</v>
      </c>
      <c r="AB943">
        <v>0</v>
      </c>
      <c r="AC943">
        <v>0</v>
      </c>
      <c r="AD943">
        <v>0</v>
      </c>
      <c r="AJ943" cm="1">
        <f t="array" ref="AJ943">IF(OR(COUNTIF(R943,$AZ$2:$AZ$19)),0,1)</f>
        <v>0</v>
      </c>
      <c r="AK943" cm="1">
        <f t="array" ref="AK943">IF(OR(COUNTIF(S943,$AZ$2:$AZ$19)),0,1)</f>
        <v>0</v>
      </c>
      <c r="AL943" cm="1">
        <f t="array" ref="AL943">IF(OR(COUNTIF(T943,$AZ$2:$AZ$19)),0,1)</f>
        <v>0</v>
      </c>
      <c r="AM943" cm="1">
        <f t="array" ref="AM943">IF(OR(COUNTIF(U943,$AZ$2:$AZ$19)),0,1)</f>
        <v>0</v>
      </c>
      <c r="AN943" cm="1">
        <f t="array" ref="AN943">IF(OR(COUNTIF(V943,$AZ$2:$AZ$19)),0,1)</f>
        <v>0</v>
      </c>
      <c r="AO943" cm="1">
        <f t="array" ref="AO943">IF(OR(COUNTIF(W943,$AZ$2:$AZ$19)),0,1)</f>
        <v>0</v>
      </c>
      <c r="AP943" cm="1">
        <f t="array" ref="AP943">IF(OR(COUNTIF(X943,$AZ$2:$AZ$19)),0,1)</f>
        <v>0</v>
      </c>
      <c r="AQ943" cm="1">
        <f t="array" ref="AQ943">IF(OR(COUNTIF(Y943,$AZ$2:$AZ$19)),0,1)</f>
        <v>0</v>
      </c>
      <c r="AR943" cm="1">
        <f t="array" ref="AR943">IF(OR(COUNTIF(Z943,$AZ$2:$AZ$19)),0,1)</f>
        <v>0</v>
      </c>
      <c r="AS943" cm="1">
        <f t="array" ref="AS943">IF(OR(COUNTIF(AA943,$AZ$2:$AZ$19)),0,1)</f>
        <v>0</v>
      </c>
      <c r="AT943" cm="1">
        <f t="array" ref="AT943">IF(OR(COUNTIF(AB943,$AZ$2:$AZ$19)),0,1)</f>
        <v>0</v>
      </c>
      <c r="AU943" cm="1">
        <f t="array" ref="AU943">IF(OR(COUNTIF(AC943,$AZ$2:$AZ$19)),0,1)</f>
        <v>0</v>
      </c>
      <c r="AV943" cm="1">
        <f t="array" ref="AV943">IF(OR(COUNTIF(AD943,$AZ$2:$AZ$19)),0,1)</f>
        <v>0</v>
      </c>
      <c r="AX943">
        <f t="shared" si="15"/>
        <v>0</v>
      </c>
    </row>
    <row r="944" spans="1:50" x14ac:dyDescent="0.3">
      <c r="A944" s="88" t="str" cm="1">
        <f t="array" ref="A944">IF(AX944&gt;0,'Licensee Info'!$A$2:$A$2,"#N/A")</f>
        <v>#N/A</v>
      </c>
      <c r="B944" s="88" t="str">
        <f>'Cover Sheet'!$A$3</f>
        <v>[insert AFS Reporting Period]</v>
      </c>
      <c r="C944" s="88" t="str">
        <f>'Cover Sheet'!$D$3</f>
        <v>[insert all medical and adult-use license record numbers covered by this AFS]</v>
      </c>
      <c r="D944" s="88" t="str">
        <f>'Cover Sheet'!$A$6</f>
        <v>[insert name of firm]</v>
      </c>
      <c r="E944" s="88" t="str">
        <f>'Cover Sheet'!$B$6</f>
        <v>[insert CPA name]</v>
      </c>
      <c r="F944" s="88" t="str">
        <f>'Cover Sheet'!$B$8</f>
        <v>[insert CPA license number]</v>
      </c>
      <c r="G944" s="88" t="str">
        <f>'Cover Sheet'!$D$6</f>
        <v>[insert direct email address]</v>
      </c>
      <c r="H944" s="88" t="str">
        <f>'Cover Sheet'!$D$8</f>
        <v>[insert direct phone number]</v>
      </c>
      <c r="I944" s="88" t="str">
        <f>'Cover Sheet'!$D$10</f>
        <v>[insert firm mailing address]</v>
      </c>
      <c r="J944" s="88" t="str">
        <f>'Licensee Info'!$E$2</f>
        <v>Report not attested to correctly</v>
      </c>
      <c r="K944" s="91" t="s">
        <v>286</v>
      </c>
      <c r="L944" s="91">
        <v>1</v>
      </c>
      <c r="M944" s="91">
        <v>3</v>
      </c>
      <c r="N944" s="91">
        <v>13</v>
      </c>
      <c r="O944" s="91">
        <v>1</v>
      </c>
      <c r="P944" s="91"/>
      <c r="Q944" s="91"/>
      <c r="R944" s="91" t="str">
        <f>'R - Total (R, MB)'!$B$373</f>
        <v>[insert license #]</v>
      </c>
      <c r="S944" s="91">
        <f>'R - Total (R, MB)'!$B$374</f>
        <v>0</v>
      </c>
      <c r="T944" s="91">
        <f>'R - Total (R, MB)'!$D$374</f>
        <v>0</v>
      </c>
      <c r="U944" s="91">
        <f>'R - Total (R, MB)'!$H$374</f>
        <v>0</v>
      </c>
      <c r="V944" s="91" cm="1">
        <f t="array" ref="V944:AC955">'R - Total (R, MB)'!$A$375:$H$386</f>
        <v>0</v>
      </c>
      <c r="W944" s="91">
        <v>0</v>
      </c>
      <c r="X944" s="91">
        <v>0</v>
      </c>
      <c r="Y944" s="91">
        <v>0</v>
      </c>
      <c r="Z944" s="91">
        <v>0</v>
      </c>
      <c r="AA944" s="91">
        <v>0</v>
      </c>
      <c r="AB944" s="91">
        <v>0</v>
      </c>
      <c r="AC944" s="91">
        <v>0</v>
      </c>
      <c r="AD944" s="91">
        <v>0</v>
      </c>
      <c r="AE944" s="91"/>
      <c r="AF944" s="91"/>
      <c r="AG944" s="91"/>
      <c r="AH944" s="91"/>
      <c r="AJ944" cm="1">
        <f t="array" ref="AJ944">IF(OR(COUNTIF(R944,$AZ$2:$AZ$19)),0,1)</f>
        <v>0</v>
      </c>
      <c r="AK944" cm="1">
        <f t="array" ref="AK944">IF(OR(COUNTIF(S944,$AZ$2:$AZ$19)),0,1)</f>
        <v>0</v>
      </c>
      <c r="AL944" cm="1">
        <f t="array" ref="AL944">IF(OR(COUNTIF(T944,$AZ$2:$AZ$19)),0,1)</f>
        <v>0</v>
      </c>
      <c r="AM944" cm="1">
        <f t="array" ref="AM944">IF(OR(COUNTIF(U944,$AZ$2:$AZ$19)),0,1)</f>
        <v>0</v>
      </c>
      <c r="AN944" cm="1">
        <f t="array" ref="AN944">IF(OR(COUNTIF(V944,$AZ$2:$AZ$19)),0,1)</f>
        <v>0</v>
      </c>
      <c r="AO944" cm="1">
        <f t="array" ref="AO944">IF(OR(COUNTIF(W944,$AZ$2:$AZ$19)),0,1)</f>
        <v>0</v>
      </c>
      <c r="AP944" cm="1">
        <f t="array" ref="AP944">IF(OR(COUNTIF(X944,$AZ$2:$AZ$19)),0,1)</f>
        <v>0</v>
      </c>
      <c r="AQ944" cm="1">
        <f t="array" ref="AQ944">IF(OR(COUNTIF(Y944,$AZ$2:$AZ$19)),0,1)</f>
        <v>0</v>
      </c>
      <c r="AR944" cm="1">
        <f t="array" ref="AR944">IF(OR(COUNTIF(Z944,$AZ$2:$AZ$19)),0,1)</f>
        <v>0</v>
      </c>
      <c r="AS944" cm="1">
        <f t="array" ref="AS944">IF(OR(COUNTIF(AA944,$AZ$2:$AZ$19)),0,1)</f>
        <v>0</v>
      </c>
      <c r="AT944" cm="1">
        <f t="array" ref="AT944">IF(OR(COUNTIF(AB944,$AZ$2:$AZ$19)),0,1)</f>
        <v>0</v>
      </c>
      <c r="AU944" cm="1">
        <f t="array" ref="AU944">IF(OR(COUNTIF(AC944,$AZ$2:$AZ$19)),0,1)</f>
        <v>0</v>
      </c>
      <c r="AV944" cm="1">
        <f t="array" ref="AV944">IF(OR(COUNTIF(AD944,$AZ$2:$AZ$19)),0,1)</f>
        <v>0</v>
      </c>
      <c r="AX944">
        <f t="shared" si="15"/>
        <v>0</v>
      </c>
    </row>
    <row r="945" spans="1:50" x14ac:dyDescent="0.3">
      <c r="A945" s="92" t="str" cm="1">
        <f t="array" ref="A945">IF(AX945&gt;0,'Licensee Info'!$A$2:$A$2,"#N/A")</f>
        <v>#N/A</v>
      </c>
      <c r="B945" s="88" t="str">
        <f>'Cover Sheet'!$A$3</f>
        <v>[insert AFS Reporting Period]</v>
      </c>
      <c r="C945" s="88" t="str">
        <f>'Cover Sheet'!$D$3</f>
        <v>[insert all medical and adult-use license record numbers covered by this AFS]</v>
      </c>
      <c r="D945" s="88" t="str">
        <f>'Cover Sheet'!$A$6</f>
        <v>[insert name of firm]</v>
      </c>
      <c r="E945" s="88" t="str">
        <f>'Cover Sheet'!$B$6</f>
        <v>[insert CPA name]</v>
      </c>
      <c r="F945" s="88" t="str">
        <f>'Cover Sheet'!$B$8</f>
        <v>[insert CPA license number]</v>
      </c>
      <c r="G945" s="88" t="str">
        <f>'Cover Sheet'!$D$6</f>
        <v>[insert direct email address]</v>
      </c>
      <c r="H945" s="88" t="str">
        <f>'Cover Sheet'!$D$8</f>
        <v>[insert direct phone number]</v>
      </c>
      <c r="I945" s="88" t="str">
        <f>'Cover Sheet'!$D$10</f>
        <v>[insert firm mailing address]</v>
      </c>
      <c r="J945" s="88" t="str">
        <f>'Licensee Info'!$E$2</f>
        <v>Report not attested to correctly</v>
      </c>
      <c r="K945" t="s">
        <v>286</v>
      </c>
      <c r="L945">
        <v>1</v>
      </c>
      <c r="M945">
        <v>3</v>
      </c>
      <c r="N945">
        <v>13</v>
      </c>
      <c r="O945">
        <v>2</v>
      </c>
      <c r="R945" t="str">
        <f>'R - Total (R, MB)'!$B$373</f>
        <v>[insert license #]</v>
      </c>
      <c r="S945">
        <f>'R - Total (R, MB)'!$B$374</f>
        <v>0</v>
      </c>
      <c r="T945">
        <f>'R - Total (R, MB)'!$D$374</f>
        <v>0</v>
      </c>
      <c r="U945">
        <f>'R - Total (R, MB)'!$H$374</f>
        <v>0</v>
      </c>
      <c r="V945">
        <v>0</v>
      </c>
      <c r="W945">
        <v>0</v>
      </c>
      <c r="X945">
        <v>0</v>
      </c>
      <c r="Y945">
        <v>0</v>
      </c>
      <c r="Z945">
        <v>0</v>
      </c>
      <c r="AA945">
        <v>0</v>
      </c>
      <c r="AB945">
        <v>0</v>
      </c>
      <c r="AC945">
        <v>0</v>
      </c>
      <c r="AD945">
        <v>0</v>
      </c>
      <c r="AJ945" cm="1">
        <f t="array" ref="AJ945">IF(OR(COUNTIF(R945,$AZ$2:$AZ$19)),0,1)</f>
        <v>0</v>
      </c>
      <c r="AK945" cm="1">
        <f t="array" ref="AK945">IF(OR(COUNTIF(S945,$AZ$2:$AZ$19)),0,1)</f>
        <v>0</v>
      </c>
      <c r="AL945" cm="1">
        <f t="array" ref="AL945">IF(OR(COUNTIF(T945,$AZ$2:$AZ$19)),0,1)</f>
        <v>0</v>
      </c>
      <c r="AM945" cm="1">
        <f t="array" ref="AM945">IF(OR(COUNTIF(U945,$AZ$2:$AZ$19)),0,1)</f>
        <v>0</v>
      </c>
      <c r="AN945" cm="1">
        <f t="array" ref="AN945">IF(OR(COUNTIF(V945,$AZ$2:$AZ$19)),0,1)</f>
        <v>0</v>
      </c>
      <c r="AO945" cm="1">
        <f t="array" ref="AO945">IF(OR(COUNTIF(W945,$AZ$2:$AZ$19)),0,1)</f>
        <v>0</v>
      </c>
      <c r="AP945" cm="1">
        <f t="array" ref="AP945">IF(OR(COUNTIF(X945,$AZ$2:$AZ$19)),0,1)</f>
        <v>0</v>
      </c>
      <c r="AQ945" cm="1">
        <f t="array" ref="AQ945">IF(OR(COUNTIF(Y945,$AZ$2:$AZ$19)),0,1)</f>
        <v>0</v>
      </c>
      <c r="AR945" cm="1">
        <f t="array" ref="AR945">IF(OR(COUNTIF(Z945,$AZ$2:$AZ$19)),0,1)</f>
        <v>0</v>
      </c>
      <c r="AS945" cm="1">
        <f t="array" ref="AS945">IF(OR(COUNTIF(AA945,$AZ$2:$AZ$19)),0,1)</f>
        <v>0</v>
      </c>
      <c r="AT945" cm="1">
        <f t="array" ref="AT945">IF(OR(COUNTIF(AB945,$AZ$2:$AZ$19)),0,1)</f>
        <v>0</v>
      </c>
      <c r="AU945" cm="1">
        <f t="array" ref="AU945">IF(OR(COUNTIF(AC945,$AZ$2:$AZ$19)),0,1)</f>
        <v>0</v>
      </c>
      <c r="AV945" cm="1">
        <f t="array" ref="AV945">IF(OR(COUNTIF(AD945,$AZ$2:$AZ$19)),0,1)</f>
        <v>0</v>
      </c>
      <c r="AX945">
        <f t="shared" si="15"/>
        <v>0</v>
      </c>
    </row>
    <row r="946" spans="1:50" x14ac:dyDescent="0.3">
      <c r="A946" s="88" t="str" cm="1">
        <f t="array" ref="A946">IF(AX946&gt;0,'Licensee Info'!$A$2:$A$2,"#N/A")</f>
        <v>#N/A</v>
      </c>
      <c r="B946" s="88" t="str">
        <f>'Cover Sheet'!$A$3</f>
        <v>[insert AFS Reporting Period]</v>
      </c>
      <c r="C946" s="88" t="str">
        <f>'Cover Sheet'!$D$3</f>
        <v>[insert all medical and adult-use license record numbers covered by this AFS]</v>
      </c>
      <c r="D946" s="88" t="str">
        <f>'Cover Sheet'!$A$6</f>
        <v>[insert name of firm]</v>
      </c>
      <c r="E946" s="88" t="str">
        <f>'Cover Sheet'!$B$6</f>
        <v>[insert CPA name]</v>
      </c>
      <c r="F946" s="88" t="str">
        <f>'Cover Sheet'!$B$8</f>
        <v>[insert CPA license number]</v>
      </c>
      <c r="G946" s="88" t="str">
        <f>'Cover Sheet'!$D$6</f>
        <v>[insert direct email address]</v>
      </c>
      <c r="H946" s="88" t="str">
        <f>'Cover Sheet'!$D$8</f>
        <v>[insert direct phone number]</v>
      </c>
      <c r="I946" s="88" t="str">
        <f>'Cover Sheet'!$D$10</f>
        <v>[insert firm mailing address]</v>
      </c>
      <c r="J946" s="88" t="str">
        <f>'Licensee Info'!$E$2</f>
        <v>Report not attested to correctly</v>
      </c>
      <c r="K946" s="91" t="s">
        <v>286</v>
      </c>
      <c r="L946" s="91">
        <v>1</v>
      </c>
      <c r="M946" s="91">
        <v>3</v>
      </c>
      <c r="N946" s="91">
        <v>13</v>
      </c>
      <c r="O946" s="91">
        <v>3</v>
      </c>
      <c r="P946" s="91"/>
      <c r="Q946" s="91"/>
      <c r="R946" s="91" t="str">
        <f>'R - Total (R, MB)'!$B$373</f>
        <v>[insert license #]</v>
      </c>
      <c r="S946" s="91">
        <f>'R - Total (R, MB)'!$B$374</f>
        <v>0</v>
      </c>
      <c r="T946" s="91">
        <f>'R - Total (R, MB)'!$D$374</f>
        <v>0</v>
      </c>
      <c r="U946" s="91">
        <f>'R - Total (R, MB)'!$H$374</f>
        <v>0</v>
      </c>
      <c r="V946" s="91">
        <v>0</v>
      </c>
      <c r="W946" s="91">
        <v>0</v>
      </c>
      <c r="X946" s="91">
        <v>0</v>
      </c>
      <c r="Y946" s="91">
        <v>0</v>
      </c>
      <c r="Z946" s="91">
        <v>0</v>
      </c>
      <c r="AA946" s="91">
        <v>0</v>
      </c>
      <c r="AB946" s="91">
        <v>0</v>
      </c>
      <c r="AC946" s="91">
        <v>0</v>
      </c>
      <c r="AD946" s="91">
        <v>0</v>
      </c>
      <c r="AE946" s="91"/>
      <c r="AF946" s="91"/>
      <c r="AG946" s="91"/>
      <c r="AH946" s="91"/>
      <c r="AJ946" cm="1">
        <f t="array" ref="AJ946">IF(OR(COUNTIF(R946,$AZ$2:$AZ$19)),0,1)</f>
        <v>0</v>
      </c>
      <c r="AK946" cm="1">
        <f t="array" ref="AK946">IF(OR(COUNTIF(S946,$AZ$2:$AZ$19)),0,1)</f>
        <v>0</v>
      </c>
      <c r="AL946" cm="1">
        <f t="array" ref="AL946">IF(OR(COUNTIF(T946,$AZ$2:$AZ$19)),0,1)</f>
        <v>0</v>
      </c>
      <c r="AM946" cm="1">
        <f t="array" ref="AM946">IF(OR(COUNTIF(U946,$AZ$2:$AZ$19)),0,1)</f>
        <v>0</v>
      </c>
      <c r="AN946" cm="1">
        <f t="array" ref="AN946">IF(OR(COUNTIF(V946,$AZ$2:$AZ$19)),0,1)</f>
        <v>0</v>
      </c>
      <c r="AO946" cm="1">
        <f t="array" ref="AO946">IF(OR(COUNTIF(W946,$AZ$2:$AZ$19)),0,1)</f>
        <v>0</v>
      </c>
      <c r="AP946" cm="1">
        <f t="array" ref="AP946">IF(OR(COUNTIF(X946,$AZ$2:$AZ$19)),0,1)</f>
        <v>0</v>
      </c>
      <c r="AQ946" cm="1">
        <f t="array" ref="AQ946">IF(OR(COUNTIF(Y946,$AZ$2:$AZ$19)),0,1)</f>
        <v>0</v>
      </c>
      <c r="AR946" cm="1">
        <f t="array" ref="AR946">IF(OR(COUNTIF(Z946,$AZ$2:$AZ$19)),0,1)</f>
        <v>0</v>
      </c>
      <c r="AS946" cm="1">
        <f t="array" ref="AS946">IF(OR(COUNTIF(AA946,$AZ$2:$AZ$19)),0,1)</f>
        <v>0</v>
      </c>
      <c r="AT946" cm="1">
        <f t="array" ref="AT946">IF(OR(COUNTIF(AB946,$AZ$2:$AZ$19)),0,1)</f>
        <v>0</v>
      </c>
      <c r="AU946" cm="1">
        <f t="array" ref="AU946">IF(OR(COUNTIF(AC946,$AZ$2:$AZ$19)),0,1)</f>
        <v>0</v>
      </c>
      <c r="AV946" cm="1">
        <f t="array" ref="AV946">IF(OR(COUNTIF(AD946,$AZ$2:$AZ$19)),0,1)</f>
        <v>0</v>
      </c>
      <c r="AX946">
        <f t="shared" si="15"/>
        <v>0</v>
      </c>
    </row>
    <row r="947" spans="1:50" x14ac:dyDescent="0.3">
      <c r="A947" s="92" t="str" cm="1">
        <f t="array" ref="A947">IF(AX947&gt;0,'Licensee Info'!$A$2:$A$2,"#N/A")</f>
        <v>#N/A</v>
      </c>
      <c r="B947" s="88" t="str">
        <f>'Cover Sheet'!$A$3</f>
        <v>[insert AFS Reporting Period]</v>
      </c>
      <c r="C947" s="88" t="str">
        <f>'Cover Sheet'!$D$3</f>
        <v>[insert all medical and adult-use license record numbers covered by this AFS]</v>
      </c>
      <c r="D947" s="88" t="str">
        <f>'Cover Sheet'!$A$6</f>
        <v>[insert name of firm]</v>
      </c>
      <c r="E947" s="88" t="str">
        <f>'Cover Sheet'!$B$6</f>
        <v>[insert CPA name]</v>
      </c>
      <c r="F947" s="88" t="str">
        <f>'Cover Sheet'!$B$8</f>
        <v>[insert CPA license number]</v>
      </c>
      <c r="G947" s="88" t="str">
        <f>'Cover Sheet'!$D$6</f>
        <v>[insert direct email address]</v>
      </c>
      <c r="H947" s="88" t="str">
        <f>'Cover Sheet'!$D$8</f>
        <v>[insert direct phone number]</v>
      </c>
      <c r="I947" s="88" t="str">
        <f>'Cover Sheet'!$D$10</f>
        <v>[insert firm mailing address]</v>
      </c>
      <c r="J947" s="88" t="str">
        <f>'Licensee Info'!$E$2</f>
        <v>Report not attested to correctly</v>
      </c>
      <c r="K947" t="s">
        <v>286</v>
      </c>
      <c r="L947">
        <v>1</v>
      </c>
      <c r="M947">
        <v>3</v>
      </c>
      <c r="N947">
        <v>13</v>
      </c>
      <c r="O947">
        <v>4</v>
      </c>
      <c r="R947" t="str">
        <f>'R - Total (R, MB)'!$B$373</f>
        <v>[insert license #]</v>
      </c>
      <c r="S947">
        <f>'R - Total (R, MB)'!$B$374</f>
        <v>0</v>
      </c>
      <c r="T947">
        <f>'R - Total (R, MB)'!$D$374</f>
        <v>0</v>
      </c>
      <c r="U947">
        <f>'R - Total (R, MB)'!$H$374</f>
        <v>0</v>
      </c>
      <c r="V947">
        <v>0</v>
      </c>
      <c r="W947">
        <v>0</v>
      </c>
      <c r="X947">
        <v>0</v>
      </c>
      <c r="Y947">
        <v>0</v>
      </c>
      <c r="Z947">
        <v>0</v>
      </c>
      <c r="AA947">
        <v>0</v>
      </c>
      <c r="AB947">
        <v>0</v>
      </c>
      <c r="AC947">
        <v>0</v>
      </c>
      <c r="AD947">
        <v>0</v>
      </c>
      <c r="AJ947" cm="1">
        <f t="array" ref="AJ947">IF(OR(COUNTIF(R947,$AZ$2:$AZ$19)),0,1)</f>
        <v>0</v>
      </c>
      <c r="AK947" cm="1">
        <f t="array" ref="AK947">IF(OR(COUNTIF(S947,$AZ$2:$AZ$19)),0,1)</f>
        <v>0</v>
      </c>
      <c r="AL947" cm="1">
        <f t="array" ref="AL947">IF(OR(COUNTIF(T947,$AZ$2:$AZ$19)),0,1)</f>
        <v>0</v>
      </c>
      <c r="AM947" cm="1">
        <f t="array" ref="AM947">IF(OR(COUNTIF(U947,$AZ$2:$AZ$19)),0,1)</f>
        <v>0</v>
      </c>
      <c r="AN947" cm="1">
        <f t="array" ref="AN947">IF(OR(COUNTIF(V947,$AZ$2:$AZ$19)),0,1)</f>
        <v>0</v>
      </c>
      <c r="AO947" cm="1">
        <f t="array" ref="AO947">IF(OR(COUNTIF(W947,$AZ$2:$AZ$19)),0,1)</f>
        <v>0</v>
      </c>
      <c r="AP947" cm="1">
        <f t="array" ref="AP947">IF(OR(COUNTIF(X947,$AZ$2:$AZ$19)),0,1)</f>
        <v>0</v>
      </c>
      <c r="AQ947" cm="1">
        <f t="array" ref="AQ947">IF(OR(COUNTIF(Y947,$AZ$2:$AZ$19)),0,1)</f>
        <v>0</v>
      </c>
      <c r="AR947" cm="1">
        <f t="array" ref="AR947">IF(OR(COUNTIF(Z947,$AZ$2:$AZ$19)),0,1)</f>
        <v>0</v>
      </c>
      <c r="AS947" cm="1">
        <f t="array" ref="AS947">IF(OR(COUNTIF(AA947,$AZ$2:$AZ$19)),0,1)</f>
        <v>0</v>
      </c>
      <c r="AT947" cm="1">
        <f t="array" ref="AT947">IF(OR(COUNTIF(AB947,$AZ$2:$AZ$19)),0,1)</f>
        <v>0</v>
      </c>
      <c r="AU947" cm="1">
        <f t="array" ref="AU947">IF(OR(COUNTIF(AC947,$AZ$2:$AZ$19)),0,1)</f>
        <v>0</v>
      </c>
      <c r="AV947" cm="1">
        <f t="array" ref="AV947">IF(OR(COUNTIF(AD947,$AZ$2:$AZ$19)),0,1)</f>
        <v>0</v>
      </c>
      <c r="AX947">
        <f t="shared" si="15"/>
        <v>0</v>
      </c>
    </row>
    <row r="948" spans="1:50" x14ac:dyDescent="0.3">
      <c r="A948" s="88" t="str" cm="1">
        <f t="array" ref="A948">IF(AX948&gt;0,'Licensee Info'!$A$2:$A$2,"#N/A")</f>
        <v>#N/A</v>
      </c>
      <c r="B948" s="88" t="str">
        <f>'Cover Sheet'!$A$3</f>
        <v>[insert AFS Reporting Period]</v>
      </c>
      <c r="C948" s="88" t="str">
        <f>'Cover Sheet'!$D$3</f>
        <v>[insert all medical and adult-use license record numbers covered by this AFS]</v>
      </c>
      <c r="D948" s="88" t="str">
        <f>'Cover Sheet'!$A$6</f>
        <v>[insert name of firm]</v>
      </c>
      <c r="E948" s="88" t="str">
        <f>'Cover Sheet'!$B$6</f>
        <v>[insert CPA name]</v>
      </c>
      <c r="F948" s="88" t="str">
        <f>'Cover Sheet'!$B$8</f>
        <v>[insert CPA license number]</v>
      </c>
      <c r="G948" s="88" t="str">
        <f>'Cover Sheet'!$D$6</f>
        <v>[insert direct email address]</v>
      </c>
      <c r="H948" s="88" t="str">
        <f>'Cover Sheet'!$D$8</f>
        <v>[insert direct phone number]</v>
      </c>
      <c r="I948" s="88" t="str">
        <f>'Cover Sheet'!$D$10</f>
        <v>[insert firm mailing address]</v>
      </c>
      <c r="J948" s="88" t="str">
        <f>'Licensee Info'!$E$2</f>
        <v>Report not attested to correctly</v>
      </c>
      <c r="K948" s="91" t="s">
        <v>286</v>
      </c>
      <c r="L948" s="91">
        <v>1</v>
      </c>
      <c r="M948" s="91">
        <v>3</v>
      </c>
      <c r="N948" s="91">
        <v>13</v>
      </c>
      <c r="O948" s="91">
        <v>5</v>
      </c>
      <c r="P948" s="91"/>
      <c r="Q948" s="91"/>
      <c r="R948" s="91" t="str">
        <f>'R - Total (R, MB)'!$B$373</f>
        <v>[insert license #]</v>
      </c>
      <c r="S948" s="91">
        <f>'R - Total (R, MB)'!$B$374</f>
        <v>0</v>
      </c>
      <c r="T948" s="91">
        <f>'R - Total (R, MB)'!$D$374</f>
        <v>0</v>
      </c>
      <c r="U948" s="91">
        <f>'R - Total (R, MB)'!$H$374</f>
        <v>0</v>
      </c>
      <c r="V948" s="91">
        <v>0</v>
      </c>
      <c r="W948" s="91">
        <v>0</v>
      </c>
      <c r="X948" s="91">
        <v>0</v>
      </c>
      <c r="Y948" s="91">
        <v>0</v>
      </c>
      <c r="Z948" s="91">
        <v>0</v>
      </c>
      <c r="AA948" s="91">
        <v>0</v>
      </c>
      <c r="AB948" s="91">
        <v>0</v>
      </c>
      <c r="AC948" s="91">
        <v>0</v>
      </c>
      <c r="AD948" s="91">
        <v>0</v>
      </c>
      <c r="AE948" s="91"/>
      <c r="AF948" s="91"/>
      <c r="AG948" s="91"/>
      <c r="AH948" s="91"/>
      <c r="AJ948" cm="1">
        <f t="array" ref="AJ948">IF(OR(COUNTIF(R948,$AZ$2:$AZ$19)),0,1)</f>
        <v>0</v>
      </c>
      <c r="AK948" cm="1">
        <f t="array" ref="AK948">IF(OR(COUNTIF(S948,$AZ$2:$AZ$19)),0,1)</f>
        <v>0</v>
      </c>
      <c r="AL948" cm="1">
        <f t="array" ref="AL948">IF(OR(COUNTIF(T948,$AZ$2:$AZ$19)),0,1)</f>
        <v>0</v>
      </c>
      <c r="AM948" cm="1">
        <f t="array" ref="AM948">IF(OR(COUNTIF(U948,$AZ$2:$AZ$19)),0,1)</f>
        <v>0</v>
      </c>
      <c r="AN948" cm="1">
        <f t="array" ref="AN948">IF(OR(COUNTIF(V948,$AZ$2:$AZ$19)),0,1)</f>
        <v>0</v>
      </c>
      <c r="AO948" cm="1">
        <f t="array" ref="AO948">IF(OR(COUNTIF(W948,$AZ$2:$AZ$19)),0,1)</f>
        <v>0</v>
      </c>
      <c r="AP948" cm="1">
        <f t="array" ref="AP948">IF(OR(COUNTIF(X948,$AZ$2:$AZ$19)),0,1)</f>
        <v>0</v>
      </c>
      <c r="AQ948" cm="1">
        <f t="array" ref="AQ948">IF(OR(COUNTIF(Y948,$AZ$2:$AZ$19)),0,1)</f>
        <v>0</v>
      </c>
      <c r="AR948" cm="1">
        <f t="array" ref="AR948">IF(OR(COUNTIF(Z948,$AZ$2:$AZ$19)),0,1)</f>
        <v>0</v>
      </c>
      <c r="AS948" cm="1">
        <f t="array" ref="AS948">IF(OR(COUNTIF(AA948,$AZ$2:$AZ$19)),0,1)</f>
        <v>0</v>
      </c>
      <c r="AT948" cm="1">
        <f t="array" ref="AT948">IF(OR(COUNTIF(AB948,$AZ$2:$AZ$19)),0,1)</f>
        <v>0</v>
      </c>
      <c r="AU948" cm="1">
        <f t="array" ref="AU948">IF(OR(COUNTIF(AC948,$AZ$2:$AZ$19)),0,1)</f>
        <v>0</v>
      </c>
      <c r="AV948" cm="1">
        <f t="array" ref="AV948">IF(OR(COUNTIF(AD948,$AZ$2:$AZ$19)),0,1)</f>
        <v>0</v>
      </c>
      <c r="AX948">
        <f t="shared" si="15"/>
        <v>0</v>
      </c>
    </row>
    <row r="949" spans="1:50" x14ac:dyDescent="0.3">
      <c r="A949" s="92" t="str" cm="1">
        <f t="array" ref="A949">IF(AX949&gt;0,'Licensee Info'!$A$2:$A$2,"#N/A")</f>
        <v>#N/A</v>
      </c>
      <c r="B949" s="88" t="str">
        <f>'Cover Sheet'!$A$3</f>
        <v>[insert AFS Reporting Period]</v>
      </c>
      <c r="C949" s="88" t="str">
        <f>'Cover Sheet'!$D$3</f>
        <v>[insert all medical and adult-use license record numbers covered by this AFS]</v>
      </c>
      <c r="D949" s="88" t="str">
        <f>'Cover Sheet'!$A$6</f>
        <v>[insert name of firm]</v>
      </c>
      <c r="E949" s="88" t="str">
        <f>'Cover Sheet'!$B$6</f>
        <v>[insert CPA name]</v>
      </c>
      <c r="F949" s="88" t="str">
        <f>'Cover Sheet'!$B$8</f>
        <v>[insert CPA license number]</v>
      </c>
      <c r="G949" s="88" t="str">
        <f>'Cover Sheet'!$D$6</f>
        <v>[insert direct email address]</v>
      </c>
      <c r="H949" s="88" t="str">
        <f>'Cover Sheet'!$D$8</f>
        <v>[insert direct phone number]</v>
      </c>
      <c r="I949" s="88" t="str">
        <f>'Cover Sheet'!$D$10</f>
        <v>[insert firm mailing address]</v>
      </c>
      <c r="J949" s="88" t="str">
        <f>'Licensee Info'!$E$2</f>
        <v>Report not attested to correctly</v>
      </c>
      <c r="K949" t="s">
        <v>286</v>
      </c>
      <c r="L949">
        <v>1</v>
      </c>
      <c r="M949">
        <v>3</v>
      </c>
      <c r="N949">
        <v>13</v>
      </c>
      <c r="O949">
        <v>6</v>
      </c>
      <c r="R949" t="str">
        <f>'R - Total (R, MB)'!$B$373</f>
        <v>[insert license #]</v>
      </c>
      <c r="S949">
        <f>'R - Total (R, MB)'!$B$374</f>
        <v>0</v>
      </c>
      <c r="T949">
        <f>'R - Total (R, MB)'!$D$374</f>
        <v>0</v>
      </c>
      <c r="U949">
        <f>'R - Total (R, MB)'!$H$374</f>
        <v>0</v>
      </c>
      <c r="V949">
        <v>0</v>
      </c>
      <c r="W949">
        <v>0</v>
      </c>
      <c r="X949">
        <v>0</v>
      </c>
      <c r="Y949">
        <v>0</v>
      </c>
      <c r="Z949">
        <v>0</v>
      </c>
      <c r="AA949">
        <v>0</v>
      </c>
      <c r="AB949">
        <v>0</v>
      </c>
      <c r="AC949">
        <v>0</v>
      </c>
      <c r="AD949">
        <v>0</v>
      </c>
      <c r="AJ949" cm="1">
        <f t="array" ref="AJ949">IF(OR(COUNTIF(R949,$AZ$2:$AZ$19)),0,1)</f>
        <v>0</v>
      </c>
      <c r="AK949" cm="1">
        <f t="array" ref="AK949">IF(OR(COUNTIF(S949,$AZ$2:$AZ$19)),0,1)</f>
        <v>0</v>
      </c>
      <c r="AL949" cm="1">
        <f t="array" ref="AL949">IF(OR(COUNTIF(T949,$AZ$2:$AZ$19)),0,1)</f>
        <v>0</v>
      </c>
      <c r="AM949" cm="1">
        <f t="array" ref="AM949">IF(OR(COUNTIF(U949,$AZ$2:$AZ$19)),0,1)</f>
        <v>0</v>
      </c>
      <c r="AN949" cm="1">
        <f t="array" ref="AN949">IF(OR(COUNTIF(V949,$AZ$2:$AZ$19)),0,1)</f>
        <v>0</v>
      </c>
      <c r="AO949" cm="1">
        <f t="array" ref="AO949">IF(OR(COUNTIF(W949,$AZ$2:$AZ$19)),0,1)</f>
        <v>0</v>
      </c>
      <c r="AP949" cm="1">
        <f t="array" ref="AP949">IF(OR(COUNTIF(X949,$AZ$2:$AZ$19)),0,1)</f>
        <v>0</v>
      </c>
      <c r="AQ949" cm="1">
        <f t="array" ref="AQ949">IF(OR(COUNTIF(Y949,$AZ$2:$AZ$19)),0,1)</f>
        <v>0</v>
      </c>
      <c r="AR949" cm="1">
        <f t="array" ref="AR949">IF(OR(COUNTIF(Z949,$AZ$2:$AZ$19)),0,1)</f>
        <v>0</v>
      </c>
      <c r="AS949" cm="1">
        <f t="array" ref="AS949">IF(OR(COUNTIF(AA949,$AZ$2:$AZ$19)),0,1)</f>
        <v>0</v>
      </c>
      <c r="AT949" cm="1">
        <f t="array" ref="AT949">IF(OR(COUNTIF(AB949,$AZ$2:$AZ$19)),0,1)</f>
        <v>0</v>
      </c>
      <c r="AU949" cm="1">
        <f t="array" ref="AU949">IF(OR(COUNTIF(AC949,$AZ$2:$AZ$19)),0,1)</f>
        <v>0</v>
      </c>
      <c r="AV949" cm="1">
        <f t="array" ref="AV949">IF(OR(COUNTIF(AD949,$AZ$2:$AZ$19)),0,1)</f>
        <v>0</v>
      </c>
      <c r="AX949">
        <f t="shared" si="15"/>
        <v>0</v>
      </c>
    </row>
    <row r="950" spans="1:50" x14ac:dyDescent="0.3">
      <c r="A950" s="88" t="str" cm="1">
        <f t="array" ref="A950">IF(AX950&gt;0,'Licensee Info'!$A$2:$A$2,"#N/A")</f>
        <v>#N/A</v>
      </c>
      <c r="B950" s="88" t="str">
        <f>'Cover Sheet'!$A$3</f>
        <v>[insert AFS Reporting Period]</v>
      </c>
      <c r="C950" s="88" t="str">
        <f>'Cover Sheet'!$D$3</f>
        <v>[insert all medical and adult-use license record numbers covered by this AFS]</v>
      </c>
      <c r="D950" s="88" t="str">
        <f>'Cover Sheet'!$A$6</f>
        <v>[insert name of firm]</v>
      </c>
      <c r="E950" s="88" t="str">
        <f>'Cover Sheet'!$B$6</f>
        <v>[insert CPA name]</v>
      </c>
      <c r="F950" s="88" t="str">
        <f>'Cover Sheet'!$B$8</f>
        <v>[insert CPA license number]</v>
      </c>
      <c r="G950" s="88" t="str">
        <f>'Cover Sheet'!$D$6</f>
        <v>[insert direct email address]</v>
      </c>
      <c r="H950" s="88" t="str">
        <f>'Cover Sheet'!$D$8</f>
        <v>[insert direct phone number]</v>
      </c>
      <c r="I950" s="88" t="str">
        <f>'Cover Sheet'!$D$10</f>
        <v>[insert firm mailing address]</v>
      </c>
      <c r="J950" s="88" t="str">
        <f>'Licensee Info'!$E$2</f>
        <v>Report not attested to correctly</v>
      </c>
      <c r="K950" s="91" t="s">
        <v>286</v>
      </c>
      <c r="L950" s="91">
        <v>1</v>
      </c>
      <c r="M950" s="91">
        <v>3</v>
      </c>
      <c r="N950" s="91">
        <v>13</v>
      </c>
      <c r="O950" s="91">
        <v>7</v>
      </c>
      <c r="P950" s="91"/>
      <c r="Q950" s="91"/>
      <c r="R950" s="91" t="str">
        <f>'R - Total (R, MB)'!$B$373</f>
        <v>[insert license #]</v>
      </c>
      <c r="S950" s="91">
        <f>'R - Total (R, MB)'!$B$374</f>
        <v>0</v>
      </c>
      <c r="T950" s="91">
        <f>'R - Total (R, MB)'!$D$374</f>
        <v>0</v>
      </c>
      <c r="U950" s="91">
        <f>'R - Total (R, MB)'!$H$374</f>
        <v>0</v>
      </c>
      <c r="V950" s="91">
        <v>0</v>
      </c>
      <c r="W950" s="91">
        <v>0</v>
      </c>
      <c r="X950" s="91">
        <v>0</v>
      </c>
      <c r="Y950" s="91">
        <v>0</v>
      </c>
      <c r="Z950" s="91">
        <v>0</v>
      </c>
      <c r="AA950" s="91">
        <v>0</v>
      </c>
      <c r="AB950" s="91">
        <v>0</v>
      </c>
      <c r="AC950" s="91">
        <v>0</v>
      </c>
      <c r="AD950" s="91">
        <v>0</v>
      </c>
      <c r="AE950" s="91"/>
      <c r="AF950" s="91"/>
      <c r="AG950" s="91"/>
      <c r="AH950" s="91"/>
      <c r="AJ950" cm="1">
        <f t="array" ref="AJ950">IF(OR(COUNTIF(R950,$AZ$2:$AZ$19)),0,1)</f>
        <v>0</v>
      </c>
      <c r="AK950" cm="1">
        <f t="array" ref="AK950">IF(OR(COUNTIF(S950,$AZ$2:$AZ$19)),0,1)</f>
        <v>0</v>
      </c>
      <c r="AL950" cm="1">
        <f t="array" ref="AL950">IF(OR(COUNTIF(T950,$AZ$2:$AZ$19)),0,1)</f>
        <v>0</v>
      </c>
      <c r="AM950" cm="1">
        <f t="array" ref="AM950">IF(OR(COUNTIF(U950,$AZ$2:$AZ$19)),0,1)</f>
        <v>0</v>
      </c>
      <c r="AN950" cm="1">
        <f t="array" ref="AN950">IF(OR(COUNTIF(V950,$AZ$2:$AZ$19)),0,1)</f>
        <v>0</v>
      </c>
      <c r="AO950" cm="1">
        <f t="array" ref="AO950">IF(OR(COUNTIF(W950,$AZ$2:$AZ$19)),0,1)</f>
        <v>0</v>
      </c>
      <c r="AP950" cm="1">
        <f t="array" ref="AP950">IF(OR(COUNTIF(X950,$AZ$2:$AZ$19)),0,1)</f>
        <v>0</v>
      </c>
      <c r="AQ950" cm="1">
        <f t="array" ref="AQ950">IF(OR(COUNTIF(Y950,$AZ$2:$AZ$19)),0,1)</f>
        <v>0</v>
      </c>
      <c r="AR950" cm="1">
        <f t="array" ref="AR950">IF(OR(COUNTIF(Z950,$AZ$2:$AZ$19)),0,1)</f>
        <v>0</v>
      </c>
      <c r="AS950" cm="1">
        <f t="array" ref="AS950">IF(OR(COUNTIF(AA950,$AZ$2:$AZ$19)),0,1)</f>
        <v>0</v>
      </c>
      <c r="AT950" cm="1">
        <f t="array" ref="AT950">IF(OR(COUNTIF(AB950,$AZ$2:$AZ$19)),0,1)</f>
        <v>0</v>
      </c>
      <c r="AU950" cm="1">
        <f t="array" ref="AU950">IF(OR(COUNTIF(AC950,$AZ$2:$AZ$19)),0,1)</f>
        <v>0</v>
      </c>
      <c r="AV950" cm="1">
        <f t="array" ref="AV950">IF(OR(COUNTIF(AD950,$AZ$2:$AZ$19)),0,1)</f>
        <v>0</v>
      </c>
      <c r="AX950">
        <f t="shared" si="15"/>
        <v>0</v>
      </c>
    </row>
    <row r="951" spans="1:50" x14ac:dyDescent="0.3">
      <c r="A951" s="92" t="str" cm="1">
        <f t="array" ref="A951">IF(AX951&gt;0,'Licensee Info'!$A$2:$A$2,"#N/A")</f>
        <v>#N/A</v>
      </c>
      <c r="B951" s="88" t="str">
        <f>'Cover Sheet'!$A$3</f>
        <v>[insert AFS Reporting Period]</v>
      </c>
      <c r="C951" s="88" t="str">
        <f>'Cover Sheet'!$D$3</f>
        <v>[insert all medical and adult-use license record numbers covered by this AFS]</v>
      </c>
      <c r="D951" s="88" t="str">
        <f>'Cover Sheet'!$A$6</f>
        <v>[insert name of firm]</v>
      </c>
      <c r="E951" s="88" t="str">
        <f>'Cover Sheet'!$B$6</f>
        <v>[insert CPA name]</v>
      </c>
      <c r="F951" s="88" t="str">
        <f>'Cover Sheet'!$B$8</f>
        <v>[insert CPA license number]</v>
      </c>
      <c r="G951" s="88" t="str">
        <f>'Cover Sheet'!$D$6</f>
        <v>[insert direct email address]</v>
      </c>
      <c r="H951" s="88" t="str">
        <f>'Cover Sheet'!$D$8</f>
        <v>[insert direct phone number]</v>
      </c>
      <c r="I951" s="88" t="str">
        <f>'Cover Sheet'!$D$10</f>
        <v>[insert firm mailing address]</v>
      </c>
      <c r="J951" s="88" t="str">
        <f>'Licensee Info'!$E$2</f>
        <v>Report not attested to correctly</v>
      </c>
      <c r="K951" t="s">
        <v>286</v>
      </c>
      <c r="L951">
        <v>1</v>
      </c>
      <c r="M951">
        <v>3</v>
      </c>
      <c r="N951">
        <v>13</v>
      </c>
      <c r="O951">
        <v>8</v>
      </c>
      <c r="R951" t="str">
        <f>'R - Total (R, MB)'!$B$373</f>
        <v>[insert license #]</v>
      </c>
      <c r="S951">
        <f>'R - Total (R, MB)'!$B$374</f>
        <v>0</v>
      </c>
      <c r="T951">
        <f>'R - Total (R, MB)'!$D$374</f>
        <v>0</v>
      </c>
      <c r="U951">
        <f>'R - Total (R, MB)'!$H$374</f>
        <v>0</v>
      </c>
      <c r="V951">
        <v>0</v>
      </c>
      <c r="W951">
        <v>0</v>
      </c>
      <c r="X951">
        <v>0</v>
      </c>
      <c r="Y951">
        <v>0</v>
      </c>
      <c r="Z951">
        <v>0</v>
      </c>
      <c r="AA951">
        <v>0</v>
      </c>
      <c r="AB951">
        <v>0</v>
      </c>
      <c r="AC951">
        <v>0</v>
      </c>
      <c r="AD951">
        <v>0</v>
      </c>
      <c r="AJ951" cm="1">
        <f t="array" ref="AJ951">IF(OR(COUNTIF(R951,$AZ$2:$AZ$19)),0,1)</f>
        <v>0</v>
      </c>
      <c r="AK951" cm="1">
        <f t="array" ref="AK951">IF(OR(COUNTIF(S951,$AZ$2:$AZ$19)),0,1)</f>
        <v>0</v>
      </c>
      <c r="AL951" cm="1">
        <f t="array" ref="AL951">IF(OR(COUNTIF(T951,$AZ$2:$AZ$19)),0,1)</f>
        <v>0</v>
      </c>
      <c r="AM951" cm="1">
        <f t="array" ref="AM951">IF(OR(COUNTIF(U951,$AZ$2:$AZ$19)),0,1)</f>
        <v>0</v>
      </c>
      <c r="AN951" cm="1">
        <f t="array" ref="AN951">IF(OR(COUNTIF(V951,$AZ$2:$AZ$19)),0,1)</f>
        <v>0</v>
      </c>
      <c r="AO951" cm="1">
        <f t="array" ref="AO951">IF(OR(COUNTIF(W951,$AZ$2:$AZ$19)),0,1)</f>
        <v>0</v>
      </c>
      <c r="AP951" cm="1">
        <f t="array" ref="AP951">IF(OR(COUNTIF(X951,$AZ$2:$AZ$19)),0,1)</f>
        <v>0</v>
      </c>
      <c r="AQ951" cm="1">
        <f t="array" ref="AQ951">IF(OR(COUNTIF(Y951,$AZ$2:$AZ$19)),0,1)</f>
        <v>0</v>
      </c>
      <c r="AR951" cm="1">
        <f t="array" ref="AR951">IF(OR(COUNTIF(Z951,$AZ$2:$AZ$19)),0,1)</f>
        <v>0</v>
      </c>
      <c r="AS951" cm="1">
        <f t="array" ref="AS951">IF(OR(COUNTIF(AA951,$AZ$2:$AZ$19)),0,1)</f>
        <v>0</v>
      </c>
      <c r="AT951" cm="1">
        <f t="array" ref="AT951">IF(OR(COUNTIF(AB951,$AZ$2:$AZ$19)),0,1)</f>
        <v>0</v>
      </c>
      <c r="AU951" cm="1">
        <f t="array" ref="AU951">IF(OR(COUNTIF(AC951,$AZ$2:$AZ$19)),0,1)</f>
        <v>0</v>
      </c>
      <c r="AV951" cm="1">
        <f t="array" ref="AV951">IF(OR(COUNTIF(AD951,$AZ$2:$AZ$19)),0,1)</f>
        <v>0</v>
      </c>
      <c r="AX951">
        <f t="shared" si="15"/>
        <v>0</v>
      </c>
    </row>
    <row r="952" spans="1:50" x14ac:dyDescent="0.3">
      <c r="A952" s="88" t="str" cm="1">
        <f t="array" ref="A952">IF(AX952&gt;0,'Licensee Info'!$A$2:$A$2,"#N/A")</f>
        <v>#N/A</v>
      </c>
      <c r="B952" s="88" t="str">
        <f>'Cover Sheet'!$A$3</f>
        <v>[insert AFS Reporting Period]</v>
      </c>
      <c r="C952" s="88" t="str">
        <f>'Cover Sheet'!$D$3</f>
        <v>[insert all medical and adult-use license record numbers covered by this AFS]</v>
      </c>
      <c r="D952" s="88" t="str">
        <f>'Cover Sheet'!$A$6</f>
        <v>[insert name of firm]</v>
      </c>
      <c r="E952" s="88" t="str">
        <f>'Cover Sheet'!$B$6</f>
        <v>[insert CPA name]</v>
      </c>
      <c r="F952" s="88" t="str">
        <f>'Cover Sheet'!$B$8</f>
        <v>[insert CPA license number]</v>
      </c>
      <c r="G952" s="88" t="str">
        <f>'Cover Sheet'!$D$6</f>
        <v>[insert direct email address]</v>
      </c>
      <c r="H952" s="88" t="str">
        <f>'Cover Sheet'!$D$8</f>
        <v>[insert direct phone number]</v>
      </c>
      <c r="I952" s="88" t="str">
        <f>'Cover Sheet'!$D$10</f>
        <v>[insert firm mailing address]</v>
      </c>
      <c r="J952" s="88" t="str">
        <f>'Licensee Info'!$E$2</f>
        <v>Report not attested to correctly</v>
      </c>
      <c r="K952" s="91" t="s">
        <v>286</v>
      </c>
      <c r="L952" s="91">
        <v>1</v>
      </c>
      <c r="M952" s="91">
        <v>3</v>
      </c>
      <c r="N952" s="91">
        <v>13</v>
      </c>
      <c r="O952" s="91">
        <v>9</v>
      </c>
      <c r="P952" s="91"/>
      <c r="Q952" s="91"/>
      <c r="R952" s="91" t="str">
        <f>'R - Total (R, MB)'!$B$373</f>
        <v>[insert license #]</v>
      </c>
      <c r="S952" s="91">
        <f>'R - Total (R, MB)'!$B$374</f>
        <v>0</v>
      </c>
      <c r="T952" s="91">
        <f>'R - Total (R, MB)'!$D$374</f>
        <v>0</v>
      </c>
      <c r="U952" s="91">
        <f>'R - Total (R, MB)'!$H$374</f>
        <v>0</v>
      </c>
      <c r="V952" s="91">
        <v>0</v>
      </c>
      <c r="W952" s="91">
        <v>0</v>
      </c>
      <c r="X952" s="91">
        <v>0</v>
      </c>
      <c r="Y952" s="91">
        <v>0</v>
      </c>
      <c r="Z952" s="91">
        <v>0</v>
      </c>
      <c r="AA952" s="91">
        <v>0</v>
      </c>
      <c r="AB952" s="91">
        <v>0</v>
      </c>
      <c r="AC952" s="91">
        <v>0</v>
      </c>
      <c r="AD952" s="91">
        <v>0</v>
      </c>
      <c r="AE952" s="91"/>
      <c r="AF952" s="91"/>
      <c r="AG952" s="91"/>
      <c r="AH952" s="91"/>
      <c r="AJ952" cm="1">
        <f t="array" ref="AJ952">IF(OR(COUNTIF(R952,$AZ$2:$AZ$19)),0,1)</f>
        <v>0</v>
      </c>
      <c r="AK952" cm="1">
        <f t="array" ref="AK952">IF(OR(COUNTIF(S952,$AZ$2:$AZ$19)),0,1)</f>
        <v>0</v>
      </c>
      <c r="AL952" cm="1">
        <f t="array" ref="AL952">IF(OR(COUNTIF(T952,$AZ$2:$AZ$19)),0,1)</f>
        <v>0</v>
      </c>
      <c r="AM952" cm="1">
        <f t="array" ref="AM952">IF(OR(COUNTIF(U952,$AZ$2:$AZ$19)),0,1)</f>
        <v>0</v>
      </c>
      <c r="AN952" cm="1">
        <f t="array" ref="AN952">IF(OR(COUNTIF(V952,$AZ$2:$AZ$19)),0,1)</f>
        <v>0</v>
      </c>
      <c r="AO952" cm="1">
        <f t="array" ref="AO952">IF(OR(COUNTIF(W952,$AZ$2:$AZ$19)),0,1)</f>
        <v>0</v>
      </c>
      <c r="AP952" cm="1">
        <f t="array" ref="AP952">IF(OR(COUNTIF(X952,$AZ$2:$AZ$19)),0,1)</f>
        <v>0</v>
      </c>
      <c r="AQ952" cm="1">
        <f t="array" ref="AQ952">IF(OR(COUNTIF(Y952,$AZ$2:$AZ$19)),0,1)</f>
        <v>0</v>
      </c>
      <c r="AR952" cm="1">
        <f t="array" ref="AR952">IF(OR(COUNTIF(Z952,$AZ$2:$AZ$19)),0,1)</f>
        <v>0</v>
      </c>
      <c r="AS952" cm="1">
        <f t="array" ref="AS952">IF(OR(COUNTIF(AA952,$AZ$2:$AZ$19)),0,1)</f>
        <v>0</v>
      </c>
      <c r="AT952" cm="1">
        <f t="array" ref="AT952">IF(OR(COUNTIF(AB952,$AZ$2:$AZ$19)),0,1)</f>
        <v>0</v>
      </c>
      <c r="AU952" cm="1">
        <f t="array" ref="AU952">IF(OR(COUNTIF(AC952,$AZ$2:$AZ$19)),0,1)</f>
        <v>0</v>
      </c>
      <c r="AV952" cm="1">
        <f t="array" ref="AV952">IF(OR(COUNTIF(AD952,$AZ$2:$AZ$19)),0,1)</f>
        <v>0</v>
      </c>
      <c r="AX952">
        <f t="shared" si="15"/>
        <v>0</v>
      </c>
    </row>
    <row r="953" spans="1:50" x14ac:dyDescent="0.3">
      <c r="A953" s="92" t="str" cm="1">
        <f t="array" ref="A953">IF(AX953&gt;0,'Licensee Info'!$A$2:$A$2,"#N/A")</f>
        <v>#N/A</v>
      </c>
      <c r="B953" s="88" t="str">
        <f>'Cover Sheet'!$A$3</f>
        <v>[insert AFS Reporting Period]</v>
      </c>
      <c r="C953" s="88" t="str">
        <f>'Cover Sheet'!$D$3</f>
        <v>[insert all medical and adult-use license record numbers covered by this AFS]</v>
      </c>
      <c r="D953" s="88" t="str">
        <f>'Cover Sheet'!$A$6</f>
        <v>[insert name of firm]</v>
      </c>
      <c r="E953" s="88" t="str">
        <f>'Cover Sheet'!$B$6</f>
        <v>[insert CPA name]</v>
      </c>
      <c r="F953" s="88" t="str">
        <f>'Cover Sheet'!$B$8</f>
        <v>[insert CPA license number]</v>
      </c>
      <c r="G953" s="88" t="str">
        <f>'Cover Sheet'!$D$6</f>
        <v>[insert direct email address]</v>
      </c>
      <c r="H953" s="88" t="str">
        <f>'Cover Sheet'!$D$8</f>
        <v>[insert direct phone number]</v>
      </c>
      <c r="I953" s="88" t="str">
        <f>'Cover Sheet'!$D$10</f>
        <v>[insert firm mailing address]</v>
      </c>
      <c r="J953" s="88" t="str">
        <f>'Licensee Info'!$E$2</f>
        <v>Report not attested to correctly</v>
      </c>
      <c r="K953" t="s">
        <v>286</v>
      </c>
      <c r="L953">
        <v>1</v>
      </c>
      <c r="M953">
        <v>3</v>
      </c>
      <c r="N953">
        <v>13</v>
      </c>
      <c r="O953">
        <v>10</v>
      </c>
      <c r="R953" t="str">
        <f>'R - Total (R, MB)'!$B$373</f>
        <v>[insert license #]</v>
      </c>
      <c r="S953">
        <f>'R - Total (R, MB)'!$B$374</f>
        <v>0</v>
      </c>
      <c r="T953">
        <f>'R - Total (R, MB)'!$D$374</f>
        <v>0</v>
      </c>
      <c r="U953">
        <f>'R - Total (R, MB)'!$H$374</f>
        <v>0</v>
      </c>
      <c r="V953">
        <v>0</v>
      </c>
      <c r="W953">
        <v>0</v>
      </c>
      <c r="X953">
        <v>0</v>
      </c>
      <c r="Y953">
        <v>0</v>
      </c>
      <c r="Z953">
        <v>0</v>
      </c>
      <c r="AA953">
        <v>0</v>
      </c>
      <c r="AB953">
        <v>0</v>
      </c>
      <c r="AC953">
        <v>0</v>
      </c>
      <c r="AD953">
        <v>0</v>
      </c>
      <c r="AJ953" cm="1">
        <f t="array" ref="AJ953">IF(OR(COUNTIF(R953,$AZ$2:$AZ$19)),0,1)</f>
        <v>0</v>
      </c>
      <c r="AK953" cm="1">
        <f t="array" ref="AK953">IF(OR(COUNTIF(S953,$AZ$2:$AZ$19)),0,1)</f>
        <v>0</v>
      </c>
      <c r="AL953" cm="1">
        <f t="array" ref="AL953">IF(OR(COUNTIF(T953,$AZ$2:$AZ$19)),0,1)</f>
        <v>0</v>
      </c>
      <c r="AM953" cm="1">
        <f t="array" ref="AM953">IF(OR(COUNTIF(U953,$AZ$2:$AZ$19)),0,1)</f>
        <v>0</v>
      </c>
      <c r="AN953" cm="1">
        <f t="array" ref="AN953">IF(OR(COUNTIF(V953,$AZ$2:$AZ$19)),0,1)</f>
        <v>0</v>
      </c>
      <c r="AO953" cm="1">
        <f t="array" ref="AO953">IF(OR(COUNTIF(W953,$AZ$2:$AZ$19)),0,1)</f>
        <v>0</v>
      </c>
      <c r="AP953" cm="1">
        <f t="array" ref="AP953">IF(OR(COUNTIF(X953,$AZ$2:$AZ$19)),0,1)</f>
        <v>0</v>
      </c>
      <c r="AQ953" cm="1">
        <f t="array" ref="AQ953">IF(OR(COUNTIF(Y953,$AZ$2:$AZ$19)),0,1)</f>
        <v>0</v>
      </c>
      <c r="AR953" cm="1">
        <f t="array" ref="AR953">IF(OR(COUNTIF(Z953,$AZ$2:$AZ$19)),0,1)</f>
        <v>0</v>
      </c>
      <c r="AS953" cm="1">
        <f t="array" ref="AS953">IF(OR(COUNTIF(AA953,$AZ$2:$AZ$19)),0,1)</f>
        <v>0</v>
      </c>
      <c r="AT953" cm="1">
        <f t="array" ref="AT953">IF(OR(COUNTIF(AB953,$AZ$2:$AZ$19)),0,1)</f>
        <v>0</v>
      </c>
      <c r="AU953" cm="1">
        <f t="array" ref="AU953">IF(OR(COUNTIF(AC953,$AZ$2:$AZ$19)),0,1)</f>
        <v>0</v>
      </c>
      <c r="AV953" cm="1">
        <f t="array" ref="AV953">IF(OR(COUNTIF(AD953,$AZ$2:$AZ$19)),0,1)</f>
        <v>0</v>
      </c>
      <c r="AX953">
        <f t="shared" si="15"/>
        <v>0</v>
      </c>
    </row>
    <row r="954" spans="1:50" x14ac:dyDescent="0.3">
      <c r="A954" s="88" t="str" cm="1">
        <f t="array" ref="A954">IF(AX954&gt;0,'Licensee Info'!$A$2:$A$2,"#N/A")</f>
        <v>#N/A</v>
      </c>
      <c r="B954" s="88" t="str">
        <f>'Cover Sheet'!$A$3</f>
        <v>[insert AFS Reporting Period]</v>
      </c>
      <c r="C954" s="88" t="str">
        <f>'Cover Sheet'!$D$3</f>
        <v>[insert all medical and adult-use license record numbers covered by this AFS]</v>
      </c>
      <c r="D954" s="88" t="str">
        <f>'Cover Sheet'!$A$6</f>
        <v>[insert name of firm]</v>
      </c>
      <c r="E954" s="88" t="str">
        <f>'Cover Sheet'!$B$6</f>
        <v>[insert CPA name]</v>
      </c>
      <c r="F954" s="88" t="str">
        <f>'Cover Sheet'!$B$8</f>
        <v>[insert CPA license number]</v>
      </c>
      <c r="G954" s="88" t="str">
        <f>'Cover Sheet'!$D$6</f>
        <v>[insert direct email address]</v>
      </c>
      <c r="H954" s="88" t="str">
        <f>'Cover Sheet'!$D$8</f>
        <v>[insert direct phone number]</v>
      </c>
      <c r="I954" s="88" t="str">
        <f>'Cover Sheet'!$D$10</f>
        <v>[insert firm mailing address]</v>
      </c>
      <c r="J954" s="88" t="str">
        <f>'Licensee Info'!$E$2</f>
        <v>Report not attested to correctly</v>
      </c>
      <c r="K954" s="91" t="s">
        <v>286</v>
      </c>
      <c r="L954" s="91">
        <v>1</v>
      </c>
      <c r="M954" s="91">
        <v>3</v>
      </c>
      <c r="N954" s="91">
        <v>13</v>
      </c>
      <c r="O954" s="91">
        <v>11</v>
      </c>
      <c r="P954" s="91"/>
      <c r="Q954" s="91"/>
      <c r="R954" s="91" t="str">
        <f>'R - Total (R, MB)'!$B$373</f>
        <v>[insert license #]</v>
      </c>
      <c r="S954" s="91">
        <f>'R - Total (R, MB)'!$B$374</f>
        <v>0</v>
      </c>
      <c r="T954" s="91">
        <f>'R - Total (R, MB)'!$D$374</f>
        <v>0</v>
      </c>
      <c r="U954" s="91">
        <f>'R - Total (R, MB)'!$H$374</f>
        <v>0</v>
      </c>
      <c r="V954" s="91">
        <v>0</v>
      </c>
      <c r="W954" s="91">
        <v>0</v>
      </c>
      <c r="X954" s="91">
        <v>0</v>
      </c>
      <c r="Y954" s="91">
        <v>0</v>
      </c>
      <c r="Z954" s="91">
        <v>0</v>
      </c>
      <c r="AA954" s="91">
        <v>0</v>
      </c>
      <c r="AB954" s="91">
        <v>0</v>
      </c>
      <c r="AC954" s="91">
        <v>0</v>
      </c>
      <c r="AD954" s="91">
        <v>0</v>
      </c>
      <c r="AE954" s="91"/>
      <c r="AF954" s="91"/>
      <c r="AG954" s="91"/>
      <c r="AH954" s="91"/>
      <c r="AJ954" cm="1">
        <f t="array" ref="AJ954">IF(OR(COUNTIF(R954,$AZ$2:$AZ$19)),0,1)</f>
        <v>0</v>
      </c>
      <c r="AK954" cm="1">
        <f t="array" ref="AK954">IF(OR(COUNTIF(S954,$AZ$2:$AZ$19)),0,1)</f>
        <v>0</v>
      </c>
      <c r="AL954" cm="1">
        <f t="array" ref="AL954">IF(OR(COUNTIF(T954,$AZ$2:$AZ$19)),0,1)</f>
        <v>0</v>
      </c>
      <c r="AM954" cm="1">
        <f t="array" ref="AM954">IF(OR(COUNTIF(U954,$AZ$2:$AZ$19)),0,1)</f>
        <v>0</v>
      </c>
      <c r="AN954" cm="1">
        <f t="array" ref="AN954">IF(OR(COUNTIF(V954,$AZ$2:$AZ$19)),0,1)</f>
        <v>0</v>
      </c>
      <c r="AO954" cm="1">
        <f t="array" ref="AO954">IF(OR(COUNTIF(W954,$AZ$2:$AZ$19)),0,1)</f>
        <v>0</v>
      </c>
      <c r="AP954" cm="1">
        <f t="array" ref="AP954">IF(OR(COUNTIF(X954,$AZ$2:$AZ$19)),0,1)</f>
        <v>0</v>
      </c>
      <c r="AQ954" cm="1">
        <f t="array" ref="AQ954">IF(OR(COUNTIF(Y954,$AZ$2:$AZ$19)),0,1)</f>
        <v>0</v>
      </c>
      <c r="AR954" cm="1">
        <f t="array" ref="AR954">IF(OR(COUNTIF(Z954,$AZ$2:$AZ$19)),0,1)</f>
        <v>0</v>
      </c>
      <c r="AS954" cm="1">
        <f t="array" ref="AS954">IF(OR(COUNTIF(AA954,$AZ$2:$AZ$19)),0,1)</f>
        <v>0</v>
      </c>
      <c r="AT954" cm="1">
        <f t="array" ref="AT954">IF(OR(COUNTIF(AB954,$AZ$2:$AZ$19)),0,1)</f>
        <v>0</v>
      </c>
      <c r="AU954" cm="1">
        <f t="array" ref="AU954">IF(OR(COUNTIF(AC954,$AZ$2:$AZ$19)),0,1)</f>
        <v>0</v>
      </c>
      <c r="AV954" cm="1">
        <f t="array" ref="AV954">IF(OR(COUNTIF(AD954,$AZ$2:$AZ$19)),0,1)</f>
        <v>0</v>
      </c>
      <c r="AX954">
        <f t="shared" si="15"/>
        <v>0</v>
      </c>
    </row>
    <row r="955" spans="1:50" x14ac:dyDescent="0.3">
      <c r="A955" s="92" t="str" cm="1">
        <f t="array" ref="A955">IF(AX955&gt;0,'Licensee Info'!$A$2:$A$2,"#N/A")</f>
        <v>#N/A</v>
      </c>
      <c r="B955" s="88" t="str">
        <f>'Cover Sheet'!$A$3</f>
        <v>[insert AFS Reporting Period]</v>
      </c>
      <c r="C955" s="88" t="str">
        <f>'Cover Sheet'!$D$3</f>
        <v>[insert all medical and adult-use license record numbers covered by this AFS]</v>
      </c>
      <c r="D955" s="88" t="str">
        <f>'Cover Sheet'!$A$6</f>
        <v>[insert name of firm]</v>
      </c>
      <c r="E955" s="88" t="str">
        <f>'Cover Sheet'!$B$6</f>
        <v>[insert CPA name]</v>
      </c>
      <c r="F955" s="88" t="str">
        <f>'Cover Sheet'!$B$8</f>
        <v>[insert CPA license number]</v>
      </c>
      <c r="G955" s="88" t="str">
        <f>'Cover Sheet'!$D$6</f>
        <v>[insert direct email address]</v>
      </c>
      <c r="H955" s="88" t="str">
        <f>'Cover Sheet'!$D$8</f>
        <v>[insert direct phone number]</v>
      </c>
      <c r="I955" s="88" t="str">
        <f>'Cover Sheet'!$D$10</f>
        <v>[insert firm mailing address]</v>
      </c>
      <c r="J955" s="88" t="str">
        <f>'Licensee Info'!$E$2</f>
        <v>Report not attested to correctly</v>
      </c>
      <c r="K955" t="s">
        <v>286</v>
      </c>
      <c r="L955">
        <v>1</v>
      </c>
      <c r="M955">
        <v>3</v>
      </c>
      <c r="N955">
        <v>13</v>
      </c>
      <c r="O955">
        <v>12</v>
      </c>
      <c r="R955" t="str">
        <f>'R - Total (R, MB)'!$B$373</f>
        <v>[insert license #]</v>
      </c>
      <c r="S955">
        <f>'R - Total (R, MB)'!$B$374</f>
        <v>0</v>
      </c>
      <c r="T955">
        <f>'R - Total (R, MB)'!$D$374</f>
        <v>0</v>
      </c>
      <c r="U955">
        <f>'R - Total (R, MB)'!$H$374</f>
        <v>0</v>
      </c>
      <c r="V955">
        <v>0</v>
      </c>
      <c r="W955">
        <v>0</v>
      </c>
      <c r="X955">
        <v>0</v>
      </c>
      <c r="Y955">
        <v>0</v>
      </c>
      <c r="Z955">
        <v>0</v>
      </c>
      <c r="AA955">
        <v>0</v>
      </c>
      <c r="AB955">
        <v>0</v>
      </c>
      <c r="AC955">
        <v>0</v>
      </c>
      <c r="AD955">
        <v>0</v>
      </c>
      <c r="AJ955" cm="1">
        <f t="array" ref="AJ955">IF(OR(COUNTIF(R955,$AZ$2:$AZ$19)),0,1)</f>
        <v>0</v>
      </c>
      <c r="AK955" cm="1">
        <f t="array" ref="AK955">IF(OR(COUNTIF(S955,$AZ$2:$AZ$19)),0,1)</f>
        <v>0</v>
      </c>
      <c r="AL955" cm="1">
        <f t="array" ref="AL955">IF(OR(COUNTIF(T955,$AZ$2:$AZ$19)),0,1)</f>
        <v>0</v>
      </c>
      <c r="AM955" cm="1">
        <f t="array" ref="AM955">IF(OR(COUNTIF(U955,$AZ$2:$AZ$19)),0,1)</f>
        <v>0</v>
      </c>
      <c r="AN955" cm="1">
        <f t="array" ref="AN955">IF(OR(COUNTIF(V955,$AZ$2:$AZ$19)),0,1)</f>
        <v>0</v>
      </c>
      <c r="AO955" cm="1">
        <f t="array" ref="AO955">IF(OR(COUNTIF(W955,$AZ$2:$AZ$19)),0,1)</f>
        <v>0</v>
      </c>
      <c r="AP955" cm="1">
        <f t="array" ref="AP955">IF(OR(COUNTIF(X955,$AZ$2:$AZ$19)),0,1)</f>
        <v>0</v>
      </c>
      <c r="AQ955" cm="1">
        <f t="array" ref="AQ955">IF(OR(COUNTIF(Y955,$AZ$2:$AZ$19)),0,1)</f>
        <v>0</v>
      </c>
      <c r="AR955" cm="1">
        <f t="array" ref="AR955">IF(OR(COUNTIF(Z955,$AZ$2:$AZ$19)),0,1)</f>
        <v>0</v>
      </c>
      <c r="AS955" cm="1">
        <f t="array" ref="AS955">IF(OR(COUNTIF(AA955,$AZ$2:$AZ$19)),0,1)</f>
        <v>0</v>
      </c>
      <c r="AT955" cm="1">
        <f t="array" ref="AT955">IF(OR(COUNTIF(AB955,$AZ$2:$AZ$19)),0,1)</f>
        <v>0</v>
      </c>
      <c r="AU955" cm="1">
        <f t="array" ref="AU955">IF(OR(COUNTIF(AC955,$AZ$2:$AZ$19)),0,1)</f>
        <v>0</v>
      </c>
      <c r="AV955" cm="1">
        <f t="array" ref="AV955">IF(OR(COUNTIF(AD955,$AZ$2:$AZ$19)),0,1)</f>
        <v>0</v>
      </c>
      <c r="AX955">
        <f t="shared" si="15"/>
        <v>0</v>
      </c>
    </row>
    <row r="956" spans="1:50" x14ac:dyDescent="0.3">
      <c r="A956" s="88" t="str" cm="1">
        <f t="array" ref="A956">IF(AX956&gt;0,'Licensee Info'!$A$2:$A$2,"#N/A")</f>
        <v>#N/A</v>
      </c>
      <c r="B956" s="88" t="str">
        <f>'Cover Sheet'!$A$3</f>
        <v>[insert AFS Reporting Period]</v>
      </c>
      <c r="C956" s="88" t="str">
        <f>'Cover Sheet'!$D$3</f>
        <v>[insert all medical and adult-use license record numbers covered by this AFS]</v>
      </c>
      <c r="D956" s="88" t="str">
        <f>'Cover Sheet'!$A$6</f>
        <v>[insert name of firm]</v>
      </c>
      <c r="E956" s="88" t="str">
        <f>'Cover Sheet'!$B$6</f>
        <v>[insert CPA name]</v>
      </c>
      <c r="F956" s="88" t="str">
        <f>'Cover Sheet'!$B$8</f>
        <v>[insert CPA license number]</v>
      </c>
      <c r="G956" s="88" t="str">
        <f>'Cover Sheet'!$D$6</f>
        <v>[insert direct email address]</v>
      </c>
      <c r="H956" s="88" t="str">
        <f>'Cover Sheet'!$D$8</f>
        <v>[insert direct phone number]</v>
      </c>
      <c r="I956" s="88" t="str">
        <f>'Cover Sheet'!$D$10</f>
        <v>[insert firm mailing address]</v>
      </c>
      <c r="J956" s="88" t="str">
        <f>'Licensee Info'!$E$2</f>
        <v>Report not attested to correctly</v>
      </c>
      <c r="K956" s="91" t="s">
        <v>286</v>
      </c>
      <c r="L956" s="91">
        <v>1</v>
      </c>
      <c r="M956" s="91">
        <v>3</v>
      </c>
      <c r="N956" s="91">
        <v>13</v>
      </c>
      <c r="O956" s="91">
        <v>13</v>
      </c>
      <c r="P956" s="91"/>
      <c r="Q956" s="91"/>
      <c r="R956" s="91" t="str">
        <f>'R - Total (R, MB)'!$B$373</f>
        <v>[insert license #]</v>
      </c>
      <c r="S956" s="91">
        <f>'R - Total (R, MB)'!$B$374</f>
        <v>0</v>
      </c>
      <c r="T956" s="91">
        <f>'R - Total (R, MB)'!$D$374</f>
        <v>0</v>
      </c>
      <c r="U956" s="91">
        <f>'R - Total (R, MB)'!$H$374</f>
        <v>0</v>
      </c>
      <c r="V956" s="91">
        <v>0</v>
      </c>
      <c r="W956" s="91">
        <v>0</v>
      </c>
      <c r="X956" s="91">
        <v>0</v>
      </c>
      <c r="Y956" s="91">
        <v>0</v>
      </c>
      <c r="Z956" s="91">
        <v>0</v>
      </c>
      <c r="AA956" s="91">
        <v>0</v>
      </c>
      <c r="AB956" s="91">
        <v>0</v>
      </c>
      <c r="AC956" s="91">
        <v>0</v>
      </c>
      <c r="AD956" s="91">
        <v>0</v>
      </c>
      <c r="AE956" s="91"/>
      <c r="AF956" s="91"/>
      <c r="AG956" s="91"/>
      <c r="AH956" s="91"/>
      <c r="AJ956" cm="1">
        <f t="array" ref="AJ956">IF(OR(COUNTIF(R956,$AZ$2:$AZ$19)),0,1)</f>
        <v>0</v>
      </c>
      <c r="AK956" cm="1">
        <f t="array" ref="AK956">IF(OR(COUNTIF(S956,$AZ$2:$AZ$19)),0,1)</f>
        <v>0</v>
      </c>
      <c r="AL956" cm="1">
        <f t="array" ref="AL956">IF(OR(COUNTIF(T956,$AZ$2:$AZ$19)),0,1)</f>
        <v>0</v>
      </c>
      <c r="AM956" cm="1">
        <f t="array" ref="AM956">IF(OR(COUNTIF(U956,$AZ$2:$AZ$19)),0,1)</f>
        <v>0</v>
      </c>
      <c r="AN956" cm="1">
        <f t="array" ref="AN956">IF(OR(COUNTIF(V956,$AZ$2:$AZ$19)),0,1)</f>
        <v>0</v>
      </c>
      <c r="AO956" cm="1">
        <f t="array" ref="AO956">IF(OR(COUNTIF(W956,$AZ$2:$AZ$19)),0,1)</f>
        <v>0</v>
      </c>
      <c r="AP956" cm="1">
        <f t="array" ref="AP956">IF(OR(COUNTIF(X956,$AZ$2:$AZ$19)),0,1)</f>
        <v>0</v>
      </c>
      <c r="AQ956" cm="1">
        <f t="array" ref="AQ956">IF(OR(COUNTIF(Y956,$AZ$2:$AZ$19)),0,1)</f>
        <v>0</v>
      </c>
      <c r="AR956" cm="1">
        <f t="array" ref="AR956">IF(OR(COUNTIF(Z956,$AZ$2:$AZ$19)),0,1)</f>
        <v>0</v>
      </c>
      <c r="AS956" cm="1">
        <f t="array" ref="AS956">IF(OR(COUNTIF(AA956,$AZ$2:$AZ$19)),0,1)</f>
        <v>0</v>
      </c>
      <c r="AT956" cm="1">
        <f t="array" ref="AT956">IF(OR(COUNTIF(AB956,$AZ$2:$AZ$19)),0,1)</f>
        <v>0</v>
      </c>
      <c r="AU956" cm="1">
        <f t="array" ref="AU956">IF(OR(COUNTIF(AC956,$AZ$2:$AZ$19)),0,1)</f>
        <v>0</v>
      </c>
      <c r="AV956" cm="1">
        <f t="array" ref="AV956">IF(OR(COUNTIF(AD956,$AZ$2:$AZ$19)),0,1)</f>
        <v>0</v>
      </c>
      <c r="AX956">
        <f t="shared" si="15"/>
        <v>0</v>
      </c>
    </row>
    <row r="957" spans="1:50" x14ac:dyDescent="0.3">
      <c r="A957" s="92" t="str" cm="1">
        <f t="array" ref="A957">IF(AX957&gt;0,'Licensee Info'!$A$2:$A$2,"#N/A")</f>
        <v>#N/A</v>
      </c>
      <c r="B957" s="88" t="str">
        <f>'Cover Sheet'!$A$3</f>
        <v>[insert AFS Reporting Period]</v>
      </c>
      <c r="C957" s="88" t="str">
        <f>'Cover Sheet'!$D$3</f>
        <v>[insert all medical and adult-use license record numbers covered by this AFS]</v>
      </c>
      <c r="D957" s="88" t="str">
        <f>'Cover Sheet'!$A$6</f>
        <v>[insert name of firm]</v>
      </c>
      <c r="E957" s="88" t="str">
        <f>'Cover Sheet'!$B$6</f>
        <v>[insert CPA name]</v>
      </c>
      <c r="F957" s="88" t="str">
        <f>'Cover Sheet'!$B$8</f>
        <v>[insert CPA license number]</v>
      </c>
      <c r="G957" s="88" t="str">
        <f>'Cover Sheet'!$D$6</f>
        <v>[insert direct email address]</v>
      </c>
      <c r="H957" s="88" t="str">
        <f>'Cover Sheet'!$D$8</f>
        <v>[insert direct phone number]</v>
      </c>
      <c r="I957" s="88" t="str">
        <f>'Cover Sheet'!$D$10</f>
        <v>[insert firm mailing address]</v>
      </c>
      <c r="J957" s="88" t="str">
        <f>'Licensee Info'!$E$2</f>
        <v>Report not attested to correctly</v>
      </c>
      <c r="K957" t="s">
        <v>286</v>
      </c>
      <c r="L957">
        <v>1</v>
      </c>
      <c r="M957">
        <v>3</v>
      </c>
      <c r="N957">
        <v>13</v>
      </c>
      <c r="O957">
        <v>14</v>
      </c>
      <c r="R957" t="str">
        <f>'R - Total (R, MB)'!$B$373</f>
        <v>[insert license #]</v>
      </c>
      <c r="S957">
        <f>'R - Total (R, MB)'!$B$374</f>
        <v>0</v>
      </c>
      <c r="T957">
        <f>'R - Total (R, MB)'!$D$374</f>
        <v>0</v>
      </c>
      <c r="U957">
        <f>'R - Total (R, MB)'!$H$374</f>
        <v>0</v>
      </c>
      <c r="V957">
        <v>0</v>
      </c>
      <c r="W957">
        <v>0</v>
      </c>
      <c r="X957">
        <v>0</v>
      </c>
      <c r="Y957">
        <v>0</v>
      </c>
      <c r="Z957">
        <v>0</v>
      </c>
      <c r="AA957">
        <v>0</v>
      </c>
      <c r="AB957">
        <v>0</v>
      </c>
      <c r="AC957">
        <v>0</v>
      </c>
      <c r="AD957">
        <v>0</v>
      </c>
      <c r="AJ957" cm="1">
        <f t="array" ref="AJ957">IF(OR(COUNTIF(R957,$AZ$2:$AZ$19)),0,1)</f>
        <v>0</v>
      </c>
      <c r="AK957" cm="1">
        <f t="array" ref="AK957">IF(OR(COUNTIF(S957,$AZ$2:$AZ$19)),0,1)</f>
        <v>0</v>
      </c>
      <c r="AL957" cm="1">
        <f t="array" ref="AL957">IF(OR(COUNTIF(T957,$AZ$2:$AZ$19)),0,1)</f>
        <v>0</v>
      </c>
      <c r="AM957" cm="1">
        <f t="array" ref="AM957">IF(OR(COUNTIF(U957,$AZ$2:$AZ$19)),0,1)</f>
        <v>0</v>
      </c>
      <c r="AN957" cm="1">
        <f t="array" ref="AN957">IF(OR(COUNTIF(V957,$AZ$2:$AZ$19)),0,1)</f>
        <v>0</v>
      </c>
      <c r="AO957" cm="1">
        <f t="array" ref="AO957">IF(OR(COUNTIF(W957,$AZ$2:$AZ$19)),0,1)</f>
        <v>0</v>
      </c>
      <c r="AP957" cm="1">
        <f t="array" ref="AP957">IF(OR(COUNTIF(X957,$AZ$2:$AZ$19)),0,1)</f>
        <v>0</v>
      </c>
      <c r="AQ957" cm="1">
        <f t="array" ref="AQ957">IF(OR(COUNTIF(Y957,$AZ$2:$AZ$19)),0,1)</f>
        <v>0</v>
      </c>
      <c r="AR957" cm="1">
        <f t="array" ref="AR957">IF(OR(COUNTIF(Z957,$AZ$2:$AZ$19)),0,1)</f>
        <v>0</v>
      </c>
      <c r="AS957" cm="1">
        <f t="array" ref="AS957">IF(OR(COUNTIF(AA957,$AZ$2:$AZ$19)),0,1)</f>
        <v>0</v>
      </c>
      <c r="AT957" cm="1">
        <f t="array" ref="AT957">IF(OR(COUNTIF(AB957,$AZ$2:$AZ$19)),0,1)</f>
        <v>0</v>
      </c>
      <c r="AU957" cm="1">
        <f t="array" ref="AU957">IF(OR(COUNTIF(AC957,$AZ$2:$AZ$19)),0,1)</f>
        <v>0</v>
      </c>
      <c r="AV957" cm="1">
        <f t="array" ref="AV957">IF(OR(COUNTIF(AD957,$AZ$2:$AZ$19)),0,1)</f>
        <v>0</v>
      </c>
      <c r="AX957">
        <f t="shared" si="15"/>
        <v>0</v>
      </c>
    </row>
    <row r="958" spans="1:50" x14ac:dyDescent="0.3">
      <c r="A958" s="88" t="str" cm="1">
        <f t="array" ref="A958">IF(AX958&gt;0,'Licensee Info'!$A$2:$A$2,"#N/A")</f>
        <v>#N/A</v>
      </c>
      <c r="B958" s="88" t="str">
        <f>'Cover Sheet'!$A$3</f>
        <v>[insert AFS Reporting Period]</v>
      </c>
      <c r="C958" s="88" t="str">
        <f>'Cover Sheet'!$D$3</f>
        <v>[insert all medical and adult-use license record numbers covered by this AFS]</v>
      </c>
      <c r="D958" s="88" t="str">
        <f>'Cover Sheet'!$A$6</f>
        <v>[insert name of firm]</v>
      </c>
      <c r="E958" s="88" t="str">
        <f>'Cover Sheet'!$B$6</f>
        <v>[insert CPA name]</v>
      </c>
      <c r="F958" s="88" t="str">
        <f>'Cover Sheet'!$B$8</f>
        <v>[insert CPA license number]</v>
      </c>
      <c r="G958" s="88" t="str">
        <f>'Cover Sheet'!$D$6</f>
        <v>[insert direct email address]</v>
      </c>
      <c r="H958" s="88" t="str">
        <f>'Cover Sheet'!$D$8</f>
        <v>[insert direct phone number]</v>
      </c>
      <c r="I958" s="88" t="str">
        <f>'Cover Sheet'!$D$10</f>
        <v>[insert firm mailing address]</v>
      </c>
      <c r="J958" s="88" t="str">
        <f>'Licensee Info'!$E$2</f>
        <v>Report not attested to correctly</v>
      </c>
      <c r="K958" s="91" t="s">
        <v>286</v>
      </c>
      <c r="L958" s="91">
        <v>1</v>
      </c>
      <c r="M958" s="91">
        <v>3</v>
      </c>
      <c r="N958" s="91">
        <v>13</v>
      </c>
      <c r="O958" s="91">
        <v>15</v>
      </c>
      <c r="P958" s="91"/>
      <c r="Q958" s="91"/>
      <c r="R958" s="91" t="str">
        <f>'R - Total (R, MB)'!$B$373</f>
        <v>[insert license #]</v>
      </c>
      <c r="S958" s="91">
        <f>'R - Total (R, MB)'!$B$374</f>
        <v>0</v>
      </c>
      <c r="T958" s="91">
        <f>'R - Total (R, MB)'!$D$374</f>
        <v>0</v>
      </c>
      <c r="U958" s="91">
        <f>'R - Total (R, MB)'!$H$374</f>
        <v>0</v>
      </c>
      <c r="V958" s="91">
        <v>0</v>
      </c>
      <c r="W958" s="91">
        <v>0</v>
      </c>
      <c r="X958" s="91">
        <v>0</v>
      </c>
      <c r="Y958" s="91">
        <v>0</v>
      </c>
      <c r="Z958" s="91">
        <v>0</v>
      </c>
      <c r="AA958" s="91">
        <v>0</v>
      </c>
      <c r="AB958" s="91">
        <v>0</v>
      </c>
      <c r="AC958" s="91">
        <v>0</v>
      </c>
      <c r="AD958" s="91">
        <v>0</v>
      </c>
      <c r="AE958" s="91"/>
      <c r="AF958" s="91"/>
      <c r="AG958" s="91"/>
      <c r="AH958" s="91"/>
      <c r="AJ958" cm="1">
        <f t="array" ref="AJ958">IF(OR(COUNTIF(R958,$AZ$2:$AZ$19)),0,1)</f>
        <v>0</v>
      </c>
      <c r="AK958" cm="1">
        <f t="array" ref="AK958">IF(OR(COUNTIF(S958,$AZ$2:$AZ$19)),0,1)</f>
        <v>0</v>
      </c>
      <c r="AL958" cm="1">
        <f t="array" ref="AL958">IF(OR(COUNTIF(T958,$AZ$2:$AZ$19)),0,1)</f>
        <v>0</v>
      </c>
      <c r="AM958" cm="1">
        <f t="array" ref="AM958">IF(OR(COUNTIF(U958,$AZ$2:$AZ$19)),0,1)</f>
        <v>0</v>
      </c>
      <c r="AN958" cm="1">
        <f t="array" ref="AN958">IF(OR(COUNTIF(V958,$AZ$2:$AZ$19)),0,1)</f>
        <v>0</v>
      </c>
      <c r="AO958" cm="1">
        <f t="array" ref="AO958">IF(OR(COUNTIF(W958,$AZ$2:$AZ$19)),0,1)</f>
        <v>0</v>
      </c>
      <c r="AP958" cm="1">
        <f t="array" ref="AP958">IF(OR(COUNTIF(X958,$AZ$2:$AZ$19)),0,1)</f>
        <v>0</v>
      </c>
      <c r="AQ958" cm="1">
        <f t="array" ref="AQ958">IF(OR(COUNTIF(Y958,$AZ$2:$AZ$19)),0,1)</f>
        <v>0</v>
      </c>
      <c r="AR958" cm="1">
        <f t="array" ref="AR958">IF(OR(COUNTIF(Z958,$AZ$2:$AZ$19)),0,1)</f>
        <v>0</v>
      </c>
      <c r="AS958" cm="1">
        <f t="array" ref="AS958">IF(OR(COUNTIF(AA958,$AZ$2:$AZ$19)),0,1)</f>
        <v>0</v>
      </c>
      <c r="AT958" cm="1">
        <f t="array" ref="AT958">IF(OR(COUNTIF(AB958,$AZ$2:$AZ$19)),0,1)</f>
        <v>0</v>
      </c>
      <c r="AU958" cm="1">
        <f t="array" ref="AU958">IF(OR(COUNTIF(AC958,$AZ$2:$AZ$19)),0,1)</f>
        <v>0</v>
      </c>
      <c r="AV958" cm="1">
        <f t="array" ref="AV958">IF(OR(COUNTIF(AD958,$AZ$2:$AZ$19)),0,1)</f>
        <v>0</v>
      </c>
      <c r="AX958">
        <f t="shared" si="15"/>
        <v>0</v>
      </c>
    </row>
    <row r="959" spans="1:50" x14ac:dyDescent="0.3">
      <c r="A959" s="92" t="str" cm="1">
        <f t="array" ref="A959">IF(AX959&gt;0,'Licensee Info'!$A$2:$A$2,"#N/A")</f>
        <v>#N/A</v>
      </c>
      <c r="B959" s="88" t="str">
        <f>'Cover Sheet'!$A$3</f>
        <v>[insert AFS Reporting Period]</v>
      </c>
      <c r="C959" s="88" t="str">
        <f>'Cover Sheet'!$D$3</f>
        <v>[insert all medical and adult-use license record numbers covered by this AFS]</v>
      </c>
      <c r="D959" s="88" t="str">
        <f>'Cover Sheet'!$A$6</f>
        <v>[insert name of firm]</v>
      </c>
      <c r="E959" s="88" t="str">
        <f>'Cover Sheet'!$B$6</f>
        <v>[insert CPA name]</v>
      </c>
      <c r="F959" s="88" t="str">
        <f>'Cover Sheet'!$B$8</f>
        <v>[insert CPA license number]</v>
      </c>
      <c r="G959" s="88" t="str">
        <f>'Cover Sheet'!$D$6</f>
        <v>[insert direct email address]</v>
      </c>
      <c r="H959" s="88" t="str">
        <f>'Cover Sheet'!$D$8</f>
        <v>[insert direct phone number]</v>
      </c>
      <c r="I959" s="88" t="str">
        <f>'Cover Sheet'!$D$10</f>
        <v>[insert firm mailing address]</v>
      </c>
      <c r="J959" s="88" t="str">
        <f>'Licensee Info'!$E$2</f>
        <v>Report not attested to correctly</v>
      </c>
      <c r="K959" t="s">
        <v>286</v>
      </c>
      <c r="L959">
        <v>1</v>
      </c>
      <c r="M959" t="s">
        <v>285</v>
      </c>
      <c r="N959">
        <v>13</v>
      </c>
      <c r="O959">
        <v>1</v>
      </c>
      <c r="R959" cm="1">
        <f t="array" ref="R959:Y968">'R - Total (R, MB)'!$A$389:$H$398</f>
        <v>0</v>
      </c>
      <c r="S959">
        <v>0</v>
      </c>
      <c r="T959">
        <v>0</v>
      </c>
      <c r="U959">
        <v>0</v>
      </c>
      <c r="V959">
        <v>0</v>
      </c>
      <c r="W959">
        <v>0</v>
      </c>
      <c r="X959">
        <v>0</v>
      </c>
      <c r="Y959">
        <v>0</v>
      </c>
      <c r="Z959">
        <v>0</v>
      </c>
      <c r="AA959">
        <v>0</v>
      </c>
      <c r="AB959">
        <v>0</v>
      </c>
      <c r="AC959">
        <v>0</v>
      </c>
      <c r="AD959">
        <v>0</v>
      </c>
      <c r="AJ959" cm="1">
        <f t="array" ref="AJ959">IF(OR(COUNTIF(R959,$AZ$2:$AZ$19)),0,1)</f>
        <v>0</v>
      </c>
      <c r="AK959" cm="1">
        <f t="array" ref="AK959">IF(OR(COUNTIF(S959,$AZ$2:$AZ$19)),0,1)</f>
        <v>0</v>
      </c>
      <c r="AL959" cm="1">
        <f t="array" ref="AL959">IF(OR(COUNTIF(T959,$AZ$2:$AZ$19)),0,1)</f>
        <v>0</v>
      </c>
      <c r="AM959" cm="1">
        <f t="array" ref="AM959">IF(OR(COUNTIF(U959,$AZ$2:$AZ$19)),0,1)</f>
        <v>0</v>
      </c>
      <c r="AN959" cm="1">
        <f t="array" ref="AN959">IF(OR(COUNTIF(V959,$AZ$2:$AZ$19)),0,1)</f>
        <v>0</v>
      </c>
      <c r="AO959" cm="1">
        <f t="array" ref="AO959">IF(OR(COUNTIF(W959,$AZ$2:$AZ$19)),0,1)</f>
        <v>0</v>
      </c>
      <c r="AP959" cm="1">
        <f t="array" ref="AP959">IF(OR(COUNTIF(X959,$AZ$2:$AZ$19)),0,1)</f>
        <v>0</v>
      </c>
      <c r="AQ959" cm="1">
        <f t="array" ref="AQ959">IF(OR(COUNTIF(Y959,$AZ$2:$AZ$19)),0,1)</f>
        <v>0</v>
      </c>
      <c r="AR959" cm="1">
        <f t="array" ref="AR959">IF(OR(COUNTIF(Z959,$AZ$2:$AZ$19)),0,1)</f>
        <v>0</v>
      </c>
      <c r="AS959" cm="1">
        <f t="array" ref="AS959">IF(OR(COUNTIF(AA959,$AZ$2:$AZ$19)),0,1)</f>
        <v>0</v>
      </c>
      <c r="AT959" cm="1">
        <f t="array" ref="AT959">IF(OR(COUNTIF(AB959,$AZ$2:$AZ$19)),0,1)</f>
        <v>0</v>
      </c>
      <c r="AU959" cm="1">
        <f t="array" ref="AU959">IF(OR(COUNTIF(AC959,$AZ$2:$AZ$19)),0,1)</f>
        <v>0</v>
      </c>
      <c r="AV959" cm="1">
        <f t="array" ref="AV959">IF(OR(COUNTIF(AD959,$AZ$2:$AZ$19)),0,1)</f>
        <v>0</v>
      </c>
      <c r="AX959">
        <f t="shared" si="15"/>
        <v>0</v>
      </c>
    </row>
    <row r="960" spans="1:50" x14ac:dyDescent="0.3">
      <c r="A960" s="88" t="str" cm="1">
        <f t="array" ref="A960">IF(AX960&gt;0,'Licensee Info'!$A$2:$A$2,"#N/A")</f>
        <v>#N/A</v>
      </c>
      <c r="B960" s="88" t="str">
        <f>'Cover Sheet'!$A$3</f>
        <v>[insert AFS Reporting Period]</v>
      </c>
      <c r="C960" s="88" t="str">
        <f>'Cover Sheet'!$D$3</f>
        <v>[insert all medical and adult-use license record numbers covered by this AFS]</v>
      </c>
      <c r="D960" s="88" t="str">
        <f>'Cover Sheet'!$A$6</f>
        <v>[insert name of firm]</v>
      </c>
      <c r="E960" s="88" t="str">
        <f>'Cover Sheet'!$B$6</f>
        <v>[insert CPA name]</v>
      </c>
      <c r="F960" s="88" t="str">
        <f>'Cover Sheet'!$B$8</f>
        <v>[insert CPA license number]</v>
      </c>
      <c r="G960" s="88" t="str">
        <f>'Cover Sheet'!$D$6</f>
        <v>[insert direct email address]</v>
      </c>
      <c r="H960" s="88" t="str">
        <f>'Cover Sheet'!$D$8</f>
        <v>[insert direct phone number]</v>
      </c>
      <c r="I960" s="88" t="str">
        <f>'Cover Sheet'!$D$10</f>
        <v>[insert firm mailing address]</v>
      </c>
      <c r="J960" s="88" t="str">
        <f>'Licensee Info'!$E$2</f>
        <v>Report not attested to correctly</v>
      </c>
      <c r="K960" s="91" t="s">
        <v>286</v>
      </c>
      <c r="L960" s="91">
        <v>1</v>
      </c>
      <c r="M960" s="91" t="s">
        <v>285</v>
      </c>
      <c r="N960" s="91">
        <v>13</v>
      </c>
      <c r="O960" s="91">
        <v>2</v>
      </c>
      <c r="P960" s="91"/>
      <c r="Q960" s="91"/>
      <c r="R960" s="91">
        <v>0</v>
      </c>
      <c r="S960" s="91">
        <v>0</v>
      </c>
      <c r="T960" s="91">
        <v>0</v>
      </c>
      <c r="U960" s="91">
        <v>0</v>
      </c>
      <c r="V960" s="91">
        <v>0</v>
      </c>
      <c r="W960" s="91">
        <v>0</v>
      </c>
      <c r="X960" s="91">
        <v>0</v>
      </c>
      <c r="Y960" s="91">
        <v>0</v>
      </c>
      <c r="Z960" s="91">
        <v>0</v>
      </c>
      <c r="AA960" s="91">
        <v>0</v>
      </c>
      <c r="AB960" s="91">
        <v>0</v>
      </c>
      <c r="AC960" s="91">
        <v>0</v>
      </c>
      <c r="AD960" s="91">
        <v>0</v>
      </c>
      <c r="AE960" s="91"/>
      <c r="AF960" s="91"/>
      <c r="AG960" s="91"/>
      <c r="AH960" s="91"/>
      <c r="AJ960" cm="1">
        <f t="array" ref="AJ960">IF(OR(COUNTIF(R960,$AZ$2:$AZ$19)),0,1)</f>
        <v>0</v>
      </c>
      <c r="AK960" cm="1">
        <f t="array" ref="AK960">IF(OR(COUNTIF(S960,$AZ$2:$AZ$19)),0,1)</f>
        <v>0</v>
      </c>
      <c r="AL960" cm="1">
        <f t="array" ref="AL960">IF(OR(COUNTIF(T960,$AZ$2:$AZ$19)),0,1)</f>
        <v>0</v>
      </c>
      <c r="AM960" cm="1">
        <f t="array" ref="AM960">IF(OR(COUNTIF(U960,$AZ$2:$AZ$19)),0,1)</f>
        <v>0</v>
      </c>
      <c r="AN960" cm="1">
        <f t="array" ref="AN960">IF(OR(COUNTIF(V960,$AZ$2:$AZ$19)),0,1)</f>
        <v>0</v>
      </c>
      <c r="AO960" cm="1">
        <f t="array" ref="AO960">IF(OR(COUNTIF(W960,$AZ$2:$AZ$19)),0,1)</f>
        <v>0</v>
      </c>
      <c r="AP960" cm="1">
        <f t="array" ref="AP960">IF(OR(COUNTIF(X960,$AZ$2:$AZ$19)),0,1)</f>
        <v>0</v>
      </c>
      <c r="AQ960" cm="1">
        <f t="array" ref="AQ960">IF(OR(COUNTIF(Y960,$AZ$2:$AZ$19)),0,1)</f>
        <v>0</v>
      </c>
      <c r="AR960" cm="1">
        <f t="array" ref="AR960">IF(OR(COUNTIF(Z960,$AZ$2:$AZ$19)),0,1)</f>
        <v>0</v>
      </c>
      <c r="AS960" cm="1">
        <f t="array" ref="AS960">IF(OR(COUNTIF(AA960,$AZ$2:$AZ$19)),0,1)</f>
        <v>0</v>
      </c>
      <c r="AT960" cm="1">
        <f t="array" ref="AT960">IF(OR(COUNTIF(AB960,$AZ$2:$AZ$19)),0,1)</f>
        <v>0</v>
      </c>
      <c r="AU960" cm="1">
        <f t="array" ref="AU960">IF(OR(COUNTIF(AC960,$AZ$2:$AZ$19)),0,1)</f>
        <v>0</v>
      </c>
      <c r="AV960" cm="1">
        <f t="array" ref="AV960">IF(OR(COUNTIF(AD960,$AZ$2:$AZ$19)),0,1)</f>
        <v>0</v>
      </c>
      <c r="AX960">
        <f t="shared" si="15"/>
        <v>0</v>
      </c>
    </row>
    <row r="961" spans="1:50" x14ac:dyDescent="0.3">
      <c r="A961" s="92" t="str" cm="1">
        <f t="array" ref="A961">IF(AX961&gt;0,'Licensee Info'!$A$2:$A$2,"#N/A")</f>
        <v>#N/A</v>
      </c>
      <c r="B961" s="88" t="str">
        <f>'Cover Sheet'!$A$3</f>
        <v>[insert AFS Reporting Period]</v>
      </c>
      <c r="C961" s="88" t="str">
        <f>'Cover Sheet'!$D$3</f>
        <v>[insert all medical and adult-use license record numbers covered by this AFS]</v>
      </c>
      <c r="D961" s="88" t="str">
        <f>'Cover Sheet'!$A$6</f>
        <v>[insert name of firm]</v>
      </c>
      <c r="E961" s="88" t="str">
        <f>'Cover Sheet'!$B$6</f>
        <v>[insert CPA name]</v>
      </c>
      <c r="F961" s="88" t="str">
        <f>'Cover Sheet'!$B$8</f>
        <v>[insert CPA license number]</v>
      </c>
      <c r="G961" s="88" t="str">
        <f>'Cover Sheet'!$D$6</f>
        <v>[insert direct email address]</v>
      </c>
      <c r="H961" s="88" t="str">
        <f>'Cover Sheet'!$D$8</f>
        <v>[insert direct phone number]</v>
      </c>
      <c r="I961" s="88" t="str">
        <f>'Cover Sheet'!$D$10</f>
        <v>[insert firm mailing address]</v>
      </c>
      <c r="J961" s="88" t="str">
        <f>'Licensee Info'!$E$2</f>
        <v>Report not attested to correctly</v>
      </c>
      <c r="K961" t="s">
        <v>286</v>
      </c>
      <c r="L961">
        <v>1</v>
      </c>
      <c r="M961" t="s">
        <v>285</v>
      </c>
      <c r="N961">
        <v>13</v>
      </c>
      <c r="O961">
        <v>3</v>
      </c>
      <c r="R961">
        <v>0</v>
      </c>
      <c r="S961">
        <v>0</v>
      </c>
      <c r="T961">
        <v>0</v>
      </c>
      <c r="U961">
        <v>0</v>
      </c>
      <c r="V961">
        <v>0</v>
      </c>
      <c r="W961">
        <v>0</v>
      </c>
      <c r="X961">
        <v>0</v>
      </c>
      <c r="Y961">
        <v>0</v>
      </c>
      <c r="Z961">
        <v>0</v>
      </c>
      <c r="AA961">
        <v>0</v>
      </c>
      <c r="AB961">
        <v>0</v>
      </c>
      <c r="AC961">
        <v>0</v>
      </c>
      <c r="AD961">
        <v>0</v>
      </c>
      <c r="AJ961" cm="1">
        <f t="array" ref="AJ961">IF(OR(COUNTIF(R961,$AZ$2:$AZ$19)),0,1)</f>
        <v>0</v>
      </c>
      <c r="AK961" cm="1">
        <f t="array" ref="AK961">IF(OR(COUNTIF(S961,$AZ$2:$AZ$19)),0,1)</f>
        <v>0</v>
      </c>
      <c r="AL961" cm="1">
        <f t="array" ref="AL961">IF(OR(COUNTIF(T961,$AZ$2:$AZ$19)),0,1)</f>
        <v>0</v>
      </c>
      <c r="AM961" cm="1">
        <f t="array" ref="AM961">IF(OR(COUNTIF(U961,$AZ$2:$AZ$19)),0,1)</f>
        <v>0</v>
      </c>
      <c r="AN961" cm="1">
        <f t="array" ref="AN961">IF(OR(COUNTIF(V961,$AZ$2:$AZ$19)),0,1)</f>
        <v>0</v>
      </c>
      <c r="AO961" cm="1">
        <f t="array" ref="AO961">IF(OR(COUNTIF(W961,$AZ$2:$AZ$19)),0,1)</f>
        <v>0</v>
      </c>
      <c r="AP961" cm="1">
        <f t="array" ref="AP961">IF(OR(COUNTIF(X961,$AZ$2:$AZ$19)),0,1)</f>
        <v>0</v>
      </c>
      <c r="AQ961" cm="1">
        <f t="array" ref="AQ961">IF(OR(COUNTIF(Y961,$AZ$2:$AZ$19)),0,1)</f>
        <v>0</v>
      </c>
      <c r="AR961" cm="1">
        <f t="array" ref="AR961">IF(OR(COUNTIF(Z961,$AZ$2:$AZ$19)),0,1)</f>
        <v>0</v>
      </c>
      <c r="AS961" cm="1">
        <f t="array" ref="AS961">IF(OR(COUNTIF(AA961,$AZ$2:$AZ$19)),0,1)</f>
        <v>0</v>
      </c>
      <c r="AT961" cm="1">
        <f t="array" ref="AT961">IF(OR(COUNTIF(AB961,$AZ$2:$AZ$19)),0,1)</f>
        <v>0</v>
      </c>
      <c r="AU961" cm="1">
        <f t="array" ref="AU961">IF(OR(COUNTIF(AC961,$AZ$2:$AZ$19)),0,1)</f>
        <v>0</v>
      </c>
      <c r="AV961" cm="1">
        <f t="array" ref="AV961">IF(OR(COUNTIF(AD961,$AZ$2:$AZ$19)),0,1)</f>
        <v>0</v>
      </c>
      <c r="AX961">
        <f t="shared" ref="AX961:AX1024" si="16">SUM(AJ961:AV961)</f>
        <v>0</v>
      </c>
    </row>
    <row r="962" spans="1:50" x14ac:dyDescent="0.3">
      <c r="A962" s="88" t="str" cm="1">
        <f t="array" ref="A962">IF(AX962&gt;0,'Licensee Info'!$A$2:$A$2,"#N/A")</f>
        <v>#N/A</v>
      </c>
      <c r="B962" s="88" t="str">
        <f>'Cover Sheet'!$A$3</f>
        <v>[insert AFS Reporting Period]</v>
      </c>
      <c r="C962" s="88" t="str">
        <f>'Cover Sheet'!$D$3</f>
        <v>[insert all medical and adult-use license record numbers covered by this AFS]</v>
      </c>
      <c r="D962" s="88" t="str">
        <f>'Cover Sheet'!$A$6</f>
        <v>[insert name of firm]</v>
      </c>
      <c r="E962" s="88" t="str">
        <f>'Cover Sheet'!$B$6</f>
        <v>[insert CPA name]</v>
      </c>
      <c r="F962" s="88" t="str">
        <f>'Cover Sheet'!$B$8</f>
        <v>[insert CPA license number]</v>
      </c>
      <c r="G962" s="88" t="str">
        <f>'Cover Sheet'!$D$6</f>
        <v>[insert direct email address]</v>
      </c>
      <c r="H962" s="88" t="str">
        <f>'Cover Sheet'!$D$8</f>
        <v>[insert direct phone number]</v>
      </c>
      <c r="I962" s="88" t="str">
        <f>'Cover Sheet'!$D$10</f>
        <v>[insert firm mailing address]</v>
      </c>
      <c r="J962" s="88" t="str">
        <f>'Licensee Info'!$E$2</f>
        <v>Report not attested to correctly</v>
      </c>
      <c r="K962" s="91" t="s">
        <v>286</v>
      </c>
      <c r="L962" s="91">
        <v>1</v>
      </c>
      <c r="M962" s="91" t="s">
        <v>285</v>
      </c>
      <c r="N962" s="91">
        <v>13</v>
      </c>
      <c r="O962" s="91">
        <v>4</v>
      </c>
      <c r="P962" s="91"/>
      <c r="Q962" s="91"/>
      <c r="R962" s="91">
        <v>0</v>
      </c>
      <c r="S962" s="91">
        <v>0</v>
      </c>
      <c r="T962" s="91">
        <v>0</v>
      </c>
      <c r="U962" s="91">
        <v>0</v>
      </c>
      <c r="V962" s="91">
        <v>0</v>
      </c>
      <c r="W962" s="91">
        <v>0</v>
      </c>
      <c r="X962" s="91">
        <v>0</v>
      </c>
      <c r="Y962" s="91">
        <v>0</v>
      </c>
      <c r="Z962" s="91">
        <v>0</v>
      </c>
      <c r="AA962" s="91">
        <v>0</v>
      </c>
      <c r="AB962" s="91">
        <v>0</v>
      </c>
      <c r="AC962" s="91">
        <v>0</v>
      </c>
      <c r="AD962" s="91">
        <v>0</v>
      </c>
      <c r="AE962" s="91"/>
      <c r="AF962" s="91"/>
      <c r="AG962" s="91"/>
      <c r="AH962" s="91"/>
      <c r="AJ962" cm="1">
        <f t="array" ref="AJ962">IF(OR(COUNTIF(R962,$AZ$2:$AZ$19)),0,1)</f>
        <v>0</v>
      </c>
      <c r="AK962" cm="1">
        <f t="array" ref="AK962">IF(OR(COUNTIF(S962,$AZ$2:$AZ$19)),0,1)</f>
        <v>0</v>
      </c>
      <c r="AL962" cm="1">
        <f t="array" ref="AL962">IF(OR(COUNTIF(T962,$AZ$2:$AZ$19)),0,1)</f>
        <v>0</v>
      </c>
      <c r="AM962" cm="1">
        <f t="array" ref="AM962">IF(OR(COUNTIF(U962,$AZ$2:$AZ$19)),0,1)</f>
        <v>0</v>
      </c>
      <c r="AN962" cm="1">
        <f t="array" ref="AN962">IF(OR(COUNTIF(V962,$AZ$2:$AZ$19)),0,1)</f>
        <v>0</v>
      </c>
      <c r="AO962" cm="1">
        <f t="array" ref="AO962">IF(OR(COUNTIF(W962,$AZ$2:$AZ$19)),0,1)</f>
        <v>0</v>
      </c>
      <c r="AP962" cm="1">
        <f t="array" ref="AP962">IF(OR(COUNTIF(X962,$AZ$2:$AZ$19)),0,1)</f>
        <v>0</v>
      </c>
      <c r="AQ962" cm="1">
        <f t="array" ref="AQ962">IF(OR(COUNTIF(Y962,$AZ$2:$AZ$19)),0,1)</f>
        <v>0</v>
      </c>
      <c r="AR962" cm="1">
        <f t="array" ref="AR962">IF(OR(COUNTIF(Z962,$AZ$2:$AZ$19)),0,1)</f>
        <v>0</v>
      </c>
      <c r="AS962" cm="1">
        <f t="array" ref="AS962">IF(OR(COUNTIF(AA962,$AZ$2:$AZ$19)),0,1)</f>
        <v>0</v>
      </c>
      <c r="AT962" cm="1">
        <f t="array" ref="AT962">IF(OR(COUNTIF(AB962,$AZ$2:$AZ$19)),0,1)</f>
        <v>0</v>
      </c>
      <c r="AU962" cm="1">
        <f t="array" ref="AU962">IF(OR(COUNTIF(AC962,$AZ$2:$AZ$19)),0,1)</f>
        <v>0</v>
      </c>
      <c r="AV962" cm="1">
        <f t="array" ref="AV962">IF(OR(COUNTIF(AD962,$AZ$2:$AZ$19)),0,1)</f>
        <v>0</v>
      </c>
      <c r="AX962">
        <f t="shared" si="16"/>
        <v>0</v>
      </c>
    </row>
    <row r="963" spans="1:50" x14ac:dyDescent="0.3">
      <c r="A963" s="92" t="str" cm="1">
        <f t="array" ref="A963">IF(AX963&gt;0,'Licensee Info'!$A$2:$A$2,"#N/A")</f>
        <v>#N/A</v>
      </c>
      <c r="B963" s="88" t="str">
        <f>'Cover Sheet'!$A$3</f>
        <v>[insert AFS Reporting Period]</v>
      </c>
      <c r="C963" s="88" t="str">
        <f>'Cover Sheet'!$D$3</f>
        <v>[insert all medical and adult-use license record numbers covered by this AFS]</v>
      </c>
      <c r="D963" s="88" t="str">
        <f>'Cover Sheet'!$A$6</f>
        <v>[insert name of firm]</v>
      </c>
      <c r="E963" s="88" t="str">
        <f>'Cover Sheet'!$B$6</f>
        <v>[insert CPA name]</v>
      </c>
      <c r="F963" s="88" t="str">
        <f>'Cover Sheet'!$B$8</f>
        <v>[insert CPA license number]</v>
      </c>
      <c r="G963" s="88" t="str">
        <f>'Cover Sheet'!$D$6</f>
        <v>[insert direct email address]</v>
      </c>
      <c r="H963" s="88" t="str">
        <f>'Cover Sheet'!$D$8</f>
        <v>[insert direct phone number]</v>
      </c>
      <c r="I963" s="88" t="str">
        <f>'Cover Sheet'!$D$10</f>
        <v>[insert firm mailing address]</v>
      </c>
      <c r="J963" s="88" t="str">
        <f>'Licensee Info'!$E$2</f>
        <v>Report not attested to correctly</v>
      </c>
      <c r="K963" t="s">
        <v>286</v>
      </c>
      <c r="L963">
        <v>1</v>
      </c>
      <c r="M963" t="s">
        <v>285</v>
      </c>
      <c r="N963">
        <v>13</v>
      </c>
      <c r="O963">
        <v>5</v>
      </c>
      <c r="R963">
        <v>0</v>
      </c>
      <c r="S963">
        <v>0</v>
      </c>
      <c r="T963">
        <v>0</v>
      </c>
      <c r="U963">
        <v>0</v>
      </c>
      <c r="V963">
        <v>0</v>
      </c>
      <c r="W963">
        <v>0</v>
      </c>
      <c r="X963">
        <v>0</v>
      </c>
      <c r="Y963">
        <v>0</v>
      </c>
      <c r="Z963">
        <v>0</v>
      </c>
      <c r="AA963">
        <v>0</v>
      </c>
      <c r="AB963">
        <v>0</v>
      </c>
      <c r="AC963">
        <v>0</v>
      </c>
      <c r="AD963">
        <v>0</v>
      </c>
      <c r="AJ963" cm="1">
        <f t="array" ref="AJ963">IF(OR(COUNTIF(R963,$AZ$2:$AZ$19)),0,1)</f>
        <v>0</v>
      </c>
      <c r="AK963" cm="1">
        <f t="array" ref="AK963">IF(OR(COUNTIF(S963,$AZ$2:$AZ$19)),0,1)</f>
        <v>0</v>
      </c>
      <c r="AL963" cm="1">
        <f t="array" ref="AL963">IF(OR(COUNTIF(T963,$AZ$2:$AZ$19)),0,1)</f>
        <v>0</v>
      </c>
      <c r="AM963" cm="1">
        <f t="array" ref="AM963">IF(OR(COUNTIF(U963,$AZ$2:$AZ$19)),0,1)</f>
        <v>0</v>
      </c>
      <c r="AN963" cm="1">
        <f t="array" ref="AN963">IF(OR(COUNTIF(V963,$AZ$2:$AZ$19)),0,1)</f>
        <v>0</v>
      </c>
      <c r="AO963" cm="1">
        <f t="array" ref="AO963">IF(OR(COUNTIF(W963,$AZ$2:$AZ$19)),0,1)</f>
        <v>0</v>
      </c>
      <c r="AP963" cm="1">
        <f t="array" ref="AP963">IF(OR(COUNTIF(X963,$AZ$2:$AZ$19)),0,1)</f>
        <v>0</v>
      </c>
      <c r="AQ963" cm="1">
        <f t="array" ref="AQ963">IF(OR(COUNTIF(Y963,$AZ$2:$AZ$19)),0,1)</f>
        <v>0</v>
      </c>
      <c r="AR963" cm="1">
        <f t="array" ref="AR963">IF(OR(COUNTIF(Z963,$AZ$2:$AZ$19)),0,1)</f>
        <v>0</v>
      </c>
      <c r="AS963" cm="1">
        <f t="array" ref="AS963">IF(OR(COUNTIF(AA963,$AZ$2:$AZ$19)),0,1)</f>
        <v>0</v>
      </c>
      <c r="AT963" cm="1">
        <f t="array" ref="AT963">IF(OR(COUNTIF(AB963,$AZ$2:$AZ$19)),0,1)</f>
        <v>0</v>
      </c>
      <c r="AU963" cm="1">
        <f t="array" ref="AU963">IF(OR(COUNTIF(AC963,$AZ$2:$AZ$19)),0,1)</f>
        <v>0</v>
      </c>
      <c r="AV963" cm="1">
        <f t="array" ref="AV963">IF(OR(COUNTIF(AD963,$AZ$2:$AZ$19)),0,1)</f>
        <v>0</v>
      </c>
      <c r="AX963">
        <f t="shared" si="16"/>
        <v>0</v>
      </c>
    </row>
    <row r="964" spans="1:50" x14ac:dyDescent="0.3">
      <c r="A964" s="88" t="str" cm="1">
        <f t="array" ref="A964">IF(AX964&gt;0,'Licensee Info'!$A$2:$A$2,"#N/A")</f>
        <v>#N/A</v>
      </c>
      <c r="B964" s="88" t="str">
        <f>'Cover Sheet'!$A$3</f>
        <v>[insert AFS Reporting Period]</v>
      </c>
      <c r="C964" s="88" t="str">
        <f>'Cover Sheet'!$D$3</f>
        <v>[insert all medical and adult-use license record numbers covered by this AFS]</v>
      </c>
      <c r="D964" s="88" t="str">
        <f>'Cover Sheet'!$A$6</f>
        <v>[insert name of firm]</v>
      </c>
      <c r="E964" s="88" t="str">
        <f>'Cover Sheet'!$B$6</f>
        <v>[insert CPA name]</v>
      </c>
      <c r="F964" s="88" t="str">
        <f>'Cover Sheet'!$B$8</f>
        <v>[insert CPA license number]</v>
      </c>
      <c r="G964" s="88" t="str">
        <f>'Cover Sheet'!$D$6</f>
        <v>[insert direct email address]</v>
      </c>
      <c r="H964" s="88" t="str">
        <f>'Cover Sheet'!$D$8</f>
        <v>[insert direct phone number]</v>
      </c>
      <c r="I964" s="88" t="str">
        <f>'Cover Sheet'!$D$10</f>
        <v>[insert firm mailing address]</v>
      </c>
      <c r="J964" s="88" t="str">
        <f>'Licensee Info'!$E$2</f>
        <v>Report not attested to correctly</v>
      </c>
      <c r="K964" s="91" t="s">
        <v>286</v>
      </c>
      <c r="L964" s="91">
        <v>1</v>
      </c>
      <c r="M964" s="91" t="s">
        <v>285</v>
      </c>
      <c r="N964" s="91">
        <v>13</v>
      </c>
      <c r="O964" s="91">
        <v>6</v>
      </c>
      <c r="P964" s="91"/>
      <c r="Q964" s="91"/>
      <c r="R964" s="91">
        <v>0</v>
      </c>
      <c r="S964" s="91">
        <v>0</v>
      </c>
      <c r="T964" s="91">
        <v>0</v>
      </c>
      <c r="U964" s="91">
        <v>0</v>
      </c>
      <c r="V964" s="91">
        <v>0</v>
      </c>
      <c r="W964" s="91">
        <v>0</v>
      </c>
      <c r="X964" s="91">
        <v>0</v>
      </c>
      <c r="Y964" s="91">
        <v>0</v>
      </c>
      <c r="Z964" s="91">
        <v>0</v>
      </c>
      <c r="AA964" s="91">
        <v>0</v>
      </c>
      <c r="AB964" s="91">
        <v>0</v>
      </c>
      <c r="AC964" s="91">
        <v>0</v>
      </c>
      <c r="AD964" s="91">
        <v>0</v>
      </c>
      <c r="AE964" s="91"/>
      <c r="AF964" s="91"/>
      <c r="AG964" s="91"/>
      <c r="AH964" s="91"/>
      <c r="AJ964" cm="1">
        <f t="array" ref="AJ964">IF(OR(COUNTIF(R964,$AZ$2:$AZ$19)),0,1)</f>
        <v>0</v>
      </c>
      <c r="AK964" cm="1">
        <f t="array" ref="AK964">IF(OR(COUNTIF(S964,$AZ$2:$AZ$19)),0,1)</f>
        <v>0</v>
      </c>
      <c r="AL964" cm="1">
        <f t="array" ref="AL964">IF(OR(COUNTIF(T964,$AZ$2:$AZ$19)),0,1)</f>
        <v>0</v>
      </c>
      <c r="AM964" cm="1">
        <f t="array" ref="AM964">IF(OR(COUNTIF(U964,$AZ$2:$AZ$19)),0,1)</f>
        <v>0</v>
      </c>
      <c r="AN964" cm="1">
        <f t="array" ref="AN964">IF(OR(COUNTIF(V964,$AZ$2:$AZ$19)),0,1)</f>
        <v>0</v>
      </c>
      <c r="AO964" cm="1">
        <f t="array" ref="AO964">IF(OR(COUNTIF(W964,$AZ$2:$AZ$19)),0,1)</f>
        <v>0</v>
      </c>
      <c r="AP964" cm="1">
        <f t="array" ref="AP964">IF(OR(COUNTIF(X964,$AZ$2:$AZ$19)),0,1)</f>
        <v>0</v>
      </c>
      <c r="AQ964" cm="1">
        <f t="array" ref="AQ964">IF(OR(COUNTIF(Y964,$AZ$2:$AZ$19)),0,1)</f>
        <v>0</v>
      </c>
      <c r="AR964" cm="1">
        <f t="array" ref="AR964">IF(OR(COUNTIF(Z964,$AZ$2:$AZ$19)),0,1)</f>
        <v>0</v>
      </c>
      <c r="AS964" cm="1">
        <f t="array" ref="AS964">IF(OR(COUNTIF(AA964,$AZ$2:$AZ$19)),0,1)</f>
        <v>0</v>
      </c>
      <c r="AT964" cm="1">
        <f t="array" ref="AT964">IF(OR(COUNTIF(AB964,$AZ$2:$AZ$19)),0,1)</f>
        <v>0</v>
      </c>
      <c r="AU964" cm="1">
        <f t="array" ref="AU964">IF(OR(COUNTIF(AC964,$AZ$2:$AZ$19)),0,1)</f>
        <v>0</v>
      </c>
      <c r="AV964" cm="1">
        <f t="array" ref="AV964">IF(OR(COUNTIF(AD964,$AZ$2:$AZ$19)),0,1)</f>
        <v>0</v>
      </c>
      <c r="AX964">
        <f t="shared" si="16"/>
        <v>0</v>
      </c>
    </row>
    <row r="965" spans="1:50" x14ac:dyDescent="0.3">
      <c r="A965" s="92" t="str" cm="1">
        <f t="array" ref="A965">IF(AX965&gt;0,'Licensee Info'!$A$2:$A$2,"#N/A")</f>
        <v>#N/A</v>
      </c>
      <c r="B965" s="88" t="str">
        <f>'Cover Sheet'!$A$3</f>
        <v>[insert AFS Reporting Period]</v>
      </c>
      <c r="C965" s="88" t="str">
        <f>'Cover Sheet'!$D$3</f>
        <v>[insert all medical and adult-use license record numbers covered by this AFS]</v>
      </c>
      <c r="D965" s="88" t="str">
        <f>'Cover Sheet'!$A$6</f>
        <v>[insert name of firm]</v>
      </c>
      <c r="E965" s="88" t="str">
        <f>'Cover Sheet'!$B$6</f>
        <v>[insert CPA name]</v>
      </c>
      <c r="F965" s="88" t="str">
        <f>'Cover Sheet'!$B$8</f>
        <v>[insert CPA license number]</v>
      </c>
      <c r="G965" s="88" t="str">
        <f>'Cover Sheet'!$D$6</f>
        <v>[insert direct email address]</v>
      </c>
      <c r="H965" s="88" t="str">
        <f>'Cover Sheet'!$D$8</f>
        <v>[insert direct phone number]</v>
      </c>
      <c r="I965" s="88" t="str">
        <f>'Cover Sheet'!$D$10</f>
        <v>[insert firm mailing address]</v>
      </c>
      <c r="J965" s="88" t="str">
        <f>'Licensee Info'!$E$2</f>
        <v>Report not attested to correctly</v>
      </c>
      <c r="K965" t="s">
        <v>286</v>
      </c>
      <c r="L965">
        <v>1</v>
      </c>
      <c r="M965" t="s">
        <v>285</v>
      </c>
      <c r="N965">
        <v>13</v>
      </c>
      <c r="O965">
        <v>7</v>
      </c>
      <c r="R965">
        <v>0</v>
      </c>
      <c r="S965">
        <v>0</v>
      </c>
      <c r="T965">
        <v>0</v>
      </c>
      <c r="U965">
        <v>0</v>
      </c>
      <c r="V965">
        <v>0</v>
      </c>
      <c r="W965">
        <v>0</v>
      </c>
      <c r="X965">
        <v>0</v>
      </c>
      <c r="Y965">
        <v>0</v>
      </c>
      <c r="Z965">
        <v>0</v>
      </c>
      <c r="AA965">
        <v>0</v>
      </c>
      <c r="AB965">
        <v>0</v>
      </c>
      <c r="AC965">
        <v>0</v>
      </c>
      <c r="AD965">
        <v>0</v>
      </c>
      <c r="AJ965" cm="1">
        <f t="array" ref="AJ965">IF(OR(COUNTIF(R965,$AZ$2:$AZ$19)),0,1)</f>
        <v>0</v>
      </c>
      <c r="AK965" cm="1">
        <f t="array" ref="AK965">IF(OR(COUNTIF(S965,$AZ$2:$AZ$19)),0,1)</f>
        <v>0</v>
      </c>
      <c r="AL965" cm="1">
        <f t="array" ref="AL965">IF(OR(COUNTIF(T965,$AZ$2:$AZ$19)),0,1)</f>
        <v>0</v>
      </c>
      <c r="AM965" cm="1">
        <f t="array" ref="AM965">IF(OR(COUNTIF(U965,$AZ$2:$AZ$19)),0,1)</f>
        <v>0</v>
      </c>
      <c r="AN965" cm="1">
        <f t="array" ref="AN965">IF(OR(COUNTIF(V965,$AZ$2:$AZ$19)),0,1)</f>
        <v>0</v>
      </c>
      <c r="AO965" cm="1">
        <f t="array" ref="AO965">IF(OR(COUNTIF(W965,$AZ$2:$AZ$19)),0,1)</f>
        <v>0</v>
      </c>
      <c r="AP965" cm="1">
        <f t="array" ref="AP965">IF(OR(COUNTIF(X965,$AZ$2:$AZ$19)),0,1)</f>
        <v>0</v>
      </c>
      <c r="AQ965" cm="1">
        <f t="array" ref="AQ965">IF(OR(COUNTIF(Y965,$AZ$2:$AZ$19)),0,1)</f>
        <v>0</v>
      </c>
      <c r="AR965" cm="1">
        <f t="array" ref="AR965">IF(OR(COUNTIF(Z965,$AZ$2:$AZ$19)),0,1)</f>
        <v>0</v>
      </c>
      <c r="AS965" cm="1">
        <f t="array" ref="AS965">IF(OR(COUNTIF(AA965,$AZ$2:$AZ$19)),0,1)</f>
        <v>0</v>
      </c>
      <c r="AT965" cm="1">
        <f t="array" ref="AT965">IF(OR(COUNTIF(AB965,$AZ$2:$AZ$19)),0,1)</f>
        <v>0</v>
      </c>
      <c r="AU965" cm="1">
        <f t="array" ref="AU965">IF(OR(COUNTIF(AC965,$AZ$2:$AZ$19)),0,1)</f>
        <v>0</v>
      </c>
      <c r="AV965" cm="1">
        <f t="array" ref="AV965">IF(OR(COUNTIF(AD965,$AZ$2:$AZ$19)),0,1)</f>
        <v>0</v>
      </c>
      <c r="AX965">
        <f t="shared" si="16"/>
        <v>0</v>
      </c>
    </row>
    <row r="966" spans="1:50" x14ac:dyDescent="0.3">
      <c r="A966" s="88" t="str" cm="1">
        <f t="array" ref="A966">IF(AX966&gt;0,'Licensee Info'!$A$2:$A$2,"#N/A")</f>
        <v>#N/A</v>
      </c>
      <c r="B966" s="88" t="str">
        <f>'Cover Sheet'!$A$3</f>
        <v>[insert AFS Reporting Period]</v>
      </c>
      <c r="C966" s="88" t="str">
        <f>'Cover Sheet'!$D$3</f>
        <v>[insert all medical and adult-use license record numbers covered by this AFS]</v>
      </c>
      <c r="D966" s="88" t="str">
        <f>'Cover Sheet'!$A$6</f>
        <v>[insert name of firm]</v>
      </c>
      <c r="E966" s="88" t="str">
        <f>'Cover Sheet'!$B$6</f>
        <v>[insert CPA name]</v>
      </c>
      <c r="F966" s="88" t="str">
        <f>'Cover Sheet'!$B$8</f>
        <v>[insert CPA license number]</v>
      </c>
      <c r="G966" s="88" t="str">
        <f>'Cover Sheet'!$D$6</f>
        <v>[insert direct email address]</v>
      </c>
      <c r="H966" s="88" t="str">
        <f>'Cover Sheet'!$D$8</f>
        <v>[insert direct phone number]</v>
      </c>
      <c r="I966" s="88" t="str">
        <f>'Cover Sheet'!$D$10</f>
        <v>[insert firm mailing address]</v>
      </c>
      <c r="J966" s="88" t="str">
        <f>'Licensee Info'!$E$2</f>
        <v>Report not attested to correctly</v>
      </c>
      <c r="K966" s="91" t="s">
        <v>286</v>
      </c>
      <c r="L966" s="91">
        <v>1</v>
      </c>
      <c r="M966" s="91" t="s">
        <v>285</v>
      </c>
      <c r="N966" s="91">
        <v>13</v>
      </c>
      <c r="O966" s="91">
        <v>8</v>
      </c>
      <c r="P966" s="91"/>
      <c r="Q966" s="91"/>
      <c r="R966" s="91">
        <v>0</v>
      </c>
      <c r="S966" s="91">
        <v>0</v>
      </c>
      <c r="T966" s="91">
        <v>0</v>
      </c>
      <c r="U966" s="91">
        <v>0</v>
      </c>
      <c r="V966" s="91">
        <v>0</v>
      </c>
      <c r="W966" s="91">
        <v>0</v>
      </c>
      <c r="X966" s="91">
        <v>0</v>
      </c>
      <c r="Y966" s="91">
        <v>0</v>
      </c>
      <c r="Z966" s="91">
        <v>0</v>
      </c>
      <c r="AA966" s="91">
        <v>0</v>
      </c>
      <c r="AB966" s="91">
        <v>0</v>
      </c>
      <c r="AC966" s="91">
        <v>0</v>
      </c>
      <c r="AD966" s="91">
        <v>0</v>
      </c>
      <c r="AE966" s="91"/>
      <c r="AF966" s="91"/>
      <c r="AG966" s="91"/>
      <c r="AH966" s="91"/>
      <c r="AJ966" cm="1">
        <f t="array" ref="AJ966">IF(OR(COUNTIF(R966,$AZ$2:$AZ$19)),0,1)</f>
        <v>0</v>
      </c>
      <c r="AK966" cm="1">
        <f t="array" ref="AK966">IF(OR(COUNTIF(S966,$AZ$2:$AZ$19)),0,1)</f>
        <v>0</v>
      </c>
      <c r="AL966" cm="1">
        <f t="array" ref="AL966">IF(OR(COUNTIF(T966,$AZ$2:$AZ$19)),0,1)</f>
        <v>0</v>
      </c>
      <c r="AM966" cm="1">
        <f t="array" ref="AM966">IF(OR(COUNTIF(U966,$AZ$2:$AZ$19)),0,1)</f>
        <v>0</v>
      </c>
      <c r="AN966" cm="1">
        <f t="array" ref="AN966">IF(OR(COUNTIF(V966,$AZ$2:$AZ$19)),0,1)</f>
        <v>0</v>
      </c>
      <c r="AO966" cm="1">
        <f t="array" ref="AO966">IF(OR(COUNTIF(W966,$AZ$2:$AZ$19)),0,1)</f>
        <v>0</v>
      </c>
      <c r="AP966" cm="1">
        <f t="array" ref="AP966">IF(OR(COUNTIF(X966,$AZ$2:$AZ$19)),0,1)</f>
        <v>0</v>
      </c>
      <c r="AQ966" cm="1">
        <f t="array" ref="AQ966">IF(OR(COUNTIF(Y966,$AZ$2:$AZ$19)),0,1)</f>
        <v>0</v>
      </c>
      <c r="AR966" cm="1">
        <f t="array" ref="AR966">IF(OR(COUNTIF(Z966,$AZ$2:$AZ$19)),0,1)</f>
        <v>0</v>
      </c>
      <c r="AS966" cm="1">
        <f t="array" ref="AS966">IF(OR(COUNTIF(AA966,$AZ$2:$AZ$19)),0,1)</f>
        <v>0</v>
      </c>
      <c r="AT966" cm="1">
        <f t="array" ref="AT966">IF(OR(COUNTIF(AB966,$AZ$2:$AZ$19)),0,1)</f>
        <v>0</v>
      </c>
      <c r="AU966" cm="1">
        <f t="array" ref="AU966">IF(OR(COUNTIF(AC966,$AZ$2:$AZ$19)),0,1)</f>
        <v>0</v>
      </c>
      <c r="AV966" cm="1">
        <f t="array" ref="AV966">IF(OR(COUNTIF(AD966,$AZ$2:$AZ$19)),0,1)</f>
        <v>0</v>
      </c>
      <c r="AX966">
        <f t="shared" si="16"/>
        <v>0</v>
      </c>
    </row>
    <row r="967" spans="1:50" x14ac:dyDescent="0.3">
      <c r="A967" s="92" t="str" cm="1">
        <f t="array" ref="A967">IF(AX967&gt;0,'Licensee Info'!$A$2:$A$2,"#N/A")</f>
        <v>#N/A</v>
      </c>
      <c r="B967" s="88" t="str">
        <f>'Cover Sheet'!$A$3</f>
        <v>[insert AFS Reporting Period]</v>
      </c>
      <c r="C967" s="88" t="str">
        <f>'Cover Sheet'!$D$3</f>
        <v>[insert all medical and adult-use license record numbers covered by this AFS]</v>
      </c>
      <c r="D967" s="88" t="str">
        <f>'Cover Sheet'!$A$6</f>
        <v>[insert name of firm]</v>
      </c>
      <c r="E967" s="88" t="str">
        <f>'Cover Sheet'!$B$6</f>
        <v>[insert CPA name]</v>
      </c>
      <c r="F967" s="88" t="str">
        <f>'Cover Sheet'!$B$8</f>
        <v>[insert CPA license number]</v>
      </c>
      <c r="G967" s="88" t="str">
        <f>'Cover Sheet'!$D$6</f>
        <v>[insert direct email address]</v>
      </c>
      <c r="H967" s="88" t="str">
        <f>'Cover Sheet'!$D$8</f>
        <v>[insert direct phone number]</v>
      </c>
      <c r="I967" s="88" t="str">
        <f>'Cover Sheet'!$D$10</f>
        <v>[insert firm mailing address]</v>
      </c>
      <c r="J967" s="88" t="str">
        <f>'Licensee Info'!$E$2</f>
        <v>Report not attested to correctly</v>
      </c>
      <c r="K967" t="s">
        <v>286</v>
      </c>
      <c r="L967">
        <v>1</v>
      </c>
      <c r="M967" t="s">
        <v>285</v>
      </c>
      <c r="N967">
        <v>13</v>
      </c>
      <c r="O967">
        <v>9</v>
      </c>
      <c r="R967">
        <v>0</v>
      </c>
      <c r="S967">
        <v>0</v>
      </c>
      <c r="T967">
        <v>0</v>
      </c>
      <c r="U967">
        <v>0</v>
      </c>
      <c r="V967">
        <v>0</v>
      </c>
      <c r="W967">
        <v>0</v>
      </c>
      <c r="X967">
        <v>0</v>
      </c>
      <c r="Y967">
        <v>0</v>
      </c>
      <c r="Z967">
        <v>0</v>
      </c>
      <c r="AA967">
        <v>0</v>
      </c>
      <c r="AB967">
        <v>0</v>
      </c>
      <c r="AC967">
        <v>0</v>
      </c>
      <c r="AD967">
        <v>0</v>
      </c>
      <c r="AJ967" cm="1">
        <f t="array" ref="AJ967">IF(OR(COUNTIF(R967,$AZ$2:$AZ$19)),0,1)</f>
        <v>0</v>
      </c>
      <c r="AK967" cm="1">
        <f t="array" ref="AK967">IF(OR(COUNTIF(S967,$AZ$2:$AZ$19)),0,1)</f>
        <v>0</v>
      </c>
      <c r="AL967" cm="1">
        <f t="array" ref="AL967">IF(OR(COUNTIF(T967,$AZ$2:$AZ$19)),0,1)</f>
        <v>0</v>
      </c>
      <c r="AM967" cm="1">
        <f t="array" ref="AM967">IF(OR(COUNTIF(U967,$AZ$2:$AZ$19)),0,1)</f>
        <v>0</v>
      </c>
      <c r="AN967" cm="1">
        <f t="array" ref="AN967">IF(OR(COUNTIF(V967,$AZ$2:$AZ$19)),0,1)</f>
        <v>0</v>
      </c>
      <c r="AO967" cm="1">
        <f t="array" ref="AO967">IF(OR(COUNTIF(W967,$AZ$2:$AZ$19)),0,1)</f>
        <v>0</v>
      </c>
      <c r="AP967" cm="1">
        <f t="array" ref="AP967">IF(OR(COUNTIF(X967,$AZ$2:$AZ$19)),0,1)</f>
        <v>0</v>
      </c>
      <c r="AQ967" cm="1">
        <f t="array" ref="AQ967">IF(OR(COUNTIF(Y967,$AZ$2:$AZ$19)),0,1)</f>
        <v>0</v>
      </c>
      <c r="AR967" cm="1">
        <f t="array" ref="AR967">IF(OR(COUNTIF(Z967,$AZ$2:$AZ$19)),0,1)</f>
        <v>0</v>
      </c>
      <c r="AS967" cm="1">
        <f t="array" ref="AS967">IF(OR(COUNTIF(AA967,$AZ$2:$AZ$19)),0,1)</f>
        <v>0</v>
      </c>
      <c r="AT967" cm="1">
        <f t="array" ref="AT967">IF(OR(COUNTIF(AB967,$AZ$2:$AZ$19)),0,1)</f>
        <v>0</v>
      </c>
      <c r="AU967" cm="1">
        <f t="array" ref="AU967">IF(OR(COUNTIF(AC967,$AZ$2:$AZ$19)),0,1)</f>
        <v>0</v>
      </c>
      <c r="AV967" cm="1">
        <f t="array" ref="AV967">IF(OR(COUNTIF(AD967,$AZ$2:$AZ$19)),0,1)</f>
        <v>0</v>
      </c>
      <c r="AX967">
        <f t="shared" si="16"/>
        <v>0</v>
      </c>
    </row>
    <row r="968" spans="1:50" x14ac:dyDescent="0.3">
      <c r="A968" s="88" t="str" cm="1">
        <f t="array" ref="A968">IF(AX968&gt;0,'Licensee Info'!$A$2:$A$2,"#N/A")</f>
        <v>#N/A</v>
      </c>
      <c r="B968" s="88" t="str">
        <f>'Cover Sheet'!$A$3</f>
        <v>[insert AFS Reporting Period]</v>
      </c>
      <c r="C968" s="88" t="str">
        <f>'Cover Sheet'!$D$3</f>
        <v>[insert all medical and adult-use license record numbers covered by this AFS]</v>
      </c>
      <c r="D968" s="88" t="str">
        <f>'Cover Sheet'!$A$6</f>
        <v>[insert name of firm]</v>
      </c>
      <c r="E968" s="88" t="str">
        <f>'Cover Sheet'!$B$6</f>
        <v>[insert CPA name]</v>
      </c>
      <c r="F968" s="88" t="str">
        <f>'Cover Sheet'!$B$8</f>
        <v>[insert CPA license number]</v>
      </c>
      <c r="G968" s="88" t="str">
        <f>'Cover Sheet'!$D$6</f>
        <v>[insert direct email address]</v>
      </c>
      <c r="H968" s="88" t="str">
        <f>'Cover Sheet'!$D$8</f>
        <v>[insert direct phone number]</v>
      </c>
      <c r="I968" s="88" t="str">
        <f>'Cover Sheet'!$D$10</f>
        <v>[insert firm mailing address]</v>
      </c>
      <c r="J968" s="88" t="str">
        <f>'Licensee Info'!$E$2</f>
        <v>Report not attested to correctly</v>
      </c>
      <c r="K968" s="91" t="s">
        <v>286</v>
      </c>
      <c r="L968" s="91">
        <v>1</v>
      </c>
      <c r="M968" s="91" t="s">
        <v>285</v>
      </c>
      <c r="N968" s="91">
        <v>13</v>
      </c>
      <c r="O968" s="91">
        <v>10</v>
      </c>
      <c r="P968" s="91"/>
      <c r="Q968" s="91"/>
      <c r="R968" s="91">
        <v>0</v>
      </c>
      <c r="S968" s="91">
        <v>0</v>
      </c>
      <c r="T968" s="91">
        <v>0</v>
      </c>
      <c r="U968" s="91">
        <v>0</v>
      </c>
      <c r="V968" s="91">
        <v>0</v>
      </c>
      <c r="W968" s="91">
        <v>0</v>
      </c>
      <c r="X968" s="91">
        <v>0</v>
      </c>
      <c r="Y968" s="91">
        <v>0</v>
      </c>
      <c r="Z968" s="91">
        <v>0</v>
      </c>
      <c r="AA968" s="91">
        <v>0</v>
      </c>
      <c r="AB968" s="91">
        <v>0</v>
      </c>
      <c r="AC968" s="91">
        <v>0</v>
      </c>
      <c r="AD968" s="91">
        <v>0</v>
      </c>
      <c r="AE968" s="91"/>
      <c r="AF968" s="91"/>
      <c r="AG968" s="91"/>
      <c r="AH968" s="91"/>
      <c r="AJ968" cm="1">
        <f t="array" ref="AJ968">IF(OR(COUNTIF(R968,$AZ$2:$AZ$19)),0,1)</f>
        <v>0</v>
      </c>
      <c r="AK968" cm="1">
        <f t="array" ref="AK968">IF(OR(COUNTIF(S968,$AZ$2:$AZ$19)),0,1)</f>
        <v>0</v>
      </c>
      <c r="AL968" cm="1">
        <f t="array" ref="AL968">IF(OR(COUNTIF(T968,$AZ$2:$AZ$19)),0,1)</f>
        <v>0</v>
      </c>
      <c r="AM968" cm="1">
        <f t="array" ref="AM968">IF(OR(COUNTIF(U968,$AZ$2:$AZ$19)),0,1)</f>
        <v>0</v>
      </c>
      <c r="AN968" cm="1">
        <f t="array" ref="AN968">IF(OR(COUNTIF(V968,$AZ$2:$AZ$19)),0,1)</f>
        <v>0</v>
      </c>
      <c r="AO968" cm="1">
        <f t="array" ref="AO968">IF(OR(COUNTIF(W968,$AZ$2:$AZ$19)),0,1)</f>
        <v>0</v>
      </c>
      <c r="AP968" cm="1">
        <f t="array" ref="AP968">IF(OR(COUNTIF(X968,$AZ$2:$AZ$19)),0,1)</f>
        <v>0</v>
      </c>
      <c r="AQ968" cm="1">
        <f t="array" ref="AQ968">IF(OR(COUNTIF(Y968,$AZ$2:$AZ$19)),0,1)</f>
        <v>0</v>
      </c>
      <c r="AR968" cm="1">
        <f t="array" ref="AR968">IF(OR(COUNTIF(Z968,$AZ$2:$AZ$19)),0,1)</f>
        <v>0</v>
      </c>
      <c r="AS968" cm="1">
        <f t="array" ref="AS968">IF(OR(COUNTIF(AA968,$AZ$2:$AZ$19)),0,1)</f>
        <v>0</v>
      </c>
      <c r="AT968" cm="1">
        <f t="array" ref="AT968">IF(OR(COUNTIF(AB968,$AZ$2:$AZ$19)),0,1)</f>
        <v>0</v>
      </c>
      <c r="AU968" cm="1">
        <f t="array" ref="AU968">IF(OR(COUNTIF(AC968,$AZ$2:$AZ$19)),0,1)</f>
        <v>0</v>
      </c>
      <c r="AV968" cm="1">
        <f t="array" ref="AV968">IF(OR(COUNTIF(AD968,$AZ$2:$AZ$19)),0,1)</f>
        <v>0</v>
      </c>
      <c r="AX968">
        <f t="shared" si="16"/>
        <v>0</v>
      </c>
    </row>
    <row r="969" spans="1:50" x14ac:dyDescent="0.3">
      <c r="A969" s="92" t="str" cm="1">
        <f t="array" ref="A969">IF(AX969&gt;0,'Licensee Info'!$A$2:$A$2,"#N/A")</f>
        <v>#N/A</v>
      </c>
      <c r="B969" s="88" t="str">
        <f>'Cover Sheet'!$A$3</f>
        <v>[insert AFS Reporting Period]</v>
      </c>
      <c r="C969" s="88" t="str">
        <f>'Cover Sheet'!$D$3</f>
        <v>[insert all medical and adult-use license record numbers covered by this AFS]</v>
      </c>
      <c r="D969" s="88" t="str">
        <f>'Cover Sheet'!$A$6</f>
        <v>[insert name of firm]</v>
      </c>
      <c r="E969" s="88" t="str">
        <f>'Cover Sheet'!$B$6</f>
        <v>[insert CPA name]</v>
      </c>
      <c r="F969" s="88" t="str">
        <f>'Cover Sheet'!$B$8</f>
        <v>[insert CPA license number]</v>
      </c>
      <c r="G969" s="88" t="str">
        <f>'Cover Sheet'!$D$6</f>
        <v>[insert direct email address]</v>
      </c>
      <c r="H969" s="88" t="str">
        <f>'Cover Sheet'!$D$8</f>
        <v>[insert direct phone number]</v>
      </c>
      <c r="I969" s="88" t="str">
        <f>'Cover Sheet'!$D$10</f>
        <v>[insert firm mailing address]</v>
      </c>
      <c r="J969" s="88" t="str">
        <f>'Licensee Info'!$E$2</f>
        <v>Report not attested to correctly</v>
      </c>
      <c r="K969" t="s">
        <v>286</v>
      </c>
      <c r="L969">
        <v>1</v>
      </c>
      <c r="M969" t="s">
        <v>285</v>
      </c>
      <c r="N969">
        <v>13</v>
      </c>
      <c r="O969">
        <v>11</v>
      </c>
      <c r="R969">
        <v>0</v>
      </c>
      <c r="S969">
        <v>0</v>
      </c>
      <c r="T969">
        <v>0</v>
      </c>
      <c r="U969">
        <v>0</v>
      </c>
      <c r="V969">
        <v>0</v>
      </c>
      <c r="W969">
        <v>0</v>
      </c>
      <c r="X969">
        <v>0</v>
      </c>
      <c r="Y969">
        <v>0</v>
      </c>
      <c r="Z969">
        <v>0</v>
      </c>
      <c r="AA969">
        <v>0</v>
      </c>
      <c r="AB969">
        <v>0</v>
      </c>
      <c r="AC969">
        <v>0</v>
      </c>
      <c r="AD969">
        <v>0</v>
      </c>
      <c r="AJ969" cm="1">
        <f t="array" ref="AJ969">IF(OR(COUNTIF(R969,$AZ$2:$AZ$19)),0,1)</f>
        <v>0</v>
      </c>
      <c r="AK969" cm="1">
        <f t="array" ref="AK969">IF(OR(COUNTIF(S969,$AZ$2:$AZ$19)),0,1)</f>
        <v>0</v>
      </c>
      <c r="AL969" cm="1">
        <f t="array" ref="AL969">IF(OR(COUNTIF(T969,$AZ$2:$AZ$19)),0,1)</f>
        <v>0</v>
      </c>
      <c r="AM969" cm="1">
        <f t="array" ref="AM969">IF(OR(COUNTIF(U969,$AZ$2:$AZ$19)),0,1)</f>
        <v>0</v>
      </c>
      <c r="AN969" cm="1">
        <f t="array" ref="AN969">IF(OR(COUNTIF(V969,$AZ$2:$AZ$19)),0,1)</f>
        <v>0</v>
      </c>
      <c r="AO969" cm="1">
        <f t="array" ref="AO969">IF(OR(COUNTIF(W969,$AZ$2:$AZ$19)),0,1)</f>
        <v>0</v>
      </c>
      <c r="AP969" cm="1">
        <f t="array" ref="AP969">IF(OR(COUNTIF(X969,$AZ$2:$AZ$19)),0,1)</f>
        <v>0</v>
      </c>
      <c r="AQ969" cm="1">
        <f t="array" ref="AQ969">IF(OR(COUNTIF(Y969,$AZ$2:$AZ$19)),0,1)</f>
        <v>0</v>
      </c>
      <c r="AR969" cm="1">
        <f t="array" ref="AR969">IF(OR(COUNTIF(Z969,$AZ$2:$AZ$19)),0,1)</f>
        <v>0</v>
      </c>
      <c r="AS969" cm="1">
        <f t="array" ref="AS969">IF(OR(COUNTIF(AA969,$AZ$2:$AZ$19)),0,1)</f>
        <v>0</v>
      </c>
      <c r="AT969" cm="1">
        <f t="array" ref="AT969">IF(OR(COUNTIF(AB969,$AZ$2:$AZ$19)),0,1)</f>
        <v>0</v>
      </c>
      <c r="AU969" cm="1">
        <f t="array" ref="AU969">IF(OR(COUNTIF(AC969,$AZ$2:$AZ$19)),0,1)</f>
        <v>0</v>
      </c>
      <c r="AV969" cm="1">
        <f t="array" ref="AV969">IF(OR(COUNTIF(AD969,$AZ$2:$AZ$19)),0,1)</f>
        <v>0</v>
      </c>
      <c r="AX969">
        <f t="shared" si="16"/>
        <v>0</v>
      </c>
    </row>
    <row r="970" spans="1:50" x14ac:dyDescent="0.3">
      <c r="A970" s="88" t="str" cm="1">
        <f t="array" ref="A970">IF(AX970&gt;0,'Licensee Info'!$A$2:$A$2,"#N/A")</f>
        <v>#N/A</v>
      </c>
      <c r="B970" s="88" t="str">
        <f>'Cover Sheet'!$A$3</f>
        <v>[insert AFS Reporting Period]</v>
      </c>
      <c r="C970" s="88" t="str">
        <f>'Cover Sheet'!$D$3</f>
        <v>[insert all medical and adult-use license record numbers covered by this AFS]</v>
      </c>
      <c r="D970" s="88" t="str">
        <f>'Cover Sheet'!$A$6</f>
        <v>[insert name of firm]</v>
      </c>
      <c r="E970" s="88" t="str">
        <f>'Cover Sheet'!$B$6</f>
        <v>[insert CPA name]</v>
      </c>
      <c r="F970" s="88" t="str">
        <f>'Cover Sheet'!$B$8</f>
        <v>[insert CPA license number]</v>
      </c>
      <c r="G970" s="88" t="str">
        <f>'Cover Sheet'!$D$6</f>
        <v>[insert direct email address]</v>
      </c>
      <c r="H970" s="88" t="str">
        <f>'Cover Sheet'!$D$8</f>
        <v>[insert direct phone number]</v>
      </c>
      <c r="I970" s="88" t="str">
        <f>'Cover Sheet'!$D$10</f>
        <v>[insert firm mailing address]</v>
      </c>
      <c r="J970" s="88" t="str">
        <f>'Licensee Info'!$E$2</f>
        <v>Report not attested to correctly</v>
      </c>
      <c r="K970" s="91" t="s">
        <v>286</v>
      </c>
      <c r="L970" s="91">
        <v>1</v>
      </c>
      <c r="M970" s="91" t="s">
        <v>285</v>
      </c>
      <c r="N970" s="91">
        <v>13</v>
      </c>
      <c r="O970" s="91">
        <v>12</v>
      </c>
      <c r="P970" s="91"/>
      <c r="Q970" s="91"/>
      <c r="R970" s="91">
        <v>0</v>
      </c>
      <c r="S970" s="91">
        <v>0</v>
      </c>
      <c r="T970" s="91">
        <v>0</v>
      </c>
      <c r="U970" s="91">
        <v>0</v>
      </c>
      <c r="V970" s="91">
        <v>0</v>
      </c>
      <c r="W970" s="91">
        <v>0</v>
      </c>
      <c r="X970" s="91">
        <v>0</v>
      </c>
      <c r="Y970" s="91">
        <v>0</v>
      </c>
      <c r="Z970" s="91">
        <v>0</v>
      </c>
      <c r="AA970" s="91">
        <v>0</v>
      </c>
      <c r="AB970" s="91">
        <v>0</v>
      </c>
      <c r="AC970" s="91">
        <v>0</v>
      </c>
      <c r="AD970" s="91">
        <v>0</v>
      </c>
      <c r="AE970" s="91"/>
      <c r="AF970" s="91"/>
      <c r="AG970" s="91"/>
      <c r="AH970" s="91"/>
      <c r="AJ970" cm="1">
        <f t="array" ref="AJ970">IF(OR(COUNTIF(R970,$AZ$2:$AZ$19)),0,1)</f>
        <v>0</v>
      </c>
      <c r="AK970" cm="1">
        <f t="array" ref="AK970">IF(OR(COUNTIF(S970,$AZ$2:$AZ$19)),0,1)</f>
        <v>0</v>
      </c>
      <c r="AL970" cm="1">
        <f t="array" ref="AL970">IF(OR(COUNTIF(T970,$AZ$2:$AZ$19)),0,1)</f>
        <v>0</v>
      </c>
      <c r="AM970" cm="1">
        <f t="array" ref="AM970">IF(OR(COUNTIF(U970,$AZ$2:$AZ$19)),0,1)</f>
        <v>0</v>
      </c>
      <c r="AN970" cm="1">
        <f t="array" ref="AN970">IF(OR(COUNTIF(V970,$AZ$2:$AZ$19)),0,1)</f>
        <v>0</v>
      </c>
      <c r="AO970" cm="1">
        <f t="array" ref="AO970">IF(OR(COUNTIF(W970,$AZ$2:$AZ$19)),0,1)</f>
        <v>0</v>
      </c>
      <c r="AP970" cm="1">
        <f t="array" ref="AP970">IF(OR(COUNTIF(X970,$AZ$2:$AZ$19)),0,1)</f>
        <v>0</v>
      </c>
      <c r="AQ970" cm="1">
        <f t="array" ref="AQ970">IF(OR(COUNTIF(Y970,$AZ$2:$AZ$19)),0,1)</f>
        <v>0</v>
      </c>
      <c r="AR970" cm="1">
        <f t="array" ref="AR970">IF(OR(COUNTIF(Z970,$AZ$2:$AZ$19)),0,1)</f>
        <v>0</v>
      </c>
      <c r="AS970" cm="1">
        <f t="array" ref="AS970">IF(OR(COUNTIF(AA970,$AZ$2:$AZ$19)),0,1)</f>
        <v>0</v>
      </c>
      <c r="AT970" cm="1">
        <f t="array" ref="AT970">IF(OR(COUNTIF(AB970,$AZ$2:$AZ$19)),0,1)</f>
        <v>0</v>
      </c>
      <c r="AU970" cm="1">
        <f t="array" ref="AU970">IF(OR(COUNTIF(AC970,$AZ$2:$AZ$19)),0,1)</f>
        <v>0</v>
      </c>
      <c r="AV970" cm="1">
        <f t="array" ref="AV970">IF(OR(COUNTIF(AD970,$AZ$2:$AZ$19)),0,1)</f>
        <v>0</v>
      </c>
      <c r="AX970">
        <f t="shared" si="16"/>
        <v>0</v>
      </c>
    </row>
    <row r="971" spans="1:50" x14ac:dyDescent="0.3">
      <c r="A971" s="92" t="str" cm="1">
        <f t="array" ref="A971">IF(AX971&gt;0,'Licensee Info'!$A$2:$A$2,"#N/A")</f>
        <v>#N/A</v>
      </c>
      <c r="B971" s="88" t="str">
        <f>'Cover Sheet'!$A$3</f>
        <v>[insert AFS Reporting Period]</v>
      </c>
      <c r="C971" s="88" t="str">
        <f>'Cover Sheet'!$D$3</f>
        <v>[insert all medical and adult-use license record numbers covered by this AFS]</v>
      </c>
      <c r="D971" s="88" t="str">
        <f>'Cover Sheet'!$A$6</f>
        <v>[insert name of firm]</v>
      </c>
      <c r="E971" s="88" t="str">
        <f>'Cover Sheet'!$B$6</f>
        <v>[insert CPA name]</v>
      </c>
      <c r="F971" s="88" t="str">
        <f>'Cover Sheet'!$B$8</f>
        <v>[insert CPA license number]</v>
      </c>
      <c r="G971" s="88" t="str">
        <f>'Cover Sheet'!$D$6</f>
        <v>[insert direct email address]</v>
      </c>
      <c r="H971" s="88" t="str">
        <f>'Cover Sheet'!$D$8</f>
        <v>[insert direct phone number]</v>
      </c>
      <c r="I971" s="88" t="str">
        <f>'Cover Sheet'!$D$10</f>
        <v>[insert firm mailing address]</v>
      </c>
      <c r="J971" s="88" t="str">
        <f>'Licensee Info'!$E$2</f>
        <v>Report not attested to correctly</v>
      </c>
      <c r="K971" t="s">
        <v>286</v>
      </c>
      <c r="L971">
        <v>1</v>
      </c>
      <c r="M971" t="s">
        <v>285</v>
      </c>
      <c r="N971">
        <v>13</v>
      </c>
      <c r="O971">
        <v>13</v>
      </c>
      <c r="R971">
        <v>0</v>
      </c>
      <c r="S971">
        <v>0</v>
      </c>
      <c r="T971">
        <v>0</v>
      </c>
      <c r="U971">
        <v>0</v>
      </c>
      <c r="V971">
        <v>0</v>
      </c>
      <c r="W971">
        <v>0</v>
      </c>
      <c r="X971">
        <v>0</v>
      </c>
      <c r="Y971">
        <v>0</v>
      </c>
      <c r="Z971">
        <v>0</v>
      </c>
      <c r="AA971">
        <v>0</v>
      </c>
      <c r="AB971">
        <v>0</v>
      </c>
      <c r="AC971">
        <v>0</v>
      </c>
      <c r="AD971">
        <v>0</v>
      </c>
      <c r="AJ971" cm="1">
        <f t="array" ref="AJ971">IF(OR(COUNTIF(R971,$AZ$2:$AZ$19)),0,1)</f>
        <v>0</v>
      </c>
      <c r="AK971" cm="1">
        <f t="array" ref="AK971">IF(OR(COUNTIF(S971,$AZ$2:$AZ$19)),0,1)</f>
        <v>0</v>
      </c>
      <c r="AL971" cm="1">
        <f t="array" ref="AL971">IF(OR(COUNTIF(T971,$AZ$2:$AZ$19)),0,1)</f>
        <v>0</v>
      </c>
      <c r="AM971" cm="1">
        <f t="array" ref="AM971">IF(OR(COUNTIF(U971,$AZ$2:$AZ$19)),0,1)</f>
        <v>0</v>
      </c>
      <c r="AN971" cm="1">
        <f t="array" ref="AN971">IF(OR(COUNTIF(V971,$AZ$2:$AZ$19)),0,1)</f>
        <v>0</v>
      </c>
      <c r="AO971" cm="1">
        <f t="array" ref="AO971">IF(OR(COUNTIF(W971,$AZ$2:$AZ$19)),0,1)</f>
        <v>0</v>
      </c>
      <c r="AP971" cm="1">
        <f t="array" ref="AP971">IF(OR(COUNTIF(X971,$AZ$2:$AZ$19)),0,1)</f>
        <v>0</v>
      </c>
      <c r="AQ971" cm="1">
        <f t="array" ref="AQ971">IF(OR(COUNTIF(Y971,$AZ$2:$AZ$19)),0,1)</f>
        <v>0</v>
      </c>
      <c r="AR971" cm="1">
        <f t="array" ref="AR971">IF(OR(COUNTIF(Z971,$AZ$2:$AZ$19)),0,1)</f>
        <v>0</v>
      </c>
      <c r="AS971" cm="1">
        <f t="array" ref="AS971">IF(OR(COUNTIF(AA971,$AZ$2:$AZ$19)),0,1)</f>
        <v>0</v>
      </c>
      <c r="AT971" cm="1">
        <f t="array" ref="AT971">IF(OR(COUNTIF(AB971,$AZ$2:$AZ$19)),0,1)</f>
        <v>0</v>
      </c>
      <c r="AU971" cm="1">
        <f t="array" ref="AU971">IF(OR(COUNTIF(AC971,$AZ$2:$AZ$19)),0,1)</f>
        <v>0</v>
      </c>
      <c r="AV971" cm="1">
        <f t="array" ref="AV971">IF(OR(COUNTIF(AD971,$AZ$2:$AZ$19)),0,1)</f>
        <v>0</v>
      </c>
      <c r="AX971">
        <f t="shared" si="16"/>
        <v>0</v>
      </c>
    </row>
    <row r="972" spans="1:50" x14ac:dyDescent="0.3">
      <c r="A972" s="88" t="str" cm="1">
        <f t="array" ref="A972">IF(AX972&gt;0,'Licensee Info'!$A$2:$A$2,"#N/A")</f>
        <v>#N/A</v>
      </c>
      <c r="B972" s="88" t="str">
        <f>'Cover Sheet'!$A$3</f>
        <v>[insert AFS Reporting Period]</v>
      </c>
      <c r="C972" s="88" t="str">
        <f>'Cover Sheet'!$D$3</f>
        <v>[insert all medical and adult-use license record numbers covered by this AFS]</v>
      </c>
      <c r="D972" s="88" t="str">
        <f>'Cover Sheet'!$A$6</f>
        <v>[insert name of firm]</v>
      </c>
      <c r="E972" s="88" t="str">
        <f>'Cover Sheet'!$B$6</f>
        <v>[insert CPA name]</v>
      </c>
      <c r="F972" s="88" t="str">
        <f>'Cover Sheet'!$B$8</f>
        <v>[insert CPA license number]</v>
      </c>
      <c r="G972" s="88" t="str">
        <f>'Cover Sheet'!$D$6</f>
        <v>[insert direct email address]</v>
      </c>
      <c r="H972" s="88" t="str">
        <f>'Cover Sheet'!$D$8</f>
        <v>[insert direct phone number]</v>
      </c>
      <c r="I972" s="88" t="str">
        <f>'Cover Sheet'!$D$10</f>
        <v>[insert firm mailing address]</v>
      </c>
      <c r="J972" s="88" t="str">
        <f>'Licensee Info'!$E$2</f>
        <v>Report not attested to correctly</v>
      </c>
      <c r="K972" s="91" t="s">
        <v>286</v>
      </c>
      <c r="L972" s="91">
        <v>1</v>
      </c>
      <c r="M972" s="91" t="s">
        <v>285</v>
      </c>
      <c r="N972" s="91">
        <v>13</v>
      </c>
      <c r="O972" s="91">
        <v>14</v>
      </c>
      <c r="P972" s="91"/>
      <c r="Q972" s="91"/>
      <c r="R972" s="91">
        <v>0</v>
      </c>
      <c r="S972" s="91">
        <v>0</v>
      </c>
      <c r="T972" s="91">
        <v>0</v>
      </c>
      <c r="U972" s="91">
        <v>0</v>
      </c>
      <c r="V972" s="91">
        <v>0</v>
      </c>
      <c r="W972" s="91">
        <v>0</v>
      </c>
      <c r="X972" s="91">
        <v>0</v>
      </c>
      <c r="Y972" s="91">
        <v>0</v>
      </c>
      <c r="Z972" s="91">
        <v>0</v>
      </c>
      <c r="AA972" s="91">
        <v>0</v>
      </c>
      <c r="AB972" s="91">
        <v>0</v>
      </c>
      <c r="AC972" s="91">
        <v>0</v>
      </c>
      <c r="AD972" s="91">
        <v>0</v>
      </c>
      <c r="AE972" s="91"/>
      <c r="AF972" s="91"/>
      <c r="AG972" s="91"/>
      <c r="AH972" s="91"/>
      <c r="AJ972" cm="1">
        <f t="array" ref="AJ972">IF(OR(COUNTIF(R972,$AZ$2:$AZ$19)),0,1)</f>
        <v>0</v>
      </c>
      <c r="AK972" cm="1">
        <f t="array" ref="AK972">IF(OR(COUNTIF(S972,$AZ$2:$AZ$19)),0,1)</f>
        <v>0</v>
      </c>
      <c r="AL972" cm="1">
        <f t="array" ref="AL972">IF(OR(COUNTIF(T972,$AZ$2:$AZ$19)),0,1)</f>
        <v>0</v>
      </c>
      <c r="AM972" cm="1">
        <f t="array" ref="AM972">IF(OR(COUNTIF(U972,$AZ$2:$AZ$19)),0,1)</f>
        <v>0</v>
      </c>
      <c r="AN972" cm="1">
        <f t="array" ref="AN972">IF(OR(COUNTIF(V972,$AZ$2:$AZ$19)),0,1)</f>
        <v>0</v>
      </c>
      <c r="AO972" cm="1">
        <f t="array" ref="AO972">IF(OR(COUNTIF(W972,$AZ$2:$AZ$19)),0,1)</f>
        <v>0</v>
      </c>
      <c r="AP972" cm="1">
        <f t="array" ref="AP972">IF(OR(COUNTIF(X972,$AZ$2:$AZ$19)),0,1)</f>
        <v>0</v>
      </c>
      <c r="AQ972" cm="1">
        <f t="array" ref="AQ972">IF(OR(COUNTIF(Y972,$AZ$2:$AZ$19)),0,1)</f>
        <v>0</v>
      </c>
      <c r="AR972" cm="1">
        <f t="array" ref="AR972">IF(OR(COUNTIF(Z972,$AZ$2:$AZ$19)),0,1)</f>
        <v>0</v>
      </c>
      <c r="AS972" cm="1">
        <f t="array" ref="AS972">IF(OR(COUNTIF(AA972,$AZ$2:$AZ$19)),0,1)</f>
        <v>0</v>
      </c>
      <c r="AT972" cm="1">
        <f t="array" ref="AT972">IF(OR(COUNTIF(AB972,$AZ$2:$AZ$19)),0,1)</f>
        <v>0</v>
      </c>
      <c r="AU972" cm="1">
        <f t="array" ref="AU972">IF(OR(COUNTIF(AC972,$AZ$2:$AZ$19)),0,1)</f>
        <v>0</v>
      </c>
      <c r="AV972" cm="1">
        <f t="array" ref="AV972">IF(OR(COUNTIF(AD972,$AZ$2:$AZ$19)),0,1)</f>
        <v>0</v>
      </c>
      <c r="AX972">
        <f t="shared" si="16"/>
        <v>0</v>
      </c>
    </row>
    <row r="973" spans="1:50" x14ac:dyDescent="0.3">
      <c r="A973" s="92" t="str" cm="1">
        <f t="array" ref="A973">IF(AX973&gt;0,'Licensee Info'!$A$2:$A$2,"#N/A")</f>
        <v>#N/A</v>
      </c>
      <c r="B973" s="88" t="str">
        <f>'Cover Sheet'!$A$3</f>
        <v>[insert AFS Reporting Period]</v>
      </c>
      <c r="C973" s="88" t="str">
        <f>'Cover Sheet'!$D$3</f>
        <v>[insert all medical and adult-use license record numbers covered by this AFS]</v>
      </c>
      <c r="D973" s="88" t="str">
        <f>'Cover Sheet'!$A$6</f>
        <v>[insert name of firm]</v>
      </c>
      <c r="E973" s="88" t="str">
        <f>'Cover Sheet'!$B$6</f>
        <v>[insert CPA name]</v>
      </c>
      <c r="F973" s="88" t="str">
        <f>'Cover Sheet'!$B$8</f>
        <v>[insert CPA license number]</v>
      </c>
      <c r="G973" s="88" t="str">
        <f>'Cover Sheet'!$D$6</f>
        <v>[insert direct email address]</v>
      </c>
      <c r="H973" s="88" t="str">
        <f>'Cover Sheet'!$D$8</f>
        <v>[insert direct phone number]</v>
      </c>
      <c r="I973" s="88" t="str">
        <f>'Cover Sheet'!$D$10</f>
        <v>[insert firm mailing address]</v>
      </c>
      <c r="J973" s="88" t="str">
        <f>'Licensee Info'!$E$2</f>
        <v>Report not attested to correctly</v>
      </c>
      <c r="K973" t="s">
        <v>286</v>
      </c>
      <c r="L973">
        <v>1</v>
      </c>
      <c r="M973" t="s">
        <v>285</v>
      </c>
      <c r="N973">
        <v>13</v>
      </c>
      <c r="O973">
        <v>15</v>
      </c>
      <c r="R973">
        <v>0</v>
      </c>
      <c r="S973">
        <v>0</v>
      </c>
      <c r="T973">
        <v>0</v>
      </c>
      <c r="U973">
        <v>0</v>
      </c>
      <c r="V973">
        <v>0</v>
      </c>
      <c r="W973">
        <v>0</v>
      </c>
      <c r="X973">
        <v>0</v>
      </c>
      <c r="Y973">
        <v>0</v>
      </c>
      <c r="Z973">
        <v>0</v>
      </c>
      <c r="AA973">
        <v>0</v>
      </c>
      <c r="AB973">
        <v>0</v>
      </c>
      <c r="AC973">
        <v>0</v>
      </c>
      <c r="AD973">
        <v>0</v>
      </c>
      <c r="AJ973" cm="1">
        <f t="array" ref="AJ973">IF(OR(COUNTIF(R973,$AZ$2:$AZ$19)),0,1)</f>
        <v>0</v>
      </c>
      <c r="AK973" cm="1">
        <f t="array" ref="AK973">IF(OR(COUNTIF(S973,$AZ$2:$AZ$19)),0,1)</f>
        <v>0</v>
      </c>
      <c r="AL973" cm="1">
        <f t="array" ref="AL973">IF(OR(COUNTIF(T973,$AZ$2:$AZ$19)),0,1)</f>
        <v>0</v>
      </c>
      <c r="AM973" cm="1">
        <f t="array" ref="AM973">IF(OR(COUNTIF(U973,$AZ$2:$AZ$19)),0,1)</f>
        <v>0</v>
      </c>
      <c r="AN973" cm="1">
        <f t="array" ref="AN973">IF(OR(COUNTIF(V973,$AZ$2:$AZ$19)),0,1)</f>
        <v>0</v>
      </c>
      <c r="AO973" cm="1">
        <f t="array" ref="AO973">IF(OR(COUNTIF(W973,$AZ$2:$AZ$19)),0,1)</f>
        <v>0</v>
      </c>
      <c r="AP973" cm="1">
        <f t="array" ref="AP973">IF(OR(COUNTIF(X973,$AZ$2:$AZ$19)),0,1)</f>
        <v>0</v>
      </c>
      <c r="AQ973" cm="1">
        <f t="array" ref="AQ973">IF(OR(COUNTIF(Y973,$AZ$2:$AZ$19)),0,1)</f>
        <v>0</v>
      </c>
      <c r="AR973" cm="1">
        <f t="array" ref="AR973">IF(OR(COUNTIF(Z973,$AZ$2:$AZ$19)),0,1)</f>
        <v>0</v>
      </c>
      <c r="AS973" cm="1">
        <f t="array" ref="AS973">IF(OR(COUNTIF(AA973,$AZ$2:$AZ$19)),0,1)</f>
        <v>0</v>
      </c>
      <c r="AT973" cm="1">
        <f t="array" ref="AT973">IF(OR(COUNTIF(AB973,$AZ$2:$AZ$19)),0,1)</f>
        <v>0</v>
      </c>
      <c r="AU973" cm="1">
        <f t="array" ref="AU973">IF(OR(COUNTIF(AC973,$AZ$2:$AZ$19)),0,1)</f>
        <v>0</v>
      </c>
      <c r="AV973" cm="1">
        <f t="array" ref="AV973">IF(OR(COUNTIF(AD973,$AZ$2:$AZ$19)),0,1)</f>
        <v>0</v>
      </c>
      <c r="AX973">
        <f t="shared" si="16"/>
        <v>0</v>
      </c>
    </row>
    <row r="974" spans="1:50" x14ac:dyDescent="0.3">
      <c r="A974" s="88" t="str" cm="1">
        <f t="array" ref="A974">IF(AX974&gt;0,'Licensee Info'!$A$2:$A$2,"#N/A")</f>
        <v>#N/A</v>
      </c>
      <c r="B974" s="88" t="str">
        <f>'Cover Sheet'!$A$3</f>
        <v>[insert AFS Reporting Period]</v>
      </c>
      <c r="C974" s="88" t="str">
        <f>'Cover Sheet'!$D$3</f>
        <v>[insert all medical and adult-use license record numbers covered by this AFS]</v>
      </c>
      <c r="D974" s="88" t="str">
        <f>'Cover Sheet'!$A$6</f>
        <v>[insert name of firm]</v>
      </c>
      <c r="E974" s="88" t="str">
        <f>'Cover Sheet'!$B$6</f>
        <v>[insert CPA name]</v>
      </c>
      <c r="F974" s="88" t="str">
        <f>'Cover Sheet'!$B$8</f>
        <v>[insert CPA license number]</v>
      </c>
      <c r="G974" s="88" t="str">
        <f>'Cover Sheet'!$D$6</f>
        <v>[insert direct email address]</v>
      </c>
      <c r="H974" s="88" t="str">
        <f>'Cover Sheet'!$D$8</f>
        <v>[insert direct phone number]</v>
      </c>
      <c r="I974" s="88" t="str">
        <f>'Cover Sheet'!$D$10</f>
        <v>[insert firm mailing address]</v>
      </c>
      <c r="J974" s="88" t="str">
        <f>'Licensee Info'!$E$2</f>
        <v>Report not attested to correctly</v>
      </c>
      <c r="K974" s="91" t="s">
        <v>286</v>
      </c>
      <c r="L974" s="91">
        <v>1</v>
      </c>
      <c r="M974" s="91">
        <v>3</v>
      </c>
      <c r="N974" s="91">
        <v>14</v>
      </c>
      <c r="O974" s="91">
        <v>1</v>
      </c>
      <c r="P974" s="91"/>
      <c r="Q974" s="91"/>
      <c r="R974" s="91" t="str">
        <f>'R - Total (R, MB)'!$B$400</f>
        <v>[insert license #]</v>
      </c>
      <c r="S974" s="91">
        <f>'R - Total (R, MB)'!$B$401</f>
        <v>0</v>
      </c>
      <c r="T974" s="91">
        <f>'R - Total (R, MB)'!$D$401</f>
        <v>0</v>
      </c>
      <c r="U974" s="91">
        <f>'R - Total (R, MB)'!$H$401</f>
        <v>0</v>
      </c>
      <c r="V974" s="91" cm="1">
        <f t="array" ref="V974:AC985">'R - Total (R, MB)'!$A$402:$H$413</f>
        <v>0</v>
      </c>
      <c r="W974" s="91">
        <v>0</v>
      </c>
      <c r="X974" s="91">
        <v>0</v>
      </c>
      <c r="Y974" s="91">
        <v>0</v>
      </c>
      <c r="Z974" s="91">
        <v>0</v>
      </c>
      <c r="AA974" s="91">
        <v>0</v>
      </c>
      <c r="AB974" s="91">
        <v>0</v>
      </c>
      <c r="AC974" s="91">
        <v>0</v>
      </c>
      <c r="AD974" s="91">
        <v>0</v>
      </c>
      <c r="AE974" s="91"/>
      <c r="AF974" s="91"/>
      <c r="AG974" s="91"/>
      <c r="AH974" s="91"/>
      <c r="AJ974" cm="1">
        <f t="array" ref="AJ974">IF(OR(COUNTIF(R974,$AZ$2:$AZ$19)),0,1)</f>
        <v>0</v>
      </c>
      <c r="AK974" cm="1">
        <f t="array" ref="AK974">IF(OR(COUNTIF(S974,$AZ$2:$AZ$19)),0,1)</f>
        <v>0</v>
      </c>
      <c r="AL974" cm="1">
        <f t="array" ref="AL974">IF(OR(COUNTIF(T974,$AZ$2:$AZ$19)),0,1)</f>
        <v>0</v>
      </c>
      <c r="AM974" cm="1">
        <f t="array" ref="AM974">IF(OR(COUNTIF(U974,$AZ$2:$AZ$19)),0,1)</f>
        <v>0</v>
      </c>
      <c r="AN974" cm="1">
        <f t="array" ref="AN974">IF(OR(COUNTIF(V974,$AZ$2:$AZ$19)),0,1)</f>
        <v>0</v>
      </c>
      <c r="AO974" cm="1">
        <f t="array" ref="AO974">IF(OR(COUNTIF(W974,$AZ$2:$AZ$19)),0,1)</f>
        <v>0</v>
      </c>
      <c r="AP974" cm="1">
        <f t="array" ref="AP974">IF(OR(COUNTIF(X974,$AZ$2:$AZ$19)),0,1)</f>
        <v>0</v>
      </c>
      <c r="AQ974" cm="1">
        <f t="array" ref="AQ974">IF(OR(COUNTIF(Y974,$AZ$2:$AZ$19)),0,1)</f>
        <v>0</v>
      </c>
      <c r="AR974" cm="1">
        <f t="array" ref="AR974">IF(OR(COUNTIF(Z974,$AZ$2:$AZ$19)),0,1)</f>
        <v>0</v>
      </c>
      <c r="AS974" cm="1">
        <f t="array" ref="AS974">IF(OR(COUNTIF(AA974,$AZ$2:$AZ$19)),0,1)</f>
        <v>0</v>
      </c>
      <c r="AT974" cm="1">
        <f t="array" ref="AT974">IF(OR(COUNTIF(AB974,$AZ$2:$AZ$19)),0,1)</f>
        <v>0</v>
      </c>
      <c r="AU974" cm="1">
        <f t="array" ref="AU974">IF(OR(COUNTIF(AC974,$AZ$2:$AZ$19)),0,1)</f>
        <v>0</v>
      </c>
      <c r="AV974" cm="1">
        <f t="array" ref="AV974">IF(OR(COUNTIF(AD974,$AZ$2:$AZ$19)),0,1)</f>
        <v>0</v>
      </c>
      <c r="AX974">
        <f t="shared" si="16"/>
        <v>0</v>
      </c>
    </row>
    <row r="975" spans="1:50" x14ac:dyDescent="0.3">
      <c r="A975" s="92" t="str" cm="1">
        <f t="array" ref="A975">IF(AX975&gt;0,'Licensee Info'!$A$2:$A$2,"#N/A")</f>
        <v>#N/A</v>
      </c>
      <c r="B975" s="88" t="str">
        <f>'Cover Sheet'!$A$3</f>
        <v>[insert AFS Reporting Period]</v>
      </c>
      <c r="C975" s="88" t="str">
        <f>'Cover Sheet'!$D$3</f>
        <v>[insert all medical and adult-use license record numbers covered by this AFS]</v>
      </c>
      <c r="D975" s="88" t="str">
        <f>'Cover Sheet'!$A$6</f>
        <v>[insert name of firm]</v>
      </c>
      <c r="E975" s="88" t="str">
        <f>'Cover Sheet'!$B$6</f>
        <v>[insert CPA name]</v>
      </c>
      <c r="F975" s="88" t="str">
        <f>'Cover Sheet'!$B$8</f>
        <v>[insert CPA license number]</v>
      </c>
      <c r="G975" s="88" t="str">
        <f>'Cover Sheet'!$D$6</f>
        <v>[insert direct email address]</v>
      </c>
      <c r="H975" s="88" t="str">
        <f>'Cover Sheet'!$D$8</f>
        <v>[insert direct phone number]</v>
      </c>
      <c r="I975" s="88" t="str">
        <f>'Cover Sheet'!$D$10</f>
        <v>[insert firm mailing address]</v>
      </c>
      <c r="J975" s="88" t="str">
        <f>'Licensee Info'!$E$2</f>
        <v>Report not attested to correctly</v>
      </c>
      <c r="K975" t="s">
        <v>286</v>
      </c>
      <c r="L975">
        <v>1</v>
      </c>
      <c r="M975">
        <v>3</v>
      </c>
      <c r="N975">
        <v>14</v>
      </c>
      <c r="O975">
        <v>2</v>
      </c>
      <c r="R975" t="str">
        <f>'R - Total (R, MB)'!$B$400</f>
        <v>[insert license #]</v>
      </c>
      <c r="S975">
        <f>'R - Total (R, MB)'!$B$401</f>
        <v>0</v>
      </c>
      <c r="T975">
        <f>'R - Total (R, MB)'!$D$401</f>
        <v>0</v>
      </c>
      <c r="U975">
        <f>'R - Total (R, MB)'!$H$401</f>
        <v>0</v>
      </c>
      <c r="V975">
        <v>0</v>
      </c>
      <c r="W975">
        <v>0</v>
      </c>
      <c r="X975">
        <v>0</v>
      </c>
      <c r="Y975">
        <v>0</v>
      </c>
      <c r="Z975">
        <v>0</v>
      </c>
      <c r="AA975">
        <v>0</v>
      </c>
      <c r="AB975">
        <v>0</v>
      </c>
      <c r="AC975">
        <v>0</v>
      </c>
      <c r="AD975">
        <v>0</v>
      </c>
      <c r="AJ975" cm="1">
        <f t="array" ref="AJ975">IF(OR(COUNTIF(R975,$AZ$2:$AZ$19)),0,1)</f>
        <v>0</v>
      </c>
      <c r="AK975" cm="1">
        <f t="array" ref="AK975">IF(OR(COUNTIF(S975,$AZ$2:$AZ$19)),0,1)</f>
        <v>0</v>
      </c>
      <c r="AL975" cm="1">
        <f t="array" ref="AL975">IF(OR(COUNTIF(T975,$AZ$2:$AZ$19)),0,1)</f>
        <v>0</v>
      </c>
      <c r="AM975" cm="1">
        <f t="array" ref="AM975">IF(OR(COUNTIF(U975,$AZ$2:$AZ$19)),0,1)</f>
        <v>0</v>
      </c>
      <c r="AN975" cm="1">
        <f t="array" ref="AN975">IF(OR(COUNTIF(V975,$AZ$2:$AZ$19)),0,1)</f>
        <v>0</v>
      </c>
      <c r="AO975" cm="1">
        <f t="array" ref="AO975">IF(OR(COUNTIF(W975,$AZ$2:$AZ$19)),0,1)</f>
        <v>0</v>
      </c>
      <c r="AP975" cm="1">
        <f t="array" ref="AP975">IF(OR(COUNTIF(X975,$AZ$2:$AZ$19)),0,1)</f>
        <v>0</v>
      </c>
      <c r="AQ975" cm="1">
        <f t="array" ref="AQ975">IF(OR(COUNTIF(Y975,$AZ$2:$AZ$19)),0,1)</f>
        <v>0</v>
      </c>
      <c r="AR975" cm="1">
        <f t="array" ref="AR975">IF(OR(COUNTIF(Z975,$AZ$2:$AZ$19)),0,1)</f>
        <v>0</v>
      </c>
      <c r="AS975" cm="1">
        <f t="array" ref="AS975">IF(OR(COUNTIF(AA975,$AZ$2:$AZ$19)),0,1)</f>
        <v>0</v>
      </c>
      <c r="AT975" cm="1">
        <f t="array" ref="AT975">IF(OR(COUNTIF(AB975,$AZ$2:$AZ$19)),0,1)</f>
        <v>0</v>
      </c>
      <c r="AU975" cm="1">
        <f t="array" ref="AU975">IF(OR(COUNTIF(AC975,$AZ$2:$AZ$19)),0,1)</f>
        <v>0</v>
      </c>
      <c r="AV975" cm="1">
        <f t="array" ref="AV975">IF(OR(COUNTIF(AD975,$AZ$2:$AZ$19)),0,1)</f>
        <v>0</v>
      </c>
      <c r="AX975">
        <f t="shared" si="16"/>
        <v>0</v>
      </c>
    </row>
    <row r="976" spans="1:50" x14ac:dyDescent="0.3">
      <c r="A976" s="88" t="str" cm="1">
        <f t="array" ref="A976">IF(AX976&gt;0,'Licensee Info'!$A$2:$A$2,"#N/A")</f>
        <v>#N/A</v>
      </c>
      <c r="B976" s="88" t="str">
        <f>'Cover Sheet'!$A$3</f>
        <v>[insert AFS Reporting Period]</v>
      </c>
      <c r="C976" s="88" t="str">
        <f>'Cover Sheet'!$D$3</f>
        <v>[insert all medical and adult-use license record numbers covered by this AFS]</v>
      </c>
      <c r="D976" s="88" t="str">
        <f>'Cover Sheet'!$A$6</f>
        <v>[insert name of firm]</v>
      </c>
      <c r="E976" s="88" t="str">
        <f>'Cover Sheet'!$B$6</f>
        <v>[insert CPA name]</v>
      </c>
      <c r="F976" s="88" t="str">
        <f>'Cover Sheet'!$B$8</f>
        <v>[insert CPA license number]</v>
      </c>
      <c r="G976" s="88" t="str">
        <f>'Cover Sheet'!$D$6</f>
        <v>[insert direct email address]</v>
      </c>
      <c r="H976" s="88" t="str">
        <f>'Cover Sheet'!$D$8</f>
        <v>[insert direct phone number]</v>
      </c>
      <c r="I976" s="88" t="str">
        <f>'Cover Sheet'!$D$10</f>
        <v>[insert firm mailing address]</v>
      </c>
      <c r="J976" s="88" t="str">
        <f>'Licensee Info'!$E$2</f>
        <v>Report not attested to correctly</v>
      </c>
      <c r="K976" s="91" t="s">
        <v>286</v>
      </c>
      <c r="L976" s="91">
        <v>1</v>
      </c>
      <c r="M976" s="91">
        <v>3</v>
      </c>
      <c r="N976" s="91">
        <v>14</v>
      </c>
      <c r="O976" s="91">
        <v>3</v>
      </c>
      <c r="P976" s="91"/>
      <c r="Q976" s="91"/>
      <c r="R976" s="91" t="str">
        <f>'R - Total (R, MB)'!$B$400</f>
        <v>[insert license #]</v>
      </c>
      <c r="S976" s="91">
        <f>'R - Total (R, MB)'!$B$401</f>
        <v>0</v>
      </c>
      <c r="T976" s="91">
        <f>'R - Total (R, MB)'!$D$401</f>
        <v>0</v>
      </c>
      <c r="U976" s="91">
        <f>'R - Total (R, MB)'!$H$401</f>
        <v>0</v>
      </c>
      <c r="V976" s="91">
        <v>0</v>
      </c>
      <c r="W976" s="91">
        <v>0</v>
      </c>
      <c r="X976" s="91">
        <v>0</v>
      </c>
      <c r="Y976" s="91">
        <v>0</v>
      </c>
      <c r="Z976" s="91">
        <v>0</v>
      </c>
      <c r="AA976" s="91">
        <v>0</v>
      </c>
      <c r="AB976" s="91">
        <v>0</v>
      </c>
      <c r="AC976" s="91">
        <v>0</v>
      </c>
      <c r="AD976" s="91">
        <v>0</v>
      </c>
      <c r="AE976" s="91"/>
      <c r="AF976" s="91"/>
      <c r="AG976" s="91"/>
      <c r="AH976" s="91"/>
      <c r="AJ976" cm="1">
        <f t="array" ref="AJ976">IF(OR(COUNTIF(R976,$AZ$2:$AZ$19)),0,1)</f>
        <v>0</v>
      </c>
      <c r="AK976" cm="1">
        <f t="array" ref="AK976">IF(OR(COUNTIF(S976,$AZ$2:$AZ$19)),0,1)</f>
        <v>0</v>
      </c>
      <c r="AL976" cm="1">
        <f t="array" ref="AL976">IF(OR(COUNTIF(T976,$AZ$2:$AZ$19)),0,1)</f>
        <v>0</v>
      </c>
      <c r="AM976" cm="1">
        <f t="array" ref="AM976">IF(OR(COUNTIF(U976,$AZ$2:$AZ$19)),0,1)</f>
        <v>0</v>
      </c>
      <c r="AN976" cm="1">
        <f t="array" ref="AN976">IF(OR(COUNTIF(V976,$AZ$2:$AZ$19)),0,1)</f>
        <v>0</v>
      </c>
      <c r="AO976" cm="1">
        <f t="array" ref="AO976">IF(OR(COUNTIF(W976,$AZ$2:$AZ$19)),0,1)</f>
        <v>0</v>
      </c>
      <c r="AP976" cm="1">
        <f t="array" ref="AP976">IF(OR(COUNTIF(X976,$AZ$2:$AZ$19)),0,1)</f>
        <v>0</v>
      </c>
      <c r="AQ976" cm="1">
        <f t="array" ref="AQ976">IF(OR(COUNTIF(Y976,$AZ$2:$AZ$19)),0,1)</f>
        <v>0</v>
      </c>
      <c r="AR976" cm="1">
        <f t="array" ref="AR976">IF(OR(COUNTIF(Z976,$AZ$2:$AZ$19)),0,1)</f>
        <v>0</v>
      </c>
      <c r="AS976" cm="1">
        <f t="array" ref="AS976">IF(OR(COUNTIF(AA976,$AZ$2:$AZ$19)),0,1)</f>
        <v>0</v>
      </c>
      <c r="AT976" cm="1">
        <f t="array" ref="AT976">IF(OR(COUNTIF(AB976,$AZ$2:$AZ$19)),0,1)</f>
        <v>0</v>
      </c>
      <c r="AU976" cm="1">
        <f t="array" ref="AU976">IF(OR(COUNTIF(AC976,$AZ$2:$AZ$19)),0,1)</f>
        <v>0</v>
      </c>
      <c r="AV976" cm="1">
        <f t="array" ref="AV976">IF(OR(COUNTIF(AD976,$AZ$2:$AZ$19)),0,1)</f>
        <v>0</v>
      </c>
      <c r="AX976">
        <f t="shared" si="16"/>
        <v>0</v>
      </c>
    </row>
    <row r="977" spans="1:50" x14ac:dyDescent="0.3">
      <c r="A977" s="92" t="str" cm="1">
        <f t="array" ref="A977">IF(AX977&gt;0,'Licensee Info'!$A$2:$A$2,"#N/A")</f>
        <v>#N/A</v>
      </c>
      <c r="B977" s="88" t="str">
        <f>'Cover Sheet'!$A$3</f>
        <v>[insert AFS Reporting Period]</v>
      </c>
      <c r="C977" s="88" t="str">
        <f>'Cover Sheet'!$D$3</f>
        <v>[insert all medical and adult-use license record numbers covered by this AFS]</v>
      </c>
      <c r="D977" s="88" t="str">
        <f>'Cover Sheet'!$A$6</f>
        <v>[insert name of firm]</v>
      </c>
      <c r="E977" s="88" t="str">
        <f>'Cover Sheet'!$B$6</f>
        <v>[insert CPA name]</v>
      </c>
      <c r="F977" s="88" t="str">
        <f>'Cover Sheet'!$B$8</f>
        <v>[insert CPA license number]</v>
      </c>
      <c r="G977" s="88" t="str">
        <f>'Cover Sheet'!$D$6</f>
        <v>[insert direct email address]</v>
      </c>
      <c r="H977" s="88" t="str">
        <f>'Cover Sheet'!$D$8</f>
        <v>[insert direct phone number]</v>
      </c>
      <c r="I977" s="88" t="str">
        <f>'Cover Sheet'!$D$10</f>
        <v>[insert firm mailing address]</v>
      </c>
      <c r="J977" s="88" t="str">
        <f>'Licensee Info'!$E$2</f>
        <v>Report not attested to correctly</v>
      </c>
      <c r="K977" t="s">
        <v>286</v>
      </c>
      <c r="L977">
        <v>1</v>
      </c>
      <c r="M977">
        <v>3</v>
      </c>
      <c r="N977">
        <v>14</v>
      </c>
      <c r="O977">
        <v>4</v>
      </c>
      <c r="R977" t="str">
        <f>'R - Total (R, MB)'!$B$400</f>
        <v>[insert license #]</v>
      </c>
      <c r="S977">
        <f>'R - Total (R, MB)'!$B$401</f>
        <v>0</v>
      </c>
      <c r="T977">
        <f>'R - Total (R, MB)'!$D$401</f>
        <v>0</v>
      </c>
      <c r="U977">
        <f>'R - Total (R, MB)'!$H$401</f>
        <v>0</v>
      </c>
      <c r="V977">
        <v>0</v>
      </c>
      <c r="W977">
        <v>0</v>
      </c>
      <c r="X977">
        <v>0</v>
      </c>
      <c r="Y977">
        <v>0</v>
      </c>
      <c r="Z977">
        <v>0</v>
      </c>
      <c r="AA977">
        <v>0</v>
      </c>
      <c r="AB977">
        <v>0</v>
      </c>
      <c r="AC977">
        <v>0</v>
      </c>
      <c r="AD977">
        <v>0</v>
      </c>
      <c r="AJ977" cm="1">
        <f t="array" ref="AJ977">IF(OR(COUNTIF(R977,$AZ$2:$AZ$19)),0,1)</f>
        <v>0</v>
      </c>
      <c r="AK977" cm="1">
        <f t="array" ref="AK977">IF(OR(COUNTIF(S977,$AZ$2:$AZ$19)),0,1)</f>
        <v>0</v>
      </c>
      <c r="AL977" cm="1">
        <f t="array" ref="AL977">IF(OR(COUNTIF(T977,$AZ$2:$AZ$19)),0,1)</f>
        <v>0</v>
      </c>
      <c r="AM977" cm="1">
        <f t="array" ref="AM977">IF(OR(COUNTIF(U977,$AZ$2:$AZ$19)),0,1)</f>
        <v>0</v>
      </c>
      <c r="AN977" cm="1">
        <f t="array" ref="AN977">IF(OR(COUNTIF(V977,$AZ$2:$AZ$19)),0,1)</f>
        <v>0</v>
      </c>
      <c r="AO977" cm="1">
        <f t="array" ref="AO977">IF(OR(COUNTIF(W977,$AZ$2:$AZ$19)),0,1)</f>
        <v>0</v>
      </c>
      <c r="AP977" cm="1">
        <f t="array" ref="AP977">IF(OR(COUNTIF(X977,$AZ$2:$AZ$19)),0,1)</f>
        <v>0</v>
      </c>
      <c r="AQ977" cm="1">
        <f t="array" ref="AQ977">IF(OR(COUNTIF(Y977,$AZ$2:$AZ$19)),0,1)</f>
        <v>0</v>
      </c>
      <c r="AR977" cm="1">
        <f t="array" ref="AR977">IF(OR(COUNTIF(Z977,$AZ$2:$AZ$19)),0,1)</f>
        <v>0</v>
      </c>
      <c r="AS977" cm="1">
        <f t="array" ref="AS977">IF(OR(COUNTIF(AA977,$AZ$2:$AZ$19)),0,1)</f>
        <v>0</v>
      </c>
      <c r="AT977" cm="1">
        <f t="array" ref="AT977">IF(OR(COUNTIF(AB977,$AZ$2:$AZ$19)),0,1)</f>
        <v>0</v>
      </c>
      <c r="AU977" cm="1">
        <f t="array" ref="AU977">IF(OR(COUNTIF(AC977,$AZ$2:$AZ$19)),0,1)</f>
        <v>0</v>
      </c>
      <c r="AV977" cm="1">
        <f t="array" ref="AV977">IF(OR(COUNTIF(AD977,$AZ$2:$AZ$19)),0,1)</f>
        <v>0</v>
      </c>
      <c r="AX977">
        <f t="shared" si="16"/>
        <v>0</v>
      </c>
    </row>
    <row r="978" spans="1:50" x14ac:dyDescent="0.3">
      <c r="A978" s="88" t="str" cm="1">
        <f t="array" ref="A978">IF(AX978&gt;0,'Licensee Info'!$A$2:$A$2,"#N/A")</f>
        <v>#N/A</v>
      </c>
      <c r="B978" s="88" t="str">
        <f>'Cover Sheet'!$A$3</f>
        <v>[insert AFS Reporting Period]</v>
      </c>
      <c r="C978" s="88" t="str">
        <f>'Cover Sheet'!$D$3</f>
        <v>[insert all medical and adult-use license record numbers covered by this AFS]</v>
      </c>
      <c r="D978" s="88" t="str">
        <f>'Cover Sheet'!$A$6</f>
        <v>[insert name of firm]</v>
      </c>
      <c r="E978" s="88" t="str">
        <f>'Cover Sheet'!$B$6</f>
        <v>[insert CPA name]</v>
      </c>
      <c r="F978" s="88" t="str">
        <f>'Cover Sheet'!$B$8</f>
        <v>[insert CPA license number]</v>
      </c>
      <c r="G978" s="88" t="str">
        <f>'Cover Sheet'!$D$6</f>
        <v>[insert direct email address]</v>
      </c>
      <c r="H978" s="88" t="str">
        <f>'Cover Sheet'!$D$8</f>
        <v>[insert direct phone number]</v>
      </c>
      <c r="I978" s="88" t="str">
        <f>'Cover Sheet'!$D$10</f>
        <v>[insert firm mailing address]</v>
      </c>
      <c r="J978" s="88" t="str">
        <f>'Licensee Info'!$E$2</f>
        <v>Report not attested to correctly</v>
      </c>
      <c r="K978" s="91" t="s">
        <v>286</v>
      </c>
      <c r="L978" s="91">
        <v>1</v>
      </c>
      <c r="M978" s="91">
        <v>3</v>
      </c>
      <c r="N978" s="91">
        <v>14</v>
      </c>
      <c r="O978" s="91">
        <v>5</v>
      </c>
      <c r="P978" s="91"/>
      <c r="Q978" s="91"/>
      <c r="R978" s="91" t="str">
        <f>'R - Total (R, MB)'!$B$400</f>
        <v>[insert license #]</v>
      </c>
      <c r="S978" s="91">
        <f>'R - Total (R, MB)'!$B$401</f>
        <v>0</v>
      </c>
      <c r="T978" s="91">
        <f>'R - Total (R, MB)'!$D$401</f>
        <v>0</v>
      </c>
      <c r="U978" s="91">
        <f>'R - Total (R, MB)'!$H$401</f>
        <v>0</v>
      </c>
      <c r="V978" s="91">
        <v>0</v>
      </c>
      <c r="W978" s="91">
        <v>0</v>
      </c>
      <c r="X978" s="91">
        <v>0</v>
      </c>
      <c r="Y978" s="91">
        <v>0</v>
      </c>
      <c r="Z978" s="91">
        <v>0</v>
      </c>
      <c r="AA978" s="91">
        <v>0</v>
      </c>
      <c r="AB978" s="91">
        <v>0</v>
      </c>
      <c r="AC978" s="91">
        <v>0</v>
      </c>
      <c r="AD978" s="91">
        <v>0</v>
      </c>
      <c r="AE978" s="91"/>
      <c r="AF978" s="91"/>
      <c r="AG978" s="91"/>
      <c r="AH978" s="91"/>
      <c r="AJ978" cm="1">
        <f t="array" ref="AJ978">IF(OR(COUNTIF(R978,$AZ$2:$AZ$19)),0,1)</f>
        <v>0</v>
      </c>
      <c r="AK978" cm="1">
        <f t="array" ref="AK978">IF(OR(COUNTIF(S978,$AZ$2:$AZ$19)),0,1)</f>
        <v>0</v>
      </c>
      <c r="AL978" cm="1">
        <f t="array" ref="AL978">IF(OR(COUNTIF(T978,$AZ$2:$AZ$19)),0,1)</f>
        <v>0</v>
      </c>
      <c r="AM978" cm="1">
        <f t="array" ref="AM978">IF(OR(COUNTIF(U978,$AZ$2:$AZ$19)),0,1)</f>
        <v>0</v>
      </c>
      <c r="AN978" cm="1">
        <f t="array" ref="AN978">IF(OR(COUNTIF(V978,$AZ$2:$AZ$19)),0,1)</f>
        <v>0</v>
      </c>
      <c r="AO978" cm="1">
        <f t="array" ref="AO978">IF(OR(COUNTIF(W978,$AZ$2:$AZ$19)),0,1)</f>
        <v>0</v>
      </c>
      <c r="AP978" cm="1">
        <f t="array" ref="AP978">IF(OR(COUNTIF(X978,$AZ$2:$AZ$19)),0,1)</f>
        <v>0</v>
      </c>
      <c r="AQ978" cm="1">
        <f t="array" ref="AQ978">IF(OR(COUNTIF(Y978,$AZ$2:$AZ$19)),0,1)</f>
        <v>0</v>
      </c>
      <c r="AR978" cm="1">
        <f t="array" ref="AR978">IF(OR(COUNTIF(Z978,$AZ$2:$AZ$19)),0,1)</f>
        <v>0</v>
      </c>
      <c r="AS978" cm="1">
        <f t="array" ref="AS978">IF(OR(COUNTIF(AA978,$AZ$2:$AZ$19)),0,1)</f>
        <v>0</v>
      </c>
      <c r="AT978" cm="1">
        <f t="array" ref="AT978">IF(OR(COUNTIF(AB978,$AZ$2:$AZ$19)),0,1)</f>
        <v>0</v>
      </c>
      <c r="AU978" cm="1">
        <f t="array" ref="AU978">IF(OR(COUNTIF(AC978,$AZ$2:$AZ$19)),0,1)</f>
        <v>0</v>
      </c>
      <c r="AV978" cm="1">
        <f t="array" ref="AV978">IF(OR(COUNTIF(AD978,$AZ$2:$AZ$19)),0,1)</f>
        <v>0</v>
      </c>
      <c r="AX978">
        <f t="shared" si="16"/>
        <v>0</v>
      </c>
    </row>
    <row r="979" spans="1:50" x14ac:dyDescent="0.3">
      <c r="A979" s="92" t="str" cm="1">
        <f t="array" ref="A979">IF(AX979&gt;0,'Licensee Info'!$A$2:$A$2,"#N/A")</f>
        <v>#N/A</v>
      </c>
      <c r="B979" s="88" t="str">
        <f>'Cover Sheet'!$A$3</f>
        <v>[insert AFS Reporting Period]</v>
      </c>
      <c r="C979" s="88" t="str">
        <f>'Cover Sheet'!$D$3</f>
        <v>[insert all medical and adult-use license record numbers covered by this AFS]</v>
      </c>
      <c r="D979" s="88" t="str">
        <f>'Cover Sheet'!$A$6</f>
        <v>[insert name of firm]</v>
      </c>
      <c r="E979" s="88" t="str">
        <f>'Cover Sheet'!$B$6</f>
        <v>[insert CPA name]</v>
      </c>
      <c r="F979" s="88" t="str">
        <f>'Cover Sheet'!$B$8</f>
        <v>[insert CPA license number]</v>
      </c>
      <c r="G979" s="88" t="str">
        <f>'Cover Sheet'!$D$6</f>
        <v>[insert direct email address]</v>
      </c>
      <c r="H979" s="88" t="str">
        <f>'Cover Sheet'!$D$8</f>
        <v>[insert direct phone number]</v>
      </c>
      <c r="I979" s="88" t="str">
        <f>'Cover Sheet'!$D$10</f>
        <v>[insert firm mailing address]</v>
      </c>
      <c r="J979" s="88" t="str">
        <f>'Licensee Info'!$E$2</f>
        <v>Report not attested to correctly</v>
      </c>
      <c r="K979" t="s">
        <v>286</v>
      </c>
      <c r="L979">
        <v>1</v>
      </c>
      <c r="M979">
        <v>3</v>
      </c>
      <c r="N979">
        <v>14</v>
      </c>
      <c r="O979">
        <v>6</v>
      </c>
      <c r="R979" t="str">
        <f>'R - Total (R, MB)'!$B$400</f>
        <v>[insert license #]</v>
      </c>
      <c r="S979">
        <f>'R - Total (R, MB)'!$B$401</f>
        <v>0</v>
      </c>
      <c r="T979">
        <f>'R - Total (R, MB)'!$D$401</f>
        <v>0</v>
      </c>
      <c r="U979">
        <f>'R - Total (R, MB)'!$H$401</f>
        <v>0</v>
      </c>
      <c r="V979">
        <v>0</v>
      </c>
      <c r="W979">
        <v>0</v>
      </c>
      <c r="X979">
        <v>0</v>
      </c>
      <c r="Y979">
        <v>0</v>
      </c>
      <c r="Z979">
        <v>0</v>
      </c>
      <c r="AA979">
        <v>0</v>
      </c>
      <c r="AB979">
        <v>0</v>
      </c>
      <c r="AC979">
        <v>0</v>
      </c>
      <c r="AD979">
        <v>0</v>
      </c>
      <c r="AJ979" cm="1">
        <f t="array" ref="AJ979">IF(OR(COUNTIF(R979,$AZ$2:$AZ$19)),0,1)</f>
        <v>0</v>
      </c>
      <c r="AK979" cm="1">
        <f t="array" ref="AK979">IF(OR(COUNTIF(S979,$AZ$2:$AZ$19)),0,1)</f>
        <v>0</v>
      </c>
      <c r="AL979" cm="1">
        <f t="array" ref="AL979">IF(OR(COUNTIF(T979,$AZ$2:$AZ$19)),0,1)</f>
        <v>0</v>
      </c>
      <c r="AM979" cm="1">
        <f t="array" ref="AM979">IF(OR(COUNTIF(U979,$AZ$2:$AZ$19)),0,1)</f>
        <v>0</v>
      </c>
      <c r="AN979" cm="1">
        <f t="array" ref="AN979">IF(OR(COUNTIF(V979,$AZ$2:$AZ$19)),0,1)</f>
        <v>0</v>
      </c>
      <c r="AO979" cm="1">
        <f t="array" ref="AO979">IF(OR(COUNTIF(W979,$AZ$2:$AZ$19)),0,1)</f>
        <v>0</v>
      </c>
      <c r="AP979" cm="1">
        <f t="array" ref="AP979">IF(OR(COUNTIF(X979,$AZ$2:$AZ$19)),0,1)</f>
        <v>0</v>
      </c>
      <c r="AQ979" cm="1">
        <f t="array" ref="AQ979">IF(OR(COUNTIF(Y979,$AZ$2:$AZ$19)),0,1)</f>
        <v>0</v>
      </c>
      <c r="AR979" cm="1">
        <f t="array" ref="AR979">IF(OR(COUNTIF(Z979,$AZ$2:$AZ$19)),0,1)</f>
        <v>0</v>
      </c>
      <c r="AS979" cm="1">
        <f t="array" ref="AS979">IF(OR(COUNTIF(AA979,$AZ$2:$AZ$19)),0,1)</f>
        <v>0</v>
      </c>
      <c r="AT979" cm="1">
        <f t="array" ref="AT979">IF(OR(COUNTIF(AB979,$AZ$2:$AZ$19)),0,1)</f>
        <v>0</v>
      </c>
      <c r="AU979" cm="1">
        <f t="array" ref="AU979">IF(OR(COUNTIF(AC979,$AZ$2:$AZ$19)),0,1)</f>
        <v>0</v>
      </c>
      <c r="AV979" cm="1">
        <f t="array" ref="AV979">IF(OR(COUNTIF(AD979,$AZ$2:$AZ$19)),0,1)</f>
        <v>0</v>
      </c>
      <c r="AX979">
        <f t="shared" si="16"/>
        <v>0</v>
      </c>
    </row>
    <row r="980" spans="1:50" x14ac:dyDescent="0.3">
      <c r="A980" s="88" t="str" cm="1">
        <f t="array" ref="A980">IF(AX980&gt;0,'Licensee Info'!$A$2:$A$2,"#N/A")</f>
        <v>#N/A</v>
      </c>
      <c r="B980" s="88" t="str">
        <f>'Cover Sheet'!$A$3</f>
        <v>[insert AFS Reporting Period]</v>
      </c>
      <c r="C980" s="88" t="str">
        <f>'Cover Sheet'!$D$3</f>
        <v>[insert all medical and adult-use license record numbers covered by this AFS]</v>
      </c>
      <c r="D980" s="88" t="str">
        <f>'Cover Sheet'!$A$6</f>
        <v>[insert name of firm]</v>
      </c>
      <c r="E980" s="88" t="str">
        <f>'Cover Sheet'!$B$6</f>
        <v>[insert CPA name]</v>
      </c>
      <c r="F980" s="88" t="str">
        <f>'Cover Sheet'!$B$8</f>
        <v>[insert CPA license number]</v>
      </c>
      <c r="G980" s="88" t="str">
        <f>'Cover Sheet'!$D$6</f>
        <v>[insert direct email address]</v>
      </c>
      <c r="H980" s="88" t="str">
        <f>'Cover Sheet'!$D$8</f>
        <v>[insert direct phone number]</v>
      </c>
      <c r="I980" s="88" t="str">
        <f>'Cover Sheet'!$D$10</f>
        <v>[insert firm mailing address]</v>
      </c>
      <c r="J980" s="88" t="str">
        <f>'Licensee Info'!$E$2</f>
        <v>Report not attested to correctly</v>
      </c>
      <c r="K980" s="91" t="s">
        <v>286</v>
      </c>
      <c r="L980" s="91">
        <v>1</v>
      </c>
      <c r="M980" s="91">
        <v>3</v>
      </c>
      <c r="N980" s="91">
        <v>14</v>
      </c>
      <c r="O980" s="91">
        <v>7</v>
      </c>
      <c r="P980" s="91"/>
      <c r="Q980" s="91"/>
      <c r="R980" s="91" t="str">
        <f>'R - Total (R, MB)'!$B$400</f>
        <v>[insert license #]</v>
      </c>
      <c r="S980" s="91">
        <f>'R - Total (R, MB)'!$B$401</f>
        <v>0</v>
      </c>
      <c r="T980" s="91">
        <f>'R - Total (R, MB)'!$D$401</f>
        <v>0</v>
      </c>
      <c r="U980" s="91">
        <f>'R - Total (R, MB)'!$H$401</f>
        <v>0</v>
      </c>
      <c r="V980" s="91">
        <v>0</v>
      </c>
      <c r="W980" s="91">
        <v>0</v>
      </c>
      <c r="X980" s="91">
        <v>0</v>
      </c>
      <c r="Y980" s="91">
        <v>0</v>
      </c>
      <c r="Z980" s="91">
        <v>0</v>
      </c>
      <c r="AA980" s="91">
        <v>0</v>
      </c>
      <c r="AB980" s="91">
        <v>0</v>
      </c>
      <c r="AC980" s="91">
        <v>0</v>
      </c>
      <c r="AD980" s="91">
        <v>0</v>
      </c>
      <c r="AE980" s="91"/>
      <c r="AF980" s="91"/>
      <c r="AG980" s="91"/>
      <c r="AH980" s="91"/>
      <c r="AJ980" cm="1">
        <f t="array" ref="AJ980">IF(OR(COUNTIF(R980,$AZ$2:$AZ$19)),0,1)</f>
        <v>0</v>
      </c>
      <c r="AK980" cm="1">
        <f t="array" ref="AK980">IF(OR(COUNTIF(S980,$AZ$2:$AZ$19)),0,1)</f>
        <v>0</v>
      </c>
      <c r="AL980" cm="1">
        <f t="array" ref="AL980">IF(OR(COUNTIF(T980,$AZ$2:$AZ$19)),0,1)</f>
        <v>0</v>
      </c>
      <c r="AM980" cm="1">
        <f t="array" ref="AM980">IF(OR(COUNTIF(U980,$AZ$2:$AZ$19)),0,1)</f>
        <v>0</v>
      </c>
      <c r="AN980" cm="1">
        <f t="array" ref="AN980">IF(OR(COUNTIF(V980,$AZ$2:$AZ$19)),0,1)</f>
        <v>0</v>
      </c>
      <c r="AO980" cm="1">
        <f t="array" ref="AO980">IF(OR(COUNTIF(W980,$AZ$2:$AZ$19)),0,1)</f>
        <v>0</v>
      </c>
      <c r="AP980" cm="1">
        <f t="array" ref="AP980">IF(OR(COUNTIF(X980,$AZ$2:$AZ$19)),0,1)</f>
        <v>0</v>
      </c>
      <c r="AQ980" cm="1">
        <f t="array" ref="AQ980">IF(OR(COUNTIF(Y980,$AZ$2:$AZ$19)),0,1)</f>
        <v>0</v>
      </c>
      <c r="AR980" cm="1">
        <f t="array" ref="AR980">IF(OR(COUNTIF(Z980,$AZ$2:$AZ$19)),0,1)</f>
        <v>0</v>
      </c>
      <c r="AS980" cm="1">
        <f t="array" ref="AS980">IF(OR(COUNTIF(AA980,$AZ$2:$AZ$19)),0,1)</f>
        <v>0</v>
      </c>
      <c r="AT980" cm="1">
        <f t="array" ref="AT980">IF(OR(COUNTIF(AB980,$AZ$2:$AZ$19)),0,1)</f>
        <v>0</v>
      </c>
      <c r="AU980" cm="1">
        <f t="array" ref="AU980">IF(OR(COUNTIF(AC980,$AZ$2:$AZ$19)),0,1)</f>
        <v>0</v>
      </c>
      <c r="AV980" cm="1">
        <f t="array" ref="AV980">IF(OR(COUNTIF(AD980,$AZ$2:$AZ$19)),0,1)</f>
        <v>0</v>
      </c>
      <c r="AX980">
        <f t="shared" si="16"/>
        <v>0</v>
      </c>
    </row>
    <row r="981" spans="1:50" x14ac:dyDescent="0.3">
      <c r="A981" s="92" t="str" cm="1">
        <f t="array" ref="A981">IF(AX981&gt;0,'Licensee Info'!$A$2:$A$2,"#N/A")</f>
        <v>#N/A</v>
      </c>
      <c r="B981" s="88" t="str">
        <f>'Cover Sheet'!$A$3</f>
        <v>[insert AFS Reporting Period]</v>
      </c>
      <c r="C981" s="88" t="str">
        <f>'Cover Sheet'!$D$3</f>
        <v>[insert all medical and adult-use license record numbers covered by this AFS]</v>
      </c>
      <c r="D981" s="88" t="str">
        <f>'Cover Sheet'!$A$6</f>
        <v>[insert name of firm]</v>
      </c>
      <c r="E981" s="88" t="str">
        <f>'Cover Sheet'!$B$6</f>
        <v>[insert CPA name]</v>
      </c>
      <c r="F981" s="88" t="str">
        <f>'Cover Sheet'!$B$8</f>
        <v>[insert CPA license number]</v>
      </c>
      <c r="G981" s="88" t="str">
        <f>'Cover Sheet'!$D$6</f>
        <v>[insert direct email address]</v>
      </c>
      <c r="H981" s="88" t="str">
        <f>'Cover Sheet'!$D$8</f>
        <v>[insert direct phone number]</v>
      </c>
      <c r="I981" s="88" t="str">
        <f>'Cover Sheet'!$D$10</f>
        <v>[insert firm mailing address]</v>
      </c>
      <c r="J981" s="88" t="str">
        <f>'Licensee Info'!$E$2</f>
        <v>Report not attested to correctly</v>
      </c>
      <c r="K981" t="s">
        <v>286</v>
      </c>
      <c r="L981">
        <v>1</v>
      </c>
      <c r="M981">
        <v>3</v>
      </c>
      <c r="N981">
        <v>14</v>
      </c>
      <c r="O981">
        <v>8</v>
      </c>
      <c r="R981" t="str">
        <f>'R - Total (R, MB)'!$B$400</f>
        <v>[insert license #]</v>
      </c>
      <c r="S981">
        <f>'R - Total (R, MB)'!$B$401</f>
        <v>0</v>
      </c>
      <c r="T981">
        <f>'R - Total (R, MB)'!$D$401</f>
        <v>0</v>
      </c>
      <c r="U981">
        <f>'R - Total (R, MB)'!$H$401</f>
        <v>0</v>
      </c>
      <c r="V981">
        <v>0</v>
      </c>
      <c r="W981">
        <v>0</v>
      </c>
      <c r="X981">
        <v>0</v>
      </c>
      <c r="Y981">
        <v>0</v>
      </c>
      <c r="Z981">
        <v>0</v>
      </c>
      <c r="AA981">
        <v>0</v>
      </c>
      <c r="AB981">
        <v>0</v>
      </c>
      <c r="AC981">
        <v>0</v>
      </c>
      <c r="AD981">
        <v>0</v>
      </c>
      <c r="AJ981" cm="1">
        <f t="array" ref="AJ981">IF(OR(COUNTIF(R981,$AZ$2:$AZ$19)),0,1)</f>
        <v>0</v>
      </c>
      <c r="AK981" cm="1">
        <f t="array" ref="AK981">IF(OR(COUNTIF(S981,$AZ$2:$AZ$19)),0,1)</f>
        <v>0</v>
      </c>
      <c r="AL981" cm="1">
        <f t="array" ref="AL981">IF(OR(COUNTIF(T981,$AZ$2:$AZ$19)),0,1)</f>
        <v>0</v>
      </c>
      <c r="AM981" cm="1">
        <f t="array" ref="AM981">IF(OR(COUNTIF(U981,$AZ$2:$AZ$19)),0,1)</f>
        <v>0</v>
      </c>
      <c r="AN981" cm="1">
        <f t="array" ref="AN981">IF(OR(COUNTIF(V981,$AZ$2:$AZ$19)),0,1)</f>
        <v>0</v>
      </c>
      <c r="AO981" cm="1">
        <f t="array" ref="AO981">IF(OR(COUNTIF(W981,$AZ$2:$AZ$19)),0,1)</f>
        <v>0</v>
      </c>
      <c r="AP981" cm="1">
        <f t="array" ref="AP981">IF(OR(COUNTIF(X981,$AZ$2:$AZ$19)),0,1)</f>
        <v>0</v>
      </c>
      <c r="AQ981" cm="1">
        <f t="array" ref="AQ981">IF(OR(COUNTIF(Y981,$AZ$2:$AZ$19)),0,1)</f>
        <v>0</v>
      </c>
      <c r="AR981" cm="1">
        <f t="array" ref="AR981">IF(OR(COUNTIF(Z981,$AZ$2:$AZ$19)),0,1)</f>
        <v>0</v>
      </c>
      <c r="AS981" cm="1">
        <f t="array" ref="AS981">IF(OR(COUNTIF(AA981,$AZ$2:$AZ$19)),0,1)</f>
        <v>0</v>
      </c>
      <c r="AT981" cm="1">
        <f t="array" ref="AT981">IF(OR(COUNTIF(AB981,$AZ$2:$AZ$19)),0,1)</f>
        <v>0</v>
      </c>
      <c r="AU981" cm="1">
        <f t="array" ref="AU981">IF(OR(COUNTIF(AC981,$AZ$2:$AZ$19)),0,1)</f>
        <v>0</v>
      </c>
      <c r="AV981" cm="1">
        <f t="array" ref="AV981">IF(OR(COUNTIF(AD981,$AZ$2:$AZ$19)),0,1)</f>
        <v>0</v>
      </c>
      <c r="AX981">
        <f t="shared" si="16"/>
        <v>0</v>
      </c>
    </row>
    <row r="982" spans="1:50" x14ac:dyDescent="0.3">
      <c r="A982" s="88" t="str" cm="1">
        <f t="array" ref="A982">IF(AX982&gt;0,'Licensee Info'!$A$2:$A$2,"#N/A")</f>
        <v>#N/A</v>
      </c>
      <c r="B982" s="88" t="str">
        <f>'Cover Sheet'!$A$3</f>
        <v>[insert AFS Reporting Period]</v>
      </c>
      <c r="C982" s="88" t="str">
        <f>'Cover Sheet'!$D$3</f>
        <v>[insert all medical and adult-use license record numbers covered by this AFS]</v>
      </c>
      <c r="D982" s="88" t="str">
        <f>'Cover Sheet'!$A$6</f>
        <v>[insert name of firm]</v>
      </c>
      <c r="E982" s="88" t="str">
        <f>'Cover Sheet'!$B$6</f>
        <v>[insert CPA name]</v>
      </c>
      <c r="F982" s="88" t="str">
        <f>'Cover Sheet'!$B$8</f>
        <v>[insert CPA license number]</v>
      </c>
      <c r="G982" s="88" t="str">
        <f>'Cover Sheet'!$D$6</f>
        <v>[insert direct email address]</v>
      </c>
      <c r="H982" s="88" t="str">
        <f>'Cover Sheet'!$D$8</f>
        <v>[insert direct phone number]</v>
      </c>
      <c r="I982" s="88" t="str">
        <f>'Cover Sheet'!$D$10</f>
        <v>[insert firm mailing address]</v>
      </c>
      <c r="J982" s="88" t="str">
        <f>'Licensee Info'!$E$2</f>
        <v>Report not attested to correctly</v>
      </c>
      <c r="K982" s="91" t="s">
        <v>286</v>
      </c>
      <c r="L982" s="91">
        <v>1</v>
      </c>
      <c r="M982" s="91">
        <v>3</v>
      </c>
      <c r="N982" s="91">
        <v>14</v>
      </c>
      <c r="O982" s="91">
        <v>9</v>
      </c>
      <c r="P982" s="91"/>
      <c r="Q982" s="91"/>
      <c r="R982" s="91" t="str">
        <f>'R - Total (R, MB)'!$B$400</f>
        <v>[insert license #]</v>
      </c>
      <c r="S982" s="91">
        <f>'R - Total (R, MB)'!$B$401</f>
        <v>0</v>
      </c>
      <c r="T982" s="91">
        <f>'R - Total (R, MB)'!$D$401</f>
        <v>0</v>
      </c>
      <c r="U982" s="91">
        <f>'R - Total (R, MB)'!$H$401</f>
        <v>0</v>
      </c>
      <c r="V982" s="91">
        <v>0</v>
      </c>
      <c r="W982" s="91">
        <v>0</v>
      </c>
      <c r="X982" s="91">
        <v>0</v>
      </c>
      <c r="Y982" s="91">
        <v>0</v>
      </c>
      <c r="Z982" s="91">
        <v>0</v>
      </c>
      <c r="AA982" s="91">
        <v>0</v>
      </c>
      <c r="AB982" s="91">
        <v>0</v>
      </c>
      <c r="AC982" s="91">
        <v>0</v>
      </c>
      <c r="AD982" s="91">
        <v>0</v>
      </c>
      <c r="AE982" s="91"/>
      <c r="AF982" s="91"/>
      <c r="AG982" s="91"/>
      <c r="AH982" s="91"/>
      <c r="AJ982" cm="1">
        <f t="array" ref="AJ982">IF(OR(COUNTIF(R982,$AZ$2:$AZ$19)),0,1)</f>
        <v>0</v>
      </c>
      <c r="AK982" cm="1">
        <f t="array" ref="AK982">IF(OR(COUNTIF(S982,$AZ$2:$AZ$19)),0,1)</f>
        <v>0</v>
      </c>
      <c r="AL982" cm="1">
        <f t="array" ref="AL982">IF(OR(COUNTIF(T982,$AZ$2:$AZ$19)),0,1)</f>
        <v>0</v>
      </c>
      <c r="AM982" cm="1">
        <f t="array" ref="AM982">IF(OR(COUNTIF(U982,$AZ$2:$AZ$19)),0,1)</f>
        <v>0</v>
      </c>
      <c r="AN982" cm="1">
        <f t="array" ref="AN982">IF(OR(COUNTIF(V982,$AZ$2:$AZ$19)),0,1)</f>
        <v>0</v>
      </c>
      <c r="AO982" cm="1">
        <f t="array" ref="AO982">IF(OR(COUNTIF(W982,$AZ$2:$AZ$19)),0,1)</f>
        <v>0</v>
      </c>
      <c r="AP982" cm="1">
        <f t="array" ref="AP982">IF(OR(COUNTIF(X982,$AZ$2:$AZ$19)),0,1)</f>
        <v>0</v>
      </c>
      <c r="AQ982" cm="1">
        <f t="array" ref="AQ982">IF(OR(COUNTIF(Y982,$AZ$2:$AZ$19)),0,1)</f>
        <v>0</v>
      </c>
      <c r="AR982" cm="1">
        <f t="array" ref="AR982">IF(OR(COUNTIF(Z982,$AZ$2:$AZ$19)),0,1)</f>
        <v>0</v>
      </c>
      <c r="AS982" cm="1">
        <f t="array" ref="AS982">IF(OR(COUNTIF(AA982,$AZ$2:$AZ$19)),0,1)</f>
        <v>0</v>
      </c>
      <c r="AT982" cm="1">
        <f t="array" ref="AT982">IF(OR(COUNTIF(AB982,$AZ$2:$AZ$19)),0,1)</f>
        <v>0</v>
      </c>
      <c r="AU982" cm="1">
        <f t="array" ref="AU982">IF(OR(COUNTIF(AC982,$AZ$2:$AZ$19)),0,1)</f>
        <v>0</v>
      </c>
      <c r="AV982" cm="1">
        <f t="array" ref="AV982">IF(OR(COUNTIF(AD982,$AZ$2:$AZ$19)),0,1)</f>
        <v>0</v>
      </c>
      <c r="AX982">
        <f t="shared" si="16"/>
        <v>0</v>
      </c>
    </row>
    <row r="983" spans="1:50" x14ac:dyDescent="0.3">
      <c r="A983" s="92" t="str" cm="1">
        <f t="array" ref="A983">IF(AX983&gt;0,'Licensee Info'!$A$2:$A$2,"#N/A")</f>
        <v>#N/A</v>
      </c>
      <c r="B983" s="88" t="str">
        <f>'Cover Sheet'!$A$3</f>
        <v>[insert AFS Reporting Period]</v>
      </c>
      <c r="C983" s="88" t="str">
        <f>'Cover Sheet'!$D$3</f>
        <v>[insert all medical and adult-use license record numbers covered by this AFS]</v>
      </c>
      <c r="D983" s="88" t="str">
        <f>'Cover Sheet'!$A$6</f>
        <v>[insert name of firm]</v>
      </c>
      <c r="E983" s="88" t="str">
        <f>'Cover Sheet'!$B$6</f>
        <v>[insert CPA name]</v>
      </c>
      <c r="F983" s="88" t="str">
        <f>'Cover Sheet'!$B$8</f>
        <v>[insert CPA license number]</v>
      </c>
      <c r="G983" s="88" t="str">
        <f>'Cover Sheet'!$D$6</f>
        <v>[insert direct email address]</v>
      </c>
      <c r="H983" s="88" t="str">
        <f>'Cover Sheet'!$D$8</f>
        <v>[insert direct phone number]</v>
      </c>
      <c r="I983" s="88" t="str">
        <f>'Cover Sheet'!$D$10</f>
        <v>[insert firm mailing address]</v>
      </c>
      <c r="J983" s="88" t="str">
        <f>'Licensee Info'!$E$2</f>
        <v>Report not attested to correctly</v>
      </c>
      <c r="K983" t="s">
        <v>286</v>
      </c>
      <c r="L983">
        <v>1</v>
      </c>
      <c r="M983">
        <v>3</v>
      </c>
      <c r="N983">
        <v>14</v>
      </c>
      <c r="O983">
        <v>10</v>
      </c>
      <c r="R983" t="str">
        <f>'R - Total (R, MB)'!$B$400</f>
        <v>[insert license #]</v>
      </c>
      <c r="S983">
        <f>'R - Total (R, MB)'!$B$401</f>
        <v>0</v>
      </c>
      <c r="T983">
        <f>'R - Total (R, MB)'!$D$401</f>
        <v>0</v>
      </c>
      <c r="U983">
        <f>'R - Total (R, MB)'!$H$401</f>
        <v>0</v>
      </c>
      <c r="V983">
        <v>0</v>
      </c>
      <c r="W983">
        <v>0</v>
      </c>
      <c r="X983">
        <v>0</v>
      </c>
      <c r="Y983">
        <v>0</v>
      </c>
      <c r="Z983">
        <v>0</v>
      </c>
      <c r="AA983">
        <v>0</v>
      </c>
      <c r="AB983">
        <v>0</v>
      </c>
      <c r="AC983">
        <v>0</v>
      </c>
      <c r="AD983">
        <v>0</v>
      </c>
      <c r="AJ983" cm="1">
        <f t="array" ref="AJ983">IF(OR(COUNTIF(R983,$AZ$2:$AZ$19)),0,1)</f>
        <v>0</v>
      </c>
      <c r="AK983" cm="1">
        <f t="array" ref="AK983">IF(OR(COUNTIF(S983,$AZ$2:$AZ$19)),0,1)</f>
        <v>0</v>
      </c>
      <c r="AL983" cm="1">
        <f t="array" ref="AL983">IF(OR(COUNTIF(T983,$AZ$2:$AZ$19)),0,1)</f>
        <v>0</v>
      </c>
      <c r="AM983" cm="1">
        <f t="array" ref="AM983">IF(OR(COUNTIF(U983,$AZ$2:$AZ$19)),0,1)</f>
        <v>0</v>
      </c>
      <c r="AN983" cm="1">
        <f t="array" ref="AN983">IF(OR(COUNTIF(V983,$AZ$2:$AZ$19)),0,1)</f>
        <v>0</v>
      </c>
      <c r="AO983" cm="1">
        <f t="array" ref="AO983">IF(OR(COUNTIF(W983,$AZ$2:$AZ$19)),0,1)</f>
        <v>0</v>
      </c>
      <c r="AP983" cm="1">
        <f t="array" ref="AP983">IF(OR(COUNTIF(X983,$AZ$2:$AZ$19)),0,1)</f>
        <v>0</v>
      </c>
      <c r="AQ983" cm="1">
        <f t="array" ref="AQ983">IF(OR(COUNTIF(Y983,$AZ$2:$AZ$19)),0,1)</f>
        <v>0</v>
      </c>
      <c r="AR983" cm="1">
        <f t="array" ref="AR983">IF(OR(COUNTIF(Z983,$AZ$2:$AZ$19)),0,1)</f>
        <v>0</v>
      </c>
      <c r="AS983" cm="1">
        <f t="array" ref="AS983">IF(OR(COUNTIF(AA983,$AZ$2:$AZ$19)),0,1)</f>
        <v>0</v>
      </c>
      <c r="AT983" cm="1">
        <f t="array" ref="AT983">IF(OR(COUNTIF(AB983,$AZ$2:$AZ$19)),0,1)</f>
        <v>0</v>
      </c>
      <c r="AU983" cm="1">
        <f t="array" ref="AU983">IF(OR(COUNTIF(AC983,$AZ$2:$AZ$19)),0,1)</f>
        <v>0</v>
      </c>
      <c r="AV983" cm="1">
        <f t="array" ref="AV983">IF(OR(COUNTIF(AD983,$AZ$2:$AZ$19)),0,1)</f>
        <v>0</v>
      </c>
      <c r="AX983">
        <f t="shared" si="16"/>
        <v>0</v>
      </c>
    </row>
    <row r="984" spans="1:50" x14ac:dyDescent="0.3">
      <c r="A984" s="88" t="str" cm="1">
        <f t="array" ref="A984">IF(AX984&gt;0,'Licensee Info'!$A$2:$A$2,"#N/A")</f>
        <v>#N/A</v>
      </c>
      <c r="B984" s="88" t="str">
        <f>'Cover Sheet'!$A$3</f>
        <v>[insert AFS Reporting Period]</v>
      </c>
      <c r="C984" s="88" t="str">
        <f>'Cover Sheet'!$D$3</f>
        <v>[insert all medical and adult-use license record numbers covered by this AFS]</v>
      </c>
      <c r="D984" s="88" t="str">
        <f>'Cover Sheet'!$A$6</f>
        <v>[insert name of firm]</v>
      </c>
      <c r="E984" s="88" t="str">
        <f>'Cover Sheet'!$B$6</f>
        <v>[insert CPA name]</v>
      </c>
      <c r="F984" s="88" t="str">
        <f>'Cover Sheet'!$B$8</f>
        <v>[insert CPA license number]</v>
      </c>
      <c r="G984" s="88" t="str">
        <f>'Cover Sheet'!$D$6</f>
        <v>[insert direct email address]</v>
      </c>
      <c r="H984" s="88" t="str">
        <f>'Cover Sheet'!$D$8</f>
        <v>[insert direct phone number]</v>
      </c>
      <c r="I984" s="88" t="str">
        <f>'Cover Sheet'!$D$10</f>
        <v>[insert firm mailing address]</v>
      </c>
      <c r="J984" s="88" t="str">
        <f>'Licensee Info'!$E$2</f>
        <v>Report not attested to correctly</v>
      </c>
      <c r="K984" s="91" t="s">
        <v>286</v>
      </c>
      <c r="L984" s="91">
        <v>1</v>
      </c>
      <c r="M984" s="91">
        <v>3</v>
      </c>
      <c r="N984" s="91">
        <v>14</v>
      </c>
      <c r="O984" s="91">
        <v>11</v>
      </c>
      <c r="P984" s="91"/>
      <c r="Q984" s="91"/>
      <c r="R984" s="91" t="str">
        <f>'R - Total (R, MB)'!$B$400</f>
        <v>[insert license #]</v>
      </c>
      <c r="S984" s="91">
        <f>'R - Total (R, MB)'!$B$401</f>
        <v>0</v>
      </c>
      <c r="T984" s="91">
        <f>'R - Total (R, MB)'!$D$401</f>
        <v>0</v>
      </c>
      <c r="U984" s="91">
        <f>'R - Total (R, MB)'!$H$401</f>
        <v>0</v>
      </c>
      <c r="V984" s="91">
        <v>0</v>
      </c>
      <c r="W984" s="91">
        <v>0</v>
      </c>
      <c r="X984" s="91">
        <v>0</v>
      </c>
      <c r="Y984" s="91">
        <v>0</v>
      </c>
      <c r="Z984" s="91">
        <v>0</v>
      </c>
      <c r="AA984" s="91">
        <v>0</v>
      </c>
      <c r="AB984" s="91">
        <v>0</v>
      </c>
      <c r="AC984" s="91">
        <v>0</v>
      </c>
      <c r="AD984" s="91">
        <v>0</v>
      </c>
      <c r="AE984" s="91"/>
      <c r="AF984" s="91"/>
      <c r="AG984" s="91"/>
      <c r="AH984" s="91"/>
      <c r="AJ984" cm="1">
        <f t="array" ref="AJ984">IF(OR(COUNTIF(R984,$AZ$2:$AZ$19)),0,1)</f>
        <v>0</v>
      </c>
      <c r="AK984" cm="1">
        <f t="array" ref="AK984">IF(OR(COUNTIF(S984,$AZ$2:$AZ$19)),0,1)</f>
        <v>0</v>
      </c>
      <c r="AL984" cm="1">
        <f t="array" ref="AL984">IF(OR(COUNTIF(T984,$AZ$2:$AZ$19)),0,1)</f>
        <v>0</v>
      </c>
      <c r="AM984" cm="1">
        <f t="array" ref="AM984">IF(OR(COUNTIF(U984,$AZ$2:$AZ$19)),0,1)</f>
        <v>0</v>
      </c>
      <c r="AN984" cm="1">
        <f t="array" ref="AN984">IF(OR(COUNTIF(V984,$AZ$2:$AZ$19)),0,1)</f>
        <v>0</v>
      </c>
      <c r="AO984" cm="1">
        <f t="array" ref="AO984">IF(OR(COUNTIF(W984,$AZ$2:$AZ$19)),0,1)</f>
        <v>0</v>
      </c>
      <c r="AP984" cm="1">
        <f t="array" ref="AP984">IF(OR(COUNTIF(X984,$AZ$2:$AZ$19)),0,1)</f>
        <v>0</v>
      </c>
      <c r="AQ984" cm="1">
        <f t="array" ref="AQ984">IF(OR(COUNTIF(Y984,$AZ$2:$AZ$19)),0,1)</f>
        <v>0</v>
      </c>
      <c r="AR984" cm="1">
        <f t="array" ref="AR984">IF(OR(COUNTIF(Z984,$AZ$2:$AZ$19)),0,1)</f>
        <v>0</v>
      </c>
      <c r="AS984" cm="1">
        <f t="array" ref="AS984">IF(OR(COUNTIF(AA984,$AZ$2:$AZ$19)),0,1)</f>
        <v>0</v>
      </c>
      <c r="AT984" cm="1">
        <f t="array" ref="AT984">IF(OR(COUNTIF(AB984,$AZ$2:$AZ$19)),0,1)</f>
        <v>0</v>
      </c>
      <c r="AU984" cm="1">
        <f t="array" ref="AU984">IF(OR(COUNTIF(AC984,$AZ$2:$AZ$19)),0,1)</f>
        <v>0</v>
      </c>
      <c r="AV984" cm="1">
        <f t="array" ref="AV984">IF(OR(COUNTIF(AD984,$AZ$2:$AZ$19)),0,1)</f>
        <v>0</v>
      </c>
      <c r="AX984">
        <f t="shared" si="16"/>
        <v>0</v>
      </c>
    </row>
    <row r="985" spans="1:50" x14ac:dyDescent="0.3">
      <c r="A985" s="92" t="str" cm="1">
        <f t="array" ref="A985">IF(AX985&gt;0,'Licensee Info'!$A$2:$A$2,"#N/A")</f>
        <v>#N/A</v>
      </c>
      <c r="B985" s="88" t="str">
        <f>'Cover Sheet'!$A$3</f>
        <v>[insert AFS Reporting Period]</v>
      </c>
      <c r="C985" s="88" t="str">
        <f>'Cover Sheet'!$D$3</f>
        <v>[insert all medical and adult-use license record numbers covered by this AFS]</v>
      </c>
      <c r="D985" s="88" t="str">
        <f>'Cover Sheet'!$A$6</f>
        <v>[insert name of firm]</v>
      </c>
      <c r="E985" s="88" t="str">
        <f>'Cover Sheet'!$B$6</f>
        <v>[insert CPA name]</v>
      </c>
      <c r="F985" s="88" t="str">
        <f>'Cover Sheet'!$B$8</f>
        <v>[insert CPA license number]</v>
      </c>
      <c r="G985" s="88" t="str">
        <f>'Cover Sheet'!$D$6</f>
        <v>[insert direct email address]</v>
      </c>
      <c r="H985" s="88" t="str">
        <f>'Cover Sheet'!$D$8</f>
        <v>[insert direct phone number]</v>
      </c>
      <c r="I985" s="88" t="str">
        <f>'Cover Sheet'!$D$10</f>
        <v>[insert firm mailing address]</v>
      </c>
      <c r="J985" s="88" t="str">
        <f>'Licensee Info'!$E$2</f>
        <v>Report not attested to correctly</v>
      </c>
      <c r="K985" t="s">
        <v>286</v>
      </c>
      <c r="L985">
        <v>1</v>
      </c>
      <c r="M985">
        <v>3</v>
      </c>
      <c r="N985">
        <v>14</v>
      </c>
      <c r="O985">
        <v>12</v>
      </c>
      <c r="R985" t="str">
        <f>'R - Total (R, MB)'!$B$400</f>
        <v>[insert license #]</v>
      </c>
      <c r="S985">
        <f>'R - Total (R, MB)'!$B$401</f>
        <v>0</v>
      </c>
      <c r="T985">
        <f>'R - Total (R, MB)'!$D$401</f>
        <v>0</v>
      </c>
      <c r="U985">
        <f>'R - Total (R, MB)'!$H$401</f>
        <v>0</v>
      </c>
      <c r="V985">
        <v>0</v>
      </c>
      <c r="W985">
        <v>0</v>
      </c>
      <c r="X985">
        <v>0</v>
      </c>
      <c r="Y985">
        <v>0</v>
      </c>
      <c r="Z985">
        <v>0</v>
      </c>
      <c r="AA985">
        <v>0</v>
      </c>
      <c r="AB985">
        <v>0</v>
      </c>
      <c r="AC985">
        <v>0</v>
      </c>
      <c r="AD985">
        <v>0</v>
      </c>
      <c r="AJ985" cm="1">
        <f t="array" ref="AJ985">IF(OR(COUNTIF(R985,$AZ$2:$AZ$19)),0,1)</f>
        <v>0</v>
      </c>
      <c r="AK985" cm="1">
        <f t="array" ref="AK985">IF(OR(COUNTIF(S985,$AZ$2:$AZ$19)),0,1)</f>
        <v>0</v>
      </c>
      <c r="AL985" cm="1">
        <f t="array" ref="AL985">IF(OR(COUNTIF(T985,$AZ$2:$AZ$19)),0,1)</f>
        <v>0</v>
      </c>
      <c r="AM985" cm="1">
        <f t="array" ref="AM985">IF(OR(COUNTIF(U985,$AZ$2:$AZ$19)),0,1)</f>
        <v>0</v>
      </c>
      <c r="AN985" cm="1">
        <f t="array" ref="AN985">IF(OR(COUNTIF(V985,$AZ$2:$AZ$19)),0,1)</f>
        <v>0</v>
      </c>
      <c r="AO985" cm="1">
        <f t="array" ref="AO985">IF(OR(COUNTIF(W985,$AZ$2:$AZ$19)),0,1)</f>
        <v>0</v>
      </c>
      <c r="AP985" cm="1">
        <f t="array" ref="AP985">IF(OR(COUNTIF(X985,$AZ$2:$AZ$19)),0,1)</f>
        <v>0</v>
      </c>
      <c r="AQ985" cm="1">
        <f t="array" ref="AQ985">IF(OR(COUNTIF(Y985,$AZ$2:$AZ$19)),0,1)</f>
        <v>0</v>
      </c>
      <c r="AR985" cm="1">
        <f t="array" ref="AR985">IF(OR(COUNTIF(Z985,$AZ$2:$AZ$19)),0,1)</f>
        <v>0</v>
      </c>
      <c r="AS985" cm="1">
        <f t="array" ref="AS985">IF(OR(COUNTIF(AA985,$AZ$2:$AZ$19)),0,1)</f>
        <v>0</v>
      </c>
      <c r="AT985" cm="1">
        <f t="array" ref="AT985">IF(OR(COUNTIF(AB985,$AZ$2:$AZ$19)),0,1)</f>
        <v>0</v>
      </c>
      <c r="AU985" cm="1">
        <f t="array" ref="AU985">IF(OR(COUNTIF(AC985,$AZ$2:$AZ$19)),0,1)</f>
        <v>0</v>
      </c>
      <c r="AV985" cm="1">
        <f t="array" ref="AV985">IF(OR(COUNTIF(AD985,$AZ$2:$AZ$19)),0,1)</f>
        <v>0</v>
      </c>
      <c r="AX985">
        <f t="shared" si="16"/>
        <v>0</v>
      </c>
    </row>
    <row r="986" spans="1:50" x14ac:dyDescent="0.3">
      <c r="A986" s="88" t="str" cm="1">
        <f t="array" ref="A986">IF(AX986&gt;0,'Licensee Info'!$A$2:$A$2,"#N/A")</f>
        <v>#N/A</v>
      </c>
      <c r="B986" s="88" t="str">
        <f>'Cover Sheet'!$A$3</f>
        <v>[insert AFS Reporting Period]</v>
      </c>
      <c r="C986" s="88" t="str">
        <f>'Cover Sheet'!$D$3</f>
        <v>[insert all medical and adult-use license record numbers covered by this AFS]</v>
      </c>
      <c r="D986" s="88" t="str">
        <f>'Cover Sheet'!$A$6</f>
        <v>[insert name of firm]</v>
      </c>
      <c r="E986" s="88" t="str">
        <f>'Cover Sheet'!$B$6</f>
        <v>[insert CPA name]</v>
      </c>
      <c r="F986" s="88" t="str">
        <f>'Cover Sheet'!$B$8</f>
        <v>[insert CPA license number]</v>
      </c>
      <c r="G986" s="88" t="str">
        <f>'Cover Sheet'!$D$6</f>
        <v>[insert direct email address]</v>
      </c>
      <c r="H986" s="88" t="str">
        <f>'Cover Sheet'!$D$8</f>
        <v>[insert direct phone number]</v>
      </c>
      <c r="I986" s="88" t="str">
        <f>'Cover Sheet'!$D$10</f>
        <v>[insert firm mailing address]</v>
      </c>
      <c r="J986" s="88" t="str">
        <f>'Licensee Info'!$E$2</f>
        <v>Report not attested to correctly</v>
      </c>
      <c r="K986" s="91" t="s">
        <v>286</v>
      </c>
      <c r="L986" s="91">
        <v>1</v>
      </c>
      <c r="M986" s="91">
        <v>3</v>
      </c>
      <c r="N986" s="91">
        <v>14</v>
      </c>
      <c r="O986" s="91">
        <v>13</v>
      </c>
      <c r="P986" s="91"/>
      <c r="Q986" s="91"/>
      <c r="R986" s="91" t="str">
        <f>'R - Total (R, MB)'!$B$400</f>
        <v>[insert license #]</v>
      </c>
      <c r="S986" s="91">
        <f>'R - Total (R, MB)'!$B$401</f>
        <v>0</v>
      </c>
      <c r="T986" s="91">
        <f>'R - Total (R, MB)'!$D$401</f>
        <v>0</v>
      </c>
      <c r="U986" s="91">
        <f>'R - Total (R, MB)'!$H$401</f>
        <v>0</v>
      </c>
      <c r="V986" s="91">
        <v>0</v>
      </c>
      <c r="W986" s="91">
        <v>0</v>
      </c>
      <c r="X986" s="91">
        <v>0</v>
      </c>
      <c r="Y986" s="91">
        <v>0</v>
      </c>
      <c r="Z986" s="91">
        <v>0</v>
      </c>
      <c r="AA986" s="91">
        <v>0</v>
      </c>
      <c r="AB986" s="91">
        <v>0</v>
      </c>
      <c r="AC986" s="91">
        <v>0</v>
      </c>
      <c r="AD986" s="91">
        <v>0</v>
      </c>
      <c r="AE986" s="91"/>
      <c r="AF986" s="91"/>
      <c r="AG986" s="91"/>
      <c r="AH986" s="91"/>
      <c r="AJ986" cm="1">
        <f t="array" ref="AJ986">IF(OR(COUNTIF(R986,$AZ$2:$AZ$19)),0,1)</f>
        <v>0</v>
      </c>
      <c r="AK986" cm="1">
        <f t="array" ref="AK986">IF(OR(COUNTIF(S986,$AZ$2:$AZ$19)),0,1)</f>
        <v>0</v>
      </c>
      <c r="AL986" cm="1">
        <f t="array" ref="AL986">IF(OR(COUNTIF(T986,$AZ$2:$AZ$19)),0,1)</f>
        <v>0</v>
      </c>
      <c r="AM986" cm="1">
        <f t="array" ref="AM986">IF(OR(COUNTIF(U986,$AZ$2:$AZ$19)),0,1)</f>
        <v>0</v>
      </c>
      <c r="AN986" cm="1">
        <f t="array" ref="AN986">IF(OR(COUNTIF(V986,$AZ$2:$AZ$19)),0,1)</f>
        <v>0</v>
      </c>
      <c r="AO986" cm="1">
        <f t="array" ref="AO986">IF(OR(COUNTIF(W986,$AZ$2:$AZ$19)),0,1)</f>
        <v>0</v>
      </c>
      <c r="AP986" cm="1">
        <f t="array" ref="AP986">IF(OR(COUNTIF(X986,$AZ$2:$AZ$19)),0,1)</f>
        <v>0</v>
      </c>
      <c r="AQ986" cm="1">
        <f t="array" ref="AQ986">IF(OR(COUNTIF(Y986,$AZ$2:$AZ$19)),0,1)</f>
        <v>0</v>
      </c>
      <c r="AR986" cm="1">
        <f t="array" ref="AR986">IF(OR(COUNTIF(Z986,$AZ$2:$AZ$19)),0,1)</f>
        <v>0</v>
      </c>
      <c r="AS986" cm="1">
        <f t="array" ref="AS986">IF(OR(COUNTIF(AA986,$AZ$2:$AZ$19)),0,1)</f>
        <v>0</v>
      </c>
      <c r="AT986" cm="1">
        <f t="array" ref="AT986">IF(OR(COUNTIF(AB986,$AZ$2:$AZ$19)),0,1)</f>
        <v>0</v>
      </c>
      <c r="AU986" cm="1">
        <f t="array" ref="AU986">IF(OR(COUNTIF(AC986,$AZ$2:$AZ$19)),0,1)</f>
        <v>0</v>
      </c>
      <c r="AV986" cm="1">
        <f t="array" ref="AV986">IF(OR(COUNTIF(AD986,$AZ$2:$AZ$19)),0,1)</f>
        <v>0</v>
      </c>
      <c r="AX986">
        <f t="shared" si="16"/>
        <v>0</v>
      </c>
    </row>
    <row r="987" spans="1:50" x14ac:dyDescent="0.3">
      <c r="A987" s="92" t="str" cm="1">
        <f t="array" ref="A987">IF(AX987&gt;0,'Licensee Info'!$A$2:$A$2,"#N/A")</f>
        <v>#N/A</v>
      </c>
      <c r="B987" s="88" t="str">
        <f>'Cover Sheet'!$A$3</f>
        <v>[insert AFS Reporting Period]</v>
      </c>
      <c r="C987" s="88" t="str">
        <f>'Cover Sheet'!$D$3</f>
        <v>[insert all medical and adult-use license record numbers covered by this AFS]</v>
      </c>
      <c r="D987" s="88" t="str">
        <f>'Cover Sheet'!$A$6</f>
        <v>[insert name of firm]</v>
      </c>
      <c r="E987" s="88" t="str">
        <f>'Cover Sheet'!$B$6</f>
        <v>[insert CPA name]</v>
      </c>
      <c r="F987" s="88" t="str">
        <f>'Cover Sheet'!$B$8</f>
        <v>[insert CPA license number]</v>
      </c>
      <c r="G987" s="88" t="str">
        <f>'Cover Sheet'!$D$6</f>
        <v>[insert direct email address]</v>
      </c>
      <c r="H987" s="88" t="str">
        <f>'Cover Sheet'!$D$8</f>
        <v>[insert direct phone number]</v>
      </c>
      <c r="I987" s="88" t="str">
        <f>'Cover Sheet'!$D$10</f>
        <v>[insert firm mailing address]</v>
      </c>
      <c r="J987" s="88" t="str">
        <f>'Licensee Info'!$E$2</f>
        <v>Report not attested to correctly</v>
      </c>
      <c r="K987" t="s">
        <v>286</v>
      </c>
      <c r="L987">
        <v>1</v>
      </c>
      <c r="M987">
        <v>3</v>
      </c>
      <c r="N987">
        <v>14</v>
      </c>
      <c r="O987">
        <v>14</v>
      </c>
      <c r="R987" t="str">
        <f>'R - Total (R, MB)'!$B$400</f>
        <v>[insert license #]</v>
      </c>
      <c r="S987">
        <f>'R - Total (R, MB)'!$B$401</f>
        <v>0</v>
      </c>
      <c r="T987">
        <f>'R - Total (R, MB)'!$D$401</f>
        <v>0</v>
      </c>
      <c r="U987">
        <f>'R - Total (R, MB)'!$H$401</f>
        <v>0</v>
      </c>
      <c r="V987">
        <v>0</v>
      </c>
      <c r="W987">
        <v>0</v>
      </c>
      <c r="X987">
        <v>0</v>
      </c>
      <c r="Y987">
        <v>0</v>
      </c>
      <c r="Z987">
        <v>0</v>
      </c>
      <c r="AA987">
        <v>0</v>
      </c>
      <c r="AB987">
        <v>0</v>
      </c>
      <c r="AC987">
        <v>0</v>
      </c>
      <c r="AD987">
        <v>0</v>
      </c>
      <c r="AJ987" cm="1">
        <f t="array" ref="AJ987">IF(OR(COUNTIF(R987,$AZ$2:$AZ$19)),0,1)</f>
        <v>0</v>
      </c>
      <c r="AK987" cm="1">
        <f t="array" ref="AK987">IF(OR(COUNTIF(S987,$AZ$2:$AZ$19)),0,1)</f>
        <v>0</v>
      </c>
      <c r="AL987" cm="1">
        <f t="array" ref="AL987">IF(OR(COUNTIF(T987,$AZ$2:$AZ$19)),0,1)</f>
        <v>0</v>
      </c>
      <c r="AM987" cm="1">
        <f t="array" ref="AM987">IF(OR(COUNTIF(U987,$AZ$2:$AZ$19)),0,1)</f>
        <v>0</v>
      </c>
      <c r="AN987" cm="1">
        <f t="array" ref="AN987">IF(OR(COUNTIF(V987,$AZ$2:$AZ$19)),0,1)</f>
        <v>0</v>
      </c>
      <c r="AO987" cm="1">
        <f t="array" ref="AO987">IF(OR(COUNTIF(W987,$AZ$2:$AZ$19)),0,1)</f>
        <v>0</v>
      </c>
      <c r="AP987" cm="1">
        <f t="array" ref="AP987">IF(OR(COUNTIF(X987,$AZ$2:$AZ$19)),0,1)</f>
        <v>0</v>
      </c>
      <c r="AQ987" cm="1">
        <f t="array" ref="AQ987">IF(OR(COUNTIF(Y987,$AZ$2:$AZ$19)),0,1)</f>
        <v>0</v>
      </c>
      <c r="AR987" cm="1">
        <f t="array" ref="AR987">IF(OR(COUNTIF(Z987,$AZ$2:$AZ$19)),0,1)</f>
        <v>0</v>
      </c>
      <c r="AS987" cm="1">
        <f t="array" ref="AS987">IF(OR(COUNTIF(AA987,$AZ$2:$AZ$19)),0,1)</f>
        <v>0</v>
      </c>
      <c r="AT987" cm="1">
        <f t="array" ref="AT987">IF(OR(COUNTIF(AB987,$AZ$2:$AZ$19)),0,1)</f>
        <v>0</v>
      </c>
      <c r="AU987" cm="1">
        <f t="array" ref="AU987">IF(OR(COUNTIF(AC987,$AZ$2:$AZ$19)),0,1)</f>
        <v>0</v>
      </c>
      <c r="AV987" cm="1">
        <f t="array" ref="AV987">IF(OR(COUNTIF(AD987,$AZ$2:$AZ$19)),0,1)</f>
        <v>0</v>
      </c>
      <c r="AX987">
        <f t="shared" si="16"/>
        <v>0</v>
      </c>
    </row>
    <row r="988" spans="1:50" x14ac:dyDescent="0.3">
      <c r="A988" s="88" t="str" cm="1">
        <f t="array" ref="A988">IF(AX988&gt;0,'Licensee Info'!$A$2:$A$2,"#N/A")</f>
        <v>#N/A</v>
      </c>
      <c r="B988" s="88" t="str">
        <f>'Cover Sheet'!$A$3</f>
        <v>[insert AFS Reporting Period]</v>
      </c>
      <c r="C988" s="88" t="str">
        <f>'Cover Sheet'!$D$3</f>
        <v>[insert all medical and adult-use license record numbers covered by this AFS]</v>
      </c>
      <c r="D988" s="88" t="str">
        <f>'Cover Sheet'!$A$6</f>
        <v>[insert name of firm]</v>
      </c>
      <c r="E988" s="88" t="str">
        <f>'Cover Sheet'!$B$6</f>
        <v>[insert CPA name]</v>
      </c>
      <c r="F988" s="88" t="str">
        <f>'Cover Sheet'!$B$8</f>
        <v>[insert CPA license number]</v>
      </c>
      <c r="G988" s="88" t="str">
        <f>'Cover Sheet'!$D$6</f>
        <v>[insert direct email address]</v>
      </c>
      <c r="H988" s="88" t="str">
        <f>'Cover Sheet'!$D$8</f>
        <v>[insert direct phone number]</v>
      </c>
      <c r="I988" s="88" t="str">
        <f>'Cover Sheet'!$D$10</f>
        <v>[insert firm mailing address]</v>
      </c>
      <c r="J988" s="88" t="str">
        <f>'Licensee Info'!$E$2</f>
        <v>Report not attested to correctly</v>
      </c>
      <c r="K988" s="91" t="s">
        <v>286</v>
      </c>
      <c r="L988" s="91">
        <v>1</v>
      </c>
      <c r="M988" s="91">
        <v>3</v>
      </c>
      <c r="N988" s="91">
        <v>14</v>
      </c>
      <c r="O988" s="91">
        <v>15</v>
      </c>
      <c r="P988" s="91"/>
      <c r="Q988" s="91"/>
      <c r="R988" s="91" t="str">
        <f>'R - Total (R, MB)'!$B$400</f>
        <v>[insert license #]</v>
      </c>
      <c r="S988" s="91">
        <f>'R - Total (R, MB)'!$B$401</f>
        <v>0</v>
      </c>
      <c r="T988" s="91">
        <f>'R - Total (R, MB)'!$D$401</f>
        <v>0</v>
      </c>
      <c r="U988" s="91">
        <f>'R - Total (R, MB)'!$H$401</f>
        <v>0</v>
      </c>
      <c r="V988" s="91">
        <v>0</v>
      </c>
      <c r="W988" s="91">
        <v>0</v>
      </c>
      <c r="X988" s="91">
        <v>0</v>
      </c>
      <c r="Y988" s="91">
        <v>0</v>
      </c>
      <c r="Z988" s="91">
        <v>0</v>
      </c>
      <c r="AA988" s="91">
        <v>0</v>
      </c>
      <c r="AB988" s="91">
        <v>0</v>
      </c>
      <c r="AC988" s="91">
        <v>0</v>
      </c>
      <c r="AD988" s="91">
        <v>0</v>
      </c>
      <c r="AE988" s="91"/>
      <c r="AF988" s="91"/>
      <c r="AG988" s="91"/>
      <c r="AH988" s="91"/>
      <c r="AJ988" cm="1">
        <f t="array" ref="AJ988">IF(OR(COUNTIF(R988,$AZ$2:$AZ$19)),0,1)</f>
        <v>0</v>
      </c>
      <c r="AK988" cm="1">
        <f t="array" ref="AK988">IF(OR(COUNTIF(S988,$AZ$2:$AZ$19)),0,1)</f>
        <v>0</v>
      </c>
      <c r="AL988" cm="1">
        <f t="array" ref="AL988">IF(OR(COUNTIF(T988,$AZ$2:$AZ$19)),0,1)</f>
        <v>0</v>
      </c>
      <c r="AM988" cm="1">
        <f t="array" ref="AM988">IF(OR(COUNTIF(U988,$AZ$2:$AZ$19)),0,1)</f>
        <v>0</v>
      </c>
      <c r="AN988" cm="1">
        <f t="array" ref="AN988">IF(OR(COUNTIF(V988,$AZ$2:$AZ$19)),0,1)</f>
        <v>0</v>
      </c>
      <c r="AO988" cm="1">
        <f t="array" ref="AO988">IF(OR(COUNTIF(W988,$AZ$2:$AZ$19)),0,1)</f>
        <v>0</v>
      </c>
      <c r="AP988" cm="1">
        <f t="array" ref="AP988">IF(OR(COUNTIF(X988,$AZ$2:$AZ$19)),0,1)</f>
        <v>0</v>
      </c>
      <c r="AQ988" cm="1">
        <f t="array" ref="AQ988">IF(OR(COUNTIF(Y988,$AZ$2:$AZ$19)),0,1)</f>
        <v>0</v>
      </c>
      <c r="AR988" cm="1">
        <f t="array" ref="AR988">IF(OR(COUNTIF(Z988,$AZ$2:$AZ$19)),0,1)</f>
        <v>0</v>
      </c>
      <c r="AS988" cm="1">
        <f t="array" ref="AS988">IF(OR(COUNTIF(AA988,$AZ$2:$AZ$19)),0,1)</f>
        <v>0</v>
      </c>
      <c r="AT988" cm="1">
        <f t="array" ref="AT988">IF(OR(COUNTIF(AB988,$AZ$2:$AZ$19)),0,1)</f>
        <v>0</v>
      </c>
      <c r="AU988" cm="1">
        <f t="array" ref="AU988">IF(OR(COUNTIF(AC988,$AZ$2:$AZ$19)),0,1)</f>
        <v>0</v>
      </c>
      <c r="AV988" cm="1">
        <f t="array" ref="AV988">IF(OR(COUNTIF(AD988,$AZ$2:$AZ$19)),0,1)</f>
        <v>0</v>
      </c>
      <c r="AX988">
        <f t="shared" si="16"/>
        <v>0</v>
      </c>
    </row>
    <row r="989" spans="1:50" x14ac:dyDescent="0.3">
      <c r="A989" s="92" t="str" cm="1">
        <f t="array" ref="A989">IF(AX989&gt;0,'Licensee Info'!$A$2:$A$2,"#N/A")</f>
        <v>#N/A</v>
      </c>
      <c r="B989" s="88" t="str">
        <f>'Cover Sheet'!$A$3</f>
        <v>[insert AFS Reporting Period]</v>
      </c>
      <c r="C989" s="88" t="str">
        <f>'Cover Sheet'!$D$3</f>
        <v>[insert all medical and adult-use license record numbers covered by this AFS]</v>
      </c>
      <c r="D989" s="88" t="str">
        <f>'Cover Sheet'!$A$6</f>
        <v>[insert name of firm]</v>
      </c>
      <c r="E989" s="88" t="str">
        <f>'Cover Sheet'!$B$6</f>
        <v>[insert CPA name]</v>
      </c>
      <c r="F989" s="88" t="str">
        <f>'Cover Sheet'!$B$8</f>
        <v>[insert CPA license number]</v>
      </c>
      <c r="G989" s="88" t="str">
        <f>'Cover Sheet'!$D$6</f>
        <v>[insert direct email address]</v>
      </c>
      <c r="H989" s="88" t="str">
        <f>'Cover Sheet'!$D$8</f>
        <v>[insert direct phone number]</v>
      </c>
      <c r="I989" s="88" t="str">
        <f>'Cover Sheet'!$D$10</f>
        <v>[insert firm mailing address]</v>
      </c>
      <c r="J989" s="88" t="str">
        <f>'Licensee Info'!$E$2</f>
        <v>Report not attested to correctly</v>
      </c>
      <c r="K989" t="s">
        <v>286</v>
      </c>
      <c r="L989">
        <v>1</v>
      </c>
      <c r="M989" t="s">
        <v>285</v>
      </c>
      <c r="N989">
        <v>14</v>
      </c>
      <c r="O989">
        <v>1</v>
      </c>
      <c r="R989" cm="1">
        <f t="array" ref="R989:Y998">'R - Total (R, MB)'!$A$416:$H$425</f>
        <v>0</v>
      </c>
      <c r="S989">
        <v>0</v>
      </c>
      <c r="T989">
        <v>0</v>
      </c>
      <c r="U989">
        <v>0</v>
      </c>
      <c r="V989">
        <v>0</v>
      </c>
      <c r="W989">
        <v>0</v>
      </c>
      <c r="X989">
        <v>0</v>
      </c>
      <c r="Y989">
        <v>0</v>
      </c>
      <c r="Z989">
        <v>0</v>
      </c>
      <c r="AA989">
        <v>0</v>
      </c>
      <c r="AB989">
        <v>0</v>
      </c>
      <c r="AC989">
        <v>0</v>
      </c>
      <c r="AD989">
        <v>0</v>
      </c>
      <c r="AJ989" cm="1">
        <f t="array" ref="AJ989">IF(OR(COUNTIF(R989,$AZ$2:$AZ$19)),0,1)</f>
        <v>0</v>
      </c>
      <c r="AK989" cm="1">
        <f t="array" ref="AK989">IF(OR(COUNTIF(S989,$AZ$2:$AZ$19)),0,1)</f>
        <v>0</v>
      </c>
      <c r="AL989" cm="1">
        <f t="array" ref="AL989">IF(OR(COUNTIF(T989,$AZ$2:$AZ$19)),0,1)</f>
        <v>0</v>
      </c>
      <c r="AM989" cm="1">
        <f t="array" ref="AM989">IF(OR(COUNTIF(U989,$AZ$2:$AZ$19)),0,1)</f>
        <v>0</v>
      </c>
      <c r="AN989" cm="1">
        <f t="array" ref="AN989">IF(OR(COUNTIF(V989,$AZ$2:$AZ$19)),0,1)</f>
        <v>0</v>
      </c>
      <c r="AO989" cm="1">
        <f t="array" ref="AO989">IF(OR(COUNTIF(W989,$AZ$2:$AZ$19)),0,1)</f>
        <v>0</v>
      </c>
      <c r="AP989" cm="1">
        <f t="array" ref="AP989">IF(OR(COUNTIF(X989,$AZ$2:$AZ$19)),0,1)</f>
        <v>0</v>
      </c>
      <c r="AQ989" cm="1">
        <f t="array" ref="AQ989">IF(OR(COUNTIF(Y989,$AZ$2:$AZ$19)),0,1)</f>
        <v>0</v>
      </c>
      <c r="AR989" cm="1">
        <f t="array" ref="AR989">IF(OR(COUNTIF(Z989,$AZ$2:$AZ$19)),0,1)</f>
        <v>0</v>
      </c>
      <c r="AS989" cm="1">
        <f t="array" ref="AS989">IF(OR(COUNTIF(AA989,$AZ$2:$AZ$19)),0,1)</f>
        <v>0</v>
      </c>
      <c r="AT989" cm="1">
        <f t="array" ref="AT989">IF(OR(COUNTIF(AB989,$AZ$2:$AZ$19)),0,1)</f>
        <v>0</v>
      </c>
      <c r="AU989" cm="1">
        <f t="array" ref="AU989">IF(OR(COUNTIF(AC989,$AZ$2:$AZ$19)),0,1)</f>
        <v>0</v>
      </c>
      <c r="AV989" cm="1">
        <f t="array" ref="AV989">IF(OR(COUNTIF(AD989,$AZ$2:$AZ$19)),0,1)</f>
        <v>0</v>
      </c>
      <c r="AX989">
        <f t="shared" si="16"/>
        <v>0</v>
      </c>
    </row>
    <row r="990" spans="1:50" x14ac:dyDescent="0.3">
      <c r="A990" s="88" t="str" cm="1">
        <f t="array" ref="A990">IF(AX990&gt;0,'Licensee Info'!$A$2:$A$2,"#N/A")</f>
        <v>#N/A</v>
      </c>
      <c r="B990" s="88" t="str">
        <f>'Cover Sheet'!$A$3</f>
        <v>[insert AFS Reporting Period]</v>
      </c>
      <c r="C990" s="88" t="str">
        <f>'Cover Sheet'!$D$3</f>
        <v>[insert all medical and adult-use license record numbers covered by this AFS]</v>
      </c>
      <c r="D990" s="88" t="str">
        <f>'Cover Sheet'!$A$6</f>
        <v>[insert name of firm]</v>
      </c>
      <c r="E990" s="88" t="str">
        <f>'Cover Sheet'!$B$6</f>
        <v>[insert CPA name]</v>
      </c>
      <c r="F990" s="88" t="str">
        <f>'Cover Sheet'!$B$8</f>
        <v>[insert CPA license number]</v>
      </c>
      <c r="G990" s="88" t="str">
        <f>'Cover Sheet'!$D$6</f>
        <v>[insert direct email address]</v>
      </c>
      <c r="H990" s="88" t="str">
        <f>'Cover Sheet'!$D$8</f>
        <v>[insert direct phone number]</v>
      </c>
      <c r="I990" s="88" t="str">
        <f>'Cover Sheet'!$D$10</f>
        <v>[insert firm mailing address]</v>
      </c>
      <c r="J990" s="88" t="str">
        <f>'Licensee Info'!$E$2</f>
        <v>Report not attested to correctly</v>
      </c>
      <c r="K990" s="91" t="s">
        <v>286</v>
      </c>
      <c r="L990" s="91">
        <v>1</v>
      </c>
      <c r="M990" s="91" t="s">
        <v>285</v>
      </c>
      <c r="N990" s="91">
        <v>14</v>
      </c>
      <c r="O990" s="91">
        <v>2</v>
      </c>
      <c r="P990" s="91"/>
      <c r="Q990" s="91"/>
      <c r="R990" s="91">
        <v>0</v>
      </c>
      <c r="S990" s="91">
        <v>0</v>
      </c>
      <c r="T990" s="91">
        <v>0</v>
      </c>
      <c r="U990" s="91">
        <v>0</v>
      </c>
      <c r="V990" s="91">
        <v>0</v>
      </c>
      <c r="W990" s="91">
        <v>0</v>
      </c>
      <c r="X990" s="91">
        <v>0</v>
      </c>
      <c r="Y990" s="91">
        <v>0</v>
      </c>
      <c r="Z990" s="91">
        <v>0</v>
      </c>
      <c r="AA990" s="91">
        <v>0</v>
      </c>
      <c r="AB990" s="91">
        <v>0</v>
      </c>
      <c r="AC990" s="91">
        <v>0</v>
      </c>
      <c r="AD990" s="91">
        <v>0</v>
      </c>
      <c r="AE990" s="91"/>
      <c r="AF990" s="91"/>
      <c r="AG990" s="91"/>
      <c r="AH990" s="91"/>
      <c r="AJ990" cm="1">
        <f t="array" ref="AJ990">IF(OR(COUNTIF(R990,$AZ$2:$AZ$19)),0,1)</f>
        <v>0</v>
      </c>
      <c r="AK990" cm="1">
        <f t="array" ref="AK990">IF(OR(COUNTIF(S990,$AZ$2:$AZ$19)),0,1)</f>
        <v>0</v>
      </c>
      <c r="AL990" cm="1">
        <f t="array" ref="AL990">IF(OR(COUNTIF(T990,$AZ$2:$AZ$19)),0,1)</f>
        <v>0</v>
      </c>
      <c r="AM990" cm="1">
        <f t="array" ref="AM990">IF(OR(COUNTIF(U990,$AZ$2:$AZ$19)),0,1)</f>
        <v>0</v>
      </c>
      <c r="AN990" cm="1">
        <f t="array" ref="AN990">IF(OR(COUNTIF(V990,$AZ$2:$AZ$19)),0,1)</f>
        <v>0</v>
      </c>
      <c r="AO990" cm="1">
        <f t="array" ref="AO990">IF(OR(COUNTIF(W990,$AZ$2:$AZ$19)),0,1)</f>
        <v>0</v>
      </c>
      <c r="AP990" cm="1">
        <f t="array" ref="AP990">IF(OR(COUNTIF(X990,$AZ$2:$AZ$19)),0,1)</f>
        <v>0</v>
      </c>
      <c r="AQ990" cm="1">
        <f t="array" ref="AQ990">IF(OR(COUNTIF(Y990,$AZ$2:$AZ$19)),0,1)</f>
        <v>0</v>
      </c>
      <c r="AR990" cm="1">
        <f t="array" ref="AR990">IF(OR(COUNTIF(Z990,$AZ$2:$AZ$19)),0,1)</f>
        <v>0</v>
      </c>
      <c r="AS990" cm="1">
        <f t="array" ref="AS990">IF(OR(COUNTIF(AA990,$AZ$2:$AZ$19)),0,1)</f>
        <v>0</v>
      </c>
      <c r="AT990" cm="1">
        <f t="array" ref="AT990">IF(OR(COUNTIF(AB990,$AZ$2:$AZ$19)),0,1)</f>
        <v>0</v>
      </c>
      <c r="AU990" cm="1">
        <f t="array" ref="AU990">IF(OR(COUNTIF(AC990,$AZ$2:$AZ$19)),0,1)</f>
        <v>0</v>
      </c>
      <c r="AV990" cm="1">
        <f t="array" ref="AV990">IF(OR(COUNTIF(AD990,$AZ$2:$AZ$19)),0,1)</f>
        <v>0</v>
      </c>
      <c r="AX990">
        <f t="shared" si="16"/>
        <v>0</v>
      </c>
    </row>
    <row r="991" spans="1:50" x14ac:dyDescent="0.3">
      <c r="A991" s="92" t="str" cm="1">
        <f t="array" ref="A991">IF(AX991&gt;0,'Licensee Info'!$A$2:$A$2,"#N/A")</f>
        <v>#N/A</v>
      </c>
      <c r="B991" s="88" t="str">
        <f>'Cover Sheet'!$A$3</f>
        <v>[insert AFS Reporting Period]</v>
      </c>
      <c r="C991" s="88" t="str">
        <f>'Cover Sheet'!$D$3</f>
        <v>[insert all medical and adult-use license record numbers covered by this AFS]</v>
      </c>
      <c r="D991" s="88" t="str">
        <f>'Cover Sheet'!$A$6</f>
        <v>[insert name of firm]</v>
      </c>
      <c r="E991" s="88" t="str">
        <f>'Cover Sheet'!$B$6</f>
        <v>[insert CPA name]</v>
      </c>
      <c r="F991" s="88" t="str">
        <f>'Cover Sheet'!$B$8</f>
        <v>[insert CPA license number]</v>
      </c>
      <c r="G991" s="88" t="str">
        <f>'Cover Sheet'!$D$6</f>
        <v>[insert direct email address]</v>
      </c>
      <c r="H991" s="88" t="str">
        <f>'Cover Sheet'!$D$8</f>
        <v>[insert direct phone number]</v>
      </c>
      <c r="I991" s="88" t="str">
        <f>'Cover Sheet'!$D$10</f>
        <v>[insert firm mailing address]</v>
      </c>
      <c r="J991" s="88" t="str">
        <f>'Licensee Info'!$E$2</f>
        <v>Report not attested to correctly</v>
      </c>
      <c r="K991" t="s">
        <v>286</v>
      </c>
      <c r="L991">
        <v>1</v>
      </c>
      <c r="M991" t="s">
        <v>285</v>
      </c>
      <c r="N991">
        <v>14</v>
      </c>
      <c r="O991">
        <v>3</v>
      </c>
      <c r="R991">
        <v>0</v>
      </c>
      <c r="S991">
        <v>0</v>
      </c>
      <c r="T991">
        <v>0</v>
      </c>
      <c r="U991">
        <v>0</v>
      </c>
      <c r="V991">
        <v>0</v>
      </c>
      <c r="W991">
        <v>0</v>
      </c>
      <c r="X991">
        <v>0</v>
      </c>
      <c r="Y991">
        <v>0</v>
      </c>
      <c r="Z991">
        <v>0</v>
      </c>
      <c r="AA991">
        <v>0</v>
      </c>
      <c r="AB991">
        <v>0</v>
      </c>
      <c r="AC991">
        <v>0</v>
      </c>
      <c r="AD991">
        <v>0</v>
      </c>
      <c r="AJ991" cm="1">
        <f t="array" ref="AJ991">IF(OR(COUNTIF(R991,$AZ$2:$AZ$19)),0,1)</f>
        <v>0</v>
      </c>
      <c r="AK991" cm="1">
        <f t="array" ref="AK991">IF(OR(COUNTIF(S991,$AZ$2:$AZ$19)),0,1)</f>
        <v>0</v>
      </c>
      <c r="AL991" cm="1">
        <f t="array" ref="AL991">IF(OR(COUNTIF(T991,$AZ$2:$AZ$19)),0,1)</f>
        <v>0</v>
      </c>
      <c r="AM991" cm="1">
        <f t="array" ref="AM991">IF(OR(COUNTIF(U991,$AZ$2:$AZ$19)),0,1)</f>
        <v>0</v>
      </c>
      <c r="AN991" cm="1">
        <f t="array" ref="AN991">IF(OR(COUNTIF(V991,$AZ$2:$AZ$19)),0,1)</f>
        <v>0</v>
      </c>
      <c r="AO991" cm="1">
        <f t="array" ref="AO991">IF(OR(COUNTIF(W991,$AZ$2:$AZ$19)),0,1)</f>
        <v>0</v>
      </c>
      <c r="AP991" cm="1">
        <f t="array" ref="AP991">IF(OR(COUNTIF(X991,$AZ$2:$AZ$19)),0,1)</f>
        <v>0</v>
      </c>
      <c r="AQ991" cm="1">
        <f t="array" ref="AQ991">IF(OR(COUNTIF(Y991,$AZ$2:$AZ$19)),0,1)</f>
        <v>0</v>
      </c>
      <c r="AR991" cm="1">
        <f t="array" ref="AR991">IF(OR(COUNTIF(Z991,$AZ$2:$AZ$19)),0,1)</f>
        <v>0</v>
      </c>
      <c r="AS991" cm="1">
        <f t="array" ref="AS991">IF(OR(COUNTIF(AA991,$AZ$2:$AZ$19)),0,1)</f>
        <v>0</v>
      </c>
      <c r="AT991" cm="1">
        <f t="array" ref="AT991">IF(OR(COUNTIF(AB991,$AZ$2:$AZ$19)),0,1)</f>
        <v>0</v>
      </c>
      <c r="AU991" cm="1">
        <f t="array" ref="AU991">IF(OR(COUNTIF(AC991,$AZ$2:$AZ$19)),0,1)</f>
        <v>0</v>
      </c>
      <c r="AV991" cm="1">
        <f t="array" ref="AV991">IF(OR(COUNTIF(AD991,$AZ$2:$AZ$19)),0,1)</f>
        <v>0</v>
      </c>
      <c r="AX991">
        <f t="shared" si="16"/>
        <v>0</v>
      </c>
    </row>
    <row r="992" spans="1:50" x14ac:dyDescent="0.3">
      <c r="A992" s="88" t="str" cm="1">
        <f t="array" ref="A992">IF(AX992&gt;0,'Licensee Info'!$A$2:$A$2,"#N/A")</f>
        <v>#N/A</v>
      </c>
      <c r="B992" s="88" t="str">
        <f>'Cover Sheet'!$A$3</f>
        <v>[insert AFS Reporting Period]</v>
      </c>
      <c r="C992" s="88" t="str">
        <f>'Cover Sheet'!$D$3</f>
        <v>[insert all medical and adult-use license record numbers covered by this AFS]</v>
      </c>
      <c r="D992" s="88" t="str">
        <f>'Cover Sheet'!$A$6</f>
        <v>[insert name of firm]</v>
      </c>
      <c r="E992" s="88" t="str">
        <f>'Cover Sheet'!$B$6</f>
        <v>[insert CPA name]</v>
      </c>
      <c r="F992" s="88" t="str">
        <f>'Cover Sheet'!$B$8</f>
        <v>[insert CPA license number]</v>
      </c>
      <c r="G992" s="88" t="str">
        <f>'Cover Sheet'!$D$6</f>
        <v>[insert direct email address]</v>
      </c>
      <c r="H992" s="88" t="str">
        <f>'Cover Sheet'!$D$8</f>
        <v>[insert direct phone number]</v>
      </c>
      <c r="I992" s="88" t="str">
        <f>'Cover Sheet'!$D$10</f>
        <v>[insert firm mailing address]</v>
      </c>
      <c r="J992" s="88" t="str">
        <f>'Licensee Info'!$E$2</f>
        <v>Report not attested to correctly</v>
      </c>
      <c r="K992" s="91" t="s">
        <v>286</v>
      </c>
      <c r="L992" s="91">
        <v>1</v>
      </c>
      <c r="M992" s="91" t="s">
        <v>285</v>
      </c>
      <c r="N992" s="91">
        <v>14</v>
      </c>
      <c r="O992" s="91">
        <v>4</v>
      </c>
      <c r="P992" s="91"/>
      <c r="Q992" s="91"/>
      <c r="R992" s="91">
        <v>0</v>
      </c>
      <c r="S992" s="91">
        <v>0</v>
      </c>
      <c r="T992" s="91">
        <v>0</v>
      </c>
      <c r="U992" s="91">
        <v>0</v>
      </c>
      <c r="V992" s="91">
        <v>0</v>
      </c>
      <c r="W992" s="91">
        <v>0</v>
      </c>
      <c r="X992" s="91">
        <v>0</v>
      </c>
      <c r="Y992" s="91">
        <v>0</v>
      </c>
      <c r="Z992" s="91">
        <v>0</v>
      </c>
      <c r="AA992" s="91">
        <v>0</v>
      </c>
      <c r="AB992" s="91">
        <v>0</v>
      </c>
      <c r="AC992" s="91">
        <v>0</v>
      </c>
      <c r="AD992" s="91">
        <v>0</v>
      </c>
      <c r="AE992" s="91"/>
      <c r="AF992" s="91"/>
      <c r="AG992" s="91"/>
      <c r="AH992" s="91"/>
      <c r="AJ992" cm="1">
        <f t="array" ref="AJ992">IF(OR(COUNTIF(R992,$AZ$2:$AZ$19)),0,1)</f>
        <v>0</v>
      </c>
      <c r="AK992" cm="1">
        <f t="array" ref="AK992">IF(OR(COUNTIF(S992,$AZ$2:$AZ$19)),0,1)</f>
        <v>0</v>
      </c>
      <c r="AL992" cm="1">
        <f t="array" ref="AL992">IF(OR(COUNTIF(T992,$AZ$2:$AZ$19)),0,1)</f>
        <v>0</v>
      </c>
      <c r="AM992" cm="1">
        <f t="array" ref="AM992">IF(OR(COUNTIF(U992,$AZ$2:$AZ$19)),0,1)</f>
        <v>0</v>
      </c>
      <c r="AN992" cm="1">
        <f t="array" ref="AN992">IF(OR(COUNTIF(V992,$AZ$2:$AZ$19)),0,1)</f>
        <v>0</v>
      </c>
      <c r="AO992" cm="1">
        <f t="array" ref="AO992">IF(OR(COUNTIF(W992,$AZ$2:$AZ$19)),0,1)</f>
        <v>0</v>
      </c>
      <c r="AP992" cm="1">
        <f t="array" ref="AP992">IF(OR(COUNTIF(X992,$AZ$2:$AZ$19)),0,1)</f>
        <v>0</v>
      </c>
      <c r="AQ992" cm="1">
        <f t="array" ref="AQ992">IF(OR(COUNTIF(Y992,$AZ$2:$AZ$19)),0,1)</f>
        <v>0</v>
      </c>
      <c r="AR992" cm="1">
        <f t="array" ref="AR992">IF(OR(COUNTIF(Z992,$AZ$2:$AZ$19)),0,1)</f>
        <v>0</v>
      </c>
      <c r="AS992" cm="1">
        <f t="array" ref="AS992">IF(OR(COUNTIF(AA992,$AZ$2:$AZ$19)),0,1)</f>
        <v>0</v>
      </c>
      <c r="AT992" cm="1">
        <f t="array" ref="AT992">IF(OR(COUNTIF(AB992,$AZ$2:$AZ$19)),0,1)</f>
        <v>0</v>
      </c>
      <c r="AU992" cm="1">
        <f t="array" ref="AU992">IF(OR(COUNTIF(AC992,$AZ$2:$AZ$19)),0,1)</f>
        <v>0</v>
      </c>
      <c r="AV992" cm="1">
        <f t="array" ref="AV992">IF(OR(COUNTIF(AD992,$AZ$2:$AZ$19)),0,1)</f>
        <v>0</v>
      </c>
      <c r="AX992">
        <f t="shared" si="16"/>
        <v>0</v>
      </c>
    </row>
    <row r="993" spans="1:50" x14ac:dyDescent="0.3">
      <c r="A993" s="92" t="str" cm="1">
        <f t="array" ref="A993">IF(AX993&gt;0,'Licensee Info'!$A$2:$A$2,"#N/A")</f>
        <v>#N/A</v>
      </c>
      <c r="B993" s="88" t="str">
        <f>'Cover Sheet'!$A$3</f>
        <v>[insert AFS Reporting Period]</v>
      </c>
      <c r="C993" s="88" t="str">
        <f>'Cover Sheet'!$D$3</f>
        <v>[insert all medical and adult-use license record numbers covered by this AFS]</v>
      </c>
      <c r="D993" s="88" t="str">
        <f>'Cover Sheet'!$A$6</f>
        <v>[insert name of firm]</v>
      </c>
      <c r="E993" s="88" t="str">
        <f>'Cover Sheet'!$B$6</f>
        <v>[insert CPA name]</v>
      </c>
      <c r="F993" s="88" t="str">
        <f>'Cover Sheet'!$B$8</f>
        <v>[insert CPA license number]</v>
      </c>
      <c r="G993" s="88" t="str">
        <f>'Cover Sheet'!$D$6</f>
        <v>[insert direct email address]</v>
      </c>
      <c r="H993" s="88" t="str">
        <f>'Cover Sheet'!$D$8</f>
        <v>[insert direct phone number]</v>
      </c>
      <c r="I993" s="88" t="str">
        <f>'Cover Sheet'!$D$10</f>
        <v>[insert firm mailing address]</v>
      </c>
      <c r="J993" s="88" t="str">
        <f>'Licensee Info'!$E$2</f>
        <v>Report not attested to correctly</v>
      </c>
      <c r="K993" t="s">
        <v>286</v>
      </c>
      <c r="L993">
        <v>1</v>
      </c>
      <c r="M993" t="s">
        <v>285</v>
      </c>
      <c r="N993">
        <v>14</v>
      </c>
      <c r="O993">
        <v>5</v>
      </c>
      <c r="R993">
        <v>0</v>
      </c>
      <c r="S993">
        <v>0</v>
      </c>
      <c r="T993">
        <v>0</v>
      </c>
      <c r="U993">
        <v>0</v>
      </c>
      <c r="V993">
        <v>0</v>
      </c>
      <c r="W993">
        <v>0</v>
      </c>
      <c r="X993">
        <v>0</v>
      </c>
      <c r="Y993">
        <v>0</v>
      </c>
      <c r="Z993">
        <v>0</v>
      </c>
      <c r="AA993">
        <v>0</v>
      </c>
      <c r="AB993">
        <v>0</v>
      </c>
      <c r="AC993">
        <v>0</v>
      </c>
      <c r="AD993">
        <v>0</v>
      </c>
      <c r="AJ993" cm="1">
        <f t="array" ref="AJ993">IF(OR(COUNTIF(R993,$AZ$2:$AZ$19)),0,1)</f>
        <v>0</v>
      </c>
      <c r="AK993" cm="1">
        <f t="array" ref="AK993">IF(OR(COUNTIF(S993,$AZ$2:$AZ$19)),0,1)</f>
        <v>0</v>
      </c>
      <c r="AL993" cm="1">
        <f t="array" ref="AL993">IF(OR(COUNTIF(T993,$AZ$2:$AZ$19)),0,1)</f>
        <v>0</v>
      </c>
      <c r="AM993" cm="1">
        <f t="array" ref="AM993">IF(OR(COUNTIF(U993,$AZ$2:$AZ$19)),0,1)</f>
        <v>0</v>
      </c>
      <c r="AN993" cm="1">
        <f t="array" ref="AN993">IF(OR(COUNTIF(V993,$AZ$2:$AZ$19)),0,1)</f>
        <v>0</v>
      </c>
      <c r="AO993" cm="1">
        <f t="array" ref="AO993">IF(OR(COUNTIF(W993,$AZ$2:$AZ$19)),0,1)</f>
        <v>0</v>
      </c>
      <c r="AP993" cm="1">
        <f t="array" ref="AP993">IF(OR(COUNTIF(X993,$AZ$2:$AZ$19)),0,1)</f>
        <v>0</v>
      </c>
      <c r="AQ993" cm="1">
        <f t="array" ref="AQ993">IF(OR(COUNTIF(Y993,$AZ$2:$AZ$19)),0,1)</f>
        <v>0</v>
      </c>
      <c r="AR993" cm="1">
        <f t="array" ref="AR993">IF(OR(COUNTIF(Z993,$AZ$2:$AZ$19)),0,1)</f>
        <v>0</v>
      </c>
      <c r="AS993" cm="1">
        <f t="array" ref="AS993">IF(OR(COUNTIF(AA993,$AZ$2:$AZ$19)),0,1)</f>
        <v>0</v>
      </c>
      <c r="AT993" cm="1">
        <f t="array" ref="AT993">IF(OR(COUNTIF(AB993,$AZ$2:$AZ$19)),0,1)</f>
        <v>0</v>
      </c>
      <c r="AU993" cm="1">
        <f t="array" ref="AU993">IF(OR(COUNTIF(AC993,$AZ$2:$AZ$19)),0,1)</f>
        <v>0</v>
      </c>
      <c r="AV993" cm="1">
        <f t="array" ref="AV993">IF(OR(COUNTIF(AD993,$AZ$2:$AZ$19)),0,1)</f>
        <v>0</v>
      </c>
      <c r="AX993">
        <f t="shared" si="16"/>
        <v>0</v>
      </c>
    </row>
    <row r="994" spans="1:50" x14ac:dyDescent="0.3">
      <c r="A994" s="88" t="str" cm="1">
        <f t="array" ref="A994">IF(AX994&gt;0,'Licensee Info'!$A$2:$A$2,"#N/A")</f>
        <v>#N/A</v>
      </c>
      <c r="B994" s="88" t="str">
        <f>'Cover Sheet'!$A$3</f>
        <v>[insert AFS Reporting Period]</v>
      </c>
      <c r="C994" s="88" t="str">
        <f>'Cover Sheet'!$D$3</f>
        <v>[insert all medical and adult-use license record numbers covered by this AFS]</v>
      </c>
      <c r="D994" s="88" t="str">
        <f>'Cover Sheet'!$A$6</f>
        <v>[insert name of firm]</v>
      </c>
      <c r="E994" s="88" t="str">
        <f>'Cover Sheet'!$B$6</f>
        <v>[insert CPA name]</v>
      </c>
      <c r="F994" s="88" t="str">
        <f>'Cover Sheet'!$B$8</f>
        <v>[insert CPA license number]</v>
      </c>
      <c r="G994" s="88" t="str">
        <f>'Cover Sheet'!$D$6</f>
        <v>[insert direct email address]</v>
      </c>
      <c r="H994" s="88" t="str">
        <f>'Cover Sheet'!$D$8</f>
        <v>[insert direct phone number]</v>
      </c>
      <c r="I994" s="88" t="str">
        <f>'Cover Sheet'!$D$10</f>
        <v>[insert firm mailing address]</v>
      </c>
      <c r="J994" s="88" t="str">
        <f>'Licensee Info'!$E$2</f>
        <v>Report not attested to correctly</v>
      </c>
      <c r="K994" s="91" t="s">
        <v>286</v>
      </c>
      <c r="L994" s="91">
        <v>1</v>
      </c>
      <c r="M994" s="91" t="s">
        <v>285</v>
      </c>
      <c r="N994" s="91">
        <v>14</v>
      </c>
      <c r="O994" s="91">
        <v>6</v>
      </c>
      <c r="P994" s="91"/>
      <c r="Q994" s="91"/>
      <c r="R994" s="91">
        <v>0</v>
      </c>
      <c r="S994" s="91">
        <v>0</v>
      </c>
      <c r="T994" s="91">
        <v>0</v>
      </c>
      <c r="U994" s="91">
        <v>0</v>
      </c>
      <c r="V994" s="91">
        <v>0</v>
      </c>
      <c r="W994" s="91">
        <v>0</v>
      </c>
      <c r="X994" s="91">
        <v>0</v>
      </c>
      <c r="Y994" s="91">
        <v>0</v>
      </c>
      <c r="Z994" s="91">
        <v>0</v>
      </c>
      <c r="AA994" s="91">
        <v>0</v>
      </c>
      <c r="AB994" s="91">
        <v>0</v>
      </c>
      <c r="AC994" s="91">
        <v>0</v>
      </c>
      <c r="AD994" s="91">
        <v>0</v>
      </c>
      <c r="AE994" s="91"/>
      <c r="AF994" s="91"/>
      <c r="AG994" s="91"/>
      <c r="AH994" s="91"/>
      <c r="AJ994" cm="1">
        <f t="array" ref="AJ994">IF(OR(COUNTIF(R994,$AZ$2:$AZ$19)),0,1)</f>
        <v>0</v>
      </c>
      <c r="AK994" cm="1">
        <f t="array" ref="AK994">IF(OR(COUNTIF(S994,$AZ$2:$AZ$19)),0,1)</f>
        <v>0</v>
      </c>
      <c r="AL994" cm="1">
        <f t="array" ref="AL994">IF(OR(COUNTIF(T994,$AZ$2:$AZ$19)),0,1)</f>
        <v>0</v>
      </c>
      <c r="AM994" cm="1">
        <f t="array" ref="AM994">IF(OR(COUNTIF(U994,$AZ$2:$AZ$19)),0,1)</f>
        <v>0</v>
      </c>
      <c r="AN994" cm="1">
        <f t="array" ref="AN994">IF(OR(COUNTIF(V994,$AZ$2:$AZ$19)),0,1)</f>
        <v>0</v>
      </c>
      <c r="AO994" cm="1">
        <f t="array" ref="AO994">IF(OR(COUNTIF(W994,$AZ$2:$AZ$19)),0,1)</f>
        <v>0</v>
      </c>
      <c r="AP994" cm="1">
        <f t="array" ref="AP994">IF(OR(COUNTIF(X994,$AZ$2:$AZ$19)),0,1)</f>
        <v>0</v>
      </c>
      <c r="AQ994" cm="1">
        <f t="array" ref="AQ994">IF(OR(COUNTIF(Y994,$AZ$2:$AZ$19)),0,1)</f>
        <v>0</v>
      </c>
      <c r="AR994" cm="1">
        <f t="array" ref="AR994">IF(OR(COUNTIF(Z994,$AZ$2:$AZ$19)),0,1)</f>
        <v>0</v>
      </c>
      <c r="AS994" cm="1">
        <f t="array" ref="AS994">IF(OR(COUNTIF(AA994,$AZ$2:$AZ$19)),0,1)</f>
        <v>0</v>
      </c>
      <c r="AT994" cm="1">
        <f t="array" ref="AT994">IF(OR(COUNTIF(AB994,$AZ$2:$AZ$19)),0,1)</f>
        <v>0</v>
      </c>
      <c r="AU994" cm="1">
        <f t="array" ref="AU994">IF(OR(COUNTIF(AC994,$AZ$2:$AZ$19)),0,1)</f>
        <v>0</v>
      </c>
      <c r="AV994" cm="1">
        <f t="array" ref="AV994">IF(OR(COUNTIF(AD994,$AZ$2:$AZ$19)),0,1)</f>
        <v>0</v>
      </c>
      <c r="AX994">
        <f t="shared" si="16"/>
        <v>0</v>
      </c>
    </row>
    <row r="995" spans="1:50" x14ac:dyDescent="0.3">
      <c r="A995" s="92" t="str" cm="1">
        <f t="array" ref="A995">IF(AX995&gt;0,'Licensee Info'!$A$2:$A$2,"#N/A")</f>
        <v>#N/A</v>
      </c>
      <c r="B995" s="88" t="str">
        <f>'Cover Sheet'!$A$3</f>
        <v>[insert AFS Reporting Period]</v>
      </c>
      <c r="C995" s="88" t="str">
        <f>'Cover Sheet'!$D$3</f>
        <v>[insert all medical and adult-use license record numbers covered by this AFS]</v>
      </c>
      <c r="D995" s="88" t="str">
        <f>'Cover Sheet'!$A$6</f>
        <v>[insert name of firm]</v>
      </c>
      <c r="E995" s="88" t="str">
        <f>'Cover Sheet'!$B$6</f>
        <v>[insert CPA name]</v>
      </c>
      <c r="F995" s="88" t="str">
        <f>'Cover Sheet'!$B$8</f>
        <v>[insert CPA license number]</v>
      </c>
      <c r="G995" s="88" t="str">
        <f>'Cover Sheet'!$D$6</f>
        <v>[insert direct email address]</v>
      </c>
      <c r="H995" s="88" t="str">
        <f>'Cover Sheet'!$D$8</f>
        <v>[insert direct phone number]</v>
      </c>
      <c r="I995" s="88" t="str">
        <f>'Cover Sheet'!$D$10</f>
        <v>[insert firm mailing address]</v>
      </c>
      <c r="J995" s="88" t="str">
        <f>'Licensee Info'!$E$2</f>
        <v>Report not attested to correctly</v>
      </c>
      <c r="K995" t="s">
        <v>286</v>
      </c>
      <c r="L995">
        <v>1</v>
      </c>
      <c r="M995" t="s">
        <v>285</v>
      </c>
      <c r="N995">
        <v>14</v>
      </c>
      <c r="O995">
        <v>7</v>
      </c>
      <c r="R995">
        <v>0</v>
      </c>
      <c r="S995">
        <v>0</v>
      </c>
      <c r="T995">
        <v>0</v>
      </c>
      <c r="U995">
        <v>0</v>
      </c>
      <c r="V995">
        <v>0</v>
      </c>
      <c r="W995">
        <v>0</v>
      </c>
      <c r="X995">
        <v>0</v>
      </c>
      <c r="Y995">
        <v>0</v>
      </c>
      <c r="Z995">
        <v>0</v>
      </c>
      <c r="AA995">
        <v>0</v>
      </c>
      <c r="AB995">
        <v>0</v>
      </c>
      <c r="AC995">
        <v>0</v>
      </c>
      <c r="AD995">
        <v>0</v>
      </c>
      <c r="AJ995" cm="1">
        <f t="array" ref="AJ995">IF(OR(COUNTIF(R995,$AZ$2:$AZ$19)),0,1)</f>
        <v>0</v>
      </c>
      <c r="AK995" cm="1">
        <f t="array" ref="AK995">IF(OR(COUNTIF(S995,$AZ$2:$AZ$19)),0,1)</f>
        <v>0</v>
      </c>
      <c r="AL995" cm="1">
        <f t="array" ref="AL995">IF(OR(COUNTIF(T995,$AZ$2:$AZ$19)),0,1)</f>
        <v>0</v>
      </c>
      <c r="AM995" cm="1">
        <f t="array" ref="AM995">IF(OR(COUNTIF(U995,$AZ$2:$AZ$19)),0,1)</f>
        <v>0</v>
      </c>
      <c r="AN995" cm="1">
        <f t="array" ref="AN995">IF(OR(COUNTIF(V995,$AZ$2:$AZ$19)),0,1)</f>
        <v>0</v>
      </c>
      <c r="AO995" cm="1">
        <f t="array" ref="AO995">IF(OR(COUNTIF(W995,$AZ$2:$AZ$19)),0,1)</f>
        <v>0</v>
      </c>
      <c r="AP995" cm="1">
        <f t="array" ref="AP995">IF(OR(COUNTIF(X995,$AZ$2:$AZ$19)),0,1)</f>
        <v>0</v>
      </c>
      <c r="AQ995" cm="1">
        <f t="array" ref="AQ995">IF(OR(COUNTIF(Y995,$AZ$2:$AZ$19)),0,1)</f>
        <v>0</v>
      </c>
      <c r="AR995" cm="1">
        <f t="array" ref="AR995">IF(OR(COUNTIF(Z995,$AZ$2:$AZ$19)),0,1)</f>
        <v>0</v>
      </c>
      <c r="AS995" cm="1">
        <f t="array" ref="AS995">IF(OR(COUNTIF(AA995,$AZ$2:$AZ$19)),0,1)</f>
        <v>0</v>
      </c>
      <c r="AT995" cm="1">
        <f t="array" ref="AT995">IF(OR(COUNTIF(AB995,$AZ$2:$AZ$19)),0,1)</f>
        <v>0</v>
      </c>
      <c r="AU995" cm="1">
        <f t="array" ref="AU995">IF(OR(COUNTIF(AC995,$AZ$2:$AZ$19)),0,1)</f>
        <v>0</v>
      </c>
      <c r="AV995" cm="1">
        <f t="array" ref="AV995">IF(OR(COUNTIF(AD995,$AZ$2:$AZ$19)),0,1)</f>
        <v>0</v>
      </c>
      <c r="AX995">
        <f t="shared" si="16"/>
        <v>0</v>
      </c>
    </row>
    <row r="996" spans="1:50" x14ac:dyDescent="0.3">
      <c r="A996" s="88" t="str" cm="1">
        <f t="array" ref="A996">IF(AX996&gt;0,'Licensee Info'!$A$2:$A$2,"#N/A")</f>
        <v>#N/A</v>
      </c>
      <c r="B996" s="88" t="str">
        <f>'Cover Sheet'!$A$3</f>
        <v>[insert AFS Reporting Period]</v>
      </c>
      <c r="C996" s="88" t="str">
        <f>'Cover Sheet'!$D$3</f>
        <v>[insert all medical and adult-use license record numbers covered by this AFS]</v>
      </c>
      <c r="D996" s="88" t="str">
        <f>'Cover Sheet'!$A$6</f>
        <v>[insert name of firm]</v>
      </c>
      <c r="E996" s="88" t="str">
        <f>'Cover Sheet'!$B$6</f>
        <v>[insert CPA name]</v>
      </c>
      <c r="F996" s="88" t="str">
        <f>'Cover Sheet'!$B$8</f>
        <v>[insert CPA license number]</v>
      </c>
      <c r="G996" s="88" t="str">
        <f>'Cover Sheet'!$D$6</f>
        <v>[insert direct email address]</v>
      </c>
      <c r="H996" s="88" t="str">
        <f>'Cover Sheet'!$D$8</f>
        <v>[insert direct phone number]</v>
      </c>
      <c r="I996" s="88" t="str">
        <f>'Cover Sheet'!$D$10</f>
        <v>[insert firm mailing address]</v>
      </c>
      <c r="J996" s="88" t="str">
        <f>'Licensee Info'!$E$2</f>
        <v>Report not attested to correctly</v>
      </c>
      <c r="K996" s="91" t="s">
        <v>286</v>
      </c>
      <c r="L996" s="91">
        <v>1</v>
      </c>
      <c r="M996" s="91" t="s">
        <v>285</v>
      </c>
      <c r="N996" s="91">
        <v>14</v>
      </c>
      <c r="O996" s="91">
        <v>8</v>
      </c>
      <c r="P996" s="91"/>
      <c r="Q996" s="91"/>
      <c r="R996" s="91">
        <v>0</v>
      </c>
      <c r="S996" s="91">
        <v>0</v>
      </c>
      <c r="T996" s="91">
        <v>0</v>
      </c>
      <c r="U996" s="91">
        <v>0</v>
      </c>
      <c r="V996" s="91">
        <v>0</v>
      </c>
      <c r="W996" s="91">
        <v>0</v>
      </c>
      <c r="X996" s="91">
        <v>0</v>
      </c>
      <c r="Y996" s="91">
        <v>0</v>
      </c>
      <c r="Z996" s="91">
        <v>0</v>
      </c>
      <c r="AA996" s="91">
        <v>0</v>
      </c>
      <c r="AB996" s="91">
        <v>0</v>
      </c>
      <c r="AC996" s="91">
        <v>0</v>
      </c>
      <c r="AD996" s="91">
        <v>0</v>
      </c>
      <c r="AE996" s="91"/>
      <c r="AF996" s="91"/>
      <c r="AG996" s="91"/>
      <c r="AH996" s="91"/>
      <c r="AJ996" cm="1">
        <f t="array" ref="AJ996">IF(OR(COUNTIF(R996,$AZ$2:$AZ$19)),0,1)</f>
        <v>0</v>
      </c>
      <c r="AK996" cm="1">
        <f t="array" ref="AK996">IF(OR(COUNTIF(S996,$AZ$2:$AZ$19)),0,1)</f>
        <v>0</v>
      </c>
      <c r="AL996" cm="1">
        <f t="array" ref="AL996">IF(OR(COUNTIF(T996,$AZ$2:$AZ$19)),0,1)</f>
        <v>0</v>
      </c>
      <c r="AM996" cm="1">
        <f t="array" ref="AM996">IF(OR(COUNTIF(U996,$AZ$2:$AZ$19)),0,1)</f>
        <v>0</v>
      </c>
      <c r="AN996" cm="1">
        <f t="array" ref="AN996">IF(OR(COUNTIF(V996,$AZ$2:$AZ$19)),0,1)</f>
        <v>0</v>
      </c>
      <c r="AO996" cm="1">
        <f t="array" ref="AO996">IF(OR(COUNTIF(W996,$AZ$2:$AZ$19)),0,1)</f>
        <v>0</v>
      </c>
      <c r="AP996" cm="1">
        <f t="array" ref="AP996">IF(OR(COUNTIF(X996,$AZ$2:$AZ$19)),0,1)</f>
        <v>0</v>
      </c>
      <c r="AQ996" cm="1">
        <f t="array" ref="AQ996">IF(OR(COUNTIF(Y996,$AZ$2:$AZ$19)),0,1)</f>
        <v>0</v>
      </c>
      <c r="AR996" cm="1">
        <f t="array" ref="AR996">IF(OR(COUNTIF(Z996,$AZ$2:$AZ$19)),0,1)</f>
        <v>0</v>
      </c>
      <c r="AS996" cm="1">
        <f t="array" ref="AS996">IF(OR(COUNTIF(AA996,$AZ$2:$AZ$19)),0,1)</f>
        <v>0</v>
      </c>
      <c r="AT996" cm="1">
        <f t="array" ref="AT996">IF(OR(COUNTIF(AB996,$AZ$2:$AZ$19)),0,1)</f>
        <v>0</v>
      </c>
      <c r="AU996" cm="1">
        <f t="array" ref="AU996">IF(OR(COUNTIF(AC996,$AZ$2:$AZ$19)),0,1)</f>
        <v>0</v>
      </c>
      <c r="AV996" cm="1">
        <f t="array" ref="AV996">IF(OR(COUNTIF(AD996,$AZ$2:$AZ$19)),0,1)</f>
        <v>0</v>
      </c>
      <c r="AX996">
        <f t="shared" si="16"/>
        <v>0</v>
      </c>
    </row>
    <row r="997" spans="1:50" x14ac:dyDescent="0.3">
      <c r="A997" s="92" t="str" cm="1">
        <f t="array" ref="A997">IF(AX997&gt;0,'Licensee Info'!$A$2:$A$2,"#N/A")</f>
        <v>#N/A</v>
      </c>
      <c r="B997" s="88" t="str">
        <f>'Cover Sheet'!$A$3</f>
        <v>[insert AFS Reporting Period]</v>
      </c>
      <c r="C997" s="88" t="str">
        <f>'Cover Sheet'!$D$3</f>
        <v>[insert all medical and adult-use license record numbers covered by this AFS]</v>
      </c>
      <c r="D997" s="88" t="str">
        <f>'Cover Sheet'!$A$6</f>
        <v>[insert name of firm]</v>
      </c>
      <c r="E997" s="88" t="str">
        <f>'Cover Sheet'!$B$6</f>
        <v>[insert CPA name]</v>
      </c>
      <c r="F997" s="88" t="str">
        <f>'Cover Sheet'!$B$8</f>
        <v>[insert CPA license number]</v>
      </c>
      <c r="G997" s="88" t="str">
        <f>'Cover Sheet'!$D$6</f>
        <v>[insert direct email address]</v>
      </c>
      <c r="H997" s="88" t="str">
        <f>'Cover Sheet'!$D$8</f>
        <v>[insert direct phone number]</v>
      </c>
      <c r="I997" s="88" t="str">
        <f>'Cover Sheet'!$D$10</f>
        <v>[insert firm mailing address]</v>
      </c>
      <c r="J997" s="88" t="str">
        <f>'Licensee Info'!$E$2</f>
        <v>Report not attested to correctly</v>
      </c>
      <c r="K997" t="s">
        <v>286</v>
      </c>
      <c r="L997">
        <v>1</v>
      </c>
      <c r="M997" t="s">
        <v>285</v>
      </c>
      <c r="N997">
        <v>14</v>
      </c>
      <c r="O997">
        <v>9</v>
      </c>
      <c r="R997">
        <v>0</v>
      </c>
      <c r="S997">
        <v>0</v>
      </c>
      <c r="T997">
        <v>0</v>
      </c>
      <c r="U997">
        <v>0</v>
      </c>
      <c r="V997">
        <v>0</v>
      </c>
      <c r="W997">
        <v>0</v>
      </c>
      <c r="X997">
        <v>0</v>
      </c>
      <c r="Y997">
        <v>0</v>
      </c>
      <c r="Z997">
        <v>0</v>
      </c>
      <c r="AA997">
        <v>0</v>
      </c>
      <c r="AB997">
        <v>0</v>
      </c>
      <c r="AC997">
        <v>0</v>
      </c>
      <c r="AD997">
        <v>0</v>
      </c>
      <c r="AJ997" cm="1">
        <f t="array" ref="AJ997">IF(OR(COUNTIF(R997,$AZ$2:$AZ$19)),0,1)</f>
        <v>0</v>
      </c>
      <c r="AK997" cm="1">
        <f t="array" ref="AK997">IF(OR(COUNTIF(S997,$AZ$2:$AZ$19)),0,1)</f>
        <v>0</v>
      </c>
      <c r="AL997" cm="1">
        <f t="array" ref="AL997">IF(OR(COUNTIF(T997,$AZ$2:$AZ$19)),0,1)</f>
        <v>0</v>
      </c>
      <c r="AM997" cm="1">
        <f t="array" ref="AM997">IF(OR(COUNTIF(U997,$AZ$2:$AZ$19)),0,1)</f>
        <v>0</v>
      </c>
      <c r="AN997" cm="1">
        <f t="array" ref="AN997">IF(OR(COUNTIF(V997,$AZ$2:$AZ$19)),0,1)</f>
        <v>0</v>
      </c>
      <c r="AO997" cm="1">
        <f t="array" ref="AO997">IF(OR(COUNTIF(W997,$AZ$2:$AZ$19)),0,1)</f>
        <v>0</v>
      </c>
      <c r="AP997" cm="1">
        <f t="array" ref="AP997">IF(OR(COUNTIF(X997,$AZ$2:$AZ$19)),0,1)</f>
        <v>0</v>
      </c>
      <c r="AQ997" cm="1">
        <f t="array" ref="AQ997">IF(OR(COUNTIF(Y997,$AZ$2:$AZ$19)),0,1)</f>
        <v>0</v>
      </c>
      <c r="AR997" cm="1">
        <f t="array" ref="AR997">IF(OR(COUNTIF(Z997,$AZ$2:$AZ$19)),0,1)</f>
        <v>0</v>
      </c>
      <c r="AS997" cm="1">
        <f t="array" ref="AS997">IF(OR(COUNTIF(AA997,$AZ$2:$AZ$19)),0,1)</f>
        <v>0</v>
      </c>
      <c r="AT997" cm="1">
        <f t="array" ref="AT997">IF(OR(COUNTIF(AB997,$AZ$2:$AZ$19)),0,1)</f>
        <v>0</v>
      </c>
      <c r="AU997" cm="1">
        <f t="array" ref="AU997">IF(OR(COUNTIF(AC997,$AZ$2:$AZ$19)),0,1)</f>
        <v>0</v>
      </c>
      <c r="AV997" cm="1">
        <f t="array" ref="AV997">IF(OR(COUNTIF(AD997,$AZ$2:$AZ$19)),0,1)</f>
        <v>0</v>
      </c>
      <c r="AX997">
        <f t="shared" si="16"/>
        <v>0</v>
      </c>
    </row>
    <row r="998" spans="1:50" x14ac:dyDescent="0.3">
      <c r="A998" s="88" t="str" cm="1">
        <f t="array" ref="A998">IF(AX998&gt;0,'Licensee Info'!$A$2:$A$2,"#N/A")</f>
        <v>#N/A</v>
      </c>
      <c r="B998" s="88" t="str">
        <f>'Cover Sheet'!$A$3</f>
        <v>[insert AFS Reporting Period]</v>
      </c>
      <c r="C998" s="88" t="str">
        <f>'Cover Sheet'!$D$3</f>
        <v>[insert all medical and adult-use license record numbers covered by this AFS]</v>
      </c>
      <c r="D998" s="88" t="str">
        <f>'Cover Sheet'!$A$6</f>
        <v>[insert name of firm]</v>
      </c>
      <c r="E998" s="88" t="str">
        <f>'Cover Sheet'!$B$6</f>
        <v>[insert CPA name]</v>
      </c>
      <c r="F998" s="88" t="str">
        <f>'Cover Sheet'!$B$8</f>
        <v>[insert CPA license number]</v>
      </c>
      <c r="G998" s="88" t="str">
        <f>'Cover Sheet'!$D$6</f>
        <v>[insert direct email address]</v>
      </c>
      <c r="H998" s="88" t="str">
        <f>'Cover Sheet'!$D$8</f>
        <v>[insert direct phone number]</v>
      </c>
      <c r="I998" s="88" t="str">
        <f>'Cover Sheet'!$D$10</f>
        <v>[insert firm mailing address]</v>
      </c>
      <c r="J998" s="88" t="str">
        <f>'Licensee Info'!$E$2</f>
        <v>Report not attested to correctly</v>
      </c>
      <c r="K998" s="91" t="s">
        <v>286</v>
      </c>
      <c r="L998" s="91">
        <v>1</v>
      </c>
      <c r="M998" s="91" t="s">
        <v>285</v>
      </c>
      <c r="N998" s="91">
        <v>14</v>
      </c>
      <c r="O998" s="91">
        <v>10</v>
      </c>
      <c r="P998" s="91"/>
      <c r="Q998" s="91"/>
      <c r="R998" s="91">
        <v>0</v>
      </c>
      <c r="S998" s="91">
        <v>0</v>
      </c>
      <c r="T998" s="91">
        <v>0</v>
      </c>
      <c r="U998" s="91">
        <v>0</v>
      </c>
      <c r="V998" s="91">
        <v>0</v>
      </c>
      <c r="W998" s="91">
        <v>0</v>
      </c>
      <c r="X998" s="91">
        <v>0</v>
      </c>
      <c r="Y998" s="91">
        <v>0</v>
      </c>
      <c r="Z998" s="91">
        <v>0</v>
      </c>
      <c r="AA998" s="91">
        <v>0</v>
      </c>
      <c r="AB998" s="91">
        <v>0</v>
      </c>
      <c r="AC998" s="91">
        <v>0</v>
      </c>
      <c r="AD998" s="91">
        <v>0</v>
      </c>
      <c r="AE998" s="91"/>
      <c r="AF998" s="91"/>
      <c r="AG998" s="91"/>
      <c r="AH998" s="91"/>
      <c r="AJ998" cm="1">
        <f t="array" ref="AJ998">IF(OR(COUNTIF(R998,$AZ$2:$AZ$19)),0,1)</f>
        <v>0</v>
      </c>
      <c r="AK998" cm="1">
        <f t="array" ref="AK998">IF(OR(COUNTIF(S998,$AZ$2:$AZ$19)),0,1)</f>
        <v>0</v>
      </c>
      <c r="AL998" cm="1">
        <f t="array" ref="AL998">IF(OR(COUNTIF(T998,$AZ$2:$AZ$19)),0,1)</f>
        <v>0</v>
      </c>
      <c r="AM998" cm="1">
        <f t="array" ref="AM998">IF(OR(COUNTIF(U998,$AZ$2:$AZ$19)),0,1)</f>
        <v>0</v>
      </c>
      <c r="AN998" cm="1">
        <f t="array" ref="AN998">IF(OR(COUNTIF(V998,$AZ$2:$AZ$19)),0,1)</f>
        <v>0</v>
      </c>
      <c r="AO998" cm="1">
        <f t="array" ref="AO998">IF(OR(COUNTIF(W998,$AZ$2:$AZ$19)),0,1)</f>
        <v>0</v>
      </c>
      <c r="AP998" cm="1">
        <f t="array" ref="AP998">IF(OR(COUNTIF(X998,$AZ$2:$AZ$19)),0,1)</f>
        <v>0</v>
      </c>
      <c r="AQ998" cm="1">
        <f t="array" ref="AQ998">IF(OR(COUNTIF(Y998,$AZ$2:$AZ$19)),0,1)</f>
        <v>0</v>
      </c>
      <c r="AR998" cm="1">
        <f t="array" ref="AR998">IF(OR(COUNTIF(Z998,$AZ$2:$AZ$19)),0,1)</f>
        <v>0</v>
      </c>
      <c r="AS998" cm="1">
        <f t="array" ref="AS998">IF(OR(COUNTIF(AA998,$AZ$2:$AZ$19)),0,1)</f>
        <v>0</v>
      </c>
      <c r="AT998" cm="1">
        <f t="array" ref="AT998">IF(OR(COUNTIF(AB998,$AZ$2:$AZ$19)),0,1)</f>
        <v>0</v>
      </c>
      <c r="AU998" cm="1">
        <f t="array" ref="AU998">IF(OR(COUNTIF(AC998,$AZ$2:$AZ$19)),0,1)</f>
        <v>0</v>
      </c>
      <c r="AV998" cm="1">
        <f t="array" ref="AV998">IF(OR(COUNTIF(AD998,$AZ$2:$AZ$19)),0,1)</f>
        <v>0</v>
      </c>
      <c r="AX998">
        <f t="shared" si="16"/>
        <v>0</v>
      </c>
    </row>
    <row r="999" spans="1:50" x14ac:dyDescent="0.3">
      <c r="A999" s="92" t="str" cm="1">
        <f t="array" ref="A999">IF(AX999&gt;0,'Licensee Info'!$A$2:$A$2,"#N/A")</f>
        <v>#N/A</v>
      </c>
      <c r="B999" s="88" t="str">
        <f>'Cover Sheet'!$A$3</f>
        <v>[insert AFS Reporting Period]</v>
      </c>
      <c r="C999" s="88" t="str">
        <f>'Cover Sheet'!$D$3</f>
        <v>[insert all medical and adult-use license record numbers covered by this AFS]</v>
      </c>
      <c r="D999" s="88" t="str">
        <f>'Cover Sheet'!$A$6</f>
        <v>[insert name of firm]</v>
      </c>
      <c r="E999" s="88" t="str">
        <f>'Cover Sheet'!$B$6</f>
        <v>[insert CPA name]</v>
      </c>
      <c r="F999" s="88" t="str">
        <f>'Cover Sheet'!$B$8</f>
        <v>[insert CPA license number]</v>
      </c>
      <c r="G999" s="88" t="str">
        <f>'Cover Sheet'!$D$6</f>
        <v>[insert direct email address]</v>
      </c>
      <c r="H999" s="88" t="str">
        <f>'Cover Sheet'!$D$8</f>
        <v>[insert direct phone number]</v>
      </c>
      <c r="I999" s="88" t="str">
        <f>'Cover Sheet'!$D$10</f>
        <v>[insert firm mailing address]</v>
      </c>
      <c r="J999" s="88" t="str">
        <f>'Licensee Info'!$E$2</f>
        <v>Report not attested to correctly</v>
      </c>
      <c r="K999" t="s">
        <v>286</v>
      </c>
      <c r="L999">
        <v>1</v>
      </c>
      <c r="M999" t="s">
        <v>285</v>
      </c>
      <c r="N999">
        <v>14</v>
      </c>
      <c r="O999">
        <v>11</v>
      </c>
      <c r="R999">
        <v>0</v>
      </c>
      <c r="S999">
        <v>0</v>
      </c>
      <c r="T999">
        <v>0</v>
      </c>
      <c r="U999">
        <v>0</v>
      </c>
      <c r="V999">
        <v>0</v>
      </c>
      <c r="W999">
        <v>0</v>
      </c>
      <c r="X999">
        <v>0</v>
      </c>
      <c r="Y999">
        <v>0</v>
      </c>
      <c r="Z999">
        <v>0</v>
      </c>
      <c r="AA999">
        <v>0</v>
      </c>
      <c r="AB999">
        <v>0</v>
      </c>
      <c r="AC999">
        <v>0</v>
      </c>
      <c r="AD999">
        <v>0</v>
      </c>
      <c r="AJ999" cm="1">
        <f t="array" ref="AJ999">IF(OR(COUNTIF(R999,$AZ$2:$AZ$19)),0,1)</f>
        <v>0</v>
      </c>
      <c r="AK999" cm="1">
        <f t="array" ref="AK999">IF(OR(COUNTIF(S999,$AZ$2:$AZ$19)),0,1)</f>
        <v>0</v>
      </c>
      <c r="AL999" cm="1">
        <f t="array" ref="AL999">IF(OR(COUNTIF(T999,$AZ$2:$AZ$19)),0,1)</f>
        <v>0</v>
      </c>
      <c r="AM999" cm="1">
        <f t="array" ref="AM999">IF(OR(COUNTIF(U999,$AZ$2:$AZ$19)),0,1)</f>
        <v>0</v>
      </c>
      <c r="AN999" cm="1">
        <f t="array" ref="AN999">IF(OR(COUNTIF(V999,$AZ$2:$AZ$19)),0,1)</f>
        <v>0</v>
      </c>
      <c r="AO999" cm="1">
        <f t="array" ref="AO999">IF(OR(COUNTIF(W999,$AZ$2:$AZ$19)),0,1)</f>
        <v>0</v>
      </c>
      <c r="AP999" cm="1">
        <f t="array" ref="AP999">IF(OR(COUNTIF(X999,$AZ$2:$AZ$19)),0,1)</f>
        <v>0</v>
      </c>
      <c r="AQ999" cm="1">
        <f t="array" ref="AQ999">IF(OR(COUNTIF(Y999,$AZ$2:$AZ$19)),0,1)</f>
        <v>0</v>
      </c>
      <c r="AR999" cm="1">
        <f t="array" ref="AR999">IF(OR(COUNTIF(Z999,$AZ$2:$AZ$19)),0,1)</f>
        <v>0</v>
      </c>
      <c r="AS999" cm="1">
        <f t="array" ref="AS999">IF(OR(COUNTIF(AA999,$AZ$2:$AZ$19)),0,1)</f>
        <v>0</v>
      </c>
      <c r="AT999" cm="1">
        <f t="array" ref="AT999">IF(OR(COUNTIF(AB999,$AZ$2:$AZ$19)),0,1)</f>
        <v>0</v>
      </c>
      <c r="AU999" cm="1">
        <f t="array" ref="AU999">IF(OR(COUNTIF(AC999,$AZ$2:$AZ$19)),0,1)</f>
        <v>0</v>
      </c>
      <c r="AV999" cm="1">
        <f t="array" ref="AV999">IF(OR(COUNTIF(AD999,$AZ$2:$AZ$19)),0,1)</f>
        <v>0</v>
      </c>
      <c r="AX999">
        <f t="shared" si="16"/>
        <v>0</v>
      </c>
    </row>
    <row r="1000" spans="1:50" x14ac:dyDescent="0.3">
      <c r="A1000" s="88" t="str" cm="1">
        <f t="array" ref="A1000">IF(AX1000&gt;0,'Licensee Info'!$A$2:$A$2,"#N/A")</f>
        <v>#N/A</v>
      </c>
      <c r="B1000" s="88" t="str">
        <f>'Cover Sheet'!$A$3</f>
        <v>[insert AFS Reporting Period]</v>
      </c>
      <c r="C1000" s="88" t="str">
        <f>'Cover Sheet'!$D$3</f>
        <v>[insert all medical and adult-use license record numbers covered by this AFS]</v>
      </c>
      <c r="D1000" s="88" t="str">
        <f>'Cover Sheet'!$A$6</f>
        <v>[insert name of firm]</v>
      </c>
      <c r="E1000" s="88" t="str">
        <f>'Cover Sheet'!$B$6</f>
        <v>[insert CPA name]</v>
      </c>
      <c r="F1000" s="88" t="str">
        <f>'Cover Sheet'!$B$8</f>
        <v>[insert CPA license number]</v>
      </c>
      <c r="G1000" s="88" t="str">
        <f>'Cover Sheet'!$D$6</f>
        <v>[insert direct email address]</v>
      </c>
      <c r="H1000" s="88" t="str">
        <f>'Cover Sheet'!$D$8</f>
        <v>[insert direct phone number]</v>
      </c>
      <c r="I1000" s="88" t="str">
        <f>'Cover Sheet'!$D$10</f>
        <v>[insert firm mailing address]</v>
      </c>
      <c r="J1000" s="88" t="str">
        <f>'Licensee Info'!$E$2</f>
        <v>Report not attested to correctly</v>
      </c>
      <c r="K1000" s="91" t="s">
        <v>286</v>
      </c>
      <c r="L1000" s="91">
        <v>1</v>
      </c>
      <c r="M1000" s="91" t="s">
        <v>285</v>
      </c>
      <c r="N1000" s="91">
        <v>14</v>
      </c>
      <c r="O1000" s="91">
        <v>12</v>
      </c>
      <c r="P1000" s="91"/>
      <c r="Q1000" s="91"/>
      <c r="R1000" s="91">
        <v>0</v>
      </c>
      <c r="S1000" s="91">
        <v>0</v>
      </c>
      <c r="T1000" s="91">
        <v>0</v>
      </c>
      <c r="U1000" s="91">
        <v>0</v>
      </c>
      <c r="V1000" s="91">
        <v>0</v>
      </c>
      <c r="W1000" s="91">
        <v>0</v>
      </c>
      <c r="X1000" s="91">
        <v>0</v>
      </c>
      <c r="Y1000" s="91">
        <v>0</v>
      </c>
      <c r="Z1000" s="91">
        <v>0</v>
      </c>
      <c r="AA1000" s="91">
        <v>0</v>
      </c>
      <c r="AB1000" s="91">
        <v>0</v>
      </c>
      <c r="AC1000" s="91">
        <v>0</v>
      </c>
      <c r="AD1000" s="91">
        <v>0</v>
      </c>
      <c r="AE1000" s="91"/>
      <c r="AF1000" s="91"/>
      <c r="AG1000" s="91"/>
      <c r="AH1000" s="91"/>
      <c r="AJ1000" cm="1">
        <f t="array" ref="AJ1000">IF(OR(COUNTIF(R1000,$AZ$2:$AZ$19)),0,1)</f>
        <v>0</v>
      </c>
      <c r="AK1000" cm="1">
        <f t="array" ref="AK1000">IF(OR(COUNTIF(S1000,$AZ$2:$AZ$19)),0,1)</f>
        <v>0</v>
      </c>
      <c r="AL1000" cm="1">
        <f t="array" ref="AL1000">IF(OR(COUNTIF(T1000,$AZ$2:$AZ$19)),0,1)</f>
        <v>0</v>
      </c>
      <c r="AM1000" cm="1">
        <f t="array" ref="AM1000">IF(OR(COUNTIF(U1000,$AZ$2:$AZ$19)),0,1)</f>
        <v>0</v>
      </c>
      <c r="AN1000" cm="1">
        <f t="array" ref="AN1000">IF(OR(COUNTIF(V1000,$AZ$2:$AZ$19)),0,1)</f>
        <v>0</v>
      </c>
      <c r="AO1000" cm="1">
        <f t="array" ref="AO1000">IF(OR(COUNTIF(W1000,$AZ$2:$AZ$19)),0,1)</f>
        <v>0</v>
      </c>
      <c r="AP1000" cm="1">
        <f t="array" ref="AP1000">IF(OR(COUNTIF(X1000,$AZ$2:$AZ$19)),0,1)</f>
        <v>0</v>
      </c>
      <c r="AQ1000" cm="1">
        <f t="array" ref="AQ1000">IF(OR(COUNTIF(Y1000,$AZ$2:$AZ$19)),0,1)</f>
        <v>0</v>
      </c>
      <c r="AR1000" cm="1">
        <f t="array" ref="AR1000">IF(OR(COUNTIF(Z1000,$AZ$2:$AZ$19)),0,1)</f>
        <v>0</v>
      </c>
      <c r="AS1000" cm="1">
        <f t="array" ref="AS1000">IF(OR(COUNTIF(AA1000,$AZ$2:$AZ$19)),0,1)</f>
        <v>0</v>
      </c>
      <c r="AT1000" cm="1">
        <f t="array" ref="AT1000">IF(OR(COUNTIF(AB1000,$AZ$2:$AZ$19)),0,1)</f>
        <v>0</v>
      </c>
      <c r="AU1000" cm="1">
        <f t="array" ref="AU1000">IF(OR(COUNTIF(AC1000,$AZ$2:$AZ$19)),0,1)</f>
        <v>0</v>
      </c>
      <c r="AV1000" cm="1">
        <f t="array" ref="AV1000">IF(OR(COUNTIF(AD1000,$AZ$2:$AZ$19)),0,1)</f>
        <v>0</v>
      </c>
      <c r="AX1000">
        <f t="shared" si="16"/>
        <v>0</v>
      </c>
    </row>
    <row r="1001" spans="1:50" x14ac:dyDescent="0.3">
      <c r="A1001" s="92" t="str" cm="1">
        <f t="array" ref="A1001">IF(AX1001&gt;0,'Licensee Info'!$A$2:$A$2,"#N/A")</f>
        <v>#N/A</v>
      </c>
      <c r="B1001" s="88" t="str">
        <f>'Cover Sheet'!$A$3</f>
        <v>[insert AFS Reporting Period]</v>
      </c>
      <c r="C1001" s="88" t="str">
        <f>'Cover Sheet'!$D$3</f>
        <v>[insert all medical and adult-use license record numbers covered by this AFS]</v>
      </c>
      <c r="D1001" s="88" t="str">
        <f>'Cover Sheet'!$A$6</f>
        <v>[insert name of firm]</v>
      </c>
      <c r="E1001" s="88" t="str">
        <f>'Cover Sheet'!$B$6</f>
        <v>[insert CPA name]</v>
      </c>
      <c r="F1001" s="88" t="str">
        <f>'Cover Sheet'!$B$8</f>
        <v>[insert CPA license number]</v>
      </c>
      <c r="G1001" s="88" t="str">
        <f>'Cover Sheet'!$D$6</f>
        <v>[insert direct email address]</v>
      </c>
      <c r="H1001" s="88" t="str">
        <f>'Cover Sheet'!$D$8</f>
        <v>[insert direct phone number]</v>
      </c>
      <c r="I1001" s="88" t="str">
        <f>'Cover Sheet'!$D$10</f>
        <v>[insert firm mailing address]</v>
      </c>
      <c r="J1001" s="88" t="str">
        <f>'Licensee Info'!$E$2</f>
        <v>Report not attested to correctly</v>
      </c>
      <c r="K1001" t="s">
        <v>286</v>
      </c>
      <c r="L1001">
        <v>1</v>
      </c>
      <c r="M1001" t="s">
        <v>285</v>
      </c>
      <c r="N1001">
        <v>14</v>
      </c>
      <c r="O1001">
        <v>13</v>
      </c>
      <c r="R1001">
        <v>0</v>
      </c>
      <c r="S1001">
        <v>0</v>
      </c>
      <c r="T1001">
        <v>0</v>
      </c>
      <c r="U1001">
        <v>0</v>
      </c>
      <c r="V1001">
        <v>0</v>
      </c>
      <c r="W1001">
        <v>0</v>
      </c>
      <c r="X1001">
        <v>0</v>
      </c>
      <c r="Y1001">
        <v>0</v>
      </c>
      <c r="Z1001">
        <v>0</v>
      </c>
      <c r="AA1001">
        <v>0</v>
      </c>
      <c r="AB1001">
        <v>0</v>
      </c>
      <c r="AC1001">
        <v>0</v>
      </c>
      <c r="AD1001">
        <v>0</v>
      </c>
      <c r="AJ1001" cm="1">
        <f t="array" ref="AJ1001">IF(OR(COUNTIF(R1001,$AZ$2:$AZ$19)),0,1)</f>
        <v>0</v>
      </c>
      <c r="AK1001" cm="1">
        <f t="array" ref="AK1001">IF(OR(COUNTIF(S1001,$AZ$2:$AZ$19)),0,1)</f>
        <v>0</v>
      </c>
      <c r="AL1001" cm="1">
        <f t="array" ref="AL1001">IF(OR(COUNTIF(T1001,$AZ$2:$AZ$19)),0,1)</f>
        <v>0</v>
      </c>
      <c r="AM1001" cm="1">
        <f t="array" ref="AM1001">IF(OR(COUNTIF(U1001,$AZ$2:$AZ$19)),0,1)</f>
        <v>0</v>
      </c>
      <c r="AN1001" cm="1">
        <f t="array" ref="AN1001">IF(OR(COUNTIF(V1001,$AZ$2:$AZ$19)),0,1)</f>
        <v>0</v>
      </c>
      <c r="AO1001" cm="1">
        <f t="array" ref="AO1001">IF(OR(COUNTIF(W1001,$AZ$2:$AZ$19)),0,1)</f>
        <v>0</v>
      </c>
      <c r="AP1001" cm="1">
        <f t="array" ref="AP1001">IF(OR(COUNTIF(X1001,$AZ$2:$AZ$19)),0,1)</f>
        <v>0</v>
      </c>
      <c r="AQ1001" cm="1">
        <f t="array" ref="AQ1001">IF(OR(COUNTIF(Y1001,$AZ$2:$AZ$19)),0,1)</f>
        <v>0</v>
      </c>
      <c r="AR1001" cm="1">
        <f t="array" ref="AR1001">IF(OR(COUNTIF(Z1001,$AZ$2:$AZ$19)),0,1)</f>
        <v>0</v>
      </c>
      <c r="AS1001" cm="1">
        <f t="array" ref="AS1001">IF(OR(COUNTIF(AA1001,$AZ$2:$AZ$19)),0,1)</f>
        <v>0</v>
      </c>
      <c r="AT1001" cm="1">
        <f t="array" ref="AT1001">IF(OR(COUNTIF(AB1001,$AZ$2:$AZ$19)),0,1)</f>
        <v>0</v>
      </c>
      <c r="AU1001" cm="1">
        <f t="array" ref="AU1001">IF(OR(COUNTIF(AC1001,$AZ$2:$AZ$19)),0,1)</f>
        <v>0</v>
      </c>
      <c r="AV1001" cm="1">
        <f t="array" ref="AV1001">IF(OR(COUNTIF(AD1001,$AZ$2:$AZ$19)),0,1)</f>
        <v>0</v>
      </c>
      <c r="AX1001">
        <f t="shared" si="16"/>
        <v>0</v>
      </c>
    </row>
    <row r="1002" spans="1:50" x14ac:dyDescent="0.3">
      <c r="A1002" s="88" t="str" cm="1">
        <f t="array" ref="A1002">IF(AX1002&gt;0,'Licensee Info'!$A$2:$A$2,"#N/A")</f>
        <v>#N/A</v>
      </c>
      <c r="B1002" s="88" t="str">
        <f>'Cover Sheet'!$A$3</f>
        <v>[insert AFS Reporting Period]</v>
      </c>
      <c r="C1002" s="88" t="str">
        <f>'Cover Sheet'!$D$3</f>
        <v>[insert all medical and adult-use license record numbers covered by this AFS]</v>
      </c>
      <c r="D1002" s="88" t="str">
        <f>'Cover Sheet'!$A$6</f>
        <v>[insert name of firm]</v>
      </c>
      <c r="E1002" s="88" t="str">
        <f>'Cover Sheet'!$B$6</f>
        <v>[insert CPA name]</v>
      </c>
      <c r="F1002" s="88" t="str">
        <f>'Cover Sheet'!$B$8</f>
        <v>[insert CPA license number]</v>
      </c>
      <c r="G1002" s="88" t="str">
        <f>'Cover Sheet'!$D$6</f>
        <v>[insert direct email address]</v>
      </c>
      <c r="H1002" s="88" t="str">
        <f>'Cover Sheet'!$D$8</f>
        <v>[insert direct phone number]</v>
      </c>
      <c r="I1002" s="88" t="str">
        <f>'Cover Sheet'!$D$10</f>
        <v>[insert firm mailing address]</v>
      </c>
      <c r="J1002" s="88" t="str">
        <f>'Licensee Info'!$E$2</f>
        <v>Report not attested to correctly</v>
      </c>
      <c r="K1002" s="91" t="s">
        <v>286</v>
      </c>
      <c r="L1002" s="91">
        <v>1</v>
      </c>
      <c r="M1002" s="91" t="s">
        <v>285</v>
      </c>
      <c r="N1002" s="91">
        <v>14</v>
      </c>
      <c r="O1002" s="91">
        <v>14</v>
      </c>
      <c r="P1002" s="91"/>
      <c r="Q1002" s="91"/>
      <c r="R1002" s="91">
        <v>0</v>
      </c>
      <c r="S1002" s="91">
        <v>0</v>
      </c>
      <c r="T1002" s="91">
        <v>0</v>
      </c>
      <c r="U1002" s="91">
        <v>0</v>
      </c>
      <c r="V1002" s="91">
        <v>0</v>
      </c>
      <c r="W1002" s="91">
        <v>0</v>
      </c>
      <c r="X1002" s="91">
        <v>0</v>
      </c>
      <c r="Y1002" s="91">
        <v>0</v>
      </c>
      <c r="Z1002" s="91">
        <v>0</v>
      </c>
      <c r="AA1002" s="91">
        <v>0</v>
      </c>
      <c r="AB1002" s="91">
        <v>0</v>
      </c>
      <c r="AC1002" s="91">
        <v>0</v>
      </c>
      <c r="AD1002" s="91">
        <v>0</v>
      </c>
      <c r="AE1002" s="91"/>
      <c r="AF1002" s="91"/>
      <c r="AG1002" s="91"/>
      <c r="AH1002" s="91"/>
      <c r="AJ1002" cm="1">
        <f t="array" ref="AJ1002">IF(OR(COUNTIF(R1002,$AZ$2:$AZ$19)),0,1)</f>
        <v>0</v>
      </c>
      <c r="AK1002" cm="1">
        <f t="array" ref="AK1002">IF(OR(COUNTIF(S1002,$AZ$2:$AZ$19)),0,1)</f>
        <v>0</v>
      </c>
      <c r="AL1002" cm="1">
        <f t="array" ref="AL1002">IF(OR(COUNTIF(T1002,$AZ$2:$AZ$19)),0,1)</f>
        <v>0</v>
      </c>
      <c r="AM1002" cm="1">
        <f t="array" ref="AM1002">IF(OR(COUNTIF(U1002,$AZ$2:$AZ$19)),0,1)</f>
        <v>0</v>
      </c>
      <c r="AN1002" cm="1">
        <f t="array" ref="AN1002">IF(OR(COUNTIF(V1002,$AZ$2:$AZ$19)),0,1)</f>
        <v>0</v>
      </c>
      <c r="AO1002" cm="1">
        <f t="array" ref="AO1002">IF(OR(COUNTIF(W1002,$AZ$2:$AZ$19)),0,1)</f>
        <v>0</v>
      </c>
      <c r="AP1002" cm="1">
        <f t="array" ref="AP1002">IF(OR(COUNTIF(X1002,$AZ$2:$AZ$19)),0,1)</f>
        <v>0</v>
      </c>
      <c r="AQ1002" cm="1">
        <f t="array" ref="AQ1002">IF(OR(COUNTIF(Y1002,$AZ$2:$AZ$19)),0,1)</f>
        <v>0</v>
      </c>
      <c r="AR1002" cm="1">
        <f t="array" ref="AR1002">IF(OR(COUNTIF(Z1002,$AZ$2:$AZ$19)),0,1)</f>
        <v>0</v>
      </c>
      <c r="AS1002" cm="1">
        <f t="array" ref="AS1002">IF(OR(COUNTIF(AA1002,$AZ$2:$AZ$19)),0,1)</f>
        <v>0</v>
      </c>
      <c r="AT1002" cm="1">
        <f t="array" ref="AT1002">IF(OR(COUNTIF(AB1002,$AZ$2:$AZ$19)),0,1)</f>
        <v>0</v>
      </c>
      <c r="AU1002" cm="1">
        <f t="array" ref="AU1002">IF(OR(COUNTIF(AC1002,$AZ$2:$AZ$19)),0,1)</f>
        <v>0</v>
      </c>
      <c r="AV1002" cm="1">
        <f t="array" ref="AV1002">IF(OR(COUNTIF(AD1002,$AZ$2:$AZ$19)),0,1)</f>
        <v>0</v>
      </c>
      <c r="AX1002">
        <f t="shared" si="16"/>
        <v>0</v>
      </c>
    </row>
    <row r="1003" spans="1:50" x14ac:dyDescent="0.3">
      <c r="A1003" s="92" t="str" cm="1">
        <f t="array" ref="A1003">IF(AX1003&gt;0,'Licensee Info'!$A$2:$A$2,"#N/A")</f>
        <v>#N/A</v>
      </c>
      <c r="B1003" s="88" t="str">
        <f>'Cover Sheet'!$A$3</f>
        <v>[insert AFS Reporting Period]</v>
      </c>
      <c r="C1003" s="88" t="str">
        <f>'Cover Sheet'!$D$3</f>
        <v>[insert all medical and adult-use license record numbers covered by this AFS]</v>
      </c>
      <c r="D1003" s="88" t="str">
        <f>'Cover Sheet'!$A$6</f>
        <v>[insert name of firm]</v>
      </c>
      <c r="E1003" s="88" t="str">
        <f>'Cover Sheet'!$B$6</f>
        <v>[insert CPA name]</v>
      </c>
      <c r="F1003" s="88" t="str">
        <f>'Cover Sheet'!$B$8</f>
        <v>[insert CPA license number]</v>
      </c>
      <c r="G1003" s="88" t="str">
        <f>'Cover Sheet'!$D$6</f>
        <v>[insert direct email address]</v>
      </c>
      <c r="H1003" s="88" t="str">
        <f>'Cover Sheet'!$D$8</f>
        <v>[insert direct phone number]</v>
      </c>
      <c r="I1003" s="88" t="str">
        <f>'Cover Sheet'!$D$10</f>
        <v>[insert firm mailing address]</v>
      </c>
      <c r="J1003" s="88" t="str">
        <f>'Licensee Info'!$E$2</f>
        <v>Report not attested to correctly</v>
      </c>
      <c r="K1003" t="s">
        <v>286</v>
      </c>
      <c r="L1003">
        <v>1</v>
      </c>
      <c r="M1003" t="s">
        <v>285</v>
      </c>
      <c r="N1003">
        <v>14</v>
      </c>
      <c r="O1003">
        <v>15</v>
      </c>
      <c r="R1003">
        <v>0</v>
      </c>
      <c r="S1003">
        <v>0</v>
      </c>
      <c r="T1003">
        <v>0</v>
      </c>
      <c r="U1003">
        <v>0</v>
      </c>
      <c r="V1003">
        <v>0</v>
      </c>
      <c r="W1003">
        <v>0</v>
      </c>
      <c r="X1003">
        <v>0</v>
      </c>
      <c r="Y1003">
        <v>0</v>
      </c>
      <c r="Z1003">
        <v>0</v>
      </c>
      <c r="AA1003">
        <v>0</v>
      </c>
      <c r="AB1003">
        <v>0</v>
      </c>
      <c r="AC1003">
        <v>0</v>
      </c>
      <c r="AD1003">
        <v>0</v>
      </c>
      <c r="AJ1003" cm="1">
        <f t="array" ref="AJ1003">IF(OR(COUNTIF(R1003,$AZ$2:$AZ$19)),0,1)</f>
        <v>0</v>
      </c>
      <c r="AK1003" cm="1">
        <f t="array" ref="AK1003">IF(OR(COUNTIF(S1003,$AZ$2:$AZ$19)),0,1)</f>
        <v>0</v>
      </c>
      <c r="AL1003" cm="1">
        <f t="array" ref="AL1003">IF(OR(COUNTIF(T1003,$AZ$2:$AZ$19)),0,1)</f>
        <v>0</v>
      </c>
      <c r="AM1003" cm="1">
        <f t="array" ref="AM1003">IF(OR(COUNTIF(U1003,$AZ$2:$AZ$19)),0,1)</f>
        <v>0</v>
      </c>
      <c r="AN1003" cm="1">
        <f t="array" ref="AN1003">IF(OR(COUNTIF(V1003,$AZ$2:$AZ$19)),0,1)</f>
        <v>0</v>
      </c>
      <c r="AO1003" cm="1">
        <f t="array" ref="AO1003">IF(OR(COUNTIF(W1003,$AZ$2:$AZ$19)),0,1)</f>
        <v>0</v>
      </c>
      <c r="AP1003" cm="1">
        <f t="array" ref="AP1003">IF(OR(COUNTIF(X1003,$AZ$2:$AZ$19)),0,1)</f>
        <v>0</v>
      </c>
      <c r="AQ1003" cm="1">
        <f t="array" ref="AQ1003">IF(OR(COUNTIF(Y1003,$AZ$2:$AZ$19)),0,1)</f>
        <v>0</v>
      </c>
      <c r="AR1003" cm="1">
        <f t="array" ref="AR1003">IF(OR(COUNTIF(Z1003,$AZ$2:$AZ$19)),0,1)</f>
        <v>0</v>
      </c>
      <c r="AS1003" cm="1">
        <f t="array" ref="AS1003">IF(OR(COUNTIF(AA1003,$AZ$2:$AZ$19)),0,1)</f>
        <v>0</v>
      </c>
      <c r="AT1003" cm="1">
        <f t="array" ref="AT1003">IF(OR(COUNTIF(AB1003,$AZ$2:$AZ$19)),0,1)</f>
        <v>0</v>
      </c>
      <c r="AU1003" cm="1">
        <f t="array" ref="AU1003">IF(OR(COUNTIF(AC1003,$AZ$2:$AZ$19)),0,1)</f>
        <v>0</v>
      </c>
      <c r="AV1003" cm="1">
        <f t="array" ref="AV1003">IF(OR(COUNTIF(AD1003,$AZ$2:$AZ$19)),0,1)</f>
        <v>0</v>
      </c>
      <c r="AX1003">
        <f t="shared" si="16"/>
        <v>0</v>
      </c>
    </row>
    <row r="1004" spans="1:50" x14ac:dyDescent="0.3">
      <c r="A1004" s="88" t="str" cm="1">
        <f t="array" ref="A1004">IF(AX1004&gt;0,'Licensee Info'!$A$2:$A$2,"#N/A")</f>
        <v>#N/A</v>
      </c>
      <c r="B1004" s="88" t="str">
        <f>'Cover Sheet'!$A$3</f>
        <v>[insert AFS Reporting Period]</v>
      </c>
      <c r="C1004" s="88" t="str">
        <f>'Cover Sheet'!$D$3</f>
        <v>[insert all medical and adult-use license record numbers covered by this AFS]</v>
      </c>
      <c r="D1004" s="88" t="str">
        <f>'Cover Sheet'!$A$6</f>
        <v>[insert name of firm]</v>
      </c>
      <c r="E1004" s="88" t="str">
        <f>'Cover Sheet'!$B$6</f>
        <v>[insert CPA name]</v>
      </c>
      <c r="F1004" s="88" t="str">
        <f>'Cover Sheet'!$B$8</f>
        <v>[insert CPA license number]</v>
      </c>
      <c r="G1004" s="88" t="str">
        <f>'Cover Sheet'!$D$6</f>
        <v>[insert direct email address]</v>
      </c>
      <c r="H1004" s="88" t="str">
        <f>'Cover Sheet'!$D$8</f>
        <v>[insert direct phone number]</v>
      </c>
      <c r="I1004" s="88" t="str">
        <f>'Cover Sheet'!$D$10</f>
        <v>[insert firm mailing address]</v>
      </c>
      <c r="J1004" s="88" t="str">
        <f>'Licensee Info'!$E$2</f>
        <v>Report not attested to correctly</v>
      </c>
      <c r="K1004" s="91" t="s">
        <v>286</v>
      </c>
      <c r="L1004" s="91">
        <v>1</v>
      </c>
      <c r="M1004" s="91">
        <v>3</v>
      </c>
      <c r="N1004" s="91">
        <v>15</v>
      </c>
      <c r="O1004" s="91">
        <v>1</v>
      </c>
      <c r="P1004" s="91"/>
      <c r="Q1004" s="91"/>
      <c r="R1004" s="91" t="str">
        <f>'R - Total (R, MB)'!$B$427</f>
        <v>[insert license #]</v>
      </c>
      <c r="S1004" s="91">
        <f>'R - Total (R, MB)'!$B$428</f>
        <v>0</v>
      </c>
      <c r="T1004" s="91">
        <f>'R - Total (R, MB)'!$D$428</f>
        <v>0</v>
      </c>
      <c r="U1004" s="91">
        <f>'R - Total (R, MB)'!$H$428</f>
        <v>0</v>
      </c>
      <c r="V1004" s="91" cm="1">
        <f t="array" ref="V1004:AC1015">'R - Total (R, MB)'!$A$429:$H$440</f>
        <v>0</v>
      </c>
      <c r="W1004" s="91">
        <v>0</v>
      </c>
      <c r="X1004" s="91">
        <v>0</v>
      </c>
      <c r="Y1004" s="91">
        <v>0</v>
      </c>
      <c r="Z1004" s="91">
        <v>0</v>
      </c>
      <c r="AA1004" s="91">
        <v>0</v>
      </c>
      <c r="AB1004" s="91">
        <v>0</v>
      </c>
      <c r="AC1004" s="91">
        <v>0</v>
      </c>
      <c r="AD1004" s="91">
        <v>0</v>
      </c>
      <c r="AE1004" s="91"/>
      <c r="AF1004" s="91"/>
      <c r="AG1004" s="91"/>
      <c r="AH1004" s="91"/>
      <c r="AJ1004" cm="1">
        <f t="array" ref="AJ1004">IF(OR(COUNTIF(R1004,$AZ$2:$AZ$19)),0,1)</f>
        <v>0</v>
      </c>
      <c r="AK1004" cm="1">
        <f t="array" ref="AK1004">IF(OR(COUNTIF(S1004,$AZ$2:$AZ$19)),0,1)</f>
        <v>0</v>
      </c>
      <c r="AL1004" cm="1">
        <f t="array" ref="AL1004">IF(OR(COUNTIF(T1004,$AZ$2:$AZ$19)),0,1)</f>
        <v>0</v>
      </c>
      <c r="AM1004" cm="1">
        <f t="array" ref="AM1004">IF(OR(COUNTIF(U1004,$AZ$2:$AZ$19)),0,1)</f>
        <v>0</v>
      </c>
      <c r="AN1004" cm="1">
        <f t="array" ref="AN1004">IF(OR(COUNTIF(V1004,$AZ$2:$AZ$19)),0,1)</f>
        <v>0</v>
      </c>
      <c r="AO1004" cm="1">
        <f t="array" ref="AO1004">IF(OR(COUNTIF(W1004,$AZ$2:$AZ$19)),0,1)</f>
        <v>0</v>
      </c>
      <c r="AP1004" cm="1">
        <f t="array" ref="AP1004">IF(OR(COUNTIF(X1004,$AZ$2:$AZ$19)),0,1)</f>
        <v>0</v>
      </c>
      <c r="AQ1004" cm="1">
        <f t="array" ref="AQ1004">IF(OR(COUNTIF(Y1004,$AZ$2:$AZ$19)),0,1)</f>
        <v>0</v>
      </c>
      <c r="AR1004" cm="1">
        <f t="array" ref="AR1004">IF(OR(COUNTIF(Z1004,$AZ$2:$AZ$19)),0,1)</f>
        <v>0</v>
      </c>
      <c r="AS1004" cm="1">
        <f t="array" ref="AS1004">IF(OR(COUNTIF(AA1004,$AZ$2:$AZ$19)),0,1)</f>
        <v>0</v>
      </c>
      <c r="AT1004" cm="1">
        <f t="array" ref="AT1004">IF(OR(COUNTIF(AB1004,$AZ$2:$AZ$19)),0,1)</f>
        <v>0</v>
      </c>
      <c r="AU1004" cm="1">
        <f t="array" ref="AU1004">IF(OR(COUNTIF(AC1004,$AZ$2:$AZ$19)),0,1)</f>
        <v>0</v>
      </c>
      <c r="AV1004" cm="1">
        <f t="array" ref="AV1004">IF(OR(COUNTIF(AD1004,$AZ$2:$AZ$19)),0,1)</f>
        <v>0</v>
      </c>
      <c r="AX1004">
        <f t="shared" si="16"/>
        <v>0</v>
      </c>
    </row>
    <row r="1005" spans="1:50" x14ac:dyDescent="0.3">
      <c r="A1005" s="92" t="str" cm="1">
        <f t="array" ref="A1005">IF(AX1005&gt;0,'Licensee Info'!$A$2:$A$2,"#N/A")</f>
        <v>#N/A</v>
      </c>
      <c r="B1005" s="88" t="str">
        <f>'Cover Sheet'!$A$3</f>
        <v>[insert AFS Reporting Period]</v>
      </c>
      <c r="C1005" s="88" t="str">
        <f>'Cover Sheet'!$D$3</f>
        <v>[insert all medical and adult-use license record numbers covered by this AFS]</v>
      </c>
      <c r="D1005" s="88" t="str">
        <f>'Cover Sheet'!$A$6</f>
        <v>[insert name of firm]</v>
      </c>
      <c r="E1005" s="88" t="str">
        <f>'Cover Sheet'!$B$6</f>
        <v>[insert CPA name]</v>
      </c>
      <c r="F1005" s="88" t="str">
        <f>'Cover Sheet'!$B$8</f>
        <v>[insert CPA license number]</v>
      </c>
      <c r="G1005" s="88" t="str">
        <f>'Cover Sheet'!$D$6</f>
        <v>[insert direct email address]</v>
      </c>
      <c r="H1005" s="88" t="str">
        <f>'Cover Sheet'!$D$8</f>
        <v>[insert direct phone number]</v>
      </c>
      <c r="I1005" s="88" t="str">
        <f>'Cover Sheet'!$D$10</f>
        <v>[insert firm mailing address]</v>
      </c>
      <c r="J1005" s="88" t="str">
        <f>'Licensee Info'!$E$2</f>
        <v>Report not attested to correctly</v>
      </c>
      <c r="K1005" t="s">
        <v>286</v>
      </c>
      <c r="L1005">
        <v>1</v>
      </c>
      <c r="M1005">
        <v>3</v>
      </c>
      <c r="N1005">
        <v>15</v>
      </c>
      <c r="O1005">
        <v>2</v>
      </c>
      <c r="R1005" t="str">
        <f>'R - Total (R, MB)'!$B$427</f>
        <v>[insert license #]</v>
      </c>
      <c r="S1005">
        <f>'R - Total (R, MB)'!$B$428</f>
        <v>0</v>
      </c>
      <c r="T1005">
        <f>'R - Total (R, MB)'!$D$428</f>
        <v>0</v>
      </c>
      <c r="U1005">
        <f>'R - Total (R, MB)'!$H$428</f>
        <v>0</v>
      </c>
      <c r="V1005">
        <v>0</v>
      </c>
      <c r="W1005">
        <v>0</v>
      </c>
      <c r="X1005">
        <v>0</v>
      </c>
      <c r="Y1005">
        <v>0</v>
      </c>
      <c r="Z1005">
        <v>0</v>
      </c>
      <c r="AA1005">
        <v>0</v>
      </c>
      <c r="AB1005">
        <v>0</v>
      </c>
      <c r="AC1005">
        <v>0</v>
      </c>
      <c r="AD1005">
        <v>0</v>
      </c>
      <c r="AJ1005" cm="1">
        <f t="array" ref="AJ1005">IF(OR(COUNTIF(R1005,$AZ$2:$AZ$19)),0,1)</f>
        <v>0</v>
      </c>
      <c r="AK1005" cm="1">
        <f t="array" ref="AK1005">IF(OR(COUNTIF(S1005,$AZ$2:$AZ$19)),0,1)</f>
        <v>0</v>
      </c>
      <c r="AL1005" cm="1">
        <f t="array" ref="AL1005">IF(OR(COUNTIF(T1005,$AZ$2:$AZ$19)),0,1)</f>
        <v>0</v>
      </c>
      <c r="AM1005" cm="1">
        <f t="array" ref="AM1005">IF(OR(COUNTIF(U1005,$AZ$2:$AZ$19)),0,1)</f>
        <v>0</v>
      </c>
      <c r="AN1005" cm="1">
        <f t="array" ref="AN1005">IF(OR(COUNTIF(V1005,$AZ$2:$AZ$19)),0,1)</f>
        <v>0</v>
      </c>
      <c r="AO1005" cm="1">
        <f t="array" ref="AO1005">IF(OR(COUNTIF(W1005,$AZ$2:$AZ$19)),0,1)</f>
        <v>0</v>
      </c>
      <c r="AP1005" cm="1">
        <f t="array" ref="AP1005">IF(OR(COUNTIF(X1005,$AZ$2:$AZ$19)),0,1)</f>
        <v>0</v>
      </c>
      <c r="AQ1005" cm="1">
        <f t="array" ref="AQ1005">IF(OR(COUNTIF(Y1005,$AZ$2:$AZ$19)),0,1)</f>
        <v>0</v>
      </c>
      <c r="AR1005" cm="1">
        <f t="array" ref="AR1005">IF(OR(COUNTIF(Z1005,$AZ$2:$AZ$19)),0,1)</f>
        <v>0</v>
      </c>
      <c r="AS1005" cm="1">
        <f t="array" ref="AS1005">IF(OR(COUNTIF(AA1005,$AZ$2:$AZ$19)),0,1)</f>
        <v>0</v>
      </c>
      <c r="AT1005" cm="1">
        <f t="array" ref="AT1005">IF(OR(COUNTIF(AB1005,$AZ$2:$AZ$19)),0,1)</f>
        <v>0</v>
      </c>
      <c r="AU1005" cm="1">
        <f t="array" ref="AU1005">IF(OR(COUNTIF(AC1005,$AZ$2:$AZ$19)),0,1)</f>
        <v>0</v>
      </c>
      <c r="AV1005" cm="1">
        <f t="array" ref="AV1005">IF(OR(COUNTIF(AD1005,$AZ$2:$AZ$19)),0,1)</f>
        <v>0</v>
      </c>
      <c r="AX1005">
        <f t="shared" si="16"/>
        <v>0</v>
      </c>
    </row>
    <row r="1006" spans="1:50" x14ac:dyDescent="0.3">
      <c r="A1006" s="88" t="str" cm="1">
        <f t="array" ref="A1006">IF(AX1006&gt;0,'Licensee Info'!$A$2:$A$2,"#N/A")</f>
        <v>#N/A</v>
      </c>
      <c r="B1006" s="88" t="str">
        <f>'Cover Sheet'!$A$3</f>
        <v>[insert AFS Reporting Period]</v>
      </c>
      <c r="C1006" s="88" t="str">
        <f>'Cover Sheet'!$D$3</f>
        <v>[insert all medical and adult-use license record numbers covered by this AFS]</v>
      </c>
      <c r="D1006" s="88" t="str">
        <f>'Cover Sheet'!$A$6</f>
        <v>[insert name of firm]</v>
      </c>
      <c r="E1006" s="88" t="str">
        <f>'Cover Sheet'!$B$6</f>
        <v>[insert CPA name]</v>
      </c>
      <c r="F1006" s="88" t="str">
        <f>'Cover Sheet'!$B$8</f>
        <v>[insert CPA license number]</v>
      </c>
      <c r="G1006" s="88" t="str">
        <f>'Cover Sheet'!$D$6</f>
        <v>[insert direct email address]</v>
      </c>
      <c r="H1006" s="88" t="str">
        <f>'Cover Sheet'!$D$8</f>
        <v>[insert direct phone number]</v>
      </c>
      <c r="I1006" s="88" t="str">
        <f>'Cover Sheet'!$D$10</f>
        <v>[insert firm mailing address]</v>
      </c>
      <c r="J1006" s="88" t="str">
        <f>'Licensee Info'!$E$2</f>
        <v>Report not attested to correctly</v>
      </c>
      <c r="K1006" s="91" t="s">
        <v>286</v>
      </c>
      <c r="L1006" s="91">
        <v>1</v>
      </c>
      <c r="M1006" s="91">
        <v>3</v>
      </c>
      <c r="N1006" s="91">
        <v>15</v>
      </c>
      <c r="O1006" s="91">
        <v>3</v>
      </c>
      <c r="P1006" s="91"/>
      <c r="Q1006" s="91"/>
      <c r="R1006" s="91" t="str">
        <f>'R - Total (R, MB)'!$B$427</f>
        <v>[insert license #]</v>
      </c>
      <c r="S1006" s="91">
        <f>'R - Total (R, MB)'!$B$428</f>
        <v>0</v>
      </c>
      <c r="T1006" s="91">
        <f>'R - Total (R, MB)'!$D$428</f>
        <v>0</v>
      </c>
      <c r="U1006" s="91">
        <f>'R - Total (R, MB)'!$H$428</f>
        <v>0</v>
      </c>
      <c r="V1006" s="91">
        <v>0</v>
      </c>
      <c r="W1006" s="91">
        <v>0</v>
      </c>
      <c r="X1006" s="91">
        <v>0</v>
      </c>
      <c r="Y1006" s="91">
        <v>0</v>
      </c>
      <c r="Z1006" s="91">
        <v>0</v>
      </c>
      <c r="AA1006" s="91">
        <v>0</v>
      </c>
      <c r="AB1006" s="91">
        <v>0</v>
      </c>
      <c r="AC1006" s="91">
        <v>0</v>
      </c>
      <c r="AD1006" s="91">
        <v>0</v>
      </c>
      <c r="AE1006" s="91"/>
      <c r="AF1006" s="91"/>
      <c r="AG1006" s="91"/>
      <c r="AH1006" s="91"/>
      <c r="AJ1006" cm="1">
        <f t="array" ref="AJ1006">IF(OR(COUNTIF(R1006,$AZ$2:$AZ$19)),0,1)</f>
        <v>0</v>
      </c>
      <c r="AK1006" cm="1">
        <f t="array" ref="AK1006">IF(OR(COUNTIF(S1006,$AZ$2:$AZ$19)),0,1)</f>
        <v>0</v>
      </c>
      <c r="AL1006" cm="1">
        <f t="array" ref="AL1006">IF(OR(COUNTIF(T1006,$AZ$2:$AZ$19)),0,1)</f>
        <v>0</v>
      </c>
      <c r="AM1006" cm="1">
        <f t="array" ref="AM1006">IF(OR(COUNTIF(U1006,$AZ$2:$AZ$19)),0,1)</f>
        <v>0</v>
      </c>
      <c r="AN1006" cm="1">
        <f t="array" ref="AN1006">IF(OR(COUNTIF(V1006,$AZ$2:$AZ$19)),0,1)</f>
        <v>0</v>
      </c>
      <c r="AO1006" cm="1">
        <f t="array" ref="AO1006">IF(OR(COUNTIF(W1006,$AZ$2:$AZ$19)),0,1)</f>
        <v>0</v>
      </c>
      <c r="AP1006" cm="1">
        <f t="array" ref="AP1006">IF(OR(COUNTIF(X1006,$AZ$2:$AZ$19)),0,1)</f>
        <v>0</v>
      </c>
      <c r="AQ1006" cm="1">
        <f t="array" ref="AQ1006">IF(OR(COUNTIF(Y1006,$AZ$2:$AZ$19)),0,1)</f>
        <v>0</v>
      </c>
      <c r="AR1006" cm="1">
        <f t="array" ref="AR1006">IF(OR(COUNTIF(Z1006,$AZ$2:$AZ$19)),0,1)</f>
        <v>0</v>
      </c>
      <c r="AS1006" cm="1">
        <f t="array" ref="AS1006">IF(OR(COUNTIF(AA1006,$AZ$2:$AZ$19)),0,1)</f>
        <v>0</v>
      </c>
      <c r="AT1006" cm="1">
        <f t="array" ref="AT1006">IF(OR(COUNTIF(AB1006,$AZ$2:$AZ$19)),0,1)</f>
        <v>0</v>
      </c>
      <c r="AU1006" cm="1">
        <f t="array" ref="AU1006">IF(OR(COUNTIF(AC1006,$AZ$2:$AZ$19)),0,1)</f>
        <v>0</v>
      </c>
      <c r="AV1006" cm="1">
        <f t="array" ref="AV1006">IF(OR(COUNTIF(AD1006,$AZ$2:$AZ$19)),0,1)</f>
        <v>0</v>
      </c>
      <c r="AX1006">
        <f t="shared" si="16"/>
        <v>0</v>
      </c>
    </row>
    <row r="1007" spans="1:50" x14ac:dyDescent="0.3">
      <c r="A1007" s="92" t="str" cm="1">
        <f t="array" ref="A1007">IF(AX1007&gt;0,'Licensee Info'!$A$2:$A$2,"#N/A")</f>
        <v>#N/A</v>
      </c>
      <c r="B1007" s="88" t="str">
        <f>'Cover Sheet'!$A$3</f>
        <v>[insert AFS Reporting Period]</v>
      </c>
      <c r="C1007" s="88" t="str">
        <f>'Cover Sheet'!$D$3</f>
        <v>[insert all medical and adult-use license record numbers covered by this AFS]</v>
      </c>
      <c r="D1007" s="88" t="str">
        <f>'Cover Sheet'!$A$6</f>
        <v>[insert name of firm]</v>
      </c>
      <c r="E1007" s="88" t="str">
        <f>'Cover Sheet'!$B$6</f>
        <v>[insert CPA name]</v>
      </c>
      <c r="F1007" s="88" t="str">
        <f>'Cover Sheet'!$B$8</f>
        <v>[insert CPA license number]</v>
      </c>
      <c r="G1007" s="88" t="str">
        <f>'Cover Sheet'!$D$6</f>
        <v>[insert direct email address]</v>
      </c>
      <c r="H1007" s="88" t="str">
        <f>'Cover Sheet'!$D$8</f>
        <v>[insert direct phone number]</v>
      </c>
      <c r="I1007" s="88" t="str">
        <f>'Cover Sheet'!$D$10</f>
        <v>[insert firm mailing address]</v>
      </c>
      <c r="J1007" s="88" t="str">
        <f>'Licensee Info'!$E$2</f>
        <v>Report not attested to correctly</v>
      </c>
      <c r="K1007" t="s">
        <v>286</v>
      </c>
      <c r="L1007">
        <v>1</v>
      </c>
      <c r="M1007">
        <v>3</v>
      </c>
      <c r="N1007">
        <v>15</v>
      </c>
      <c r="O1007">
        <v>4</v>
      </c>
      <c r="R1007" t="str">
        <f>'R - Total (R, MB)'!$B$427</f>
        <v>[insert license #]</v>
      </c>
      <c r="S1007">
        <f>'R - Total (R, MB)'!$B$428</f>
        <v>0</v>
      </c>
      <c r="T1007">
        <f>'R - Total (R, MB)'!$D$428</f>
        <v>0</v>
      </c>
      <c r="U1007">
        <f>'R - Total (R, MB)'!$H$428</f>
        <v>0</v>
      </c>
      <c r="V1007">
        <v>0</v>
      </c>
      <c r="W1007">
        <v>0</v>
      </c>
      <c r="X1007">
        <v>0</v>
      </c>
      <c r="Y1007">
        <v>0</v>
      </c>
      <c r="Z1007">
        <v>0</v>
      </c>
      <c r="AA1007">
        <v>0</v>
      </c>
      <c r="AB1007">
        <v>0</v>
      </c>
      <c r="AC1007">
        <v>0</v>
      </c>
      <c r="AD1007">
        <v>0</v>
      </c>
      <c r="AJ1007" cm="1">
        <f t="array" ref="AJ1007">IF(OR(COUNTIF(R1007,$AZ$2:$AZ$19)),0,1)</f>
        <v>0</v>
      </c>
      <c r="AK1007" cm="1">
        <f t="array" ref="AK1007">IF(OR(COUNTIF(S1007,$AZ$2:$AZ$19)),0,1)</f>
        <v>0</v>
      </c>
      <c r="AL1007" cm="1">
        <f t="array" ref="AL1007">IF(OR(COUNTIF(T1007,$AZ$2:$AZ$19)),0,1)</f>
        <v>0</v>
      </c>
      <c r="AM1007" cm="1">
        <f t="array" ref="AM1007">IF(OR(COUNTIF(U1007,$AZ$2:$AZ$19)),0,1)</f>
        <v>0</v>
      </c>
      <c r="AN1007" cm="1">
        <f t="array" ref="AN1007">IF(OR(COUNTIF(V1007,$AZ$2:$AZ$19)),0,1)</f>
        <v>0</v>
      </c>
      <c r="AO1007" cm="1">
        <f t="array" ref="AO1007">IF(OR(COUNTIF(W1007,$AZ$2:$AZ$19)),0,1)</f>
        <v>0</v>
      </c>
      <c r="AP1007" cm="1">
        <f t="array" ref="AP1007">IF(OR(COUNTIF(X1007,$AZ$2:$AZ$19)),0,1)</f>
        <v>0</v>
      </c>
      <c r="AQ1007" cm="1">
        <f t="array" ref="AQ1007">IF(OR(COUNTIF(Y1007,$AZ$2:$AZ$19)),0,1)</f>
        <v>0</v>
      </c>
      <c r="AR1007" cm="1">
        <f t="array" ref="AR1007">IF(OR(COUNTIF(Z1007,$AZ$2:$AZ$19)),0,1)</f>
        <v>0</v>
      </c>
      <c r="AS1007" cm="1">
        <f t="array" ref="AS1007">IF(OR(COUNTIF(AA1007,$AZ$2:$AZ$19)),0,1)</f>
        <v>0</v>
      </c>
      <c r="AT1007" cm="1">
        <f t="array" ref="AT1007">IF(OR(COUNTIF(AB1007,$AZ$2:$AZ$19)),0,1)</f>
        <v>0</v>
      </c>
      <c r="AU1007" cm="1">
        <f t="array" ref="AU1007">IF(OR(COUNTIF(AC1007,$AZ$2:$AZ$19)),0,1)</f>
        <v>0</v>
      </c>
      <c r="AV1007" cm="1">
        <f t="array" ref="AV1007">IF(OR(COUNTIF(AD1007,$AZ$2:$AZ$19)),0,1)</f>
        <v>0</v>
      </c>
      <c r="AX1007">
        <f t="shared" si="16"/>
        <v>0</v>
      </c>
    </row>
    <row r="1008" spans="1:50" x14ac:dyDescent="0.3">
      <c r="A1008" s="88" t="str" cm="1">
        <f t="array" ref="A1008">IF(AX1008&gt;0,'Licensee Info'!$A$2:$A$2,"#N/A")</f>
        <v>#N/A</v>
      </c>
      <c r="B1008" s="88" t="str">
        <f>'Cover Sheet'!$A$3</f>
        <v>[insert AFS Reporting Period]</v>
      </c>
      <c r="C1008" s="88" t="str">
        <f>'Cover Sheet'!$D$3</f>
        <v>[insert all medical and adult-use license record numbers covered by this AFS]</v>
      </c>
      <c r="D1008" s="88" t="str">
        <f>'Cover Sheet'!$A$6</f>
        <v>[insert name of firm]</v>
      </c>
      <c r="E1008" s="88" t="str">
        <f>'Cover Sheet'!$B$6</f>
        <v>[insert CPA name]</v>
      </c>
      <c r="F1008" s="88" t="str">
        <f>'Cover Sheet'!$B$8</f>
        <v>[insert CPA license number]</v>
      </c>
      <c r="G1008" s="88" t="str">
        <f>'Cover Sheet'!$D$6</f>
        <v>[insert direct email address]</v>
      </c>
      <c r="H1008" s="88" t="str">
        <f>'Cover Sheet'!$D$8</f>
        <v>[insert direct phone number]</v>
      </c>
      <c r="I1008" s="88" t="str">
        <f>'Cover Sheet'!$D$10</f>
        <v>[insert firm mailing address]</v>
      </c>
      <c r="J1008" s="88" t="str">
        <f>'Licensee Info'!$E$2</f>
        <v>Report not attested to correctly</v>
      </c>
      <c r="K1008" s="91" t="s">
        <v>286</v>
      </c>
      <c r="L1008" s="91">
        <v>1</v>
      </c>
      <c r="M1008" s="91">
        <v>3</v>
      </c>
      <c r="N1008" s="91">
        <v>15</v>
      </c>
      <c r="O1008" s="91">
        <v>5</v>
      </c>
      <c r="P1008" s="91"/>
      <c r="Q1008" s="91"/>
      <c r="R1008" s="91" t="str">
        <f>'R - Total (R, MB)'!$B$427</f>
        <v>[insert license #]</v>
      </c>
      <c r="S1008" s="91">
        <f>'R - Total (R, MB)'!$B$428</f>
        <v>0</v>
      </c>
      <c r="T1008" s="91">
        <f>'R - Total (R, MB)'!$D$428</f>
        <v>0</v>
      </c>
      <c r="U1008" s="91">
        <f>'R - Total (R, MB)'!$H$428</f>
        <v>0</v>
      </c>
      <c r="V1008" s="91">
        <v>0</v>
      </c>
      <c r="W1008" s="91">
        <v>0</v>
      </c>
      <c r="X1008" s="91">
        <v>0</v>
      </c>
      <c r="Y1008" s="91">
        <v>0</v>
      </c>
      <c r="Z1008" s="91">
        <v>0</v>
      </c>
      <c r="AA1008" s="91">
        <v>0</v>
      </c>
      <c r="AB1008" s="91">
        <v>0</v>
      </c>
      <c r="AC1008" s="91">
        <v>0</v>
      </c>
      <c r="AD1008" s="91">
        <v>0</v>
      </c>
      <c r="AE1008" s="91"/>
      <c r="AF1008" s="91"/>
      <c r="AG1008" s="91"/>
      <c r="AH1008" s="91"/>
      <c r="AJ1008" cm="1">
        <f t="array" ref="AJ1008">IF(OR(COUNTIF(R1008,$AZ$2:$AZ$19)),0,1)</f>
        <v>0</v>
      </c>
      <c r="AK1008" cm="1">
        <f t="array" ref="AK1008">IF(OR(COUNTIF(S1008,$AZ$2:$AZ$19)),0,1)</f>
        <v>0</v>
      </c>
      <c r="AL1008" cm="1">
        <f t="array" ref="AL1008">IF(OR(COUNTIF(T1008,$AZ$2:$AZ$19)),0,1)</f>
        <v>0</v>
      </c>
      <c r="AM1008" cm="1">
        <f t="array" ref="AM1008">IF(OR(COUNTIF(U1008,$AZ$2:$AZ$19)),0,1)</f>
        <v>0</v>
      </c>
      <c r="AN1008" cm="1">
        <f t="array" ref="AN1008">IF(OR(COUNTIF(V1008,$AZ$2:$AZ$19)),0,1)</f>
        <v>0</v>
      </c>
      <c r="AO1008" cm="1">
        <f t="array" ref="AO1008">IF(OR(COUNTIF(W1008,$AZ$2:$AZ$19)),0,1)</f>
        <v>0</v>
      </c>
      <c r="AP1008" cm="1">
        <f t="array" ref="AP1008">IF(OR(COUNTIF(X1008,$AZ$2:$AZ$19)),0,1)</f>
        <v>0</v>
      </c>
      <c r="AQ1008" cm="1">
        <f t="array" ref="AQ1008">IF(OR(COUNTIF(Y1008,$AZ$2:$AZ$19)),0,1)</f>
        <v>0</v>
      </c>
      <c r="AR1008" cm="1">
        <f t="array" ref="AR1008">IF(OR(COUNTIF(Z1008,$AZ$2:$AZ$19)),0,1)</f>
        <v>0</v>
      </c>
      <c r="AS1008" cm="1">
        <f t="array" ref="AS1008">IF(OR(COUNTIF(AA1008,$AZ$2:$AZ$19)),0,1)</f>
        <v>0</v>
      </c>
      <c r="AT1008" cm="1">
        <f t="array" ref="AT1008">IF(OR(COUNTIF(AB1008,$AZ$2:$AZ$19)),0,1)</f>
        <v>0</v>
      </c>
      <c r="AU1008" cm="1">
        <f t="array" ref="AU1008">IF(OR(COUNTIF(AC1008,$AZ$2:$AZ$19)),0,1)</f>
        <v>0</v>
      </c>
      <c r="AV1008" cm="1">
        <f t="array" ref="AV1008">IF(OR(COUNTIF(AD1008,$AZ$2:$AZ$19)),0,1)</f>
        <v>0</v>
      </c>
      <c r="AX1008">
        <f t="shared" si="16"/>
        <v>0</v>
      </c>
    </row>
    <row r="1009" spans="1:50" x14ac:dyDescent="0.3">
      <c r="A1009" s="92" t="str" cm="1">
        <f t="array" ref="A1009">IF(AX1009&gt;0,'Licensee Info'!$A$2:$A$2,"#N/A")</f>
        <v>#N/A</v>
      </c>
      <c r="B1009" s="88" t="str">
        <f>'Cover Sheet'!$A$3</f>
        <v>[insert AFS Reporting Period]</v>
      </c>
      <c r="C1009" s="88" t="str">
        <f>'Cover Sheet'!$D$3</f>
        <v>[insert all medical and adult-use license record numbers covered by this AFS]</v>
      </c>
      <c r="D1009" s="88" t="str">
        <f>'Cover Sheet'!$A$6</f>
        <v>[insert name of firm]</v>
      </c>
      <c r="E1009" s="88" t="str">
        <f>'Cover Sheet'!$B$6</f>
        <v>[insert CPA name]</v>
      </c>
      <c r="F1009" s="88" t="str">
        <f>'Cover Sheet'!$B$8</f>
        <v>[insert CPA license number]</v>
      </c>
      <c r="G1009" s="88" t="str">
        <f>'Cover Sheet'!$D$6</f>
        <v>[insert direct email address]</v>
      </c>
      <c r="H1009" s="88" t="str">
        <f>'Cover Sheet'!$D$8</f>
        <v>[insert direct phone number]</v>
      </c>
      <c r="I1009" s="88" t="str">
        <f>'Cover Sheet'!$D$10</f>
        <v>[insert firm mailing address]</v>
      </c>
      <c r="J1009" s="88" t="str">
        <f>'Licensee Info'!$E$2</f>
        <v>Report not attested to correctly</v>
      </c>
      <c r="K1009" t="s">
        <v>286</v>
      </c>
      <c r="L1009">
        <v>1</v>
      </c>
      <c r="M1009">
        <v>3</v>
      </c>
      <c r="N1009">
        <v>15</v>
      </c>
      <c r="O1009">
        <v>6</v>
      </c>
      <c r="R1009" t="str">
        <f>'R - Total (R, MB)'!$B$427</f>
        <v>[insert license #]</v>
      </c>
      <c r="S1009">
        <f>'R - Total (R, MB)'!$B$428</f>
        <v>0</v>
      </c>
      <c r="T1009">
        <f>'R - Total (R, MB)'!$D$428</f>
        <v>0</v>
      </c>
      <c r="U1009">
        <f>'R - Total (R, MB)'!$H$428</f>
        <v>0</v>
      </c>
      <c r="V1009">
        <v>0</v>
      </c>
      <c r="W1009">
        <v>0</v>
      </c>
      <c r="X1009">
        <v>0</v>
      </c>
      <c r="Y1009">
        <v>0</v>
      </c>
      <c r="Z1009">
        <v>0</v>
      </c>
      <c r="AA1009">
        <v>0</v>
      </c>
      <c r="AB1009">
        <v>0</v>
      </c>
      <c r="AC1009">
        <v>0</v>
      </c>
      <c r="AD1009">
        <v>0</v>
      </c>
      <c r="AJ1009" cm="1">
        <f t="array" ref="AJ1009">IF(OR(COUNTIF(R1009,$AZ$2:$AZ$19)),0,1)</f>
        <v>0</v>
      </c>
      <c r="AK1009" cm="1">
        <f t="array" ref="AK1009">IF(OR(COUNTIF(S1009,$AZ$2:$AZ$19)),0,1)</f>
        <v>0</v>
      </c>
      <c r="AL1009" cm="1">
        <f t="array" ref="AL1009">IF(OR(COUNTIF(T1009,$AZ$2:$AZ$19)),0,1)</f>
        <v>0</v>
      </c>
      <c r="AM1009" cm="1">
        <f t="array" ref="AM1009">IF(OR(COUNTIF(U1009,$AZ$2:$AZ$19)),0,1)</f>
        <v>0</v>
      </c>
      <c r="AN1009" cm="1">
        <f t="array" ref="AN1009">IF(OR(COUNTIF(V1009,$AZ$2:$AZ$19)),0,1)</f>
        <v>0</v>
      </c>
      <c r="AO1009" cm="1">
        <f t="array" ref="AO1009">IF(OR(COUNTIF(W1009,$AZ$2:$AZ$19)),0,1)</f>
        <v>0</v>
      </c>
      <c r="AP1009" cm="1">
        <f t="array" ref="AP1009">IF(OR(COUNTIF(X1009,$AZ$2:$AZ$19)),0,1)</f>
        <v>0</v>
      </c>
      <c r="AQ1009" cm="1">
        <f t="array" ref="AQ1009">IF(OR(COUNTIF(Y1009,$AZ$2:$AZ$19)),0,1)</f>
        <v>0</v>
      </c>
      <c r="AR1009" cm="1">
        <f t="array" ref="AR1009">IF(OR(COUNTIF(Z1009,$AZ$2:$AZ$19)),0,1)</f>
        <v>0</v>
      </c>
      <c r="AS1009" cm="1">
        <f t="array" ref="AS1009">IF(OR(COUNTIF(AA1009,$AZ$2:$AZ$19)),0,1)</f>
        <v>0</v>
      </c>
      <c r="AT1009" cm="1">
        <f t="array" ref="AT1009">IF(OR(COUNTIF(AB1009,$AZ$2:$AZ$19)),0,1)</f>
        <v>0</v>
      </c>
      <c r="AU1009" cm="1">
        <f t="array" ref="AU1009">IF(OR(COUNTIF(AC1009,$AZ$2:$AZ$19)),0,1)</f>
        <v>0</v>
      </c>
      <c r="AV1009" cm="1">
        <f t="array" ref="AV1009">IF(OR(COUNTIF(AD1009,$AZ$2:$AZ$19)),0,1)</f>
        <v>0</v>
      </c>
      <c r="AX1009">
        <f t="shared" si="16"/>
        <v>0</v>
      </c>
    </row>
    <row r="1010" spans="1:50" x14ac:dyDescent="0.3">
      <c r="A1010" s="88" t="str" cm="1">
        <f t="array" ref="A1010">IF(AX1010&gt;0,'Licensee Info'!$A$2:$A$2,"#N/A")</f>
        <v>#N/A</v>
      </c>
      <c r="B1010" s="88" t="str">
        <f>'Cover Sheet'!$A$3</f>
        <v>[insert AFS Reporting Period]</v>
      </c>
      <c r="C1010" s="88" t="str">
        <f>'Cover Sheet'!$D$3</f>
        <v>[insert all medical and adult-use license record numbers covered by this AFS]</v>
      </c>
      <c r="D1010" s="88" t="str">
        <f>'Cover Sheet'!$A$6</f>
        <v>[insert name of firm]</v>
      </c>
      <c r="E1010" s="88" t="str">
        <f>'Cover Sheet'!$B$6</f>
        <v>[insert CPA name]</v>
      </c>
      <c r="F1010" s="88" t="str">
        <f>'Cover Sheet'!$B$8</f>
        <v>[insert CPA license number]</v>
      </c>
      <c r="G1010" s="88" t="str">
        <f>'Cover Sheet'!$D$6</f>
        <v>[insert direct email address]</v>
      </c>
      <c r="H1010" s="88" t="str">
        <f>'Cover Sheet'!$D$8</f>
        <v>[insert direct phone number]</v>
      </c>
      <c r="I1010" s="88" t="str">
        <f>'Cover Sheet'!$D$10</f>
        <v>[insert firm mailing address]</v>
      </c>
      <c r="J1010" s="88" t="str">
        <f>'Licensee Info'!$E$2</f>
        <v>Report not attested to correctly</v>
      </c>
      <c r="K1010" s="91" t="s">
        <v>286</v>
      </c>
      <c r="L1010" s="91">
        <v>1</v>
      </c>
      <c r="M1010" s="91">
        <v>3</v>
      </c>
      <c r="N1010" s="91">
        <v>15</v>
      </c>
      <c r="O1010" s="91">
        <v>7</v>
      </c>
      <c r="P1010" s="91"/>
      <c r="Q1010" s="91"/>
      <c r="R1010" s="91" t="str">
        <f>'R - Total (R, MB)'!$B$427</f>
        <v>[insert license #]</v>
      </c>
      <c r="S1010" s="91">
        <f>'R - Total (R, MB)'!$B$428</f>
        <v>0</v>
      </c>
      <c r="T1010" s="91">
        <f>'R - Total (R, MB)'!$D$428</f>
        <v>0</v>
      </c>
      <c r="U1010" s="91">
        <f>'R - Total (R, MB)'!$H$428</f>
        <v>0</v>
      </c>
      <c r="V1010" s="91">
        <v>0</v>
      </c>
      <c r="W1010" s="91">
        <v>0</v>
      </c>
      <c r="X1010" s="91">
        <v>0</v>
      </c>
      <c r="Y1010" s="91">
        <v>0</v>
      </c>
      <c r="Z1010" s="91">
        <v>0</v>
      </c>
      <c r="AA1010" s="91">
        <v>0</v>
      </c>
      <c r="AB1010" s="91">
        <v>0</v>
      </c>
      <c r="AC1010" s="91">
        <v>0</v>
      </c>
      <c r="AD1010" s="91">
        <v>0</v>
      </c>
      <c r="AE1010" s="91"/>
      <c r="AF1010" s="91"/>
      <c r="AG1010" s="91"/>
      <c r="AH1010" s="91"/>
      <c r="AJ1010" cm="1">
        <f t="array" ref="AJ1010">IF(OR(COUNTIF(R1010,$AZ$2:$AZ$19)),0,1)</f>
        <v>0</v>
      </c>
      <c r="AK1010" cm="1">
        <f t="array" ref="AK1010">IF(OR(COUNTIF(S1010,$AZ$2:$AZ$19)),0,1)</f>
        <v>0</v>
      </c>
      <c r="AL1010" cm="1">
        <f t="array" ref="AL1010">IF(OR(COUNTIF(T1010,$AZ$2:$AZ$19)),0,1)</f>
        <v>0</v>
      </c>
      <c r="AM1010" cm="1">
        <f t="array" ref="AM1010">IF(OR(COUNTIF(U1010,$AZ$2:$AZ$19)),0,1)</f>
        <v>0</v>
      </c>
      <c r="AN1010" cm="1">
        <f t="array" ref="AN1010">IF(OR(COUNTIF(V1010,$AZ$2:$AZ$19)),0,1)</f>
        <v>0</v>
      </c>
      <c r="AO1010" cm="1">
        <f t="array" ref="AO1010">IF(OR(COUNTIF(W1010,$AZ$2:$AZ$19)),0,1)</f>
        <v>0</v>
      </c>
      <c r="AP1010" cm="1">
        <f t="array" ref="AP1010">IF(OR(COUNTIF(X1010,$AZ$2:$AZ$19)),0,1)</f>
        <v>0</v>
      </c>
      <c r="AQ1010" cm="1">
        <f t="array" ref="AQ1010">IF(OR(COUNTIF(Y1010,$AZ$2:$AZ$19)),0,1)</f>
        <v>0</v>
      </c>
      <c r="AR1010" cm="1">
        <f t="array" ref="AR1010">IF(OR(COUNTIF(Z1010,$AZ$2:$AZ$19)),0,1)</f>
        <v>0</v>
      </c>
      <c r="AS1010" cm="1">
        <f t="array" ref="AS1010">IF(OR(COUNTIF(AA1010,$AZ$2:$AZ$19)),0,1)</f>
        <v>0</v>
      </c>
      <c r="AT1010" cm="1">
        <f t="array" ref="AT1010">IF(OR(COUNTIF(AB1010,$AZ$2:$AZ$19)),0,1)</f>
        <v>0</v>
      </c>
      <c r="AU1010" cm="1">
        <f t="array" ref="AU1010">IF(OR(COUNTIF(AC1010,$AZ$2:$AZ$19)),0,1)</f>
        <v>0</v>
      </c>
      <c r="AV1010" cm="1">
        <f t="array" ref="AV1010">IF(OR(COUNTIF(AD1010,$AZ$2:$AZ$19)),0,1)</f>
        <v>0</v>
      </c>
      <c r="AX1010">
        <f t="shared" si="16"/>
        <v>0</v>
      </c>
    </row>
    <row r="1011" spans="1:50" x14ac:dyDescent="0.3">
      <c r="A1011" s="92" t="str" cm="1">
        <f t="array" ref="A1011">IF(AX1011&gt;0,'Licensee Info'!$A$2:$A$2,"#N/A")</f>
        <v>#N/A</v>
      </c>
      <c r="B1011" s="88" t="str">
        <f>'Cover Sheet'!$A$3</f>
        <v>[insert AFS Reporting Period]</v>
      </c>
      <c r="C1011" s="88" t="str">
        <f>'Cover Sheet'!$D$3</f>
        <v>[insert all medical and adult-use license record numbers covered by this AFS]</v>
      </c>
      <c r="D1011" s="88" t="str">
        <f>'Cover Sheet'!$A$6</f>
        <v>[insert name of firm]</v>
      </c>
      <c r="E1011" s="88" t="str">
        <f>'Cover Sheet'!$B$6</f>
        <v>[insert CPA name]</v>
      </c>
      <c r="F1011" s="88" t="str">
        <f>'Cover Sheet'!$B$8</f>
        <v>[insert CPA license number]</v>
      </c>
      <c r="G1011" s="88" t="str">
        <f>'Cover Sheet'!$D$6</f>
        <v>[insert direct email address]</v>
      </c>
      <c r="H1011" s="88" t="str">
        <f>'Cover Sheet'!$D$8</f>
        <v>[insert direct phone number]</v>
      </c>
      <c r="I1011" s="88" t="str">
        <f>'Cover Sheet'!$D$10</f>
        <v>[insert firm mailing address]</v>
      </c>
      <c r="J1011" s="88" t="str">
        <f>'Licensee Info'!$E$2</f>
        <v>Report not attested to correctly</v>
      </c>
      <c r="K1011" t="s">
        <v>286</v>
      </c>
      <c r="L1011">
        <v>1</v>
      </c>
      <c r="M1011">
        <v>3</v>
      </c>
      <c r="N1011">
        <v>15</v>
      </c>
      <c r="O1011">
        <v>8</v>
      </c>
      <c r="R1011" t="str">
        <f>'R - Total (R, MB)'!$B$427</f>
        <v>[insert license #]</v>
      </c>
      <c r="S1011">
        <f>'R - Total (R, MB)'!$B$428</f>
        <v>0</v>
      </c>
      <c r="T1011">
        <f>'R - Total (R, MB)'!$D$428</f>
        <v>0</v>
      </c>
      <c r="U1011">
        <f>'R - Total (R, MB)'!$H$428</f>
        <v>0</v>
      </c>
      <c r="V1011">
        <v>0</v>
      </c>
      <c r="W1011">
        <v>0</v>
      </c>
      <c r="X1011">
        <v>0</v>
      </c>
      <c r="Y1011">
        <v>0</v>
      </c>
      <c r="Z1011">
        <v>0</v>
      </c>
      <c r="AA1011">
        <v>0</v>
      </c>
      <c r="AB1011">
        <v>0</v>
      </c>
      <c r="AC1011">
        <v>0</v>
      </c>
      <c r="AD1011">
        <v>0</v>
      </c>
      <c r="AJ1011" cm="1">
        <f t="array" ref="AJ1011">IF(OR(COUNTIF(R1011,$AZ$2:$AZ$19)),0,1)</f>
        <v>0</v>
      </c>
      <c r="AK1011" cm="1">
        <f t="array" ref="AK1011">IF(OR(COUNTIF(S1011,$AZ$2:$AZ$19)),0,1)</f>
        <v>0</v>
      </c>
      <c r="AL1011" cm="1">
        <f t="array" ref="AL1011">IF(OR(COUNTIF(T1011,$AZ$2:$AZ$19)),0,1)</f>
        <v>0</v>
      </c>
      <c r="AM1011" cm="1">
        <f t="array" ref="AM1011">IF(OR(COUNTIF(U1011,$AZ$2:$AZ$19)),0,1)</f>
        <v>0</v>
      </c>
      <c r="AN1011" cm="1">
        <f t="array" ref="AN1011">IF(OR(COUNTIF(V1011,$AZ$2:$AZ$19)),0,1)</f>
        <v>0</v>
      </c>
      <c r="AO1011" cm="1">
        <f t="array" ref="AO1011">IF(OR(COUNTIF(W1011,$AZ$2:$AZ$19)),0,1)</f>
        <v>0</v>
      </c>
      <c r="AP1011" cm="1">
        <f t="array" ref="AP1011">IF(OR(COUNTIF(X1011,$AZ$2:$AZ$19)),0,1)</f>
        <v>0</v>
      </c>
      <c r="AQ1011" cm="1">
        <f t="array" ref="AQ1011">IF(OR(COUNTIF(Y1011,$AZ$2:$AZ$19)),0,1)</f>
        <v>0</v>
      </c>
      <c r="AR1011" cm="1">
        <f t="array" ref="AR1011">IF(OR(COUNTIF(Z1011,$AZ$2:$AZ$19)),0,1)</f>
        <v>0</v>
      </c>
      <c r="AS1011" cm="1">
        <f t="array" ref="AS1011">IF(OR(COUNTIF(AA1011,$AZ$2:$AZ$19)),0,1)</f>
        <v>0</v>
      </c>
      <c r="AT1011" cm="1">
        <f t="array" ref="AT1011">IF(OR(COUNTIF(AB1011,$AZ$2:$AZ$19)),0,1)</f>
        <v>0</v>
      </c>
      <c r="AU1011" cm="1">
        <f t="array" ref="AU1011">IF(OR(COUNTIF(AC1011,$AZ$2:$AZ$19)),0,1)</f>
        <v>0</v>
      </c>
      <c r="AV1011" cm="1">
        <f t="array" ref="AV1011">IF(OR(COUNTIF(AD1011,$AZ$2:$AZ$19)),0,1)</f>
        <v>0</v>
      </c>
      <c r="AX1011">
        <f t="shared" si="16"/>
        <v>0</v>
      </c>
    </row>
    <row r="1012" spans="1:50" x14ac:dyDescent="0.3">
      <c r="A1012" s="88" t="str" cm="1">
        <f t="array" ref="A1012">IF(AX1012&gt;0,'Licensee Info'!$A$2:$A$2,"#N/A")</f>
        <v>#N/A</v>
      </c>
      <c r="B1012" s="88" t="str">
        <f>'Cover Sheet'!$A$3</f>
        <v>[insert AFS Reporting Period]</v>
      </c>
      <c r="C1012" s="88" t="str">
        <f>'Cover Sheet'!$D$3</f>
        <v>[insert all medical and adult-use license record numbers covered by this AFS]</v>
      </c>
      <c r="D1012" s="88" t="str">
        <f>'Cover Sheet'!$A$6</f>
        <v>[insert name of firm]</v>
      </c>
      <c r="E1012" s="88" t="str">
        <f>'Cover Sheet'!$B$6</f>
        <v>[insert CPA name]</v>
      </c>
      <c r="F1012" s="88" t="str">
        <f>'Cover Sheet'!$B$8</f>
        <v>[insert CPA license number]</v>
      </c>
      <c r="G1012" s="88" t="str">
        <f>'Cover Sheet'!$D$6</f>
        <v>[insert direct email address]</v>
      </c>
      <c r="H1012" s="88" t="str">
        <f>'Cover Sheet'!$D$8</f>
        <v>[insert direct phone number]</v>
      </c>
      <c r="I1012" s="88" t="str">
        <f>'Cover Sheet'!$D$10</f>
        <v>[insert firm mailing address]</v>
      </c>
      <c r="J1012" s="88" t="str">
        <f>'Licensee Info'!$E$2</f>
        <v>Report not attested to correctly</v>
      </c>
      <c r="K1012" s="91" t="s">
        <v>286</v>
      </c>
      <c r="L1012" s="91">
        <v>1</v>
      </c>
      <c r="M1012" s="91">
        <v>3</v>
      </c>
      <c r="N1012" s="91">
        <v>15</v>
      </c>
      <c r="O1012" s="91">
        <v>9</v>
      </c>
      <c r="P1012" s="91"/>
      <c r="Q1012" s="91"/>
      <c r="R1012" s="91" t="str">
        <f>'R - Total (R, MB)'!$B$427</f>
        <v>[insert license #]</v>
      </c>
      <c r="S1012" s="91">
        <f>'R - Total (R, MB)'!$B$428</f>
        <v>0</v>
      </c>
      <c r="T1012" s="91">
        <f>'R - Total (R, MB)'!$D$428</f>
        <v>0</v>
      </c>
      <c r="U1012" s="91">
        <f>'R - Total (R, MB)'!$H$428</f>
        <v>0</v>
      </c>
      <c r="V1012" s="91">
        <v>0</v>
      </c>
      <c r="W1012" s="91">
        <v>0</v>
      </c>
      <c r="X1012" s="91">
        <v>0</v>
      </c>
      <c r="Y1012" s="91">
        <v>0</v>
      </c>
      <c r="Z1012" s="91">
        <v>0</v>
      </c>
      <c r="AA1012" s="91">
        <v>0</v>
      </c>
      <c r="AB1012" s="91">
        <v>0</v>
      </c>
      <c r="AC1012" s="91">
        <v>0</v>
      </c>
      <c r="AD1012" s="91">
        <v>0</v>
      </c>
      <c r="AE1012" s="91"/>
      <c r="AF1012" s="91"/>
      <c r="AG1012" s="91"/>
      <c r="AH1012" s="91"/>
      <c r="AJ1012" cm="1">
        <f t="array" ref="AJ1012">IF(OR(COUNTIF(R1012,$AZ$2:$AZ$19)),0,1)</f>
        <v>0</v>
      </c>
      <c r="AK1012" cm="1">
        <f t="array" ref="AK1012">IF(OR(COUNTIF(S1012,$AZ$2:$AZ$19)),0,1)</f>
        <v>0</v>
      </c>
      <c r="AL1012" cm="1">
        <f t="array" ref="AL1012">IF(OR(COUNTIF(T1012,$AZ$2:$AZ$19)),0,1)</f>
        <v>0</v>
      </c>
      <c r="AM1012" cm="1">
        <f t="array" ref="AM1012">IF(OR(COUNTIF(U1012,$AZ$2:$AZ$19)),0,1)</f>
        <v>0</v>
      </c>
      <c r="AN1012" cm="1">
        <f t="array" ref="AN1012">IF(OR(COUNTIF(V1012,$AZ$2:$AZ$19)),0,1)</f>
        <v>0</v>
      </c>
      <c r="AO1012" cm="1">
        <f t="array" ref="AO1012">IF(OR(COUNTIF(W1012,$AZ$2:$AZ$19)),0,1)</f>
        <v>0</v>
      </c>
      <c r="AP1012" cm="1">
        <f t="array" ref="AP1012">IF(OR(COUNTIF(X1012,$AZ$2:$AZ$19)),0,1)</f>
        <v>0</v>
      </c>
      <c r="AQ1012" cm="1">
        <f t="array" ref="AQ1012">IF(OR(COUNTIF(Y1012,$AZ$2:$AZ$19)),0,1)</f>
        <v>0</v>
      </c>
      <c r="AR1012" cm="1">
        <f t="array" ref="AR1012">IF(OR(COUNTIF(Z1012,$AZ$2:$AZ$19)),0,1)</f>
        <v>0</v>
      </c>
      <c r="AS1012" cm="1">
        <f t="array" ref="AS1012">IF(OR(COUNTIF(AA1012,$AZ$2:$AZ$19)),0,1)</f>
        <v>0</v>
      </c>
      <c r="AT1012" cm="1">
        <f t="array" ref="AT1012">IF(OR(COUNTIF(AB1012,$AZ$2:$AZ$19)),0,1)</f>
        <v>0</v>
      </c>
      <c r="AU1012" cm="1">
        <f t="array" ref="AU1012">IF(OR(COUNTIF(AC1012,$AZ$2:$AZ$19)),0,1)</f>
        <v>0</v>
      </c>
      <c r="AV1012" cm="1">
        <f t="array" ref="AV1012">IF(OR(COUNTIF(AD1012,$AZ$2:$AZ$19)),0,1)</f>
        <v>0</v>
      </c>
      <c r="AX1012">
        <f t="shared" si="16"/>
        <v>0</v>
      </c>
    </row>
    <row r="1013" spans="1:50" x14ac:dyDescent="0.3">
      <c r="A1013" s="92" t="str" cm="1">
        <f t="array" ref="A1013">IF(AX1013&gt;0,'Licensee Info'!$A$2:$A$2,"#N/A")</f>
        <v>#N/A</v>
      </c>
      <c r="B1013" s="88" t="str">
        <f>'Cover Sheet'!$A$3</f>
        <v>[insert AFS Reporting Period]</v>
      </c>
      <c r="C1013" s="88" t="str">
        <f>'Cover Sheet'!$D$3</f>
        <v>[insert all medical and adult-use license record numbers covered by this AFS]</v>
      </c>
      <c r="D1013" s="88" t="str">
        <f>'Cover Sheet'!$A$6</f>
        <v>[insert name of firm]</v>
      </c>
      <c r="E1013" s="88" t="str">
        <f>'Cover Sheet'!$B$6</f>
        <v>[insert CPA name]</v>
      </c>
      <c r="F1013" s="88" t="str">
        <f>'Cover Sheet'!$B$8</f>
        <v>[insert CPA license number]</v>
      </c>
      <c r="G1013" s="88" t="str">
        <f>'Cover Sheet'!$D$6</f>
        <v>[insert direct email address]</v>
      </c>
      <c r="H1013" s="88" t="str">
        <f>'Cover Sheet'!$D$8</f>
        <v>[insert direct phone number]</v>
      </c>
      <c r="I1013" s="88" t="str">
        <f>'Cover Sheet'!$D$10</f>
        <v>[insert firm mailing address]</v>
      </c>
      <c r="J1013" s="88" t="str">
        <f>'Licensee Info'!$E$2</f>
        <v>Report not attested to correctly</v>
      </c>
      <c r="K1013" t="s">
        <v>286</v>
      </c>
      <c r="L1013">
        <v>1</v>
      </c>
      <c r="M1013">
        <v>3</v>
      </c>
      <c r="N1013">
        <v>15</v>
      </c>
      <c r="O1013">
        <v>10</v>
      </c>
      <c r="R1013" t="str">
        <f>'R - Total (R, MB)'!$B$427</f>
        <v>[insert license #]</v>
      </c>
      <c r="S1013">
        <f>'R - Total (R, MB)'!$B$428</f>
        <v>0</v>
      </c>
      <c r="T1013">
        <f>'R - Total (R, MB)'!$D$428</f>
        <v>0</v>
      </c>
      <c r="U1013">
        <f>'R - Total (R, MB)'!$H$428</f>
        <v>0</v>
      </c>
      <c r="V1013">
        <v>0</v>
      </c>
      <c r="W1013">
        <v>0</v>
      </c>
      <c r="X1013">
        <v>0</v>
      </c>
      <c r="Y1013">
        <v>0</v>
      </c>
      <c r="Z1013">
        <v>0</v>
      </c>
      <c r="AA1013">
        <v>0</v>
      </c>
      <c r="AB1013">
        <v>0</v>
      </c>
      <c r="AC1013">
        <v>0</v>
      </c>
      <c r="AD1013">
        <v>0</v>
      </c>
      <c r="AJ1013" cm="1">
        <f t="array" ref="AJ1013">IF(OR(COUNTIF(R1013,$AZ$2:$AZ$19)),0,1)</f>
        <v>0</v>
      </c>
      <c r="AK1013" cm="1">
        <f t="array" ref="AK1013">IF(OR(COUNTIF(S1013,$AZ$2:$AZ$19)),0,1)</f>
        <v>0</v>
      </c>
      <c r="AL1013" cm="1">
        <f t="array" ref="AL1013">IF(OR(COUNTIF(T1013,$AZ$2:$AZ$19)),0,1)</f>
        <v>0</v>
      </c>
      <c r="AM1013" cm="1">
        <f t="array" ref="AM1013">IF(OR(COUNTIF(U1013,$AZ$2:$AZ$19)),0,1)</f>
        <v>0</v>
      </c>
      <c r="AN1013" cm="1">
        <f t="array" ref="AN1013">IF(OR(COUNTIF(V1013,$AZ$2:$AZ$19)),0,1)</f>
        <v>0</v>
      </c>
      <c r="AO1013" cm="1">
        <f t="array" ref="AO1013">IF(OR(COUNTIF(W1013,$AZ$2:$AZ$19)),0,1)</f>
        <v>0</v>
      </c>
      <c r="AP1013" cm="1">
        <f t="array" ref="AP1013">IF(OR(COUNTIF(X1013,$AZ$2:$AZ$19)),0,1)</f>
        <v>0</v>
      </c>
      <c r="AQ1013" cm="1">
        <f t="array" ref="AQ1013">IF(OR(COUNTIF(Y1013,$AZ$2:$AZ$19)),0,1)</f>
        <v>0</v>
      </c>
      <c r="AR1013" cm="1">
        <f t="array" ref="AR1013">IF(OR(COUNTIF(Z1013,$AZ$2:$AZ$19)),0,1)</f>
        <v>0</v>
      </c>
      <c r="AS1013" cm="1">
        <f t="array" ref="AS1013">IF(OR(COUNTIF(AA1013,$AZ$2:$AZ$19)),0,1)</f>
        <v>0</v>
      </c>
      <c r="AT1013" cm="1">
        <f t="array" ref="AT1013">IF(OR(COUNTIF(AB1013,$AZ$2:$AZ$19)),0,1)</f>
        <v>0</v>
      </c>
      <c r="AU1013" cm="1">
        <f t="array" ref="AU1013">IF(OR(COUNTIF(AC1013,$AZ$2:$AZ$19)),0,1)</f>
        <v>0</v>
      </c>
      <c r="AV1013" cm="1">
        <f t="array" ref="AV1013">IF(OR(COUNTIF(AD1013,$AZ$2:$AZ$19)),0,1)</f>
        <v>0</v>
      </c>
      <c r="AX1013">
        <f t="shared" si="16"/>
        <v>0</v>
      </c>
    </row>
    <row r="1014" spans="1:50" x14ac:dyDescent="0.3">
      <c r="A1014" s="88" t="str" cm="1">
        <f t="array" ref="A1014">IF(AX1014&gt;0,'Licensee Info'!$A$2:$A$2,"#N/A")</f>
        <v>#N/A</v>
      </c>
      <c r="B1014" s="88" t="str">
        <f>'Cover Sheet'!$A$3</f>
        <v>[insert AFS Reporting Period]</v>
      </c>
      <c r="C1014" s="88" t="str">
        <f>'Cover Sheet'!$D$3</f>
        <v>[insert all medical and adult-use license record numbers covered by this AFS]</v>
      </c>
      <c r="D1014" s="88" t="str">
        <f>'Cover Sheet'!$A$6</f>
        <v>[insert name of firm]</v>
      </c>
      <c r="E1014" s="88" t="str">
        <f>'Cover Sheet'!$B$6</f>
        <v>[insert CPA name]</v>
      </c>
      <c r="F1014" s="88" t="str">
        <f>'Cover Sheet'!$B$8</f>
        <v>[insert CPA license number]</v>
      </c>
      <c r="G1014" s="88" t="str">
        <f>'Cover Sheet'!$D$6</f>
        <v>[insert direct email address]</v>
      </c>
      <c r="H1014" s="88" t="str">
        <f>'Cover Sheet'!$D$8</f>
        <v>[insert direct phone number]</v>
      </c>
      <c r="I1014" s="88" t="str">
        <f>'Cover Sheet'!$D$10</f>
        <v>[insert firm mailing address]</v>
      </c>
      <c r="J1014" s="88" t="str">
        <f>'Licensee Info'!$E$2</f>
        <v>Report not attested to correctly</v>
      </c>
      <c r="K1014" s="91" t="s">
        <v>286</v>
      </c>
      <c r="L1014" s="91">
        <v>1</v>
      </c>
      <c r="M1014" s="91">
        <v>3</v>
      </c>
      <c r="N1014" s="91">
        <v>15</v>
      </c>
      <c r="O1014" s="91">
        <v>11</v>
      </c>
      <c r="P1014" s="91"/>
      <c r="Q1014" s="91"/>
      <c r="R1014" s="91" t="str">
        <f>'R - Total (R, MB)'!$B$427</f>
        <v>[insert license #]</v>
      </c>
      <c r="S1014" s="91">
        <f>'R - Total (R, MB)'!$B$428</f>
        <v>0</v>
      </c>
      <c r="T1014" s="91">
        <f>'R - Total (R, MB)'!$D$428</f>
        <v>0</v>
      </c>
      <c r="U1014" s="91">
        <f>'R - Total (R, MB)'!$H$428</f>
        <v>0</v>
      </c>
      <c r="V1014" s="91">
        <v>0</v>
      </c>
      <c r="W1014" s="91">
        <v>0</v>
      </c>
      <c r="X1014" s="91">
        <v>0</v>
      </c>
      <c r="Y1014" s="91">
        <v>0</v>
      </c>
      <c r="Z1014" s="91">
        <v>0</v>
      </c>
      <c r="AA1014" s="91">
        <v>0</v>
      </c>
      <c r="AB1014" s="91">
        <v>0</v>
      </c>
      <c r="AC1014" s="91">
        <v>0</v>
      </c>
      <c r="AD1014" s="91">
        <v>0</v>
      </c>
      <c r="AE1014" s="91"/>
      <c r="AF1014" s="91"/>
      <c r="AG1014" s="91"/>
      <c r="AH1014" s="91"/>
      <c r="AJ1014" cm="1">
        <f t="array" ref="AJ1014">IF(OR(COUNTIF(R1014,$AZ$2:$AZ$19)),0,1)</f>
        <v>0</v>
      </c>
      <c r="AK1014" cm="1">
        <f t="array" ref="AK1014">IF(OR(COUNTIF(S1014,$AZ$2:$AZ$19)),0,1)</f>
        <v>0</v>
      </c>
      <c r="AL1014" cm="1">
        <f t="array" ref="AL1014">IF(OR(COUNTIF(T1014,$AZ$2:$AZ$19)),0,1)</f>
        <v>0</v>
      </c>
      <c r="AM1014" cm="1">
        <f t="array" ref="AM1014">IF(OR(COUNTIF(U1014,$AZ$2:$AZ$19)),0,1)</f>
        <v>0</v>
      </c>
      <c r="AN1014" cm="1">
        <f t="array" ref="AN1014">IF(OR(COUNTIF(V1014,$AZ$2:$AZ$19)),0,1)</f>
        <v>0</v>
      </c>
      <c r="AO1014" cm="1">
        <f t="array" ref="AO1014">IF(OR(COUNTIF(W1014,$AZ$2:$AZ$19)),0,1)</f>
        <v>0</v>
      </c>
      <c r="AP1014" cm="1">
        <f t="array" ref="AP1014">IF(OR(COUNTIF(X1014,$AZ$2:$AZ$19)),0,1)</f>
        <v>0</v>
      </c>
      <c r="AQ1014" cm="1">
        <f t="array" ref="AQ1014">IF(OR(COUNTIF(Y1014,$AZ$2:$AZ$19)),0,1)</f>
        <v>0</v>
      </c>
      <c r="AR1014" cm="1">
        <f t="array" ref="AR1014">IF(OR(COUNTIF(Z1014,$AZ$2:$AZ$19)),0,1)</f>
        <v>0</v>
      </c>
      <c r="AS1014" cm="1">
        <f t="array" ref="AS1014">IF(OR(COUNTIF(AA1014,$AZ$2:$AZ$19)),0,1)</f>
        <v>0</v>
      </c>
      <c r="AT1014" cm="1">
        <f t="array" ref="AT1014">IF(OR(COUNTIF(AB1014,$AZ$2:$AZ$19)),0,1)</f>
        <v>0</v>
      </c>
      <c r="AU1014" cm="1">
        <f t="array" ref="AU1014">IF(OR(COUNTIF(AC1014,$AZ$2:$AZ$19)),0,1)</f>
        <v>0</v>
      </c>
      <c r="AV1014" cm="1">
        <f t="array" ref="AV1014">IF(OR(COUNTIF(AD1014,$AZ$2:$AZ$19)),0,1)</f>
        <v>0</v>
      </c>
      <c r="AX1014">
        <f t="shared" si="16"/>
        <v>0</v>
      </c>
    </row>
    <row r="1015" spans="1:50" x14ac:dyDescent="0.3">
      <c r="A1015" s="92" t="str" cm="1">
        <f t="array" ref="A1015">IF(AX1015&gt;0,'Licensee Info'!$A$2:$A$2,"#N/A")</f>
        <v>#N/A</v>
      </c>
      <c r="B1015" s="88" t="str">
        <f>'Cover Sheet'!$A$3</f>
        <v>[insert AFS Reporting Period]</v>
      </c>
      <c r="C1015" s="88" t="str">
        <f>'Cover Sheet'!$D$3</f>
        <v>[insert all medical and adult-use license record numbers covered by this AFS]</v>
      </c>
      <c r="D1015" s="88" t="str">
        <f>'Cover Sheet'!$A$6</f>
        <v>[insert name of firm]</v>
      </c>
      <c r="E1015" s="88" t="str">
        <f>'Cover Sheet'!$B$6</f>
        <v>[insert CPA name]</v>
      </c>
      <c r="F1015" s="88" t="str">
        <f>'Cover Sheet'!$B$8</f>
        <v>[insert CPA license number]</v>
      </c>
      <c r="G1015" s="88" t="str">
        <f>'Cover Sheet'!$D$6</f>
        <v>[insert direct email address]</v>
      </c>
      <c r="H1015" s="88" t="str">
        <f>'Cover Sheet'!$D$8</f>
        <v>[insert direct phone number]</v>
      </c>
      <c r="I1015" s="88" t="str">
        <f>'Cover Sheet'!$D$10</f>
        <v>[insert firm mailing address]</v>
      </c>
      <c r="J1015" s="88" t="str">
        <f>'Licensee Info'!$E$2</f>
        <v>Report not attested to correctly</v>
      </c>
      <c r="K1015" t="s">
        <v>286</v>
      </c>
      <c r="L1015">
        <v>1</v>
      </c>
      <c r="M1015">
        <v>3</v>
      </c>
      <c r="N1015">
        <v>15</v>
      </c>
      <c r="O1015">
        <v>12</v>
      </c>
      <c r="R1015" t="str">
        <f>'R - Total (R, MB)'!$B$427</f>
        <v>[insert license #]</v>
      </c>
      <c r="S1015">
        <f>'R - Total (R, MB)'!$B$428</f>
        <v>0</v>
      </c>
      <c r="T1015">
        <f>'R - Total (R, MB)'!$D$428</f>
        <v>0</v>
      </c>
      <c r="U1015">
        <f>'R - Total (R, MB)'!$H$428</f>
        <v>0</v>
      </c>
      <c r="V1015">
        <v>0</v>
      </c>
      <c r="W1015">
        <v>0</v>
      </c>
      <c r="X1015">
        <v>0</v>
      </c>
      <c r="Y1015">
        <v>0</v>
      </c>
      <c r="Z1015">
        <v>0</v>
      </c>
      <c r="AA1015">
        <v>0</v>
      </c>
      <c r="AB1015">
        <v>0</v>
      </c>
      <c r="AC1015">
        <v>0</v>
      </c>
      <c r="AD1015">
        <v>0</v>
      </c>
      <c r="AJ1015" cm="1">
        <f t="array" ref="AJ1015">IF(OR(COUNTIF(R1015,$AZ$2:$AZ$19)),0,1)</f>
        <v>0</v>
      </c>
      <c r="AK1015" cm="1">
        <f t="array" ref="AK1015">IF(OR(COUNTIF(S1015,$AZ$2:$AZ$19)),0,1)</f>
        <v>0</v>
      </c>
      <c r="AL1015" cm="1">
        <f t="array" ref="AL1015">IF(OR(COUNTIF(T1015,$AZ$2:$AZ$19)),0,1)</f>
        <v>0</v>
      </c>
      <c r="AM1015" cm="1">
        <f t="array" ref="AM1015">IF(OR(COUNTIF(U1015,$AZ$2:$AZ$19)),0,1)</f>
        <v>0</v>
      </c>
      <c r="AN1015" cm="1">
        <f t="array" ref="AN1015">IF(OR(COUNTIF(V1015,$AZ$2:$AZ$19)),0,1)</f>
        <v>0</v>
      </c>
      <c r="AO1015" cm="1">
        <f t="array" ref="AO1015">IF(OR(COUNTIF(W1015,$AZ$2:$AZ$19)),0,1)</f>
        <v>0</v>
      </c>
      <c r="AP1015" cm="1">
        <f t="array" ref="AP1015">IF(OR(COUNTIF(X1015,$AZ$2:$AZ$19)),0,1)</f>
        <v>0</v>
      </c>
      <c r="AQ1015" cm="1">
        <f t="array" ref="AQ1015">IF(OR(COUNTIF(Y1015,$AZ$2:$AZ$19)),0,1)</f>
        <v>0</v>
      </c>
      <c r="AR1015" cm="1">
        <f t="array" ref="AR1015">IF(OR(COUNTIF(Z1015,$AZ$2:$AZ$19)),0,1)</f>
        <v>0</v>
      </c>
      <c r="AS1015" cm="1">
        <f t="array" ref="AS1015">IF(OR(COUNTIF(AA1015,$AZ$2:$AZ$19)),0,1)</f>
        <v>0</v>
      </c>
      <c r="AT1015" cm="1">
        <f t="array" ref="AT1015">IF(OR(COUNTIF(AB1015,$AZ$2:$AZ$19)),0,1)</f>
        <v>0</v>
      </c>
      <c r="AU1015" cm="1">
        <f t="array" ref="AU1015">IF(OR(COUNTIF(AC1015,$AZ$2:$AZ$19)),0,1)</f>
        <v>0</v>
      </c>
      <c r="AV1015" cm="1">
        <f t="array" ref="AV1015">IF(OR(COUNTIF(AD1015,$AZ$2:$AZ$19)),0,1)</f>
        <v>0</v>
      </c>
      <c r="AX1015">
        <f t="shared" si="16"/>
        <v>0</v>
      </c>
    </row>
    <row r="1016" spans="1:50" x14ac:dyDescent="0.3">
      <c r="A1016" s="88" t="str" cm="1">
        <f t="array" ref="A1016">IF(AX1016&gt;0,'Licensee Info'!$A$2:$A$2,"#N/A")</f>
        <v>#N/A</v>
      </c>
      <c r="B1016" s="88" t="str">
        <f>'Cover Sheet'!$A$3</f>
        <v>[insert AFS Reporting Period]</v>
      </c>
      <c r="C1016" s="88" t="str">
        <f>'Cover Sheet'!$D$3</f>
        <v>[insert all medical and adult-use license record numbers covered by this AFS]</v>
      </c>
      <c r="D1016" s="88" t="str">
        <f>'Cover Sheet'!$A$6</f>
        <v>[insert name of firm]</v>
      </c>
      <c r="E1016" s="88" t="str">
        <f>'Cover Sheet'!$B$6</f>
        <v>[insert CPA name]</v>
      </c>
      <c r="F1016" s="88" t="str">
        <f>'Cover Sheet'!$B$8</f>
        <v>[insert CPA license number]</v>
      </c>
      <c r="G1016" s="88" t="str">
        <f>'Cover Sheet'!$D$6</f>
        <v>[insert direct email address]</v>
      </c>
      <c r="H1016" s="88" t="str">
        <f>'Cover Sheet'!$D$8</f>
        <v>[insert direct phone number]</v>
      </c>
      <c r="I1016" s="88" t="str">
        <f>'Cover Sheet'!$D$10</f>
        <v>[insert firm mailing address]</v>
      </c>
      <c r="J1016" s="88" t="str">
        <f>'Licensee Info'!$E$2</f>
        <v>Report not attested to correctly</v>
      </c>
      <c r="K1016" s="91" t="s">
        <v>286</v>
      </c>
      <c r="L1016" s="91">
        <v>1</v>
      </c>
      <c r="M1016" s="91">
        <v>3</v>
      </c>
      <c r="N1016" s="91">
        <v>15</v>
      </c>
      <c r="O1016" s="91">
        <v>13</v>
      </c>
      <c r="P1016" s="91"/>
      <c r="Q1016" s="91"/>
      <c r="R1016" s="91" t="str">
        <f>'R - Total (R, MB)'!$B$427</f>
        <v>[insert license #]</v>
      </c>
      <c r="S1016" s="91">
        <f>'R - Total (R, MB)'!$B$428</f>
        <v>0</v>
      </c>
      <c r="T1016" s="91">
        <f>'R - Total (R, MB)'!$D$428</f>
        <v>0</v>
      </c>
      <c r="U1016" s="91">
        <f>'R - Total (R, MB)'!$H$428</f>
        <v>0</v>
      </c>
      <c r="V1016" s="91">
        <v>0</v>
      </c>
      <c r="W1016" s="91">
        <v>0</v>
      </c>
      <c r="X1016" s="91">
        <v>0</v>
      </c>
      <c r="Y1016" s="91">
        <v>0</v>
      </c>
      <c r="Z1016" s="91">
        <v>0</v>
      </c>
      <c r="AA1016" s="91">
        <v>0</v>
      </c>
      <c r="AB1016" s="91">
        <v>0</v>
      </c>
      <c r="AC1016" s="91">
        <v>0</v>
      </c>
      <c r="AD1016" s="91">
        <v>0</v>
      </c>
      <c r="AE1016" s="91"/>
      <c r="AF1016" s="91"/>
      <c r="AG1016" s="91"/>
      <c r="AH1016" s="91"/>
      <c r="AJ1016" cm="1">
        <f t="array" ref="AJ1016">IF(OR(COUNTIF(R1016,$AZ$2:$AZ$19)),0,1)</f>
        <v>0</v>
      </c>
      <c r="AK1016" cm="1">
        <f t="array" ref="AK1016">IF(OR(COUNTIF(S1016,$AZ$2:$AZ$19)),0,1)</f>
        <v>0</v>
      </c>
      <c r="AL1016" cm="1">
        <f t="array" ref="AL1016">IF(OR(COUNTIF(T1016,$AZ$2:$AZ$19)),0,1)</f>
        <v>0</v>
      </c>
      <c r="AM1016" cm="1">
        <f t="array" ref="AM1016">IF(OR(COUNTIF(U1016,$AZ$2:$AZ$19)),0,1)</f>
        <v>0</v>
      </c>
      <c r="AN1016" cm="1">
        <f t="array" ref="AN1016">IF(OR(COUNTIF(V1016,$AZ$2:$AZ$19)),0,1)</f>
        <v>0</v>
      </c>
      <c r="AO1016" cm="1">
        <f t="array" ref="AO1016">IF(OR(COUNTIF(W1016,$AZ$2:$AZ$19)),0,1)</f>
        <v>0</v>
      </c>
      <c r="AP1016" cm="1">
        <f t="array" ref="AP1016">IF(OR(COUNTIF(X1016,$AZ$2:$AZ$19)),0,1)</f>
        <v>0</v>
      </c>
      <c r="AQ1016" cm="1">
        <f t="array" ref="AQ1016">IF(OR(COUNTIF(Y1016,$AZ$2:$AZ$19)),0,1)</f>
        <v>0</v>
      </c>
      <c r="AR1016" cm="1">
        <f t="array" ref="AR1016">IF(OR(COUNTIF(Z1016,$AZ$2:$AZ$19)),0,1)</f>
        <v>0</v>
      </c>
      <c r="AS1016" cm="1">
        <f t="array" ref="AS1016">IF(OR(COUNTIF(AA1016,$AZ$2:$AZ$19)),0,1)</f>
        <v>0</v>
      </c>
      <c r="AT1016" cm="1">
        <f t="array" ref="AT1016">IF(OR(COUNTIF(AB1016,$AZ$2:$AZ$19)),0,1)</f>
        <v>0</v>
      </c>
      <c r="AU1016" cm="1">
        <f t="array" ref="AU1016">IF(OR(COUNTIF(AC1016,$AZ$2:$AZ$19)),0,1)</f>
        <v>0</v>
      </c>
      <c r="AV1016" cm="1">
        <f t="array" ref="AV1016">IF(OR(COUNTIF(AD1016,$AZ$2:$AZ$19)),0,1)</f>
        <v>0</v>
      </c>
      <c r="AX1016">
        <f t="shared" si="16"/>
        <v>0</v>
      </c>
    </row>
    <row r="1017" spans="1:50" x14ac:dyDescent="0.3">
      <c r="A1017" s="92" t="str" cm="1">
        <f t="array" ref="A1017">IF(AX1017&gt;0,'Licensee Info'!$A$2:$A$2,"#N/A")</f>
        <v>#N/A</v>
      </c>
      <c r="B1017" s="88" t="str">
        <f>'Cover Sheet'!$A$3</f>
        <v>[insert AFS Reporting Period]</v>
      </c>
      <c r="C1017" s="88" t="str">
        <f>'Cover Sheet'!$D$3</f>
        <v>[insert all medical and adult-use license record numbers covered by this AFS]</v>
      </c>
      <c r="D1017" s="88" t="str">
        <f>'Cover Sheet'!$A$6</f>
        <v>[insert name of firm]</v>
      </c>
      <c r="E1017" s="88" t="str">
        <f>'Cover Sheet'!$B$6</f>
        <v>[insert CPA name]</v>
      </c>
      <c r="F1017" s="88" t="str">
        <f>'Cover Sheet'!$B$8</f>
        <v>[insert CPA license number]</v>
      </c>
      <c r="G1017" s="88" t="str">
        <f>'Cover Sheet'!$D$6</f>
        <v>[insert direct email address]</v>
      </c>
      <c r="H1017" s="88" t="str">
        <f>'Cover Sheet'!$D$8</f>
        <v>[insert direct phone number]</v>
      </c>
      <c r="I1017" s="88" t="str">
        <f>'Cover Sheet'!$D$10</f>
        <v>[insert firm mailing address]</v>
      </c>
      <c r="J1017" s="88" t="str">
        <f>'Licensee Info'!$E$2</f>
        <v>Report not attested to correctly</v>
      </c>
      <c r="K1017" t="s">
        <v>286</v>
      </c>
      <c r="L1017">
        <v>1</v>
      </c>
      <c r="M1017">
        <v>3</v>
      </c>
      <c r="N1017">
        <v>15</v>
      </c>
      <c r="O1017">
        <v>14</v>
      </c>
      <c r="R1017" t="str">
        <f>'R - Total (R, MB)'!$B$427</f>
        <v>[insert license #]</v>
      </c>
      <c r="S1017">
        <f>'R - Total (R, MB)'!$B$428</f>
        <v>0</v>
      </c>
      <c r="T1017">
        <f>'R - Total (R, MB)'!$D$428</f>
        <v>0</v>
      </c>
      <c r="U1017">
        <f>'R - Total (R, MB)'!$H$428</f>
        <v>0</v>
      </c>
      <c r="V1017">
        <v>0</v>
      </c>
      <c r="W1017">
        <v>0</v>
      </c>
      <c r="X1017">
        <v>0</v>
      </c>
      <c r="Y1017">
        <v>0</v>
      </c>
      <c r="Z1017">
        <v>0</v>
      </c>
      <c r="AA1017">
        <v>0</v>
      </c>
      <c r="AB1017">
        <v>0</v>
      </c>
      <c r="AC1017">
        <v>0</v>
      </c>
      <c r="AD1017">
        <v>0</v>
      </c>
      <c r="AJ1017" cm="1">
        <f t="array" ref="AJ1017">IF(OR(COUNTIF(R1017,$AZ$2:$AZ$19)),0,1)</f>
        <v>0</v>
      </c>
      <c r="AK1017" cm="1">
        <f t="array" ref="AK1017">IF(OR(COUNTIF(S1017,$AZ$2:$AZ$19)),0,1)</f>
        <v>0</v>
      </c>
      <c r="AL1017" cm="1">
        <f t="array" ref="AL1017">IF(OR(COUNTIF(T1017,$AZ$2:$AZ$19)),0,1)</f>
        <v>0</v>
      </c>
      <c r="AM1017" cm="1">
        <f t="array" ref="AM1017">IF(OR(COUNTIF(U1017,$AZ$2:$AZ$19)),0,1)</f>
        <v>0</v>
      </c>
      <c r="AN1017" cm="1">
        <f t="array" ref="AN1017">IF(OR(COUNTIF(V1017,$AZ$2:$AZ$19)),0,1)</f>
        <v>0</v>
      </c>
      <c r="AO1017" cm="1">
        <f t="array" ref="AO1017">IF(OR(COUNTIF(W1017,$AZ$2:$AZ$19)),0,1)</f>
        <v>0</v>
      </c>
      <c r="AP1017" cm="1">
        <f t="array" ref="AP1017">IF(OR(COUNTIF(X1017,$AZ$2:$AZ$19)),0,1)</f>
        <v>0</v>
      </c>
      <c r="AQ1017" cm="1">
        <f t="array" ref="AQ1017">IF(OR(COUNTIF(Y1017,$AZ$2:$AZ$19)),0,1)</f>
        <v>0</v>
      </c>
      <c r="AR1017" cm="1">
        <f t="array" ref="AR1017">IF(OR(COUNTIF(Z1017,$AZ$2:$AZ$19)),0,1)</f>
        <v>0</v>
      </c>
      <c r="AS1017" cm="1">
        <f t="array" ref="AS1017">IF(OR(COUNTIF(AA1017,$AZ$2:$AZ$19)),0,1)</f>
        <v>0</v>
      </c>
      <c r="AT1017" cm="1">
        <f t="array" ref="AT1017">IF(OR(COUNTIF(AB1017,$AZ$2:$AZ$19)),0,1)</f>
        <v>0</v>
      </c>
      <c r="AU1017" cm="1">
        <f t="array" ref="AU1017">IF(OR(COUNTIF(AC1017,$AZ$2:$AZ$19)),0,1)</f>
        <v>0</v>
      </c>
      <c r="AV1017" cm="1">
        <f t="array" ref="AV1017">IF(OR(COUNTIF(AD1017,$AZ$2:$AZ$19)),0,1)</f>
        <v>0</v>
      </c>
      <c r="AX1017">
        <f t="shared" si="16"/>
        <v>0</v>
      </c>
    </row>
    <row r="1018" spans="1:50" x14ac:dyDescent="0.3">
      <c r="A1018" s="88" t="str" cm="1">
        <f t="array" ref="A1018">IF(AX1018&gt;0,'Licensee Info'!$A$2:$A$2,"#N/A")</f>
        <v>#N/A</v>
      </c>
      <c r="B1018" s="88" t="str">
        <f>'Cover Sheet'!$A$3</f>
        <v>[insert AFS Reporting Period]</v>
      </c>
      <c r="C1018" s="88" t="str">
        <f>'Cover Sheet'!$D$3</f>
        <v>[insert all medical and adult-use license record numbers covered by this AFS]</v>
      </c>
      <c r="D1018" s="88" t="str">
        <f>'Cover Sheet'!$A$6</f>
        <v>[insert name of firm]</v>
      </c>
      <c r="E1018" s="88" t="str">
        <f>'Cover Sheet'!$B$6</f>
        <v>[insert CPA name]</v>
      </c>
      <c r="F1018" s="88" t="str">
        <f>'Cover Sheet'!$B$8</f>
        <v>[insert CPA license number]</v>
      </c>
      <c r="G1018" s="88" t="str">
        <f>'Cover Sheet'!$D$6</f>
        <v>[insert direct email address]</v>
      </c>
      <c r="H1018" s="88" t="str">
        <f>'Cover Sheet'!$D$8</f>
        <v>[insert direct phone number]</v>
      </c>
      <c r="I1018" s="88" t="str">
        <f>'Cover Sheet'!$D$10</f>
        <v>[insert firm mailing address]</v>
      </c>
      <c r="J1018" s="88" t="str">
        <f>'Licensee Info'!$E$2</f>
        <v>Report not attested to correctly</v>
      </c>
      <c r="K1018" s="91" t="s">
        <v>286</v>
      </c>
      <c r="L1018" s="91">
        <v>1</v>
      </c>
      <c r="M1018" s="91">
        <v>3</v>
      </c>
      <c r="N1018" s="91">
        <v>15</v>
      </c>
      <c r="O1018" s="91">
        <v>15</v>
      </c>
      <c r="P1018" s="91"/>
      <c r="Q1018" s="91"/>
      <c r="R1018" s="91" t="str">
        <f>'R - Total (R, MB)'!$B$427</f>
        <v>[insert license #]</v>
      </c>
      <c r="S1018" s="91">
        <f>'R - Total (R, MB)'!$B$428</f>
        <v>0</v>
      </c>
      <c r="T1018" s="91">
        <f>'R - Total (R, MB)'!$D$428</f>
        <v>0</v>
      </c>
      <c r="U1018" s="91">
        <f>'R - Total (R, MB)'!$H$428</f>
        <v>0</v>
      </c>
      <c r="V1018" s="91">
        <v>0</v>
      </c>
      <c r="W1018" s="91">
        <v>0</v>
      </c>
      <c r="X1018" s="91">
        <v>0</v>
      </c>
      <c r="Y1018" s="91">
        <v>0</v>
      </c>
      <c r="Z1018" s="91">
        <v>0</v>
      </c>
      <c r="AA1018" s="91">
        <v>0</v>
      </c>
      <c r="AB1018" s="91">
        <v>0</v>
      </c>
      <c r="AC1018" s="91">
        <v>0</v>
      </c>
      <c r="AD1018" s="91">
        <v>0</v>
      </c>
      <c r="AE1018" s="91"/>
      <c r="AF1018" s="91"/>
      <c r="AG1018" s="91"/>
      <c r="AH1018" s="91"/>
      <c r="AJ1018" cm="1">
        <f t="array" ref="AJ1018">IF(OR(COUNTIF(R1018,$AZ$2:$AZ$19)),0,1)</f>
        <v>0</v>
      </c>
      <c r="AK1018" cm="1">
        <f t="array" ref="AK1018">IF(OR(COUNTIF(S1018,$AZ$2:$AZ$19)),0,1)</f>
        <v>0</v>
      </c>
      <c r="AL1018" cm="1">
        <f t="array" ref="AL1018">IF(OR(COUNTIF(T1018,$AZ$2:$AZ$19)),0,1)</f>
        <v>0</v>
      </c>
      <c r="AM1018" cm="1">
        <f t="array" ref="AM1018">IF(OR(COUNTIF(U1018,$AZ$2:$AZ$19)),0,1)</f>
        <v>0</v>
      </c>
      <c r="AN1018" cm="1">
        <f t="array" ref="AN1018">IF(OR(COUNTIF(V1018,$AZ$2:$AZ$19)),0,1)</f>
        <v>0</v>
      </c>
      <c r="AO1018" cm="1">
        <f t="array" ref="AO1018">IF(OR(COUNTIF(W1018,$AZ$2:$AZ$19)),0,1)</f>
        <v>0</v>
      </c>
      <c r="AP1018" cm="1">
        <f t="array" ref="AP1018">IF(OR(COUNTIF(X1018,$AZ$2:$AZ$19)),0,1)</f>
        <v>0</v>
      </c>
      <c r="AQ1018" cm="1">
        <f t="array" ref="AQ1018">IF(OR(COUNTIF(Y1018,$AZ$2:$AZ$19)),0,1)</f>
        <v>0</v>
      </c>
      <c r="AR1018" cm="1">
        <f t="array" ref="AR1018">IF(OR(COUNTIF(Z1018,$AZ$2:$AZ$19)),0,1)</f>
        <v>0</v>
      </c>
      <c r="AS1018" cm="1">
        <f t="array" ref="AS1018">IF(OR(COUNTIF(AA1018,$AZ$2:$AZ$19)),0,1)</f>
        <v>0</v>
      </c>
      <c r="AT1018" cm="1">
        <f t="array" ref="AT1018">IF(OR(COUNTIF(AB1018,$AZ$2:$AZ$19)),0,1)</f>
        <v>0</v>
      </c>
      <c r="AU1018" cm="1">
        <f t="array" ref="AU1018">IF(OR(COUNTIF(AC1018,$AZ$2:$AZ$19)),0,1)</f>
        <v>0</v>
      </c>
      <c r="AV1018" cm="1">
        <f t="array" ref="AV1018">IF(OR(COUNTIF(AD1018,$AZ$2:$AZ$19)),0,1)</f>
        <v>0</v>
      </c>
      <c r="AX1018">
        <f t="shared" si="16"/>
        <v>0</v>
      </c>
    </row>
    <row r="1019" spans="1:50" x14ac:dyDescent="0.3">
      <c r="A1019" s="92" t="str" cm="1">
        <f t="array" ref="A1019">IF(AX1019&gt;0,'Licensee Info'!$A$2:$A$2,"#N/A")</f>
        <v>#N/A</v>
      </c>
      <c r="B1019" s="88" t="str">
        <f>'Cover Sheet'!$A$3</f>
        <v>[insert AFS Reporting Period]</v>
      </c>
      <c r="C1019" s="88" t="str">
        <f>'Cover Sheet'!$D$3</f>
        <v>[insert all medical and adult-use license record numbers covered by this AFS]</v>
      </c>
      <c r="D1019" s="88" t="str">
        <f>'Cover Sheet'!$A$6</f>
        <v>[insert name of firm]</v>
      </c>
      <c r="E1019" s="88" t="str">
        <f>'Cover Sheet'!$B$6</f>
        <v>[insert CPA name]</v>
      </c>
      <c r="F1019" s="88" t="str">
        <f>'Cover Sheet'!$B$8</f>
        <v>[insert CPA license number]</v>
      </c>
      <c r="G1019" s="88" t="str">
        <f>'Cover Sheet'!$D$6</f>
        <v>[insert direct email address]</v>
      </c>
      <c r="H1019" s="88" t="str">
        <f>'Cover Sheet'!$D$8</f>
        <v>[insert direct phone number]</v>
      </c>
      <c r="I1019" s="88" t="str">
        <f>'Cover Sheet'!$D$10</f>
        <v>[insert firm mailing address]</v>
      </c>
      <c r="J1019" s="88" t="str">
        <f>'Licensee Info'!$E$2</f>
        <v>Report not attested to correctly</v>
      </c>
      <c r="K1019" t="s">
        <v>286</v>
      </c>
      <c r="L1019">
        <v>1</v>
      </c>
      <c r="M1019" t="s">
        <v>285</v>
      </c>
      <c r="N1019">
        <v>15</v>
      </c>
      <c r="O1019">
        <v>1</v>
      </c>
      <c r="R1019" cm="1">
        <f t="array" ref="R1019:Y1028">'R - Total (R, MB)'!$A$443:$H$452</f>
        <v>0</v>
      </c>
      <c r="S1019">
        <v>0</v>
      </c>
      <c r="T1019">
        <v>0</v>
      </c>
      <c r="U1019">
        <v>0</v>
      </c>
      <c r="V1019">
        <v>0</v>
      </c>
      <c r="W1019">
        <v>0</v>
      </c>
      <c r="X1019">
        <v>0</v>
      </c>
      <c r="Y1019">
        <v>0</v>
      </c>
      <c r="Z1019">
        <v>0</v>
      </c>
      <c r="AA1019">
        <v>0</v>
      </c>
      <c r="AB1019">
        <v>0</v>
      </c>
      <c r="AC1019">
        <v>0</v>
      </c>
      <c r="AD1019">
        <v>0</v>
      </c>
      <c r="AJ1019" cm="1">
        <f t="array" ref="AJ1019">IF(OR(COUNTIF(R1019,$AZ$2:$AZ$19)),0,1)</f>
        <v>0</v>
      </c>
      <c r="AK1019" cm="1">
        <f t="array" ref="AK1019">IF(OR(COUNTIF(S1019,$AZ$2:$AZ$19)),0,1)</f>
        <v>0</v>
      </c>
      <c r="AL1019" cm="1">
        <f t="array" ref="AL1019">IF(OR(COUNTIF(T1019,$AZ$2:$AZ$19)),0,1)</f>
        <v>0</v>
      </c>
      <c r="AM1019" cm="1">
        <f t="array" ref="AM1019">IF(OR(COUNTIF(U1019,$AZ$2:$AZ$19)),0,1)</f>
        <v>0</v>
      </c>
      <c r="AN1019" cm="1">
        <f t="array" ref="AN1019">IF(OR(COUNTIF(V1019,$AZ$2:$AZ$19)),0,1)</f>
        <v>0</v>
      </c>
      <c r="AO1019" cm="1">
        <f t="array" ref="AO1019">IF(OR(COUNTIF(W1019,$AZ$2:$AZ$19)),0,1)</f>
        <v>0</v>
      </c>
      <c r="AP1019" cm="1">
        <f t="array" ref="AP1019">IF(OR(COUNTIF(X1019,$AZ$2:$AZ$19)),0,1)</f>
        <v>0</v>
      </c>
      <c r="AQ1019" cm="1">
        <f t="array" ref="AQ1019">IF(OR(COUNTIF(Y1019,$AZ$2:$AZ$19)),0,1)</f>
        <v>0</v>
      </c>
      <c r="AR1019" cm="1">
        <f t="array" ref="AR1019">IF(OR(COUNTIF(Z1019,$AZ$2:$AZ$19)),0,1)</f>
        <v>0</v>
      </c>
      <c r="AS1019" cm="1">
        <f t="array" ref="AS1019">IF(OR(COUNTIF(AA1019,$AZ$2:$AZ$19)),0,1)</f>
        <v>0</v>
      </c>
      <c r="AT1019" cm="1">
        <f t="array" ref="AT1019">IF(OR(COUNTIF(AB1019,$AZ$2:$AZ$19)),0,1)</f>
        <v>0</v>
      </c>
      <c r="AU1019" cm="1">
        <f t="array" ref="AU1019">IF(OR(COUNTIF(AC1019,$AZ$2:$AZ$19)),0,1)</f>
        <v>0</v>
      </c>
      <c r="AV1019" cm="1">
        <f t="array" ref="AV1019">IF(OR(COUNTIF(AD1019,$AZ$2:$AZ$19)),0,1)</f>
        <v>0</v>
      </c>
      <c r="AX1019">
        <f t="shared" si="16"/>
        <v>0</v>
      </c>
    </row>
    <row r="1020" spans="1:50" x14ac:dyDescent="0.3">
      <c r="A1020" s="88" t="str" cm="1">
        <f t="array" ref="A1020">IF(AX1020&gt;0,'Licensee Info'!$A$2:$A$2,"#N/A")</f>
        <v>#N/A</v>
      </c>
      <c r="B1020" s="88" t="str">
        <f>'Cover Sheet'!$A$3</f>
        <v>[insert AFS Reporting Period]</v>
      </c>
      <c r="C1020" s="88" t="str">
        <f>'Cover Sheet'!$D$3</f>
        <v>[insert all medical and adult-use license record numbers covered by this AFS]</v>
      </c>
      <c r="D1020" s="88" t="str">
        <f>'Cover Sheet'!$A$6</f>
        <v>[insert name of firm]</v>
      </c>
      <c r="E1020" s="88" t="str">
        <f>'Cover Sheet'!$B$6</f>
        <v>[insert CPA name]</v>
      </c>
      <c r="F1020" s="88" t="str">
        <f>'Cover Sheet'!$B$8</f>
        <v>[insert CPA license number]</v>
      </c>
      <c r="G1020" s="88" t="str">
        <f>'Cover Sheet'!$D$6</f>
        <v>[insert direct email address]</v>
      </c>
      <c r="H1020" s="88" t="str">
        <f>'Cover Sheet'!$D$8</f>
        <v>[insert direct phone number]</v>
      </c>
      <c r="I1020" s="88" t="str">
        <f>'Cover Sheet'!$D$10</f>
        <v>[insert firm mailing address]</v>
      </c>
      <c r="J1020" s="88" t="str">
        <f>'Licensee Info'!$E$2</f>
        <v>Report not attested to correctly</v>
      </c>
      <c r="K1020" s="91" t="s">
        <v>286</v>
      </c>
      <c r="L1020" s="91">
        <v>1</v>
      </c>
      <c r="M1020" s="91" t="s">
        <v>285</v>
      </c>
      <c r="N1020" s="91">
        <v>15</v>
      </c>
      <c r="O1020" s="91">
        <v>2</v>
      </c>
      <c r="P1020" s="91"/>
      <c r="Q1020" s="91"/>
      <c r="R1020" s="91">
        <v>0</v>
      </c>
      <c r="S1020" s="91">
        <v>0</v>
      </c>
      <c r="T1020" s="91">
        <v>0</v>
      </c>
      <c r="U1020" s="91">
        <v>0</v>
      </c>
      <c r="V1020" s="91">
        <v>0</v>
      </c>
      <c r="W1020" s="91">
        <v>0</v>
      </c>
      <c r="X1020" s="91">
        <v>0</v>
      </c>
      <c r="Y1020" s="91">
        <v>0</v>
      </c>
      <c r="Z1020" s="91">
        <v>0</v>
      </c>
      <c r="AA1020" s="91">
        <v>0</v>
      </c>
      <c r="AB1020" s="91">
        <v>0</v>
      </c>
      <c r="AC1020" s="91">
        <v>0</v>
      </c>
      <c r="AD1020" s="91">
        <v>0</v>
      </c>
      <c r="AE1020" s="91"/>
      <c r="AF1020" s="91"/>
      <c r="AG1020" s="91"/>
      <c r="AH1020" s="91"/>
      <c r="AJ1020" cm="1">
        <f t="array" ref="AJ1020">IF(OR(COUNTIF(R1020,$AZ$2:$AZ$19)),0,1)</f>
        <v>0</v>
      </c>
      <c r="AK1020" cm="1">
        <f t="array" ref="AK1020">IF(OR(COUNTIF(S1020,$AZ$2:$AZ$19)),0,1)</f>
        <v>0</v>
      </c>
      <c r="AL1020" cm="1">
        <f t="array" ref="AL1020">IF(OR(COUNTIF(T1020,$AZ$2:$AZ$19)),0,1)</f>
        <v>0</v>
      </c>
      <c r="AM1020" cm="1">
        <f t="array" ref="AM1020">IF(OR(COUNTIF(U1020,$AZ$2:$AZ$19)),0,1)</f>
        <v>0</v>
      </c>
      <c r="AN1020" cm="1">
        <f t="array" ref="AN1020">IF(OR(COUNTIF(V1020,$AZ$2:$AZ$19)),0,1)</f>
        <v>0</v>
      </c>
      <c r="AO1020" cm="1">
        <f t="array" ref="AO1020">IF(OR(COUNTIF(W1020,$AZ$2:$AZ$19)),0,1)</f>
        <v>0</v>
      </c>
      <c r="AP1020" cm="1">
        <f t="array" ref="AP1020">IF(OR(COUNTIF(X1020,$AZ$2:$AZ$19)),0,1)</f>
        <v>0</v>
      </c>
      <c r="AQ1020" cm="1">
        <f t="array" ref="AQ1020">IF(OR(COUNTIF(Y1020,$AZ$2:$AZ$19)),0,1)</f>
        <v>0</v>
      </c>
      <c r="AR1020" cm="1">
        <f t="array" ref="AR1020">IF(OR(COUNTIF(Z1020,$AZ$2:$AZ$19)),0,1)</f>
        <v>0</v>
      </c>
      <c r="AS1020" cm="1">
        <f t="array" ref="AS1020">IF(OR(COUNTIF(AA1020,$AZ$2:$AZ$19)),0,1)</f>
        <v>0</v>
      </c>
      <c r="AT1020" cm="1">
        <f t="array" ref="AT1020">IF(OR(COUNTIF(AB1020,$AZ$2:$AZ$19)),0,1)</f>
        <v>0</v>
      </c>
      <c r="AU1020" cm="1">
        <f t="array" ref="AU1020">IF(OR(COUNTIF(AC1020,$AZ$2:$AZ$19)),0,1)</f>
        <v>0</v>
      </c>
      <c r="AV1020" cm="1">
        <f t="array" ref="AV1020">IF(OR(COUNTIF(AD1020,$AZ$2:$AZ$19)),0,1)</f>
        <v>0</v>
      </c>
      <c r="AX1020">
        <f t="shared" si="16"/>
        <v>0</v>
      </c>
    </row>
    <row r="1021" spans="1:50" x14ac:dyDescent="0.3">
      <c r="A1021" s="92" t="str" cm="1">
        <f t="array" ref="A1021">IF(AX1021&gt;0,'Licensee Info'!$A$2:$A$2,"#N/A")</f>
        <v>#N/A</v>
      </c>
      <c r="B1021" s="88" t="str">
        <f>'Cover Sheet'!$A$3</f>
        <v>[insert AFS Reporting Period]</v>
      </c>
      <c r="C1021" s="88" t="str">
        <f>'Cover Sheet'!$D$3</f>
        <v>[insert all medical and adult-use license record numbers covered by this AFS]</v>
      </c>
      <c r="D1021" s="88" t="str">
        <f>'Cover Sheet'!$A$6</f>
        <v>[insert name of firm]</v>
      </c>
      <c r="E1021" s="88" t="str">
        <f>'Cover Sheet'!$B$6</f>
        <v>[insert CPA name]</v>
      </c>
      <c r="F1021" s="88" t="str">
        <f>'Cover Sheet'!$B$8</f>
        <v>[insert CPA license number]</v>
      </c>
      <c r="G1021" s="88" t="str">
        <f>'Cover Sheet'!$D$6</f>
        <v>[insert direct email address]</v>
      </c>
      <c r="H1021" s="88" t="str">
        <f>'Cover Sheet'!$D$8</f>
        <v>[insert direct phone number]</v>
      </c>
      <c r="I1021" s="88" t="str">
        <f>'Cover Sheet'!$D$10</f>
        <v>[insert firm mailing address]</v>
      </c>
      <c r="J1021" s="88" t="str">
        <f>'Licensee Info'!$E$2</f>
        <v>Report not attested to correctly</v>
      </c>
      <c r="K1021" t="s">
        <v>286</v>
      </c>
      <c r="L1021">
        <v>1</v>
      </c>
      <c r="M1021" t="s">
        <v>285</v>
      </c>
      <c r="N1021">
        <v>15</v>
      </c>
      <c r="O1021">
        <v>3</v>
      </c>
      <c r="R1021">
        <v>0</v>
      </c>
      <c r="S1021">
        <v>0</v>
      </c>
      <c r="T1021">
        <v>0</v>
      </c>
      <c r="U1021">
        <v>0</v>
      </c>
      <c r="V1021">
        <v>0</v>
      </c>
      <c r="W1021">
        <v>0</v>
      </c>
      <c r="X1021">
        <v>0</v>
      </c>
      <c r="Y1021">
        <v>0</v>
      </c>
      <c r="Z1021">
        <v>0</v>
      </c>
      <c r="AA1021">
        <v>0</v>
      </c>
      <c r="AB1021">
        <v>0</v>
      </c>
      <c r="AC1021">
        <v>0</v>
      </c>
      <c r="AD1021">
        <v>0</v>
      </c>
      <c r="AJ1021" cm="1">
        <f t="array" ref="AJ1021">IF(OR(COUNTIF(R1021,$AZ$2:$AZ$19)),0,1)</f>
        <v>0</v>
      </c>
      <c r="AK1021" cm="1">
        <f t="array" ref="AK1021">IF(OR(COUNTIF(S1021,$AZ$2:$AZ$19)),0,1)</f>
        <v>0</v>
      </c>
      <c r="AL1021" cm="1">
        <f t="array" ref="AL1021">IF(OR(COUNTIF(T1021,$AZ$2:$AZ$19)),0,1)</f>
        <v>0</v>
      </c>
      <c r="AM1021" cm="1">
        <f t="array" ref="AM1021">IF(OR(COUNTIF(U1021,$AZ$2:$AZ$19)),0,1)</f>
        <v>0</v>
      </c>
      <c r="AN1021" cm="1">
        <f t="array" ref="AN1021">IF(OR(COUNTIF(V1021,$AZ$2:$AZ$19)),0,1)</f>
        <v>0</v>
      </c>
      <c r="AO1021" cm="1">
        <f t="array" ref="AO1021">IF(OR(COUNTIF(W1021,$AZ$2:$AZ$19)),0,1)</f>
        <v>0</v>
      </c>
      <c r="AP1021" cm="1">
        <f t="array" ref="AP1021">IF(OR(COUNTIF(X1021,$AZ$2:$AZ$19)),0,1)</f>
        <v>0</v>
      </c>
      <c r="AQ1021" cm="1">
        <f t="array" ref="AQ1021">IF(OR(COUNTIF(Y1021,$AZ$2:$AZ$19)),0,1)</f>
        <v>0</v>
      </c>
      <c r="AR1021" cm="1">
        <f t="array" ref="AR1021">IF(OR(COUNTIF(Z1021,$AZ$2:$AZ$19)),0,1)</f>
        <v>0</v>
      </c>
      <c r="AS1021" cm="1">
        <f t="array" ref="AS1021">IF(OR(COUNTIF(AA1021,$AZ$2:$AZ$19)),0,1)</f>
        <v>0</v>
      </c>
      <c r="AT1021" cm="1">
        <f t="array" ref="AT1021">IF(OR(COUNTIF(AB1021,$AZ$2:$AZ$19)),0,1)</f>
        <v>0</v>
      </c>
      <c r="AU1021" cm="1">
        <f t="array" ref="AU1021">IF(OR(COUNTIF(AC1021,$AZ$2:$AZ$19)),0,1)</f>
        <v>0</v>
      </c>
      <c r="AV1021" cm="1">
        <f t="array" ref="AV1021">IF(OR(COUNTIF(AD1021,$AZ$2:$AZ$19)),0,1)</f>
        <v>0</v>
      </c>
      <c r="AX1021">
        <f t="shared" si="16"/>
        <v>0</v>
      </c>
    </row>
    <row r="1022" spans="1:50" x14ac:dyDescent="0.3">
      <c r="A1022" s="88" t="str" cm="1">
        <f t="array" ref="A1022">IF(AX1022&gt;0,'Licensee Info'!$A$2:$A$2,"#N/A")</f>
        <v>#N/A</v>
      </c>
      <c r="B1022" s="88" t="str">
        <f>'Cover Sheet'!$A$3</f>
        <v>[insert AFS Reporting Period]</v>
      </c>
      <c r="C1022" s="88" t="str">
        <f>'Cover Sheet'!$D$3</f>
        <v>[insert all medical and adult-use license record numbers covered by this AFS]</v>
      </c>
      <c r="D1022" s="88" t="str">
        <f>'Cover Sheet'!$A$6</f>
        <v>[insert name of firm]</v>
      </c>
      <c r="E1022" s="88" t="str">
        <f>'Cover Sheet'!$B$6</f>
        <v>[insert CPA name]</v>
      </c>
      <c r="F1022" s="88" t="str">
        <f>'Cover Sheet'!$B$8</f>
        <v>[insert CPA license number]</v>
      </c>
      <c r="G1022" s="88" t="str">
        <f>'Cover Sheet'!$D$6</f>
        <v>[insert direct email address]</v>
      </c>
      <c r="H1022" s="88" t="str">
        <f>'Cover Sheet'!$D$8</f>
        <v>[insert direct phone number]</v>
      </c>
      <c r="I1022" s="88" t="str">
        <f>'Cover Sheet'!$D$10</f>
        <v>[insert firm mailing address]</v>
      </c>
      <c r="J1022" s="88" t="str">
        <f>'Licensee Info'!$E$2</f>
        <v>Report not attested to correctly</v>
      </c>
      <c r="K1022" s="91" t="s">
        <v>286</v>
      </c>
      <c r="L1022" s="91">
        <v>1</v>
      </c>
      <c r="M1022" s="91" t="s">
        <v>285</v>
      </c>
      <c r="N1022" s="91">
        <v>15</v>
      </c>
      <c r="O1022" s="91">
        <v>4</v>
      </c>
      <c r="P1022" s="91"/>
      <c r="Q1022" s="91"/>
      <c r="R1022" s="91">
        <v>0</v>
      </c>
      <c r="S1022" s="91">
        <v>0</v>
      </c>
      <c r="T1022" s="91">
        <v>0</v>
      </c>
      <c r="U1022" s="91">
        <v>0</v>
      </c>
      <c r="V1022" s="91">
        <v>0</v>
      </c>
      <c r="W1022" s="91">
        <v>0</v>
      </c>
      <c r="X1022" s="91">
        <v>0</v>
      </c>
      <c r="Y1022" s="91">
        <v>0</v>
      </c>
      <c r="Z1022" s="91">
        <v>0</v>
      </c>
      <c r="AA1022" s="91">
        <v>0</v>
      </c>
      <c r="AB1022" s="91">
        <v>0</v>
      </c>
      <c r="AC1022" s="91">
        <v>0</v>
      </c>
      <c r="AD1022" s="91">
        <v>0</v>
      </c>
      <c r="AE1022" s="91"/>
      <c r="AF1022" s="91"/>
      <c r="AG1022" s="91"/>
      <c r="AH1022" s="91"/>
      <c r="AJ1022" cm="1">
        <f t="array" ref="AJ1022">IF(OR(COUNTIF(R1022,$AZ$2:$AZ$19)),0,1)</f>
        <v>0</v>
      </c>
      <c r="AK1022" cm="1">
        <f t="array" ref="AK1022">IF(OR(COUNTIF(S1022,$AZ$2:$AZ$19)),0,1)</f>
        <v>0</v>
      </c>
      <c r="AL1022" cm="1">
        <f t="array" ref="AL1022">IF(OR(COUNTIF(T1022,$AZ$2:$AZ$19)),0,1)</f>
        <v>0</v>
      </c>
      <c r="AM1022" cm="1">
        <f t="array" ref="AM1022">IF(OR(COUNTIF(U1022,$AZ$2:$AZ$19)),0,1)</f>
        <v>0</v>
      </c>
      <c r="AN1022" cm="1">
        <f t="array" ref="AN1022">IF(OR(COUNTIF(V1022,$AZ$2:$AZ$19)),0,1)</f>
        <v>0</v>
      </c>
      <c r="AO1022" cm="1">
        <f t="array" ref="AO1022">IF(OR(COUNTIF(W1022,$AZ$2:$AZ$19)),0,1)</f>
        <v>0</v>
      </c>
      <c r="AP1022" cm="1">
        <f t="array" ref="AP1022">IF(OR(COUNTIF(X1022,$AZ$2:$AZ$19)),0,1)</f>
        <v>0</v>
      </c>
      <c r="AQ1022" cm="1">
        <f t="array" ref="AQ1022">IF(OR(COUNTIF(Y1022,$AZ$2:$AZ$19)),0,1)</f>
        <v>0</v>
      </c>
      <c r="AR1022" cm="1">
        <f t="array" ref="AR1022">IF(OR(COUNTIF(Z1022,$AZ$2:$AZ$19)),0,1)</f>
        <v>0</v>
      </c>
      <c r="AS1022" cm="1">
        <f t="array" ref="AS1022">IF(OR(COUNTIF(AA1022,$AZ$2:$AZ$19)),0,1)</f>
        <v>0</v>
      </c>
      <c r="AT1022" cm="1">
        <f t="array" ref="AT1022">IF(OR(COUNTIF(AB1022,$AZ$2:$AZ$19)),0,1)</f>
        <v>0</v>
      </c>
      <c r="AU1022" cm="1">
        <f t="array" ref="AU1022">IF(OR(COUNTIF(AC1022,$AZ$2:$AZ$19)),0,1)</f>
        <v>0</v>
      </c>
      <c r="AV1022" cm="1">
        <f t="array" ref="AV1022">IF(OR(COUNTIF(AD1022,$AZ$2:$AZ$19)),0,1)</f>
        <v>0</v>
      </c>
      <c r="AX1022">
        <f t="shared" si="16"/>
        <v>0</v>
      </c>
    </row>
    <row r="1023" spans="1:50" x14ac:dyDescent="0.3">
      <c r="A1023" s="92" t="str" cm="1">
        <f t="array" ref="A1023">IF(AX1023&gt;0,'Licensee Info'!$A$2:$A$2,"#N/A")</f>
        <v>#N/A</v>
      </c>
      <c r="B1023" s="88" t="str">
        <f>'Cover Sheet'!$A$3</f>
        <v>[insert AFS Reporting Period]</v>
      </c>
      <c r="C1023" s="88" t="str">
        <f>'Cover Sheet'!$D$3</f>
        <v>[insert all medical and adult-use license record numbers covered by this AFS]</v>
      </c>
      <c r="D1023" s="88" t="str">
        <f>'Cover Sheet'!$A$6</f>
        <v>[insert name of firm]</v>
      </c>
      <c r="E1023" s="88" t="str">
        <f>'Cover Sheet'!$B$6</f>
        <v>[insert CPA name]</v>
      </c>
      <c r="F1023" s="88" t="str">
        <f>'Cover Sheet'!$B$8</f>
        <v>[insert CPA license number]</v>
      </c>
      <c r="G1023" s="88" t="str">
        <f>'Cover Sheet'!$D$6</f>
        <v>[insert direct email address]</v>
      </c>
      <c r="H1023" s="88" t="str">
        <f>'Cover Sheet'!$D$8</f>
        <v>[insert direct phone number]</v>
      </c>
      <c r="I1023" s="88" t="str">
        <f>'Cover Sheet'!$D$10</f>
        <v>[insert firm mailing address]</v>
      </c>
      <c r="J1023" s="88" t="str">
        <f>'Licensee Info'!$E$2</f>
        <v>Report not attested to correctly</v>
      </c>
      <c r="K1023" t="s">
        <v>286</v>
      </c>
      <c r="L1023">
        <v>1</v>
      </c>
      <c r="M1023" t="s">
        <v>285</v>
      </c>
      <c r="N1023">
        <v>15</v>
      </c>
      <c r="O1023">
        <v>5</v>
      </c>
      <c r="R1023">
        <v>0</v>
      </c>
      <c r="S1023">
        <v>0</v>
      </c>
      <c r="T1023">
        <v>0</v>
      </c>
      <c r="U1023">
        <v>0</v>
      </c>
      <c r="V1023">
        <v>0</v>
      </c>
      <c r="W1023">
        <v>0</v>
      </c>
      <c r="X1023">
        <v>0</v>
      </c>
      <c r="Y1023">
        <v>0</v>
      </c>
      <c r="Z1023">
        <v>0</v>
      </c>
      <c r="AA1023">
        <v>0</v>
      </c>
      <c r="AB1023">
        <v>0</v>
      </c>
      <c r="AC1023">
        <v>0</v>
      </c>
      <c r="AD1023">
        <v>0</v>
      </c>
      <c r="AJ1023" cm="1">
        <f t="array" ref="AJ1023">IF(OR(COUNTIF(R1023,$AZ$2:$AZ$19)),0,1)</f>
        <v>0</v>
      </c>
      <c r="AK1023" cm="1">
        <f t="array" ref="AK1023">IF(OR(COUNTIF(S1023,$AZ$2:$AZ$19)),0,1)</f>
        <v>0</v>
      </c>
      <c r="AL1023" cm="1">
        <f t="array" ref="AL1023">IF(OR(COUNTIF(T1023,$AZ$2:$AZ$19)),0,1)</f>
        <v>0</v>
      </c>
      <c r="AM1023" cm="1">
        <f t="array" ref="AM1023">IF(OR(COUNTIF(U1023,$AZ$2:$AZ$19)),0,1)</f>
        <v>0</v>
      </c>
      <c r="AN1023" cm="1">
        <f t="array" ref="AN1023">IF(OR(COUNTIF(V1023,$AZ$2:$AZ$19)),0,1)</f>
        <v>0</v>
      </c>
      <c r="AO1023" cm="1">
        <f t="array" ref="AO1023">IF(OR(COUNTIF(W1023,$AZ$2:$AZ$19)),0,1)</f>
        <v>0</v>
      </c>
      <c r="AP1023" cm="1">
        <f t="array" ref="AP1023">IF(OR(COUNTIF(X1023,$AZ$2:$AZ$19)),0,1)</f>
        <v>0</v>
      </c>
      <c r="AQ1023" cm="1">
        <f t="array" ref="AQ1023">IF(OR(COUNTIF(Y1023,$AZ$2:$AZ$19)),0,1)</f>
        <v>0</v>
      </c>
      <c r="AR1023" cm="1">
        <f t="array" ref="AR1023">IF(OR(COUNTIF(Z1023,$AZ$2:$AZ$19)),0,1)</f>
        <v>0</v>
      </c>
      <c r="AS1023" cm="1">
        <f t="array" ref="AS1023">IF(OR(COUNTIF(AA1023,$AZ$2:$AZ$19)),0,1)</f>
        <v>0</v>
      </c>
      <c r="AT1023" cm="1">
        <f t="array" ref="AT1023">IF(OR(COUNTIF(AB1023,$AZ$2:$AZ$19)),0,1)</f>
        <v>0</v>
      </c>
      <c r="AU1023" cm="1">
        <f t="array" ref="AU1023">IF(OR(COUNTIF(AC1023,$AZ$2:$AZ$19)),0,1)</f>
        <v>0</v>
      </c>
      <c r="AV1023" cm="1">
        <f t="array" ref="AV1023">IF(OR(COUNTIF(AD1023,$AZ$2:$AZ$19)),0,1)</f>
        <v>0</v>
      </c>
      <c r="AX1023">
        <f t="shared" si="16"/>
        <v>0</v>
      </c>
    </row>
    <row r="1024" spans="1:50" x14ac:dyDescent="0.3">
      <c r="A1024" s="88" t="str" cm="1">
        <f t="array" ref="A1024">IF(AX1024&gt;0,'Licensee Info'!$A$2:$A$2,"#N/A")</f>
        <v>#N/A</v>
      </c>
      <c r="B1024" s="88" t="str">
        <f>'Cover Sheet'!$A$3</f>
        <v>[insert AFS Reporting Period]</v>
      </c>
      <c r="C1024" s="88" t="str">
        <f>'Cover Sheet'!$D$3</f>
        <v>[insert all medical and adult-use license record numbers covered by this AFS]</v>
      </c>
      <c r="D1024" s="88" t="str">
        <f>'Cover Sheet'!$A$6</f>
        <v>[insert name of firm]</v>
      </c>
      <c r="E1024" s="88" t="str">
        <f>'Cover Sheet'!$B$6</f>
        <v>[insert CPA name]</v>
      </c>
      <c r="F1024" s="88" t="str">
        <f>'Cover Sheet'!$B$8</f>
        <v>[insert CPA license number]</v>
      </c>
      <c r="G1024" s="88" t="str">
        <f>'Cover Sheet'!$D$6</f>
        <v>[insert direct email address]</v>
      </c>
      <c r="H1024" s="88" t="str">
        <f>'Cover Sheet'!$D$8</f>
        <v>[insert direct phone number]</v>
      </c>
      <c r="I1024" s="88" t="str">
        <f>'Cover Sheet'!$D$10</f>
        <v>[insert firm mailing address]</v>
      </c>
      <c r="J1024" s="88" t="str">
        <f>'Licensee Info'!$E$2</f>
        <v>Report not attested to correctly</v>
      </c>
      <c r="K1024" s="91" t="s">
        <v>286</v>
      </c>
      <c r="L1024" s="91">
        <v>1</v>
      </c>
      <c r="M1024" s="91" t="s">
        <v>285</v>
      </c>
      <c r="N1024" s="91">
        <v>15</v>
      </c>
      <c r="O1024" s="91">
        <v>6</v>
      </c>
      <c r="P1024" s="91"/>
      <c r="Q1024" s="91"/>
      <c r="R1024" s="91">
        <v>0</v>
      </c>
      <c r="S1024" s="91">
        <v>0</v>
      </c>
      <c r="T1024" s="91">
        <v>0</v>
      </c>
      <c r="U1024" s="91">
        <v>0</v>
      </c>
      <c r="V1024" s="91">
        <v>0</v>
      </c>
      <c r="W1024" s="91">
        <v>0</v>
      </c>
      <c r="X1024" s="91">
        <v>0</v>
      </c>
      <c r="Y1024" s="91">
        <v>0</v>
      </c>
      <c r="Z1024" s="91">
        <v>0</v>
      </c>
      <c r="AA1024" s="91">
        <v>0</v>
      </c>
      <c r="AB1024" s="91">
        <v>0</v>
      </c>
      <c r="AC1024" s="91">
        <v>0</v>
      </c>
      <c r="AD1024" s="91">
        <v>0</v>
      </c>
      <c r="AE1024" s="91"/>
      <c r="AF1024" s="91"/>
      <c r="AG1024" s="91"/>
      <c r="AH1024" s="91"/>
      <c r="AJ1024" cm="1">
        <f t="array" ref="AJ1024">IF(OR(COUNTIF(R1024,$AZ$2:$AZ$19)),0,1)</f>
        <v>0</v>
      </c>
      <c r="AK1024" cm="1">
        <f t="array" ref="AK1024">IF(OR(COUNTIF(S1024,$AZ$2:$AZ$19)),0,1)</f>
        <v>0</v>
      </c>
      <c r="AL1024" cm="1">
        <f t="array" ref="AL1024">IF(OR(COUNTIF(T1024,$AZ$2:$AZ$19)),0,1)</f>
        <v>0</v>
      </c>
      <c r="AM1024" cm="1">
        <f t="array" ref="AM1024">IF(OR(COUNTIF(U1024,$AZ$2:$AZ$19)),0,1)</f>
        <v>0</v>
      </c>
      <c r="AN1024" cm="1">
        <f t="array" ref="AN1024">IF(OR(COUNTIF(V1024,$AZ$2:$AZ$19)),0,1)</f>
        <v>0</v>
      </c>
      <c r="AO1024" cm="1">
        <f t="array" ref="AO1024">IF(OR(COUNTIF(W1024,$AZ$2:$AZ$19)),0,1)</f>
        <v>0</v>
      </c>
      <c r="AP1024" cm="1">
        <f t="array" ref="AP1024">IF(OR(COUNTIF(X1024,$AZ$2:$AZ$19)),0,1)</f>
        <v>0</v>
      </c>
      <c r="AQ1024" cm="1">
        <f t="array" ref="AQ1024">IF(OR(COUNTIF(Y1024,$AZ$2:$AZ$19)),0,1)</f>
        <v>0</v>
      </c>
      <c r="AR1024" cm="1">
        <f t="array" ref="AR1024">IF(OR(COUNTIF(Z1024,$AZ$2:$AZ$19)),0,1)</f>
        <v>0</v>
      </c>
      <c r="AS1024" cm="1">
        <f t="array" ref="AS1024">IF(OR(COUNTIF(AA1024,$AZ$2:$AZ$19)),0,1)</f>
        <v>0</v>
      </c>
      <c r="AT1024" cm="1">
        <f t="array" ref="AT1024">IF(OR(COUNTIF(AB1024,$AZ$2:$AZ$19)),0,1)</f>
        <v>0</v>
      </c>
      <c r="AU1024" cm="1">
        <f t="array" ref="AU1024">IF(OR(COUNTIF(AC1024,$AZ$2:$AZ$19)),0,1)</f>
        <v>0</v>
      </c>
      <c r="AV1024" cm="1">
        <f t="array" ref="AV1024">IF(OR(COUNTIF(AD1024,$AZ$2:$AZ$19)),0,1)</f>
        <v>0</v>
      </c>
      <c r="AX1024">
        <f t="shared" si="16"/>
        <v>0</v>
      </c>
    </row>
    <row r="1025" spans="1:50" x14ac:dyDescent="0.3">
      <c r="A1025" s="92" t="str" cm="1">
        <f t="array" ref="A1025">IF(AX1025&gt;0,'Licensee Info'!$A$2:$A$2,"#N/A")</f>
        <v>#N/A</v>
      </c>
      <c r="B1025" s="88" t="str">
        <f>'Cover Sheet'!$A$3</f>
        <v>[insert AFS Reporting Period]</v>
      </c>
      <c r="C1025" s="88" t="str">
        <f>'Cover Sheet'!$D$3</f>
        <v>[insert all medical and adult-use license record numbers covered by this AFS]</v>
      </c>
      <c r="D1025" s="88" t="str">
        <f>'Cover Sheet'!$A$6</f>
        <v>[insert name of firm]</v>
      </c>
      <c r="E1025" s="88" t="str">
        <f>'Cover Sheet'!$B$6</f>
        <v>[insert CPA name]</v>
      </c>
      <c r="F1025" s="88" t="str">
        <f>'Cover Sheet'!$B$8</f>
        <v>[insert CPA license number]</v>
      </c>
      <c r="G1025" s="88" t="str">
        <f>'Cover Sheet'!$D$6</f>
        <v>[insert direct email address]</v>
      </c>
      <c r="H1025" s="88" t="str">
        <f>'Cover Sheet'!$D$8</f>
        <v>[insert direct phone number]</v>
      </c>
      <c r="I1025" s="88" t="str">
        <f>'Cover Sheet'!$D$10</f>
        <v>[insert firm mailing address]</v>
      </c>
      <c r="J1025" s="88" t="str">
        <f>'Licensee Info'!$E$2</f>
        <v>Report not attested to correctly</v>
      </c>
      <c r="K1025" t="s">
        <v>286</v>
      </c>
      <c r="L1025">
        <v>1</v>
      </c>
      <c r="M1025" t="s">
        <v>285</v>
      </c>
      <c r="N1025">
        <v>15</v>
      </c>
      <c r="O1025">
        <v>7</v>
      </c>
      <c r="R1025">
        <v>0</v>
      </c>
      <c r="S1025">
        <v>0</v>
      </c>
      <c r="T1025">
        <v>0</v>
      </c>
      <c r="U1025">
        <v>0</v>
      </c>
      <c r="V1025">
        <v>0</v>
      </c>
      <c r="W1025">
        <v>0</v>
      </c>
      <c r="X1025">
        <v>0</v>
      </c>
      <c r="Y1025">
        <v>0</v>
      </c>
      <c r="Z1025">
        <v>0</v>
      </c>
      <c r="AA1025">
        <v>0</v>
      </c>
      <c r="AB1025">
        <v>0</v>
      </c>
      <c r="AC1025">
        <v>0</v>
      </c>
      <c r="AD1025">
        <v>0</v>
      </c>
      <c r="AJ1025" cm="1">
        <f t="array" ref="AJ1025">IF(OR(COUNTIF(R1025,$AZ$2:$AZ$19)),0,1)</f>
        <v>0</v>
      </c>
      <c r="AK1025" cm="1">
        <f t="array" ref="AK1025">IF(OR(COUNTIF(S1025,$AZ$2:$AZ$19)),0,1)</f>
        <v>0</v>
      </c>
      <c r="AL1025" cm="1">
        <f t="array" ref="AL1025">IF(OR(COUNTIF(T1025,$AZ$2:$AZ$19)),0,1)</f>
        <v>0</v>
      </c>
      <c r="AM1025" cm="1">
        <f t="array" ref="AM1025">IF(OR(COUNTIF(U1025,$AZ$2:$AZ$19)),0,1)</f>
        <v>0</v>
      </c>
      <c r="AN1025" cm="1">
        <f t="array" ref="AN1025">IF(OR(COUNTIF(V1025,$AZ$2:$AZ$19)),0,1)</f>
        <v>0</v>
      </c>
      <c r="AO1025" cm="1">
        <f t="array" ref="AO1025">IF(OR(COUNTIF(W1025,$AZ$2:$AZ$19)),0,1)</f>
        <v>0</v>
      </c>
      <c r="AP1025" cm="1">
        <f t="array" ref="AP1025">IF(OR(COUNTIF(X1025,$AZ$2:$AZ$19)),0,1)</f>
        <v>0</v>
      </c>
      <c r="AQ1025" cm="1">
        <f t="array" ref="AQ1025">IF(OR(COUNTIF(Y1025,$AZ$2:$AZ$19)),0,1)</f>
        <v>0</v>
      </c>
      <c r="AR1025" cm="1">
        <f t="array" ref="AR1025">IF(OR(COUNTIF(Z1025,$AZ$2:$AZ$19)),0,1)</f>
        <v>0</v>
      </c>
      <c r="AS1025" cm="1">
        <f t="array" ref="AS1025">IF(OR(COUNTIF(AA1025,$AZ$2:$AZ$19)),0,1)</f>
        <v>0</v>
      </c>
      <c r="AT1025" cm="1">
        <f t="array" ref="AT1025">IF(OR(COUNTIF(AB1025,$AZ$2:$AZ$19)),0,1)</f>
        <v>0</v>
      </c>
      <c r="AU1025" cm="1">
        <f t="array" ref="AU1025">IF(OR(COUNTIF(AC1025,$AZ$2:$AZ$19)),0,1)</f>
        <v>0</v>
      </c>
      <c r="AV1025" cm="1">
        <f t="array" ref="AV1025">IF(OR(COUNTIF(AD1025,$AZ$2:$AZ$19)),0,1)</f>
        <v>0</v>
      </c>
      <c r="AX1025">
        <f t="shared" ref="AX1025:AX1033" si="17">SUM(AJ1025:AV1025)</f>
        <v>0</v>
      </c>
    </row>
    <row r="1026" spans="1:50" x14ac:dyDescent="0.3">
      <c r="A1026" s="88" t="str" cm="1">
        <f t="array" ref="A1026">IF(AX1026&gt;0,'Licensee Info'!$A$2:$A$2,"#N/A")</f>
        <v>#N/A</v>
      </c>
      <c r="B1026" s="88" t="str">
        <f>'Cover Sheet'!$A$3</f>
        <v>[insert AFS Reporting Period]</v>
      </c>
      <c r="C1026" s="88" t="str">
        <f>'Cover Sheet'!$D$3</f>
        <v>[insert all medical and adult-use license record numbers covered by this AFS]</v>
      </c>
      <c r="D1026" s="88" t="str">
        <f>'Cover Sheet'!$A$6</f>
        <v>[insert name of firm]</v>
      </c>
      <c r="E1026" s="88" t="str">
        <f>'Cover Sheet'!$B$6</f>
        <v>[insert CPA name]</v>
      </c>
      <c r="F1026" s="88" t="str">
        <f>'Cover Sheet'!$B$8</f>
        <v>[insert CPA license number]</v>
      </c>
      <c r="G1026" s="88" t="str">
        <f>'Cover Sheet'!$D$6</f>
        <v>[insert direct email address]</v>
      </c>
      <c r="H1026" s="88" t="str">
        <f>'Cover Sheet'!$D$8</f>
        <v>[insert direct phone number]</v>
      </c>
      <c r="I1026" s="88" t="str">
        <f>'Cover Sheet'!$D$10</f>
        <v>[insert firm mailing address]</v>
      </c>
      <c r="J1026" s="88" t="str">
        <f>'Licensee Info'!$E$2</f>
        <v>Report not attested to correctly</v>
      </c>
      <c r="K1026" s="91" t="s">
        <v>286</v>
      </c>
      <c r="L1026" s="91">
        <v>1</v>
      </c>
      <c r="M1026" s="91" t="s">
        <v>285</v>
      </c>
      <c r="N1026" s="91">
        <v>15</v>
      </c>
      <c r="O1026" s="91">
        <v>8</v>
      </c>
      <c r="P1026" s="91"/>
      <c r="Q1026" s="91"/>
      <c r="R1026" s="91">
        <v>0</v>
      </c>
      <c r="S1026" s="91">
        <v>0</v>
      </c>
      <c r="T1026" s="91">
        <v>0</v>
      </c>
      <c r="U1026" s="91">
        <v>0</v>
      </c>
      <c r="V1026" s="91">
        <v>0</v>
      </c>
      <c r="W1026" s="91">
        <v>0</v>
      </c>
      <c r="X1026" s="91">
        <v>0</v>
      </c>
      <c r="Y1026" s="91">
        <v>0</v>
      </c>
      <c r="Z1026" s="91">
        <v>0</v>
      </c>
      <c r="AA1026" s="91">
        <v>0</v>
      </c>
      <c r="AB1026" s="91">
        <v>0</v>
      </c>
      <c r="AC1026" s="91">
        <v>0</v>
      </c>
      <c r="AD1026" s="91">
        <v>0</v>
      </c>
      <c r="AE1026" s="91"/>
      <c r="AF1026" s="91"/>
      <c r="AG1026" s="91"/>
      <c r="AH1026" s="91"/>
      <c r="AJ1026" cm="1">
        <f t="array" ref="AJ1026">IF(OR(COUNTIF(R1026,$AZ$2:$AZ$19)),0,1)</f>
        <v>0</v>
      </c>
      <c r="AK1026" cm="1">
        <f t="array" ref="AK1026">IF(OR(COUNTIF(S1026,$AZ$2:$AZ$19)),0,1)</f>
        <v>0</v>
      </c>
      <c r="AL1026" cm="1">
        <f t="array" ref="AL1026">IF(OR(COUNTIF(T1026,$AZ$2:$AZ$19)),0,1)</f>
        <v>0</v>
      </c>
      <c r="AM1026" cm="1">
        <f t="array" ref="AM1026">IF(OR(COUNTIF(U1026,$AZ$2:$AZ$19)),0,1)</f>
        <v>0</v>
      </c>
      <c r="AN1026" cm="1">
        <f t="array" ref="AN1026">IF(OR(COUNTIF(V1026,$AZ$2:$AZ$19)),0,1)</f>
        <v>0</v>
      </c>
      <c r="AO1026" cm="1">
        <f t="array" ref="AO1026">IF(OR(COUNTIF(W1026,$AZ$2:$AZ$19)),0,1)</f>
        <v>0</v>
      </c>
      <c r="AP1026" cm="1">
        <f t="array" ref="AP1026">IF(OR(COUNTIF(X1026,$AZ$2:$AZ$19)),0,1)</f>
        <v>0</v>
      </c>
      <c r="AQ1026" cm="1">
        <f t="array" ref="AQ1026">IF(OR(COUNTIF(Y1026,$AZ$2:$AZ$19)),0,1)</f>
        <v>0</v>
      </c>
      <c r="AR1026" cm="1">
        <f t="array" ref="AR1026">IF(OR(COUNTIF(Z1026,$AZ$2:$AZ$19)),0,1)</f>
        <v>0</v>
      </c>
      <c r="AS1026" cm="1">
        <f t="array" ref="AS1026">IF(OR(COUNTIF(AA1026,$AZ$2:$AZ$19)),0,1)</f>
        <v>0</v>
      </c>
      <c r="AT1026" cm="1">
        <f t="array" ref="AT1026">IF(OR(COUNTIF(AB1026,$AZ$2:$AZ$19)),0,1)</f>
        <v>0</v>
      </c>
      <c r="AU1026" cm="1">
        <f t="array" ref="AU1026">IF(OR(COUNTIF(AC1026,$AZ$2:$AZ$19)),0,1)</f>
        <v>0</v>
      </c>
      <c r="AV1026" cm="1">
        <f t="array" ref="AV1026">IF(OR(COUNTIF(AD1026,$AZ$2:$AZ$19)),0,1)</f>
        <v>0</v>
      </c>
      <c r="AX1026">
        <f t="shared" si="17"/>
        <v>0</v>
      </c>
    </row>
    <row r="1027" spans="1:50" x14ac:dyDescent="0.3">
      <c r="A1027" s="92" t="str" cm="1">
        <f t="array" ref="A1027">IF(AX1027&gt;0,'Licensee Info'!$A$2:$A$2,"#N/A")</f>
        <v>#N/A</v>
      </c>
      <c r="B1027" s="88" t="str">
        <f>'Cover Sheet'!$A$3</f>
        <v>[insert AFS Reporting Period]</v>
      </c>
      <c r="C1027" s="88" t="str">
        <f>'Cover Sheet'!$D$3</f>
        <v>[insert all medical and adult-use license record numbers covered by this AFS]</v>
      </c>
      <c r="D1027" s="88" t="str">
        <f>'Cover Sheet'!$A$6</f>
        <v>[insert name of firm]</v>
      </c>
      <c r="E1027" s="88" t="str">
        <f>'Cover Sheet'!$B$6</f>
        <v>[insert CPA name]</v>
      </c>
      <c r="F1027" s="88" t="str">
        <f>'Cover Sheet'!$B$8</f>
        <v>[insert CPA license number]</v>
      </c>
      <c r="G1027" s="88" t="str">
        <f>'Cover Sheet'!$D$6</f>
        <v>[insert direct email address]</v>
      </c>
      <c r="H1027" s="88" t="str">
        <f>'Cover Sheet'!$D$8</f>
        <v>[insert direct phone number]</v>
      </c>
      <c r="I1027" s="88" t="str">
        <f>'Cover Sheet'!$D$10</f>
        <v>[insert firm mailing address]</v>
      </c>
      <c r="J1027" s="88" t="str">
        <f>'Licensee Info'!$E$2</f>
        <v>Report not attested to correctly</v>
      </c>
      <c r="K1027" t="s">
        <v>286</v>
      </c>
      <c r="L1027">
        <v>1</v>
      </c>
      <c r="M1027" t="s">
        <v>285</v>
      </c>
      <c r="N1027">
        <v>15</v>
      </c>
      <c r="O1027">
        <v>9</v>
      </c>
      <c r="R1027">
        <v>0</v>
      </c>
      <c r="S1027">
        <v>0</v>
      </c>
      <c r="T1027">
        <v>0</v>
      </c>
      <c r="U1027">
        <v>0</v>
      </c>
      <c r="V1027">
        <v>0</v>
      </c>
      <c r="W1027">
        <v>0</v>
      </c>
      <c r="X1027">
        <v>0</v>
      </c>
      <c r="Y1027">
        <v>0</v>
      </c>
      <c r="Z1027">
        <v>0</v>
      </c>
      <c r="AA1027">
        <v>0</v>
      </c>
      <c r="AB1027">
        <v>0</v>
      </c>
      <c r="AC1027">
        <v>0</v>
      </c>
      <c r="AD1027">
        <v>0</v>
      </c>
      <c r="AJ1027" cm="1">
        <f t="array" ref="AJ1027">IF(OR(COUNTIF(R1027,$AZ$2:$AZ$19)),0,1)</f>
        <v>0</v>
      </c>
      <c r="AK1027" cm="1">
        <f t="array" ref="AK1027">IF(OR(COUNTIF(S1027,$AZ$2:$AZ$19)),0,1)</f>
        <v>0</v>
      </c>
      <c r="AL1027" cm="1">
        <f t="array" ref="AL1027">IF(OR(COUNTIF(T1027,$AZ$2:$AZ$19)),0,1)</f>
        <v>0</v>
      </c>
      <c r="AM1027" cm="1">
        <f t="array" ref="AM1027">IF(OR(COUNTIF(U1027,$AZ$2:$AZ$19)),0,1)</f>
        <v>0</v>
      </c>
      <c r="AN1027" cm="1">
        <f t="array" ref="AN1027">IF(OR(COUNTIF(V1027,$AZ$2:$AZ$19)),0,1)</f>
        <v>0</v>
      </c>
      <c r="AO1027" cm="1">
        <f t="array" ref="AO1027">IF(OR(COUNTIF(W1027,$AZ$2:$AZ$19)),0,1)</f>
        <v>0</v>
      </c>
      <c r="AP1027" cm="1">
        <f t="array" ref="AP1027">IF(OR(COUNTIF(X1027,$AZ$2:$AZ$19)),0,1)</f>
        <v>0</v>
      </c>
      <c r="AQ1027" cm="1">
        <f t="array" ref="AQ1027">IF(OR(COUNTIF(Y1027,$AZ$2:$AZ$19)),0,1)</f>
        <v>0</v>
      </c>
      <c r="AR1027" cm="1">
        <f t="array" ref="AR1027">IF(OR(COUNTIF(Z1027,$AZ$2:$AZ$19)),0,1)</f>
        <v>0</v>
      </c>
      <c r="AS1027" cm="1">
        <f t="array" ref="AS1027">IF(OR(COUNTIF(AA1027,$AZ$2:$AZ$19)),0,1)</f>
        <v>0</v>
      </c>
      <c r="AT1027" cm="1">
        <f t="array" ref="AT1027">IF(OR(COUNTIF(AB1027,$AZ$2:$AZ$19)),0,1)</f>
        <v>0</v>
      </c>
      <c r="AU1027" cm="1">
        <f t="array" ref="AU1027">IF(OR(COUNTIF(AC1027,$AZ$2:$AZ$19)),0,1)</f>
        <v>0</v>
      </c>
      <c r="AV1027" cm="1">
        <f t="array" ref="AV1027">IF(OR(COUNTIF(AD1027,$AZ$2:$AZ$19)),0,1)</f>
        <v>0</v>
      </c>
      <c r="AX1027">
        <f t="shared" si="17"/>
        <v>0</v>
      </c>
    </row>
    <row r="1028" spans="1:50" x14ac:dyDescent="0.3">
      <c r="A1028" s="88" t="str" cm="1">
        <f t="array" ref="A1028">IF(AX1028&gt;0,'Licensee Info'!$A$2:$A$2,"#N/A")</f>
        <v>#N/A</v>
      </c>
      <c r="B1028" s="88" t="str">
        <f>'Cover Sheet'!$A$3</f>
        <v>[insert AFS Reporting Period]</v>
      </c>
      <c r="C1028" s="88" t="str">
        <f>'Cover Sheet'!$D$3</f>
        <v>[insert all medical and adult-use license record numbers covered by this AFS]</v>
      </c>
      <c r="D1028" s="88" t="str">
        <f>'Cover Sheet'!$A$6</f>
        <v>[insert name of firm]</v>
      </c>
      <c r="E1028" s="88" t="str">
        <f>'Cover Sheet'!$B$6</f>
        <v>[insert CPA name]</v>
      </c>
      <c r="F1028" s="88" t="str">
        <f>'Cover Sheet'!$B$8</f>
        <v>[insert CPA license number]</v>
      </c>
      <c r="G1028" s="88" t="str">
        <f>'Cover Sheet'!$D$6</f>
        <v>[insert direct email address]</v>
      </c>
      <c r="H1028" s="88" t="str">
        <f>'Cover Sheet'!$D$8</f>
        <v>[insert direct phone number]</v>
      </c>
      <c r="I1028" s="88" t="str">
        <f>'Cover Sheet'!$D$10</f>
        <v>[insert firm mailing address]</v>
      </c>
      <c r="J1028" s="88" t="str">
        <f>'Licensee Info'!$E$2</f>
        <v>Report not attested to correctly</v>
      </c>
      <c r="K1028" s="91" t="s">
        <v>286</v>
      </c>
      <c r="L1028" s="91">
        <v>1</v>
      </c>
      <c r="M1028" s="91" t="s">
        <v>285</v>
      </c>
      <c r="N1028" s="91">
        <v>15</v>
      </c>
      <c r="O1028" s="91">
        <v>10</v>
      </c>
      <c r="P1028" s="91"/>
      <c r="Q1028" s="91"/>
      <c r="R1028" s="91">
        <v>0</v>
      </c>
      <c r="S1028" s="91">
        <v>0</v>
      </c>
      <c r="T1028" s="91">
        <v>0</v>
      </c>
      <c r="U1028" s="91">
        <v>0</v>
      </c>
      <c r="V1028" s="91">
        <v>0</v>
      </c>
      <c r="W1028" s="91">
        <v>0</v>
      </c>
      <c r="X1028" s="91">
        <v>0</v>
      </c>
      <c r="Y1028" s="91">
        <v>0</v>
      </c>
      <c r="Z1028" s="91">
        <v>0</v>
      </c>
      <c r="AA1028" s="91">
        <v>0</v>
      </c>
      <c r="AB1028" s="91">
        <v>0</v>
      </c>
      <c r="AC1028" s="91">
        <v>0</v>
      </c>
      <c r="AD1028" s="91">
        <v>0</v>
      </c>
      <c r="AE1028" s="91"/>
      <c r="AF1028" s="91"/>
      <c r="AG1028" s="91"/>
      <c r="AH1028" s="91"/>
      <c r="AJ1028" cm="1">
        <f t="array" ref="AJ1028">IF(OR(COUNTIF(R1028,$AZ$2:$AZ$19)),0,1)</f>
        <v>0</v>
      </c>
      <c r="AK1028" cm="1">
        <f t="array" ref="AK1028">IF(OR(COUNTIF(S1028,$AZ$2:$AZ$19)),0,1)</f>
        <v>0</v>
      </c>
      <c r="AL1028" cm="1">
        <f t="array" ref="AL1028">IF(OR(COUNTIF(T1028,$AZ$2:$AZ$19)),0,1)</f>
        <v>0</v>
      </c>
      <c r="AM1028" cm="1">
        <f t="array" ref="AM1028">IF(OR(COUNTIF(U1028,$AZ$2:$AZ$19)),0,1)</f>
        <v>0</v>
      </c>
      <c r="AN1028" cm="1">
        <f t="array" ref="AN1028">IF(OR(COUNTIF(V1028,$AZ$2:$AZ$19)),0,1)</f>
        <v>0</v>
      </c>
      <c r="AO1028" cm="1">
        <f t="array" ref="AO1028">IF(OR(COUNTIF(W1028,$AZ$2:$AZ$19)),0,1)</f>
        <v>0</v>
      </c>
      <c r="AP1028" cm="1">
        <f t="array" ref="AP1028">IF(OR(COUNTIF(X1028,$AZ$2:$AZ$19)),0,1)</f>
        <v>0</v>
      </c>
      <c r="AQ1028" cm="1">
        <f t="array" ref="AQ1028">IF(OR(COUNTIF(Y1028,$AZ$2:$AZ$19)),0,1)</f>
        <v>0</v>
      </c>
      <c r="AR1028" cm="1">
        <f t="array" ref="AR1028">IF(OR(COUNTIF(Z1028,$AZ$2:$AZ$19)),0,1)</f>
        <v>0</v>
      </c>
      <c r="AS1028" cm="1">
        <f t="array" ref="AS1028">IF(OR(COUNTIF(AA1028,$AZ$2:$AZ$19)),0,1)</f>
        <v>0</v>
      </c>
      <c r="AT1028" cm="1">
        <f t="array" ref="AT1028">IF(OR(COUNTIF(AB1028,$AZ$2:$AZ$19)),0,1)</f>
        <v>0</v>
      </c>
      <c r="AU1028" cm="1">
        <f t="array" ref="AU1028">IF(OR(COUNTIF(AC1028,$AZ$2:$AZ$19)),0,1)</f>
        <v>0</v>
      </c>
      <c r="AV1028" cm="1">
        <f t="array" ref="AV1028">IF(OR(COUNTIF(AD1028,$AZ$2:$AZ$19)),0,1)</f>
        <v>0</v>
      </c>
      <c r="AX1028">
        <f t="shared" si="17"/>
        <v>0</v>
      </c>
    </row>
    <row r="1029" spans="1:50" x14ac:dyDescent="0.3">
      <c r="A1029" s="92" t="str" cm="1">
        <f t="array" ref="A1029">IF(AX1029&gt;0,'Licensee Info'!$A$2:$A$2,"#N/A")</f>
        <v>#N/A</v>
      </c>
      <c r="B1029" s="88" t="str">
        <f>'Cover Sheet'!$A$3</f>
        <v>[insert AFS Reporting Period]</v>
      </c>
      <c r="C1029" s="88" t="str">
        <f>'Cover Sheet'!$D$3</f>
        <v>[insert all medical and adult-use license record numbers covered by this AFS]</v>
      </c>
      <c r="D1029" s="88" t="str">
        <f>'Cover Sheet'!$A$6</f>
        <v>[insert name of firm]</v>
      </c>
      <c r="E1029" s="88" t="str">
        <f>'Cover Sheet'!$B$6</f>
        <v>[insert CPA name]</v>
      </c>
      <c r="F1029" s="88" t="str">
        <f>'Cover Sheet'!$B$8</f>
        <v>[insert CPA license number]</v>
      </c>
      <c r="G1029" s="88" t="str">
        <f>'Cover Sheet'!$D$6</f>
        <v>[insert direct email address]</v>
      </c>
      <c r="H1029" s="88" t="str">
        <f>'Cover Sheet'!$D$8</f>
        <v>[insert direct phone number]</v>
      </c>
      <c r="I1029" s="88" t="str">
        <f>'Cover Sheet'!$D$10</f>
        <v>[insert firm mailing address]</v>
      </c>
      <c r="J1029" s="88" t="str">
        <f>'Licensee Info'!$E$2</f>
        <v>Report not attested to correctly</v>
      </c>
      <c r="K1029" t="s">
        <v>286</v>
      </c>
      <c r="L1029">
        <v>1</v>
      </c>
      <c r="M1029" t="s">
        <v>285</v>
      </c>
      <c r="N1029">
        <v>15</v>
      </c>
      <c r="O1029">
        <v>11</v>
      </c>
      <c r="R1029">
        <v>0</v>
      </c>
      <c r="S1029">
        <v>0</v>
      </c>
      <c r="T1029">
        <v>0</v>
      </c>
      <c r="U1029">
        <v>0</v>
      </c>
      <c r="V1029">
        <v>0</v>
      </c>
      <c r="W1029">
        <v>0</v>
      </c>
      <c r="X1029">
        <v>0</v>
      </c>
      <c r="Y1029">
        <v>0</v>
      </c>
      <c r="Z1029">
        <v>0</v>
      </c>
      <c r="AA1029">
        <v>0</v>
      </c>
      <c r="AB1029">
        <v>0</v>
      </c>
      <c r="AC1029">
        <v>0</v>
      </c>
      <c r="AD1029">
        <v>0</v>
      </c>
      <c r="AJ1029" cm="1">
        <f t="array" ref="AJ1029">IF(OR(COUNTIF(R1029,$AZ$2:$AZ$19)),0,1)</f>
        <v>0</v>
      </c>
      <c r="AK1029" cm="1">
        <f t="array" ref="AK1029">IF(OR(COUNTIF(S1029,$AZ$2:$AZ$19)),0,1)</f>
        <v>0</v>
      </c>
      <c r="AL1029" cm="1">
        <f t="array" ref="AL1029">IF(OR(COUNTIF(T1029,$AZ$2:$AZ$19)),0,1)</f>
        <v>0</v>
      </c>
      <c r="AM1029" cm="1">
        <f t="array" ref="AM1029">IF(OR(COUNTIF(U1029,$AZ$2:$AZ$19)),0,1)</f>
        <v>0</v>
      </c>
      <c r="AN1029" cm="1">
        <f t="array" ref="AN1029">IF(OR(COUNTIF(V1029,$AZ$2:$AZ$19)),0,1)</f>
        <v>0</v>
      </c>
      <c r="AO1029" cm="1">
        <f t="array" ref="AO1029">IF(OR(COUNTIF(W1029,$AZ$2:$AZ$19)),0,1)</f>
        <v>0</v>
      </c>
      <c r="AP1029" cm="1">
        <f t="array" ref="AP1029">IF(OR(COUNTIF(X1029,$AZ$2:$AZ$19)),0,1)</f>
        <v>0</v>
      </c>
      <c r="AQ1029" cm="1">
        <f t="array" ref="AQ1029">IF(OR(COUNTIF(Y1029,$AZ$2:$AZ$19)),0,1)</f>
        <v>0</v>
      </c>
      <c r="AR1029" cm="1">
        <f t="array" ref="AR1029">IF(OR(COUNTIF(Z1029,$AZ$2:$AZ$19)),0,1)</f>
        <v>0</v>
      </c>
      <c r="AS1029" cm="1">
        <f t="array" ref="AS1029">IF(OR(COUNTIF(AA1029,$AZ$2:$AZ$19)),0,1)</f>
        <v>0</v>
      </c>
      <c r="AT1029" cm="1">
        <f t="array" ref="AT1029">IF(OR(COUNTIF(AB1029,$AZ$2:$AZ$19)),0,1)</f>
        <v>0</v>
      </c>
      <c r="AU1029" cm="1">
        <f t="array" ref="AU1029">IF(OR(COUNTIF(AC1029,$AZ$2:$AZ$19)),0,1)</f>
        <v>0</v>
      </c>
      <c r="AV1029" cm="1">
        <f t="array" ref="AV1029">IF(OR(COUNTIF(AD1029,$AZ$2:$AZ$19)),0,1)</f>
        <v>0</v>
      </c>
      <c r="AX1029">
        <f t="shared" si="17"/>
        <v>0</v>
      </c>
    </row>
    <row r="1030" spans="1:50" x14ac:dyDescent="0.3">
      <c r="A1030" s="88" t="str" cm="1">
        <f t="array" ref="A1030">IF(AX1030&gt;0,'Licensee Info'!$A$2:$A$2,"#N/A")</f>
        <v>#N/A</v>
      </c>
      <c r="B1030" s="88" t="str">
        <f>'Cover Sheet'!$A$3</f>
        <v>[insert AFS Reporting Period]</v>
      </c>
      <c r="C1030" s="88" t="str">
        <f>'Cover Sheet'!$D$3</f>
        <v>[insert all medical and adult-use license record numbers covered by this AFS]</v>
      </c>
      <c r="D1030" s="88" t="str">
        <f>'Cover Sheet'!$A$6</f>
        <v>[insert name of firm]</v>
      </c>
      <c r="E1030" s="88" t="str">
        <f>'Cover Sheet'!$B$6</f>
        <v>[insert CPA name]</v>
      </c>
      <c r="F1030" s="88" t="str">
        <f>'Cover Sheet'!$B$8</f>
        <v>[insert CPA license number]</v>
      </c>
      <c r="G1030" s="88" t="str">
        <f>'Cover Sheet'!$D$6</f>
        <v>[insert direct email address]</v>
      </c>
      <c r="H1030" s="88" t="str">
        <f>'Cover Sheet'!$D$8</f>
        <v>[insert direct phone number]</v>
      </c>
      <c r="I1030" s="88" t="str">
        <f>'Cover Sheet'!$D$10</f>
        <v>[insert firm mailing address]</v>
      </c>
      <c r="J1030" s="88" t="str">
        <f>'Licensee Info'!$E$2</f>
        <v>Report not attested to correctly</v>
      </c>
      <c r="K1030" s="91" t="s">
        <v>286</v>
      </c>
      <c r="L1030" s="91">
        <v>1</v>
      </c>
      <c r="M1030" s="91" t="s">
        <v>285</v>
      </c>
      <c r="N1030" s="91">
        <v>15</v>
      </c>
      <c r="O1030" s="91">
        <v>12</v>
      </c>
      <c r="P1030" s="91"/>
      <c r="Q1030" s="91"/>
      <c r="R1030" s="91">
        <v>0</v>
      </c>
      <c r="S1030" s="91">
        <v>0</v>
      </c>
      <c r="T1030" s="91">
        <v>0</v>
      </c>
      <c r="U1030" s="91">
        <v>0</v>
      </c>
      <c r="V1030" s="91">
        <v>0</v>
      </c>
      <c r="W1030" s="91">
        <v>0</v>
      </c>
      <c r="X1030" s="91">
        <v>0</v>
      </c>
      <c r="Y1030" s="91">
        <v>0</v>
      </c>
      <c r="Z1030" s="91">
        <v>0</v>
      </c>
      <c r="AA1030" s="91">
        <v>0</v>
      </c>
      <c r="AB1030" s="91">
        <v>0</v>
      </c>
      <c r="AC1030" s="91">
        <v>0</v>
      </c>
      <c r="AD1030" s="91">
        <v>0</v>
      </c>
      <c r="AE1030" s="91"/>
      <c r="AF1030" s="91"/>
      <c r="AG1030" s="91"/>
      <c r="AH1030" s="91"/>
      <c r="AJ1030" cm="1">
        <f t="array" ref="AJ1030">IF(OR(COUNTIF(R1030,$AZ$2:$AZ$19)),0,1)</f>
        <v>0</v>
      </c>
      <c r="AK1030" cm="1">
        <f t="array" ref="AK1030">IF(OR(COUNTIF(S1030,$AZ$2:$AZ$19)),0,1)</f>
        <v>0</v>
      </c>
      <c r="AL1030" cm="1">
        <f t="array" ref="AL1030">IF(OR(COUNTIF(T1030,$AZ$2:$AZ$19)),0,1)</f>
        <v>0</v>
      </c>
      <c r="AM1030" cm="1">
        <f t="array" ref="AM1030">IF(OR(COUNTIF(U1030,$AZ$2:$AZ$19)),0,1)</f>
        <v>0</v>
      </c>
      <c r="AN1030" cm="1">
        <f t="array" ref="AN1030">IF(OR(COUNTIF(V1030,$AZ$2:$AZ$19)),0,1)</f>
        <v>0</v>
      </c>
      <c r="AO1030" cm="1">
        <f t="array" ref="AO1030">IF(OR(COUNTIF(W1030,$AZ$2:$AZ$19)),0,1)</f>
        <v>0</v>
      </c>
      <c r="AP1030" cm="1">
        <f t="array" ref="AP1030">IF(OR(COUNTIF(X1030,$AZ$2:$AZ$19)),0,1)</f>
        <v>0</v>
      </c>
      <c r="AQ1030" cm="1">
        <f t="array" ref="AQ1030">IF(OR(COUNTIF(Y1030,$AZ$2:$AZ$19)),0,1)</f>
        <v>0</v>
      </c>
      <c r="AR1030" cm="1">
        <f t="array" ref="AR1030">IF(OR(COUNTIF(Z1030,$AZ$2:$AZ$19)),0,1)</f>
        <v>0</v>
      </c>
      <c r="AS1030" cm="1">
        <f t="array" ref="AS1030">IF(OR(COUNTIF(AA1030,$AZ$2:$AZ$19)),0,1)</f>
        <v>0</v>
      </c>
      <c r="AT1030" cm="1">
        <f t="array" ref="AT1030">IF(OR(COUNTIF(AB1030,$AZ$2:$AZ$19)),0,1)</f>
        <v>0</v>
      </c>
      <c r="AU1030" cm="1">
        <f t="array" ref="AU1030">IF(OR(COUNTIF(AC1030,$AZ$2:$AZ$19)),0,1)</f>
        <v>0</v>
      </c>
      <c r="AV1030" cm="1">
        <f t="array" ref="AV1030">IF(OR(COUNTIF(AD1030,$AZ$2:$AZ$19)),0,1)</f>
        <v>0</v>
      </c>
      <c r="AX1030">
        <f t="shared" si="17"/>
        <v>0</v>
      </c>
    </row>
    <row r="1031" spans="1:50" x14ac:dyDescent="0.3">
      <c r="A1031" s="92" t="str" cm="1">
        <f t="array" ref="A1031">IF(AX1031&gt;0,'Licensee Info'!$A$2:$A$2,"#N/A")</f>
        <v>#N/A</v>
      </c>
      <c r="B1031" s="88" t="str">
        <f>'Cover Sheet'!$A$3</f>
        <v>[insert AFS Reporting Period]</v>
      </c>
      <c r="C1031" s="88" t="str">
        <f>'Cover Sheet'!$D$3</f>
        <v>[insert all medical and adult-use license record numbers covered by this AFS]</v>
      </c>
      <c r="D1031" s="88" t="str">
        <f>'Cover Sheet'!$A$6</f>
        <v>[insert name of firm]</v>
      </c>
      <c r="E1031" s="88" t="str">
        <f>'Cover Sheet'!$B$6</f>
        <v>[insert CPA name]</v>
      </c>
      <c r="F1031" s="88" t="str">
        <f>'Cover Sheet'!$B$8</f>
        <v>[insert CPA license number]</v>
      </c>
      <c r="G1031" s="88" t="str">
        <f>'Cover Sheet'!$D$6</f>
        <v>[insert direct email address]</v>
      </c>
      <c r="H1031" s="88" t="str">
        <f>'Cover Sheet'!$D$8</f>
        <v>[insert direct phone number]</v>
      </c>
      <c r="I1031" s="88" t="str">
        <f>'Cover Sheet'!$D$10</f>
        <v>[insert firm mailing address]</v>
      </c>
      <c r="J1031" s="88" t="str">
        <f>'Licensee Info'!$E$2</f>
        <v>Report not attested to correctly</v>
      </c>
      <c r="K1031" t="s">
        <v>286</v>
      </c>
      <c r="L1031">
        <v>1</v>
      </c>
      <c r="M1031" t="s">
        <v>285</v>
      </c>
      <c r="N1031">
        <v>15</v>
      </c>
      <c r="O1031">
        <v>13</v>
      </c>
      <c r="R1031">
        <v>0</v>
      </c>
      <c r="S1031">
        <v>0</v>
      </c>
      <c r="T1031">
        <v>0</v>
      </c>
      <c r="U1031">
        <v>0</v>
      </c>
      <c r="V1031">
        <v>0</v>
      </c>
      <c r="W1031">
        <v>0</v>
      </c>
      <c r="X1031">
        <v>0</v>
      </c>
      <c r="Y1031">
        <v>0</v>
      </c>
      <c r="Z1031">
        <v>0</v>
      </c>
      <c r="AA1031">
        <v>0</v>
      </c>
      <c r="AB1031">
        <v>0</v>
      </c>
      <c r="AC1031">
        <v>0</v>
      </c>
      <c r="AD1031">
        <v>0</v>
      </c>
      <c r="AJ1031" cm="1">
        <f t="array" ref="AJ1031">IF(OR(COUNTIF(R1031,$AZ$2:$AZ$19)),0,1)</f>
        <v>0</v>
      </c>
      <c r="AK1031" cm="1">
        <f t="array" ref="AK1031">IF(OR(COUNTIF(S1031,$AZ$2:$AZ$19)),0,1)</f>
        <v>0</v>
      </c>
      <c r="AL1031" cm="1">
        <f t="array" ref="AL1031">IF(OR(COUNTIF(T1031,$AZ$2:$AZ$19)),0,1)</f>
        <v>0</v>
      </c>
      <c r="AM1031" cm="1">
        <f t="array" ref="AM1031">IF(OR(COUNTIF(U1031,$AZ$2:$AZ$19)),0,1)</f>
        <v>0</v>
      </c>
      <c r="AN1031" cm="1">
        <f t="array" ref="AN1031">IF(OR(COUNTIF(V1031,$AZ$2:$AZ$19)),0,1)</f>
        <v>0</v>
      </c>
      <c r="AO1031" cm="1">
        <f t="array" ref="AO1031">IF(OR(COUNTIF(W1031,$AZ$2:$AZ$19)),0,1)</f>
        <v>0</v>
      </c>
      <c r="AP1031" cm="1">
        <f t="array" ref="AP1031">IF(OR(COUNTIF(X1031,$AZ$2:$AZ$19)),0,1)</f>
        <v>0</v>
      </c>
      <c r="AQ1031" cm="1">
        <f t="array" ref="AQ1031">IF(OR(COUNTIF(Y1031,$AZ$2:$AZ$19)),0,1)</f>
        <v>0</v>
      </c>
      <c r="AR1031" cm="1">
        <f t="array" ref="AR1031">IF(OR(COUNTIF(Z1031,$AZ$2:$AZ$19)),0,1)</f>
        <v>0</v>
      </c>
      <c r="AS1031" cm="1">
        <f t="array" ref="AS1031">IF(OR(COUNTIF(AA1031,$AZ$2:$AZ$19)),0,1)</f>
        <v>0</v>
      </c>
      <c r="AT1031" cm="1">
        <f t="array" ref="AT1031">IF(OR(COUNTIF(AB1031,$AZ$2:$AZ$19)),0,1)</f>
        <v>0</v>
      </c>
      <c r="AU1031" cm="1">
        <f t="array" ref="AU1031">IF(OR(COUNTIF(AC1031,$AZ$2:$AZ$19)),0,1)</f>
        <v>0</v>
      </c>
      <c r="AV1031" cm="1">
        <f t="array" ref="AV1031">IF(OR(COUNTIF(AD1031,$AZ$2:$AZ$19)),0,1)</f>
        <v>0</v>
      </c>
      <c r="AX1031">
        <f t="shared" si="17"/>
        <v>0</v>
      </c>
    </row>
    <row r="1032" spans="1:50" x14ac:dyDescent="0.3">
      <c r="A1032" s="88" t="str" cm="1">
        <f t="array" ref="A1032">IF(AX1032&gt;0,'Licensee Info'!$A$2:$A$2,"#N/A")</f>
        <v>#N/A</v>
      </c>
      <c r="B1032" s="88" t="str">
        <f>'Cover Sheet'!$A$3</f>
        <v>[insert AFS Reporting Period]</v>
      </c>
      <c r="C1032" s="88" t="str">
        <f>'Cover Sheet'!$D$3</f>
        <v>[insert all medical and adult-use license record numbers covered by this AFS]</v>
      </c>
      <c r="D1032" s="88" t="str">
        <f>'Cover Sheet'!$A$6</f>
        <v>[insert name of firm]</v>
      </c>
      <c r="E1032" s="88" t="str">
        <f>'Cover Sheet'!$B$6</f>
        <v>[insert CPA name]</v>
      </c>
      <c r="F1032" s="88" t="str">
        <f>'Cover Sheet'!$B$8</f>
        <v>[insert CPA license number]</v>
      </c>
      <c r="G1032" s="88" t="str">
        <f>'Cover Sheet'!$D$6</f>
        <v>[insert direct email address]</v>
      </c>
      <c r="H1032" s="88" t="str">
        <f>'Cover Sheet'!$D$8</f>
        <v>[insert direct phone number]</v>
      </c>
      <c r="I1032" s="88" t="str">
        <f>'Cover Sheet'!$D$10</f>
        <v>[insert firm mailing address]</v>
      </c>
      <c r="J1032" s="88" t="str">
        <f>'Licensee Info'!$E$2</f>
        <v>Report not attested to correctly</v>
      </c>
      <c r="K1032" s="91" t="s">
        <v>286</v>
      </c>
      <c r="L1032" s="91">
        <v>1</v>
      </c>
      <c r="M1032" s="91" t="s">
        <v>285</v>
      </c>
      <c r="N1032" s="91">
        <v>15</v>
      </c>
      <c r="O1032" s="91">
        <v>14</v>
      </c>
      <c r="P1032" s="91"/>
      <c r="Q1032" s="91"/>
      <c r="R1032" s="91">
        <v>0</v>
      </c>
      <c r="S1032" s="91">
        <v>0</v>
      </c>
      <c r="T1032" s="91">
        <v>0</v>
      </c>
      <c r="U1032" s="91">
        <v>0</v>
      </c>
      <c r="V1032" s="91">
        <v>0</v>
      </c>
      <c r="W1032" s="91">
        <v>0</v>
      </c>
      <c r="X1032" s="91">
        <v>0</v>
      </c>
      <c r="Y1032" s="91">
        <v>0</v>
      </c>
      <c r="Z1032" s="91">
        <v>0</v>
      </c>
      <c r="AA1032" s="91">
        <v>0</v>
      </c>
      <c r="AB1032" s="91">
        <v>0</v>
      </c>
      <c r="AC1032" s="91">
        <v>0</v>
      </c>
      <c r="AD1032" s="91">
        <v>0</v>
      </c>
      <c r="AE1032" s="91"/>
      <c r="AF1032" s="91"/>
      <c r="AG1032" s="91"/>
      <c r="AH1032" s="91"/>
      <c r="AJ1032" cm="1">
        <f t="array" ref="AJ1032">IF(OR(COUNTIF(R1032,$AZ$2:$AZ$19)),0,1)</f>
        <v>0</v>
      </c>
      <c r="AK1032" cm="1">
        <f t="array" ref="AK1032">IF(OR(COUNTIF(S1032,$AZ$2:$AZ$19)),0,1)</f>
        <v>0</v>
      </c>
      <c r="AL1032" cm="1">
        <f t="array" ref="AL1032">IF(OR(COUNTIF(T1032,$AZ$2:$AZ$19)),0,1)</f>
        <v>0</v>
      </c>
      <c r="AM1032" cm="1">
        <f t="array" ref="AM1032">IF(OR(COUNTIF(U1032,$AZ$2:$AZ$19)),0,1)</f>
        <v>0</v>
      </c>
      <c r="AN1032" cm="1">
        <f t="array" ref="AN1032">IF(OR(COUNTIF(V1032,$AZ$2:$AZ$19)),0,1)</f>
        <v>0</v>
      </c>
      <c r="AO1032" cm="1">
        <f t="array" ref="AO1032">IF(OR(COUNTIF(W1032,$AZ$2:$AZ$19)),0,1)</f>
        <v>0</v>
      </c>
      <c r="AP1032" cm="1">
        <f t="array" ref="AP1032">IF(OR(COUNTIF(X1032,$AZ$2:$AZ$19)),0,1)</f>
        <v>0</v>
      </c>
      <c r="AQ1032" cm="1">
        <f t="array" ref="AQ1032">IF(OR(COUNTIF(Y1032,$AZ$2:$AZ$19)),0,1)</f>
        <v>0</v>
      </c>
      <c r="AR1032" cm="1">
        <f t="array" ref="AR1032">IF(OR(COUNTIF(Z1032,$AZ$2:$AZ$19)),0,1)</f>
        <v>0</v>
      </c>
      <c r="AS1032" cm="1">
        <f t="array" ref="AS1032">IF(OR(COUNTIF(AA1032,$AZ$2:$AZ$19)),0,1)</f>
        <v>0</v>
      </c>
      <c r="AT1032" cm="1">
        <f t="array" ref="AT1032">IF(OR(COUNTIF(AB1032,$AZ$2:$AZ$19)),0,1)</f>
        <v>0</v>
      </c>
      <c r="AU1032" cm="1">
        <f t="array" ref="AU1032">IF(OR(COUNTIF(AC1032,$AZ$2:$AZ$19)),0,1)</f>
        <v>0</v>
      </c>
      <c r="AV1032" cm="1">
        <f t="array" ref="AV1032">IF(OR(COUNTIF(AD1032,$AZ$2:$AZ$19)),0,1)</f>
        <v>0</v>
      </c>
      <c r="AX1032">
        <f t="shared" si="17"/>
        <v>0</v>
      </c>
    </row>
    <row r="1033" spans="1:50" x14ac:dyDescent="0.3">
      <c r="A1033" s="92" t="str" cm="1">
        <f t="array" ref="A1033">IF(AX1033&gt;0,'Licensee Info'!$A$2:$A$2,"#N/A")</f>
        <v>#N/A</v>
      </c>
      <c r="B1033" s="88" t="str">
        <f>'Cover Sheet'!$A$3</f>
        <v>[insert AFS Reporting Period]</v>
      </c>
      <c r="C1033" s="88" t="str">
        <f>'Cover Sheet'!$D$3</f>
        <v>[insert all medical and adult-use license record numbers covered by this AFS]</v>
      </c>
      <c r="D1033" s="88" t="str">
        <f>'Cover Sheet'!$A$6</f>
        <v>[insert name of firm]</v>
      </c>
      <c r="E1033" s="88" t="str">
        <f>'Cover Sheet'!$B$6</f>
        <v>[insert CPA name]</v>
      </c>
      <c r="F1033" s="88" t="str">
        <f>'Cover Sheet'!$B$8</f>
        <v>[insert CPA license number]</v>
      </c>
      <c r="G1033" s="88" t="str">
        <f>'Cover Sheet'!$D$6</f>
        <v>[insert direct email address]</v>
      </c>
      <c r="H1033" s="88" t="str">
        <f>'Cover Sheet'!$D$8</f>
        <v>[insert direct phone number]</v>
      </c>
      <c r="I1033" s="88" t="str">
        <f>'Cover Sheet'!$D$10</f>
        <v>[insert firm mailing address]</v>
      </c>
      <c r="J1033" s="88" t="str">
        <f>'Licensee Info'!$E$2</f>
        <v>Report not attested to correctly</v>
      </c>
      <c r="K1033" t="s">
        <v>286</v>
      </c>
      <c r="L1033">
        <v>1</v>
      </c>
      <c r="M1033" t="s">
        <v>285</v>
      </c>
      <c r="N1033">
        <v>15</v>
      </c>
      <c r="O1033">
        <v>15</v>
      </c>
      <c r="R1033">
        <v>0</v>
      </c>
      <c r="S1033">
        <v>0</v>
      </c>
      <c r="T1033">
        <v>0</v>
      </c>
      <c r="U1033">
        <v>0</v>
      </c>
      <c r="V1033">
        <v>0</v>
      </c>
      <c r="W1033">
        <v>0</v>
      </c>
      <c r="X1033">
        <v>0</v>
      </c>
      <c r="Y1033">
        <v>0</v>
      </c>
      <c r="Z1033">
        <v>0</v>
      </c>
      <c r="AA1033">
        <v>0</v>
      </c>
      <c r="AB1033">
        <v>0</v>
      </c>
      <c r="AC1033">
        <v>0</v>
      </c>
      <c r="AD1033">
        <v>0</v>
      </c>
      <c r="AJ1033" cm="1">
        <f t="array" ref="AJ1033">IF(OR(COUNTIF(R1033,$AZ$2:$AZ$19)),0,1)</f>
        <v>0</v>
      </c>
      <c r="AK1033" cm="1">
        <f t="array" ref="AK1033">IF(OR(COUNTIF(S1033,$AZ$2:$AZ$19)),0,1)</f>
        <v>0</v>
      </c>
      <c r="AL1033" cm="1">
        <f t="array" ref="AL1033">IF(OR(COUNTIF(T1033,$AZ$2:$AZ$19)),0,1)</f>
        <v>0</v>
      </c>
      <c r="AM1033" cm="1">
        <f t="array" ref="AM1033">IF(OR(COUNTIF(U1033,$AZ$2:$AZ$19)),0,1)</f>
        <v>0</v>
      </c>
      <c r="AN1033" cm="1">
        <f t="array" ref="AN1033">IF(OR(COUNTIF(V1033,$AZ$2:$AZ$19)),0,1)</f>
        <v>0</v>
      </c>
      <c r="AO1033" cm="1">
        <f t="array" ref="AO1033">IF(OR(COUNTIF(W1033,$AZ$2:$AZ$19)),0,1)</f>
        <v>0</v>
      </c>
      <c r="AP1033" cm="1">
        <f t="array" ref="AP1033">IF(OR(COUNTIF(X1033,$AZ$2:$AZ$19)),0,1)</f>
        <v>0</v>
      </c>
      <c r="AQ1033" cm="1">
        <f t="array" ref="AQ1033">IF(OR(COUNTIF(Y1033,$AZ$2:$AZ$19)),0,1)</f>
        <v>0</v>
      </c>
      <c r="AR1033" cm="1">
        <f t="array" ref="AR1033">IF(OR(COUNTIF(Z1033,$AZ$2:$AZ$19)),0,1)</f>
        <v>0</v>
      </c>
      <c r="AS1033" cm="1">
        <f t="array" ref="AS1033">IF(OR(COUNTIF(AA1033,$AZ$2:$AZ$19)),0,1)</f>
        <v>0</v>
      </c>
      <c r="AT1033" cm="1">
        <f t="array" ref="AT1033">IF(OR(COUNTIF(AB1033,$AZ$2:$AZ$19)),0,1)</f>
        <v>0</v>
      </c>
      <c r="AU1033" cm="1">
        <f t="array" ref="AU1033">IF(OR(COUNTIF(AC1033,$AZ$2:$AZ$19)),0,1)</f>
        <v>0</v>
      </c>
      <c r="AV1033" cm="1">
        <f t="array" ref="AV1033">IF(OR(COUNTIF(AD1033,$AZ$2:$AZ$19)),0,1)</f>
        <v>0</v>
      </c>
      <c r="AX1033">
        <f t="shared" si="17"/>
        <v>0</v>
      </c>
    </row>
    <row r="1034" spans="1:50" x14ac:dyDescent="0.3">
      <c r="A1034" s="88" t="str" cm="1">
        <f t="array" ref="A1034">IF(AX1034&gt;0,'Licensee Info'!$A$2:$A$2,"#N/A")</f>
        <v>#N/A</v>
      </c>
      <c r="B1034" s="88" t="str">
        <f>'Cover Sheet'!$A$3</f>
        <v>[insert AFS Reporting Period]</v>
      </c>
      <c r="C1034" s="88" t="str">
        <f>'Cover Sheet'!$D$3</f>
        <v>[insert all medical and adult-use license record numbers covered by this AFS]</v>
      </c>
      <c r="D1034" s="88" t="str">
        <f>'Cover Sheet'!$A$6</f>
        <v>[insert name of firm]</v>
      </c>
      <c r="E1034" s="88" t="str">
        <f>'Cover Sheet'!$B$6</f>
        <v>[insert CPA name]</v>
      </c>
      <c r="F1034" s="88" t="str">
        <f>'Cover Sheet'!$B$8</f>
        <v>[insert CPA license number]</v>
      </c>
      <c r="G1034" s="88" t="str">
        <f>'Cover Sheet'!$D$6</f>
        <v>[insert direct email address]</v>
      </c>
      <c r="H1034" s="88" t="str">
        <f>'Cover Sheet'!$D$8</f>
        <v>[insert direct phone number]</v>
      </c>
      <c r="I1034" s="88" t="str">
        <f>'Cover Sheet'!$D$10</f>
        <v>[insert firm mailing address]</v>
      </c>
      <c r="J1034" s="88" t="str">
        <f>'Licensee Info'!$E$2</f>
        <v>Report not attested to correctly</v>
      </c>
      <c r="K1034" s="91" t="s">
        <v>287</v>
      </c>
      <c r="L1034" s="91">
        <v>1</v>
      </c>
      <c r="M1034" s="91">
        <v>1</v>
      </c>
      <c r="N1034" s="91"/>
      <c r="O1034" s="91"/>
      <c r="P1034" s="91"/>
      <c r="Q1034" s="91"/>
      <c r="R1034" s="91" t="str">
        <f>'R - Total (SC, ST)'!$A$12</f>
        <v>[insert answer here]</v>
      </c>
      <c r="S1034" s="91">
        <v>0</v>
      </c>
      <c r="T1034" s="91">
        <v>0</v>
      </c>
      <c r="U1034" s="91">
        <v>0</v>
      </c>
      <c r="V1034" s="91">
        <v>0</v>
      </c>
      <c r="W1034" s="91">
        <v>0</v>
      </c>
      <c r="X1034" s="91">
        <v>0</v>
      </c>
      <c r="Y1034" s="91">
        <v>0</v>
      </c>
      <c r="Z1034" s="91">
        <v>0</v>
      </c>
      <c r="AA1034" s="91">
        <v>0</v>
      </c>
      <c r="AB1034" s="91">
        <v>0</v>
      </c>
      <c r="AC1034" s="91">
        <v>0</v>
      </c>
      <c r="AD1034" s="91">
        <v>0</v>
      </c>
      <c r="AE1034" s="91"/>
      <c r="AF1034" s="91"/>
      <c r="AG1034" s="91"/>
      <c r="AH1034" s="91"/>
      <c r="AJ1034" cm="1">
        <f t="array" ref="AJ1034">IF(OR(COUNTIF(R1034,$AZ$2:$AZ$19)),0,1)</f>
        <v>0</v>
      </c>
      <c r="AK1034" cm="1">
        <f t="array" ref="AK1034">IF(OR(COUNTIF(S1034,$AZ$2:$AZ$19)),0,1)</f>
        <v>0</v>
      </c>
      <c r="AL1034" cm="1">
        <f t="array" ref="AL1034">IF(OR(COUNTIF(T1034,$AZ$2:$AZ$19)),0,1)</f>
        <v>0</v>
      </c>
      <c r="AM1034" cm="1">
        <f t="array" ref="AM1034">IF(OR(COUNTIF(U1034,$AZ$2:$AZ$19)),0,1)</f>
        <v>0</v>
      </c>
      <c r="AN1034" cm="1">
        <f t="array" ref="AN1034">IF(OR(COUNTIF(V1034,$AZ$2:$AZ$19)),0,1)</f>
        <v>0</v>
      </c>
      <c r="AO1034" cm="1">
        <f t="array" ref="AO1034">IF(OR(COUNTIF(W1034,$AZ$2:$AZ$19)),0,1)</f>
        <v>0</v>
      </c>
      <c r="AP1034" cm="1">
        <f t="array" ref="AP1034">IF(OR(COUNTIF(X1034,$AZ$2:$AZ$19)),0,1)</f>
        <v>0</v>
      </c>
      <c r="AQ1034" cm="1">
        <f t="array" ref="AQ1034">IF(OR(COUNTIF(Y1034,$AZ$2:$AZ$19)),0,1)</f>
        <v>0</v>
      </c>
      <c r="AR1034" cm="1">
        <f t="array" ref="AR1034">IF(OR(COUNTIF(Z1034,$AZ$2:$AZ$19)),0,1)</f>
        <v>0</v>
      </c>
      <c r="AS1034" cm="1">
        <f t="array" ref="AS1034">IF(OR(COUNTIF(AA1034,$AZ$2:$AZ$19)),0,1)</f>
        <v>0</v>
      </c>
      <c r="AT1034" cm="1">
        <f t="array" ref="AT1034">IF(OR(COUNTIF(AB1034,$AZ$2:$AZ$19)),0,1)</f>
        <v>0</v>
      </c>
      <c r="AU1034" cm="1">
        <f t="array" ref="AU1034">IF(OR(COUNTIF(AC1034,$AZ$2:$AZ$19)),0,1)</f>
        <v>0</v>
      </c>
      <c r="AV1034" cm="1">
        <f t="array" ref="AV1034">IF(OR(COUNTIF(AD1034,$AZ$2:$AZ$19)),0,1)</f>
        <v>0</v>
      </c>
      <c r="AX1034">
        <f t="shared" ref="AX1034:AX1086" si="18">SUM(AJ1034:AV1034)</f>
        <v>0</v>
      </c>
    </row>
    <row r="1035" spans="1:50" x14ac:dyDescent="0.3">
      <c r="A1035" s="92" t="str" cm="1">
        <f t="array" ref="A1035">IF(AX1035&gt;0,'Licensee Info'!$A$2:$A$2,"#N/A")</f>
        <v>#N/A</v>
      </c>
      <c r="B1035" s="88" t="str">
        <f>'Cover Sheet'!$A$3</f>
        <v>[insert AFS Reporting Period]</v>
      </c>
      <c r="C1035" s="88" t="str">
        <f>'Cover Sheet'!$D$3</f>
        <v>[insert all medical and adult-use license record numbers covered by this AFS]</v>
      </c>
      <c r="D1035" s="88" t="str">
        <f>'Cover Sheet'!$A$6</f>
        <v>[insert name of firm]</v>
      </c>
      <c r="E1035" s="88" t="str">
        <f>'Cover Sheet'!$B$6</f>
        <v>[insert CPA name]</v>
      </c>
      <c r="F1035" s="88" t="str">
        <f>'Cover Sheet'!$B$8</f>
        <v>[insert CPA license number]</v>
      </c>
      <c r="G1035" s="88" t="str">
        <f>'Cover Sheet'!$D$6</f>
        <v>[insert direct email address]</v>
      </c>
      <c r="H1035" s="88" t="str">
        <f>'Cover Sheet'!$D$8</f>
        <v>[insert direct phone number]</v>
      </c>
      <c r="I1035" s="88" t="str">
        <f>'Cover Sheet'!$D$10</f>
        <v>[insert firm mailing address]</v>
      </c>
      <c r="J1035" s="88" t="str">
        <f>'Licensee Info'!$E$2</f>
        <v>Report not attested to correctly</v>
      </c>
      <c r="K1035" t="s">
        <v>287</v>
      </c>
      <c r="L1035">
        <v>1</v>
      </c>
      <c r="M1035">
        <v>2</v>
      </c>
      <c r="N1035">
        <v>1</v>
      </c>
      <c r="R1035" cm="1">
        <f t="array" ref="R1035:S1040">'R - Total (SC, ST)'!$A$15:$B$20</f>
        <v>0</v>
      </c>
      <c r="S1035">
        <v>0</v>
      </c>
      <c r="T1035">
        <v>0</v>
      </c>
      <c r="U1035">
        <v>0</v>
      </c>
      <c r="V1035">
        <v>0</v>
      </c>
      <c r="W1035">
        <v>0</v>
      </c>
      <c r="X1035">
        <v>0</v>
      </c>
      <c r="Y1035">
        <v>0</v>
      </c>
      <c r="Z1035">
        <v>0</v>
      </c>
      <c r="AA1035">
        <v>0</v>
      </c>
      <c r="AB1035">
        <v>0</v>
      </c>
      <c r="AC1035">
        <v>0</v>
      </c>
      <c r="AD1035">
        <v>0</v>
      </c>
      <c r="AJ1035" cm="1">
        <f t="array" ref="AJ1035">IF(OR(COUNTIF(R1035,$AZ$2:$AZ$19)),0,1)</f>
        <v>0</v>
      </c>
      <c r="AK1035" cm="1">
        <f t="array" ref="AK1035">IF(OR(COUNTIF(S1035,$AZ$2:$AZ$19)),0,1)</f>
        <v>0</v>
      </c>
      <c r="AL1035" cm="1">
        <f t="array" ref="AL1035">IF(OR(COUNTIF(T1035,$AZ$2:$AZ$19)),0,1)</f>
        <v>0</v>
      </c>
      <c r="AM1035" cm="1">
        <f t="array" ref="AM1035">IF(OR(COUNTIF(U1035,$AZ$2:$AZ$19)),0,1)</f>
        <v>0</v>
      </c>
      <c r="AN1035" cm="1">
        <f t="array" ref="AN1035">IF(OR(COUNTIF(V1035,$AZ$2:$AZ$19)),0,1)</f>
        <v>0</v>
      </c>
      <c r="AO1035" cm="1">
        <f t="array" ref="AO1035">IF(OR(COUNTIF(W1035,$AZ$2:$AZ$19)),0,1)</f>
        <v>0</v>
      </c>
      <c r="AP1035" cm="1">
        <f t="array" ref="AP1035">IF(OR(COUNTIF(X1035,$AZ$2:$AZ$19)),0,1)</f>
        <v>0</v>
      </c>
      <c r="AQ1035" cm="1">
        <f t="array" ref="AQ1035">IF(OR(COUNTIF(Y1035,$AZ$2:$AZ$19)),0,1)</f>
        <v>0</v>
      </c>
      <c r="AR1035" cm="1">
        <f t="array" ref="AR1035">IF(OR(COUNTIF(Z1035,$AZ$2:$AZ$19)),0,1)</f>
        <v>0</v>
      </c>
      <c r="AS1035" cm="1">
        <f t="array" ref="AS1035">IF(OR(COUNTIF(AA1035,$AZ$2:$AZ$19)),0,1)</f>
        <v>0</v>
      </c>
      <c r="AT1035" cm="1">
        <f t="array" ref="AT1035">IF(OR(COUNTIF(AB1035,$AZ$2:$AZ$19)),0,1)</f>
        <v>0</v>
      </c>
      <c r="AU1035" cm="1">
        <f t="array" ref="AU1035">IF(OR(COUNTIF(AC1035,$AZ$2:$AZ$19)),0,1)</f>
        <v>0</v>
      </c>
      <c r="AV1035" cm="1">
        <f t="array" ref="AV1035">IF(OR(COUNTIF(AD1035,$AZ$2:$AZ$19)),0,1)</f>
        <v>0</v>
      </c>
      <c r="AX1035">
        <f t="shared" si="18"/>
        <v>0</v>
      </c>
    </row>
    <row r="1036" spans="1:50" x14ac:dyDescent="0.3">
      <c r="A1036" s="88" t="str" cm="1">
        <f t="array" ref="A1036">IF(AX1036&gt;0,'Licensee Info'!$A$2:$A$2,"#N/A")</f>
        <v>#N/A</v>
      </c>
      <c r="B1036" s="88" t="str">
        <f>'Cover Sheet'!$A$3</f>
        <v>[insert AFS Reporting Period]</v>
      </c>
      <c r="C1036" s="88" t="str">
        <f>'Cover Sheet'!$D$3</f>
        <v>[insert all medical and adult-use license record numbers covered by this AFS]</v>
      </c>
      <c r="D1036" s="88" t="str">
        <f>'Cover Sheet'!$A$6</f>
        <v>[insert name of firm]</v>
      </c>
      <c r="E1036" s="88" t="str">
        <f>'Cover Sheet'!$B$6</f>
        <v>[insert CPA name]</v>
      </c>
      <c r="F1036" s="88" t="str">
        <f>'Cover Sheet'!$B$8</f>
        <v>[insert CPA license number]</v>
      </c>
      <c r="G1036" s="88" t="str">
        <f>'Cover Sheet'!$D$6</f>
        <v>[insert direct email address]</v>
      </c>
      <c r="H1036" s="88" t="str">
        <f>'Cover Sheet'!$D$8</f>
        <v>[insert direct phone number]</v>
      </c>
      <c r="I1036" s="88" t="str">
        <f>'Cover Sheet'!$D$10</f>
        <v>[insert firm mailing address]</v>
      </c>
      <c r="J1036" s="88" t="str">
        <f>'Licensee Info'!$E$2</f>
        <v>Report not attested to correctly</v>
      </c>
      <c r="K1036" s="91" t="s">
        <v>287</v>
      </c>
      <c r="L1036" s="91">
        <v>1</v>
      </c>
      <c r="M1036" s="91">
        <v>2</v>
      </c>
      <c r="N1036" s="91">
        <v>2</v>
      </c>
      <c r="O1036" s="91"/>
      <c r="P1036" s="91"/>
      <c r="Q1036" s="91"/>
      <c r="R1036" s="91">
        <v>0</v>
      </c>
      <c r="S1036" s="91">
        <v>0</v>
      </c>
      <c r="T1036" s="91">
        <v>0</v>
      </c>
      <c r="U1036" s="91">
        <v>0</v>
      </c>
      <c r="V1036" s="91">
        <v>0</v>
      </c>
      <c r="W1036" s="91">
        <v>0</v>
      </c>
      <c r="X1036" s="91">
        <v>0</v>
      </c>
      <c r="Y1036" s="91">
        <v>0</v>
      </c>
      <c r="Z1036" s="91">
        <v>0</v>
      </c>
      <c r="AA1036" s="91">
        <v>0</v>
      </c>
      <c r="AB1036" s="91">
        <v>0</v>
      </c>
      <c r="AC1036" s="91">
        <v>0</v>
      </c>
      <c r="AD1036" s="91">
        <v>0</v>
      </c>
      <c r="AE1036" s="91"/>
      <c r="AF1036" s="91"/>
      <c r="AG1036" s="91"/>
      <c r="AH1036" s="91"/>
      <c r="AJ1036" cm="1">
        <f t="array" ref="AJ1036">IF(OR(COUNTIF(R1036,$AZ$2:$AZ$19)),0,1)</f>
        <v>0</v>
      </c>
      <c r="AK1036" cm="1">
        <f t="array" ref="AK1036">IF(OR(COUNTIF(S1036,$AZ$2:$AZ$19)),0,1)</f>
        <v>0</v>
      </c>
      <c r="AL1036" cm="1">
        <f t="array" ref="AL1036">IF(OR(COUNTIF(T1036,$AZ$2:$AZ$19)),0,1)</f>
        <v>0</v>
      </c>
      <c r="AM1036" cm="1">
        <f t="array" ref="AM1036">IF(OR(COUNTIF(U1036,$AZ$2:$AZ$19)),0,1)</f>
        <v>0</v>
      </c>
      <c r="AN1036" cm="1">
        <f t="array" ref="AN1036">IF(OR(COUNTIF(V1036,$AZ$2:$AZ$19)),0,1)</f>
        <v>0</v>
      </c>
      <c r="AO1036" cm="1">
        <f t="array" ref="AO1036">IF(OR(COUNTIF(W1036,$AZ$2:$AZ$19)),0,1)</f>
        <v>0</v>
      </c>
      <c r="AP1036" cm="1">
        <f t="array" ref="AP1036">IF(OR(COUNTIF(X1036,$AZ$2:$AZ$19)),0,1)</f>
        <v>0</v>
      </c>
      <c r="AQ1036" cm="1">
        <f t="array" ref="AQ1036">IF(OR(COUNTIF(Y1036,$AZ$2:$AZ$19)),0,1)</f>
        <v>0</v>
      </c>
      <c r="AR1036" cm="1">
        <f t="array" ref="AR1036">IF(OR(COUNTIF(Z1036,$AZ$2:$AZ$19)),0,1)</f>
        <v>0</v>
      </c>
      <c r="AS1036" cm="1">
        <f t="array" ref="AS1036">IF(OR(COUNTIF(AA1036,$AZ$2:$AZ$19)),0,1)</f>
        <v>0</v>
      </c>
      <c r="AT1036" cm="1">
        <f t="array" ref="AT1036">IF(OR(COUNTIF(AB1036,$AZ$2:$AZ$19)),0,1)</f>
        <v>0</v>
      </c>
      <c r="AU1036" cm="1">
        <f t="array" ref="AU1036">IF(OR(COUNTIF(AC1036,$AZ$2:$AZ$19)),0,1)</f>
        <v>0</v>
      </c>
      <c r="AV1036" cm="1">
        <f t="array" ref="AV1036">IF(OR(COUNTIF(AD1036,$AZ$2:$AZ$19)),0,1)</f>
        <v>0</v>
      </c>
      <c r="AX1036">
        <f t="shared" si="18"/>
        <v>0</v>
      </c>
    </row>
    <row r="1037" spans="1:50" x14ac:dyDescent="0.3">
      <c r="A1037" s="92" t="str" cm="1">
        <f t="array" ref="A1037">IF(AX1037&gt;0,'Licensee Info'!$A$2:$A$2,"#N/A")</f>
        <v>#N/A</v>
      </c>
      <c r="B1037" s="88" t="str">
        <f>'Cover Sheet'!$A$3</f>
        <v>[insert AFS Reporting Period]</v>
      </c>
      <c r="C1037" s="88" t="str">
        <f>'Cover Sheet'!$D$3</f>
        <v>[insert all medical and adult-use license record numbers covered by this AFS]</v>
      </c>
      <c r="D1037" s="88" t="str">
        <f>'Cover Sheet'!$A$6</f>
        <v>[insert name of firm]</v>
      </c>
      <c r="E1037" s="88" t="str">
        <f>'Cover Sheet'!$B$6</f>
        <v>[insert CPA name]</v>
      </c>
      <c r="F1037" s="88" t="str">
        <f>'Cover Sheet'!$B$8</f>
        <v>[insert CPA license number]</v>
      </c>
      <c r="G1037" s="88" t="str">
        <f>'Cover Sheet'!$D$6</f>
        <v>[insert direct email address]</v>
      </c>
      <c r="H1037" s="88" t="str">
        <f>'Cover Sheet'!$D$8</f>
        <v>[insert direct phone number]</v>
      </c>
      <c r="I1037" s="88" t="str">
        <f>'Cover Sheet'!$D$10</f>
        <v>[insert firm mailing address]</v>
      </c>
      <c r="J1037" s="88" t="str">
        <f>'Licensee Info'!$E$2</f>
        <v>Report not attested to correctly</v>
      </c>
      <c r="K1037" t="s">
        <v>287</v>
      </c>
      <c r="L1037">
        <v>1</v>
      </c>
      <c r="M1037">
        <v>2</v>
      </c>
      <c r="N1037">
        <v>3</v>
      </c>
      <c r="R1037">
        <v>0</v>
      </c>
      <c r="S1037">
        <v>0</v>
      </c>
      <c r="T1037">
        <v>0</v>
      </c>
      <c r="U1037">
        <v>0</v>
      </c>
      <c r="V1037">
        <v>0</v>
      </c>
      <c r="W1037">
        <v>0</v>
      </c>
      <c r="X1037">
        <v>0</v>
      </c>
      <c r="Y1037">
        <v>0</v>
      </c>
      <c r="Z1037">
        <v>0</v>
      </c>
      <c r="AA1037">
        <v>0</v>
      </c>
      <c r="AB1037">
        <v>0</v>
      </c>
      <c r="AC1037">
        <v>0</v>
      </c>
      <c r="AD1037">
        <v>0</v>
      </c>
      <c r="AJ1037" cm="1">
        <f t="array" ref="AJ1037">IF(OR(COUNTIF(R1037,$AZ$2:$AZ$19)),0,1)</f>
        <v>0</v>
      </c>
      <c r="AK1037" cm="1">
        <f t="array" ref="AK1037">IF(OR(COUNTIF(S1037,$AZ$2:$AZ$19)),0,1)</f>
        <v>0</v>
      </c>
      <c r="AL1037" cm="1">
        <f t="array" ref="AL1037">IF(OR(COUNTIF(T1037,$AZ$2:$AZ$19)),0,1)</f>
        <v>0</v>
      </c>
      <c r="AM1037" cm="1">
        <f t="array" ref="AM1037">IF(OR(COUNTIF(U1037,$AZ$2:$AZ$19)),0,1)</f>
        <v>0</v>
      </c>
      <c r="AN1037" cm="1">
        <f t="array" ref="AN1037">IF(OR(COUNTIF(V1037,$AZ$2:$AZ$19)),0,1)</f>
        <v>0</v>
      </c>
      <c r="AO1037" cm="1">
        <f t="array" ref="AO1037">IF(OR(COUNTIF(W1037,$AZ$2:$AZ$19)),0,1)</f>
        <v>0</v>
      </c>
      <c r="AP1037" cm="1">
        <f t="array" ref="AP1037">IF(OR(COUNTIF(X1037,$AZ$2:$AZ$19)),0,1)</f>
        <v>0</v>
      </c>
      <c r="AQ1037" cm="1">
        <f t="array" ref="AQ1037">IF(OR(COUNTIF(Y1037,$AZ$2:$AZ$19)),0,1)</f>
        <v>0</v>
      </c>
      <c r="AR1037" cm="1">
        <f t="array" ref="AR1037">IF(OR(COUNTIF(Z1037,$AZ$2:$AZ$19)),0,1)</f>
        <v>0</v>
      </c>
      <c r="AS1037" cm="1">
        <f t="array" ref="AS1037">IF(OR(COUNTIF(AA1037,$AZ$2:$AZ$19)),0,1)</f>
        <v>0</v>
      </c>
      <c r="AT1037" cm="1">
        <f t="array" ref="AT1037">IF(OR(COUNTIF(AB1037,$AZ$2:$AZ$19)),0,1)</f>
        <v>0</v>
      </c>
      <c r="AU1037" cm="1">
        <f t="array" ref="AU1037">IF(OR(COUNTIF(AC1037,$AZ$2:$AZ$19)),0,1)</f>
        <v>0</v>
      </c>
      <c r="AV1037" cm="1">
        <f t="array" ref="AV1037">IF(OR(COUNTIF(AD1037,$AZ$2:$AZ$19)),0,1)</f>
        <v>0</v>
      </c>
      <c r="AX1037">
        <f t="shared" si="18"/>
        <v>0</v>
      </c>
    </row>
    <row r="1038" spans="1:50" x14ac:dyDescent="0.3">
      <c r="A1038" s="88" t="str" cm="1">
        <f t="array" ref="A1038">IF(AX1038&gt;0,'Licensee Info'!$A$2:$A$2,"#N/A")</f>
        <v>#N/A</v>
      </c>
      <c r="B1038" s="88" t="str">
        <f>'Cover Sheet'!$A$3</f>
        <v>[insert AFS Reporting Period]</v>
      </c>
      <c r="C1038" s="88" t="str">
        <f>'Cover Sheet'!$D$3</f>
        <v>[insert all medical and adult-use license record numbers covered by this AFS]</v>
      </c>
      <c r="D1038" s="88" t="str">
        <f>'Cover Sheet'!$A$6</f>
        <v>[insert name of firm]</v>
      </c>
      <c r="E1038" s="88" t="str">
        <f>'Cover Sheet'!$B$6</f>
        <v>[insert CPA name]</v>
      </c>
      <c r="F1038" s="88" t="str">
        <f>'Cover Sheet'!$B$8</f>
        <v>[insert CPA license number]</v>
      </c>
      <c r="G1038" s="88" t="str">
        <f>'Cover Sheet'!$D$6</f>
        <v>[insert direct email address]</v>
      </c>
      <c r="H1038" s="88" t="str">
        <f>'Cover Sheet'!$D$8</f>
        <v>[insert direct phone number]</v>
      </c>
      <c r="I1038" s="88" t="str">
        <f>'Cover Sheet'!$D$10</f>
        <v>[insert firm mailing address]</v>
      </c>
      <c r="J1038" s="88" t="str">
        <f>'Licensee Info'!$E$2</f>
        <v>Report not attested to correctly</v>
      </c>
      <c r="K1038" s="91" t="s">
        <v>287</v>
      </c>
      <c r="L1038" s="91">
        <v>1</v>
      </c>
      <c r="M1038" s="91">
        <v>2</v>
      </c>
      <c r="N1038" s="91">
        <v>4</v>
      </c>
      <c r="O1038" s="91"/>
      <c r="P1038" s="91"/>
      <c r="Q1038" s="91"/>
      <c r="R1038" s="91">
        <v>0</v>
      </c>
      <c r="S1038" s="91">
        <v>0</v>
      </c>
      <c r="T1038" s="91">
        <v>0</v>
      </c>
      <c r="U1038" s="91">
        <v>0</v>
      </c>
      <c r="V1038" s="91">
        <v>0</v>
      </c>
      <c r="W1038" s="91">
        <v>0</v>
      </c>
      <c r="X1038" s="91">
        <v>0</v>
      </c>
      <c r="Y1038" s="91">
        <v>0</v>
      </c>
      <c r="Z1038" s="91">
        <v>0</v>
      </c>
      <c r="AA1038" s="91">
        <v>0</v>
      </c>
      <c r="AB1038" s="91">
        <v>0</v>
      </c>
      <c r="AC1038" s="91">
        <v>0</v>
      </c>
      <c r="AD1038" s="91">
        <v>0</v>
      </c>
      <c r="AE1038" s="91"/>
      <c r="AF1038" s="91"/>
      <c r="AG1038" s="91"/>
      <c r="AH1038" s="91"/>
      <c r="AJ1038" cm="1">
        <f t="array" ref="AJ1038">IF(OR(COUNTIF(R1038,$AZ$2:$AZ$19)),0,1)</f>
        <v>0</v>
      </c>
      <c r="AK1038" cm="1">
        <f t="array" ref="AK1038">IF(OR(COUNTIF(S1038,$AZ$2:$AZ$19)),0,1)</f>
        <v>0</v>
      </c>
      <c r="AL1038" cm="1">
        <f t="array" ref="AL1038">IF(OR(COUNTIF(T1038,$AZ$2:$AZ$19)),0,1)</f>
        <v>0</v>
      </c>
      <c r="AM1038" cm="1">
        <f t="array" ref="AM1038">IF(OR(COUNTIF(U1038,$AZ$2:$AZ$19)),0,1)</f>
        <v>0</v>
      </c>
      <c r="AN1038" cm="1">
        <f t="array" ref="AN1038">IF(OR(COUNTIF(V1038,$AZ$2:$AZ$19)),0,1)</f>
        <v>0</v>
      </c>
      <c r="AO1038" cm="1">
        <f t="array" ref="AO1038">IF(OR(COUNTIF(W1038,$AZ$2:$AZ$19)),0,1)</f>
        <v>0</v>
      </c>
      <c r="AP1038" cm="1">
        <f t="array" ref="AP1038">IF(OR(COUNTIF(X1038,$AZ$2:$AZ$19)),0,1)</f>
        <v>0</v>
      </c>
      <c r="AQ1038" cm="1">
        <f t="array" ref="AQ1038">IF(OR(COUNTIF(Y1038,$AZ$2:$AZ$19)),0,1)</f>
        <v>0</v>
      </c>
      <c r="AR1038" cm="1">
        <f t="array" ref="AR1038">IF(OR(COUNTIF(Z1038,$AZ$2:$AZ$19)),0,1)</f>
        <v>0</v>
      </c>
      <c r="AS1038" cm="1">
        <f t="array" ref="AS1038">IF(OR(COUNTIF(AA1038,$AZ$2:$AZ$19)),0,1)</f>
        <v>0</v>
      </c>
      <c r="AT1038" cm="1">
        <f t="array" ref="AT1038">IF(OR(COUNTIF(AB1038,$AZ$2:$AZ$19)),0,1)</f>
        <v>0</v>
      </c>
      <c r="AU1038" cm="1">
        <f t="array" ref="AU1038">IF(OR(COUNTIF(AC1038,$AZ$2:$AZ$19)),0,1)</f>
        <v>0</v>
      </c>
      <c r="AV1038" cm="1">
        <f t="array" ref="AV1038">IF(OR(COUNTIF(AD1038,$AZ$2:$AZ$19)),0,1)</f>
        <v>0</v>
      </c>
      <c r="AX1038">
        <f t="shared" si="18"/>
        <v>0</v>
      </c>
    </row>
    <row r="1039" spans="1:50" x14ac:dyDescent="0.3">
      <c r="A1039" s="92" t="str" cm="1">
        <f t="array" ref="A1039">IF(AX1039&gt;0,'Licensee Info'!$A$2:$A$2,"#N/A")</f>
        <v>#N/A</v>
      </c>
      <c r="B1039" s="88" t="str">
        <f>'Cover Sheet'!$A$3</f>
        <v>[insert AFS Reporting Period]</v>
      </c>
      <c r="C1039" s="88" t="str">
        <f>'Cover Sheet'!$D$3</f>
        <v>[insert all medical and adult-use license record numbers covered by this AFS]</v>
      </c>
      <c r="D1039" s="88" t="str">
        <f>'Cover Sheet'!$A$6</f>
        <v>[insert name of firm]</v>
      </c>
      <c r="E1039" s="88" t="str">
        <f>'Cover Sheet'!$B$6</f>
        <v>[insert CPA name]</v>
      </c>
      <c r="F1039" s="88" t="str">
        <f>'Cover Sheet'!$B$8</f>
        <v>[insert CPA license number]</v>
      </c>
      <c r="G1039" s="88" t="str">
        <f>'Cover Sheet'!$D$6</f>
        <v>[insert direct email address]</v>
      </c>
      <c r="H1039" s="88" t="str">
        <f>'Cover Sheet'!$D$8</f>
        <v>[insert direct phone number]</v>
      </c>
      <c r="I1039" s="88" t="str">
        <f>'Cover Sheet'!$D$10</f>
        <v>[insert firm mailing address]</v>
      </c>
      <c r="J1039" s="88" t="str">
        <f>'Licensee Info'!$E$2</f>
        <v>Report not attested to correctly</v>
      </c>
      <c r="K1039" t="s">
        <v>287</v>
      </c>
      <c r="L1039">
        <v>1</v>
      </c>
      <c r="M1039">
        <v>2</v>
      </c>
      <c r="N1039">
        <v>5</v>
      </c>
      <c r="R1039">
        <v>0</v>
      </c>
      <c r="S1039">
        <v>0</v>
      </c>
      <c r="T1039">
        <v>0</v>
      </c>
      <c r="U1039">
        <v>0</v>
      </c>
      <c r="V1039">
        <v>0</v>
      </c>
      <c r="W1039">
        <v>0</v>
      </c>
      <c r="X1039">
        <v>0</v>
      </c>
      <c r="Y1039">
        <v>0</v>
      </c>
      <c r="Z1039">
        <v>0</v>
      </c>
      <c r="AA1039">
        <v>0</v>
      </c>
      <c r="AB1039">
        <v>0</v>
      </c>
      <c r="AC1039">
        <v>0</v>
      </c>
      <c r="AD1039">
        <v>0</v>
      </c>
      <c r="AJ1039" cm="1">
        <f t="array" ref="AJ1039">IF(OR(COUNTIF(R1039,$AZ$2:$AZ$19)),0,1)</f>
        <v>0</v>
      </c>
      <c r="AK1039" cm="1">
        <f t="array" ref="AK1039">IF(OR(COUNTIF(S1039,$AZ$2:$AZ$19)),0,1)</f>
        <v>0</v>
      </c>
      <c r="AL1039" cm="1">
        <f t="array" ref="AL1039">IF(OR(COUNTIF(T1039,$AZ$2:$AZ$19)),0,1)</f>
        <v>0</v>
      </c>
      <c r="AM1039" cm="1">
        <f t="array" ref="AM1039">IF(OR(COUNTIF(U1039,$AZ$2:$AZ$19)),0,1)</f>
        <v>0</v>
      </c>
      <c r="AN1039" cm="1">
        <f t="array" ref="AN1039">IF(OR(COUNTIF(V1039,$AZ$2:$AZ$19)),0,1)</f>
        <v>0</v>
      </c>
      <c r="AO1039" cm="1">
        <f t="array" ref="AO1039">IF(OR(COUNTIF(W1039,$AZ$2:$AZ$19)),0,1)</f>
        <v>0</v>
      </c>
      <c r="AP1039" cm="1">
        <f t="array" ref="AP1039">IF(OR(COUNTIF(X1039,$AZ$2:$AZ$19)),0,1)</f>
        <v>0</v>
      </c>
      <c r="AQ1039" cm="1">
        <f t="array" ref="AQ1039">IF(OR(COUNTIF(Y1039,$AZ$2:$AZ$19)),0,1)</f>
        <v>0</v>
      </c>
      <c r="AR1039" cm="1">
        <f t="array" ref="AR1039">IF(OR(COUNTIF(Z1039,$AZ$2:$AZ$19)),0,1)</f>
        <v>0</v>
      </c>
      <c r="AS1039" cm="1">
        <f t="array" ref="AS1039">IF(OR(COUNTIF(AA1039,$AZ$2:$AZ$19)),0,1)</f>
        <v>0</v>
      </c>
      <c r="AT1039" cm="1">
        <f t="array" ref="AT1039">IF(OR(COUNTIF(AB1039,$AZ$2:$AZ$19)),0,1)</f>
        <v>0</v>
      </c>
      <c r="AU1039" cm="1">
        <f t="array" ref="AU1039">IF(OR(COUNTIF(AC1039,$AZ$2:$AZ$19)),0,1)</f>
        <v>0</v>
      </c>
      <c r="AV1039" cm="1">
        <f t="array" ref="AV1039">IF(OR(COUNTIF(AD1039,$AZ$2:$AZ$19)),0,1)</f>
        <v>0</v>
      </c>
      <c r="AX1039">
        <f t="shared" si="18"/>
        <v>0</v>
      </c>
    </row>
    <row r="1040" spans="1:50" x14ac:dyDescent="0.3">
      <c r="A1040" s="88" t="str" cm="1">
        <f t="array" ref="A1040">IF(AX1040&gt;0,'Licensee Info'!$A$2:$A$2,"#N/A")</f>
        <v>#N/A</v>
      </c>
      <c r="B1040" s="88" t="str">
        <f>'Cover Sheet'!$A$3</f>
        <v>[insert AFS Reporting Period]</v>
      </c>
      <c r="C1040" s="88" t="str">
        <f>'Cover Sheet'!$D$3</f>
        <v>[insert all medical and adult-use license record numbers covered by this AFS]</v>
      </c>
      <c r="D1040" s="88" t="str">
        <f>'Cover Sheet'!$A$6</f>
        <v>[insert name of firm]</v>
      </c>
      <c r="E1040" s="88" t="str">
        <f>'Cover Sheet'!$B$6</f>
        <v>[insert CPA name]</v>
      </c>
      <c r="F1040" s="88" t="str">
        <f>'Cover Sheet'!$B$8</f>
        <v>[insert CPA license number]</v>
      </c>
      <c r="G1040" s="88" t="str">
        <f>'Cover Sheet'!$D$6</f>
        <v>[insert direct email address]</v>
      </c>
      <c r="H1040" s="88" t="str">
        <f>'Cover Sheet'!$D$8</f>
        <v>[insert direct phone number]</v>
      </c>
      <c r="I1040" s="88" t="str">
        <f>'Cover Sheet'!$D$10</f>
        <v>[insert firm mailing address]</v>
      </c>
      <c r="J1040" s="88" t="str">
        <f>'Licensee Info'!$E$2</f>
        <v>Report not attested to correctly</v>
      </c>
      <c r="K1040" s="91" t="s">
        <v>287</v>
      </c>
      <c r="L1040" s="91">
        <v>1</v>
      </c>
      <c r="M1040" s="91">
        <v>2</v>
      </c>
      <c r="N1040" s="91">
        <v>6</v>
      </c>
      <c r="O1040" s="91"/>
      <c r="P1040" s="91"/>
      <c r="Q1040" s="91"/>
      <c r="R1040" s="91" t="str">
        <v>Total</v>
      </c>
      <c r="S1040" s="91">
        <v>0</v>
      </c>
      <c r="T1040" s="91">
        <v>0</v>
      </c>
      <c r="U1040" s="91">
        <v>0</v>
      </c>
      <c r="V1040" s="91">
        <v>0</v>
      </c>
      <c r="W1040" s="91">
        <v>0</v>
      </c>
      <c r="X1040" s="91">
        <v>0</v>
      </c>
      <c r="Y1040" s="91">
        <v>0</v>
      </c>
      <c r="Z1040" s="91">
        <v>0</v>
      </c>
      <c r="AA1040" s="91">
        <v>0</v>
      </c>
      <c r="AB1040" s="91">
        <v>0</v>
      </c>
      <c r="AC1040" s="91">
        <v>0</v>
      </c>
      <c r="AD1040" s="91">
        <v>0</v>
      </c>
      <c r="AE1040" s="91"/>
      <c r="AF1040" s="91"/>
      <c r="AG1040" s="91"/>
      <c r="AH1040" s="91"/>
      <c r="AJ1040" cm="1">
        <f t="array" ref="AJ1040">IF(OR(COUNTIF(R1040,$AZ$2:$AZ$19)),0,1)</f>
        <v>0</v>
      </c>
      <c r="AK1040" cm="1">
        <f t="array" ref="AK1040">IF(OR(COUNTIF(S1040,$AZ$2:$AZ$19)),0,1)</f>
        <v>0</v>
      </c>
      <c r="AL1040" cm="1">
        <f t="array" ref="AL1040">IF(OR(COUNTIF(T1040,$AZ$2:$AZ$19)),0,1)</f>
        <v>0</v>
      </c>
      <c r="AM1040" cm="1">
        <f t="array" ref="AM1040">IF(OR(COUNTIF(U1040,$AZ$2:$AZ$19)),0,1)</f>
        <v>0</v>
      </c>
      <c r="AN1040" cm="1">
        <f t="array" ref="AN1040">IF(OR(COUNTIF(V1040,$AZ$2:$AZ$19)),0,1)</f>
        <v>0</v>
      </c>
      <c r="AO1040" cm="1">
        <f t="array" ref="AO1040">IF(OR(COUNTIF(W1040,$AZ$2:$AZ$19)),0,1)</f>
        <v>0</v>
      </c>
      <c r="AP1040" cm="1">
        <f t="array" ref="AP1040">IF(OR(COUNTIF(X1040,$AZ$2:$AZ$19)),0,1)</f>
        <v>0</v>
      </c>
      <c r="AQ1040" cm="1">
        <f t="array" ref="AQ1040">IF(OR(COUNTIF(Y1040,$AZ$2:$AZ$19)),0,1)</f>
        <v>0</v>
      </c>
      <c r="AR1040" cm="1">
        <f t="array" ref="AR1040">IF(OR(COUNTIF(Z1040,$AZ$2:$AZ$19)),0,1)</f>
        <v>0</v>
      </c>
      <c r="AS1040" cm="1">
        <f t="array" ref="AS1040">IF(OR(COUNTIF(AA1040,$AZ$2:$AZ$19)),0,1)</f>
        <v>0</v>
      </c>
      <c r="AT1040" cm="1">
        <f t="array" ref="AT1040">IF(OR(COUNTIF(AB1040,$AZ$2:$AZ$19)),0,1)</f>
        <v>0</v>
      </c>
      <c r="AU1040" cm="1">
        <f t="array" ref="AU1040">IF(OR(COUNTIF(AC1040,$AZ$2:$AZ$19)),0,1)</f>
        <v>0</v>
      </c>
      <c r="AV1040" cm="1">
        <f t="array" ref="AV1040">IF(OR(COUNTIF(AD1040,$AZ$2:$AZ$19)),0,1)</f>
        <v>0</v>
      </c>
      <c r="AX1040">
        <f t="shared" si="18"/>
        <v>0</v>
      </c>
    </row>
    <row r="1041" spans="1:50" x14ac:dyDescent="0.3">
      <c r="A1041" s="92" t="str" cm="1">
        <f t="array" ref="A1041">IF(AX1041&gt;0,'Licensee Info'!$A$2:$A$2,"#N/A")</f>
        <v>#N/A</v>
      </c>
      <c r="B1041" s="88" t="str">
        <f>'Cover Sheet'!$A$3</f>
        <v>[insert AFS Reporting Period]</v>
      </c>
      <c r="C1041" s="88" t="str">
        <f>'Cover Sheet'!$D$3</f>
        <v>[insert all medical and adult-use license record numbers covered by this AFS]</v>
      </c>
      <c r="D1041" s="88" t="str">
        <f>'Cover Sheet'!$A$6</f>
        <v>[insert name of firm]</v>
      </c>
      <c r="E1041" s="88" t="str">
        <f>'Cover Sheet'!$B$6</f>
        <v>[insert CPA name]</v>
      </c>
      <c r="F1041" s="88" t="str">
        <f>'Cover Sheet'!$B$8</f>
        <v>[insert CPA license number]</v>
      </c>
      <c r="G1041" s="88" t="str">
        <f>'Cover Sheet'!$D$6</f>
        <v>[insert direct email address]</v>
      </c>
      <c r="H1041" s="88" t="str">
        <f>'Cover Sheet'!$D$8</f>
        <v>[insert direct phone number]</v>
      </c>
      <c r="I1041" s="88" t="str">
        <f>'Cover Sheet'!$D$10</f>
        <v>[insert firm mailing address]</v>
      </c>
      <c r="J1041" s="88" t="str">
        <f>'Licensee Info'!$E$2</f>
        <v>Report not attested to correctly</v>
      </c>
      <c r="K1041" t="s">
        <v>287</v>
      </c>
      <c r="L1041">
        <v>1</v>
      </c>
      <c r="M1041">
        <v>2</v>
      </c>
      <c r="N1041">
        <v>7</v>
      </c>
      <c r="R1041">
        <v>0</v>
      </c>
      <c r="S1041">
        <v>0</v>
      </c>
      <c r="T1041">
        <v>0</v>
      </c>
      <c r="U1041">
        <v>0</v>
      </c>
      <c r="V1041">
        <v>0</v>
      </c>
      <c r="W1041">
        <v>0</v>
      </c>
      <c r="X1041">
        <v>0</v>
      </c>
      <c r="Y1041">
        <v>0</v>
      </c>
      <c r="Z1041">
        <v>0</v>
      </c>
      <c r="AA1041">
        <v>0</v>
      </c>
      <c r="AB1041">
        <v>0</v>
      </c>
      <c r="AC1041">
        <v>0</v>
      </c>
      <c r="AD1041">
        <v>0</v>
      </c>
      <c r="AJ1041" cm="1">
        <f t="array" ref="AJ1041">IF(OR(COUNTIF(R1041,$AZ$2:$AZ$19)),0,1)</f>
        <v>0</v>
      </c>
      <c r="AK1041" cm="1">
        <f t="array" ref="AK1041">IF(OR(COUNTIF(S1041,$AZ$2:$AZ$19)),0,1)</f>
        <v>0</v>
      </c>
      <c r="AL1041" cm="1">
        <f t="array" ref="AL1041">IF(OR(COUNTIF(T1041,$AZ$2:$AZ$19)),0,1)</f>
        <v>0</v>
      </c>
      <c r="AM1041" cm="1">
        <f t="array" ref="AM1041">IF(OR(COUNTIF(U1041,$AZ$2:$AZ$19)),0,1)</f>
        <v>0</v>
      </c>
      <c r="AN1041" cm="1">
        <f t="array" ref="AN1041">IF(OR(COUNTIF(V1041,$AZ$2:$AZ$19)),0,1)</f>
        <v>0</v>
      </c>
      <c r="AO1041" cm="1">
        <f t="array" ref="AO1041">IF(OR(COUNTIF(W1041,$AZ$2:$AZ$19)),0,1)</f>
        <v>0</v>
      </c>
      <c r="AP1041" cm="1">
        <f t="array" ref="AP1041">IF(OR(COUNTIF(X1041,$AZ$2:$AZ$19)),0,1)</f>
        <v>0</v>
      </c>
      <c r="AQ1041" cm="1">
        <f t="array" ref="AQ1041">IF(OR(COUNTIF(Y1041,$AZ$2:$AZ$19)),0,1)</f>
        <v>0</v>
      </c>
      <c r="AR1041" cm="1">
        <f t="array" ref="AR1041">IF(OR(COUNTIF(Z1041,$AZ$2:$AZ$19)),0,1)</f>
        <v>0</v>
      </c>
      <c r="AS1041" cm="1">
        <f t="array" ref="AS1041">IF(OR(COUNTIF(AA1041,$AZ$2:$AZ$19)),0,1)</f>
        <v>0</v>
      </c>
      <c r="AT1041" cm="1">
        <f t="array" ref="AT1041">IF(OR(COUNTIF(AB1041,$AZ$2:$AZ$19)),0,1)</f>
        <v>0</v>
      </c>
      <c r="AU1041" cm="1">
        <f t="array" ref="AU1041">IF(OR(COUNTIF(AC1041,$AZ$2:$AZ$19)),0,1)</f>
        <v>0</v>
      </c>
      <c r="AV1041" cm="1">
        <f t="array" ref="AV1041">IF(OR(COUNTIF(AD1041,$AZ$2:$AZ$19)),0,1)</f>
        <v>0</v>
      </c>
      <c r="AX1041">
        <f t="shared" si="18"/>
        <v>0</v>
      </c>
    </row>
    <row r="1042" spans="1:50" x14ac:dyDescent="0.3">
      <c r="A1042" s="88" t="str" cm="1">
        <f t="array" ref="A1042">IF(AX1042&gt;0,'Licensee Info'!$A$2:$A$2,"#N/A")</f>
        <v>#N/A</v>
      </c>
      <c r="B1042" s="88" t="str">
        <f>'Cover Sheet'!$A$3</f>
        <v>[insert AFS Reporting Period]</v>
      </c>
      <c r="C1042" s="88" t="str">
        <f>'Cover Sheet'!$D$3</f>
        <v>[insert all medical and adult-use license record numbers covered by this AFS]</v>
      </c>
      <c r="D1042" s="88" t="str">
        <f>'Cover Sheet'!$A$6</f>
        <v>[insert name of firm]</v>
      </c>
      <c r="E1042" s="88" t="str">
        <f>'Cover Sheet'!$B$6</f>
        <v>[insert CPA name]</v>
      </c>
      <c r="F1042" s="88" t="str">
        <f>'Cover Sheet'!$B$8</f>
        <v>[insert CPA license number]</v>
      </c>
      <c r="G1042" s="88" t="str">
        <f>'Cover Sheet'!$D$6</f>
        <v>[insert direct email address]</v>
      </c>
      <c r="H1042" s="88" t="str">
        <f>'Cover Sheet'!$D$8</f>
        <v>[insert direct phone number]</v>
      </c>
      <c r="I1042" s="88" t="str">
        <f>'Cover Sheet'!$D$10</f>
        <v>[insert firm mailing address]</v>
      </c>
      <c r="J1042" s="88" t="str">
        <f>'Licensee Info'!$E$2</f>
        <v>Report not attested to correctly</v>
      </c>
      <c r="K1042" s="91" t="s">
        <v>287</v>
      </c>
      <c r="L1042" s="91">
        <v>1</v>
      </c>
      <c r="M1042" s="91">
        <v>2</v>
      </c>
      <c r="N1042" s="91">
        <v>8</v>
      </c>
      <c r="O1042" s="91"/>
      <c r="P1042" s="91"/>
      <c r="Q1042" s="91"/>
      <c r="R1042" s="91">
        <v>0</v>
      </c>
      <c r="S1042" s="91">
        <v>0</v>
      </c>
      <c r="T1042" s="91">
        <v>0</v>
      </c>
      <c r="U1042" s="91">
        <v>0</v>
      </c>
      <c r="V1042" s="91">
        <v>0</v>
      </c>
      <c r="W1042" s="91">
        <v>0</v>
      </c>
      <c r="X1042" s="91">
        <v>0</v>
      </c>
      <c r="Y1042" s="91">
        <v>0</v>
      </c>
      <c r="Z1042" s="91">
        <v>0</v>
      </c>
      <c r="AA1042" s="91">
        <v>0</v>
      </c>
      <c r="AB1042" s="91">
        <v>0</v>
      </c>
      <c r="AC1042" s="91">
        <v>0</v>
      </c>
      <c r="AD1042" s="91">
        <v>0</v>
      </c>
      <c r="AE1042" s="91"/>
      <c r="AF1042" s="91"/>
      <c r="AG1042" s="91"/>
      <c r="AH1042" s="91"/>
      <c r="AJ1042" cm="1">
        <f t="array" ref="AJ1042">IF(OR(COUNTIF(R1042,$AZ$2:$AZ$19)),0,1)</f>
        <v>0</v>
      </c>
      <c r="AK1042" cm="1">
        <f t="array" ref="AK1042">IF(OR(COUNTIF(S1042,$AZ$2:$AZ$19)),0,1)</f>
        <v>0</v>
      </c>
      <c r="AL1042" cm="1">
        <f t="array" ref="AL1042">IF(OR(COUNTIF(T1042,$AZ$2:$AZ$19)),0,1)</f>
        <v>0</v>
      </c>
      <c r="AM1042" cm="1">
        <f t="array" ref="AM1042">IF(OR(COUNTIF(U1042,$AZ$2:$AZ$19)),0,1)</f>
        <v>0</v>
      </c>
      <c r="AN1042" cm="1">
        <f t="array" ref="AN1042">IF(OR(COUNTIF(V1042,$AZ$2:$AZ$19)),0,1)</f>
        <v>0</v>
      </c>
      <c r="AO1042" cm="1">
        <f t="array" ref="AO1042">IF(OR(COUNTIF(W1042,$AZ$2:$AZ$19)),0,1)</f>
        <v>0</v>
      </c>
      <c r="AP1042" cm="1">
        <f t="array" ref="AP1042">IF(OR(COUNTIF(X1042,$AZ$2:$AZ$19)),0,1)</f>
        <v>0</v>
      </c>
      <c r="AQ1042" cm="1">
        <f t="array" ref="AQ1042">IF(OR(COUNTIF(Y1042,$AZ$2:$AZ$19)),0,1)</f>
        <v>0</v>
      </c>
      <c r="AR1042" cm="1">
        <f t="array" ref="AR1042">IF(OR(COUNTIF(Z1042,$AZ$2:$AZ$19)),0,1)</f>
        <v>0</v>
      </c>
      <c r="AS1042" cm="1">
        <f t="array" ref="AS1042">IF(OR(COUNTIF(AA1042,$AZ$2:$AZ$19)),0,1)</f>
        <v>0</v>
      </c>
      <c r="AT1042" cm="1">
        <f t="array" ref="AT1042">IF(OR(COUNTIF(AB1042,$AZ$2:$AZ$19)),0,1)</f>
        <v>0</v>
      </c>
      <c r="AU1042" cm="1">
        <f t="array" ref="AU1042">IF(OR(COUNTIF(AC1042,$AZ$2:$AZ$19)),0,1)</f>
        <v>0</v>
      </c>
      <c r="AV1042" cm="1">
        <f t="array" ref="AV1042">IF(OR(COUNTIF(AD1042,$AZ$2:$AZ$19)),0,1)</f>
        <v>0</v>
      </c>
      <c r="AX1042">
        <f t="shared" si="18"/>
        <v>0</v>
      </c>
    </row>
    <row r="1043" spans="1:50" x14ac:dyDescent="0.3">
      <c r="A1043" s="92" t="str" cm="1">
        <f t="array" ref="A1043">IF(AX1043&gt;0,'Licensee Info'!$A$2:$A$2,"#N/A")</f>
        <v>#N/A</v>
      </c>
      <c r="B1043" s="88" t="str">
        <f>'Cover Sheet'!$A$3</f>
        <v>[insert AFS Reporting Period]</v>
      </c>
      <c r="C1043" s="88" t="str">
        <f>'Cover Sheet'!$D$3</f>
        <v>[insert all medical and adult-use license record numbers covered by this AFS]</v>
      </c>
      <c r="D1043" s="88" t="str">
        <f>'Cover Sheet'!$A$6</f>
        <v>[insert name of firm]</v>
      </c>
      <c r="E1043" s="88" t="str">
        <f>'Cover Sheet'!$B$6</f>
        <v>[insert CPA name]</v>
      </c>
      <c r="F1043" s="88" t="str">
        <f>'Cover Sheet'!$B$8</f>
        <v>[insert CPA license number]</v>
      </c>
      <c r="G1043" s="88" t="str">
        <f>'Cover Sheet'!$D$6</f>
        <v>[insert direct email address]</v>
      </c>
      <c r="H1043" s="88" t="str">
        <f>'Cover Sheet'!$D$8</f>
        <v>[insert direct phone number]</v>
      </c>
      <c r="I1043" s="88" t="str">
        <f>'Cover Sheet'!$D$10</f>
        <v>[insert firm mailing address]</v>
      </c>
      <c r="J1043" s="88" t="str">
        <f>'Licensee Info'!$E$2</f>
        <v>Report not attested to correctly</v>
      </c>
      <c r="K1043" t="s">
        <v>287</v>
      </c>
      <c r="L1043">
        <v>1</v>
      </c>
      <c r="M1043">
        <v>2</v>
      </c>
      <c r="N1043">
        <v>9</v>
      </c>
      <c r="R1043">
        <v>0</v>
      </c>
      <c r="S1043">
        <v>0</v>
      </c>
      <c r="T1043">
        <v>0</v>
      </c>
      <c r="U1043">
        <v>0</v>
      </c>
      <c r="V1043">
        <v>0</v>
      </c>
      <c r="W1043">
        <v>0</v>
      </c>
      <c r="X1043">
        <v>0</v>
      </c>
      <c r="Y1043">
        <v>0</v>
      </c>
      <c r="Z1043">
        <v>0</v>
      </c>
      <c r="AA1043">
        <v>0</v>
      </c>
      <c r="AB1043">
        <v>0</v>
      </c>
      <c r="AC1043">
        <v>0</v>
      </c>
      <c r="AD1043">
        <v>0</v>
      </c>
      <c r="AJ1043" cm="1">
        <f t="array" ref="AJ1043">IF(OR(COUNTIF(R1043,$AZ$2:$AZ$19)),0,1)</f>
        <v>0</v>
      </c>
      <c r="AK1043" cm="1">
        <f t="array" ref="AK1043">IF(OR(COUNTIF(S1043,$AZ$2:$AZ$19)),0,1)</f>
        <v>0</v>
      </c>
      <c r="AL1043" cm="1">
        <f t="array" ref="AL1043">IF(OR(COUNTIF(T1043,$AZ$2:$AZ$19)),0,1)</f>
        <v>0</v>
      </c>
      <c r="AM1043" cm="1">
        <f t="array" ref="AM1043">IF(OR(COUNTIF(U1043,$AZ$2:$AZ$19)),0,1)</f>
        <v>0</v>
      </c>
      <c r="AN1043" cm="1">
        <f t="array" ref="AN1043">IF(OR(COUNTIF(V1043,$AZ$2:$AZ$19)),0,1)</f>
        <v>0</v>
      </c>
      <c r="AO1043" cm="1">
        <f t="array" ref="AO1043">IF(OR(COUNTIF(W1043,$AZ$2:$AZ$19)),0,1)</f>
        <v>0</v>
      </c>
      <c r="AP1043" cm="1">
        <f t="array" ref="AP1043">IF(OR(COUNTIF(X1043,$AZ$2:$AZ$19)),0,1)</f>
        <v>0</v>
      </c>
      <c r="AQ1043" cm="1">
        <f t="array" ref="AQ1043">IF(OR(COUNTIF(Y1043,$AZ$2:$AZ$19)),0,1)</f>
        <v>0</v>
      </c>
      <c r="AR1043" cm="1">
        <f t="array" ref="AR1043">IF(OR(COUNTIF(Z1043,$AZ$2:$AZ$19)),0,1)</f>
        <v>0</v>
      </c>
      <c r="AS1043" cm="1">
        <f t="array" ref="AS1043">IF(OR(COUNTIF(AA1043,$AZ$2:$AZ$19)),0,1)</f>
        <v>0</v>
      </c>
      <c r="AT1043" cm="1">
        <f t="array" ref="AT1043">IF(OR(COUNTIF(AB1043,$AZ$2:$AZ$19)),0,1)</f>
        <v>0</v>
      </c>
      <c r="AU1043" cm="1">
        <f t="array" ref="AU1043">IF(OR(COUNTIF(AC1043,$AZ$2:$AZ$19)),0,1)</f>
        <v>0</v>
      </c>
      <c r="AV1043" cm="1">
        <f t="array" ref="AV1043">IF(OR(COUNTIF(AD1043,$AZ$2:$AZ$19)),0,1)</f>
        <v>0</v>
      </c>
      <c r="AX1043">
        <f t="shared" si="18"/>
        <v>0</v>
      </c>
    </row>
    <row r="1044" spans="1:50" x14ac:dyDescent="0.3">
      <c r="A1044" s="88" t="str" cm="1">
        <f t="array" ref="A1044">IF(AX1044&gt;0,'Licensee Info'!$A$2:$A$2,"#N/A")</f>
        <v>#N/A</v>
      </c>
      <c r="B1044" s="88" t="str">
        <f>'Cover Sheet'!$A$3</f>
        <v>[insert AFS Reporting Period]</v>
      </c>
      <c r="C1044" s="88" t="str">
        <f>'Cover Sheet'!$D$3</f>
        <v>[insert all medical and adult-use license record numbers covered by this AFS]</v>
      </c>
      <c r="D1044" s="88" t="str">
        <f>'Cover Sheet'!$A$6</f>
        <v>[insert name of firm]</v>
      </c>
      <c r="E1044" s="88" t="str">
        <f>'Cover Sheet'!$B$6</f>
        <v>[insert CPA name]</v>
      </c>
      <c r="F1044" s="88" t="str">
        <f>'Cover Sheet'!$B$8</f>
        <v>[insert CPA license number]</v>
      </c>
      <c r="G1044" s="88" t="str">
        <f>'Cover Sheet'!$D$6</f>
        <v>[insert direct email address]</v>
      </c>
      <c r="H1044" s="88" t="str">
        <f>'Cover Sheet'!$D$8</f>
        <v>[insert direct phone number]</v>
      </c>
      <c r="I1044" s="88" t="str">
        <f>'Cover Sheet'!$D$10</f>
        <v>[insert firm mailing address]</v>
      </c>
      <c r="J1044" s="88" t="str">
        <f>'Licensee Info'!$E$2</f>
        <v>Report not attested to correctly</v>
      </c>
      <c r="K1044" s="91" t="s">
        <v>287</v>
      </c>
      <c r="L1044" s="91">
        <v>1</v>
      </c>
      <c r="M1044" s="91">
        <v>2</v>
      </c>
      <c r="N1044" s="91">
        <v>10</v>
      </c>
      <c r="O1044" s="91"/>
      <c r="P1044" s="91"/>
      <c r="Q1044" s="91"/>
      <c r="R1044" s="91">
        <v>0</v>
      </c>
      <c r="S1044" s="91">
        <v>0</v>
      </c>
      <c r="T1044" s="91">
        <v>0</v>
      </c>
      <c r="U1044" s="91">
        <v>0</v>
      </c>
      <c r="V1044" s="91">
        <v>0</v>
      </c>
      <c r="W1044" s="91">
        <v>0</v>
      </c>
      <c r="X1044" s="91">
        <v>0</v>
      </c>
      <c r="Y1044" s="91">
        <v>0</v>
      </c>
      <c r="Z1044" s="91">
        <v>0</v>
      </c>
      <c r="AA1044" s="91">
        <v>0</v>
      </c>
      <c r="AB1044" s="91">
        <v>0</v>
      </c>
      <c r="AC1044" s="91">
        <v>0</v>
      </c>
      <c r="AD1044" s="91">
        <v>0</v>
      </c>
      <c r="AE1044" s="91"/>
      <c r="AF1044" s="91"/>
      <c r="AG1044" s="91"/>
      <c r="AH1044" s="91"/>
      <c r="AJ1044" cm="1">
        <f t="array" ref="AJ1044">IF(OR(COUNTIF(R1044,$AZ$2:$AZ$19)),0,1)</f>
        <v>0</v>
      </c>
      <c r="AK1044" cm="1">
        <f t="array" ref="AK1044">IF(OR(COUNTIF(S1044,$AZ$2:$AZ$19)),0,1)</f>
        <v>0</v>
      </c>
      <c r="AL1044" cm="1">
        <f t="array" ref="AL1044">IF(OR(COUNTIF(T1044,$AZ$2:$AZ$19)),0,1)</f>
        <v>0</v>
      </c>
      <c r="AM1044" cm="1">
        <f t="array" ref="AM1044">IF(OR(COUNTIF(U1044,$AZ$2:$AZ$19)),0,1)</f>
        <v>0</v>
      </c>
      <c r="AN1044" cm="1">
        <f t="array" ref="AN1044">IF(OR(COUNTIF(V1044,$AZ$2:$AZ$19)),0,1)</f>
        <v>0</v>
      </c>
      <c r="AO1044" cm="1">
        <f t="array" ref="AO1044">IF(OR(COUNTIF(W1044,$AZ$2:$AZ$19)),0,1)</f>
        <v>0</v>
      </c>
      <c r="AP1044" cm="1">
        <f t="array" ref="AP1044">IF(OR(COUNTIF(X1044,$AZ$2:$AZ$19)),0,1)</f>
        <v>0</v>
      </c>
      <c r="AQ1044" cm="1">
        <f t="array" ref="AQ1044">IF(OR(COUNTIF(Y1044,$AZ$2:$AZ$19)),0,1)</f>
        <v>0</v>
      </c>
      <c r="AR1044" cm="1">
        <f t="array" ref="AR1044">IF(OR(COUNTIF(Z1044,$AZ$2:$AZ$19)),0,1)</f>
        <v>0</v>
      </c>
      <c r="AS1044" cm="1">
        <f t="array" ref="AS1044">IF(OR(COUNTIF(AA1044,$AZ$2:$AZ$19)),0,1)</f>
        <v>0</v>
      </c>
      <c r="AT1044" cm="1">
        <f t="array" ref="AT1044">IF(OR(COUNTIF(AB1044,$AZ$2:$AZ$19)),0,1)</f>
        <v>0</v>
      </c>
      <c r="AU1044" cm="1">
        <f t="array" ref="AU1044">IF(OR(COUNTIF(AC1044,$AZ$2:$AZ$19)),0,1)</f>
        <v>0</v>
      </c>
      <c r="AV1044" cm="1">
        <f t="array" ref="AV1044">IF(OR(COUNTIF(AD1044,$AZ$2:$AZ$19)),0,1)</f>
        <v>0</v>
      </c>
      <c r="AX1044">
        <f t="shared" si="18"/>
        <v>0</v>
      </c>
    </row>
    <row r="1045" spans="1:50" x14ac:dyDescent="0.3">
      <c r="A1045" s="92" t="str" cm="1">
        <f t="array" ref="A1045">IF(AX1045&gt;0,'Licensee Info'!$A$2:$A$2,"#N/A")</f>
        <v>#N/A</v>
      </c>
      <c r="B1045" s="88" t="str">
        <f>'Cover Sheet'!$A$3</f>
        <v>[insert AFS Reporting Period]</v>
      </c>
      <c r="C1045" s="88" t="str">
        <f>'Cover Sheet'!$D$3</f>
        <v>[insert all medical and adult-use license record numbers covered by this AFS]</v>
      </c>
      <c r="D1045" s="88" t="str">
        <f>'Cover Sheet'!$A$6</f>
        <v>[insert name of firm]</v>
      </c>
      <c r="E1045" s="88" t="str">
        <f>'Cover Sheet'!$B$6</f>
        <v>[insert CPA name]</v>
      </c>
      <c r="F1045" s="88" t="str">
        <f>'Cover Sheet'!$B$8</f>
        <v>[insert CPA license number]</v>
      </c>
      <c r="G1045" s="88" t="str">
        <f>'Cover Sheet'!$D$6</f>
        <v>[insert direct email address]</v>
      </c>
      <c r="H1045" s="88" t="str">
        <f>'Cover Sheet'!$D$8</f>
        <v>[insert direct phone number]</v>
      </c>
      <c r="I1045" s="88" t="str">
        <f>'Cover Sheet'!$D$10</f>
        <v>[insert firm mailing address]</v>
      </c>
      <c r="J1045" s="88" t="str">
        <f>'Licensee Info'!$E$2</f>
        <v>Report not attested to correctly</v>
      </c>
      <c r="K1045" t="s">
        <v>287</v>
      </c>
      <c r="L1045">
        <v>1</v>
      </c>
      <c r="M1045" t="s">
        <v>284</v>
      </c>
      <c r="O1045">
        <v>1</v>
      </c>
      <c r="R1045" cm="1">
        <f t="array" ref="R1045:V1054">'R - Total (SC, ST)'!$A$23:$E$32</f>
        <v>0</v>
      </c>
      <c r="S1045">
        <v>0</v>
      </c>
      <c r="T1045">
        <v>0</v>
      </c>
      <c r="U1045">
        <v>0</v>
      </c>
      <c r="V1045">
        <v>0</v>
      </c>
      <c r="W1045">
        <v>0</v>
      </c>
      <c r="X1045">
        <v>0</v>
      </c>
      <c r="Y1045">
        <v>0</v>
      </c>
      <c r="Z1045">
        <v>0</v>
      </c>
      <c r="AA1045">
        <v>0</v>
      </c>
      <c r="AB1045">
        <v>0</v>
      </c>
      <c r="AC1045">
        <v>0</v>
      </c>
      <c r="AD1045">
        <v>0</v>
      </c>
      <c r="AJ1045" cm="1">
        <f t="array" ref="AJ1045">IF(OR(COUNTIF(R1045,$AZ$2:$AZ$19)),0,1)</f>
        <v>0</v>
      </c>
      <c r="AK1045" cm="1">
        <f t="array" ref="AK1045">IF(OR(COUNTIF(S1045,$AZ$2:$AZ$19)),0,1)</f>
        <v>0</v>
      </c>
      <c r="AL1045" cm="1">
        <f t="array" ref="AL1045">IF(OR(COUNTIF(T1045,$AZ$2:$AZ$19)),0,1)</f>
        <v>0</v>
      </c>
      <c r="AM1045" cm="1">
        <f t="array" ref="AM1045">IF(OR(COUNTIF(U1045,$AZ$2:$AZ$19)),0,1)</f>
        <v>0</v>
      </c>
      <c r="AN1045" cm="1">
        <f t="array" ref="AN1045">IF(OR(COUNTIF(V1045,$AZ$2:$AZ$19)),0,1)</f>
        <v>0</v>
      </c>
      <c r="AO1045" cm="1">
        <f t="array" ref="AO1045">IF(OR(COUNTIF(W1045,$AZ$2:$AZ$19)),0,1)</f>
        <v>0</v>
      </c>
      <c r="AP1045" cm="1">
        <f t="array" ref="AP1045">IF(OR(COUNTIF(X1045,$AZ$2:$AZ$19)),0,1)</f>
        <v>0</v>
      </c>
      <c r="AQ1045" cm="1">
        <f t="array" ref="AQ1045">IF(OR(COUNTIF(Y1045,$AZ$2:$AZ$19)),0,1)</f>
        <v>0</v>
      </c>
      <c r="AR1045" cm="1">
        <f t="array" ref="AR1045">IF(OR(COUNTIF(Z1045,$AZ$2:$AZ$19)),0,1)</f>
        <v>0</v>
      </c>
      <c r="AS1045" cm="1">
        <f t="array" ref="AS1045">IF(OR(COUNTIF(AA1045,$AZ$2:$AZ$19)),0,1)</f>
        <v>0</v>
      </c>
      <c r="AT1045" cm="1">
        <f t="array" ref="AT1045">IF(OR(COUNTIF(AB1045,$AZ$2:$AZ$19)),0,1)</f>
        <v>0</v>
      </c>
      <c r="AU1045" cm="1">
        <f t="array" ref="AU1045">IF(OR(COUNTIF(AC1045,$AZ$2:$AZ$19)),0,1)</f>
        <v>0</v>
      </c>
      <c r="AV1045" cm="1">
        <f t="array" ref="AV1045">IF(OR(COUNTIF(AD1045,$AZ$2:$AZ$19)),0,1)</f>
        <v>0</v>
      </c>
      <c r="AX1045">
        <f t="shared" si="18"/>
        <v>0</v>
      </c>
    </row>
    <row r="1046" spans="1:50" x14ac:dyDescent="0.3">
      <c r="A1046" s="88" t="str" cm="1">
        <f t="array" ref="A1046">IF(AX1046&gt;0,'Licensee Info'!$A$2:$A$2,"#N/A")</f>
        <v>#N/A</v>
      </c>
      <c r="B1046" s="88" t="str">
        <f>'Cover Sheet'!$A$3</f>
        <v>[insert AFS Reporting Period]</v>
      </c>
      <c r="C1046" s="88" t="str">
        <f>'Cover Sheet'!$D$3</f>
        <v>[insert all medical and adult-use license record numbers covered by this AFS]</v>
      </c>
      <c r="D1046" s="88" t="str">
        <f>'Cover Sheet'!$A$6</f>
        <v>[insert name of firm]</v>
      </c>
      <c r="E1046" s="88" t="str">
        <f>'Cover Sheet'!$B$6</f>
        <v>[insert CPA name]</v>
      </c>
      <c r="F1046" s="88" t="str">
        <f>'Cover Sheet'!$B$8</f>
        <v>[insert CPA license number]</v>
      </c>
      <c r="G1046" s="88" t="str">
        <f>'Cover Sheet'!$D$6</f>
        <v>[insert direct email address]</v>
      </c>
      <c r="H1046" s="88" t="str">
        <f>'Cover Sheet'!$D$8</f>
        <v>[insert direct phone number]</v>
      </c>
      <c r="I1046" s="88" t="str">
        <f>'Cover Sheet'!$D$10</f>
        <v>[insert firm mailing address]</v>
      </c>
      <c r="J1046" s="88" t="str">
        <f>'Licensee Info'!$E$2</f>
        <v>Report not attested to correctly</v>
      </c>
      <c r="K1046" s="91" t="s">
        <v>287</v>
      </c>
      <c r="L1046" s="91">
        <v>1</v>
      </c>
      <c r="M1046" s="91" t="s">
        <v>284</v>
      </c>
      <c r="N1046" s="91"/>
      <c r="O1046" s="91">
        <v>2</v>
      </c>
      <c r="P1046" s="91"/>
      <c r="Q1046" s="91"/>
      <c r="R1046" s="91">
        <v>0</v>
      </c>
      <c r="S1046" s="91">
        <v>0</v>
      </c>
      <c r="T1046" s="91">
        <v>0</v>
      </c>
      <c r="U1046" s="91">
        <v>0</v>
      </c>
      <c r="V1046" s="91">
        <v>0</v>
      </c>
      <c r="W1046" s="91">
        <v>0</v>
      </c>
      <c r="X1046" s="91">
        <v>0</v>
      </c>
      <c r="Y1046" s="91">
        <v>0</v>
      </c>
      <c r="Z1046" s="91">
        <v>0</v>
      </c>
      <c r="AA1046" s="91">
        <v>0</v>
      </c>
      <c r="AB1046" s="91">
        <v>0</v>
      </c>
      <c r="AC1046" s="91">
        <v>0</v>
      </c>
      <c r="AD1046" s="91">
        <v>0</v>
      </c>
      <c r="AE1046" s="91"/>
      <c r="AF1046" s="91"/>
      <c r="AG1046" s="91"/>
      <c r="AH1046" s="91"/>
      <c r="AJ1046" cm="1">
        <f t="array" ref="AJ1046">IF(OR(COUNTIF(R1046,$AZ$2:$AZ$19)),0,1)</f>
        <v>0</v>
      </c>
      <c r="AK1046" cm="1">
        <f t="array" ref="AK1046">IF(OR(COUNTIF(S1046,$AZ$2:$AZ$19)),0,1)</f>
        <v>0</v>
      </c>
      <c r="AL1046" cm="1">
        <f t="array" ref="AL1046">IF(OR(COUNTIF(T1046,$AZ$2:$AZ$19)),0,1)</f>
        <v>0</v>
      </c>
      <c r="AM1046" cm="1">
        <f t="array" ref="AM1046">IF(OR(COUNTIF(U1046,$AZ$2:$AZ$19)),0,1)</f>
        <v>0</v>
      </c>
      <c r="AN1046" cm="1">
        <f t="array" ref="AN1046">IF(OR(COUNTIF(V1046,$AZ$2:$AZ$19)),0,1)</f>
        <v>0</v>
      </c>
      <c r="AO1046" cm="1">
        <f t="array" ref="AO1046">IF(OR(COUNTIF(W1046,$AZ$2:$AZ$19)),0,1)</f>
        <v>0</v>
      </c>
      <c r="AP1046" cm="1">
        <f t="array" ref="AP1046">IF(OR(COUNTIF(X1046,$AZ$2:$AZ$19)),0,1)</f>
        <v>0</v>
      </c>
      <c r="AQ1046" cm="1">
        <f t="array" ref="AQ1046">IF(OR(COUNTIF(Y1046,$AZ$2:$AZ$19)),0,1)</f>
        <v>0</v>
      </c>
      <c r="AR1046" cm="1">
        <f t="array" ref="AR1046">IF(OR(COUNTIF(Z1046,$AZ$2:$AZ$19)),0,1)</f>
        <v>0</v>
      </c>
      <c r="AS1046" cm="1">
        <f t="array" ref="AS1046">IF(OR(COUNTIF(AA1046,$AZ$2:$AZ$19)),0,1)</f>
        <v>0</v>
      </c>
      <c r="AT1046" cm="1">
        <f t="array" ref="AT1046">IF(OR(COUNTIF(AB1046,$AZ$2:$AZ$19)),0,1)</f>
        <v>0</v>
      </c>
      <c r="AU1046" cm="1">
        <f t="array" ref="AU1046">IF(OR(COUNTIF(AC1046,$AZ$2:$AZ$19)),0,1)</f>
        <v>0</v>
      </c>
      <c r="AV1046" cm="1">
        <f t="array" ref="AV1046">IF(OR(COUNTIF(AD1046,$AZ$2:$AZ$19)),0,1)</f>
        <v>0</v>
      </c>
      <c r="AX1046">
        <f t="shared" si="18"/>
        <v>0</v>
      </c>
    </row>
    <row r="1047" spans="1:50" x14ac:dyDescent="0.3">
      <c r="A1047" s="92" t="str" cm="1">
        <f t="array" ref="A1047">IF(AX1047&gt;0,'Licensee Info'!$A$2:$A$2,"#N/A")</f>
        <v>#N/A</v>
      </c>
      <c r="B1047" s="88" t="str">
        <f>'Cover Sheet'!$A$3</f>
        <v>[insert AFS Reporting Period]</v>
      </c>
      <c r="C1047" s="88" t="str">
        <f>'Cover Sheet'!$D$3</f>
        <v>[insert all medical and adult-use license record numbers covered by this AFS]</v>
      </c>
      <c r="D1047" s="88" t="str">
        <f>'Cover Sheet'!$A$6</f>
        <v>[insert name of firm]</v>
      </c>
      <c r="E1047" s="88" t="str">
        <f>'Cover Sheet'!$B$6</f>
        <v>[insert CPA name]</v>
      </c>
      <c r="F1047" s="88" t="str">
        <f>'Cover Sheet'!$B$8</f>
        <v>[insert CPA license number]</v>
      </c>
      <c r="G1047" s="88" t="str">
        <f>'Cover Sheet'!$D$6</f>
        <v>[insert direct email address]</v>
      </c>
      <c r="H1047" s="88" t="str">
        <f>'Cover Sheet'!$D$8</f>
        <v>[insert direct phone number]</v>
      </c>
      <c r="I1047" s="88" t="str">
        <f>'Cover Sheet'!$D$10</f>
        <v>[insert firm mailing address]</v>
      </c>
      <c r="J1047" s="88" t="str">
        <f>'Licensee Info'!$E$2</f>
        <v>Report not attested to correctly</v>
      </c>
      <c r="K1047" t="s">
        <v>287</v>
      </c>
      <c r="L1047">
        <v>1</v>
      </c>
      <c r="M1047" t="s">
        <v>284</v>
      </c>
      <c r="O1047">
        <v>3</v>
      </c>
      <c r="R1047">
        <v>0</v>
      </c>
      <c r="S1047">
        <v>0</v>
      </c>
      <c r="T1047">
        <v>0</v>
      </c>
      <c r="U1047">
        <v>0</v>
      </c>
      <c r="V1047">
        <v>0</v>
      </c>
      <c r="W1047">
        <v>0</v>
      </c>
      <c r="X1047">
        <v>0</v>
      </c>
      <c r="Y1047">
        <v>0</v>
      </c>
      <c r="Z1047">
        <v>0</v>
      </c>
      <c r="AA1047">
        <v>0</v>
      </c>
      <c r="AB1047">
        <v>0</v>
      </c>
      <c r="AC1047">
        <v>0</v>
      </c>
      <c r="AD1047">
        <v>0</v>
      </c>
      <c r="AJ1047" cm="1">
        <f t="array" ref="AJ1047">IF(OR(COUNTIF(R1047,$AZ$2:$AZ$19)),0,1)</f>
        <v>0</v>
      </c>
      <c r="AK1047" cm="1">
        <f t="array" ref="AK1047">IF(OR(COUNTIF(S1047,$AZ$2:$AZ$19)),0,1)</f>
        <v>0</v>
      </c>
      <c r="AL1047" cm="1">
        <f t="array" ref="AL1047">IF(OR(COUNTIF(T1047,$AZ$2:$AZ$19)),0,1)</f>
        <v>0</v>
      </c>
      <c r="AM1047" cm="1">
        <f t="array" ref="AM1047">IF(OR(COUNTIF(U1047,$AZ$2:$AZ$19)),0,1)</f>
        <v>0</v>
      </c>
      <c r="AN1047" cm="1">
        <f t="array" ref="AN1047">IF(OR(COUNTIF(V1047,$AZ$2:$AZ$19)),0,1)</f>
        <v>0</v>
      </c>
      <c r="AO1047" cm="1">
        <f t="array" ref="AO1047">IF(OR(COUNTIF(W1047,$AZ$2:$AZ$19)),0,1)</f>
        <v>0</v>
      </c>
      <c r="AP1047" cm="1">
        <f t="array" ref="AP1047">IF(OR(COUNTIF(X1047,$AZ$2:$AZ$19)),0,1)</f>
        <v>0</v>
      </c>
      <c r="AQ1047" cm="1">
        <f t="array" ref="AQ1047">IF(OR(COUNTIF(Y1047,$AZ$2:$AZ$19)),0,1)</f>
        <v>0</v>
      </c>
      <c r="AR1047" cm="1">
        <f t="array" ref="AR1047">IF(OR(COUNTIF(Z1047,$AZ$2:$AZ$19)),0,1)</f>
        <v>0</v>
      </c>
      <c r="AS1047" cm="1">
        <f t="array" ref="AS1047">IF(OR(COUNTIF(AA1047,$AZ$2:$AZ$19)),0,1)</f>
        <v>0</v>
      </c>
      <c r="AT1047" cm="1">
        <f t="array" ref="AT1047">IF(OR(COUNTIF(AB1047,$AZ$2:$AZ$19)),0,1)</f>
        <v>0</v>
      </c>
      <c r="AU1047" cm="1">
        <f t="array" ref="AU1047">IF(OR(COUNTIF(AC1047,$AZ$2:$AZ$19)),0,1)</f>
        <v>0</v>
      </c>
      <c r="AV1047" cm="1">
        <f t="array" ref="AV1047">IF(OR(COUNTIF(AD1047,$AZ$2:$AZ$19)),0,1)</f>
        <v>0</v>
      </c>
      <c r="AX1047">
        <f t="shared" si="18"/>
        <v>0</v>
      </c>
    </row>
    <row r="1048" spans="1:50" x14ac:dyDescent="0.3">
      <c r="A1048" s="88" t="str" cm="1">
        <f t="array" ref="A1048">IF(AX1048&gt;0,'Licensee Info'!$A$2:$A$2,"#N/A")</f>
        <v>#N/A</v>
      </c>
      <c r="B1048" s="88" t="str">
        <f>'Cover Sheet'!$A$3</f>
        <v>[insert AFS Reporting Period]</v>
      </c>
      <c r="C1048" s="88" t="str">
        <f>'Cover Sheet'!$D$3</f>
        <v>[insert all medical and adult-use license record numbers covered by this AFS]</v>
      </c>
      <c r="D1048" s="88" t="str">
        <f>'Cover Sheet'!$A$6</f>
        <v>[insert name of firm]</v>
      </c>
      <c r="E1048" s="88" t="str">
        <f>'Cover Sheet'!$B$6</f>
        <v>[insert CPA name]</v>
      </c>
      <c r="F1048" s="88" t="str">
        <f>'Cover Sheet'!$B$8</f>
        <v>[insert CPA license number]</v>
      </c>
      <c r="G1048" s="88" t="str">
        <f>'Cover Sheet'!$D$6</f>
        <v>[insert direct email address]</v>
      </c>
      <c r="H1048" s="88" t="str">
        <f>'Cover Sheet'!$D$8</f>
        <v>[insert direct phone number]</v>
      </c>
      <c r="I1048" s="88" t="str">
        <f>'Cover Sheet'!$D$10</f>
        <v>[insert firm mailing address]</v>
      </c>
      <c r="J1048" s="88" t="str">
        <f>'Licensee Info'!$E$2</f>
        <v>Report not attested to correctly</v>
      </c>
      <c r="K1048" s="91" t="s">
        <v>287</v>
      </c>
      <c r="L1048" s="91">
        <v>1</v>
      </c>
      <c r="M1048" s="91" t="s">
        <v>284</v>
      </c>
      <c r="N1048" s="91"/>
      <c r="O1048" s="91">
        <v>4</v>
      </c>
      <c r="P1048" s="91"/>
      <c r="Q1048" s="91"/>
      <c r="R1048" s="91">
        <v>0</v>
      </c>
      <c r="S1048" s="91">
        <v>0</v>
      </c>
      <c r="T1048" s="91">
        <v>0</v>
      </c>
      <c r="U1048" s="91">
        <v>0</v>
      </c>
      <c r="V1048" s="91">
        <v>0</v>
      </c>
      <c r="W1048" s="91">
        <v>0</v>
      </c>
      <c r="X1048" s="91">
        <v>0</v>
      </c>
      <c r="Y1048" s="91">
        <v>0</v>
      </c>
      <c r="Z1048" s="91">
        <v>0</v>
      </c>
      <c r="AA1048" s="91">
        <v>0</v>
      </c>
      <c r="AB1048" s="91">
        <v>0</v>
      </c>
      <c r="AC1048" s="91">
        <v>0</v>
      </c>
      <c r="AD1048" s="91">
        <v>0</v>
      </c>
      <c r="AE1048" s="91"/>
      <c r="AF1048" s="91"/>
      <c r="AG1048" s="91"/>
      <c r="AH1048" s="91"/>
      <c r="AJ1048" cm="1">
        <f t="array" ref="AJ1048">IF(OR(COUNTIF(R1048,$AZ$2:$AZ$19)),0,1)</f>
        <v>0</v>
      </c>
      <c r="AK1048" cm="1">
        <f t="array" ref="AK1048">IF(OR(COUNTIF(S1048,$AZ$2:$AZ$19)),0,1)</f>
        <v>0</v>
      </c>
      <c r="AL1048" cm="1">
        <f t="array" ref="AL1048">IF(OR(COUNTIF(T1048,$AZ$2:$AZ$19)),0,1)</f>
        <v>0</v>
      </c>
      <c r="AM1048" cm="1">
        <f t="array" ref="AM1048">IF(OR(COUNTIF(U1048,$AZ$2:$AZ$19)),0,1)</f>
        <v>0</v>
      </c>
      <c r="AN1048" cm="1">
        <f t="array" ref="AN1048">IF(OR(COUNTIF(V1048,$AZ$2:$AZ$19)),0,1)</f>
        <v>0</v>
      </c>
      <c r="AO1048" cm="1">
        <f t="array" ref="AO1048">IF(OR(COUNTIF(W1048,$AZ$2:$AZ$19)),0,1)</f>
        <v>0</v>
      </c>
      <c r="AP1048" cm="1">
        <f t="array" ref="AP1048">IF(OR(COUNTIF(X1048,$AZ$2:$AZ$19)),0,1)</f>
        <v>0</v>
      </c>
      <c r="AQ1048" cm="1">
        <f t="array" ref="AQ1048">IF(OR(COUNTIF(Y1048,$AZ$2:$AZ$19)),0,1)</f>
        <v>0</v>
      </c>
      <c r="AR1048" cm="1">
        <f t="array" ref="AR1048">IF(OR(COUNTIF(Z1048,$AZ$2:$AZ$19)),0,1)</f>
        <v>0</v>
      </c>
      <c r="AS1048" cm="1">
        <f t="array" ref="AS1048">IF(OR(COUNTIF(AA1048,$AZ$2:$AZ$19)),0,1)</f>
        <v>0</v>
      </c>
      <c r="AT1048" cm="1">
        <f t="array" ref="AT1048">IF(OR(COUNTIF(AB1048,$AZ$2:$AZ$19)),0,1)</f>
        <v>0</v>
      </c>
      <c r="AU1048" cm="1">
        <f t="array" ref="AU1048">IF(OR(COUNTIF(AC1048,$AZ$2:$AZ$19)),0,1)</f>
        <v>0</v>
      </c>
      <c r="AV1048" cm="1">
        <f t="array" ref="AV1048">IF(OR(COUNTIF(AD1048,$AZ$2:$AZ$19)),0,1)</f>
        <v>0</v>
      </c>
      <c r="AX1048">
        <f t="shared" si="18"/>
        <v>0</v>
      </c>
    </row>
    <row r="1049" spans="1:50" x14ac:dyDescent="0.3">
      <c r="A1049" s="92" t="str" cm="1">
        <f t="array" ref="A1049">IF(AX1049&gt;0,'Licensee Info'!$A$2:$A$2,"#N/A")</f>
        <v>#N/A</v>
      </c>
      <c r="B1049" s="88" t="str">
        <f>'Cover Sheet'!$A$3</f>
        <v>[insert AFS Reporting Period]</v>
      </c>
      <c r="C1049" s="88" t="str">
        <f>'Cover Sheet'!$D$3</f>
        <v>[insert all medical and adult-use license record numbers covered by this AFS]</v>
      </c>
      <c r="D1049" s="88" t="str">
        <f>'Cover Sheet'!$A$6</f>
        <v>[insert name of firm]</v>
      </c>
      <c r="E1049" s="88" t="str">
        <f>'Cover Sheet'!$B$6</f>
        <v>[insert CPA name]</v>
      </c>
      <c r="F1049" s="88" t="str">
        <f>'Cover Sheet'!$B$8</f>
        <v>[insert CPA license number]</v>
      </c>
      <c r="G1049" s="88" t="str">
        <f>'Cover Sheet'!$D$6</f>
        <v>[insert direct email address]</v>
      </c>
      <c r="H1049" s="88" t="str">
        <f>'Cover Sheet'!$D$8</f>
        <v>[insert direct phone number]</v>
      </c>
      <c r="I1049" s="88" t="str">
        <f>'Cover Sheet'!$D$10</f>
        <v>[insert firm mailing address]</v>
      </c>
      <c r="J1049" s="88" t="str">
        <f>'Licensee Info'!$E$2</f>
        <v>Report not attested to correctly</v>
      </c>
      <c r="K1049" t="s">
        <v>287</v>
      </c>
      <c r="L1049">
        <v>1</v>
      </c>
      <c r="M1049" t="s">
        <v>284</v>
      </c>
      <c r="O1049">
        <v>5</v>
      </c>
      <c r="R1049">
        <v>0</v>
      </c>
      <c r="S1049">
        <v>0</v>
      </c>
      <c r="T1049">
        <v>0</v>
      </c>
      <c r="U1049">
        <v>0</v>
      </c>
      <c r="V1049">
        <v>0</v>
      </c>
      <c r="W1049">
        <v>0</v>
      </c>
      <c r="X1049">
        <v>0</v>
      </c>
      <c r="Y1049">
        <v>0</v>
      </c>
      <c r="Z1049">
        <v>0</v>
      </c>
      <c r="AA1049">
        <v>0</v>
      </c>
      <c r="AB1049">
        <v>0</v>
      </c>
      <c r="AC1049">
        <v>0</v>
      </c>
      <c r="AD1049">
        <v>0</v>
      </c>
      <c r="AJ1049" cm="1">
        <f t="array" ref="AJ1049">IF(OR(COUNTIF(R1049,$AZ$2:$AZ$19)),0,1)</f>
        <v>0</v>
      </c>
      <c r="AK1049" cm="1">
        <f t="array" ref="AK1049">IF(OR(COUNTIF(S1049,$AZ$2:$AZ$19)),0,1)</f>
        <v>0</v>
      </c>
      <c r="AL1049" cm="1">
        <f t="array" ref="AL1049">IF(OR(COUNTIF(T1049,$AZ$2:$AZ$19)),0,1)</f>
        <v>0</v>
      </c>
      <c r="AM1049" cm="1">
        <f t="array" ref="AM1049">IF(OR(COUNTIF(U1049,$AZ$2:$AZ$19)),0,1)</f>
        <v>0</v>
      </c>
      <c r="AN1049" cm="1">
        <f t="array" ref="AN1049">IF(OR(COUNTIF(V1049,$AZ$2:$AZ$19)),0,1)</f>
        <v>0</v>
      </c>
      <c r="AO1049" cm="1">
        <f t="array" ref="AO1049">IF(OR(COUNTIF(W1049,$AZ$2:$AZ$19)),0,1)</f>
        <v>0</v>
      </c>
      <c r="AP1049" cm="1">
        <f t="array" ref="AP1049">IF(OR(COUNTIF(X1049,$AZ$2:$AZ$19)),0,1)</f>
        <v>0</v>
      </c>
      <c r="AQ1049" cm="1">
        <f t="array" ref="AQ1049">IF(OR(COUNTIF(Y1049,$AZ$2:$AZ$19)),0,1)</f>
        <v>0</v>
      </c>
      <c r="AR1049" cm="1">
        <f t="array" ref="AR1049">IF(OR(COUNTIF(Z1049,$AZ$2:$AZ$19)),0,1)</f>
        <v>0</v>
      </c>
      <c r="AS1049" cm="1">
        <f t="array" ref="AS1049">IF(OR(COUNTIF(AA1049,$AZ$2:$AZ$19)),0,1)</f>
        <v>0</v>
      </c>
      <c r="AT1049" cm="1">
        <f t="array" ref="AT1049">IF(OR(COUNTIF(AB1049,$AZ$2:$AZ$19)),0,1)</f>
        <v>0</v>
      </c>
      <c r="AU1049" cm="1">
        <f t="array" ref="AU1049">IF(OR(COUNTIF(AC1049,$AZ$2:$AZ$19)),0,1)</f>
        <v>0</v>
      </c>
      <c r="AV1049" cm="1">
        <f t="array" ref="AV1049">IF(OR(COUNTIF(AD1049,$AZ$2:$AZ$19)),0,1)</f>
        <v>0</v>
      </c>
      <c r="AX1049">
        <f t="shared" si="18"/>
        <v>0</v>
      </c>
    </row>
    <row r="1050" spans="1:50" x14ac:dyDescent="0.3">
      <c r="A1050" s="88" t="str" cm="1">
        <f t="array" ref="A1050">IF(AX1050&gt;0,'Licensee Info'!$A$2:$A$2,"#N/A")</f>
        <v>#N/A</v>
      </c>
      <c r="B1050" s="88" t="str">
        <f>'Cover Sheet'!$A$3</f>
        <v>[insert AFS Reporting Period]</v>
      </c>
      <c r="C1050" s="88" t="str">
        <f>'Cover Sheet'!$D$3</f>
        <v>[insert all medical and adult-use license record numbers covered by this AFS]</v>
      </c>
      <c r="D1050" s="88" t="str">
        <f>'Cover Sheet'!$A$6</f>
        <v>[insert name of firm]</v>
      </c>
      <c r="E1050" s="88" t="str">
        <f>'Cover Sheet'!$B$6</f>
        <v>[insert CPA name]</v>
      </c>
      <c r="F1050" s="88" t="str">
        <f>'Cover Sheet'!$B$8</f>
        <v>[insert CPA license number]</v>
      </c>
      <c r="G1050" s="88" t="str">
        <f>'Cover Sheet'!$D$6</f>
        <v>[insert direct email address]</v>
      </c>
      <c r="H1050" s="88" t="str">
        <f>'Cover Sheet'!$D$8</f>
        <v>[insert direct phone number]</v>
      </c>
      <c r="I1050" s="88" t="str">
        <f>'Cover Sheet'!$D$10</f>
        <v>[insert firm mailing address]</v>
      </c>
      <c r="J1050" s="88" t="str">
        <f>'Licensee Info'!$E$2</f>
        <v>Report not attested to correctly</v>
      </c>
      <c r="K1050" s="91" t="s">
        <v>287</v>
      </c>
      <c r="L1050" s="91">
        <v>1</v>
      </c>
      <c r="M1050" s="91" t="s">
        <v>284</v>
      </c>
      <c r="N1050" s="91"/>
      <c r="O1050" s="91">
        <v>6</v>
      </c>
      <c r="P1050" s="91"/>
      <c r="Q1050" s="91"/>
      <c r="R1050" s="91">
        <v>0</v>
      </c>
      <c r="S1050" s="91">
        <v>0</v>
      </c>
      <c r="T1050" s="91">
        <v>0</v>
      </c>
      <c r="U1050" s="91">
        <v>0</v>
      </c>
      <c r="V1050" s="91">
        <v>0</v>
      </c>
      <c r="W1050" s="91">
        <v>0</v>
      </c>
      <c r="X1050" s="91">
        <v>0</v>
      </c>
      <c r="Y1050" s="91">
        <v>0</v>
      </c>
      <c r="Z1050" s="91">
        <v>0</v>
      </c>
      <c r="AA1050" s="91">
        <v>0</v>
      </c>
      <c r="AB1050" s="91">
        <v>0</v>
      </c>
      <c r="AC1050" s="91">
        <v>0</v>
      </c>
      <c r="AD1050" s="91">
        <v>0</v>
      </c>
      <c r="AE1050" s="91"/>
      <c r="AF1050" s="91"/>
      <c r="AG1050" s="91"/>
      <c r="AH1050" s="91"/>
      <c r="AJ1050" cm="1">
        <f t="array" ref="AJ1050">IF(OR(COUNTIF(R1050,$AZ$2:$AZ$19)),0,1)</f>
        <v>0</v>
      </c>
      <c r="AK1050" cm="1">
        <f t="array" ref="AK1050">IF(OR(COUNTIF(S1050,$AZ$2:$AZ$19)),0,1)</f>
        <v>0</v>
      </c>
      <c r="AL1050" cm="1">
        <f t="array" ref="AL1050">IF(OR(COUNTIF(T1050,$AZ$2:$AZ$19)),0,1)</f>
        <v>0</v>
      </c>
      <c r="AM1050" cm="1">
        <f t="array" ref="AM1050">IF(OR(COUNTIF(U1050,$AZ$2:$AZ$19)),0,1)</f>
        <v>0</v>
      </c>
      <c r="AN1050" cm="1">
        <f t="array" ref="AN1050">IF(OR(COUNTIF(V1050,$AZ$2:$AZ$19)),0,1)</f>
        <v>0</v>
      </c>
      <c r="AO1050" cm="1">
        <f t="array" ref="AO1050">IF(OR(COUNTIF(W1050,$AZ$2:$AZ$19)),0,1)</f>
        <v>0</v>
      </c>
      <c r="AP1050" cm="1">
        <f t="array" ref="AP1050">IF(OR(COUNTIF(X1050,$AZ$2:$AZ$19)),0,1)</f>
        <v>0</v>
      </c>
      <c r="AQ1050" cm="1">
        <f t="array" ref="AQ1050">IF(OR(COUNTIF(Y1050,$AZ$2:$AZ$19)),0,1)</f>
        <v>0</v>
      </c>
      <c r="AR1050" cm="1">
        <f t="array" ref="AR1050">IF(OR(COUNTIF(Z1050,$AZ$2:$AZ$19)),0,1)</f>
        <v>0</v>
      </c>
      <c r="AS1050" cm="1">
        <f t="array" ref="AS1050">IF(OR(COUNTIF(AA1050,$AZ$2:$AZ$19)),0,1)</f>
        <v>0</v>
      </c>
      <c r="AT1050" cm="1">
        <f t="array" ref="AT1050">IF(OR(COUNTIF(AB1050,$AZ$2:$AZ$19)),0,1)</f>
        <v>0</v>
      </c>
      <c r="AU1050" cm="1">
        <f t="array" ref="AU1050">IF(OR(COUNTIF(AC1050,$AZ$2:$AZ$19)),0,1)</f>
        <v>0</v>
      </c>
      <c r="AV1050" cm="1">
        <f t="array" ref="AV1050">IF(OR(COUNTIF(AD1050,$AZ$2:$AZ$19)),0,1)</f>
        <v>0</v>
      </c>
      <c r="AX1050">
        <f t="shared" si="18"/>
        <v>0</v>
      </c>
    </row>
    <row r="1051" spans="1:50" x14ac:dyDescent="0.3">
      <c r="A1051" s="92" t="str" cm="1">
        <f t="array" ref="A1051">IF(AX1051&gt;0,'Licensee Info'!$A$2:$A$2,"#N/A")</f>
        <v>#N/A</v>
      </c>
      <c r="B1051" s="88" t="str">
        <f>'Cover Sheet'!$A$3</f>
        <v>[insert AFS Reporting Period]</v>
      </c>
      <c r="C1051" s="88" t="str">
        <f>'Cover Sheet'!$D$3</f>
        <v>[insert all medical and adult-use license record numbers covered by this AFS]</v>
      </c>
      <c r="D1051" s="88" t="str">
        <f>'Cover Sheet'!$A$6</f>
        <v>[insert name of firm]</v>
      </c>
      <c r="E1051" s="88" t="str">
        <f>'Cover Sheet'!$B$6</f>
        <v>[insert CPA name]</v>
      </c>
      <c r="F1051" s="88" t="str">
        <f>'Cover Sheet'!$B$8</f>
        <v>[insert CPA license number]</v>
      </c>
      <c r="G1051" s="88" t="str">
        <f>'Cover Sheet'!$D$6</f>
        <v>[insert direct email address]</v>
      </c>
      <c r="H1051" s="88" t="str">
        <f>'Cover Sheet'!$D$8</f>
        <v>[insert direct phone number]</v>
      </c>
      <c r="I1051" s="88" t="str">
        <f>'Cover Sheet'!$D$10</f>
        <v>[insert firm mailing address]</v>
      </c>
      <c r="J1051" s="88" t="str">
        <f>'Licensee Info'!$E$2</f>
        <v>Report not attested to correctly</v>
      </c>
      <c r="K1051" t="s">
        <v>287</v>
      </c>
      <c r="L1051">
        <v>1</v>
      </c>
      <c r="M1051" t="s">
        <v>284</v>
      </c>
      <c r="O1051">
        <v>7</v>
      </c>
      <c r="R1051">
        <v>0</v>
      </c>
      <c r="S1051">
        <v>0</v>
      </c>
      <c r="T1051">
        <v>0</v>
      </c>
      <c r="U1051">
        <v>0</v>
      </c>
      <c r="V1051">
        <v>0</v>
      </c>
      <c r="W1051">
        <v>0</v>
      </c>
      <c r="X1051">
        <v>0</v>
      </c>
      <c r="Y1051">
        <v>0</v>
      </c>
      <c r="Z1051">
        <v>0</v>
      </c>
      <c r="AA1051">
        <v>0</v>
      </c>
      <c r="AB1051">
        <v>0</v>
      </c>
      <c r="AC1051">
        <v>0</v>
      </c>
      <c r="AD1051">
        <v>0</v>
      </c>
      <c r="AJ1051" cm="1">
        <f t="array" ref="AJ1051">IF(OR(COUNTIF(R1051,$AZ$2:$AZ$19)),0,1)</f>
        <v>0</v>
      </c>
      <c r="AK1051" cm="1">
        <f t="array" ref="AK1051">IF(OR(COUNTIF(S1051,$AZ$2:$AZ$19)),0,1)</f>
        <v>0</v>
      </c>
      <c r="AL1051" cm="1">
        <f t="array" ref="AL1051">IF(OR(COUNTIF(T1051,$AZ$2:$AZ$19)),0,1)</f>
        <v>0</v>
      </c>
      <c r="AM1051" cm="1">
        <f t="array" ref="AM1051">IF(OR(COUNTIF(U1051,$AZ$2:$AZ$19)),0,1)</f>
        <v>0</v>
      </c>
      <c r="AN1051" cm="1">
        <f t="array" ref="AN1051">IF(OR(COUNTIF(V1051,$AZ$2:$AZ$19)),0,1)</f>
        <v>0</v>
      </c>
      <c r="AO1051" cm="1">
        <f t="array" ref="AO1051">IF(OR(COUNTIF(W1051,$AZ$2:$AZ$19)),0,1)</f>
        <v>0</v>
      </c>
      <c r="AP1051" cm="1">
        <f t="array" ref="AP1051">IF(OR(COUNTIF(X1051,$AZ$2:$AZ$19)),0,1)</f>
        <v>0</v>
      </c>
      <c r="AQ1051" cm="1">
        <f t="array" ref="AQ1051">IF(OR(COUNTIF(Y1051,$AZ$2:$AZ$19)),0,1)</f>
        <v>0</v>
      </c>
      <c r="AR1051" cm="1">
        <f t="array" ref="AR1051">IF(OR(COUNTIF(Z1051,$AZ$2:$AZ$19)),0,1)</f>
        <v>0</v>
      </c>
      <c r="AS1051" cm="1">
        <f t="array" ref="AS1051">IF(OR(COUNTIF(AA1051,$AZ$2:$AZ$19)),0,1)</f>
        <v>0</v>
      </c>
      <c r="AT1051" cm="1">
        <f t="array" ref="AT1051">IF(OR(COUNTIF(AB1051,$AZ$2:$AZ$19)),0,1)</f>
        <v>0</v>
      </c>
      <c r="AU1051" cm="1">
        <f t="array" ref="AU1051">IF(OR(COUNTIF(AC1051,$AZ$2:$AZ$19)),0,1)</f>
        <v>0</v>
      </c>
      <c r="AV1051" cm="1">
        <f t="array" ref="AV1051">IF(OR(COUNTIF(AD1051,$AZ$2:$AZ$19)),0,1)</f>
        <v>0</v>
      </c>
      <c r="AX1051">
        <f t="shared" si="18"/>
        <v>0</v>
      </c>
    </row>
    <row r="1052" spans="1:50" x14ac:dyDescent="0.3">
      <c r="A1052" s="88" t="str" cm="1">
        <f t="array" ref="A1052">IF(AX1052&gt;0,'Licensee Info'!$A$2:$A$2,"#N/A")</f>
        <v>#N/A</v>
      </c>
      <c r="B1052" s="88" t="str">
        <f>'Cover Sheet'!$A$3</f>
        <v>[insert AFS Reporting Period]</v>
      </c>
      <c r="C1052" s="88" t="str">
        <f>'Cover Sheet'!$D$3</f>
        <v>[insert all medical and adult-use license record numbers covered by this AFS]</v>
      </c>
      <c r="D1052" s="88" t="str">
        <f>'Cover Sheet'!$A$6</f>
        <v>[insert name of firm]</v>
      </c>
      <c r="E1052" s="88" t="str">
        <f>'Cover Sheet'!$B$6</f>
        <v>[insert CPA name]</v>
      </c>
      <c r="F1052" s="88" t="str">
        <f>'Cover Sheet'!$B$8</f>
        <v>[insert CPA license number]</v>
      </c>
      <c r="G1052" s="88" t="str">
        <f>'Cover Sheet'!$D$6</f>
        <v>[insert direct email address]</v>
      </c>
      <c r="H1052" s="88" t="str">
        <f>'Cover Sheet'!$D$8</f>
        <v>[insert direct phone number]</v>
      </c>
      <c r="I1052" s="88" t="str">
        <f>'Cover Sheet'!$D$10</f>
        <v>[insert firm mailing address]</v>
      </c>
      <c r="J1052" s="88" t="str">
        <f>'Licensee Info'!$E$2</f>
        <v>Report not attested to correctly</v>
      </c>
      <c r="K1052" s="91" t="s">
        <v>287</v>
      </c>
      <c r="L1052" s="91">
        <v>1</v>
      </c>
      <c r="M1052" s="91" t="s">
        <v>284</v>
      </c>
      <c r="N1052" s="91"/>
      <c r="O1052" s="91">
        <v>8</v>
      </c>
      <c r="P1052" s="91"/>
      <c r="Q1052" s="91"/>
      <c r="R1052" s="91">
        <v>0</v>
      </c>
      <c r="S1052" s="91">
        <v>0</v>
      </c>
      <c r="T1052" s="91">
        <v>0</v>
      </c>
      <c r="U1052" s="91">
        <v>0</v>
      </c>
      <c r="V1052" s="91">
        <v>0</v>
      </c>
      <c r="W1052" s="91">
        <v>0</v>
      </c>
      <c r="X1052" s="91">
        <v>0</v>
      </c>
      <c r="Y1052" s="91">
        <v>0</v>
      </c>
      <c r="Z1052" s="91">
        <v>0</v>
      </c>
      <c r="AA1052" s="91">
        <v>0</v>
      </c>
      <c r="AB1052" s="91">
        <v>0</v>
      </c>
      <c r="AC1052" s="91">
        <v>0</v>
      </c>
      <c r="AD1052" s="91">
        <v>0</v>
      </c>
      <c r="AE1052" s="91"/>
      <c r="AF1052" s="91"/>
      <c r="AG1052" s="91"/>
      <c r="AH1052" s="91"/>
      <c r="AJ1052" cm="1">
        <f t="array" ref="AJ1052">IF(OR(COUNTIF(R1052,$AZ$2:$AZ$19)),0,1)</f>
        <v>0</v>
      </c>
      <c r="AK1052" cm="1">
        <f t="array" ref="AK1052">IF(OR(COUNTIF(S1052,$AZ$2:$AZ$19)),0,1)</f>
        <v>0</v>
      </c>
      <c r="AL1052" cm="1">
        <f t="array" ref="AL1052">IF(OR(COUNTIF(T1052,$AZ$2:$AZ$19)),0,1)</f>
        <v>0</v>
      </c>
      <c r="AM1052" cm="1">
        <f t="array" ref="AM1052">IF(OR(COUNTIF(U1052,$AZ$2:$AZ$19)),0,1)</f>
        <v>0</v>
      </c>
      <c r="AN1052" cm="1">
        <f t="array" ref="AN1052">IF(OR(COUNTIF(V1052,$AZ$2:$AZ$19)),0,1)</f>
        <v>0</v>
      </c>
      <c r="AO1052" cm="1">
        <f t="array" ref="AO1052">IF(OR(COUNTIF(W1052,$AZ$2:$AZ$19)),0,1)</f>
        <v>0</v>
      </c>
      <c r="AP1052" cm="1">
        <f t="array" ref="AP1052">IF(OR(COUNTIF(X1052,$AZ$2:$AZ$19)),0,1)</f>
        <v>0</v>
      </c>
      <c r="AQ1052" cm="1">
        <f t="array" ref="AQ1052">IF(OR(COUNTIF(Y1052,$AZ$2:$AZ$19)),0,1)</f>
        <v>0</v>
      </c>
      <c r="AR1052" cm="1">
        <f t="array" ref="AR1052">IF(OR(COUNTIF(Z1052,$AZ$2:$AZ$19)),0,1)</f>
        <v>0</v>
      </c>
      <c r="AS1052" cm="1">
        <f t="array" ref="AS1052">IF(OR(COUNTIF(AA1052,$AZ$2:$AZ$19)),0,1)</f>
        <v>0</v>
      </c>
      <c r="AT1052" cm="1">
        <f t="array" ref="AT1052">IF(OR(COUNTIF(AB1052,$AZ$2:$AZ$19)),0,1)</f>
        <v>0</v>
      </c>
      <c r="AU1052" cm="1">
        <f t="array" ref="AU1052">IF(OR(COUNTIF(AC1052,$AZ$2:$AZ$19)),0,1)</f>
        <v>0</v>
      </c>
      <c r="AV1052" cm="1">
        <f t="array" ref="AV1052">IF(OR(COUNTIF(AD1052,$AZ$2:$AZ$19)),0,1)</f>
        <v>0</v>
      </c>
      <c r="AX1052">
        <f t="shared" si="18"/>
        <v>0</v>
      </c>
    </row>
    <row r="1053" spans="1:50" x14ac:dyDescent="0.3">
      <c r="A1053" s="92" t="str" cm="1">
        <f t="array" ref="A1053">IF(AX1053&gt;0,'Licensee Info'!$A$2:$A$2,"#N/A")</f>
        <v>#N/A</v>
      </c>
      <c r="B1053" s="88" t="str">
        <f>'Cover Sheet'!$A$3</f>
        <v>[insert AFS Reporting Period]</v>
      </c>
      <c r="C1053" s="88" t="str">
        <f>'Cover Sheet'!$D$3</f>
        <v>[insert all medical and adult-use license record numbers covered by this AFS]</v>
      </c>
      <c r="D1053" s="88" t="str">
        <f>'Cover Sheet'!$A$6</f>
        <v>[insert name of firm]</v>
      </c>
      <c r="E1053" s="88" t="str">
        <f>'Cover Sheet'!$B$6</f>
        <v>[insert CPA name]</v>
      </c>
      <c r="F1053" s="88" t="str">
        <f>'Cover Sheet'!$B$8</f>
        <v>[insert CPA license number]</v>
      </c>
      <c r="G1053" s="88" t="str">
        <f>'Cover Sheet'!$D$6</f>
        <v>[insert direct email address]</v>
      </c>
      <c r="H1053" s="88" t="str">
        <f>'Cover Sheet'!$D$8</f>
        <v>[insert direct phone number]</v>
      </c>
      <c r="I1053" s="88" t="str">
        <f>'Cover Sheet'!$D$10</f>
        <v>[insert firm mailing address]</v>
      </c>
      <c r="J1053" s="88" t="str">
        <f>'Licensee Info'!$E$2</f>
        <v>Report not attested to correctly</v>
      </c>
      <c r="K1053" t="s">
        <v>287</v>
      </c>
      <c r="L1053">
        <v>1</v>
      </c>
      <c r="M1053" t="s">
        <v>284</v>
      </c>
      <c r="O1053">
        <v>9</v>
      </c>
      <c r="R1053">
        <v>0</v>
      </c>
      <c r="S1053">
        <v>0</v>
      </c>
      <c r="T1053">
        <v>0</v>
      </c>
      <c r="U1053">
        <v>0</v>
      </c>
      <c r="V1053">
        <v>0</v>
      </c>
      <c r="W1053">
        <v>0</v>
      </c>
      <c r="X1053">
        <v>0</v>
      </c>
      <c r="Y1053">
        <v>0</v>
      </c>
      <c r="Z1053">
        <v>0</v>
      </c>
      <c r="AA1053">
        <v>0</v>
      </c>
      <c r="AB1053">
        <v>0</v>
      </c>
      <c r="AC1053">
        <v>0</v>
      </c>
      <c r="AD1053">
        <v>0</v>
      </c>
      <c r="AJ1053" cm="1">
        <f t="array" ref="AJ1053">IF(OR(COUNTIF(R1053,$AZ$2:$AZ$19)),0,1)</f>
        <v>0</v>
      </c>
      <c r="AK1053" cm="1">
        <f t="array" ref="AK1053">IF(OR(COUNTIF(S1053,$AZ$2:$AZ$19)),0,1)</f>
        <v>0</v>
      </c>
      <c r="AL1053" cm="1">
        <f t="array" ref="AL1053">IF(OR(COUNTIF(T1053,$AZ$2:$AZ$19)),0,1)</f>
        <v>0</v>
      </c>
      <c r="AM1053" cm="1">
        <f t="array" ref="AM1053">IF(OR(COUNTIF(U1053,$AZ$2:$AZ$19)),0,1)</f>
        <v>0</v>
      </c>
      <c r="AN1053" cm="1">
        <f t="array" ref="AN1053">IF(OR(COUNTIF(V1053,$AZ$2:$AZ$19)),0,1)</f>
        <v>0</v>
      </c>
      <c r="AO1053" cm="1">
        <f t="array" ref="AO1053">IF(OR(COUNTIF(W1053,$AZ$2:$AZ$19)),0,1)</f>
        <v>0</v>
      </c>
      <c r="AP1053" cm="1">
        <f t="array" ref="AP1053">IF(OR(COUNTIF(X1053,$AZ$2:$AZ$19)),0,1)</f>
        <v>0</v>
      </c>
      <c r="AQ1053" cm="1">
        <f t="array" ref="AQ1053">IF(OR(COUNTIF(Y1053,$AZ$2:$AZ$19)),0,1)</f>
        <v>0</v>
      </c>
      <c r="AR1053" cm="1">
        <f t="array" ref="AR1053">IF(OR(COUNTIF(Z1053,$AZ$2:$AZ$19)),0,1)</f>
        <v>0</v>
      </c>
      <c r="AS1053" cm="1">
        <f t="array" ref="AS1053">IF(OR(COUNTIF(AA1053,$AZ$2:$AZ$19)),0,1)</f>
        <v>0</v>
      </c>
      <c r="AT1053" cm="1">
        <f t="array" ref="AT1053">IF(OR(COUNTIF(AB1053,$AZ$2:$AZ$19)),0,1)</f>
        <v>0</v>
      </c>
      <c r="AU1053" cm="1">
        <f t="array" ref="AU1053">IF(OR(COUNTIF(AC1053,$AZ$2:$AZ$19)),0,1)</f>
        <v>0</v>
      </c>
      <c r="AV1053" cm="1">
        <f t="array" ref="AV1053">IF(OR(COUNTIF(AD1053,$AZ$2:$AZ$19)),0,1)</f>
        <v>0</v>
      </c>
      <c r="AX1053">
        <f t="shared" si="18"/>
        <v>0</v>
      </c>
    </row>
    <row r="1054" spans="1:50" x14ac:dyDescent="0.3">
      <c r="A1054" s="88" t="str" cm="1">
        <f t="array" ref="A1054">IF(AX1054&gt;0,'Licensee Info'!$A$2:$A$2,"#N/A")</f>
        <v>#N/A</v>
      </c>
      <c r="B1054" s="88" t="str">
        <f>'Cover Sheet'!$A$3</f>
        <v>[insert AFS Reporting Period]</v>
      </c>
      <c r="C1054" s="88" t="str">
        <f>'Cover Sheet'!$D$3</f>
        <v>[insert all medical and adult-use license record numbers covered by this AFS]</v>
      </c>
      <c r="D1054" s="88" t="str">
        <f>'Cover Sheet'!$A$6</f>
        <v>[insert name of firm]</v>
      </c>
      <c r="E1054" s="88" t="str">
        <f>'Cover Sheet'!$B$6</f>
        <v>[insert CPA name]</v>
      </c>
      <c r="F1054" s="88" t="str">
        <f>'Cover Sheet'!$B$8</f>
        <v>[insert CPA license number]</v>
      </c>
      <c r="G1054" s="88" t="str">
        <f>'Cover Sheet'!$D$6</f>
        <v>[insert direct email address]</v>
      </c>
      <c r="H1054" s="88" t="str">
        <f>'Cover Sheet'!$D$8</f>
        <v>[insert direct phone number]</v>
      </c>
      <c r="I1054" s="88" t="str">
        <f>'Cover Sheet'!$D$10</f>
        <v>[insert firm mailing address]</v>
      </c>
      <c r="J1054" s="88" t="str">
        <f>'Licensee Info'!$E$2</f>
        <v>Report not attested to correctly</v>
      </c>
      <c r="K1054" s="91" t="s">
        <v>287</v>
      </c>
      <c r="L1054" s="91">
        <v>1</v>
      </c>
      <c r="M1054" s="91" t="s">
        <v>284</v>
      </c>
      <c r="N1054" s="91"/>
      <c r="O1054" s="91">
        <v>10</v>
      </c>
      <c r="P1054" s="91"/>
      <c r="Q1054" s="91"/>
      <c r="R1054" s="91">
        <v>0</v>
      </c>
      <c r="S1054" s="91">
        <v>0</v>
      </c>
      <c r="T1054" s="91">
        <v>0</v>
      </c>
      <c r="U1054" s="91">
        <v>0</v>
      </c>
      <c r="V1054" s="91">
        <v>0</v>
      </c>
      <c r="W1054" s="91">
        <v>0</v>
      </c>
      <c r="X1054" s="91">
        <v>0</v>
      </c>
      <c r="Y1054" s="91">
        <v>0</v>
      </c>
      <c r="Z1054" s="91">
        <v>0</v>
      </c>
      <c r="AA1054" s="91">
        <v>0</v>
      </c>
      <c r="AB1054" s="91">
        <v>0</v>
      </c>
      <c r="AC1054" s="91">
        <v>0</v>
      </c>
      <c r="AD1054" s="91">
        <v>0</v>
      </c>
      <c r="AE1054" s="91"/>
      <c r="AF1054" s="91"/>
      <c r="AG1054" s="91"/>
      <c r="AH1054" s="91"/>
      <c r="AJ1054" cm="1">
        <f t="array" ref="AJ1054">IF(OR(COUNTIF(R1054,$AZ$2:$AZ$19)),0,1)</f>
        <v>0</v>
      </c>
      <c r="AK1054" cm="1">
        <f t="array" ref="AK1054">IF(OR(COUNTIF(S1054,$AZ$2:$AZ$19)),0,1)</f>
        <v>0</v>
      </c>
      <c r="AL1054" cm="1">
        <f t="array" ref="AL1054">IF(OR(COUNTIF(T1054,$AZ$2:$AZ$19)),0,1)</f>
        <v>0</v>
      </c>
      <c r="AM1054" cm="1">
        <f t="array" ref="AM1054">IF(OR(COUNTIF(U1054,$AZ$2:$AZ$19)),0,1)</f>
        <v>0</v>
      </c>
      <c r="AN1054" cm="1">
        <f t="array" ref="AN1054">IF(OR(COUNTIF(V1054,$AZ$2:$AZ$19)),0,1)</f>
        <v>0</v>
      </c>
      <c r="AO1054" cm="1">
        <f t="array" ref="AO1054">IF(OR(COUNTIF(W1054,$AZ$2:$AZ$19)),0,1)</f>
        <v>0</v>
      </c>
      <c r="AP1054" cm="1">
        <f t="array" ref="AP1054">IF(OR(COUNTIF(X1054,$AZ$2:$AZ$19)),0,1)</f>
        <v>0</v>
      </c>
      <c r="AQ1054" cm="1">
        <f t="array" ref="AQ1054">IF(OR(COUNTIF(Y1054,$AZ$2:$AZ$19)),0,1)</f>
        <v>0</v>
      </c>
      <c r="AR1054" cm="1">
        <f t="array" ref="AR1054">IF(OR(COUNTIF(Z1054,$AZ$2:$AZ$19)),0,1)</f>
        <v>0</v>
      </c>
      <c r="AS1054" cm="1">
        <f t="array" ref="AS1054">IF(OR(COUNTIF(AA1054,$AZ$2:$AZ$19)),0,1)</f>
        <v>0</v>
      </c>
      <c r="AT1054" cm="1">
        <f t="array" ref="AT1054">IF(OR(COUNTIF(AB1054,$AZ$2:$AZ$19)),0,1)</f>
        <v>0</v>
      </c>
      <c r="AU1054" cm="1">
        <f t="array" ref="AU1054">IF(OR(COUNTIF(AC1054,$AZ$2:$AZ$19)),0,1)</f>
        <v>0</v>
      </c>
      <c r="AV1054" cm="1">
        <f t="array" ref="AV1054">IF(OR(COUNTIF(AD1054,$AZ$2:$AZ$19)),0,1)</f>
        <v>0</v>
      </c>
      <c r="AX1054">
        <f t="shared" si="18"/>
        <v>0</v>
      </c>
    </row>
    <row r="1055" spans="1:50" x14ac:dyDescent="0.3">
      <c r="A1055" s="92" t="str" cm="1">
        <f t="array" ref="A1055">IF(AX1055&gt;0,'Licensee Info'!$A$2:$A$2,"#N/A")</f>
        <v>#N/A</v>
      </c>
      <c r="B1055" s="88" t="str">
        <f>'Cover Sheet'!$A$3</f>
        <v>[insert AFS Reporting Period]</v>
      </c>
      <c r="C1055" s="88" t="str">
        <f>'Cover Sheet'!$D$3</f>
        <v>[insert all medical and adult-use license record numbers covered by this AFS]</v>
      </c>
      <c r="D1055" s="88" t="str">
        <f>'Cover Sheet'!$A$6</f>
        <v>[insert name of firm]</v>
      </c>
      <c r="E1055" s="88" t="str">
        <f>'Cover Sheet'!$B$6</f>
        <v>[insert CPA name]</v>
      </c>
      <c r="F1055" s="88" t="str">
        <f>'Cover Sheet'!$B$8</f>
        <v>[insert CPA license number]</v>
      </c>
      <c r="G1055" s="88" t="str">
        <f>'Cover Sheet'!$D$6</f>
        <v>[insert direct email address]</v>
      </c>
      <c r="H1055" s="88" t="str">
        <f>'Cover Sheet'!$D$8</f>
        <v>[insert direct phone number]</v>
      </c>
      <c r="I1055" s="88" t="str">
        <f>'Cover Sheet'!$D$10</f>
        <v>[insert firm mailing address]</v>
      </c>
      <c r="J1055" s="88" t="str">
        <f>'Licensee Info'!$E$2</f>
        <v>Report not attested to correctly</v>
      </c>
      <c r="K1055" t="s">
        <v>287</v>
      </c>
      <c r="L1055">
        <v>1</v>
      </c>
      <c r="M1055" t="s">
        <v>284</v>
      </c>
      <c r="O1055">
        <v>11</v>
      </c>
      <c r="R1055">
        <v>0</v>
      </c>
      <c r="S1055">
        <v>0</v>
      </c>
      <c r="T1055">
        <v>0</v>
      </c>
      <c r="U1055">
        <v>0</v>
      </c>
      <c r="V1055">
        <v>0</v>
      </c>
      <c r="W1055">
        <v>0</v>
      </c>
      <c r="X1055">
        <v>0</v>
      </c>
      <c r="Y1055">
        <v>0</v>
      </c>
      <c r="Z1055">
        <v>0</v>
      </c>
      <c r="AA1055">
        <v>0</v>
      </c>
      <c r="AB1055">
        <v>0</v>
      </c>
      <c r="AC1055">
        <v>0</v>
      </c>
      <c r="AD1055">
        <v>0</v>
      </c>
      <c r="AJ1055" cm="1">
        <f t="array" ref="AJ1055">IF(OR(COUNTIF(R1055,$AZ$2:$AZ$19)),0,1)</f>
        <v>0</v>
      </c>
      <c r="AK1055" cm="1">
        <f t="array" ref="AK1055">IF(OR(COUNTIF(S1055,$AZ$2:$AZ$19)),0,1)</f>
        <v>0</v>
      </c>
      <c r="AL1055" cm="1">
        <f t="array" ref="AL1055">IF(OR(COUNTIF(T1055,$AZ$2:$AZ$19)),0,1)</f>
        <v>0</v>
      </c>
      <c r="AM1055" cm="1">
        <f t="array" ref="AM1055">IF(OR(COUNTIF(U1055,$AZ$2:$AZ$19)),0,1)</f>
        <v>0</v>
      </c>
      <c r="AN1055" cm="1">
        <f t="array" ref="AN1055">IF(OR(COUNTIF(V1055,$AZ$2:$AZ$19)),0,1)</f>
        <v>0</v>
      </c>
      <c r="AO1055" cm="1">
        <f t="array" ref="AO1055">IF(OR(COUNTIF(W1055,$AZ$2:$AZ$19)),0,1)</f>
        <v>0</v>
      </c>
      <c r="AP1055" cm="1">
        <f t="array" ref="AP1055">IF(OR(COUNTIF(X1055,$AZ$2:$AZ$19)),0,1)</f>
        <v>0</v>
      </c>
      <c r="AQ1055" cm="1">
        <f t="array" ref="AQ1055">IF(OR(COUNTIF(Y1055,$AZ$2:$AZ$19)),0,1)</f>
        <v>0</v>
      </c>
      <c r="AR1055" cm="1">
        <f t="array" ref="AR1055">IF(OR(COUNTIF(Z1055,$AZ$2:$AZ$19)),0,1)</f>
        <v>0</v>
      </c>
      <c r="AS1055" cm="1">
        <f t="array" ref="AS1055">IF(OR(COUNTIF(AA1055,$AZ$2:$AZ$19)),0,1)</f>
        <v>0</v>
      </c>
      <c r="AT1055" cm="1">
        <f t="array" ref="AT1055">IF(OR(COUNTIF(AB1055,$AZ$2:$AZ$19)),0,1)</f>
        <v>0</v>
      </c>
      <c r="AU1055" cm="1">
        <f t="array" ref="AU1055">IF(OR(COUNTIF(AC1055,$AZ$2:$AZ$19)),0,1)</f>
        <v>0</v>
      </c>
      <c r="AV1055" cm="1">
        <f t="array" ref="AV1055">IF(OR(COUNTIF(AD1055,$AZ$2:$AZ$19)),0,1)</f>
        <v>0</v>
      </c>
      <c r="AX1055">
        <f t="shared" si="18"/>
        <v>0</v>
      </c>
    </row>
    <row r="1056" spans="1:50" x14ac:dyDescent="0.3">
      <c r="A1056" s="88" t="str" cm="1">
        <f t="array" ref="A1056">IF(AX1056&gt;0,'Licensee Info'!$A$2:$A$2,"#N/A")</f>
        <v>#N/A</v>
      </c>
      <c r="B1056" s="88" t="str">
        <f>'Cover Sheet'!$A$3</f>
        <v>[insert AFS Reporting Period]</v>
      </c>
      <c r="C1056" s="88" t="str">
        <f>'Cover Sheet'!$D$3</f>
        <v>[insert all medical and adult-use license record numbers covered by this AFS]</v>
      </c>
      <c r="D1056" s="88" t="str">
        <f>'Cover Sheet'!$A$6</f>
        <v>[insert name of firm]</v>
      </c>
      <c r="E1056" s="88" t="str">
        <f>'Cover Sheet'!$B$6</f>
        <v>[insert CPA name]</v>
      </c>
      <c r="F1056" s="88" t="str">
        <f>'Cover Sheet'!$B$8</f>
        <v>[insert CPA license number]</v>
      </c>
      <c r="G1056" s="88" t="str">
        <f>'Cover Sheet'!$D$6</f>
        <v>[insert direct email address]</v>
      </c>
      <c r="H1056" s="88" t="str">
        <f>'Cover Sheet'!$D$8</f>
        <v>[insert direct phone number]</v>
      </c>
      <c r="I1056" s="88" t="str">
        <f>'Cover Sheet'!$D$10</f>
        <v>[insert firm mailing address]</v>
      </c>
      <c r="J1056" s="88" t="str">
        <f>'Licensee Info'!$E$2</f>
        <v>Report not attested to correctly</v>
      </c>
      <c r="K1056" s="91" t="s">
        <v>287</v>
      </c>
      <c r="L1056" s="91">
        <v>1</v>
      </c>
      <c r="M1056" s="91" t="s">
        <v>284</v>
      </c>
      <c r="N1056" s="91"/>
      <c r="O1056" s="91">
        <v>12</v>
      </c>
      <c r="P1056" s="91"/>
      <c r="Q1056" s="91"/>
      <c r="R1056" s="91">
        <v>0</v>
      </c>
      <c r="S1056" s="91">
        <v>0</v>
      </c>
      <c r="T1056" s="91">
        <v>0</v>
      </c>
      <c r="U1056" s="91">
        <v>0</v>
      </c>
      <c r="V1056" s="91">
        <v>0</v>
      </c>
      <c r="W1056" s="91">
        <v>0</v>
      </c>
      <c r="X1056" s="91">
        <v>0</v>
      </c>
      <c r="Y1056" s="91">
        <v>0</v>
      </c>
      <c r="Z1056" s="91">
        <v>0</v>
      </c>
      <c r="AA1056" s="91">
        <v>0</v>
      </c>
      <c r="AB1056" s="91">
        <v>0</v>
      </c>
      <c r="AC1056" s="91">
        <v>0</v>
      </c>
      <c r="AD1056" s="91">
        <v>0</v>
      </c>
      <c r="AE1056" s="91"/>
      <c r="AF1056" s="91"/>
      <c r="AG1056" s="91"/>
      <c r="AH1056" s="91"/>
      <c r="AJ1056" cm="1">
        <f t="array" ref="AJ1056">IF(OR(COUNTIF(R1056,$AZ$2:$AZ$19)),0,1)</f>
        <v>0</v>
      </c>
      <c r="AK1056" cm="1">
        <f t="array" ref="AK1056">IF(OR(COUNTIF(S1056,$AZ$2:$AZ$19)),0,1)</f>
        <v>0</v>
      </c>
      <c r="AL1056" cm="1">
        <f t="array" ref="AL1056">IF(OR(COUNTIF(T1056,$AZ$2:$AZ$19)),0,1)</f>
        <v>0</v>
      </c>
      <c r="AM1056" cm="1">
        <f t="array" ref="AM1056">IF(OR(COUNTIF(U1056,$AZ$2:$AZ$19)),0,1)</f>
        <v>0</v>
      </c>
      <c r="AN1056" cm="1">
        <f t="array" ref="AN1056">IF(OR(COUNTIF(V1056,$AZ$2:$AZ$19)),0,1)</f>
        <v>0</v>
      </c>
      <c r="AO1056" cm="1">
        <f t="array" ref="AO1056">IF(OR(COUNTIF(W1056,$AZ$2:$AZ$19)),0,1)</f>
        <v>0</v>
      </c>
      <c r="AP1056" cm="1">
        <f t="array" ref="AP1056">IF(OR(COUNTIF(X1056,$AZ$2:$AZ$19)),0,1)</f>
        <v>0</v>
      </c>
      <c r="AQ1056" cm="1">
        <f t="array" ref="AQ1056">IF(OR(COUNTIF(Y1056,$AZ$2:$AZ$19)),0,1)</f>
        <v>0</v>
      </c>
      <c r="AR1056" cm="1">
        <f t="array" ref="AR1056">IF(OR(COUNTIF(Z1056,$AZ$2:$AZ$19)),0,1)</f>
        <v>0</v>
      </c>
      <c r="AS1056" cm="1">
        <f t="array" ref="AS1056">IF(OR(COUNTIF(AA1056,$AZ$2:$AZ$19)),0,1)</f>
        <v>0</v>
      </c>
      <c r="AT1056" cm="1">
        <f t="array" ref="AT1056">IF(OR(COUNTIF(AB1056,$AZ$2:$AZ$19)),0,1)</f>
        <v>0</v>
      </c>
      <c r="AU1056" cm="1">
        <f t="array" ref="AU1056">IF(OR(COUNTIF(AC1056,$AZ$2:$AZ$19)),0,1)</f>
        <v>0</v>
      </c>
      <c r="AV1056" cm="1">
        <f t="array" ref="AV1056">IF(OR(COUNTIF(AD1056,$AZ$2:$AZ$19)),0,1)</f>
        <v>0</v>
      </c>
      <c r="AX1056">
        <f t="shared" si="18"/>
        <v>0</v>
      </c>
    </row>
    <row r="1057" spans="1:50" x14ac:dyDescent="0.3">
      <c r="A1057" s="92" t="str" cm="1">
        <f t="array" ref="A1057">IF(AX1057&gt;0,'Licensee Info'!$A$2:$A$2,"#N/A")</f>
        <v>#N/A</v>
      </c>
      <c r="B1057" s="88" t="str">
        <f>'Cover Sheet'!$A$3</f>
        <v>[insert AFS Reporting Period]</v>
      </c>
      <c r="C1057" s="88" t="str">
        <f>'Cover Sheet'!$D$3</f>
        <v>[insert all medical and adult-use license record numbers covered by this AFS]</v>
      </c>
      <c r="D1057" s="88" t="str">
        <f>'Cover Sheet'!$A$6</f>
        <v>[insert name of firm]</v>
      </c>
      <c r="E1057" s="88" t="str">
        <f>'Cover Sheet'!$B$6</f>
        <v>[insert CPA name]</v>
      </c>
      <c r="F1057" s="88" t="str">
        <f>'Cover Sheet'!$B$8</f>
        <v>[insert CPA license number]</v>
      </c>
      <c r="G1057" s="88" t="str">
        <f>'Cover Sheet'!$D$6</f>
        <v>[insert direct email address]</v>
      </c>
      <c r="H1057" s="88" t="str">
        <f>'Cover Sheet'!$D$8</f>
        <v>[insert direct phone number]</v>
      </c>
      <c r="I1057" s="88" t="str">
        <f>'Cover Sheet'!$D$10</f>
        <v>[insert firm mailing address]</v>
      </c>
      <c r="J1057" s="88" t="str">
        <f>'Licensee Info'!$E$2</f>
        <v>Report not attested to correctly</v>
      </c>
      <c r="K1057" t="s">
        <v>287</v>
      </c>
      <c r="L1057">
        <v>1</v>
      </c>
      <c r="M1057" t="s">
        <v>284</v>
      </c>
      <c r="O1057">
        <v>13</v>
      </c>
      <c r="R1057">
        <v>0</v>
      </c>
      <c r="S1057">
        <v>0</v>
      </c>
      <c r="T1057">
        <v>0</v>
      </c>
      <c r="U1057">
        <v>0</v>
      </c>
      <c r="V1057">
        <v>0</v>
      </c>
      <c r="W1057">
        <v>0</v>
      </c>
      <c r="X1057">
        <v>0</v>
      </c>
      <c r="Y1057">
        <v>0</v>
      </c>
      <c r="Z1057">
        <v>0</v>
      </c>
      <c r="AA1057">
        <v>0</v>
      </c>
      <c r="AB1057">
        <v>0</v>
      </c>
      <c r="AC1057">
        <v>0</v>
      </c>
      <c r="AD1057">
        <v>0</v>
      </c>
      <c r="AJ1057" cm="1">
        <f t="array" ref="AJ1057">IF(OR(COUNTIF(R1057,$AZ$2:$AZ$19)),0,1)</f>
        <v>0</v>
      </c>
      <c r="AK1057" cm="1">
        <f t="array" ref="AK1057">IF(OR(COUNTIF(S1057,$AZ$2:$AZ$19)),0,1)</f>
        <v>0</v>
      </c>
      <c r="AL1057" cm="1">
        <f t="array" ref="AL1057">IF(OR(COUNTIF(T1057,$AZ$2:$AZ$19)),0,1)</f>
        <v>0</v>
      </c>
      <c r="AM1057" cm="1">
        <f t="array" ref="AM1057">IF(OR(COUNTIF(U1057,$AZ$2:$AZ$19)),0,1)</f>
        <v>0</v>
      </c>
      <c r="AN1057" cm="1">
        <f t="array" ref="AN1057">IF(OR(COUNTIF(V1057,$AZ$2:$AZ$19)),0,1)</f>
        <v>0</v>
      </c>
      <c r="AO1057" cm="1">
        <f t="array" ref="AO1057">IF(OR(COUNTIF(W1057,$AZ$2:$AZ$19)),0,1)</f>
        <v>0</v>
      </c>
      <c r="AP1057" cm="1">
        <f t="array" ref="AP1057">IF(OR(COUNTIF(X1057,$AZ$2:$AZ$19)),0,1)</f>
        <v>0</v>
      </c>
      <c r="AQ1057" cm="1">
        <f t="array" ref="AQ1057">IF(OR(COUNTIF(Y1057,$AZ$2:$AZ$19)),0,1)</f>
        <v>0</v>
      </c>
      <c r="AR1057" cm="1">
        <f t="array" ref="AR1057">IF(OR(COUNTIF(Z1057,$AZ$2:$AZ$19)),0,1)</f>
        <v>0</v>
      </c>
      <c r="AS1057" cm="1">
        <f t="array" ref="AS1057">IF(OR(COUNTIF(AA1057,$AZ$2:$AZ$19)),0,1)</f>
        <v>0</v>
      </c>
      <c r="AT1057" cm="1">
        <f t="array" ref="AT1057">IF(OR(COUNTIF(AB1057,$AZ$2:$AZ$19)),0,1)</f>
        <v>0</v>
      </c>
      <c r="AU1057" cm="1">
        <f t="array" ref="AU1057">IF(OR(COUNTIF(AC1057,$AZ$2:$AZ$19)),0,1)</f>
        <v>0</v>
      </c>
      <c r="AV1057" cm="1">
        <f t="array" ref="AV1057">IF(OR(COUNTIF(AD1057,$AZ$2:$AZ$19)),0,1)</f>
        <v>0</v>
      </c>
      <c r="AX1057">
        <f t="shared" si="18"/>
        <v>0</v>
      </c>
    </row>
    <row r="1058" spans="1:50" x14ac:dyDescent="0.3">
      <c r="A1058" s="88" t="str" cm="1">
        <f t="array" ref="A1058">IF(AX1058&gt;0,'Licensee Info'!$A$2:$A$2,"#N/A")</f>
        <v>#N/A</v>
      </c>
      <c r="B1058" s="88" t="str">
        <f>'Cover Sheet'!$A$3</f>
        <v>[insert AFS Reporting Period]</v>
      </c>
      <c r="C1058" s="88" t="str">
        <f>'Cover Sheet'!$D$3</f>
        <v>[insert all medical and adult-use license record numbers covered by this AFS]</v>
      </c>
      <c r="D1058" s="88" t="str">
        <f>'Cover Sheet'!$A$6</f>
        <v>[insert name of firm]</v>
      </c>
      <c r="E1058" s="88" t="str">
        <f>'Cover Sheet'!$B$6</f>
        <v>[insert CPA name]</v>
      </c>
      <c r="F1058" s="88" t="str">
        <f>'Cover Sheet'!$B$8</f>
        <v>[insert CPA license number]</v>
      </c>
      <c r="G1058" s="88" t="str">
        <f>'Cover Sheet'!$D$6</f>
        <v>[insert direct email address]</v>
      </c>
      <c r="H1058" s="88" t="str">
        <f>'Cover Sheet'!$D$8</f>
        <v>[insert direct phone number]</v>
      </c>
      <c r="I1058" s="88" t="str">
        <f>'Cover Sheet'!$D$10</f>
        <v>[insert firm mailing address]</v>
      </c>
      <c r="J1058" s="88" t="str">
        <f>'Licensee Info'!$E$2</f>
        <v>Report not attested to correctly</v>
      </c>
      <c r="K1058" s="91" t="s">
        <v>287</v>
      </c>
      <c r="L1058" s="91">
        <v>1</v>
      </c>
      <c r="M1058" s="91" t="s">
        <v>284</v>
      </c>
      <c r="N1058" s="91"/>
      <c r="O1058" s="91">
        <v>14</v>
      </c>
      <c r="P1058" s="91"/>
      <c r="Q1058" s="91"/>
      <c r="R1058" s="91">
        <v>0</v>
      </c>
      <c r="S1058" s="91">
        <v>0</v>
      </c>
      <c r="T1058" s="91">
        <v>0</v>
      </c>
      <c r="U1058" s="91">
        <v>0</v>
      </c>
      <c r="V1058" s="91">
        <v>0</v>
      </c>
      <c r="W1058" s="91">
        <v>0</v>
      </c>
      <c r="X1058" s="91">
        <v>0</v>
      </c>
      <c r="Y1058" s="91">
        <v>0</v>
      </c>
      <c r="Z1058" s="91">
        <v>0</v>
      </c>
      <c r="AA1058" s="91">
        <v>0</v>
      </c>
      <c r="AB1058" s="91">
        <v>0</v>
      </c>
      <c r="AC1058" s="91">
        <v>0</v>
      </c>
      <c r="AD1058" s="91">
        <v>0</v>
      </c>
      <c r="AE1058" s="91"/>
      <c r="AF1058" s="91"/>
      <c r="AG1058" s="91"/>
      <c r="AH1058" s="91"/>
      <c r="AJ1058" cm="1">
        <f t="array" ref="AJ1058">IF(OR(COUNTIF(R1058,$AZ$2:$AZ$19)),0,1)</f>
        <v>0</v>
      </c>
      <c r="AK1058" cm="1">
        <f t="array" ref="AK1058">IF(OR(COUNTIF(S1058,$AZ$2:$AZ$19)),0,1)</f>
        <v>0</v>
      </c>
      <c r="AL1058" cm="1">
        <f t="array" ref="AL1058">IF(OR(COUNTIF(T1058,$AZ$2:$AZ$19)),0,1)</f>
        <v>0</v>
      </c>
      <c r="AM1058" cm="1">
        <f t="array" ref="AM1058">IF(OR(COUNTIF(U1058,$AZ$2:$AZ$19)),0,1)</f>
        <v>0</v>
      </c>
      <c r="AN1058" cm="1">
        <f t="array" ref="AN1058">IF(OR(COUNTIF(V1058,$AZ$2:$AZ$19)),0,1)</f>
        <v>0</v>
      </c>
      <c r="AO1058" cm="1">
        <f t="array" ref="AO1058">IF(OR(COUNTIF(W1058,$AZ$2:$AZ$19)),0,1)</f>
        <v>0</v>
      </c>
      <c r="AP1058" cm="1">
        <f t="array" ref="AP1058">IF(OR(COUNTIF(X1058,$AZ$2:$AZ$19)),0,1)</f>
        <v>0</v>
      </c>
      <c r="AQ1058" cm="1">
        <f t="array" ref="AQ1058">IF(OR(COUNTIF(Y1058,$AZ$2:$AZ$19)),0,1)</f>
        <v>0</v>
      </c>
      <c r="AR1058" cm="1">
        <f t="array" ref="AR1058">IF(OR(COUNTIF(Z1058,$AZ$2:$AZ$19)),0,1)</f>
        <v>0</v>
      </c>
      <c r="AS1058" cm="1">
        <f t="array" ref="AS1058">IF(OR(COUNTIF(AA1058,$AZ$2:$AZ$19)),0,1)</f>
        <v>0</v>
      </c>
      <c r="AT1058" cm="1">
        <f t="array" ref="AT1058">IF(OR(COUNTIF(AB1058,$AZ$2:$AZ$19)),0,1)</f>
        <v>0</v>
      </c>
      <c r="AU1058" cm="1">
        <f t="array" ref="AU1058">IF(OR(COUNTIF(AC1058,$AZ$2:$AZ$19)),0,1)</f>
        <v>0</v>
      </c>
      <c r="AV1058" cm="1">
        <f t="array" ref="AV1058">IF(OR(COUNTIF(AD1058,$AZ$2:$AZ$19)),0,1)</f>
        <v>0</v>
      </c>
      <c r="AX1058">
        <f t="shared" si="18"/>
        <v>0</v>
      </c>
    </row>
    <row r="1059" spans="1:50" x14ac:dyDescent="0.3">
      <c r="A1059" s="92" t="str" cm="1">
        <f t="array" ref="A1059">IF(AX1059&gt;0,'Licensee Info'!$A$2:$A$2,"#N/A")</f>
        <v>#N/A</v>
      </c>
      <c r="B1059" s="88" t="str">
        <f>'Cover Sheet'!$A$3</f>
        <v>[insert AFS Reporting Period]</v>
      </c>
      <c r="C1059" s="88" t="str">
        <f>'Cover Sheet'!$D$3</f>
        <v>[insert all medical and adult-use license record numbers covered by this AFS]</v>
      </c>
      <c r="D1059" s="88" t="str">
        <f>'Cover Sheet'!$A$6</f>
        <v>[insert name of firm]</v>
      </c>
      <c r="E1059" s="88" t="str">
        <f>'Cover Sheet'!$B$6</f>
        <v>[insert CPA name]</v>
      </c>
      <c r="F1059" s="88" t="str">
        <f>'Cover Sheet'!$B$8</f>
        <v>[insert CPA license number]</v>
      </c>
      <c r="G1059" s="88" t="str">
        <f>'Cover Sheet'!$D$6</f>
        <v>[insert direct email address]</v>
      </c>
      <c r="H1059" s="88" t="str">
        <f>'Cover Sheet'!$D$8</f>
        <v>[insert direct phone number]</v>
      </c>
      <c r="I1059" s="88" t="str">
        <f>'Cover Sheet'!$D$10</f>
        <v>[insert firm mailing address]</v>
      </c>
      <c r="J1059" s="88" t="str">
        <f>'Licensee Info'!$E$2</f>
        <v>Report not attested to correctly</v>
      </c>
      <c r="K1059" t="s">
        <v>287</v>
      </c>
      <c r="L1059">
        <v>1</v>
      </c>
      <c r="M1059" t="s">
        <v>284</v>
      </c>
      <c r="O1059">
        <v>15</v>
      </c>
      <c r="R1059">
        <v>0</v>
      </c>
      <c r="S1059">
        <v>0</v>
      </c>
      <c r="T1059">
        <v>0</v>
      </c>
      <c r="U1059">
        <v>0</v>
      </c>
      <c r="V1059">
        <v>0</v>
      </c>
      <c r="W1059">
        <v>0</v>
      </c>
      <c r="X1059">
        <v>0</v>
      </c>
      <c r="Y1059">
        <v>0</v>
      </c>
      <c r="Z1059">
        <v>0</v>
      </c>
      <c r="AA1059">
        <v>0</v>
      </c>
      <c r="AB1059">
        <v>0</v>
      </c>
      <c r="AC1059">
        <v>0</v>
      </c>
      <c r="AD1059">
        <v>0</v>
      </c>
      <c r="AJ1059" cm="1">
        <f t="array" ref="AJ1059">IF(OR(COUNTIF(R1059,$AZ$2:$AZ$19)),0,1)</f>
        <v>0</v>
      </c>
      <c r="AK1059" cm="1">
        <f t="array" ref="AK1059">IF(OR(COUNTIF(S1059,$AZ$2:$AZ$19)),0,1)</f>
        <v>0</v>
      </c>
      <c r="AL1059" cm="1">
        <f t="array" ref="AL1059">IF(OR(COUNTIF(T1059,$AZ$2:$AZ$19)),0,1)</f>
        <v>0</v>
      </c>
      <c r="AM1059" cm="1">
        <f t="array" ref="AM1059">IF(OR(COUNTIF(U1059,$AZ$2:$AZ$19)),0,1)</f>
        <v>0</v>
      </c>
      <c r="AN1059" cm="1">
        <f t="array" ref="AN1059">IF(OR(COUNTIF(V1059,$AZ$2:$AZ$19)),0,1)</f>
        <v>0</v>
      </c>
      <c r="AO1059" cm="1">
        <f t="array" ref="AO1059">IF(OR(COUNTIF(W1059,$AZ$2:$AZ$19)),0,1)</f>
        <v>0</v>
      </c>
      <c r="AP1059" cm="1">
        <f t="array" ref="AP1059">IF(OR(COUNTIF(X1059,$AZ$2:$AZ$19)),0,1)</f>
        <v>0</v>
      </c>
      <c r="AQ1059" cm="1">
        <f t="array" ref="AQ1059">IF(OR(COUNTIF(Y1059,$AZ$2:$AZ$19)),0,1)</f>
        <v>0</v>
      </c>
      <c r="AR1059" cm="1">
        <f t="array" ref="AR1059">IF(OR(COUNTIF(Z1059,$AZ$2:$AZ$19)),0,1)</f>
        <v>0</v>
      </c>
      <c r="AS1059" cm="1">
        <f t="array" ref="AS1059">IF(OR(COUNTIF(AA1059,$AZ$2:$AZ$19)),0,1)</f>
        <v>0</v>
      </c>
      <c r="AT1059" cm="1">
        <f t="array" ref="AT1059">IF(OR(COUNTIF(AB1059,$AZ$2:$AZ$19)),0,1)</f>
        <v>0</v>
      </c>
      <c r="AU1059" cm="1">
        <f t="array" ref="AU1059">IF(OR(COUNTIF(AC1059,$AZ$2:$AZ$19)),0,1)</f>
        <v>0</v>
      </c>
      <c r="AV1059" cm="1">
        <f t="array" ref="AV1059">IF(OR(COUNTIF(AD1059,$AZ$2:$AZ$19)),0,1)</f>
        <v>0</v>
      </c>
      <c r="AX1059">
        <f t="shared" si="18"/>
        <v>0</v>
      </c>
    </row>
    <row r="1060" spans="1:50" x14ac:dyDescent="0.3">
      <c r="A1060" s="88" t="str" cm="1">
        <f t="array" ref="A1060">IF(AX1060&gt;0,'Licensee Info'!$A$2:$A$2,"#N/A")</f>
        <v>#N/A</v>
      </c>
      <c r="B1060" s="88" t="str">
        <f>'Cover Sheet'!$A$3</f>
        <v>[insert AFS Reporting Period]</v>
      </c>
      <c r="C1060" s="88" t="str">
        <f>'Cover Sheet'!$D$3</f>
        <v>[insert all medical and adult-use license record numbers covered by this AFS]</v>
      </c>
      <c r="D1060" s="88" t="str">
        <f>'Cover Sheet'!$A$6</f>
        <v>[insert name of firm]</v>
      </c>
      <c r="E1060" s="88" t="str">
        <f>'Cover Sheet'!$B$6</f>
        <v>[insert CPA name]</v>
      </c>
      <c r="F1060" s="88" t="str">
        <f>'Cover Sheet'!$B$8</f>
        <v>[insert CPA license number]</v>
      </c>
      <c r="G1060" s="88" t="str">
        <f>'Cover Sheet'!$D$6</f>
        <v>[insert direct email address]</v>
      </c>
      <c r="H1060" s="88" t="str">
        <f>'Cover Sheet'!$D$8</f>
        <v>[insert direct phone number]</v>
      </c>
      <c r="I1060" s="88" t="str">
        <f>'Cover Sheet'!$D$10</f>
        <v>[insert firm mailing address]</v>
      </c>
      <c r="J1060" s="88" t="str">
        <f>'Licensee Info'!$E$2</f>
        <v>Report not attested to correctly</v>
      </c>
      <c r="K1060" s="91" t="s">
        <v>287</v>
      </c>
      <c r="L1060" s="91">
        <v>1</v>
      </c>
      <c r="M1060" s="91">
        <v>3</v>
      </c>
      <c r="N1060" s="91">
        <v>1</v>
      </c>
      <c r="O1060" s="91"/>
      <c r="P1060" s="91"/>
      <c r="Q1060" s="91"/>
      <c r="R1060" s="91" cm="1">
        <f t="array" ref="R1060:V1079">'R - Total (SC, ST)'!$A$35:$E$54</f>
        <v>0</v>
      </c>
      <c r="S1060" s="91">
        <v>0</v>
      </c>
      <c r="T1060" s="91">
        <v>0</v>
      </c>
      <c r="U1060" s="91">
        <v>0</v>
      </c>
      <c r="V1060" s="91">
        <v>0</v>
      </c>
      <c r="W1060" s="91">
        <v>0</v>
      </c>
      <c r="X1060" s="91">
        <v>0</v>
      </c>
      <c r="Y1060" s="91">
        <v>0</v>
      </c>
      <c r="Z1060" s="91">
        <v>0</v>
      </c>
      <c r="AA1060" s="91">
        <v>0</v>
      </c>
      <c r="AB1060" s="91">
        <v>0</v>
      </c>
      <c r="AC1060" s="91">
        <v>0</v>
      </c>
      <c r="AD1060" s="91">
        <v>0</v>
      </c>
      <c r="AE1060" s="91"/>
      <c r="AF1060" s="91"/>
      <c r="AG1060" s="91"/>
      <c r="AH1060" s="91"/>
      <c r="AJ1060" cm="1">
        <f t="array" ref="AJ1060">IF(OR(COUNTIF(R1060,$AZ$2:$AZ$19)),0,1)</f>
        <v>0</v>
      </c>
      <c r="AK1060" cm="1">
        <f t="array" ref="AK1060">IF(OR(COUNTIF(S1060,$AZ$2:$AZ$19)),0,1)</f>
        <v>0</v>
      </c>
      <c r="AL1060" cm="1">
        <f t="array" ref="AL1060">IF(OR(COUNTIF(T1060,$AZ$2:$AZ$19)),0,1)</f>
        <v>0</v>
      </c>
      <c r="AM1060" cm="1">
        <f t="array" ref="AM1060">IF(OR(COUNTIF(U1060,$AZ$2:$AZ$19)),0,1)</f>
        <v>0</v>
      </c>
      <c r="AN1060" cm="1">
        <f t="array" ref="AN1060">IF(OR(COUNTIF(V1060,$AZ$2:$AZ$19)),0,1)</f>
        <v>0</v>
      </c>
      <c r="AO1060" cm="1">
        <f t="array" ref="AO1060">IF(OR(COUNTIF(W1060,$AZ$2:$AZ$19)),0,1)</f>
        <v>0</v>
      </c>
      <c r="AP1060" cm="1">
        <f t="array" ref="AP1060">IF(OR(COUNTIF(X1060,$AZ$2:$AZ$19)),0,1)</f>
        <v>0</v>
      </c>
      <c r="AQ1060" cm="1">
        <f t="array" ref="AQ1060">IF(OR(COUNTIF(Y1060,$AZ$2:$AZ$19)),0,1)</f>
        <v>0</v>
      </c>
      <c r="AR1060" cm="1">
        <f t="array" ref="AR1060">IF(OR(COUNTIF(Z1060,$AZ$2:$AZ$19)),0,1)</f>
        <v>0</v>
      </c>
      <c r="AS1060" cm="1">
        <f t="array" ref="AS1060">IF(OR(COUNTIF(AA1060,$AZ$2:$AZ$19)),0,1)</f>
        <v>0</v>
      </c>
      <c r="AT1060" cm="1">
        <f t="array" ref="AT1060">IF(OR(COUNTIF(AB1060,$AZ$2:$AZ$19)),0,1)</f>
        <v>0</v>
      </c>
      <c r="AU1060" cm="1">
        <f t="array" ref="AU1060">IF(OR(COUNTIF(AC1060,$AZ$2:$AZ$19)),0,1)</f>
        <v>0</v>
      </c>
      <c r="AV1060" cm="1">
        <f t="array" ref="AV1060">IF(OR(COUNTIF(AD1060,$AZ$2:$AZ$19)),0,1)</f>
        <v>0</v>
      </c>
      <c r="AX1060">
        <f t="shared" si="18"/>
        <v>0</v>
      </c>
    </row>
    <row r="1061" spans="1:50" x14ac:dyDescent="0.3">
      <c r="A1061" s="92" t="str" cm="1">
        <f t="array" ref="A1061">IF(AX1061&gt;0,'Licensee Info'!$A$2:$A$2,"#N/A")</f>
        <v>#N/A</v>
      </c>
      <c r="B1061" s="88" t="str">
        <f>'Cover Sheet'!$A$3</f>
        <v>[insert AFS Reporting Period]</v>
      </c>
      <c r="C1061" s="88" t="str">
        <f>'Cover Sheet'!$D$3</f>
        <v>[insert all medical and adult-use license record numbers covered by this AFS]</v>
      </c>
      <c r="D1061" s="88" t="str">
        <f>'Cover Sheet'!$A$6</f>
        <v>[insert name of firm]</v>
      </c>
      <c r="E1061" s="88" t="str">
        <f>'Cover Sheet'!$B$6</f>
        <v>[insert CPA name]</v>
      </c>
      <c r="F1061" s="88" t="str">
        <f>'Cover Sheet'!$B$8</f>
        <v>[insert CPA license number]</v>
      </c>
      <c r="G1061" s="88" t="str">
        <f>'Cover Sheet'!$D$6</f>
        <v>[insert direct email address]</v>
      </c>
      <c r="H1061" s="88" t="str">
        <f>'Cover Sheet'!$D$8</f>
        <v>[insert direct phone number]</v>
      </c>
      <c r="I1061" s="88" t="str">
        <f>'Cover Sheet'!$D$10</f>
        <v>[insert firm mailing address]</v>
      </c>
      <c r="J1061" s="88" t="str">
        <f>'Licensee Info'!$E$2</f>
        <v>Report not attested to correctly</v>
      </c>
      <c r="K1061" t="s">
        <v>287</v>
      </c>
      <c r="L1061">
        <v>1</v>
      </c>
      <c r="M1061">
        <v>3</v>
      </c>
      <c r="N1061">
        <v>2</v>
      </c>
      <c r="R1061">
        <v>0</v>
      </c>
      <c r="S1061">
        <v>0</v>
      </c>
      <c r="T1061">
        <v>0</v>
      </c>
      <c r="U1061">
        <v>0</v>
      </c>
      <c r="V1061">
        <v>0</v>
      </c>
      <c r="W1061">
        <v>0</v>
      </c>
      <c r="X1061">
        <v>0</v>
      </c>
      <c r="Y1061">
        <v>0</v>
      </c>
      <c r="Z1061">
        <v>0</v>
      </c>
      <c r="AA1061">
        <v>0</v>
      </c>
      <c r="AB1061">
        <v>0</v>
      </c>
      <c r="AC1061">
        <v>0</v>
      </c>
      <c r="AD1061">
        <v>0</v>
      </c>
      <c r="AJ1061" cm="1">
        <f t="array" ref="AJ1061">IF(OR(COUNTIF(R1061,$AZ$2:$AZ$19)),0,1)</f>
        <v>0</v>
      </c>
      <c r="AK1061" cm="1">
        <f t="array" ref="AK1061">IF(OR(COUNTIF(S1061,$AZ$2:$AZ$19)),0,1)</f>
        <v>0</v>
      </c>
      <c r="AL1061" cm="1">
        <f t="array" ref="AL1061">IF(OR(COUNTIF(T1061,$AZ$2:$AZ$19)),0,1)</f>
        <v>0</v>
      </c>
      <c r="AM1061" cm="1">
        <f t="array" ref="AM1061">IF(OR(COUNTIF(U1061,$AZ$2:$AZ$19)),0,1)</f>
        <v>0</v>
      </c>
      <c r="AN1061" cm="1">
        <f t="array" ref="AN1061">IF(OR(COUNTIF(V1061,$AZ$2:$AZ$19)),0,1)</f>
        <v>0</v>
      </c>
      <c r="AO1061" cm="1">
        <f t="array" ref="AO1061">IF(OR(COUNTIF(W1061,$AZ$2:$AZ$19)),0,1)</f>
        <v>0</v>
      </c>
      <c r="AP1061" cm="1">
        <f t="array" ref="AP1061">IF(OR(COUNTIF(X1061,$AZ$2:$AZ$19)),0,1)</f>
        <v>0</v>
      </c>
      <c r="AQ1061" cm="1">
        <f t="array" ref="AQ1061">IF(OR(COUNTIF(Y1061,$AZ$2:$AZ$19)),0,1)</f>
        <v>0</v>
      </c>
      <c r="AR1061" cm="1">
        <f t="array" ref="AR1061">IF(OR(COUNTIF(Z1061,$AZ$2:$AZ$19)),0,1)</f>
        <v>0</v>
      </c>
      <c r="AS1061" cm="1">
        <f t="array" ref="AS1061">IF(OR(COUNTIF(AA1061,$AZ$2:$AZ$19)),0,1)</f>
        <v>0</v>
      </c>
      <c r="AT1061" cm="1">
        <f t="array" ref="AT1061">IF(OR(COUNTIF(AB1061,$AZ$2:$AZ$19)),0,1)</f>
        <v>0</v>
      </c>
      <c r="AU1061" cm="1">
        <f t="array" ref="AU1061">IF(OR(COUNTIF(AC1061,$AZ$2:$AZ$19)),0,1)</f>
        <v>0</v>
      </c>
      <c r="AV1061" cm="1">
        <f t="array" ref="AV1061">IF(OR(COUNTIF(AD1061,$AZ$2:$AZ$19)),0,1)</f>
        <v>0</v>
      </c>
      <c r="AX1061">
        <f t="shared" si="18"/>
        <v>0</v>
      </c>
    </row>
    <row r="1062" spans="1:50" x14ac:dyDescent="0.3">
      <c r="A1062" s="88" t="str" cm="1">
        <f t="array" ref="A1062">IF(AX1062&gt;0,'Licensee Info'!$A$2:$A$2,"#N/A")</f>
        <v>#N/A</v>
      </c>
      <c r="B1062" s="88" t="str">
        <f>'Cover Sheet'!$A$3</f>
        <v>[insert AFS Reporting Period]</v>
      </c>
      <c r="C1062" s="88" t="str">
        <f>'Cover Sheet'!$D$3</f>
        <v>[insert all medical and adult-use license record numbers covered by this AFS]</v>
      </c>
      <c r="D1062" s="88" t="str">
        <f>'Cover Sheet'!$A$6</f>
        <v>[insert name of firm]</v>
      </c>
      <c r="E1062" s="88" t="str">
        <f>'Cover Sheet'!$B$6</f>
        <v>[insert CPA name]</v>
      </c>
      <c r="F1062" s="88" t="str">
        <f>'Cover Sheet'!$B$8</f>
        <v>[insert CPA license number]</v>
      </c>
      <c r="G1062" s="88" t="str">
        <f>'Cover Sheet'!$D$6</f>
        <v>[insert direct email address]</v>
      </c>
      <c r="H1062" s="88" t="str">
        <f>'Cover Sheet'!$D$8</f>
        <v>[insert direct phone number]</v>
      </c>
      <c r="I1062" s="88" t="str">
        <f>'Cover Sheet'!$D$10</f>
        <v>[insert firm mailing address]</v>
      </c>
      <c r="J1062" s="88" t="str">
        <f>'Licensee Info'!$E$2</f>
        <v>Report not attested to correctly</v>
      </c>
      <c r="K1062" s="91" t="s">
        <v>287</v>
      </c>
      <c r="L1062" s="91">
        <v>1</v>
      </c>
      <c r="M1062" s="91">
        <v>3</v>
      </c>
      <c r="N1062" s="91">
        <v>3</v>
      </c>
      <c r="O1062" s="91"/>
      <c r="P1062" s="91"/>
      <c r="Q1062" s="91"/>
      <c r="R1062" s="91">
        <v>0</v>
      </c>
      <c r="S1062" s="91">
        <v>0</v>
      </c>
      <c r="T1062" s="91">
        <v>0</v>
      </c>
      <c r="U1062" s="91">
        <v>0</v>
      </c>
      <c r="V1062" s="91">
        <v>0</v>
      </c>
      <c r="W1062" s="91">
        <v>0</v>
      </c>
      <c r="X1062" s="91">
        <v>0</v>
      </c>
      <c r="Y1062" s="91">
        <v>0</v>
      </c>
      <c r="Z1062" s="91">
        <v>0</v>
      </c>
      <c r="AA1062" s="91">
        <v>0</v>
      </c>
      <c r="AB1062" s="91">
        <v>0</v>
      </c>
      <c r="AC1062" s="91">
        <v>0</v>
      </c>
      <c r="AD1062" s="91">
        <v>0</v>
      </c>
      <c r="AE1062" s="91"/>
      <c r="AF1062" s="91"/>
      <c r="AG1062" s="91"/>
      <c r="AH1062" s="91"/>
      <c r="AJ1062" cm="1">
        <f t="array" ref="AJ1062">IF(OR(COUNTIF(R1062,$AZ$2:$AZ$19)),0,1)</f>
        <v>0</v>
      </c>
      <c r="AK1062" cm="1">
        <f t="array" ref="AK1062">IF(OR(COUNTIF(S1062,$AZ$2:$AZ$19)),0,1)</f>
        <v>0</v>
      </c>
      <c r="AL1062" cm="1">
        <f t="array" ref="AL1062">IF(OR(COUNTIF(T1062,$AZ$2:$AZ$19)),0,1)</f>
        <v>0</v>
      </c>
      <c r="AM1062" cm="1">
        <f t="array" ref="AM1062">IF(OR(COUNTIF(U1062,$AZ$2:$AZ$19)),0,1)</f>
        <v>0</v>
      </c>
      <c r="AN1062" cm="1">
        <f t="array" ref="AN1062">IF(OR(COUNTIF(V1062,$AZ$2:$AZ$19)),0,1)</f>
        <v>0</v>
      </c>
      <c r="AO1062" cm="1">
        <f t="array" ref="AO1062">IF(OR(COUNTIF(W1062,$AZ$2:$AZ$19)),0,1)</f>
        <v>0</v>
      </c>
      <c r="AP1062" cm="1">
        <f t="array" ref="AP1062">IF(OR(COUNTIF(X1062,$AZ$2:$AZ$19)),0,1)</f>
        <v>0</v>
      </c>
      <c r="AQ1062" cm="1">
        <f t="array" ref="AQ1062">IF(OR(COUNTIF(Y1062,$AZ$2:$AZ$19)),0,1)</f>
        <v>0</v>
      </c>
      <c r="AR1062" cm="1">
        <f t="array" ref="AR1062">IF(OR(COUNTIF(Z1062,$AZ$2:$AZ$19)),0,1)</f>
        <v>0</v>
      </c>
      <c r="AS1062" cm="1">
        <f t="array" ref="AS1062">IF(OR(COUNTIF(AA1062,$AZ$2:$AZ$19)),0,1)</f>
        <v>0</v>
      </c>
      <c r="AT1062" cm="1">
        <f t="array" ref="AT1062">IF(OR(COUNTIF(AB1062,$AZ$2:$AZ$19)),0,1)</f>
        <v>0</v>
      </c>
      <c r="AU1062" cm="1">
        <f t="array" ref="AU1062">IF(OR(COUNTIF(AC1062,$AZ$2:$AZ$19)),0,1)</f>
        <v>0</v>
      </c>
      <c r="AV1062" cm="1">
        <f t="array" ref="AV1062">IF(OR(COUNTIF(AD1062,$AZ$2:$AZ$19)),0,1)</f>
        <v>0</v>
      </c>
      <c r="AX1062">
        <f t="shared" si="18"/>
        <v>0</v>
      </c>
    </row>
    <row r="1063" spans="1:50" x14ac:dyDescent="0.3">
      <c r="A1063" s="92" t="str" cm="1">
        <f t="array" ref="A1063">IF(AX1063&gt;0,'Licensee Info'!$A$2:$A$2,"#N/A")</f>
        <v>#N/A</v>
      </c>
      <c r="B1063" s="88" t="str">
        <f>'Cover Sheet'!$A$3</f>
        <v>[insert AFS Reporting Period]</v>
      </c>
      <c r="C1063" s="88" t="str">
        <f>'Cover Sheet'!$D$3</f>
        <v>[insert all medical and adult-use license record numbers covered by this AFS]</v>
      </c>
      <c r="D1063" s="88" t="str">
        <f>'Cover Sheet'!$A$6</f>
        <v>[insert name of firm]</v>
      </c>
      <c r="E1063" s="88" t="str">
        <f>'Cover Sheet'!$B$6</f>
        <v>[insert CPA name]</v>
      </c>
      <c r="F1063" s="88" t="str">
        <f>'Cover Sheet'!$B$8</f>
        <v>[insert CPA license number]</v>
      </c>
      <c r="G1063" s="88" t="str">
        <f>'Cover Sheet'!$D$6</f>
        <v>[insert direct email address]</v>
      </c>
      <c r="H1063" s="88" t="str">
        <f>'Cover Sheet'!$D$8</f>
        <v>[insert direct phone number]</v>
      </c>
      <c r="I1063" s="88" t="str">
        <f>'Cover Sheet'!$D$10</f>
        <v>[insert firm mailing address]</v>
      </c>
      <c r="J1063" s="88" t="str">
        <f>'Licensee Info'!$E$2</f>
        <v>Report not attested to correctly</v>
      </c>
      <c r="K1063" t="s">
        <v>287</v>
      </c>
      <c r="L1063">
        <v>1</v>
      </c>
      <c r="M1063">
        <v>3</v>
      </c>
      <c r="N1063">
        <v>4</v>
      </c>
      <c r="R1063">
        <v>0</v>
      </c>
      <c r="S1063">
        <v>0</v>
      </c>
      <c r="T1063">
        <v>0</v>
      </c>
      <c r="U1063">
        <v>0</v>
      </c>
      <c r="V1063">
        <v>0</v>
      </c>
      <c r="W1063">
        <v>0</v>
      </c>
      <c r="X1063">
        <v>0</v>
      </c>
      <c r="Y1063">
        <v>0</v>
      </c>
      <c r="Z1063">
        <v>0</v>
      </c>
      <c r="AA1063">
        <v>0</v>
      </c>
      <c r="AB1063">
        <v>0</v>
      </c>
      <c r="AC1063">
        <v>0</v>
      </c>
      <c r="AD1063">
        <v>0</v>
      </c>
      <c r="AJ1063" cm="1">
        <f t="array" ref="AJ1063">IF(OR(COUNTIF(R1063,$AZ$2:$AZ$19)),0,1)</f>
        <v>0</v>
      </c>
      <c r="AK1063" cm="1">
        <f t="array" ref="AK1063">IF(OR(COUNTIF(S1063,$AZ$2:$AZ$19)),0,1)</f>
        <v>0</v>
      </c>
      <c r="AL1063" cm="1">
        <f t="array" ref="AL1063">IF(OR(COUNTIF(T1063,$AZ$2:$AZ$19)),0,1)</f>
        <v>0</v>
      </c>
      <c r="AM1063" cm="1">
        <f t="array" ref="AM1063">IF(OR(COUNTIF(U1063,$AZ$2:$AZ$19)),0,1)</f>
        <v>0</v>
      </c>
      <c r="AN1063" cm="1">
        <f t="array" ref="AN1063">IF(OR(COUNTIF(V1063,$AZ$2:$AZ$19)),0,1)</f>
        <v>0</v>
      </c>
      <c r="AO1063" cm="1">
        <f t="array" ref="AO1063">IF(OR(COUNTIF(W1063,$AZ$2:$AZ$19)),0,1)</f>
        <v>0</v>
      </c>
      <c r="AP1063" cm="1">
        <f t="array" ref="AP1063">IF(OR(COUNTIF(X1063,$AZ$2:$AZ$19)),0,1)</f>
        <v>0</v>
      </c>
      <c r="AQ1063" cm="1">
        <f t="array" ref="AQ1063">IF(OR(COUNTIF(Y1063,$AZ$2:$AZ$19)),0,1)</f>
        <v>0</v>
      </c>
      <c r="AR1063" cm="1">
        <f t="array" ref="AR1063">IF(OR(COUNTIF(Z1063,$AZ$2:$AZ$19)),0,1)</f>
        <v>0</v>
      </c>
      <c r="AS1063" cm="1">
        <f t="array" ref="AS1063">IF(OR(COUNTIF(AA1063,$AZ$2:$AZ$19)),0,1)</f>
        <v>0</v>
      </c>
      <c r="AT1063" cm="1">
        <f t="array" ref="AT1063">IF(OR(COUNTIF(AB1063,$AZ$2:$AZ$19)),0,1)</f>
        <v>0</v>
      </c>
      <c r="AU1063" cm="1">
        <f t="array" ref="AU1063">IF(OR(COUNTIF(AC1063,$AZ$2:$AZ$19)),0,1)</f>
        <v>0</v>
      </c>
      <c r="AV1063" cm="1">
        <f t="array" ref="AV1063">IF(OR(COUNTIF(AD1063,$AZ$2:$AZ$19)),0,1)</f>
        <v>0</v>
      </c>
      <c r="AX1063">
        <f t="shared" si="18"/>
        <v>0</v>
      </c>
    </row>
    <row r="1064" spans="1:50" x14ac:dyDescent="0.3">
      <c r="A1064" s="88" t="str" cm="1">
        <f t="array" ref="A1064">IF(AX1064&gt;0,'Licensee Info'!$A$2:$A$2,"#N/A")</f>
        <v>#N/A</v>
      </c>
      <c r="B1064" s="88" t="str">
        <f>'Cover Sheet'!$A$3</f>
        <v>[insert AFS Reporting Period]</v>
      </c>
      <c r="C1064" s="88" t="str">
        <f>'Cover Sheet'!$D$3</f>
        <v>[insert all medical and adult-use license record numbers covered by this AFS]</v>
      </c>
      <c r="D1064" s="88" t="str">
        <f>'Cover Sheet'!$A$6</f>
        <v>[insert name of firm]</v>
      </c>
      <c r="E1064" s="88" t="str">
        <f>'Cover Sheet'!$B$6</f>
        <v>[insert CPA name]</v>
      </c>
      <c r="F1064" s="88" t="str">
        <f>'Cover Sheet'!$B$8</f>
        <v>[insert CPA license number]</v>
      </c>
      <c r="G1064" s="88" t="str">
        <f>'Cover Sheet'!$D$6</f>
        <v>[insert direct email address]</v>
      </c>
      <c r="H1064" s="88" t="str">
        <f>'Cover Sheet'!$D$8</f>
        <v>[insert direct phone number]</v>
      </c>
      <c r="I1064" s="88" t="str">
        <f>'Cover Sheet'!$D$10</f>
        <v>[insert firm mailing address]</v>
      </c>
      <c r="J1064" s="88" t="str">
        <f>'Licensee Info'!$E$2</f>
        <v>Report not attested to correctly</v>
      </c>
      <c r="K1064" s="91" t="s">
        <v>287</v>
      </c>
      <c r="L1064" s="91">
        <v>1</v>
      </c>
      <c r="M1064" s="91">
        <v>3</v>
      </c>
      <c r="N1064" s="91">
        <v>5</v>
      </c>
      <c r="O1064" s="91"/>
      <c r="P1064" s="91"/>
      <c r="Q1064" s="91"/>
      <c r="R1064" s="91">
        <v>0</v>
      </c>
      <c r="S1064" s="91">
        <v>0</v>
      </c>
      <c r="T1064" s="91">
        <v>0</v>
      </c>
      <c r="U1064" s="91">
        <v>0</v>
      </c>
      <c r="V1064" s="91">
        <v>0</v>
      </c>
      <c r="W1064" s="91">
        <v>0</v>
      </c>
      <c r="X1064" s="91">
        <v>0</v>
      </c>
      <c r="Y1064" s="91">
        <v>0</v>
      </c>
      <c r="Z1064" s="91">
        <v>0</v>
      </c>
      <c r="AA1064" s="91">
        <v>0</v>
      </c>
      <c r="AB1064" s="91">
        <v>0</v>
      </c>
      <c r="AC1064" s="91">
        <v>0</v>
      </c>
      <c r="AD1064" s="91">
        <v>0</v>
      </c>
      <c r="AE1064" s="91"/>
      <c r="AF1064" s="91"/>
      <c r="AG1064" s="91"/>
      <c r="AH1064" s="91"/>
      <c r="AJ1064" cm="1">
        <f t="array" ref="AJ1064">IF(OR(COUNTIF(R1064,$AZ$2:$AZ$19)),0,1)</f>
        <v>0</v>
      </c>
      <c r="AK1064" cm="1">
        <f t="array" ref="AK1064">IF(OR(COUNTIF(S1064,$AZ$2:$AZ$19)),0,1)</f>
        <v>0</v>
      </c>
      <c r="AL1064" cm="1">
        <f t="array" ref="AL1064">IF(OR(COUNTIF(T1064,$AZ$2:$AZ$19)),0,1)</f>
        <v>0</v>
      </c>
      <c r="AM1064" cm="1">
        <f t="array" ref="AM1064">IF(OR(COUNTIF(U1064,$AZ$2:$AZ$19)),0,1)</f>
        <v>0</v>
      </c>
      <c r="AN1064" cm="1">
        <f t="array" ref="AN1064">IF(OR(COUNTIF(V1064,$AZ$2:$AZ$19)),0,1)</f>
        <v>0</v>
      </c>
      <c r="AO1064" cm="1">
        <f t="array" ref="AO1064">IF(OR(COUNTIF(W1064,$AZ$2:$AZ$19)),0,1)</f>
        <v>0</v>
      </c>
      <c r="AP1064" cm="1">
        <f t="array" ref="AP1064">IF(OR(COUNTIF(X1064,$AZ$2:$AZ$19)),0,1)</f>
        <v>0</v>
      </c>
      <c r="AQ1064" cm="1">
        <f t="array" ref="AQ1064">IF(OR(COUNTIF(Y1064,$AZ$2:$AZ$19)),0,1)</f>
        <v>0</v>
      </c>
      <c r="AR1064" cm="1">
        <f t="array" ref="AR1064">IF(OR(COUNTIF(Z1064,$AZ$2:$AZ$19)),0,1)</f>
        <v>0</v>
      </c>
      <c r="AS1064" cm="1">
        <f t="array" ref="AS1064">IF(OR(COUNTIF(AA1064,$AZ$2:$AZ$19)),0,1)</f>
        <v>0</v>
      </c>
      <c r="AT1064" cm="1">
        <f t="array" ref="AT1064">IF(OR(COUNTIF(AB1064,$AZ$2:$AZ$19)),0,1)</f>
        <v>0</v>
      </c>
      <c r="AU1064" cm="1">
        <f t="array" ref="AU1064">IF(OR(COUNTIF(AC1064,$AZ$2:$AZ$19)),0,1)</f>
        <v>0</v>
      </c>
      <c r="AV1064" cm="1">
        <f t="array" ref="AV1064">IF(OR(COUNTIF(AD1064,$AZ$2:$AZ$19)),0,1)</f>
        <v>0</v>
      </c>
      <c r="AX1064">
        <f t="shared" si="18"/>
        <v>0</v>
      </c>
    </row>
    <row r="1065" spans="1:50" x14ac:dyDescent="0.3">
      <c r="A1065" s="92" t="str" cm="1">
        <f t="array" ref="A1065">IF(AX1065&gt;0,'Licensee Info'!$A$2:$A$2,"#N/A")</f>
        <v>#N/A</v>
      </c>
      <c r="B1065" s="88" t="str">
        <f>'Cover Sheet'!$A$3</f>
        <v>[insert AFS Reporting Period]</v>
      </c>
      <c r="C1065" s="88" t="str">
        <f>'Cover Sheet'!$D$3</f>
        <v>[insert all medical and adult-use license record numbers covered by this AFS]</v>
      </c>
      <c r="D1065" s="88" t="str">
        <f>'Cover Sheet'!$A$6</f>
        <v>[insert name of firm]</v>
      </c>
      <c r="E1065" s="88" t="str">
        <f>'Cover Sheet'!$B$6</f>
        <v>[insert CPA name]</v>
      </c>
      <c r="F1065" s="88" t="str">
        <f>'Cover Sheet'!$B$8</f>
        <v>[insert CPA license number]</v>
      </c>
      <c r="G1065" s="88" t="str">
        <f>'Cover Sheet'!$D$6</f>
        <v>[insert direct email address]</v>
      </c>
      <c r="H1065" s="88" t="str">
        <f>'Cover Sheet'!$D$8</f>
        <v>[insert direct phone number]</v>
      </c>
      <c r="I1065" s="88" t="str">
        <f>'Cover Sheet'!$D$10</f>
        <v>[insert firm mailing address]</v>
      </c>
      <c r="J1065" s="88" t="str">
        <f>'Licensee Info'!$E$2</f>
        <v>Report not attested to correctly</v>
      </c>
      <c r="K1065" t="s">
        <v>287</v>
      </c>
      <c r="L1065">
        <v>1</v>
      </c>
      <c r="M1065">
        <v>3</v>
      </c>
      <c r="N1065">
        <v>6</v>
      </c>
      <c r="R1065">
        <v>0</v>
      </c>
      <c r="S1065">
        <v>0</v>
      </c>
      <c r="T1065">
        <v>0</v>
      </c>
      <c r="U1065">
        <v>0</v>
      </c>
      <c r="V1065">
        <v>0</v>
      </c>
      <c r="W1065">
        <v>0</v>
      </c>
      <c r="X1065">
        <v>0</v>
      </c>
      <c r="Y1065">
        <v>0</v>
      </c>
      <c r="Z1065">
        <v>0</v>
      </c>
      <c r="AA1065">
        <v>0</v>
      </c>
      <c r="AB1065">
        <v>0</v>
      </c>
      <c r="AC1065">
        <v>0</v>
      </c>
      <c r="AD1065">
        <v>0</v>
      </c>
      <c r="AJ1065" cm="1">
        <f t="array" ref="AJ1065">IF(OR(COUNTIF(R1065,$AZ$2:$AZ$19)),0,1)</f>
        <v>0</v>
      </c>
      <c r="AK1065" cm="1">
        <f t="array" ref="AK1065">IF(OR(COUNTIF(S1065,$AZ$2:$AZ$19)),0,1)</f>
        <v>0</v>
      </c>
      <c r="AL1065" cm="1">
        <f t="array" ref="AL1065">IF(OR(COUNTIF(T1065,$AZ$2:$AZ$19)),0,1)</f>
        <v>0</v>
      </c>
      <c r="AM1065" cm="1">
        <f t="array" ref="AM1065">IF(OR(COUNTIF(U1065,$AZ$2:$AZ$19)),0,1)</f>
        <v>0</v>
      </c>
      <c r="AN1065" cm="1">
        <f t="array" ref="AN1065">IF(OR(COUNTIF(V1065,$AZ$2:$AZ$19)),0,1)</f>
        <v>0</v>
      </c>
      <c r="AO1065" cm="1">
        <f t="array" ref="AO1065">IF(OR(COUNTIF(W1065,$AZ$2:$AZ$19)),0,1)</f>
        <v>0</v>
      </c>
      <c r="AP1065" cm="1">
        <f t="array" ref="AP1065">IF(OR(COUNTIF(X1065,$AZ$2:$AZ$19)),0,1)</f>
        <v>0</v>
      </c>
      <c r="AQ1065" cm="1">
        <f t="array" ref="AQ1065">IF(OR(COUNTIF(Y1065,$AZ$2:$AZ$19)),0,1)</f>
        <v>0</v>
      </c>
      <c r="AR1065" cm="1">
        <f t="array" ref="AR1065">IF(OR(COUNTIF(Z1065,$AZ$2:$AZ$19)),0,1)</f>
        <v>0</v>
      </c>
      <c r="AS1065" cm="1">
        <f t="array" ref="AS1065">IF(OR(COUNTIF(AA1065,$AZ$2:$AZ$19)),0,1)</f>
        <v>0</v>
      </c>
      <c r="AT1065" cm="1">
        <f t="array" ref="AT1065">IF(OR(COUNTIF(AB1065,$AZ$2:$AZ$19)),0,1)</f>
        <v>0</v>
      </c>
      <c r="AU1065" cm="1">
        <f t="array" ref="AU1065">IF(OR(COUNTIF(AC1065,$AZ$2:$AZ$19)),0,1)</f>
        <v>0</v>
      </c>
      <c r="AV1065" cm="1">
        <f t="array" ref="AV1065">IF(OR(COUNTIF(AD1065,$AZ$2:$AZ$19)),0,1)</f>
        <v>0</v>
      </c>
      <c r="AX1065">
        <f t="shared" si="18"/>
        <v>0</v>
      </c>
    </row>
    <row r="1066" spans="1:50" x14ac:dyDescent="0.3">
      <c r="A1066" s="88" t="str" cm="1">
        <f t="array" ref="A1066">IF(AX1066&gt;0,'Licensee Info'!$A$2:$A$2,"#N/A")</f>
        <v>#N/A</v>
      </c>
      <c r="B1066" s="88" t="str">
        <f>'Cover Sheet'!$A$3</f>
        <v>[insert AFS Reporting Period]</v>
      </c>
      <c r="C1066" s="88" t="str">
        <f>'Cover Sheet'!$D$3</f>
        <v>[insert all medical and adult-use license record numbers covered by this AFS]</v>
      </c>
      <c r="D1066" s="88" t="str">
        <f>'Cover Sheet'!$A$6</f>
        <v>[insert name of firm]</v>
      </c>
      <c r="E1066" s="88" t="str">
        <f>'Cover Sheet'!$B$6</f>
        <v>[insert CPA name]</v>
      </c>
      <c r="F1066" s="88" t="str">
        <f>'Cover Sheet'!$B$8</f>
        <v>[insert CPA license number]</v>
      </c>
      <c r="G1066" s="88" t="str">
        <f>'Cover Sheet'!$D$6</f>
        <v>[insert direct email address]</v>
      </c>
      <c r="H1066" s="88" t="str">
        <f>'Cover Sheet'!$D$8</f>
        <v>[insert direct phone number]</v>
      </c>
      <c r="I1066" s="88" t="str">
        <f>'Cover Sheet'!$D$10</f>
        <v>[insert firm mailing address]</v>
      </c>
      <c r="J1066" s="88" t="str">
        <f>'Licensee Info'!$E$2</f>
        <v>Report not attested to correctly</v>
      </c>
      <c r="K1066" s="91" t="s">
        <v>287</v>
      </c>
      <c r="L1066" s="91">
        <v>1</v>
      </c>
      <c r="M1066" s="91">
        <v>3</v>
      </c>
      <c r="N1066" s="91">
        <v>7</v>
      </c>
      <c r="O1066" s="91"/>
      <c r="P1066" s="91"/>
      <c r="Q1066" s="91"/>
      <c r="R1066" s="91">
        <v>0</v>
      </c>
      <c r="S1066" s="91">
        <v>0</v>
      </c>
      <c r="T1066" s="91">
        <v>0</v>
      </c>
      <c r="U1066" s="91">
        <v>0</v>
      </c>
      <c r="V1066" s="91">
        <v>0</v>
      </c>
      <c r="W1066" s="91">
        <v>0</v>
      </c>
      <c r="X1066" s="91">
        <v>0</v>
      </c>
      <c r="Y1066" s="91">
        <v>0</v>
      </c>
      <c r="Z1066" s="91">
        <v>0</v>
      </c>
      <c r="AA1066" s="91">
        <v>0</v>
      </c>
      <c r="AB1066" s="91">
        <v>0</v>
      </c>
      <c r="AC1066" s="91">
        <v>0</v>
      </c>
      <c r="AD1066" s="91">
        <v>0</v>
      </c>
      <c r="AE1066" s="91"/>
      <c r="AF1066" s="91"/>
      <c r="AG1066" s="91"/>
      <c r="AH1066" s="91"/>
      <c r="AJ1066" cm="1">
        <f t="array" ref="AJ1066">IF(OR(COUNTIF(R1066,$AZ$2:$AZ$19)),0,1)</f>
        <v>0</v>
      </c>
      <c r="AK1066" cm="1">
        <f t="array" ref="AK1066">IF(OR(COUNTIF(S1066,$AZ$2:$AZ$19)),0,1)</f>
        <v>0</v>
      </c>
      <c r="AL1066" cm="1">
        <f t="array" ref="AL1066">IF(OR(COUNTIF(T1066,$AZ$2:$AZ$19)),0,1)</f>
        <v>0</v>
      </c>
      <c r="AM1066" cm="1">
        <f t="array" ref="AM1066">IF(OR(COUNTIF(U1066,$AZ$2:$AZ$19)),0,1)</f>
        <v>0</v>
      </c>
      <c r="AN1066" cm="1">
        <f t="array" ref="AN1066">IF(OR(COUNTIF(V1066,$AZ$2:$AZ$19)),0,1)</f>
        <v>0</v>
      </c>
      <c r="AO1066" cm="1">
        <f t="array" ref="AO1066">IF(OR(COUNTIF(W1066,$AZ$2:$AZ$19)),0,1)</f>
        <v>0</v>
      </c>
      <c r="AP1066" cm="1">
        <f t="array" ref="AP1066">IF(OR(COUNTIF(X1066,$AZ$2:$AZ$19)),0,1)</f>
        <v>0</v>
      </c>
      <c r="AQ1066" cm="1">
        <f t="array" ref="AQ1066">IF(OR(COUNTIF(Y1066,$AZ$2:$AZ$19)),0,1)</f>
        <v>0</v>
      </c>
      <c r="AR1066" cm="1">
        <f t="array" ref="AR1066">IF(OR(COUNTIF(Z1066,$AZ$2:$AZ$19)),0,1)</f>
        <v>0</v>
      </c>
      <c r="AS1066" cm="1">
        <f t="array" ref="AS1066">IF(OR(COUNTIF(AA1066,$AZ$2:$AZ$19)),0,1)</f>
        <v>0</v>
      </c>
      <c r="AT1066" cm="1">
        <f t="array" ref="AT1066">IF(OR(COUNTIF(AB1066,$AZ$2:$AZ$19)),0,1)</f>
        <v>0</v>
      </c>
      <c r="AU1066" cm="1">
        <f t="array" ref="AU1066">IF(OR(COUNTIF(AC1066,$AZ$2:$AZ$19)),0,1)</f>
        <v>0</v>
      </c>
      <c r="AV1066" cm="1">
        <f t="array" ref="AV1066">IF(OR(COUNTIF(AD1066,$AZ$2:$AZ$19)),0,1)</f>
        <v>0</v>
      </c>
      <c r="AX1066">
        <f t="shared" si="18"/>
        <v>0</v>
      </c>
    </row>
    <row r="1067" spans="1:50" x14ac:dyDescent="0.3">
      <c r="A1067" s="92" t="str" cm="1">
        <f t="array" ref="A1067">IF(AX1067&gt;0,'Licensee Info'!$A$2:$A$2,"#N/A")</f>
        <v>#N/A</v>
      </c>
      <c r="B1067" s="88" t="str">
        <f>'Cover Sheet'!$A$3</f>
        <v>[insert AFS Reporting Period]</v>
      </c>
      <c r="C1067" s="88" t="str">
        <f>'Cover Sheet'!$D$3</f>
        <v>[insert all medical and adult-use license record numbers covered by this AFS]</v>
      </c>
      <c r="D1067" s="88" t="str">
        <f>'Cover Sheet'!$A$6</f>
        <v>[insert name of firm]</v>
      </c>
      <c r="E1067" s="88" t="str">
        <f>'Cover Sheet'!$B$6</f>
        <v>[insert CPA name]</v>
      </c>
      <c r="F1067" s="88" t="str">
        <f>'Cover Sheet'!$B$8</f>
        <v>[insert CPA license number]</v>
      </c>
      <c r="G1067" s="88" t="str">
        <f>'Cover Sheet'!$D$6</f>
        <v>[insert direct email address]</v>
      </c>
      <c r="H1067" s="88" t="str">
        <f>'Cover Sheet'!$D$8</f>
        <v>[insert direct phone number]</v>
      </c>
      <c r="I1067" s="88" t="str">
        <f>'Cover Sheet'!$D$10</f>
        <v>[insert firm mailing address]</v>
      </c>
      <c r="J1067" s="88" t="str">
        <f>'Licensee Info'!$E$2</f>
        <v>Report not attested to correctly</v>
      </c>
      <c r="K1067" t="s">
        <v>287</v>
      </c>
      <c r="L1067">
        <v>1</v>
      </c>
      <c r="M1067">
        <v>3</v>
      </c>
      <c r="N1067">
        <v>8</v>
      </c>
      <c r="R1067">
        <v>0</v>
      </c>
      <c r="S1067">
        <v>0</v>
      </c>
      <c r="T1067">
        <v>0</v>
      </c>
      <c r="U1067">
        <v>0</v>
      </c>
      <c r="V1067">
        <v>0</v>
      </c>
      <c r="W1067">
        <v>0</v>
      </c>
      <c r="X1067">
        <v>0</v>
      </c>
      <c r="Y1067">
        <v>0</v>
      </c>
      <c r="Z1067">
        <v>0</v>
      </c>
      <c r="AA1067">
        <v>0</v>
      </c>
      <c r="AB1067">
        <v>0</v>
      </c>
      <c r="AC1067">
        <v>0</v>
      </c>
      <c r="AD1067">
        <v>0</v>
      </c>
      <c r="AJ1067" cm="1">
        <f t="array" ref="AJ1067">IF(OR(COUNTIF(R1067,$AZ$2:$AZ$19)),0,1)</f>
        <v>0</v>
      </c>
      <c r="AK1067" cm="1">
        <f t="array" ref="AK1067">IF(OR(COUNTIF(S1067,$AZ$2:$AZ$19)),0,1)</f>
        <v>0</v>
      </c>
      <c r="AL1067" cm="1">
        <f t="array" ref="AL1067">IF(OR(COUNTIF(T1067,$AZ$2:$AZ$19)),0,1)</f>
        <v>0</v>
      </c>
      <c r="AM1067" cm="1">
        <f t="array" ref="AM1067">IF(OR(COUNTIF(U1067,$AZ$2:$AZ$19)),0,1)</f>
        <v>0</v>
      </c>
      <c r="AN1067" cm="1">
        <f t="array" ref="AN1067">IF(OR(COUNTIF(V1067,$AZ$2:$AZ$19)),0,1)</f>
        <v>0</v>
      </c>
      <c r="AO1067" cm="1">
        <f t="array" ref="AO1067">IF(OR(COUNTIF(W1067,$AZ$2:$AZ$19)),0,1)</f>
        <v>0</v>
      </c>
      <c r="AP1067" cm="1">
        <f t="array" ref="AP1067">IF(OR(COUNTIF(X1067,$AZ$2:$AZ$19)),0,1)</f>
        <v>0</v>
      </c>
      <c r="AQ1067" cm="1">
        <f t="array" ref="AQ1067">IF(OR(COUNTIF(Y1067,$AZ$2:$AZ$19)),0,1)</f>
        <v>0</v>
      </c>
      <c r="AR1067" cm="1">
        <f t="array" ref="AR1067">IF(OR(COUNTIF(Z1067,$AZ$2:$AZ$19)),0,1)</f>
        <v>0</v>
      </c>
      <c r="AS1067" cm="1">
        <f t="array" ref="AS1067">IF(OR(COUNTIF(AA1067,$AZ$2:$AZ$19)),0,1)</f>
        <v>0</v>
      </c>
      <c r="AT1067" cm="1">
        <f t="array" ref="AT1067">IF(OR(COUNTIF(AB1067,$AZ$2:$AZ$19)),0,1)</f>
        <v>0</v>
      </c>
      <c r="AU1067" cm="1">
        <f t="array" ref="AU1067">IF(OR(COUNTIF(AC1067,$AZ$2:$AZ$19)),0,1)</f>
        <v>0</v>
      </c>
      <c r="AV1067" cm="1">
        <f t="array" ref="AV1067">IF(OR(COUNTIF(AD1067,$AZ$2:$AZ$19)),0,1)</f>
        <v>0</v>
      </c>
      <c r="AX1067">
        <f t="shared" si="18"/>
        <v>0</v>
      </c>
    </row>
    <row r="1068" spans="1:50" x14ac:dyDescent="0.3">
      <c r="A1068" s="88" t="str" cm="1">
        <f t="array" ref="A1068">IF(AX1068&gt;0,'Licensee Info'!$A$2:$A$2,"#N/A")</f>
        <v>#N/A</v>
      </c>
      <c r="B1068" s="88" t="str">
        <f>'Cover Sheet'!$A$3</f>
        <v>[insert AFS Reporting Period]</v>
      </c>
      <c r="C1068" s="88" t="str">
        <f>'Cover Sheet'!$D$3</f>
        <v>[insert all medical and adult-use license record numbers covered by this AFS]</v>
      </c>
      <c r="D1068" s="88" t="str">
        <f>'Cover Sheet'!$A$6</f>
        <v>[insert name of firm]</v>
      </c>
      <c r="E1068" s="88" t="str">
        <f>'Cover Sheet'!$B$6</f>
        <v>[insert CPA name]</v>
      </c>
      <c r="F1068" s="88" t="str">
        <f>'Cover Sheet'!$B$8</f>
        <v>[insert CPA license number]</v>
      </c>
      <c r="G1068" s="88" t="str">
        <f>'Cover Sheet'!$D$6</f>
        <v>[insert direct email address]</v>
      </c>
      <c r="H1068" s="88" t="str">
        <f>'Cover Sheet'!$D$8</f>
        <v>[insert direct phone number]</v>
      </c>
      <c r="I1068" s="88" t="str">
        <f>'Cover Sheet'!$D$10</f>
        <v>[insert firm mailing address]</v>
      </c>
      <c r="J1068" s="88" t="str">
        <f>'Licensee Info'!$E$2</f>
        <v>Report not attested to correctly</v>
      </c>
      <c r="K1068" s="91" t="s">
        <v>287</v>
      </c>
      <c r="L1068" s="91">
        <v>1</v>
      </c>
      <c r="M1068" s="91">
        <v>3</v>
      </c>
      <c r="N1068" s="91">
        <v>9</v>
      </c>
      <c r="O1068" s="91"/>
      <c r="P1068" s="91"/>
      <c r="Q1068" s="91"/>
      <c r="R1068" s="91">
        <v>0</v>
      </c>
      <c r="S1068" s="91">
        <v>0</v>
      </c>
      <c r="T1068" s="91">
        <v>0</v>
      </c>
      <c r="U1068" s="91">
        <v>0</v>
      </c>
      <c r="V1068" s="91">
        <v>0</v>
      </c>
      <c r="W1068" s="91">
        <v>0</v>
      </c>
      <c r="X1068" s="91">
        <v>0</v>
      </c>
      <c r="Y1068" s="91">
        <v>0</v>
      </c>
      <c r="Z1068" s="91">
        <v>0</v>
      </c>
      <c r="AA1068" s="91">
        <v>0</v>
      </c>
      <c r="AB1068" s="91">
        <v>0</v>
      </c>
      <c r="AC1068" s="91">
        <v>0</v>
      </c>
      <c r="AD1068" s="91">
        <v>0</v>
      </c>
      <c r="AE1068" s="91"/>
      <c r="AF1068" s="91"/>
      <c r="AG1068" s="91"/>
      <c r="AH1068" s="91"/>
      <c r="AJ1068" cm="1">
        <f t="array" ref="AJ1068">IF(OR(COUNTIF(R1068,$AZ$2:$AZ$19)),0,1)</f>
        <v>0</v>
      </c>
      <c r="AK1068" cm="1">
        <f t="array" ref="AK1068">IF(OR(COUNTIF(S1068,$AZ$2:$AZ$19)),0,1)</f>
        <v>0</v>
      </c>
      <c r="AL1068" cm="1">
        <f t="array" ref="AL1068">IF(OR(COUNTIF(T1068,$AZ$2:$AZ$19)),0,1)</f>
        <v>0</v>
      </c>
      <c r="AM1068" cm="1">
        <f t="array" ref="AM1068">IF(OR(COUNTIF(U1068,$AZ$2:$AZ$19)),0,1)</f>
        <v>0</v>
      </c>
      <c r="AN1068" cm="1">
        <f t="array" ref="AN1068">IF(OR(COUNTIF(V1068,$AZ$2:$AZ$19)),0,1)</f>
        <v>0</v>
      </c>
      <c r="AO1068" cm="1">
        <f t="array" ref="AO1068">IF(OR(COUNTIF(W1068,$AZ$2:$AZ$19)),0,1)</f>
        <v>0</v>
      </c>
      <c r="AP1068" cm="1">
        <f t="array" ref="AP1068">IF(OR(COUNTIF(X1068,$AZ$2:$AZ$19)),0,1)</f>
        <v>0</v>
      </c>
      <c r="AQ1068" cm="1">
        <f t="array" ref="AQ1068">IF(OR(COUNTIF(Y1068,$AZ$2:$AZ$19)),0,1)</f>
        <v>0</v>
      </c>
      <c r="AR1068" cm="1">
        <f t="array" ref="AR1068">IF(OR(COUNTIF(Z1068,$AZ$2:$AZ$19)),0,1)</f>
        <v>0</v>
      </c>
      <c r="AS1068" cm="1">
        <f t="array" ref="AS1068">IF(OR(COUNTIF(AA1068,$AZ$2:$AZ$19)),0,1)</f>
        <v>0</v>
      </c>
      <c r="AT1068" cm="1">
        <f t="array" ref="AT1068">IF(OR(COUNTIF(AB1068,$AZ$2:$AZ$19)),0,1)</f>
        <v>0</v>
      </c>
      <c r="AU1068" cm="1">
        <f t="array" ref="AU1068">IF(OR(COUNTIF(AC1068,$AZ$2:$AZ$19)),0,1)</f>
        <v>0</v>
      </c>
      <c r="AV1068" cm="1">
        <f t="array" ref="AV1068">IF(OR(COUNTIF(AD1068,$AZ$2:$AZ$19)),0,1)</f>
        <v>0</v>
      </c>
      <c r="AX1068">
        <f t="shared" si="18"/>
        <v>0</v>
      </c>
    </row>
    <row r="1069" spans="1:50" x14ac:dyDescent="0.3">
      <c r="A1069" s="92" t="str" cm="1">
        <f t="array" ref="A1069">IF(AX1069&gt;0,'Licensee Info'!$A$2:$A$2,"#N/A")</f>
        <v>#N/A</v>
      </c>
      <c r="B1069" s="88" t="str">
        <f>'Cover Sheet'!$A$3</f>
        <v>[insert AFS Reporting Period]</v>
      </c>
      <c r="C1069" s="88" t="str">
        <f>'Cover Sheet'!$D$3</f>
        <v>[insert all medical and adult-use license record numbers covered by this AFS]</v>
      </c>
      <c r="D1069" s="88" t="str">
        <f>'Cover Sheet'!$A$6</f>
        <v>[insert name of firm]</v>
      </c>
      <c r="E1069" s="88" t="str">
        <f>'Cover Sheet'!$B$6</f>
        <v>[insert CPA name]</v>
      </c>
      <c r="F1069" s="88" t="str">
        <f>'Cover Sheet'!$B$8</f>
        <v>[insert CPA license number]</v>
      </c>
      <c r="G1069" s="88" t="str">
        <f>'Cover Sheet'!$D$6</f>
        <v>[insert direct email address]</v>
      </c>
      <c r="H1069" s="88" t="str">
        <f>'Cover Sheet'!$D$8</f>
        <v>[insert direct phone number]</v>
      </c>
      <c r="I1069" s="88" t="str">
        <f>'Cover Sheet'!$D$10</f>
        <v>[insert firm mailing address]</v>
      </c>
      <c r="J1069" s="88" t="str">
        <f>'Licensee Info'!$E$2</f>
        <v>Report not attested to correctly</v>
      </c>
      <c r="K1069" t="s">
        <v>287</v>
      </c>
      <c r="L1069">
        <v>1</v>
      </c>
      <c r="M1069">
        <v>3</v>
      </c>
      <c r="N1069">
        <v>10</v>
      </c>
      <c r="R1069">
        <v>0</v>
      </c>
      <c r="S1069">
        <v>0</v>
      </c>
      <c r="T1069">
        <v>0</v>
      </c>
      <c r="U1069">
        <v>0</v>
      </c>
      <c r="V1069">
        <v>0</v>
      </c>
      <c r="W1069">
        <v>0</v>
      </c>
      <c r="X1069">
        <v>0</v>
      </c>
      <c r="Y1069">
        <v>0</v>
      </c>
      <c r="Z1069">
        <v>0</v>
      </c>
      <c r="AA1069">
        <v>0</v>
      </c>
      <c r="AB1069">
        <v>0</v>
      </c>
      <c r="AC1069">
        <v>0</v>
      </c>
      <c r="AD1069">
        <v>0</v>
      </c>
      <c r="AJ1069" cm="1">
        <f t="array" ref="AJ1069">IF(OR(COUNTIF(R1069,$AZ$2:$AZ$19)),0,1)</f>
        <v>0</v>
      </c>
      <c r="AK1069" cm="1">
        <f t="array" ref="AK1069">IF(OR(COUNTIF(S1069,$AZ$2:$AZ$19)),0,1)</f>
        <v>0</v>
      </c>
      <c r="AL1069" cm="1">
        <f t="array" ref="AL1069">IF(OR(COUNTIF(T1069,$AZ$2:$AZ$19)),0,1)</f>
        <v>0</v>
      </c>
      <c r="AM1069" cm="1">
        <f t="array" ref="AM1069">IF(OR(COUNTIF(U1069,$AZ$2:$AZ$19)),0,1)</f>
        <v>0</v>
      </c>
      <c r="AN1069" cm="1">
        <f t="array" ref="AN1069">IF(OR(COUNTIF(V1069,$AZ$2:$AZ$19)),0,1)</f>
        <v>0</v>
      </c>
      <c r="AO1069" cm="1">
        <f t="array" ref="AO1069">IF(OR(COUNTIF(W1069,$AZ$2:$AZ$19)),0,1)</f>
        <v>0</v>
      </c>
      <c r="AP1069" cm="1">
        <f t="array" ref="AP1069">IF(OR(COUNTIF(X1069,$AZ$2:$AZ$19)),0,1)</f>
        <v>0</v>
      </c>
      <c r="AQ1069" cm="1">
        <f t="array" ref="AQ1069">IF(OR(COUNTIF(Y1069,$AZ$2:$AZ$19)),0,1)</f>
        <v>0</v>
      </c>
      <c r="AR1069" cm="1">
        <f t="array" ref="AR1069">IF(OR(COUNTIF(Z1069,$AZ$2:$AZ$19)),0,1)</f>
        <v>0</v>
      </c>
      <c r="AS1069" cm="1">
        <f t="array" ref="AS1069">IF(OR(COUNTIF(AA1069,$AZ$2:$AZ$19)),0,1)</f>
        <v>0</v>
      </c>
      <c r="AT1069" cm="1">
        <f t="array" ref="AT1069">IF(OR(COUNTIF(AB1069,$AZ$2:$AZ$19)),0,1)</f>
        <v>0</v>
      </c>
      <c r="AU1069" cm="1">
        <f t="array" ref="AU1069">IF(OR(COUNTIF(AC1069,$AZ$2:$AZ$19)),0,1)</f>
        <v>0</v>
      </c>
      <c r="AV1069" cm="1">
        <f t="array" ref="AV1069">IF(OR(COUNTIF(AD1069,$AZ$2:$AZ$19)),0,1)</f>
        <v>0</v>
      </c>
      <c r="AX1069">
        <f t="shared" si="18"/>
        <v>0</v>
      </c>
    </row>
    <row r="1070" spans="1:50" x14ac:dyDescent="0.3">
      <c r="A1070" s="88" t="str" cm="1">
        <f t="array" ref="A1070">IF(AX1070&gt;0,'Licensee Info'!$A$2:$A$2,"#N/A")</f>
        <v>#N/A</v>
      </c>
      <c r="B1070" s="88" t="str">
        <f>'Cover Sheet'!$A$3</f>
        <v>[insert AFS Reporting Period]</v>
      </c>
      <c r="C1070" s="88" t="str">
        <f>'Cover Sheet'!$D$3</f>
        <v>[insert all medical and adult-use license record numbers covered by this AFS]</v>
      </c>
      <c r="D1070" s="88" t="str">
        <f>'Cover Sheet'!$A$6</f>
        <v>[insert name of firm]</v>
      </c>
      <c r="E1070" s="88" t="str">
        <f>'Cover Sheet'!$B$6</f>
        <v>[insert CPA name]</v>
      </c>
      <c r="F1070" s="88" t="str">
        <f>'Cover Sheet'!$B$8</f>
        <v>[insert CPA license number]</v>
      </c>
      <c r="G1070" s="88" t="str">
        <f>'Cover Sheet'!$D$6</f>
        <v>[insert direct email address]</v>
      </c>
      <c r="H1070" s="88" t="str">
        <f>'Cover Sheet'!$D$8</f>
        <v>[insert direct phone number]</v>
      </c>
      <c r="I1070" s="88" t="str">
        <f>'Cover Sheet'!$D$10</f>
        <v>[insert firm mailing address]</v>
      </c>
      <c r="J1070" s="88" t="str">
        <f>'Licensee Info'!$E$2</f>
        <v>Report not attested to correctly</v>
      </c>
      <c r="K1070" s="91" t="s">
        <v>287</v>
      </c>
      <c r="L1070" s="91">
        <v>1</v>
      </c>
      <c r="M1070" s="91">
        <v>3</v>
      </c>
      <c r="N1070" s="91">
        <v>11</v>
      </c>
      <c r="O1070" s="91"/>
      <c r="P1070" s="91"/>
      <c r="Q1070" s="91"/>
      <c r="R1070" s="91">
        <v>0</v>
      </c>
      <c r="S1070" s="91">
        <v>0</v>
      </c>
      <c r="T1070" s="91">
        <v>0</v>
      </c>
      <c r="U1070" s="91">
        <v>0</v>
      </c>
      <c r="V1070" s="91">
        <v>0</v>
      </c>
      <c r="W1070" s="91">
        <v>0</v>
      </c>
      <c r="X1070" s="91">
        <v>0</v>
      </c>
      <c r="Y1070" s="91">
        <v>0</v>
      </c>
      <c r="Z1070" s="91">
        <v>0</v>
      </c>
      <c r="AA1070" s="91">
        <v>0</v>
      </c>
      <c r="AB1070" s="91">
        <v>0</v>
      </c>
      <c r="AC1070" s="91">
        <v>0</v>
      </c>
      <c r="AD1070" s="91">
        <v>0</v>
      </c>
      <c r="AE1070" s="91"/>
      <c r="AF1070" s="91"/>
      <c r="AG1070" s="91"/>
      <c r="AH1070" s="91"/>
      <c r="AJ1070" cm="1">
        <f t="array" ref="AJ1070">IF(OR(COUNTIF(R1070,$AZ$2:$AZ$19)),0,1)</f>
        <v>0</v>
      </c>
      <c r="AK1070" cm="1">
        <f t="array" ref="AK1070">IF(OR(COUNTIF(S1070,$AZ$2:$AZ$19)),0,1)</f>
        <v>0</v>
      </c>
      <c r="AL1070" cm="1">
        <f t="array" ref="AL1070">IF(OR(COUNTIF(T1070,$AZ$2:$AZ$19)),0,1)</f>
        <v>0</v>
      </c>
      <c r="AM1070" cm="1">
        <f t="array" ref="AM1070">IF(OR(COUNTIF(U1070,$AZ$2:$AZ$19)),0,1)</f>
        <v>0</v>
      </c>
      <c r="AN1070" cm="1">
        <f t="array" ref="AN1070">IF(OR(COUNTIF(V1070,$AZ$2:$AZ$19)),0,1)</f>
        <v>0</v>
      </c>
      <c r="AO1070" cm="1">
        <f t="array" ref="AO1070">IF(OR(COUNTIF(W1070,$AZ$2:$AZ$19)),0,1)</f>
        <v>0</v>
      </c>
      <c r="AP1070" cm="1">
        <f t="array" ref="AP1070">IF(OR(COUNTIF(X1070,$AZ$2:$AZ$19)),0,1)</f>
        <v>0</v>
      </c>
      <c r="AQ1070" cm="1">
        <f t="array" ref="AQ1070">IF(OR(COUNTIF(Y1070,$AZ$2:$AZ$19)),0,1)</f>
        <v>0</v>
      </c>
      <c r="AR1070" cm="1">
        <f t="array" ref="AR1070">IF(OR(COUNTIF(Z1070,$AZ$2:$AZ$19)),0,1)</f>
        <v>0</v>
      </c>
      <c r="AS1070" cm="1">
        <f t="array" ref="AS1070">IF(OR(COUNTIF(AA1070,$AZ$2:$AZ$19)),0,1)</f>
        <v>0</v>
      </c>
      <c r="AT1070" cm="1">
        <f t="array" ref="AT1070">IF(OR(COUNTIF(AB1070,$AZ$2:$AZ$19)),0,1)</f>
        <v>0</v>
      </c>
      <c r="AU1070" cm="1">
        <f t="array" ref="AU1070">IF(OR(COUNTIF(AC1070,$AZ$2:$AZ$19)),0,1)</f>
        <v>0</v>
      </c>
      <c r="AV1070" cm="1">
        <f t="array" ref="AV1070">IF(OR(COUNTIF(AD1070,$AZ$2:$AZ$19)),0,1)</f>
        <v>0</v>
      </c>
      <c r="AX1070">
        <f t="shared" si="18"/>
        <v>0</v>
      </c>
    </row>
    <row r="1071" spans="1:50" x14ac:dyDescent="0.3">
      <c r="A1071" s="92" t="str" cm="1">
        <f t="array" ref="A1071">IF(AX1071&gt;0,'Licensee Info'!$A$2:$A$2,"#N/A")</f>
        <v>#N/A</v>
      </c>
      <c r="B1071" s="88" t="str">
        <f>'Cover Sheet'!$A$3</f>
        <v>[insert AFS Reporting Period]</v>
      </c>
      <c r="C1071" s="88" t="str">
        <f>'Cover Sheet'!$D$3</f>
        <v>[insert all medical and adult-use license record numbers covered by this AFS]</v>
      </c>
      <c r="D1071" s="88" t="str">
        <f>'Cover Sheet'!$A$6</f>
        <v>[insert name of firm]</v>
      </c>
      <c r="E1071" s="88" t="str">
        <f>'Cover Sheet'!$B$6</f>
        <v>[insert CPA name]</v>
      </c>
      <c r="F1071" s="88" t="str">
        <f>'Cover Sheet'!$B$8</f>
        <v>[insert CPA license number]</v>
      </c>
      <c r="G1071" s="88" t="str">
        <f>'Cover Sheet'!$D$6</f>
        <v>[insert direct email address]</v>
      </c>
      <c r="H1071" s="88" t="str">
        <f>'Cover Sheet'!$D$8</f>
        <v>[insert direct phone number]</v>
      </c>
      <c r="I1071" s="88" t="str">
        <f>'Cover Sheet'!$D$10</f>
        <v>[insert firm mailing address]</v>
      </c>
      <c r="J1071" s="88" t="str">
        <f>'Licensee Info'!$E$2</f>
        <v>Report not attested to correctly</v>
      </c>
      <c r="K1071" t="s">
        <v>287</v>
      </c>
      <c r="L1071">
        <v>1</v>
      </c>
      <c r="M1071">
        <v>3</v>
      </c>
      <c r="N1071">
        <v>12</v>
      </c>
      <c r="R1071">
        <v>0</v>
      </c>
      <c r="S1071">
        <v>0</v>
      </c>
      <c r="T1071">
        <v>0</v>
      </c>
      <c r="U1071">
        <v>0</v>
      </c>
      <c r="V1071">
        <v>0</v>
      </c>
      <c r="W1071">
        <v>0</v>
      </c>
      <c r="X1071">
        <v>0</v>
      </c>
      <c r="Y1071">
        <v>0</v>
      </c>
      <c r="Z1071">
        <v>0</v>
      </c>
      <c r="AA1071">
        <v>0</v>
      </c>
      <c r="AB1071">
        <v>0</v>
      </c>
      <c r="AC1071">
        <v>0</v>
      </c>
      <c r="AD1071">
        <v>0</v>
      </c>
      <c r="AJ1071" cm="1">
        <f t="array" ref="AJ1071">IF(OR(COUNTIF(R1071,$AZ$2:$AZ$19)),0,1)</f>
        <v>0</v>
      </c>
      <c r="AK1071" cm="1">
        <f t="array" ref="AK1071">IF(OR(COUNTIF(S1071,$AZ$2:$AZ$19)),0,1)</f>
        <v>0</v>
      </c>
      <c r="AL1071" cm="1">
        <f t="array" ref="AL1071">IF(OR(COUNTIF(T1071,$AZ$2:$AZ$19)),0,1)</f>
        <v>0</v>
      </c>
      <c r="AM1071" cm="1">
        <f t="array" ref="AM1071">IF(OR(COUNTIF(U1071,$AZ$2:$AZ$19)),0,1)</f>
        <v>0</v>
      </c>
      <c r="AN1071" cm="1">
        <f t="array" ref="AN1071">IF(OR(COUNTIF(V1071,$AZ$2:$AZ$19)),0,1)</f>
        <v>0</v>
      </c>
      <c r="AO1071" cm="1">
        <f t="array" ref="AO1071">IF(OR(COUNTIF(W1071,$AZ$2:$AZ$19)),0,1)</f>
        <v>0</v>
      </c>
      <c r="AP1071" cm="1">
        <f t="array" ref="AP1071">IF(OR(COUNTIF(X1071,$AZ$2:$AZ$19)),0,1)</f>
        <v>0</v>
      </c>
      <c r="AQ1071" cm="1">
        <f t="array" ref="AQ1071">IF(OR(COUNTIF(Y1071,$AZ$2:$AZ$19)),0,1)</f>
        <v>0</v>
      </c>
      <c r="AR1071" cm="1">
        <f t="array" ref="AR1071">IF(OR(COUNTIF(Z1071,$AZ$2:$AZ$19)),0,1)</f>
        <v>0</v>
      </c>
      <c r="AS1071" cm="1">
        <f t="array" ref="AS1071">IF(OR(COUNTIF(AA1071,$AZ$2:$AZ$19)),0,1)</f>
        <v>0</v>
      </c>
      <c r="AT1071" cm="1">
        <f t="array" ref="AT1071">IF(OR(COUNTIF(AB1071,$AZ$2:$AZ$19)),0,1)</f>
        <v>0</v>
      </c>
      <c r="AU1071" cm="1">
        <f t="array" ref="AU1071">IF(OR(COUNTIF(AC1071,$AZ$2:$AZ$19)),0,1)</f>
        <v>0</v>
      </c>
      <c r="AV1071" cm="1">
        <f t="array" ref="AV1071">IF(OR(COUNTIF(AD1071,$AZ$2:$AZ$19)),0,1)</f>
        <v>0</v>
      </c>
      <c r="AX1071">
        <f t="shared" si="18"/>
        <v>0</v>
      </c>
    </row>
    <row r="1072" spans="1:50" x14ac:dyDescent="0.3">
      <c r="A1072" s="88" t="str" cm="1">
        <f t="array" ref="A1072">IF(AX1072&gt;0,'Licensee Info'!$A$2:$A$2,"#N/A")</f>
        <v>#N/A</v>
      </c>
      <c r="B1072" s="88" t="str">
        <f>'Cover Sheet'!$A$3</f>
        <v>[insert AFS Reporting Period]</v>
      </c>
      <c r="C1072" s="88" t="str">
        <f>'Cover Sheet'!$D$3</f>
        <v>[insert all medical and adult-use license record numbers covered by this AFS]</v>
      </c>
      <c r="D1072" s="88" t="str">
        <f>'Cover Sheet'!$A$6</f>
        <v>[insert name of firm]</v>
      </c>
      <c r="E1072" s="88" t="str">
        <f>'Cover Sheet'!$B$6</f>
        <v>[insert CPA name]</v>
      </c>
      <c r="F1072" s="88" t="str">
        <f>'Cover Sheet'!$B$8</f>
        <v>[insert CPA license number]</v>
      </c>
      <c r="G1072" s="88" t="str">
        <f>'Cover Sheet'!$D$6</f>
        <v>[insert direct email address]</v>
      </c>
      <c r="H1072" s="88" t="str">
        <f>'Cover Sheet'!$D$8</f>
        <v>[insert direct phone number]</v>
      </c>
      <c r="I1072" s="88" t="str">
        <f>'Cover Sheet'!$D$10</f>
        <v>[insert firm mailing address]</v>
      </c>
      <c r="J1072" s="88" t="str">
        <f>'Licensee Info'!$E$2</f>
        <v>Report not attested to correctly</v>
      </c>
      <c r="K1072" s="91" t="s">
        <v>287</v>
      </c>
      <c r="L1072" s="91">
        <v>1</v>
      </c>
      <c r="M1072" s="91">
        <v>3</v>
      </c>
      <c r="N1072" s="91">
        <v>13</v>
      </c>
      <c r="O1072" s="91"/>
      <c r="P1072" s="91"/>
      <c r="Q1072" s="91"/>
      <c r="R1072" s="91">
        <v>0</v>
      </c>
      <c r="S1072" s="91">
        <v>0</v>
      </c>
      <c r="T1072" s="91">
        <v>0</v>
      </c>
      <c r="U1072" s="91">
        <v>0</v>
      </c>
      <c r="V1072" s="91">
        <v>0</v>
      </c>
      <c r="W1072" s="91">
        <v>0</v>
      </c>
      <c r="X1072" s="91">
        <v>0</v>
      </c>
      <c r="Y1072" s="91">
        <v>0</v>
      </c>
      <c r="Z1072" s="91">
        <v>0</v>
      </c>
      <c r="AA1072" s="91">
        <v>0</v>
      </c>
      <c r="AB1072" s="91">
        <v>0</v>
      </c>
      <c r="AC1072" s="91">
        <v>0</v>
      </c>
      <c r="AD1072" s="91">
        <v>0</v>
      </c>
      <c r="AE1072" s="91"/>
      <c r="AF1072" s="91"/>
      <c r="AG1072" s="91"/>
      <c r="AH1072" s="91"/>
      <c r="AJ1072" cm="1">
        <f t="array" ref="AJ1072">IF(OR(COUNTIF(R1072,$AZ$2:$AZ$19)),0,1)</f>
        <v>0</v>
      </c>
      <c r="AK1072" cm="1">
        <f t="array" ref="AK1072">IF(OR(COUNTIF(S1072,$AZ$2:$AZ$19)),0,1)</f>
        <v>0</v>
      </c>
      <c r="AL1072" cm="1">
        <f t="array" ref="AL1072">IF(OR(COUNTIF(T1072,$AZ$2:$AZ$19)),0,1)</f>
        <v>0</v>
      </c>
      <c r="AM1072" cm="1">
        <f t="array" ref="AM1072">IF(OR(COUNTIF(U1072,$AZ$2:$AZ$19)),0,1)</f>
        <v>0</v>
      </c>
      <c r="AN1072" cm="1">
        <f t="array" ref="AN1072">IF(OR(COUNTIF(V1072,$AZ$2:$AZ$19)),0,1)</f>
        <v>0</v>
      </c>
      <c r="AO1072" cm="1">
        <f t="array" ref="AO1072">IF(OR(COUNTIF(W1072,$AZ$2:$AZ$19)),0,1)</f>
        <v>0</v>
      </c>
      <c r="AP1072" cm="1">
        <f t="array" ref="AP1072">IF(OR(COUNTIF(X1072,$AZ$2:$AZ$19)),0,1)</f>
        <v>0</v>
      </c>
      <c r="AQ1072" cm="1">
        <f t="array" ref="AQ1072">IF(OR(COUNTIF(Y1072,$AZ$2:$AZ$19)),0,1)</f>
        <v>0</v>
      </c>
      <c r="AR1072" cm="1">
        <f t="array" ref="AR1072">IF(OR(COUNTIF(Z1072,$AZ$2:$AZ$19)),0,1)</f>
        <v>0</v>
      </c>
      <c r="AS1072" cm="1">
        <f t="array" ref="AS1072">IF(OR(COUNTIF(AA1072,$AZ$2:$AZ$19)),0,1)</f>
        <v>0</v>
      </c>
      <c r="AT1072" cm="1">
        <f t="array" ref="AT1072">IF(OR(COUNTIF(AB1072,$AZ$2:$AZ$19)),0,1)</f>
        <v>0</v>
      </c>
      <c r="AU1072" cm="1">
        <f t="array" ref="AU1072">IF(OR(COUNTIF(AC1072,$AZ$2:$AZ$19)),0,1)</f>
        <v>0</v>
      </c>
      <c r="AV1072" cm="1">
        <f t="array" ref="AV1072">IF(OR(COUNTIF(AD1072,$AZ$2:$AZ$19)),0,1)</f>
        <v>0</v>
      </c>
      <c r="AX1072">
        <f t="shared" si="18"/>
        <v>0</v>
      </c>
    </row>
    <row r="1073" spans="1:50" x14ac:dyDescent="0.3">
      <c r="A1073" s="92" t="str" cm="1">
        <f t="array" ref="A1073">IF(AX1073&gt;0,'Licensee Info'!$A$2:$A$2,"#N/A")</f>
        <v>#N/A</v>
      </c>
      <c r="B1073" s="88" t="str">
        <f>'Cover Sheet'!$A$3</f>
        <v>[insert AFS Reporting Period]</v>
      </c>
      <c r="C1073" s="88" t="str">
        <f>'Cover Sheet'!$D$3</f>
        <v>[insert all medical and adult-use license record numbers covered by this AFS]</v>
      </c>
      <c r="D1073" s="88" t="str">
        <f>'Cover Sheet'!$A$6</f>
        <v>[insert name of firm]</v>
      </c>
      <c r="E1073" s="88" t="str">
        <f>'Cover Sheet'!$B$6</f>
        <v>[insert CPA name]</v>
      </c>
      <c r="F1073" s="88" t="str">
        <f>'Cover Sheet'!$B$8</f>
        <v>[insert CPA license number]</v>
      </c>
      <c r="G1073" s="88" t="str">
        <f>'Cover Sheet'!$D$6</f>
        <v>[insert direct email address]</v>
      </c>
      <c r="H1073" s="88" t="str">
        <f>'Cover Sheet'!$D$8</f>
        <v>[insert direct phone number]</v>
      </c>
      <c r="I1073" s="88" t="str">
        <f>'Cover Sheet'!$D$10</f>
        <v>[insert firm mailing address]</v>
      </c>
      <c r="J1073" s="88" t="str">
        <f>'Licensee Info'!$E$2</f>
        <v>Report not attested to correctly</v>
      </c>
      <c r="K1073" t="s">
        <v>287</v>
      </c>
      <c r="L1073">
        <v>1</v>
      </c>
      <c r="M1073">
        <v>3</v>
      </c>
      <c r="N1073">
        <v>14</v>
      </c>
      <c r="R1073">
        <v>0</v>
      </c>
      <c r="S1073">
        <v>0</v>
      </c>
      <c r="T1073">
        <v>0</v>
      </c>
      <c r="U1073">
        <v>0</v>
      </c>
      <c r="V1073">
        <v>0</v>
      </c>
      <c r="W1073">
        <v>0</v>
      </c>
      <c r="X1073">
        <v>0</v>
      </c>
      <c r="Y1073">
        <v>0</v>
      </c>
      <c r="Z1073">
        <v>0</v>
      </c>
      <c r="AA1073">
        <v>0</v>
      </c>
      <c r="AB1073">
        <v>0</v>
      </c>
      <c r="AC1073">
        <v>0</v>
      </c>
      <c r="AD1073">
        <v>0</v>
      </c>
      <c r="AJ1073" cm="1">
        <f t="array" ref="AJ1073">IF(OR(COUNTIF(R1073,$AZ$2:$AZ$19)),0,1)</f>
        <v>0</v>
      </c>
      <c r="AK1073" cm="1">
        <f t="array" ref="AK1073">IF(OR(COUNTIF(S1073,$AZ$2:$AZ$19)),0,1)</f>
        <v>0</v>
      </c>
      <c r="AL1073" cm="1">
        <f t="array" ref="AL1073">IF(OR(COUNTIF(T1073,$AZ$2:$AZ$19)),0,1)</f>
        <v>0</v>
      </c>
      <c r="AM1073" cm="1">
        <f t="array" ref="AM1073">IF(OR(COUNTIF(U1073,$AZ$2:$AZ$19)),0,1)</f>
        <v>0</v>
      </c>
      <c r="AN1073" cm="1">
        <f t="array" ref="AN1073">IF(OR(COUNTIF(V1073,$AZ$2:$AZ$19)),0,1)</f>
        <v>0</v>
      </c>
      <c r="AO1073" cm="1">
        <f t="array" ref="AO1073">IF(OR(COUNTIF(W1073,$AZ$2:$AZ$19)),0,1)</f>
        <v>0</v>
      </c>
      <c r="AP1073" cm="1">
        <f t="array" ref="AP1073">IF(OR(COUNTIF(X1073,$AZ$2:$AZ$19)),0,1)</f>
        <v>0</v>
      </c>
      <c r="AQ1073" cm="1">
        <f t="array" ref="AQ1073">IF(OR(COUNTIF(Y1073,$AZ$2:$AZ$19)),0,1)</f>
        <v>0</v>
      </c>
      <c r="AR1073" cm="1">
        <f t="array" ref="AR1073">IF(OR(COUNTIF(Z1073,$AZ$2:$AZ$19)),0,1)</f>
        <v>0</v>
      </c>
      <c r="AS1073" cm="1">
        <f t="array" ref="AS1073">IF(OR(COUNTIF(AA1073,$AZ$2:$AZ$19)),0,1)</f>
        <v>0</v>
      </c>
      <c r="AT1073" cm="1">
        <f t="array" ref="AT1073">IF(OR(COUNTIF(AB1073,$AZ$2:$AZ$19)),0,1)</f>
        <v>0</v>
      </c>
      <c r="AU1073" cm="1">
        <f t="array" ref="AU1073">IF(OR(COUNTIF(AC1073,$AZ$2:$AZ$19)),0,1)</f>
        <v>0</v>
      </c>
      <c r="AV1073" cm="1">
        <f t="array" ref="AV1073">IF(OR(COUNTIF(AD1073,$AZ$2:$AZ$19)),0,1)</f>
        <v>0</v>
      </c>
      <c r="AX1073">
        <f t="shared" si="18"/>
        <v>0</v>
      </c>
    </row>
    <row r="1074" spans="1:50" x14ac:dyDescent="0.3">
      <c r="A1074" s="88" t="str" cm="1">
        <f t="array" ref="A1074">IF(AX1074&gt;0,'Licensee Info'!$A$2:$A$2,"#N/A")</f>
        <v>#N/A</v>
      </c>
      <c r="B1074" s="88" t="str">
        <f>'Cover Sheet'!$A$3</f>
        <v>[insert AFS Reporting Period]</v>
      </c>
      <c r="C1074" s="88" t="str">
        <f>'Cover Sheet'!$D$3</f>
        <v>[insert all medical and adult-use license record numbers covered by this AFS]</v>
      </c>
      <c r="D1074" s="88" t="str">
        <f>'Cover Sheet'!$A$6</f>
        <v>[insert name of firm]</v>
      </c>
      <c r="E1074" s="88" t="str">
        <f>'Cover Sheet'!$B$6</f>
        <v>[insert CPA name]</v>
      </c>
      <c r="F1074" s="88" t="str">
        <f>'Cover Sheet'!$B$8</f>
        <v>[insert CPA license number]</v>
      </c>
      <c r="G1074" s="88" t="str">
        <f>'Cover Sheet'!$D$6</f>
        <v>[insert direct email address]</v>
      </c>
      <c r="H1074" s="88" t="str">
        <f>'Cover Sheet'!$D$8</f>
        <v>[insert direct phone number]</v>
      </c>
      <c r="I1074" s="88" t="str">
        <f>'Cover Sheet'!$D$10</f>
        <v>[insert firm mailing address]</v>
      </c>
      <c r="J1074" s="88" t="str">
        <f>'Licensee Info'!$E$2</f>
        <v>Report not attested to correctly</v>
      </c>
      <c r="K1074" s="91" t="s">
        <v>287</v>
      </c>
      <c r="L1074" s="91">
        <v>1</v>
      </c>
      <c r="M1074" s="91">
        <v>3</v>
      </c>
      <c r="N1074" s="91">
        <v>15</v>
      </c>
      <c r="O1074" s="91"/>
      <c r="P1074" s="91"/>
      <c r="Q1074" s="91"/>
      <c r="R1074" s="91">
        <v>0</v>
      </c>
      <c r="S1074" s="91">
        <v>0</v>
      </c>
      <c r="T1074" s="91">
        <v>0</v>
      </c>
      <c r="U1074" s="91">
        <v>0</v>
      </c>
      <c r="V1074" s="91">
        <v>0</v>
      </c>
      <c r="W1074" s="91">
        <v>0</v>
      </c>
      <c r="X1074" s="91">
        <v>0</v>
      </c>
      <c r="Y1074" s="91">
        <v>0</v>
      </c>
      <c r="Z1074" s="91">
        <v>0</v>
      </c>
      <c r="AA1074" s="91">
        <v>0</v>
      </c>
      <c r="AB1074" s="91">
        <v>0</v>
      </c>
      <c r="AC1074" s="91">
        <v>0</v>
      </c>
      <c r="AD1074" s="91">
        <v>0</v>
      </c>
      <c r="AE1074" s="91"/>
      <c r="AF1074" s="91"/>
      <c r="AG1074" s="91"/>
      <c r="AH1074" s="91"/>
      <c r="AJ1074" cm="1">
        <f t="array" ref="AJ1074">IF(OR(COUNTIF(R1074,$AZ$2:$AZ$19)),0,1)</f>
        <v>0</v>
      </c>
      <c r="AK1074" cm="1">
        <f t="array" ref="AK1074">IF(OR(COUNTIF(S1074,$AZ$2:$AZ$19)),0,1)</f>
        <v>0</v>
      </c>
      <c r="AL1074" cm="1">
        <f t="array" ref="AL1074">IF(OR(COUNTIF(T1074,$AZ$2:$AZ$19)),0,1)</f>
        <v>0</v>
      </c>
      <c r="AM1074" cm="1">
        <f t="array" ref="AM1074">IF(OR(COUNTIF(U1074,$AZ$2:$AZ$19)),0,1)</f>
        <v>0</v>
      </c>
      <c r="AN1074" cm="1">
        <f t="array" ref="AN1074">IF(OR(COUNTIF(V1074,$AZ$2:$AZ$19)),0,1)</f>
        <v>0</v>
      </c>
      <c r="AO1074" cm="1">
        <f t="array" ref="AO1074">IF(OR(COUNTIF(W1074,$AZ$2:$AZ$19)),0,1)</f>
        <v>0</v>
      </c>
      <c r="AP1074" cm="1">
        <f t="array" ref="AP1074">IF(OR(COUNTIF(X1074,$AZ$2:$AZ$19)),0,1)</f>
        <v>0</v>
      </c>
      <c r="AQ1074" cm="1">
        <f t="array" ref="AQ1074">IF(OR(COUNTIF(Y1074,$AZ$2:$AZ$19)),0,1)</f>
        <v>0</v>
      </c>
      <c r="AR1074" cm="1">
        <f t="array" ref="AR1074">IF(OR(COUNTIF(Z1074,$AZ$2:$AZ$19)),0,1)</f>
        <v>0</v>
      </c>
      <c r="AS1074" cm="1">
        <f t="array" ref="AS1074">IF(OR(COUNTIF(AA1074,$AZ$2:$AZ$19)),0,1)</f>
        <v>0</v>
      </c>
      <c r="AT1074" cm="1">
        <f t="array" ref="AT1074">IF(OR(COUNTIF(AB1074,$AZ$2:$AZ$19)),0,1)</f>
        <v>0</v>
      </c>
      <c r="AU1074" cm="1">
        <f t="array" ref="AU1074">IF(OR(COUNTIF(AC1074,$AZ$2:$AZ$19)),0,1)</f>
        <v>0</v>
      </c>
      <c r="AV1074" cm="1">
        <f t="array" ref="AV1074">IF(OR(COUNTIF(AD1074,$AZ$2:$AZ$19)),0,1)</f>
        <v>0</v>
      </c>
      <c r="AX1074">
        <f t="shared" si="18"/>
        <v>0</v>
      </c>
    </row>
    <row r="1075" spans="1:50" x14ac:dyDescent="0.3">
      <c r="A1075" s="92" t="str" cm="1">
        <f t="array" ref="A1075">IF(AX1075&gt;0,'Licensee Info'!$A$2:$A$2,"#N/A")</f>
        <v>#N/A</v>
      </c>
      <c r="B1075" s="88" t="str">
        <f>'Cover Sheet'!$A$3</f>
        <v>[insert AFS Reporting Period]</v>
      </c>
      <c r="C1075" s="88" t="str">
        <f>'Cover Sheet'!$D$3</f>
        <v>[insert all medical and adult-use license record numbers covered by this AFS]</v>
      </c>
      <c r="D1075" s="88" t="str">
        <f>'Cover Sheet'!$A$6</f>
        <v>[insert name of firm]</v>
      </c>
      <c r="E1075" s="88" t="str">
        <f>'Cover Sheet'!$B$6</f>
        <v>[insert CPA name]</v>
      </c>
      <c r="F1075" s="88" t="str">
        <f>'Cover Sheet'!$B$8</f>
        <v>[insert CPA license number]</v>
      </c>
      <c r="G1075" s="88" t="str">
        <f>'Cover Sheet'!$D$6</f>
        <v>[insert direct email address]</v>
      </c>
      <c r="H1075" s="88" t="str">
        <f>'Cover Sheet'!$D$8</f>
        <v>[insert direct phone number]</v>
      </c>
      <c r="I1075" s="88" t="str">
        <f>'Cover Sheet'!$D$10</f>
        <v>[insert firm mailing address]</v>
      </c>
      <c r="J1075" s="88" t="str">
        <f>'Licensee Info'!$E$2</f>
        <v>Report not attested to correctly</v>
      </c>
      <c r="K1075" t="s">
        <v>287</v>
      </c>
      <c r="L1075">
        <v>1</v>
      </c>
      <c r="M1075">
        <v>3</v>
      </c>
      <c r="N1075">
        <v>16</v>
      </c>
      <c r="R1075">
        <v>0</v>
      </c>
      <c r="S1075">
        <v>0</v>
      </c>
      <c r="T1075">
        <v>0</v>
      </c>
      <c r="U1075">
        <v>0</v>
      </c>
      <c r="V1075">
        <v>0</v>
      </c>
      <c r="W1075">
        <v>0</v>
      </c>
      <c r="X1075">
        <v>0</v>
      </c>
      <c r="Y1075">
        <v>0</v>
      </c>
      <c r="Z1075">
        <v>0</v>
      </c>
      <c r="AA1075">
        <v>0</v>
      </c>
      <c r="AB1075">
        <v>0</v>
      </c>
      <c r="AC1075">
        <v>0</v>
      </c>
      <c r="AD1075">
        <v>0</v>
      </c>
      <c r="AJ1075" cm="1">
        <f t="array" ref="AJ1075">IF(OR(COUNTIF(R1075,$AZ$2:$AZ$19)),0,1)</f>
        <v>0</v>
      </c>
      <c r="AK1075" cm="1">
        <f t="array" ref="AK1075">IF(OR(COUNTIF(S1075,$AZ$2:$AZ$19)),0,1)</f>
        <v>0</v>
      </c>
      <c r="AL1075" cm="1">
        <f t="array" ref="AL1075">IF(OR(COUNTIF(T1075,$AZ$2:$AZ$19)),0,1)</f>
        <v>0</v>
      </c>
      <c r="AM1075" cm="1">
        <f t="array" ref="AM1075">IF(OR(COUNTIF(U1075,$AZ$2:$AZ$19)),0,1)</f>
        <v>0</v>
      </c>
      <c r="AN1075" cm="1">
        <f t="array" ref="AN1075">IF(OR(COUNTIF(V1075,$AZ$2:$AZ$19)),0,1)</f>
        <v>0</v>
      </c>
      <c r="AO1075" cm="1">
        <f t="array" ref="AO1075">IF(OR(COUNTIF(W1075,$AZ$2:$AZ$19)),0,1)</f>
        <v>0</v>
      </c>
      <c r="AP1075" cm="1">
        <f t="array" ref="AP1075">IF(OR(COUNTIF(X1075,$AZ$2:$AZ$19)),0,1)</f>
        <v>0</v>
      </c>
      <c r="AQ1075" cm="1">
        <f t="array" ref="AQ1075">IF(OR(COUNTIF(Y1075,$AZ$2:$AZ$19)),0,1)</f>
        <v>0</v>
      </c>
      <c r="AR1075" cm="1">
        <f t="array" ref="AR1075">IF(OR(COUNTIF(Z1075,$AZ$2:$AZ$19)),0,1)</f>
        <v>0</v>
      </c>
      <c r="AS1075" cm="1">
        <f t="array" ref="AS1075">IF(OR(COUNTIF(AA1075,$AZ$2:$AZ$19)),0,1)</f>
        <v>0</v>
      </c>
      <c r="AT1075" cm="1">
        <f t="array" ref="AT1075">IF(OR(COUNTIF(AB1075,$AZ$2:$AZ$19)),0,1)</f>
        <v>0</v>
      </c>
      <c r="AU1075" cm="1">
        <f t="array" ref="AU1075">IF(OR(COUNTIF(AC1075,$AZ$2:$AZ$19)),0,1)</f>
        <v>0</v>
      </c>
      <c r="AV1075" cm="1">
        <f t="array" ref="AV1075">IF(OR(COUNTIF(AD1075,$AZ$2:$AZ$19)),0,1)</f>
        <v>0</v>
      </c>
      <c r="AX1075">
        <f t="shared" si="18"/>
        <v>0</v>
      </c>
    </row>
    <row r="1076" spans="1:50" x14ac:dyDescent="0.3">
      <c r="A1076" s="88" t="str" cm="1">
        <f t="array" ref="A1076">IF(AX1076&gt;0,'Licensee Info'!$A$2:$A$2,"#N/A")</f>
        <v>#N/A</v>
      </c>
      <c r="B1076" s="88" t="str">
        <f>'Cover Sheet'!$A$3</f>
        <v>[insert AFS Reporting Period]</v>
      </c>
      <c r="C1076" s="88" t="str">
        <f>'Cover Sheet'!$D$3</f>
        <v>[insert all medical and adult-use license record numbers covered by this AFS]</v>
      </c>
      <c r="D1076" s="88" t="str">
        <f>'Cover Sheet'!$A$6</f>
        <v>[insert name of firm]</v>
      </c>
      <c r="E1076" s="88" t="str">
        <f>'Cover Sheet'!$B$6</f>
        <v>[insert CPA name]</v>
      </c>
      <c r="F1076" s="88" t="str">
        <f>'Cover Sheet'!$B$8</f>
        <v>[insert CPA license number]</v>
      </c>
      <c r="G1076" s="88" t="str">
        <f>'Cover Sheet'!$D$6</f>
        <v>[insert direct email address]</v>
      </c>
      <c r="H1076" s="88" t="str">
        <f>'Cover Sheet'!$D$8</f>
        <v>[insert direct phone number]</v>
      </c>
      <c r="I1076" s="88" t="str">
        <f>'Cover Sheet'!$D$10</f>
        <v>[insert firm mailing address]</v>
      </c>
      <c r="J1076" s="88" t="str">
        <f>'Licensee Info'!$E$2</f>
        <v>Report not attested to correctly</v>
      </c>
      <c r="K1076" s="91" t="s">
        <v>287</v>
      </c>
      <c r="L1076" s="91">
        <v>1</v>
      </c>
      <c r="M1076" s="91">
        <v>3</v>
      </c>
      <c r="N1076" s="91">
        <v>17</v>
      </c>
      <c r="O1076" s="91"/>
      <c r="P1076" s="91"/>
      <c r="Q1076" s="91"/>
      <c r="R1076" s="91">
        <v>0</v>
      </c>
      <c r="S1076" s="91">
        <v>0</v>
      </c>
      <c r="T1076" s="91">
        <v>0</v>
      </c>
      <c r="U1076" s="91">
        <v>0</v>
      </c>
      <c r="V1076" s="91">
        <v>0</v>
      </c>
      <c r="W1076" s="91">
        <v>0</v>
      </c>
      <c r="X1076" s="91">
        <v>0</v>
      </c>
      <c r="Y1076" s="91">
        <v>0</v>
      </c>
      <c r="Z1076" s="91">
        <v>0</v>
      </c>
      <c r="AA1076" s="91">
        <v>0</v>
      </c>
      <c r="AB1076" s="91">
        <v>0</v>
      </c>
      <c r="AC1076" s="91">
        <v>0</v>
      </c>
      <c r="AD1076" s="91">
        <v>0</v>
      </c>
      <c r="AE1076" s="91"/>
      <c r="AF1076" s="91"/>
      <c r="AG1076" s="91"/>
      <c r="AH1076" s="91"/>
      <c r="AJ1076" cm="1">
        <f t="array" ref="AJ1076">IF(OR(COUNTIF(R1076,$AZ$2:$AZ$19)),0,1)</f>
        <v>0</v>
      </c>
      <c r="AK1076" cm="1">
        <f t="array" ref="AK1076">IF(OR(COUNTIF(S1076,$AZ$2:$AZ$19)),0,1)</f>
        <v>0</v>
      </c>
      <c r="AL1076" cm="1">
        <f t="array" ref="AL1076">IF(OR(COUNTIF(T1076,$AZ$2:$AZ$19)),0,1)</f>
        <v>0</v>
      </c>
      <c r="AM1076" cm="1">
        <f t="array" ref="AM1076">IF(OR(COUNTIF(U1076,$AZ$2:$AZ$19)),0,1)</f>
        <v>0</v>
      </c>
      <c r="AN1076" cm="1">
        <f t="array" ref="AN1076">IF(OR(COUNTIF(V1076,$AZ$2:$AZ$19)),0,1)</f>
        <v>0</v>
      </c>
      <c r="AO1076" cm="1">
        <f t="array" ref="AO1076">IF(OR(COUNTIF(W1076,$AZ$2:$AZ$19)),0,1)</f>
        <v>0</v>
      </c>
      <c r="AP1076" cm="1">
        <f t="array" ref="AP1076">IF(OR(COUNTIF(X1076,$AZ$2:$AZ$19)),0,1)</f>
        <v>0</v>
      </c>
      <c r="AQ1076" cm="1">
        <f t="array" ref="AQ1076">IF(OR(COUNTIF(Y1076,$AZ$2:$AZ$19)),0,1)</f>
        <v>0</v>
      </c>
      <c r="AR1076" cm="1">
        <f t="array" ref="AR1076">IF(OR(COUNTIF(Z1076,$AZ$2:$AZ$19)),0,1)</f>
        <v>0</v>
      </c>
      <c r="AS1076" cm="1">
        <f t="array" ref="AS1076">IF(OR(COUNTIF(AA1076,$AZ$2:$AZ$19)),0,1)</f>
        <v>0</v>
      </c>
      <c r="AT1076" cm="1">
        <f t="array" ref="AT1076">IF(OR(COUNTIF(AB1076,$AZ$2:$AZ$19)),0,1)</f>
        <v>0</v>
      </c>
      <c r="AU1076" cm="1">
        <f t="array" ref="AU1076">IF(OR(COUNTIF(AC1076,$AZ$2:$AZ$19)),0,1)</f>
        <v>0</v>
      </c>
      <c r="AV1076" cm="1">
        <f t="array" ref="AV1076">IF(OR(COUNTIF(AD1076,$AZ$2:$AZ$19)),0,1)</f>
        <v>0</v>
      </c>
      <c r="AX1076">
        <f t="shared" si="18"/>
        <v>0</v>
      </c>
    </row>
    <row r="1077" spans="1:50" x14ac:dyDescent="0.3">
      <c r="A1077" s="92" t="str" cm="1">
        <f t="array" ref="A1077">IF(AX1077&gt;0,'Licensee Info'!$A$2:$A$2,"#N/A")</f>
        <v>#N/A</v>
      </c>
      <c r="B1077" s="88" t="str">
        <f>'Cover Sheet'!$A$3</f>
        <v>[insert AFS Reporting Period]</v>
      </c>
      <c r="C1077" s="88" t="str">
        <f>'Cover Sheet'!$D$3</f>
        <v>[insert all medical and adult-use license record numbers covered by this AFS]</v>
      </c>
      <c r="D1077" s="88" t="str">
        <f>'Cover Sheet'!$A$6</f>
        <v>[insert name of firm]</v>
      </c>
      <c r="E1077" s="88" t="str">
        <f>'Cover Sheet'!$B$6</f>
        <v>[insert CPA name]</v>
      </c>
      <c r="F1077" s="88" t="str">
        <f>'Cover Sheet'!$B$8</f>
        <v>[insert CPA license number]</v>
      </c>
      <c r="G1077" s="88" t="str">
        <f>'Cover Sheet'!$D$6</f>
        <v>[insert direct email address]</v>
      </c>
      <c r="H1077" s="88" t="str">
        <f>'Cover Sheet'!$D$8</f>
        <v>[insert direct phone number]</v>
      </c>
      <c r="I1077" s="88" t="str">
        <f>'Cover Sheet'!$D$10</f>
        <v>[insert firm mailing address]</v>
      </c>
      <c r="J1077" s="88" t="str">
        <f>'Licensee Info'!$E$2</f>
        <v>Report not attested to correctly</v>
      </c>
      <c r="K1077" t="s">
        <v>287</v>
      </c>
      <c r="L1077">
        <v>1</v>
      </c>
      <c r="M1077">
        <v>3</v>
      </c>
      <c r="N1077">
        <v>18</v>
      </c>
      <c r="R1077">
        <v>0</v>
      </c>
      <c r="S1077">
        <v>0</v>
      </c>
      <c r="T1077">
        <v>0</v>
      </c>
      <c r="U1077">
        <v>0</v>
      </c>
      <c r="V1077">
        <v>0</v>
      </c>
      <c r="W1077">
        <v>0</v>
      </c>
      <c r="X1077">
        <v>0</v>
      </c>
      <c r="Y1077">
        <v>0</v>
      </c>
      <c r="Z1077">
        <v>0</v>
      </c>
      <c r="AA1077">
        <v>0</v>
      </c>
      <c r="AB1077">
        <v>0</v>
      </c>
      <c r="AC1077">
        <v>0</v>
      </c>
      <c r="AD1077">
        <v>0</v>
      </c>
      <c r="AJ1077" cm="1">
        <f t="array" ref="AJ1077">IF(OR(COUNTIF(R1077,$AZ$2:$AZ$19)),0,1)</f>
        <v>0</v>
      </c>
      <c r="AK1077" cm="1">
        <f t="array" ref="AK1077">IF(OR(COUNTIF(S1077,$AZ$2:$AZ$19)),0,1)</f>
        <v>0</v>
      </c>
      <c r="AL1077" cm="1">
        <f t="array" ref="AL1077">IF(OR(COUNTIF(T1077,$AZ$2:$AZ$19)),0,1)</f>
        <v>0</v>
      </c>
      <c r="AM1077" cm="1">
        <f t="array" ref="AM1077">IF(OR(COUNTIF(U1077,$AZ$2:$AZ$19)),0,1)</f>
        <v>0</v>
      </c>
      <c r="AN1077" cm="1">
        <f t="array" ref="AN1077">IF(OR(COUNTIF(V1077,$AZ$2:$AZ$19)),0,1)</f>
        <v>0</v>
      </c>
      <c r="AO1077" cm="1">
        <f t="array" ref="AO1077">IF(OR(COUNTIF(W1077,$AZ$2:$AZ$19)),0,1)</f>
        <v>0</v>
      </c>
      <c r="AP1077" cm="1">
        <f t="array" ref="AP1077">IF(OR(COUNTIF(X1077,$AZ$2:$AZ$19)),0,1)</f>
        <v>0</v>
      </c>
      <c r="AQ1077" cm="1">
        <f t="array" ref="AQ1077">IF(OR(COUNTIF(Y1077,$AZ$2:$AZ$19)),0,1)</f>
        <v>0</v>
      </c>
      <c r="AR1077" cm="1">
        <f t="array" ref="AR1077">IF(OR(COUNTIF(Z1077,$AZ$2:$AZ$19)),0,1)</f>
        <v>0</v>
      </c>
      <c r="AS1077" cm="1">
        <f t="array" ref="AS1077">IF(OR(COUNTIF(AA1077,$AZ$2:$AZ$19)),0,1)</f>
        <v>0</v>
      </c>
      <c r="AT1077" cm="1">
        <f t="array" ref="AT1077">IF(OR(COUNTIF(AB1077,$AZ$2:$AZ$19)),0,1)</f>
        <v>0</v>
      </c>
      <c r="AU1077" cm="1">
        <f t="array" ref="AU1077">IF(OR(COUNTIF(AC1077,$AZ$2:$AZ$19)),0,1)</f>
        <v>0</v>
      </c>
      <c r="AV1077" cm="1">
        <f t="array" ref="AV1077">IF(OR(COUNTIF(AD1077,$AZ$2:$AZ$19)),0,1)</f>
        <v>0</v>
      </c>
      <c r="AX1077">
        <f t="shared" si="18"/>
        <v>0</v>
      </c>
    </row>
    <row r="1078" spans="1:50" x14ac:dyDescent="0.3">
      <c r="A1078" s="88" t="str" cm="1">
        <f t="array" ref="A1078">IF(AX1078&gt;0,'Licensee Info'!$A$2:$A$2,"#N/A")</f>
        <v>#N/A</v>
      </c>
      <c r="B1078" s="88" t="str">
        <f>'Cover Sheet'!$A$3</f>
        <v>[insert AFS Reporting Period]</v>
      </c>
      <c r="C1078" s="88" t="str">
        <f>'Cover Sheet'!$D$3</f>
        <v>[insert all medical and adult-use license record numbers covered by this AFS]</v>
      </c>
      <c r="D1078" s="88" t="str">
        <f>'Cover Sheet'!$A$6</f>
        <v>[insert name of firm]</v>
      </c>
      <c r="E1078" s="88" t="str">
        <f>'Cover Sheet'!$B$6</f>
        <v>[insert CPA name]</v>
      </c>
      <c r="F1078" s="88" t="str">
        <f>'Cover Sheet'!$B$8</f>
        <v>[insert CPA license number]</v>
      </c>
      <c r="G1078" s="88" t="str">
        <f>'Cover Sheet'!$D$6</f>
        <v>[insert direct email address]</v>
      </c>
      <c r="H1078" s="88" t="str">
        <f>'Cover Sheet'!$D$8</f>
        <v>[insert direct phone number]</v>
      </c>
      <c r="I1078" s="88" t="str">
        <f>'Cover Sheet'!$D$10</f>
        <v>[insert firm mailing address]</v>
      </c>
      <c r="J1078" s="88" t="str">
        <f>'Licensee Info'!$E$2</f>
        <v>Report not attested to correctly</v>
      </c>
      <c r="K1078" s="91" t="s">
        <v>287</v>
      </c>
      <c r="L1078" s="91">
        <v>1</v>
      </c>
      <c r="M1078" s="91">
        <v>3</v>
      </c>
      <c r="N1078" s="91">
        <v>19</v>
      </c>
      <c r="O1078" s="91"/>
      <c r="P1078" s="91"/>
      <c r="Q1078" s="91"/>
      <c r="R1078" s="91">
        <v>0</v>
      </c>
      <c r="S1078" s="91">
        <v>0</v>
      </c>
      <c r="T1078" s="91">
        <v>0</v>
      </c>
      <c r="U1078" s="91">
        <v>0</v>
      </c>
      <c r="V1078" s="91">
        <v>0</v>
      </c>
      <c r="W1078" s="91">
        <v>0</v>
      </c>
      <c r="X1078" s="91">
        <v>0</v>
      </c>
      <c r="Y1078" s="91">
        <v>0</v>
      </c>
      <c r="Z1078" s="91">
        <v>0</v>
      </c>
      <c r="AA1078" s="91">
        <v>0</v>
      </c>
      <c r="AB1078" s="91">
        <v>0</v>
      </c>
      <c r="AC1078" s="91">
        <v>0</v>
      </c>
      <c r="AD1078" s="91">
        <v>0</v>
      </c>
      <c r="AE1078" s="91"/>
      <c r="AF1078" s="91"/>
      <c r="AG1078" s="91"/>
      <c r="AH1078" s="91"/>
      <c r="AJ1078" cm="1">
        <f t="array" ref="AJ1078">IF(OR(COUNTIF(R1078,$AZ$2:$AZ$19)),0,1)</f>
        <v>0</v>
      </c>
      <c r="AK1078" cm="1">
        <f t="array" ref="AK1078">IF(OR(COUNTIF(S1078,$AZ$2:$AZ$19)),0,1)</f>
        <v>0</v>
      </c>
      <c r="AL1078" cm="1">
        <f t="array" ref="AL1078">IF(OR(COUNTIF(T1078,$AZ$2:$AZ$19)),0,1)</f>
        <v>0</v>
      </c>
      <c r="AM1078" cm="1">
        <f t="array" ref="AM1078">IF(OR(COUNTIF(U1078,$AZ$2:$AZ$19)),0,1)</f>
        <v>0</v>
      </c>
      <c r="AN1078" cm="1">
        <f t="array" ref="AN1078">IF(OR(COUNTIF(V1078,$AZ$2:$AZ$19)),0,1)</f>
        <v>0</v>
      </c>
      <c r="AO1078" cm="1">
        <f t="array" ref="AO1078">IF(OR(COUNTIF(W1078,$AZ$2:$AZ$19)),0,1)</f>
        <v>0</v>
      </c>
      <c r="AP1078" cm="1">
        <f t="array" ref="AP1078">IF(OR(COUNTIF(X1078,$AZ$2:$AZ$19)),0,1)</f>
        <v>0</v>
      </c>
      <c r="AQ1078" cm="1">
        <f t="array" ref="AQ1078">IF(OR(COUNTIF(Y1078,$AZ$2:$AZ$19)),0,1)</f>
        <v>0</v>
      </c>
      <c r="AR1078" cm="1">
        <f t="array" ref="AR1078">IF(OR(COUNTIF(Z1078,$AZ$2:$AZ$19)),0,1)</f>
        <v>0</v>
      </c>
      <c r="AS1078" cm="1">
        <f t="array" ref="AS1078">IF(OR(COUNTIF(AA1078,$AZ$2:$AZ$19)),0,1)</f>
        <v>0</v>
      </c>
      <c r="AT1078" cm="1">
        <f t="array" ref="AT1078">IF(OR(COUNTIF(AB1078,$AZ$2:$AZ$19)),0,1)</f>
        <v>0</v>
      </c>
      <c r="AU1078" cm="1">
        <f t="array" ref="AU1078">IF(OR(COUNTIF(AC1078,$AZ$2:$AZ$19)),0,1)</f>
        <v>0</v>
      </c>
      <c r="AV1078" cm="1">
        <f t="array" ref="AV1078">IF(OR(COUNTIF(AD1078,$AZ$2:$AZ$19)),0,1)</f>
        <v>0</v>
      </c>
      <c r="AX1078">
        <f t="shared" si="18"/>
        <v>0</v>
      </c>
    </row>
    <row r="1079" spans="1:50" x14ac:dyDescent="0.3">
      <c r="A1079" s="92" t="str" cm="1">
        <f t="array" ref="A1079">IF(AX1079&gt;0,'Licensee Info'!$A$2:$A$2,"#N/A")</f>
        <v>#N/A</v>
      </c>
      <c r="B1079" s="88" t="str">
        <f>'Cover Sheet'!$A$3</f>
        <v>[insert AFS Reporting Period]</v>
      </c>
      <c r="C1079" s="88" t="str">
        <f>'Cover Sheet'!$D$3</f>
        <v>[insert all medical and adult-use license record numbers covered by this AFS]</v>
      </c>
      <c r="D1079" s="88" t="str">
        <f>'Cover Sheet'!$A$6</f>
        <v>[insert name of firm]</v>
      </c>
      <c r="E1079" s="88" t="str">
        <f>'Cover Sheet'!$B$6</f>
        <v>[insert CPA name]</v>
      </c>
      <c r="F1079" s="88" t="str">
        <f>'Cover Sheet'!$B$8</f>
        <v>[insert CPA license number]</v>
      </c>
      <c r="G1079" s="88" t="str">
        <f>'Cover Sheet'!$D$6</f>
        <v>[insert direct email address]</v>
      </c>
      <c r="H1079" s="88" t="str">
        <f>'Cover Sheet'!$D$8</f>
        <v>[insert direct phone number]</v>
      </c>
      <c r="I1079" s="88" t="str">
        <f>'Cover Sheet'!$D$10</f>
        <v>[insert firm mailing address]</v>
      </c>
      <c r="J1079" s="88" t="str">
        <f>'Licensee Info'!$E$2</f>
        <v>Report not attested to correctly</v>
      </c>
      <c r="K1079" t="s">
        <v>287</v>
      </c>
      <c r="L1079">
        <v>1</v>
      </c>
      <c r="M1079">
        <v>3</v>
      </c>
      <c r="N1079">
        <v>20</v>
      </c>
      <c r="R1079">
        <v>0</v>
      </c>
      <c r="S1079">
        <v>0</v>
      </c>
      <c r="T1079">
        <v>0</v>
      </c>
      <c r="U1079">
        <v>0</v>
      </c>
      <c r="V1079">
        <v>0</v>
      </c>
      <c r="W1079">
        <v>0</v>
      </c>
      <c r="X1079">
        <v>0</v>
      </c>
      <c r="Y1079">
        <v>0</v>
      </c>
      <c r="Z1079">
        <v>0</v>
      </c>
      <c r="AA1079">
        <v>0</v>
      </c>
      <c r="AB1079">
        <v>0</v>
      </c>
      <c r="AC1079">
        <v>0</v>
      </c>
      <c r="AD1079">
        <v>0</v>
      </c>
      <c r="AJ1079" cm="1">
        <f t="array" ref="AJ1079">IF(OR(COUNTIF(R1079,$AZ$2:$AZ$19)),0,1)</f>
        <v>0</v>
      </c>
      <c r="AK1079" cm="1">
        <f t="array" ref="AK1079">IF(OR(COUNTIF(S1079,$AZ$2:$AZ$19)),0,1)</f>
        <v>0</v>
      </c>
      <c r="AL1079" cm="1">
        <f t="array" ref="AL1079">IF(OR(COUNTIF(T1079,$AZ$2:$AZ$19)),0,1)</f>
        <v>0</v>
      </c>
      <c r="AM1079" cm="1">
        <f t="array" ref="AM1079">IF(OR(COUNTIF(U1079,$AZ$2:$AZ$19)),0,1)</f>
        <v>0</v>
      </c>
      <c r="AN1079" cm="1">
        <f t="array" ref="AN1079">IF(OR(COUNTIF(V1079,$AZ$2:$AZ$19)),0,1)</f>
        <v>0</v>
      </c>
      <c r="AO1079" cm="1">
        <f t="array" ref="AO1079">IF(OR(COUNTIF(W1079,$AZ$2:$AZ$19)),0,1)</f>
        <v>0</v>
      </c>
      <c r="AP1079" cm="1">
        <f t="array" ref="AP1079">IF(OR(COUNTIF(X1079,$AZ$2:$AZ$19)),0,1)</f>
        <v>0</v>
      </c>
      <c r="AQ1079" cm="1">
        <f t="array" ref="AQ1079">IF(OR(COUNTIF(Y1079,$AZ$2:$AZ$19)),0,1)</f>
        <v>0</v>
      </c>
      <c r="AR1079" cm="1">
        <f t="array" ref="AR1079">IF(OR(COUNTIF(Z1079,$AZ$2:$AZ$19)),0,1)</f>
        <v>0</v>
      </c>
      <c r="AS1079" cm="1">
        <f t="array" ref="AS1079">IF(OR(COUNTIF(AA1079,$AZ$2:$AZ$19)),0,1)</f>
        <v>0</v>
      </c>
      <c r="AT1079" cm="1">
        <f t="array" ref="AT1079">IF(OR(COUNTIF(AB1079,$AZ$2:$AZ$19)),0,1)</f>
        <v>0</v>
      </c>
      <c r="AU1079" cm="1">
        <f t="array" ref="AU1079">IF(OR(COUNTIF(AC1079,$AZ$2:$AZ$19)),0,1)</f>
        <v>0</v>
      </c>
      <c r="AV1079" cm="1">
        <f t="array" ref="AV1079">IF(OR(COUNTIF(AD1079,$AZ$2:$AZ$19)),0,1)</f>
        <v>0</v>
      </c>
      <c r="AX1079">
        <f t="shared" si="18"/>
        <v>0</v>
      </c>
    </row>
    <row r="1080" spans="1:50" x14ac:dyDescent="0.3">
      <c r="A1080" s="88" t="str" cm="1">
        <f t="array" ref="A1080">IF(AX1080&gt;0,'Licensee Info'!$A$2:$A$2,"#N/A")</f>
        <v>#N/A</v>
      </c>
      <c r="B1080" s="88" t="str">
        <f>'Cover Sheet'!$A$3</f>
        <v>[insert AFS Reporting Period]</v>
      </c>
      <c r="C1080" s="88" t="str">
        <f>'Cover Sheet'!$D$3</f>
        <v>[insert all medical and adult-use license record numbers covered by this AFS]</v>
      </c>
      <c r="D1080" s="88" t="str">
        <f>'Cover Sheet'!$A$6</f>
        <v>[insert name of firm]</v>
      </c>
      <c r="E1080" s="88" t="str">
        <f>'Cover Sheet'!$B$6</f>
        <v>[insert CPA name]</v>
      </c>
      <c r="F1080" s="88" t="str">
        <f>'Cover Sheet'!$B$8</f>
        <v>[insert CPA license number]</v>
      </c>
      <c r="G1080" s="88" t="str">
        <f>'Cover Sheet'!$D$6</f>
        <v>[insert direct email address]</v>
      </c>
      <c r="H1080" s="88" t="str">
        <f>'Cover Sheet'!$D$8</f>
        <v>[insert direct phone number]</v>
      </c>
      <c r="I1080" s="88" t="str">
        <f>'Cover Sheet'!$D$10</f>
        <v>[insert firm mailing address]</v>
      </c>
      <c r="J1080" s="88" t="str">
        <f>'Licensee Info'!$E$2</f>
        <v>Report not attested to correctly</v>
      </c>
      <c r="K1080" s="91" t="s">
        <v>287</v>
      </c>
      <c r="L1080" s="91">
        <v>1</v>
      </c>
      <c r="M1080" s="91" t="s">
        <v>285</v>
      </c>
      <c r="N1080" s="91"/>
      <c r="O1080" s="91">
        <v>1</v>
      </c>
      <c r="P1080" s="91"/>
      <c r="Q1080" s="91"/>
      <c r="R1080" s="91" cm="1">
        <f t="array" ref="R1080:V1089">'R - Total (SC, ST)'!$A$57:$E$66</f>
        <v>0</v>
      </c>
      <c r="S1080" s="91">
        <v>0</v>
      </c>
      <c r="T1080" s="91">
        <v>0</v>
      </c>
      <c r="U1080" s="91">
        <v>0</v>
      </c>
      <c r="V1080" s="91">
        <v>0</v>
      </c>
      <c r="W1080" s="91">
        <v>0</v>
      </c>
      <c r="X1080" s="91">
        <v>0</v>
      </c>
      <c r="Y1080" s="91">
        <v>0</v>
      </c>
      <c r="Z1080" s="91">
        <v>0</v>
      </c>
      <c r="AA1080" s="91">
        <v>0</v>
      </c>
      <c r="AB1080" s="91">
        <v>0</v>
      </c>
      <c r="AC1080" s="91">
        <v>0</v>
      </c>
      <c r="AD1080" s="91">
        <v>0</v>
      </c>
      <c r="AE1080" s="91"/>
      <c r="AF1080" s="91"/>
      <c r="AG1080" s="91"/>
      <c r="AH1080" s="91"/>
      <c r="AJ1080" cm="1">
        <f t="array" ref="AJ1080">IF(OR(COUNTIF(R1080,$AZ$2:$AZ$19)),0,1)</f>
        <v>0</v>
      </c>
      <c r="AK1080" cm="1">
        <f t="array" ref="AK1080">IF(OR(COUNTIF(S1080,$AZ$2:$AZ$19)),0,1)</f>
        <v>0</v>
      </c>
      <c r="AL1080" cm="1">
        <f t="array" ref="AL1080">IF(OR(COUNTIF(T1080,$AZ$2:$AZ$19)),0,1)</f>
        <v>0</v>
      </c>
      <c r="AM1080" cm="1">
        <f t="array" ref="AM1080">IF(OR(COUNTIF(U1080,$AZ$2:$AZ$19)),0,1)</f>
        <v>0</v>
      </c>
      <c r="AN1080" cm="1">
        <f t="array" ref="AN1080">IF(OR(COUNTIF(V1080,$AZ$2:$AZ$19)),0,1)</f>
        <v>0</v>
      </c>
      <c r="AO1080" cm="1">
        <f t="array" ref="AO1080">IF(OR(COUNTIF(W1080,$AZ$2:$AZ$19)),0,1)</f>
        <v>0</v>
      </c>
      <c r="AP1080" cm="1">
        <f t="array" ref="AP1080">IF(OR(COUNTIF(X1080,$AZ$2:$AZ$19)),0,1)</f>
        <v>0</v>
      </c>
      <c r="AQ1080" cm="1">
        <f t="array" ref="AQ1080">IF(OR(COUNTIF(Y1080,$AZ$2:$AZ$19)),0,1)</f>
        <v>0</v>
      </c>
      <c r="AR1080" cm="1">
        <f t="array" ref="AR1080">IF(OR(COUNTIF(Z1080,$AZ$2:$AZ$19)),0,1)</f>
        <v>0</v>
      </c>
      <c r="AS1080" cm="1">
        <f t="array" ref="AS1080">IF(OR(COUNTIF(AA1080,$AZ$2:$AZ$19)),0,1)</f>
        <v>0</v>
      </c>
      <c r="AT1080" cm="1">
        <f t="array" ref="AT1080">IF(OR(COUNTIF(AB1080,$AZ$2:$AZ$19)),0,1)</f>
        <v>0</v>
      </c>
      <c r="AU1080" cm="1">
        <f t="array" ref="AU1080">IF(OR(COUNTIF(AC1080,$AZ$2:$AZ$19)),0,1)</f>
        <v>0</v>
      </c>
      <c r="AV1080" cm="1">
        <f t="array" ref="AV1080">IF(OR(COUNTIF(AD1080,$AZ$2:$AZ$19)),0,1)</f>
        <v>0</v>
      </c>
      <c r="AX1080">
        <f t="shared" si="18"/>
        <v>0</v>
      </c>
    </row>
    <row r="1081" spans="1:50" x14ac:dyDescent="0.3">
      <c r="A1081" s="92" t="str" cm="1">
        <f t="array" ref="A1081">IF(AX1081&gt;0,'Licensee Info'!$A$2:$A$2,"#N/A")</f>
        <v>#N/A</v>
      </c>
      <c r="B1081" s="88" t="str">
        <f>'Cover Sheet'!$A$3</f>
        <v>[insert AFS Reporting Period]</v>
      </c>
      <c r="C1081" s="88" t="str">
        <f>'Cover Sheet'!$D$3</f>
        <v>[insert all medical and adult-use license record numbers covered by this AFS]</v>
      </c>
      <c r="D1081" s="88" t="str">
        <f>'Cover Sheet'!$A$6</f>
        <v>[insert name of firm]</v>
      </c>
      <c r="E1081" s="88" t="str">
        <f>'Cover Sheet'!$B$6</f>
        <v>[insert CPA name]</v>
      </c>
      <c r="F1081" s="88" t="str">
        <f>'Cover Sheet'!$B$8</f>
        <v>[insert CPA license number]</v>
      </c>
      <c r="G1081" s="88" t="str">
        <f>'Cover Sheet'!$D$6</f>
        <v>[insert direct email address]</v>
      </c>
      <c r="H1081" s="88" t="str">
        <f>'Cover Sheet'!$D$8</f>
        <v>[insert direct phone number]</v>
      </c>
      <c r="I1081" s="88" t="str">
        <f>'Cover Sheet'!$D$10</f>
        <v>[insert firm mailing address]</v>
      </c>
      <c r="J1081" s="88" t="str">
        <f>'Licensee Info'!$E$2</f>
        <v>Report not attested to correctly</v>
      </c>
      <c r="K1081" t="s">
        <v>287</v>
      </c>
      <c r="L1081">
        <v>1</v>
      </c>
      <c r="M1081" t="s">
        <v>285</v>
      </c>
      <c r="O1081">
        <v>2</v>
      </c>
      <c r="R1081">
        <v>0</v>
      </c>
      <c r="S1081">
        <v>0</v>
      </c>
      <c r="T1081">
        <v>0</v>
      </c>
      <c r="U1081">
        <v>0</v>
      </c>
      <c r="V1081">
        <v>0</v>
      </c>
      <c r="W1081">
        <v>0</v>
      </c>
      <c r="X1081">
        <v>0</v>
      </c>
      <c r="Y1081">
        <v>0</v>
      </c>
      <c r="Z1081">
        <v>0</v>
      </c>
      <c r="AA1081">
        <v>0</v>
      </c>
      <c r="AB1081">
        <v>0</v>
      </c>
      <c r="AC1081">
        <v>0</v>
      </c>
      <c r="AD1081">
        <v>0</v>
      </c>
      <c r="AJ1081" cm="1">
        <f t="array" ref="AJ1081">IF(OR(COUNTIF(R1081,$AZ$2:$AZ$19)),0,1)</f>
        <v>0</v>
      </c>
      <c r="AK1081" cm="1">
        <f t="array" ref="AK1081">IF(OR(COUNTIF(S1081,$AZ$2:$AZ$19)),0,1)</f>
        <v>0</v>
      </c>
      <c r="AL1081" cm="1">
        <f t="array" ref="AL1081">IF(OR(COUNTIF(T1081,$AZ$2:$AZ$19)),0,1)</f>
        <v>0</v>
      </c>
      <c r="AM1081" cm="1">
        <f t="array" ref="AM1081">IF(OR(COUNTIF(U1081,$AZ$2:$AZ$19)),0,1)</f>
        <v>0</v>
      </c>
      <c r="AN1081" cm="1">
        <f t="array" ref="AN1081">IF(OR(COUNTIF(V1081,$AZ$2:$AZ$19)),0,1)</f>
        <v>0</v>
      </c>
      <c r="AO1081" cm="1">
        <f t="array" ref="AO1081">IF(OR(COUNTIF(W1081,$AZ$2:$AZ$19)),0,1)</f>
        <v>0</v>
      </c>
      <c r="AP1081" cm="1">
        <f t="array" ref="AP1081">IF(OR(COUNTIF(X1081,$AZ$2:$AZ$19)),0,1)</f>
        <v>0</v>
      </c>
      <c r="AQ1081" cm="1">
        <f t="array" ref="AQ1081">IF(OR(COUNTIF(Y1081,$AZ$2:$AZ$19)),0,1)</f>
        <v>0</v>
      </c>
      <c r="AR1081" cm="1">
        <f t="array" ref="AR1081">IF(OR(COUNTIF(Z1081,$AZ$2:$AZ$19)),0,1)</f>
        <v>0</v>
      </c>
      <c r="AS1081" cm="1">
        <f t="array" ref="AS1081">IF(OR(COUNTIF(AA1081,$AZ$2:$AZ$19)),0,1)</f>
        <v>0</v>
      </c>
      <c r="AT1081" cm="1">
        <f t="array" ref="AT1081">IF(OR(COUNTIF(AB1081,$AZ$2:$AZ$19)),0,1)</f>
        <v>0</v>
      </c>
      <c r="AU1081" cm="1">
        <f t="array" ref="AU1081">IF(OR(COUNTIF(AC1081,$AZ$2:$AZ$19)),0,1)</f>
        <v>0</v>
      </c>
      <c r="AV1081" cm="1">
        <f t="array" ref="AV1081">IF(OR(COUNTIF(AD1081,$AZ$2:$AZ$19)),0,1)</f>
        <v>0</v>
      </c>
      <c r="AX1081">
        <f t="shared" si="18"/>
        <v>0</v>
      </c>
    </row>
    <row r="1082" spans="1:50" x14ac:dyDescent="0.3">
      <c r="A1082" s="88" t="str" cm="1">
        <f t="array" ref="A1082">IF(AX1082&gt;0,'Licensee Info'!$A$2:$A$2,"#N/A")</f>
        <v>#N/A</v>
      </c>
      <c r="B1082" s="88" t="str">
        <f>'Cover Sheet'!$A$3</f>
        <v>[insert AFS Reporting Period]</v>
      </c>
      <c r="C1082" s="88" t="str">
        <f>'Cover Sheet'!$D$3</f>
        <v>[insert all medical and adult-use license record numbers covered by this AFS]</v>
      </c>
      <c r="D1082" s="88" t="str">
        <f>'Cover Sheet'!$A$6</f>
        <v>[insert name of firm]</v>
      </c>
      <c r="E1082" s="88" t="str">
        <f>'Cover Sheet'!$B$6</f>
        <v>[insert CPA name]</v>
      </c>
      <c r="F1082" s="88" t="str">
        <f>'Cover Sheet'!$B$8</f>
        <v>[insert CPA license number]</v>
      </c>
      <c r="G1082" s="88" t="str">
        <f>'Cover Sheet'!$D$6</f>
        <v>[insert direct email address]</v>
      </c>
      <c r="H1082" s="88" t="str">
        <f>'Cover Sheet'!$D$8</f>
        <v>[insert direct phone number]</v>
      </c>
      <c r="I1082" s="88" t="str">
        <f>'Cover Sheet'!$D$10</f>
        <v>[insert firm mailing address]</v>
      </c>
      <c r="J1082" s="88" t="str">
        <f>'Licensee Info'!$E$2</f>
        <v>Report not attested to correctly</v>
      </c>
      <c r="K1082" s="91" t="s">
        <v>287</v>
      </c>
      <c r="L1082" s="91">
        <v>1</v>
      </c>
      <c r="M1082" s="91" t="s">
        <v>285</v>
      </c>
      <c r="N1082" s="91"/>
      <c r="O1082" s="91">
        <v>3</v>
      </c>
      <c r="P1082" s="91"/>
      <c r="Q1082" s="91"/>
      <c r="R1082" s="91">
        <v>0</v>
      </c>
      <c r="S1082" s="91">
        <v>0</v>
      </c>
      <c r="T1082" s="91">
        <v>0</v>
      </c>
      <c r="U1082" s="91">
        <v>0</v>
      </c>
      <c r="V1082" s="91">
        <v>0</v>
      </c>
      <c r="W1082" s="91">
        <v>0</v>
      </c>
      <c r="X1082" s="91">
        <v>0</v>
      </c>
      <c r="Y1082" s="91">
        <v>0</v>
      </c>
      <c r="Z1082" s="91">
        <v>0</v>
      </c>
      <c r="AA1082" s="91">
        <v>0</v>
      </c>
      <c r="AB1082" s="91">
        <v>0</v>
      </c>
      <c r="AC1082" s="91">
        <v>0</v>
      </c>
      <c r="AD1082" s="91">
        <v>0</v>
      </c>
      <c r="AE1082" s="91"/>
      <c r="AF1082" s="91"/>
      <c r="AG1082" s="91"/>
      <c r="AH1082" s="91"/>
      <c r="AJ1082" cm="1">
        <f t="array" ref="AJ1082">IF(OR(COUNTIF(R1082,$AZ$2:$AZ$19)),0,1)</f>
        <v>0</v>
      </c>
      <c r="AK1082" cm="1">
        <f t="array" ref="AK1082">IF(OR(COUNTIF(S1082,$AZ$2:$AZ$19)),0,1)</f>
        <v>0</v>
      </c>
      <c r="AL1082" cm="1">
        <f t="array" ref="AL1082">IF(OR(COUNTIF(T1082,$AZ$2:$AZ$19)),0,1)</f>
        <v>0</v>
      </c>
      <c r="AM1082" cm="1">
        <f t="array" ref="AM1082">IF(OR(COUNTIF(U1082,$AZ$2:$AZ$19)),0,1)</f>
        <v>0</v>
      </c>
      <c r="AN1082" cm="1">
        <f t="array" ref="AN1082">IF(OR(COUNTIF(V1082,$AZ$2:$AZ$19)),0,1)</f>
        <v>0</v>
      </c>
      <c r="AO1082" cm="1">
        <f t="array" ref="AO1082">IF(OR(COUNTIF(W1082,$AZ$2:$AZ$19)),0,1)</f>
        <v>0</v>
      </c>
      <c r="AP1082" cm="1">
        <f t="array" ref="AP1082">IF(OR(COUNTIF(X1082,$AZ$2:$AZ$19)),0,1)</f>
        <v>0</v>
      </c>
      <c r="AQ1082" cm="1">
        <f t="array" ref="AQ1082">IF(OR(COUNTIF(Y1082,$AZ$2:$AZ$19)),0,1)</f>
        <v>0</v>
      </c>
      <c r="AR1082" cm="1">
        <f t="array" ref="AR1082">IF(OR(COUNTIF(Z1082,$AZ$2:$AZ$19)),0,1)</f>
        <v>0</v>
      </c>
      <c r="AS1082" cm="1">
        <f t="array" ref="AS1082">IF(OR(COUNTIF(AA1082,$AZ$2:$AZ$19)),0,1)</f>
        <v>0</v>
      </c>
      <c r="AT1082" cm="1">
        <f t="array" ref="AT1082">IF(OR(COUNTIF(AB1082,$AZ$2:$AZ$19)),0,1)</f>
        <v>0</v>
      </c>
      <c r="AU1082" cm="1">
        <f t="array" ref="AU1082">IF(OR(COUNTIF(AC1082,$AZ$2:$AZ$19)),0,1)</f>
        <v>0</v>
      </c>
      <c r="AV1082" cm="1">
        <f t="array" ref="AV1082">IF(OR(COUNTIF(AD1082,$AZ$2:$AZ$19)),0,1)</f>
        <v>0</v>
      </c>
      <c r="AX1082">
        <f t="shared" si="18"/>
        <v>0</v>
      </c>
    </row>
    <row r="1083" spans="1:50" x14ac:dyDescent="0.3">
      <c r="A1083" s="92" t="str" cm="1">
        <f t="array" ref="A1083">IF(AX1083&gt;0,'Licensee Info'!$A$2:$A$2,"#N/A")</f>
        <v>#N/A</v>
      </c>
      <c r="B1083" s="88" t="str">
        <f>'Cover Sheet'!$A$3</f>
        <v>[insert AFS Reporting Period]</v>
      </c>
      <c r="C1083" s="88" t="str">
        <f>'Cover Sheet'!$D$3</f>
        <v>[insert all medical and adult-use license record numbers covered by this AFS]</v>
      </c>
      <c r="D1083" s="88" t="str">
        <f>'Cover Sheet'!$A$6</f>
        <v>[insert name of firm]</v>
      </c>
      <c r="E1083" s="88" t="str">
        <f>'Cover Sheet'!$B$6</f>
        <v>[insert CPA name]</v>
      </c>
      <c r="F1083" s="88" t="str">
        <f>'Cover Sheet'!$B$8</f>
        <v>[insert CPA license number]</v>
      </c>
      <c r="G1083" s="88" t="str">
        <f>'Cover Sheet'!$D$6</f>
        <v>[insert direct email address]</v>
      </c>
      <c r="H1083" s="88" t="str">
        <f>'Cover Sheet'!$D$8</f>
        <v>[insert direct phone number]</v>
      </c>
      <c r="I1083" s="88" t="str">
        <f>'Cover Sheet'!$D$10</f>
        <v>[insert firm mailing address]</v>
      </c>
      <c r="J1083" s="88" t="str">
        <f>'Licensee Info'!$E$2</f>
        <v>Report not attested to correctly</v>
      </c>
      <c r="K1083" t="s">
        <v>287</v>
      </c>
      <c r="L1083">
        <v>1</v>
      </c>
      <c r="M1083" t="s">
        <v>285</v>
      </c>
      <c r="O1083">
        <v>4</v>
      </c>
      <c r="R1083">
        <v>0</v>
      </c>
      <c r="S1083">
        <v>0</v>
      </c>
      <c r="T1083">
        <v>0</v>
      </c>
      <c r="U1083">
        <v>0</v>
      </c>
      <c r="V1083">
        <v>0</v>
      </c>
      <c r="W1083">
        <v>0</v>
      </c>
      <c r="X1083">
        <v>0</v>
      </c>
      <c r="Y1083">
        <v>0</v>
      </c>
      <c r="Z1083">
        <v>0</v>
      </c>
      <c r="AA1083">
        <v>0</v>
      </c>
      <c r="AB1083">
        <v>0</v>
      </c>
      <c r="AC1083">
        <v>0</v>
      </c>
      <c r="AD1083">
        <v>0</v>
      </c>
      <c r="AJ1083" cm="1">
        <f t="array" ref="AJ1083">IF(OR(COUNTIF(R1083,$AZ$2:$AZ$19)),0,1)</f>
        <v>0</v>
      </c>
      <c r="AK1083" cm="1">
        <f t="array" ref="AK1083">IF(OR(COUNTIF(S1083,$AZ$2:$AZ$19)),0,1)</f>
        <v>0</v>
      </c>
      <c r="AL1083" cm="1">
        <f t="array" ref="AL1083">IF(OR(COUNTIF(T1083,$AZ$2:$AZ$19)),0,1)</f>
        <v>0</v>
      </c>
      <c r="AM1083" cm="1">
        <f t="array" ref="AM1083">IF(OR(COUNTIF(U1083,$AZ$2:$AZ$19)),0,1)</f>
        <v>0</v>
      </c>
      <c r="AN1083" cm="1">
        <f t="array" ref="AN1083">IF(OR(COUNTIF(V1083,$AZ$2:$AZ$19)),0,1)</f>
        <v>0</v>
      </c>
      <c r="AO1083" cm="1">
        <f t="array" ref="AO1083">IF(OR(COUNTIF(W1083,$AZ$2:$AZ$19)),0,1)</f>
        <v>0</v>
      </c>
      <c r="AP1083" cm="1">
        <f t="array" ref="AP1083">IF(OR(COUNTIF(X1083,$AZ$2:$AZ$19)),0,1)</f>
        <v>0</v>
      </c>
      <c r="AQ1083" cm="1">
        <f t="array" ref="AQ1083">IF(OR(COUNTIF(Y1083,$AZ$2:$AZ$19)),0,1)</f>
        <v>0</v>
      </c>
      <c r="AR1083" cm="1">
        <f t="array" ref="AR1083">IF(OR(COUNTIF(Z1083,$AZ$2:$AZ$19)),0,1)</f>
        <v>0</v>
      </c>
      <c r="AS1083" cm="1">
        <f t="array" ref="AS1083">IF(OR(COUNTIF(AA1083,$AZ$2:$AZ$19)),0,1)</f>
        <v>0</v>
      </c>
      <c r="AT1083" cm="1">
        <f t="array" ref="AT1083">IF(OR(COUNTIF(AB1083,$AZ$2:$AZ$19)),0,1)</f>
        <v>0</v>
      </c>
      <c r="AU1083" cm="1">
        <f t="array" ref="AU1083">IF(OR(COUNTIF(AC1083,$AZ$2:$AZ$19)),0,1)</f>
        <v>0</v>
      </c>
      <c r="AV1083" cm="1">
        <f t="array" ref="AV1083">IF(OR(COUNTIF(AD1083,$AZ$2:$AZ$19)),0,1)</f>
        <v>0</v>
      </c>
      <c r="AX1083">
        <f t="shared" si="18"/>
        <v>0</v>
      </c>
    </row>
    <row r="1084" spans="1:50" x14ac:dyDescent="0.3">
      <c r="A1084" s="88" t="str" cm="1">
        <f t="array" ref="A1084">IF(AX1084&gt;0,'Licensee Info'!$A$2:$A$2,"#N/A")</f>
        <v>#N/A</v>
      </c>
      <c r="B1084" s="88" t="str">
        <f>'Cover Sheet'!$A$3</f>
        <v>[insert AFS Reporting Period]</v>
      </c>
      <c r="C1084" s="88" t="str">
        <f>'Cover Sheet'!$D$3</f>
        <v>[insert all medical and adult-use license record numbers covered by this AFS]</v>
      </c>
      <c r="D1084" s="88" t="str">
        <f>'Cover Sheet'!$A$6</f>
        <v>[insert name of firm]</v>
      </c>
      <c r="E1084" s="88" t="str">
        <f>'Cover Sheet'!$B$6</f>
        <v>[insert CPA name]</v>
      </c>
      <c r="F1084" s="88" t="str">
        <f>'Cover Sheet'!$B$8</f>
        <v>[insert CPA license number]</v>
      </c>
      <c r="G1084" s="88" t="str">
        <f>'Cover Sheet'!$D$6</f>
        <v>[insert direct email address]</v>
      </c>
      <c r="H1084" s="88" t="str">
        <f>'Cover Sheet'!$D$8</f>
        <v>[insert direct phone number]</v>
      </c>
      <c r="I1084" s="88" t="str">
        <f>'Cover Sheet'!$D$10</f>
        <v>[insert firm mailing address]</v>
      </c>
      <c r="J1084" s="88" t="str">
        <f>'Licensee Info'!$E$2</f>
        <v>Report not attested to correctly</v>
      </c>
      <c r="K1084" s="91" t="s">
        <v>287</v>
      </c>
      <c r="L1084" s="91">
        <v>1</v>
      </c>
      <c r="M1084" s="91" t="s">
        <v>285</v>
      </c>
      <c r="N1084" s="91"/>
      <c r="O1084" s="91">
        <v>5</v>
      </c>
      <c r="P1084" s="91"/>
      <c r="Q1084" s="91"/>
      <c r="R1084" s="91">
        <v>0</v>
      </c>
      <c r="S1084" s="91">
        <v>0</v>
      </c>
      <c r="T1084" s="91">
        <v>0</v>
      </c>
      <c r="U1084" s="91">
        <v>0</v>
      </c>
      <c r="V1084" s="91">
        <v>0</v>
      </c>
      <c r="W1084" s="91">
        <v>0</v>
      </c>
      <c r="X1084" s="91">
        <v>0</v>
      </c>
      <c r="Y1084" s="91">
        <v>0</v>
      </c>
      <c r="Z1084" s="91">
        <v>0</v>
      </c>
      <c r="AA1084" s="91">
        <v>0</v>
      </c>
      <c r="AB1084" s="91">
        <v>0</v>
      </c>
      <c r="AC1084" s="91">
        <v>0</v>
      </c>
      <c r="AD1084" s="91">
        <v>0</v>
      </c>
      <c r="AE1084" s="91"/>
      <c r="AF1084" s="91"/>
      <c r="AG1084" s="91"/>
      <c r="AH1084" s="91"/>
      <c r="AJ1084" cm="1">
        <f t="array" ref="AJ1084">IF(OR(COUNTIF(R1084,$AZ$2:$AZ$19)),0,1)</f>
        <v>0</v>
      </c>
      <c r="AK1084" cm="1">
        <f t="array" ref="AK1084">IF(OR(COUNTIF(S1084,$AZ$2:$AZ$19)),0,1)</f>
        <v>0</v>
      </c>
      <c r="AL1084" cm="1">
        <f t="array" ref="AL1084">IF(OR(COUNTIF(T1084,$AZ$2:$AZ$19)),0,1)</f>
        <v>0</v>
      </c>
      <c r="AM1084" cm="1">
        <f t="array" ref="AM1084">IF(OR(COUNTIF(U1084,$AZ$2:$AZ$19)),0,1)</f>
        <v>0</v>
      </c>
      <c r="AN1084" cm="1">
        <f t="array" ref="AN1084">IF(OR(COUNTIF(V1084,$AZ$2:$AZ$19)),0,1)</f>
        <v>0</v>
      </c>
      <c r="AO1084" cm="1">
        <f t="array" ref="AO1084">IF(OR(COUNTIF(W1084,$AZ$2:$AZ$19)),0,1)</f>
        <v>0</v>
      </c>
      <c r="AP1084" cm="1">
        <f t="array" ref="AP1084">IF(OR(COUNTIF(X1084,$AZ$2:$AZ$19)),0,1)</f>
        <v>0</v>
      </c>
      <c r="AQ1084" cm="1">
        <f t="array" ref="AQ1084">IF(OR(COUNTIF(Y1084,$AZ$2:$AZ$19)),0,1)</f>
        <v>0</v>
      </c>
      <c r="AR1084" cm="1">
        <f t="array" ref="AR1084">IF(OR(COUNTIF(Z1084,$AZ$2:$AZ$19)),0,1)</f>
        <v>0</v>
      </c>
      <c r="AS1084" cm="1">
        <f t="array" ref="AS1084">IF(OR(COUNTIF(AA1084,$AZ$2:$AZ$19)),0,1)</f>
        <v>0</v>
      </c>
      <c r="AT1084" cm="1">
        <f t="array" ref="AT1084">IF(OR(COUNTIF(AB1084,$AZ$2:$AZ$19)),0,1)</f>
        <v>0</v>
      </c>
      <c r="AU1084" cm="1">
        <f t="array" ref="AU1084">IF(OR(COUNTIF(AC1084,$AZ$2:$AZ$19)),0,1)</f>
        <v>0</v>
      </c>
      <c r="AV1084" cm="1">
        <f t="array" ref="AV1084">IF(OR(COUNTIF(AD1084,$AZ$2:$AZ$19)),0,1)</f>
        <v>0</v>
      </c>
      <c r="AX1084">
        <f t="shared" si="18"/>
        <v>0</v>
      </c>
    </row>
    <row r="1085" spans="1:50" x14ac:dyDescent="0.3">
      <c r="A1085" s="92" t="str" cm="1">
        <f t="array" ref="A1085">IF(AX1085&gt;0,'Licensee Info'!$A$2:$A$2,"#N/A")</f>
        <v>#N/A</v>
      </c>
      <c r="B1085" s="88" t="str">
        <f>'Cover Sheet'!$A$3</f>
        <v>[insert AFS Reporting Period]</v>
      </c>
      <c r="C1085" s="88" t="str">
        <f>'Cover Sheet'!$D$3</f>
        <v>[insert all medical and adult-use license record numbers covered by this AFS]</v>
      </c>
      <c r="D1085" s="88" t="str">
        <f>'Cover Sheet'!$A$6</f>
        <v>[insert name of firm]</v>
      </c>
      <c r="E1085" s="88" t="str">
        <f>'Cover Sheet'!$B$6</f>
        <v>[insert CPA name]</v>
      </c>
      <c r="F1085" s="88" t="str">
        <f>'Cover Sheet'!$B$8</f>
        <v>[insert CPA license number]</v>
      </c>
      <c r="G1085" s="88" t="str">
        <f>'Cover Sheet'!$D$6</f>
        <v>[insert direct email address]</v>
      </c>
      <c r="H1085" s="88" t="str">
        <f>'Cover Sheet'!$D$8</f>
        <v>[insert direct phone number]</v>
      </c>
      <c r="I1085" s="88" t="str">
        <f>'Cover Sheet'!$D$10</f>
        <v>[insert firm mailing address]</v>
      </c>
      <c r="J1085" s="88" t="str">
        <f>'Licensee Info'!$E$2</f>
        <v>Report not attested to correctly</v>
      </c>
      <c r="K1085" t="s">
        <v>287</v>
      </c>
      <c r="L1085">
        <v>1</v>
      </c>
      <c r="M1085" t="s">
        <v>285</v>
      </c>
      <c r="O1085">
        <v>6</v>
      </c>
      <c r="R1085">
        <v>0</v>
      </c>
      <c r="S1085">
        <v>0</v>
      </c>
      <c r="T1085">
        <v>0</v>
      </c>
      <c r="U1085">
        <v>0</v>
      </c>
      <c r="V1085">
        <v>0</v>
      </c>
      <c r="W1085">
        <v>0</v>
      </c>
      <c r="X1085">
        <v>0</v>
      </c>
      <c r="Y1085">
        <v>0</v>
      </c>
      <c r="Z1085">
        <v>0</v>
      </c>
      <c r="AA1085">
        <v>0</v>
      </c>
      <c r="AB1085">
        <v>0</v>
      </c>
      <c r="AC1085">
        <v>0</v>
      </c>
      <c r="AD1085">
        <v>0</v>
      </c>
      <c r="AJ1085" cm="1">
        <f t="array" ref="AJ1085">IF(OR(COUNTIF(R1085,$AZ$2:$AZ$19)),0,1)</f>
        <v>0</v>
      </c>
      <c r="AK1085" cm="1">
        <f t="array" ref="AK1085">IF(OR(COUNTIF(S1085,$AZ$2:$AZ$19)),0,1)</f>
        <v>0</v>
      </c>
      <c r="AL1085" cm="1">
        <f t="array" ref="AL1085">IF(OR(COUNTIF(T1085,$AZ$2:$AZ$19)),0,1)</f>
        <v>0</v>
      </c>
      <c r="AM1085" cm="1">
        <f t="array" ref="AM1085">IF(OR(COUNTIF(U1085,$AZ$2:$AZ$19)),0,1)</f>
        <v>0</v>
      </c>
      <c r="AN1085" cm="1">
        <f t="array" ref="AN1085">IF(OR(COUNTIF(V1085,$AZ$2:$AZ$19)),0,1)</f>
        <v>0</v>
      </c>
      <c r="AO1085" cm="1">
        <f t="array" ref="AO1085">IF(OR(COUNTIF(W1085,$AZ$2:$AZ$19)),0,1)</f>
        <v>0</v>
      </c>
      <c r="AP1085" cm="1">
        <f t="array" ref="AP1085">IF(OR(COUNTIF(X1085,$AZ$2:$AZ$19)),0,1)</f>
        <v>0</v>
      </c>
      <c r="AQ1085" cm="1">
        <f t="array" ref="AQ1085">IF(OR(COUNTIF(Y1085,$AZ$2:$AZ$19)),0,1)</f>
        <v>0</v>
      </c>
      <c r="AR1085" cm="1">
        <f t="array" ref="AR1085">IF(OR(COUNTIF(Z1085,$AZ$2:$AZ$19)),0,1)</f>
        <v>0</v>
      </c>
      <c r="AS1085" cm="1">
        <f t="array" ref="AS1085">IF(OR(COUNTIF(AA1085,$AZ$2:$AZ$19)),0,1)</f>
        <v>0</v>
      </c>
      <c r="AT1085" cm="1">
        <f t="array" ref="AT1085">IF(OR(COUNTIF(AB1085,$AZ$2:$AZ$19)),0,1)</f>
        <v>0</v>
      </c>
      <c r="AU1085" cm="1">
        <f t="array" ref="AU1085">IF(OR(COUNTIF(AC1085,$AZ$2:$AZ$19)),0,1)</f>
        <v>0</v>
      </c>
      <c r="AV1085" cm="1">
        <f t="array" ref="AV1085">IF(OR(COUNTIF(AD1085,$AZ$2:$AZ$19)),0,1)</f>
        <v>0</v>
      </c>
      <c r="AX1085">
        <f t="shared" si="18"/>
        <v>0</v>
      </c>
    </row>
    <row r="1086" spans="1:50" x14ac:dyDescent="0.3">
      <c r="A1086" s="88" t="str" cm="1">
        <f t="array" ref="A1086">IF(AX1086&gt;0,'Licensee Info'!$A$2:$A$2,"#N/A")</f>
        <v>#N/A</v>
      </c>
      <c r="B1086" s="88" t="str">
        <f>'Cover Sheet'!$A$3</f>
        <v>[insert AFS Reporting Period]</v>
      </c>
      <c r="C1086" s="88" t="str">
        <f>'Cover Sheet'!$D$3</f>
        <v>[insert all medical and adult-use license record numbers covered by this AFS]</v>
      </c>
      <c r="D1086" s="88" t="str">
        <f>'Cover Sheet'!$A$6</f>
        <v>[insert name of firm]</v>
      </c>
      <c r="E1086" s="88" t="str">
        <f>'Cover Sheet'!$B$6</f>
        <v>[insert CPA name]</v>
      </c>
      <c r="F1086" s="88" t="str">
        <f>'Cover Sheet'!$B$8</f>
        <v>[insert CPA license number]</v>
      </c>
      <c r="G1086" s="88" t="str">
        <f>'Cover Sheet'!$D$6</f>
        <v>[insert direct email address]</v>
      </c>
      <c r="H1086" s="88" t="str">
        <f>'Cover Sheet'!$D$8</f>
        <v>[insert direct phone number]</v>
      </c>
      <c r="I1086" s="88" t="str">
        <f>'Cover Sheet'!$D$10</f>
        <v>[insert firm mailing address]</v>
      </c>
      <c r="J1086" s="88" t="str">
        <f>'Licensee Info'!$E$2</f>
        <v>Report not attested to correctly</v>
      </c>
      <c r="K1086" s="91" t="s">
        <v>287</v>
      </c>
      <c r="L1086" s="91">
        <v>1</v>
      </c>
      <c r="M1086" s="91" t="s">
        <v>285</v>
      </c>
      <c r="N1086" s="91"/>
      <c r="O1086" s="91">
        <v>7</v>
      </c>
      <c r="P1086" s="91"/>
      <c r="Q1086" s="91"/>
      <c r="R1086" s="91">
        <v>0</v>
      </c>
      <c r="S1086" s="91">
        <v>0</v>
      </c>
      <c r="T1086" s="91">
        <v>0</v>
      </c>
      <c r="U1086" s="91">
        <v>0</v>
      </c>
      <c r="V1086" s="91">
        <v>0</v>
      </c>
      <c r="W1086" s="91">
        <v>0</v>
      </c>
      <c r="X1086" s="91">
        <v>0</v>
      </c>
      <c r="Y1086" s="91">
        <v>0</v>
      </c>
      <c r="Z1086" s="91">
        <v>0</v>
      </c>
      <c r="AA1086" s="91">
        <v>0</v>
      </c>
      <c r="AB1086" s="91">
        <v>0</v>
      </c>
      <c r="AC1086" s="91">
        <v>0</v>
      </c>
      <c r="AD1086" s="91">
        <v>0</v>
      </c>
      <c r="AE1086" s="91"/>
      <c r="AF1086" s="91"/>
      <c r="AG1086" s="91"/>
      <c r="AH1086" s="91"/>
      <c r="AJ1086" cm="1">
        <f t="array" ref="AJ1086">IF(OR(COUNTIF(R1086,$AZ$2:$AZ$19)),0,1)</f>
        <v>0</v>
      </c>
      <c r="AK1086" cm="1">
        <f t="array" ref="AK1086">IF(OR(COUNTIF(S1086,$AZ$2:$AZ$19)),0,1)</f>
        <v>0</v>
      </c>
      <c r="AL1086" cm="1">
        <f t="array" ref="AL1086">IF(OR(COUNTIF(T1086,$AZ$2:$AZ$19)),0,1)</f>
        <v>0</v>
      </c>
      <c r="AM1086" cm="1">
        <f t="array" ref="AM1086">IF(OR(COUNTIF(U1086,$AZ$2:$AZ$19)),0,1)</f>
        <v>0</v>
      </c>
      <c r="AN1086" cm="1">
        <f t="array" ref="AN1086">IF(OR(COUNTIF(V1086,$AZ$2:$AZ$19)),0,1)</f>
        <v>0</v>
      </c>
      <c r="AO1086" cm="1">
        <f t="array" ref="AO1086">IF(OR(COUNTIF(W1086,$AZ$2:$AZ$19)),0,1)</f>
        <v>0</v>
      </c>
      <c r="AP1086" cm="1">
        <f t="array" ref="AP1086">IF(OR(COUNTIF(X1086,$AZ$2:$AZ$19)),0,1)</f>
        <v>0</v>
      </c>
      <c r="AQ1086" cm="1">
        <f t="array" ref="AQ1086">IF(OR(COUNTIF(Y1086,$AZ$2:$AZ$19)),0,1)</f>
        <v>0</v>
      </c>
      <c r="AR1086" cm="1">
        <f t="array" ref="AR1086">IF(OR(COUNTIF(Z1086,$AZ$2:$AZ$19)),0,1)</f>
        <v>0</v>
      </c>
      <c r="AS1086" cm="1">
        <f t="array" ref="AS1086">IF(OR(COUNTIF(AA1086,$AZ$2:$AZ$19)),0,1)</f>
        <v>0</v>
      </c>
      <c r="AT1086" cm="1">
        <f t="array" ref="AT1086">IF(OR(COUNTIF(AB1086,$AZ$2:$AZ$19)),0,1)</f>
        <v>0</v>
      </c>
      <c r="AU1086" cm="1">
        <f t="array" ref="AU1086">IF(OR(COUNTIF(AC1086,$AZ$2:$AZ$19)),0,1)</f>
        <v>0</v>
      </c>
      <c r="AV1086" cm="1">
        <f t="array" ref="AV1086">IF(OR(COUNTIF(AD1086,$AZ$2:$AZ$19)),0,1)</f>
        <v>0</v>
      </c>
      <c r="AX1086">
        <f t="shared" si="18"/>
        <v>0</v>
      </c>
    </row>
    <row r="1087" spans="1:50" x14ac:dyDescent="0.3">
      <c r="A1087" s="92" t="str" cm="1">
        <f t="array" ref="A1087">IF(AX1087&gt;0,'Licensee Info'!$A$2:$A$2,"#N/A")</f>
        <v>#N/A</v>
      </c>
      <c r="B1087" s="88" t="str">
        <f>'Cover Sheet'!$A$3</f>
        <v>[insert AFS Reporting Period]</v>
      </c>
      <c r="C1087" s="88" t="str">
        <f>'Cover Sheet'!$D$3</f>
        <v>[insert all medical and adult-use license record numbers covered by this AFS]</v>
      </c>
      <c r="D1087" s="88" t="str">
        <f>'Cover Sheet'!$A$6</f>
        <v>[insert name of firm]</v>
      </c>
      <c r="E1087" s="88" t="str">
        <f>'Cover Sheet'!$B$6</f>
        <v>[insert CPA name]</v>
      </c>
      <c r="F1087" s="88" t="str">
        <f>'Cover Sheet'!$B$8</f>
        <v>[insert CPA license number]</v>
      </c>
      <c r="G1087" s="88" t="str">
        <f>'Cover Sheet'!$D$6</f>
        <v>[insert direct email address]</v>
      </c>
      <c r="H1087" s="88" t="str">
        <f>'Cover Sheet'!$D$8</f>
        <v>[insert direct phone number]</v>
      </c>
      <c r="I1087" s="88" t="str">
        <f>'Cover Sheet'!$D$10</f>
        <v>[insert firm mailing address]</v>
      </c>
      <c r="J1087" s="88" t="str">
        <f>'Licensee Info'!$E$2</f>
        <v>Report not attested to correctly</v>
      </c>
      <c r="K1087" t="s">
        <v>287</v>
      </c>
      <c r="L1087">
        <v>1</v>
      </c>
      <c r="M1087" t="s">
        <v>285</v>
      </c>
      <c r="O1087">
        <v>8</v>
      </c>
      <c r="R1087">
        <v>0</v>
      </c>
      <c r="S1087">
        <v>0</v>
      </c>
      <c r="T1087">
        <v>0</v>
      </c>
      <c r="U1087">
        <v>0</v>
      </c>
      <c r="V1087">
        <v>0</v>
      </c>
      <c r="W1087">
        <v>0</v>
      </c>
      <c r="X1087">
        <v>0</v>
      </c>
      <c r="Y1087">
        <v>0</v>
      </c>
      <c r="Z1087">
        <v>0</v>
      </c>
      <c r="AA1087">
        <v>0</v>
      </c>
      <c r="AB1087">
        <v>0</v>
      </c>
      <c r="AC1087">
        <v>0</v>
      </c>
      <c r="AD1087">
        <v>0</v>
      </c>
      <c r="AJ1087" cm="1">
        <f t="array" ref="AJ1087">IF(OR(COUNTIF(R1087,$AZ$2:$AZ$19)),0,1)</f>
        <v>0</v>
      </c>
      <c r="AK1087" cm="1">
        <f t="array" ref="AK1087">IF(OR(COUNTIF(S1087,$AZ$2:$AZ$19)),0,1)</f>
        <v>0</v>
      </c>
      <c r="AL1087" cm="1">
        <f t="array" ref="AL1087">IF(OR(COUNTIF(T1087,$AZ$2:$AZ$19)),0,1)</f>
        <v>0</v>
      </c>
      <c r="AM1087" cm="1">
        <f t="array" ref="AM1087">IF(OR(COUNTIF(U1087,$AZ$2:$AZ$19)),0,1)</f>
        <v>0</v>
      </c>
      <c r="AN1087" cm="1">
        <f t="array" ref="AN1087">IF(OR(COUNTIF(V1087,$AZ$2:$AZ$19)),0,1)</f>
        <v>0</v>
      </c>
      <c r="AO1087" cm="1">
        <f t="array" ref="AO1087">IF(OR(COUNTIF(W1087,$AZ$2:$AZ$19)),0,1)</f>
        <v>0</v>
      </c>
      <c r="AP1087" cm="1">
        <f t="array" ref="AP1087">IF(OR(COUNTIF(X1087,$AZ$2:$AZ$19)),0,1)</f>
        <v>0</v>
      </c>
      <c r="AQ1087" cm="1">
        <f t="array" ref="AQ1087">IF(OR(COUNTIF(Y1087,$AZ$2:$AZ$19)),0,1)</f>
        <v>0</v>
      </c>
      <c r="AR1087" cm="1">
        <f t="array" ref="AR1087">IF(OR(COUNTIF(Z1087,$AZ$2:$AZ$19)),0,1)</f>
        <v>0</v>
      </c>
      <c r="AS1087" cm="1">
        <f t="array" ref="AS1087">IF(OR(COUNTIF(AA1087,$AZ$2:$AZ$19)),0,1)</f>
        <v>0</v>
      </c>
      <c r="AT1087" cm="1">
        <f t="array" ref="AT1087">IF(OR(COUNTIF(AB1087,$AZ$2:$AZ$19)),0,1)</f>
        <v>0</v>
      </c>
      <c r="AU1087" cm="1">
        <f t="array" ref="AU1087">IF(OR(COUNTIF(AC1087,$AZ$2:$AZ$19)),0,1)</f>
        <v>0</v>
      </c>
      <c r="AV1087" cm="1">
        <f t="array" ref="AV1087">IF(OR(COUNTIF(AD1087,$AZ$2:$AZ$19)),0,1)</f>
        <v>0</v>
      </c>
      <c r="AX1087">
        <f t="shared" ref="AX1087:AX1150" si="19">SUM(AJ1087:AV1087)</f>
        <v>0</v>
      </c>
    </row>
    <row r="1088" spans="1:50" x14ac:dyDescent="0.3">
      <c r="A1088" s="88" t="str" cm="1">
        <f t="array" ref="A1088">IF(AX1088&gt;0,'Licensee Info'!$A$2:$A$2,"#N/A")</f>
        <v>#N/A</v>
      </c>
      <c r="B1088" s="88" t="str">
        <f>'Cover Sheet'!$A$3</f>
        <v>[insert AFS Reporting Period]</v>
      </c>
      <c r="C1088" s="88" t="str">
        <f>'Cover Sheet'!$D$3</f>
        <v>[insert all medical and adult-use license record numbers covered by this AFS]</v>
      </c>
      <c r="D1088" s="88" t="str">
        <f>'Cover Sheet'!$A$6</f>
        <v>[insert name of firm]</v>
      </c>
      <c r="E1088" s="88" t="str">
        <f>'Cover Sheet'!$B$6</f>
        <v>[insert CPA name]</v>
      </c>
      <c r="F1088" s="88" t="str">
        <f>'Cover Sheet'!$B$8</f>
        <v>[insert CPA license number]</v>
      </c>
      <c r="G1088" s="88" t="str">
        <f>'Cover Sheet'!$D$6</f>
        <v>[insert direct email address]</v>
      </c>
      <c r="H1088" s="88" t="str">
        <f>'Cover Sheet'!$D$8</f>
        <v>[insert direct phone number]</v>
      </c>
      <c r="I1088" s="88" t="str">
        <f>'Cover Sheet'!$D$10</f>
        <v>[insert firm mailing address]</v>
      </c>
      <c r="J1088" s="88" t="str">
        <f>'Licensee Info'!$E$2</f>
        <v>Report not attested to correctly</v>
      </c>
      <c r="K1088" s="91" t="s">
        <v>287</v>
      </c>
      <c r="L1088" s="91">
        <v>1</v>
      </c>
      <c r="M1088" s="91" t="s">
        <v>285</v>
      </c>
      <c r="N1088" s="91"/>
      <c r="O1088" s="91">
        <v>9</v>
      </c>
      <c r="P1088" s="91"/>
      <c r="Q1088" s="91"/>
      <c r="R1088" s="91">
        <v>0</v>
      </c>
      <c r="S1088" s="91">
        <v>0</v>
      </c>
      <c r="T1088" s="91">
        <v>0</v>
      </c>
      <c r="U1088" s="91">
        <v>0</v>
      </c>
      <c r="V1088" s="91">
        <v>0</v>
      </c>
      <c r="W1088" s="91">
        <v>0</v>
      </c>
      <c r="X1088" s="91">
        <v>0</v>
      </c>
      <c r="Y1088" s="91">
        <v>0</v>
      </c>
      <c r="Z1088" s="91">
        <v>0</v>
      </c>
      <c r="AA1088" s="91">
        <v>0</v>
      </c>
      <c r="AB1088" s="91">
        <v>0</v>
      </c>
      <c r="AC1088" s="91">
        <v>0</v>
      </c>
      <c r="AD1088" s="91">
        <v>0</v>
      </c>
      <c r="AE1088" s="91"/>
      <c r="AF1088" s="91"/>
      <c r="AG1088" s="91"/>
      <c r="AH1088" s="91"/>
      <c r="AJ1088" cm="1">
        <f t="array" ref="AJ1088">IF(OR(COUNTIF(R1088,$AZ$2:$AZ$19)),0,1)</f>
        <v>0</v>
      </c>
      <c r="AK1088" cm="1">
        <f t="array" ref="AK1088">IF(OR(COUNTIF(S1088,$AZ$2:$AZ$19)),0,1)</f>
        <v>0</v>
      </c>
      <c r="AL1088" cm="1">
        <f t="array" ref="AL1088">IF(OR(COUNTIF(T1088,$AZ$2:$AZ$19)),0,1)</f>
        <v>0</v>
      </c>
      <c r="AM1088" cm="1">
        <f t="array" ref="AM1088">IF(OR(COUNTIF(U1088,$AZ$2:$AZ$19)),0,1)</f>
        <v>0</v>
      </c>
      <c r="AN1088" cm="1">
        <f t="array" ref="AN1088">IF(OR(COUNTIF(V1088,$AZ$2:$AZ$19)),0,1)</f>
        <v>0</v>
      </c>
      <c r="AO1088" cm="1">
        <f t="array" ref="AO1088">IF(OR(COUNTIF(W1088,$AZ$2:$AZ$19)),0,1)</f>
        <v>0</v>
      </c>
      <c r="AP1088" cm="1">
        <f t="array" ref="AP1088">IF(OR(COUNTIF(X1088,$AZ$2:$AZ$19)),0,1)</f>
        <v>0</v>
      </c>
      <c r="AQ1088" cm="1">
        <f t="array" ref="AQ1088">IF(OR(COUNTIF(Y1088,$AZ$2:$AZ$19)),0,1)</f>
        <v>0</v>
      </c>
      <c r="AR1088" cm="1">
        <f t="array" ref="AR1088">IF(OR(COUNTIF(Z1088,$AZ$2:$AZ$19)),0,1)</f>
        <v>0</v>
      </c>
      <c r="AS1088" cm="1">
        <f t="array" ref="AS1088">IF(OR(COUNTIF(AA1088,$AZ$2:$AZ$19)),0,1)</f>
        <v>0</v>
      </c>
      <c r="AT1088" cm="1">
        <f t="array" ref="AT1088">IF(OR(COUNTIF(AB1088,$AZ$2:$AZ$19)),0,1)</f>
        <v>0</v>
      </c>
      <c r="AU1088" cm="1">
        <f t="array" ref="AU1088">IF(OR(COUNTIF(AC1088,$AZ$2:$AZ$19)),0,1)</f>
        <v>0</v>
      </c>
      <c r="AV1088" cm="1">
        <f t="array" ref="AV1088">IF(OR(COUNTIF(AD1088,$AZ$2:$AZ$19)),0,1)</f>
        <v>0</v>
      </c>
      <c r="AX1088">
        <f t="shared" si="19"/>
        <v>0</v>
      </c>
    </row>
    <row r="1089" spans="1:50" x14ac:dyDescent="0.3">
      <c r="A1089" s="92" t="str" cm="1">
        <f t="array" ref="A1089">IF(AX1089&gt;0,'Licensee Info'!$A$2:$A$2,"#N/A")</f>
        <v>#N/A</v>
      </c>
      <c r="B1089" s="88" t="str">
        <f>'Cover Sheet'!$A$3</f>
        <v>[insert AFS Reporting Period]</v>
      </c>
      <c r="C1089" s="88" t="str">
        <f>'Cover Sheet'!$D$3</f>
        <v>[insert all medical and adult-use license record numbers covered by this AFS]</v>
      </c>
      <c r="D1089" s="88" t="str">
        <f>'Cover Sheet'!$A$6</f>
        <v>[insert name of firm]</v>
      </c>
      <c r="E1089" s="88" t="str">
        <f>'Cover Sheet'!$B$6</f>
        <v>[insert CPA name]</v>
      </c>
      <c r="F1089" s="88" t="str">
        <f>'Cover Sheet'!$B$8</f>
        <v>[insert CPA license number]</v>
      </c>
      <c r="G1089" s="88" t="str">
        <f>'Cover Sheet'!$D$6</f>
        <v>[insert direct email address]</v>
      </c>
      <c r="H1089" s="88" t="str">
        <f>'Cover Sheet'!$D$8</f>
        <v>[insert direct phone number]</v>
      </c>
      <c r="I1089" s="88" t="str">
        <f>'Cover Sheet'!$D$10</f>
        <v>[insert firm mailing address]</v>
      </c>
      <c r="J1089" s="88" t="str">
        <f>'Licensee Info'!$E$2</f>
        <v>Report not attested to correctly</v>
      </c>
      <c r="K1089" t="s">
        <v>287</v>
      </c>
      <c r="L1089">
        <v>1</v>
      </c>
      <c r="M1089" t="s">
        <v>285</v>
      </c>
      <c r="O1089">
        <v>10</v>
      </c>
      <c r="R1089">
        <v>0</v>
      </c>
      <c r="S1089">
        <v>0</v>
      </c>
      <c r="T1089">
        <v>0</v>
      </c>
      <c r="U1089">
        <v>0</v>
      </c>
      <c r="V1089">
        <v>0</v>
      </c>
      <c r="W1089">
        <v>0</v>
      </c>
      <c r="X1089">
        <v>0</v>
      </c>
      <c r="Y1089">
        <v>0</v>
      </c>
      <c r="Z1089">
        <v>0</v>
      </c>
      <c r="AA1089">
        <v>0</v>
      </c>
      <c r="AB1089">
        <v>0</v>
      </c>
      <c r="AC1089">
        <v>0</v>
      </c>
      <c r="AD1089">
        <v>0</v>
      </c>
      <c r="AJ1089" cm="1">
        <f t="array" ref="AJ1089">IF(OR(COUNTIF(R1089,$AZ$2:$AZ$19)),0,1)</f>
        <v>0</v>
      </c>
      <c r="AK1089" cm="1">
        <f t="array" ref="AK1089">IF(OR(COUNTIF(S1089,$AZ$2:$AZ$19)),0,1)</f>
        <v>0</v>
      </c>
      <c r="AL1089" cm="1">
        <f t="array" ref="AL1089">IF(OR(COUNTIF(T1089,$AZ$2:$AZ$19)),0,1)</f>
        <v>0</v>
      </c>
      <c r="AM1089" cm="1">
        <f t="array" ref="AM1089">IF(OR(COUNTIF(U1089,$AZ$2:$AZ$19)),0,1)</f>
        <v>0</v>
      </c>
      <c r="AN1089" cm="1">
        <f t="array" ref="AN1089">IF(OR(COUNTIF(V1089,$AZ$2:$AZ$19)),0,1)</f>
        <v>0</v>
      </c>
      <c r="AO1089" cm="1">
        <f t="array" ref="AO1089">IF(OR(COUNTIF(W1089,$AZ$2:$AZ$19)),0,1)</f>
        <v>0</v>
      </c>
      <c r="AP1089" cm="1">
        <f t="array" ref="AP1089">IF(OR(COUNTIF(X1089,$AZ$2:$AZ$19)),0,1)</f>
        <v>0</v>
      </c>
      <c r="AQ1089" cm="1">
        <f t="array" ref="AQ1089">IF(OR(COUNTIF(Y1089,$AZ$2:$AZ$19)),0,1)</f>
        <v>0</v>
      </c>
      <c r="AR1089" cm="1">
        <f t="array" ref="AR1089">IF(OR(COUNTIF(Z1089,$AZ$2:$AZ$19)),0,1)</f>
        <v>0</v>
      </c>
      <c r="AS1089" cm="1">
        <f t="array" ref="AS1089">IF(OR(COUNTIF(AA1089,$AZ$2:$AZ$19)),0,1)</f>
        <v>0</v>
      </c>
      <c r="AT1089" cm="1">
        <f t="array" ref="AT1089">IF(OR(COUNTIF(AB1089,$AZ$2:$AZ$19)),0,1)</f>
        <v>0</v>
      </c>
      <c r="AU1089" cm="1">
        <f t="array" ref="AU1089">IF(OR(COUNTIF(AC1089,$AZ$2:$AZ$19)),0,1)</f>
        <v>0</v>
      </c>
      <c r="AV1089" cm="1">
        <f t="array" ref="AV1089">IF(OR(COUNTIF(AD1089,$AZ$2:$AZ$19)),0,1)</f>
        <v>0</v>
      </c>
      <c r="AX1089">
        <f t="shared" si="19"/>
        <v>0</v>
      </c>
    </row>
    <row r="1090" spans="1:50" x14ac:dyDescent="0.3">
      <c r="A1090" s="88" t="str" cm="1">
        <f t="array" ref="A1090">IF(AX1090&gt;0,'Licensee Info'!$A$2:$A$2,"#N/A")</f>
        <v>#N/A</v>
      </c>
      <c r="B1090" s="88" t="str">
        <f>'Cover Sheet'!$A$3</f>
        <v>[insert AFS Reporting Period]</v>
      </c>
      <c r="C1090" s="88" t="str">
        <f>'Cover Sheet'!$D$3</f>
        <v>[insert all medical and adult-use license record numbers covered by this AFS]</v>
      </c>
      <c r="D1090" s="88" t="str">
        <f>'Cover Sheet'!$A$6</f>
        <v>[insert name of firm]</v>
      </c>
      <c r="E1090" s="88" t="str">
        <f>'Cover Sheet'!$B$6</f>
        <v>[insert CPA name]</v>
      </c>
      <c r="F1090" s="88" t="str">
        <f>'Cover Sheet'!$B$8</f>
        <v>[insert CPA license number]</v>
      </c>
      <c r="G1090" s="88" t="str">
        <f>'Cover Sheet'!$D$6</f>
        <v>[insert direct email address]</v>
      </c>
      <c r="H1090" s="88" t="str">
        <f>'Cover Sheet'!$D$8</f>
        <v>[insert direct phone number]</v>
      </c>
      <c r="I1090" s="88" t="str">
        <f>'Cover Sheet'!$D$10</f>
        <v>[insert firm mailing address]</v>
      </c>
      <c r="J1090" s="88" t="str">
        <f>'Licensee Info'!$E$2</f>
        <v>Report not attested to correctly</v>
      </c>
      <c r="K1090" s="91" t="s">
        <v>287</v>
      </c>
      <c r="L1090" s="91">
        <v>1</v>
      </c>
      <c r="M1090" s="91" t="s">
        <v>285</v>
      </c>
      <c r="N1090" s="91"/>
      <c r="O1090" s="91">
        <v>11</v>
      </c>
      <c r="P1090" s="91"/>
      <c r="Q1090" s="91"/>
      <c r="R1090" s="91">
        <v>0</v>
      </c>
      <c r="S1090" s="91">
        <v>0</v>
      </c>
      <c r="T1090" s="91">
        <v>0</v>
      </c>
      <c r="U1090" s="91">
        <v>0</v>
      </c>
      <c r="V1090" s="91">
        <v>0</v>
      </c>
      <c r="W1090" s="91">
        <v>0</v>
      </c>
      <c r="X1090" s="91">
        <v>0</v>
      </c>
      <c r="Y1090" s="91">
        <v>0</v>
      </c>
      <c r="Z1090" s="91">
        <v>0</v>
      </c>
      <c r="AA1090" s="91">
        <v>0</v>
      </c>
      <c r="AB1090" s="91">
        <v>0</v>
      </c>
      <c r="AC1090" s="91">
        <v>0</v>
      </c>
      <c r="AD1090" s="91">
        <v>0</v>
      </c>
      <c r="AE1090" s="91"/>
      <c r="AF1090" s="91"/>
      <c r="AG1090" s="91"/>
      <c r="AH1090" s="91"/>
      <c r="AJ1090" cm="1">
        <f t="array" ref="AJ1090">IF(OR(COUNTIF(R1090,$AZ$2:$AZ$19)),0,1)</f>
        <v>0</v>
      </c>
      <c r="AK1090" cm="1">
        <f t="array" ref="AK1090">IF(OR(COUNTIF(S1090,$AZ$2:$AZ$19)),0,1)</f>
        <v>0</v>
      </c>
      <c r="AL1090" cm="1">
        <f t="array" ref="AL1090">IF(OR(COUNTIF(T1090,$AZ$2:$AZ$19)),0,1)</f>
        <v>0</v>
      </c>
      <c r="AM1090" cm="1">
        <f t="array" ref="AM1090">IF(OR(COUNTIF(U1090,$AZ$2:$AZ$19)),0,1)</f>
        <v>0</v>
      </c>
      <c r="AN1090" cm="1">
        <f t="array" ref="AN1090">IF(OR(COUNTIF(V1090,$AZ$2:$AZ$19)),0,1)</f>
        <v>0</v>
      </c>
      <c r="AO1090" cm="1">
        <f t="array" ref="AO1090">IF(OR(COUNTIF(W1090,$AZ$2:$AZ$19)),0,1)</f>
        <v>0</v>
      </c>
      <c r="AP1090" cm="1">
        <f t="array" ref="AP1090">IF(OR(COUNTIF(X1090,$AZ$2:$AZ$19)),0,1)</f>
        <v>0</v>
      </c>
      <c r="AQ1090" cm="1">
        <f t="array" ref="AQ1090">IF(OR(COUNTIF(Y1090,$AZ$2:$AZ$19)),0,1)</f>
        <v>0</v>
      </c>
      <c r="AR1090" cm="1">
        <f t="array" ref="AR1090">IF(OR(COUNTIF(Z1090,$AZ$2:$AZ$19)),0,1)</f>
        <v>0</v>
      </c>
      <c r="AS1090" cm="1">
        <f t="array" ref="AS1090">IF(OR(COUNTIF(AA1090,$AZ$2:$AZ$19)),0,1)</f>
        <v>0</v>
      </c>
      <c r="AT1090" cm="1">
        <f t="array" ref="AT1090">IF(OR(COUNTIF(AB1090,$AZ$2:$AZ$19)),0,1)</f>
        <v>0</v>
      </c>
      <c r="AU1090" cm="1">
        <f t="array" ref="AU1090">IF(OR(COUNTIF(AC1090,$AZ$2:$AZ$19)),0,1)</f>
        <v>0</v>
      </c>
      <c r="AV1090" cm="1">
        <f t="array" ref="AV1090">IF(OR(COUNTIF(AD1090,$AZ$2:$AZ$19)),0,1)</f>
        <v>0</v>
      </c>
      <c r="AX1090">
        <f t="shared" si="19"/>
        <v>0</v>
      </c>
    </row>
    <row r="1091" spans="1:50" x14ac:dyDescent="0.3">
      <c r="A1091" s="92" t="str" cm="1">
        <f t="array" ref="A1091">IF(AX1091&gt;0,'Licensee Info'!$A$2:$A$2,"#N/A")</f>
        <v>#N/A</v>
      </c>
      <c r="B1091" s="88" t="str">
        <f>'Cover Sheet'!$A$3</f>
        <v>[insert AFS Reporting Period]</v>
      </c>
      <c r="C1091" s="88" t="str">
        <f>'Cover Sheet'!$D$3</f>
        <v>[insert all medical and adult-use license record numbers covered by this AFS]</v>
      </c>
      <c r="D1091" s="88" t="str">
        <f>'Cover Sheet'!$A$6</f>
        <v>[insert name of firm]</v>
      </c>
      <c r="E1091" s="88" t="str">
        <f>'Cover Sheet'!$B$6</f>
        <v>[insert CPA name]</v>
      </c>
      <c r="F1091" s="88" t="str">
        <f>'Cover Sheet'!$B$8</f>
        <v>[insert CPA license number]</v>
      </c>
      <c r="G1091" s="88" t="str">
        <f>'Cover Sheet'!$D$6</f>
        <v>[insert direct email address]</v>
      </c>
      <c r="H1091" s="88" t="str">
        <f>'Cover Sheet'!$D$8</f>
        <v>[insert direct phone number]</v>
      </c>
      <c r="I1091" s="88" t="str">
        <f>'Cover Sheet'!$D$10</f>
        <v>[insert firm mailing address]</v>
      </c>
      <c r="J1091" s="88" t="str">
        <f>'Licensee Info'!$E$2</f>
        <v>Report not attested to correctly</v>
      </c>
      <c r="K1091" t="s">
        <v>287</v>
      </c>
      <c r="L1091">
        <v>1</v>
      </c>
      <c r="M1091" t="s">
        <v>285</v>
      </c>
      <c r="O1091">
        <v>12</v>
      </c>
      <c r="R1091">
        <v>0</v>
      </c>
      <c r="S1091">
        <v>0</v>
      </c>
      <c r="T1091">
        <v>0</v>
      </c>
      <c r="U1091">
        <v>0</v>
      </c>
      <c r="V1091">
        <v>0</v>
      </c>
      <c r="W1091">
        <v>0</v>
      </c>
      <c r="X1091">
        <v>0</v>
      </c>
      <c r="Y1091">
        <v>0</v>
      </c>
      <c r="Z1091">
        <v>0</v>
      </c>
      <c r="AA1091">
        <v>0</v>
      </c>
      <c r="AB1091">
        <v>0</v>
      </c>
      <c r="AC1091">
        <v>0</v>
      </c>
      <c r="AD1091">
        <v>0</v>
      </c>
      <c r="AJ1091" cm="1">
        <f t="array" ref="AJ1091">IF(OR(COUNTIF(R1091,$AZ$2:$AZ$19)),0,1)</f>
        <v>0</v>
      </c>
      <c r="AK1091" cm="1">
        <f t="array" ref="AK1091">IF(OR(COUNTIF(S1091,$AZ$2:$AZ$19)),0,1)</f>
        <v>0</v>
      </c>
      <c r="AL1091" cm="1">
        <f t="array" ref="AL1091">IF(OR(COUNTIF(T1091,$AZ$2:$AZ$19)),0,1)</f>
        <v>0</v>
      </c>
      <c r="AM1091" cm="1">
        <f t="array" ref="AM1091">IF(OR(COUNTIF(U1091,$AZ$2:$AZ$19)),0,1)</f>
        <v>0</v>
      </c>
      <c r="AN1091" cm="1">
        <f t="array" ref="AN1091">IF(OR(COUNTIF(V1091,$AZ$2:$AZ$19)),0,1)</f>
        <v>0</v>
      </c>
      <c r="AO1091" cm="1">
        <f t="array" ref="AO1091">IF(OR(COUNTIF(W1091,$AZ$2:$AZ$19)),0,1)</f>
        <v>0</v>
      </c>
      <c r="AP1091" cm="1">
        <f t="array" ref="AP1091">IF(OR(COUNTIF(X1091,$AZ$2:$AZ$19)),0,1)</f>
        <v>0</v>
      </c>
      <c r="AQ1091" cm="1">
        <f t="array" ref="AQ1091">IF(OR(COUNTIF(Y1091,$AZ$2:$AZ$19)),0,1)</f>
        <v>0</v>
      </c>
      <c r="AR1091" cm="1">
        <f t="array" ref="AR1091">IF(OR(COUNTIF(Z1091,$AZ$2:$AZ$19)),0,1)</f>
        <v>0</v>
      </c>
      <c r="AS1091" cm="1">
        <f t="array" ref="AS1091">IF(OR(COUNTIF(AA1091,$AZ$2:$AZ$19)),0,1)</f>
        <v>0</v>
      </c>
      <c r="AT1091" cm="1">
        <f t="array" ref="AT1091">IF(OR(COUNTIF(AB1091,$AZ$2:$AZ$19)),0,1)</f>
        <v>0</v>
      </c>
      <c r="AU1091" cm="1">
        <f t="array" ref="AU1091">IF(OR(COUNTIF(AC1091,$AZ$2:$AZ$19)),0,1)</f>
        <v>0</v>
      </c>
      <c r="AV1091" cm="1">
        <f t="array" ref="AV1091">IF(OR(COUNTIF(AD1091,$AZ$2:$AZ$19)),0,1)</f>
        <v>0</v>
      </c>
      <c r="AX1091">
        <f t="shared" si="19"/>
        <v>0</v>
      </c>
    </row>
    <row r="1092" spans="1:50" x14ac:dyDescent="0.3">
      <c r="A1092" s="88" t="str" cm="1">
        <f t="array" ref="A1092">IF(AX1092&gt;0,'Licensee Info'!$A$2:$A$2,"#N/A")</f>
        <v>#N/A</v>
      </c>
      <c r="B1092" s="88" t="str">
        <f>'Cover Sheet'!$A$3</f>
        <v>[insert AFS Reporting Period]</v>
      </c>
      <c r="C1092" s="88" t="str">
        <f>'Cover Sheet'!$D$3</f>
        <v>[insert all medical and adult-use license record numbers covered by this AFS]</v>
      </c>
      <c r="D1092" s="88" t="str">
        <f>'Cover Sheet'!$A$6</f>
        <v>[insert name of firm]</v>
      </c>
      <c r="E1092" s="88" t="str">
        <f>'Cover Sheet'!$B$6</f>
        <v>[insert CPA name]</v>
      </c>
      <c r="F1092" s="88" t="str">
        <f>'Cover Sheet'!$B$8</f>
        <v>[insert CPA license number]</v>
      </c>
      <c r="G1092" s="88" t="str">
        <f>'Cover Sheet'!$D$6</f>
        <v>[insert direct email address]</v>
      </c>
      <c r="H1092" s="88" t="str">
        <f>'Cover Sheet'!$D$8</f>
        <v>[insert direct phone number]</v>
      </c>
      <c r="I1092" s="88" t="str">
        <f>'Cover Sheet'!$D$10</f>
        <v>[insert firm mailing address]</v>
      </c>
      <c r="J1092" s="88" t="str">
        <f>'Licensee Info'!$E$2</f>
        <v>Report not attested to correctly</v>
      </c>
      <c r="K1092" s="91" t="s">
        <v>287</v>
      </c>
      <c r="L1092" s="91">
        <v>1</v>
      </c>
      <c r="M1092" s="91" t="s">
        <v>285</v>
      </c>
      <c r="N1092" s="91"/>
      <c r="O1092" s="91">
        <v>13</v>
      </c>
      <c r="P1092" s="91"/>
      <c r="Q1092" s="91"/>
      <c r="R1092" s="91">
        <v>0</v>
      </c>
      <c r="S1092" s="91">
        <v>0</v>
      </c>
      <c r="T1092" s="91">
        <v>0</v>
      </c>
      <c r="U1092" s="91">
        <v>0</v>
      </c>
      <c r="V1092" s="91">
        <v>0</v>
      </c>
      <c r="W1092" s="91">
        <v>0</v>
      </c>
      <c r="X1092" s="91">
        <v>0</v>
      </c>
      <c r="Y1092" s="91">
        <v>0</v>
      </c>
      <c r="Z1092" s="91">
        <v>0</v>
      </c>
      <c r="AA1092" s="91">
        <v>0</v>
      </c>
      <c r="AB1092" s="91">
        <v>0</v>
      </c>
      <c r="AC1092" s="91">
        <v>0</v>
      </c>
      <c r="AD1092" s="91">
        <v>0</v>
      </c>
      <c r="AE1092" s="91"/>
      <c r="AF1092" s="91"/>
      <c r="AG1092" s="91"/>
      <c r="AH1092" s="91"/>
      <c r="AJ1092" cm="1">
        <f t="array" ref="AJ1092">IF(OR(COUNTIF(R1092,$AZ$2:$AZ$19)),0,1)</f>
        <v>0</v>
      </c>
      <c r="AK1092" cm="1">
        <f t="array" ref="AK1092">IF(OR(COUNTIF(S1092,$AZ$2:$AZ$19)),0,1)</f>
        <v>0</v>
      </c>
      <c r="AL1092" cm="1">
        <f t="array" ref="AL1092">IF(OR(COUNTIF(T1092,$AZ$2:$AZ$19)),0,1)</f>
        <v>0</v>
      </c>
      <c r="AM1092" cm="1">
        <f t="array" ref="AM1092">IF(OR(COUNTIF(U1092,$AZ$2:$AZ$19)),0,1)</f>
        <v>0</v>
      </c>
      <c r="AN1092" cm="1">
        <f t="array" ref="AN1092">IF(OR(COUNTIF(V1092,$AZ$2:$AZ$19)),0,1)</f>
        <v>0</v>
      </c>
      <c r="AO1092" cm="1">
        <f t="array" ref="AO1092">IF(OR(COUNTIF(W1092,$AZ$2:$AZ$19)),0,1)</f>
        <v>0</v>
      </c>
      <c r="AP1092" cm="1">
        <f t="array" ref="AP1092">IF(OR(COUNTIF(X1092,$AZ$2:$AZ$19)),0,1)</f>
        <v>0</v>
      </c>
      <c r="AQ1092" cm="1">
        <f t="array" ref="AQ1092">IF(OR(COUNTIF(Y1092,$AZ$2:$AZ$19)),0,1)</f>
        <v>0</v>
      </c>
      <c r="AR1092" cm="1">
        <f t="array" ref="AR1092">IF(OR(COUNTIF(Z1092,$AZ$2:$AZ$19)),0,1)</f>
        <v>0</v>
      </c>
      <c r="AS1092" cm="1">
        <f t="array" ref="AS1092">IF(OR(COUNTIF(AA1092,$AZ$2:$AZ$19)),0,1)</f>
        <v>0</v>
      </c>
      <c r="AT1092" cm="1">
        <f t="array" ref="AT1092">IF(OR(COUNTIF(AB1092,$AZ$2:$AZ$19)),0,1)</f>
        <v>0</v>
      </c>
      <c r="AU1092" cm="1">
        <f t="array" ref="AU1092">IF(OR(COUNTIF(AC1092,$AZ$2:$AZ$19)),0,1)</f>
        <v>0</v>
      </c>
      <c r="AV1092" cm="1">
        <f t="array" ref="AV1092">IF(OR(COUNTIF(AD1092,$AZ$2:$AZ$19)),0,1)</f>
        <v>0</v>
      </c>
      <c r="AX1092">
        <f t="shared" si="19"/>
        <v>0</v>
      </c>
    </row>
    <row r="1093" spans="1:50" x14ac:dyDescent="0.3">
      <c r="A1093" s="92" t="str" cm="1">
        <f t="array" ref="A1093">IF(AX1093&gt;0,'Licensee Info'!$A$2:$A$2,"#N/A")</f>
        <v>#N/A</v>
      </c>
      <c r="B1093" s="88" t="str">
        <f>'Cover Sheet'!$A$3</f>
        <v>[insert AFS Reporting Period]</v>
      </c>
      <c r="C1093" s="88" t="str">
        <f>'Cover Sheet'!$D$3</f>
        <v>[insert all medical and adult-use license record numbers covered by this AFS]</v>
      </c>
      <c r="D1093" s="88" t="str">
        <f>'Cover Sheet'!$A$6</f>
        <v>[insert name of firm]</v>
      </c>
      <c r="E1093" s="88" t="str">
        <f>'Cover Sheet'!$B$6</f>
        <v>[insert CPA name]</v>
      </c>
      <c r="F1093" s="88" t="str">
        <f>'Cover Sheet'!$B$8</f>
        <v>[insert CPA license number]</v>
      </c>
      <c r="G1093" s="88" t="str">
        <f>'Cover Sheet'!$D$6</f>
        <v>[insert direct email address]</v>
      </c>
      <c r="H1093" s="88" t="str">
        <f>'Cover Sheet'!$D$8</f>
        <v>[insert direct phone number]</v>
      </c>
      <c r="I1093" s="88" t="str">
        <f>'Cover Sheet'!$D$10</f>
        <v>[insert firm mailing address]</v>
      </c>
      <c r="J1093" s="88" t="str">
        <f>'Licensee Info'!$E$2</f>
        <v>Report not attested to correctly</v>
      </c>
      <c r="K1093" t="s">
        <v>287</v>
      </c>
      <c r="L1093">
        <v>1</v>
      </c>
      <c r="M1093" t="s">
        <v>285</v>
      </c>
      <c r="O1093">
        <v>14</v>
      </c>
      <c r="R1093">
        <v>0</v>
      </c>
      <c r="S1093">
        <v>0</v>
      </c>
      <c r="T1093">
        <v>0</v>
      </c>
      <c r="U1093">
        <v>0</v>
      </c>
      <c r="V1093">
        <v>0</v>
      </c>
      <c r="W1093">
        <v>0</v>
      </c>
      <c r="X1093">
        <v>0</v>
      </c>
      <c r="Y1093">
        <v>0</v>
      </c>
      <c r="Z1093">
        <v>0</v>
      </c>
      <c r="AA1093">
        <v>0</v>
      </c>
      <c r="AB1093">
        <v>0</v>
      </c>
      <c r="AC1093">
        <v>0</v>
      </c>
      <c r="AD1093">
        <v>0</v>
      </c>
      <c r="AJ1093" cm="1">
        <f t="array" ref="AJ1093">IF(OR(COUNTIF(R1093,$AZ$2:$AZ$19)),0,1)</f>
        <v>0</v>
      </c>
      <c r="AK1093" cm="1">
        <f t="array" ref="AK1093">IF(OR(COUNTIF(S1093,$AZ$2:$AZ$19)),0,1)</f>
        <v>0</v>
      </c>
      <c r="AL1093" cm="1">
        <f t="array" ref="AL1093">IF(OR(COUNTIF(T1093,$AZ$2:$AZ$19)),0,1)</f>
        <v>0</v>
      </c>
      <c r="AM1093" cm="1">
        <f t="array" ref="AM1093">IF(OR(COUNTIF(U1093,$AZ$2:$AZ$19)),0,1)</f>
        <v>0</v>
      </c>
      <c r="AN1093" cm="1">
        <f t="array" ref="AN1093">IF(OR(COUNTIF(V1093,$AZ$2:$AZ$19)),0,1)</f>
        <v>0</v>
      </c>
      <c r="AO1093" cm="1">
        <f t="array" ref="AO1093">IF(OR(COUNTIF(W1093,$AZ$2:$AZ$19)),0,1)</f>
        <v>0</v>
      </c>
      <c r="AP1093" cm="1">
        <f t="array" ref="AP1093">IF(OR(COUNTIF(X1093,$AZ$2:$AZ$19)),0,1)</f>
        <v>0</v>
      </c>
      <c r="AQ1093" cm="1">
        <f t="array" ref="AQ1093">IF(OR(COUNTIF(Y1093,$AZ$2:$AZ$19)),0,1)</f>
        <v>0</v>
      </c>
      <c r="AR1093" cm="1">
        <f t="array" ref="AR1093">IF(OR(COUNTIF(Z1093,$AZ$2:$AZ$19)),0,1)</f>
        <v>0</v>
      </c>
      <c r="AS1093" cm="1">
        <f t="array" ref="AS1093">IF(OR(COUNTIF(AA1093,$AZ$2:$AZ$19)),0,1)</f>
        <v>0</v>
      </c>
      <c r="AT1093" cm="1">
        <f t="array" ref="AT1093">IF(OR(COUNTIF(AB1093,$AZ$2:$AZ$19)),0,1)</f>
        <v>0</v>
      </c>
      <c r="AU1093" cm="1">
        <f t="array" ref="AU1093">IF(OR(COUNTIF(AC1093,$AZ$2:$AZ$19)),0,1)</f>
        <v>0</v>
      </c>
      <c r="AV1093" cm="1">
        <f t="array" ref="AV1093">IF(OR(COUNTIF(AD1093,$AZ$2:$AZ$19)),0,1)</f>
        <v>0</v>
      </c>
      <c r="AX1093">
        <f t="shared" si="19"/>
        <v>0</v>
      </c>
    </row>
    <row r="1094" spans="1:50" x14ac:dyDescent="0.3">
      <c r="A1094" s="88" t="str" cm="1">
        <f t="array" ref="A1094">IF(AX1094&gt;0,'Licensee Info'!$A$2:$A$2,"#N/A")</f>
        <v>#N/A</v>
      </c>
      <c r="B1094" s="88" t="str">
        <f>'Cover Sheet'!$A$3</f>
        <v>[insert AFS Reporting Period]</v>
      </c>
      <c r="C1094" s="88" t="str">
        <f>'Cover Sheet'!$D$3</f>
        <v>[insert all medical and adult-use license record numbers covered by this AFS]</v>
      </c>
      <c r="D1094" s="88" t="str">
        <f>'Cover Sheet'!$A$6</f>
        <v>[insert name of firm]</v>
      </c>
      <c r="E1094" s="88" t="str">
        <f>'Cover Sheet'!$B$6</f>
        <v>[insert CPA name]</v>
      </c>
      <c r="F1094" s="88" t="str">
        <f>'Cover Sheet'!$B$8</f>
        <v>[insert CPA license number]</v>
      </c>
      <c r="G1094" s="88" t="str">
        <f>'Cover Sheet'!$D$6</f>
        <v>[insert direct email address]</v>
      </c>
      <c r="H1094" s="88" t="str">
        <f>'Cover Sheet'!$D$8</f>
        <v>[insert direct phone number]</v>
      </c>
      <c r="I1094" s="88" t="str">
        <f>'Cover Sheet'!$D$10</f>
        <v>[insert firm mailing address]</v>
      </c>
      <c r="J1094" s="88" t="str">
        <f>'Licensee Info'!$E$2</f>
        <v>Report not attested to correctly</v>
      </c>
      <c r="K1094" s="91" t="s">
        <v>287</v>
      </c>
      <c r="L1094" s="91">
        <v>1</v>
      </c>
      <c r="M1094" s="91" t="s">
        <v>285</v>
      </c>
      <c r="N1094" s="91"/>
      <c r="O1094" s="91">
        <v>15</v>
      </c>
      <c r="P1094" s="91"/>
      <c r="Q1094" s="91"/>
      <c r="R1094" s="91">
        <v>0</v>
      </c>
      <c r="S1094" s="91">
        <v>0</v>
      </c>
      <c r="T1094" s="91">
        <v>0</v>
      </c>
      <c r="U1094" s="91">
        <v>0</v>
      </c>
      <c r="V1094" s="91">
        <v>0</v>
      </c>
      <c r="W1094" s="91">
        <v>0</v>
      </c>
      <c r="X1094" s="91">
        <v>0</v>
      </c>
      <c r="Y1094" s="91">
        <v>0</v>
      </c>
      <c r="Z1094" s="91">
        <v>0</v>
      </c>
      <c r="AA1094" s="91">
        <v>0</v>
      </c>
      <c r="AB1094" s="91">
        <v>0</v>
      </c>
      <c r="AC1094" s="91">
        <v>0</v>
      </c>
      <c r="AD1094" s="91">
        <v>0</v>
      </c>
      <c r="AE1094" s="91"/>
      <c r="AF1094" s="91"/>
      <c r="AG1094" s="91"/>
      <c r="AH1094" s="91"/>
      <c r="AJ1094" cm="1">
        <f t="array" ref="AJ1094">IF(OR(COUNTIF(R1094,$AZ$2:$AZ$19)),0,1)</f>
        <v>0</v>
      </c>
      <c r="AK1094" cm="1">
        <f t="array" ref="AK1094">IF(OR(COUNTIF(S1094,$AZ$2:$AZ$19)),0,1)</f>
        <v>0</v>
      </c>
      <c r="AL1094" cm="1">
        <f t="array" ref="AL1094">IF(OR(COUNTIF(T1094,$AZ$2:$AZ$19)),0,1)</f>
        <v>0</v>
      </c>
      <c r="AM1094" cm="1">
        <f t="array" ref="AM1094">IF(OR(COUNTIF(U1094,$AZ$2:$AZ$19)),0,1)</f>
        <v>0</v>
      </c>
      <c r="AN1094" cm="1">
        <f t="array" ref="AN1094">IF(OR(COUNTIF(V1094,$AZ$2:$AZ$19)),0,1)</f>
        <v>0</v>
      </c>
      <c r="AO1094" cm="1">
        <f t="array" ref="AO1094">IF(OR(COUNTIF(W1094,$AZ$2:$AZ$19)),0,1)</f>
        <v>0</v>
      </c>
      <c r="AP1094" cm="1">
        <f t="array" ref="AP1094">IF(OR(COUNTIF(X1094,$AZ$2:$AZ$19)),0,1)</f>
        <v>0</v>
      </c>
      <c r="AQ1094" cm="1">
        <f t="array" ref="AQ1094">IF(OR(COUNTIF(Y1094,$AZ$2:$AZ$19)),0,1)</f>
        <v>0</v>
      </c>
      <c r="AR1094" cm="1">
        <f t="array" ref="AR1094">IF(OR(COUNTIF(Z1094,$AZ$2:$AZ$19)),0,1)</f>
        <v>0</v>
      </c>
      <c r="AS1094" cm="1">
        <f t="array" ref="AS1094">IF(OR(COUNTIF(AA1094,$AZ$2:$AZ$19)),0,1)</f>
        <v>0</v>
      </c>
      <c r="AT1094" cm="1">
        <f t="array" ref="AT1094">IF(OR(COUNTIF(AB1094,$AZ$2:$AZ$19)),0,1)</f>
        <v>0</v>
      </c>
      <c r="AU1094" cm="1">
        <f t="array" ref="AU1094">IF(OR(COUNTIF(AC1094,$AZ$2:$AZ$19)),0,1)</f>
        <v>0</v>
      </c>
      <c r="AV1094" cm="1">
        <f t="array" ref="AV1094">IF(OR(COUNTIF(AD1094,$AZ$2:$AZ$19)),0,1)</f>
        <v>0</v>
      </c>
      <c r="AX1094">
        <f t="shared" si="19"/>
        <v>0</v>
      </c>
    </row>
    <row r="1095" spans="1:50" x14ac:dyDescent="0.3">
      <c r="A1095" s="92" t="str" cm="1">
        <f t="array" aca="1" ref="A1095" ca="1">IF(AX1095&gt;0,'Licensee Info'!$A$2:$A$2,"#N/A")</f>
        <v>#N/A</v>
      </c>
      <c r="B1095" s="88" t="str">
        <f>'Cover Sheet'!$A$3</f>
        <v>[insert AFS Reporting Period]</v>
      </c>
      <c r="C1095" s="88" t="str">
        <f>'Cover Sheet'!$D$3</f>
        <v>[insert all medical and adult-use license record numbers covered by this AFS]</v>
      </c>
      <c r="D1095" s="88" t="str">
        <f>'Cover Sheet'!$A$6</f>
        <v>[insert name of firm]</v>
      </c>
      <c r="E1095" s="88" t="str">
        <f>'Cover Sheet'!$B$6</f>
        <v>[insert CPA name]</v>
      </c>
      <c r="F1095" s="88" t="str">
        <f>'Cover Sheet'!$B$8</f>
        <v>[insert CPA license number]</v>
      </c>
      <c r="G1095" s="88" t="str">
        <f>'Cover Sheet'!$D$6</f>
        <v>[insert direct email address]</v>
      </c>
      <c r="H1095" s="88" t="str">
        <f>'Cover Sheet'!$D$8</f>
        <v>[insert direct phone number]</v>
      </c>
      <c r="I1095" s="88" t="str">
        <f>'Cover Sheet'!$D$10</f>
        <v>[insert firm mailing address]</v>
      </c>
      <c r="J1095" s="88" t="str">
        <f>'Licensee Info'!$E$2</f>
        <v>Report not attested to correctly</v>
      </c>
      <c r="K1095" t="s">
        <v>287</v>
      </c>
      <c r="L1095">
        <v>1</v>
      </c>
      <c r="M1095">
        <v>4</v>
      </c>
      <c r="N1095">
        <v>1</v>
      </c>
      <c r="O1095">
        <v>1</v>
      </c>
      <c r="R1095" t="str">
        <f ca="1">'R - Total (SC, ST)'!$C$68</f>
        <v>[Autofilled based on inputs from part 3]</v>
      </c>
      <c r="S1095" cm="1">
        <f t="array" ref="S1095:W1106">'R - Total (SC, ST)'!$A$70:$E$81</f>
        <v>0</v>
      </c>
      <c r="T1095">
        <v>0</v>
      </c>
      <c r="U1095">
        <v>0</v>
      </c>
      <c r="V1095">
        <v>0</v>
      </c>
      <c r="W1095">
        <v>0</v>
      </c>
      <c r="X1095">
        <v>0</v>
      </c>
      <c r="Y1095">
        <v>0</v>
      </c>
      <c r="Z1095">
        <v>0</v>
      </c>
      <c r="AA1095">
        <v>0</v>
      </c>
      <c r="AB1095">
        <v>0</v>
      </c>
      <c r="AC1095">
        <v>0</v>
      </c>
      <c r="AD1095">
        <v>0</v>
      </c>
      <c r="AJ1095" cm="1">
        <f t="array" aca="1" ref="AJ1095" ca="1">IF(OR(COUNTIF(R1095,$AZ$2:$AZ$19)),0,1)</f>
        <v>0</v>
      </c>
      <c r="AK1095" cm="1">
        <f t="array" ref="AK1095">IF(OR(COUNTIF(S1095,$AZ$2:$AZ$19)),0,1)</f>
        <v>0</v>
      </c>
      <c r="AL1095" cm="1">
        <f t="array" ref="AL1095">IF(OR(COUNTIF(T1095,$AZ$2:$AZ$19)),0,1)</f>
        <v>0</v>
      </c>
      <c r="AM1095" cm="1">
        <f t="array" ref="AM1095">IF(OR(COUNTIF(U1095,$AZ$2:$AZ$19)),0,1)</f>
        <v>0</v>
      </c>
      <c r="AN1095" cm="1">
        <f t="array" ref="AN1095">IF(OR(COUNTIF(V1095,$AZ$2:$AZ$19)),0,1)</f>
        <v>0</v>
      </c>
      <c r="AO1095" cm="1">
        <f t="array" ref="AO1095">IF(OR(COUNTIF(W1095,$AZ$2:$AZ$19)),0,1)</f>
        <v>0</v>
      </c>
      <c r="AP1095" cm="1">
        <f t="array" ref="AP1095">IF(OR(COUNTIF(X1095,$AZ$2:$AZ$19)),0,1)</f>
        <v>0</v>
      </c>
      <c r="AQ1095" cm="1">
        <f t="array" ref="AQ1095">IF(OR(COUNTIF(Y1095,$AZ$2:$AZ$19)),0,1)</f>
        <v>0</v>
      </c>
      <c r="AR1095" cm="1">
        <f t="array" ref="AR1095">IF(OR(COUNTIF(Z1095,$AZ$2:$AZ$19)),0,1)</f>
        <v>0</v>
      </c>
      <c r="AS1095" cm="1">
        <f t="array" ref="AS1095">IF(OR(COUNTIF(AA1095,$AZ$2:$AZ$19)),0,1)</f>
        <v>0</v>
      </c>
      <c r="AT1095" cm="1">
        <f t="array" ref="AT1095">IF(OR(COUNTIF(AB1095,$AZ$2:$AZ$19)),0,1)</f>
        <v>0</v>
      </c>
      <c r="AU1095" cm="1">
        <f t="array" ref="AU1095">IF(OR(COUNTIF(AC1095,$AZ$2:$AZ$19)),0,1)</f>
        <v>0</v>
      </c>
      <c r="AV1095" cm="1">
        <f t="array" ref="AV1095">IF(OR(COUNTIF(AD1095,$AZ$2:$AZ$19)),0,1)</f>
        <v>0</v>
      </c>
      <c r="AX1095">
        <f t="shared" ca="1" si="19"/>
        <v>0</v>
      </c>
    </row>
    <row r="1096" spans="1:50" x14ac:dyDescent="0.3">
      <c r="A1096" s="88" t="str" cm="1">
        <f t="array" aca="1" ref="A1096" ca="1">IF(AX1096&gt;0,'Licensee Info'!$A$2:$A$2,"#N/A")</f>
        <v>#N/A</v>
      </c>
      <c r="B1096" s="88" t="str">
        <f>'Cover Sheet'!$A$3</f>
        <v>[insert AFS Reporting Period]</v>
      </c>
      <c r="C1096" s="88" t="str">
        <f>'Cover Sheet'!$D$3</f>
        <v>[insert all medical and adult-use license record numbers covered by this AFS]</v>
      </c>
      <c r="D1096" s="88" t="str">
        <f>'Cover Sheet'!$A$6</f>
        <v>[insert name of firm]</v>
      </c>
      <c r="E1096" s="88" t="str">
        <f>'Cover Sheet'!$B$6</f>
        <v>[insert CPA name]</v>
      </c>
      <c r="F1096" s="88" t="str">
        <f>'Cover Sheet'!$B$8</f>
        <v>[insert CPA license number]</v>
      </c>
      <c r="G1096" s="88" t="str">
        <f>'Cover Sheet'!$D$6</f>
        <v>[insert direct email address]</v>
      </c>
      <c r="H1096" s="88" t="str">
        <f>'Cover Sheet'!$D$8</f>
        <v>[insert direct phone number]</v>
      </c>
      <c r="I1096" s="88" t="str">
        <f>'Cover Sheet'!$D$10</f>
        <v>[insert firm mailing address]</v>
      </c>
      <c r="J1096" s="88" t="str">
        <f>'Licensee Info'!$E$2</f>
        <v>Report not attested to correctly</v>
      </c>
      <c r="K1096" s="91" t="s">
        <v>287</v>
      </c>
      <c r="L1096" s="91">
        <v>1</v>
      </c>
      <c r="M1096" s="91">
        <v>4</v>
      </c>
      <c r="N1096" s="91">
        <v>1</v>
      </c>
      <c r="O1096" s="91">
        <v>2</v>
      </c>
      <c r="P1096" s="91"/>
      <c r="Q1096" s="91"/>
      <c r="R1096" s="91" t="str">
        <f ca="1">'R - Total (SC, ST)'!$C$68</f>
        <v>[Autofilled based on inputs from part 3]</v>
      </c>
      <c r="S1096" s="91">
        <v>0</v>
      </c>
      <c r="T1096" s="91">
        <v>0</v>
      </c>
      <c r="U1096" s="91">
        <v>0</v>
      </c>
      <c r="V1096" s="91">
        <v>0</v>
      </c>
      <c r="W1096" s="91">
        <v>0</v>
      </c>
      <c r="X1096" s="91">
        <v>0</v>
      </c>
      <c r="Y1096" s="91">
        <v>0</v>
      </c>
      <c r="Z1096" s="91">
        <v>0</v>
      </c>
      <c r="AA1096" s="91">
        <v>0</v>
      </c>
      <c r="AB1096" s="91">
        <v>0</v>
      </c>
      <c r="AC1096" s="91">
        <v>0</v>
      </c>
      <c r="AD1096" s="91">
        <v>0</v>
      </c>
      <c r="AE1096" s="91"/>
      <c r="AF1096" s="91"/>
      <c r="AG1096" s="91"/>
      <c r="AH1096" s="91"/>
      <c r="AJ1096" cm="1">
        <f t="array" aca="1" ref="AJ1096" ca="1">IF(OR(COUNTIF(R1096,$AZ$2:$AZ$19)),0,1)</f>
        <v>0</v>
      </c>
      <c r="AK1096" cm="1">
        <f t="array" ref="AK1096">IF(OR(COUNTIF(S1096,$AZ$2:$AZ$19)),0,1)</f>
        <v>0</v>
      </c>
      <c r="AL1096" cm="1">
        <f t="array" ref="AL1096">IF(OR(COUNTIF(T1096,$AZ$2:$AZ$19)),0,1)</f>
        <v>0</v>
      </c>
      <c r="AM1096" cm="1">
        <f t="array" ref="AM1096">IF(OR(COUNTIF(U1096,$AZ$2:$AZ$19)),0,1)</f>
        <v>0</v>
      </c>
      <c r="AN1096" cm="1">
        <f t="array" ref="AN1096">IF(OR(COUNTIF(V1096,$AZ$2:$AZ$19)),0,1)</f>
        <v>0</v>
      </c>
      <c r="AO1096" cm="1">
        <f t="array" ref="AO1096">IF(OR(COUNTIF(W1096,$AZ$2:$AZ$19)),0,1)</f>
        <v>0</v>
      </c>
      <c r="AP1096" cm="1">
        <f t="array" ref="AP1096">IF(OR(COUNTIF(X1096,$AZ$2:$AZ$19)),0,1)</f>
        <v>0</v>
      </c>
      <c r="AQ1096" cm="1">
        <f t="array" ref="AQ1096">IF(OR(COUNTIF(Y1096,$AZ$2:$AZ$19)),0,1)</f>
        <v>0</v>
      </c>
      <c r="AR1096" cm="1">
        <f t="array" ref="AR1096">IF(OR(COUNTIF(Z1096,$AZ$2:$AZ$19)),0,1)</f>
        <v>0</v>
      </c>
      <c r="AS1096" cm="1">
        <f t="array" ref="AS1096">IF(OR(COUNTIF(AA1096,$AZ$2:$AZ$19)),0,1)</f>
        <v>0</v>
      </c>
      <c r="AT1096" cm="1">
        <f t="array" ref="AT1096">IF(OR(COUNTIF(AB1096,$AZ$2:$AZ$19)),0,1)</f>
        <v>0</v>
      </c>
      <c r="AU1096" cm="1">
        <f t="array" ref="AU1096">IF(OR(COUNTIF(AC1096,$AZ$2:$AZ$19)),0,1)</f>
        <v>0</v>
      </c>
      <c r="AV1096" cm="1">
        <f t="array" ref="AV1096">IF(OR(COUNTIF(AD1096,$AZ$2:$AZ$19)),0,1)</f>
        <v>0</v>
      </c>
      <c r="AX1096">
        <f t="shared" ca="1" si="19"/>
        <v>0</v>
      </c>
    </row>
    <row r="1097" spans="1:50" x14ac:dyDescent="0.3">
      <c r="A1097" s="92" t="str" cm="1">
        <f t="array" aca="1" ref="A1097" ca="1">IF(AX1097&gt;0,'Licensee Info'!$A$2:$A$2,"#N/A")</f>
        <v>#N/A</v>
      </c>
      <c r="B1097" s="88" t="str">
        <f>'Cover Sheet'!$A$3</f>
        <v>[insert AFS Reporting Period]</v>
      </c>
      <c r="C1097" s="88" t="str">
        <f>'Cover Sheet'!$D$3</f>
        <v>[insert all medical and adult-use license record numbers covered by this AFS]</v>
      </c>
      <c r="D1097" s="88" t="str">
        <f>'Cover Sheet'!$A$6</f>
        <v>[insert name of firm]</v>
      </c>
      <c r="E1097" s="88" t="str">
        <f>'Cover Sheet'!$B$6</f>
        <v>[insert CPA name]</v>
      </c>
      <c r="F1097" s="88" t="str">
        <f>'Cover Sheet'!$B$8</f>
        <v>[insert CPA license number]</v>
      </c>
      <c r="G1097" s="88" t="str">
        <f>'Cover Sheet'!$D$6</f>
        <v>[insert direct email address]</v>
      </c>
      <c r="H1097" s="88" t="str">
        <f>'Cover Sheet'!$D$8</f>
        <v>[insert direct phone number]</v>
      </c>
      <c r="I1097" s="88" t="str">
        <f>'Cover Sheet'!$D$10</f>
        <v>[insert firm mailing address]</v>
      </c>
      <c r="J1097" s="88" t="str">
        <f>'Licensee Info'!$E$2</f>
        <v>Report not attested to correctly</v>
      </c>
      <c r="K1097" t="s">
        <v>287</v>
      </c>
      <c r="L1097">
        <v>1</v>
      </c>
      <c r="M1097">
        <v>4</v>
      </c>
      <c r="N1097">
        <v>1</v>
      </c>
      <c r="O1097">
        <v>3</v>
      </c>
      <c r="R1097" t="str">
        <f ca="1">'R - Total (SC, ST)'!$C$68</f>
        <v>[Autofilled based on inputs from part 3]</v>
      </c>
      <c r="S1097">
        <v>0</v>
      </c>
      <c r="T1097">
        <v>0</v>
      </c>
      <c r="U1097">
        <v>0</v>
      </c>
      <c r="V1097">
        <v>0</v>
      </c>
      <c r="W1097">
        <v>0</v>
      </c>
      <c r="X1097">
        <v>0</v>
      </c>
      <c r="Y1097">
        <v>0</v>
      </c>
      <c r="Z1097">
        <v>0</v>
      </c>
      <c r="AA1097">
        <v>0</v>
      </c>
      <c r="AB1097">
        <v>0</v>
      </c>
      <c r="AC1097">
        <v>0</v>
      </c>
      <c r="AD1097">
        <v>0</v>
      </c>
      <c r="AJ1097" cm="1">
        <f t="array" aca="1" ref="AJ1097" ca="1">IF(OR(COUNTIF(R1097,$AZ$2:$AZ$19)),0,1)</f>
        <v>0</v>
      </c>
      <c r="AK1097" cm="1">
        <f t="array" ref="AK1097">IF(OR(COUNTIF(S1097,$AZ$2:$AZ$19)),0,1)</f>
        <v>0</v>
      </c>
      <c r="AL1097" cm="1">
        <f t="array" ref="AL1097">IF(OR(COUNTIF(T1097,$AZ$2:$AZ$19)),0,1)</f>
        <v>0</v>
      </c>
      <c r="AM1097" cm="1">
        <f t="array" ref="AM1097">IF(OR(COUNTIF(U1097,$AZ$2:$AZ$19)),0,1)</f>
        <v>0</v>
      </c>
      <c r="AN1097" cm="1">
        <f t="array" ref="AN1097">IF(OR(COUNTIF(V1097,$AZ$2:$AZ$19)),0,1)</f>
        <v>0</v>
      </c>
      <c r="AO1097" cm="1">
        <f t="array" ref="AO1097">IF(OR(COUNTIF(W1097,$AZ$2:$AZ$19)),0,1)</f>
        <v>0</v>
      </c>
      <c r="AP1097" cm="1">
        <f t="array" ref="AP1097">IF(OR(COUNTIF(X1097,$AZ$2:$AZ$19)),0,1)</f>
        <v>0</v>
      </c>
      <c r="AQ1097" cm="1">
        <f t="array" ref="AQ1097">IF(OR(COUNTIF(Y1097,$AZ$2:$AZ$19)),0,1)</f>
        <v>0</v>
      </c>
      <c r="AR1097" cm="1">
        <f t="array" ref="AR1097">IF(OR(COUNTIF(Z1097,$AZ$2:$AZ$19)),0,1)</f>
        <v>0</v>
      </c>
      <c r="AS1097" cm="1">
        <f t="array" ref="AS1097">IF(OR(COUNTIF(AA1097,$AZ$2:$AZ$19)),0,1)</f>
        <v>0</v>
      </c>
      <c r="AT1097" cm="1">
        <f t="array" ref="AT1097">IF(OR(COUNTIF(AB1097,$AZ$2:$AZ$19)),0,1)</f>
        <v>0</v>
      </c>
      <c r="AU1097" cm="1">
        <f t="array" ref="AU1097">IF(OR(COUNTIF(AC1097,$AZ$2:$AZ$19)),0,1)</f>
        <v>0</v>
      </c>
      <c r="AV1097" cm="1">
        <f t="array" ref="AV1097">IF(OR(COUNTIF(AD1097,$AZ$2:$AZ$19)),0,1)</f>
        <v>0</v>
      </c>
      <c r="AX1097">
        <f t="shared" ca="1" si="19"/>
        <v>0</v>
      </c>
    </row>
    <row r="1098" spans="1:50" x14ac:dyDescent="0.3">
      <c r="A1098" s="88" t="str" cm="1">
        <f t="array" aca="1" ref="A1098" ca="1">IF(AX1098&gt;0,'Licensee Info'!$A$2:$A$2,"#N/A")</f>
        <v>#N/A</v>
      </c>
      <c r="B1098" s="88" t="str">
        <f>'Cover Sheet'!$A$3</f>
        <v>[insert AFS Reporting Period]</v>
      </c>
      <c r="C1098" s="88" t="str">
        <f>'Cover Sheet'!$D$3</f>
        <v>[insert all medical and adult-use license record numbers covered by this AFS]</v>
      </c>
      <c r="D1098" s="88" t="str">
        <f>'Cover Sheet'!$A$6</f>
        <v>[insert name of firm]</v>
      </c>
      <c r="E1098" s="88" t="str">
        <f>'Cover Sheet'!$B$6</f>
        <v>[insert CPA name]</v>
      </c>
      <c r="F1098" s="88" t="str">
        <f>'Cover Sheet'!$B$8</f>
        <v>[insert CPA license number]</v>
      </c>
      <c r="G1098" s="88" t="str">
        <f>'Cover Sheet'!$D$6</f>
        <v>[insert direct email address]</v>
      </c>
      <c r="H1098" s="88" t="str">
        <f>'Cover Sheet'!$D$8</f>
        <v>[insert direct phone number]</v>
      </c>
      <c r="I1098" s="88" t="str">
        <f>'Cover Sheet'!$D$10</f>
        <v>[insert firm mailing address]</v>
      </c>
      <c r="J1098" s="88" t="str">
        <f>'Licensee Info'!$E$2</f>
        <v>Report not attested to correctly</v>
      </c>
      <c r="K1098" s="91" t="s">
        <v>287</v>
      </c>
      <c r="L1098" s="91">
        <v>1</v>
      </c>
      <c r="M1098" s="91">
        <v>4</v>
      </c>
      <c r="N1098" s="91">
        <v>1</v>
      </c>
      <c r="O1098" s="91">
        <v>4</v>
      </c>
      <c r="P1098" s="91"/>
      <c r="Q1098" s="91"/>
      <c r="R1098" s="91" t="str">
        <f ca="1">'R - Total (SC, ST)'!$C$68</f>
        <v>[Autofilled based on inputs from part 3]</v>
      </c>
      <c r="S1098" s="91">
        <v>0</v>
      </c>
      <c r="T1098" s="91">
        <v>0</v>
      </c>
      <c r="U1098" s="91">
        <v>0</v>
      </c>
      <c r="V1098" s="91">
        <v>0</v>
      </c>
      <c r="W1098" s="91">
        <v>0</v>
      </c>
      <c r="X1098" s="91">
        <v>0</v>
      </c>
      <c r="Y1098" s="91">
        <v>0</v>
      </c>
      <c r="Z1098" s="91">
        <v>0</v>
      </c>
      <c r="AA1098" s="91">
        <v>0</v>
      </c>
      <c r="AB1098" s="91">
        <v>0</v>
      </c>
      <c r="AC1098" s="91">
        <v>0</v>
      </c>
      <c r="AD1098" s="91">
        <v>0</v>
      </c>
      <c r="AE1098" s="91"/>
      <c r="AF1098" s="91"/>
      <c r="AG1098" s="91"/>
      <c r="AH1098" s="91"/>
      <c r="AJ1098" cm="1">
        <f t="array" aca="1" ref="AJ1098" ca="1">IF(OR(COUNTIF(R1098,$AZ$2:$AZ$19)),0,1)</f>
        <v>0</v>
      </c>
      <c r="AK1098" cm="1">
        <f t="array" ref="AK1098">IF(OR(COUNTIF(S1098,$AZ$2:$AZ$19)),0,1)</f>
        <v>0</v>
      </c>
      <c r="AL1098" cm="1">
        <f t="array" ref="AL1098">IF(OR(COUNTIF(T1098,$AZ$2:$AZ$19)),0,1)</f>
        <v>0</v>
      </c>
      <c r="AM1098" cm="1">
        <f t="array" ref="AM1098">IF(OR(COUNTIF(U1098,$AZ$2:$AZ$19)),0,1)</f>
        <v>0</v>
      </c>
      <c r="AN1098" cm="1">
        <f t="array" ref="AN1098">IF(OR(COUNTIF(V1098,$AZ$2:$AZ$19)),0,1)</f>
        <v>0</v>
      </c>
      <c r="AO1098" cm="1">
        <f t="array" ref="AO1098">IF(OR(COUNTIF(W1098,$AZ$2:$AZ$19)),0,1)</f>
        <v>0</v>
      </c>
      <c r="AP1098" cm="1">
        <f t="array" ref="AP1098">IF(OR(COUNTIF(X1098,$AZ$2:$AZ$19)),0,1)</f>
        <v>0</v>
      </c>
      <c r="AQ1098" cm="1">
        <f t="array" ref="AQ1098">IF(OR(COUNTIF(Y1098,$AZ$2:$AZ$19)),0,1)</f>
        <v>0</v>
      </c>
      <c r="AR1098" cm="1">
        <f t="array" ref="AR1098">IF(OR(COUNTIF(Z1098,$AZ$2:$AZ$19)),0,1)</f>
        <v>0</v>
      </c>
      <c r="AS1098" cm="1">
        <f t="array" ref="AS1098">IF(OR(COUNTIF(AA1098,$AZ$2:$AZ$19)),0,1)</f>
        <v>0</v>
      </c>
      <c r="AT1098" cm="1">
        <f t="array" ref="AT1098">IF(OR(COUNTIF(AB1098,$AZ$2:$AZ$19)),0,1)</f>
        <v>0</v>
      </c>
      <c r="AU1098" cm="1">
        <f t="array" ref="AU1098">IF(OR(COUNTIF(AC1098,$AZ$2:$AZ$19)),0,1)</f>
        <v>0</v>
      </c>
      <c r="AV1098" cm="1">
        <f t="array" ref="AV1098">IF(OR(COUNTIF(AD1098,$AZ$2:$AZ$19)),0,1)</f>
        <v>0</v>
      </c>
      <c r="AX1098">
        <f t="shared" ca="1" si="19"/>
        <v>0</v>
      </c>
    </row>
    <row r="1099" spans="1:50" x14ac:dyDescent="0.3">
      <c r="A1099" s="92" t="str" cm="1">
        <f t="array" aca="1" ref="A1099" ca="1">IF(AX1099&gt;0,'Licensee Info'!$A$2:$A$2,"#N/A")</f>
        <v>#N/A</v>
      </c>
      <c r="B1099" s="88" t="str">
        <f>'Cover Sheet'!$A$3</f>
        <v>[insert AFS Reporting Period]</v>
      </c>
      <c r="C1099" s="88" t="str">
        <f>'Cover Sheet'!$D$3</f>
        <v>[insert all medical and adult-use license record numbers covered by this AFS]</v>
      </c>
      <c r="D1099" s="88" t="str">
        <f>'Cover Sheet'!$A$6</f>
        <v>[insert name of firm]</v>
      </c>
      <c r="E1099" s="88" t="str">
        <f>'Cover Sheet'!$B$6</f>
        <v>[insert CPA name]</v>
      </c>
      <c r="F1099" s="88" t="str">
        <f>'Cover Sheet'!$B$8</f>
        <v>[insert CPA license number]</v>
      </c>
      <c r="G1099" s="88" t="str">
        <f>'Cover Sheet'!$D$6</f>
        <v>[insert direct email address]</v>
      </c>
      <c r="H1099" s="88" t="str">
        <f>'Cover Sheet'!$D$8</f>
        <v>[insert direct phone number]</v>
      </c>
      <c r="I1099" s="88" t="str">
        <f>'Cover Sheet'!$D$10</f>
        <v>[insert firm mailing address]</v>
      </c>
      <c r="J1099" s="88" t="str">
        <f>'Licensee Info'!$E$2</f>
        <v>Report not attested to correctly</v>
      </c>
      <c r="K1099" t="s">
        <v>287</v>
      </c>
      <c r="L1099">
        <v>1</v>
      </c>
      <c r="M1099">
        <v>4</v>
      </c>
      <c r="N1099">
        <v>1</v>
      </c>
      <c r="O1099">
        <v>5</v>
      </c>
      <c r="R1099" t="str">
        <f ca="1">'R - Total (SC, ST)'!$C$68</f>
        <v>[Autofilled based on inputs from part 3]</v>
      </c>
      <c r="S1099">
        <v>0</v>
      </c>
      <c r="T1099">
        <v>0</v>
      </c>
      <c r="U1099">
        <v>0</v>
      </c>
      <c r="V1099">
        <v>0</v>
      </c>
      <c r="W1099">
        <v>0</v>
      </c>
      <c r="X1099">
        <v>0</v>
      </c>
      <c r="Y1099">
        <v>0</v>
      </c>
      <c r="Z1099">
        <v>0</v>
      </c>
      <c r="AA1099">
        <v>0</v>
      </c>
      <c r="AB1099">
        <v>0</v>
      </c>
      <c r="AC1099">
        <v>0</v>
      </c>
      <c r="AD1099">
        <v>0</v>
      </c>
      <c r="AJ1099" cm="1">
        <f t="array" aca="1" ref="AJ1099" ca="1">IF(OR(COUNTIF(R1099,$AZ$2:$AZ$19)),0,1)</f>
        <v>0</v>
      </c>
      <c r="AK1099" cm="1">
        <f t="array" ref="AK1099">IF(OR(COUNTIF(S1099,$AZ$2:$AZ$19)),0,1)</f>
        <v>0</v>
      </c>
      <c r="AL1099" cm="1">
        <f t="array" ref="AL1099">IF(OR(COUNTIF(T1099,$AZ$2:$AZ$19)),0,1)</f>
        <v>0</v>
      </c>
      <c r="AM1099" cm="1">
        <f t="array" ref="AM1099">IF(OR(COUNTIF(U1099,$AZ$2:$AZ$19)),0,1)</f>
        <v>0</v>
      </c>
      <c r="AN1099" cm="1">
        <f t="array" ref="AN1099">IF(OR(COUNTIF(V1099,$AZ$2:$AZ$19)),0,1)</f>
        <v>0</v>
      </c>
      <c r="AO1099" cm="1">
        <f t="array" ref="AO1099">IF(OR(COUNTIF(W1099,$AZ$2:$AZ$19)),0,1)</f>
        <v>0</v>
      </c>
      <c r="AP1099" cm="1">
        <f t="array" ref="AP1099">IF(OR(COUNTIF(X1099,$AZ$2:$AZ$19)),0,1)</f>
        <v>0</v>
      </c>
      <c r="AQ1099" cm="1">
        <f t="array" ref="AQ1099">IF(OR(COUNTIF(Y1099,$AZ$2:$AZ$19)),0,1)</f>
        <v>0</v>
      </c>
      <c r="AR1099" cm="1">
        <f t="array" ref="AR1099">IF(OR(COUNTIF(Z1099,$AZ$2:$AZ$19)),0,1)</f>
        <v>0</v>
      </c>
      <c r="AS1099" cm="1">
        <f t="array" ref="AS1099">IF(OR(COUNTIF(AA1099,$AZ$2:$AZ$19)),0,1)</f>
        <v>0</v>
      </c>
      <c r="AT1099" cm="1">
        <f t="array" ref="AT1099">IF(OR(COUNTIF(AB1099,$AZ$2:$AZ$19)),0,1)</f>
        <v>0</v>
      </c>
      <c r="AU1099" cm="1">
        <f t="array" ref="AU1099">IF(OR(COUNTIF(AC1099,$AZ$2:$AZ$19)),0,1)</f>
        <v>0</v>
      </c>
      <c r="AV1099" cm="1">
        <f t="array" ref="AV1099">IF(OR(COUNTIF(AD1099,$AZ$2:$AZ$19)),0,1)</f>
        <v>0</v>
      </c>
      <c r="AX1099">
        <f t="shared" ca="1" si="19"/>
        <v>0</v>
      </c>
    </row>
    <row r="1100" spans="1:50" x14ac:dyDescent="0.3">
      <c r="A1100" s="88" t="str" cm="1">
        <f t="array" aca="1" ref="A1100" ca="1">IF(AX1100&gt;0,'Licensee Info'!$A$2:$A$2,"#N/A")</f>
        <v>#N/A</v>
      </c>
      <c r="B1100" s="88" t="str">
        <f>'Cover Sheet'!$A$3</f>
        <v>[insert AFS Reporting Period]</v>
      </c>
      <c r="C1100" s="88" t="str">
        <f>'Cover Sheet'!$D$3</f>
        <v>[insert all medical and adult-use license record numbers covered by this AFS]</v>
      </c>
      <c r="D1100" s="88" t="str">
        <f>'Cover Sheet'!$A$6</f>
        <v>[insert name of firm]</v>
      </c>
      <c r="E1100" s="88" t="str">
        <f>'Cover Sheet'!$B$6</f>
        <v>[insert CPA name]</v>
      </c>
      <c r="F1100" s="88" t="str">
        <f>'Cover Sheet'!$B$8</f>
        <v>[insert CPA license number]</v>
      </c>
      <c r="G1100" s="88" t="str">
        <f>'Cover Sheet'!$D$6</f>
        <v>[insert direct email address]</v>
      </c>
      <c r="H1100" s="88" t="str">
        <f>'Cover Sheet'!$D$8</f>
        <v>[insert direct phone number]</v>
      </c>
      <c r="I1100" s="88" t="str">
        <f>'Cover Sheet'!$D$10</f>
        <v>[insert firm mailing address]</v>
      </c>
      <c r="J1100" s="88" t="str">
        <f>'Licensee Info'!$E$2</f>
        <v>Report not attested to correctly</v>
      </c>
      <c r="K1100" s="91" t="s">
        <v>287</v>
      </c>
      <c r="L1100" s="91">
        <v>1</v>
      </c>
      <c r="M1100" s="91">
        <v>4</v>
      </c>
      <c r="N1100" s="91">
        <v>1</v>
      </c>
      <c r="O1100" s="91">
        <v>6</v>
      </c>
      <c r="P1100" s="91"/>
      <c r="Q1100" s="91"/>
      <c r="R1100" s="91" t="str">
        <f ca="1">'R - Total (SC, ST)'!$C$68</f>
        <v>[Autofilled based on inputs from part 3]</v>
      </c>
      <c r="S1100" s="91">
        <v>0</v>
      </c>
      <c r="T1100" s="91">
        <v>0</v>
      </c>
      <c r="U1100" s="91">
        <v>0</v>
      </c>
      <c r="V1100" s="91">
        <v>0</v>
      </c>
      <c r="W1100" s="91">
        <v>0</v>
      </c>
      <c r="X1100" s="91">
        <v>0</v>
      </c>
      <c r="Y1100" s="91">
        <v>0</v>
      </c>
      <c r="Z1100" s="91">
        <v>0</v>
      </c>
      <c r="AA1100" s="91">
        <v>0</v>
      </c>
      <c r="AB1100" s="91">
        <v>0</v>
      </c>
      <c r="AC1100" s="91">
        <v>0</v>
      </c>
      <c r="AD1100" s="91">
        <v>0</v>
      </c>
      <c r="AE1100" s="91"/>
      <c r="AF1100" s="91"/>
      <c r="AG1100" s="91"/>
      <c r="AH1100" s="91"/>
      <c r="AJ1100" cm="1">
        <f t="array" aca="1" ref="AJ1100" ca="1">IF(OR(COUNTIF(R1100,$AZ$2:$AZ$19)),0,1)</f>
        <v>0</v>
      </c>
      <c r="AK1100" cm="1">
        <f t="array" ref="AK1100">IF(OR(COUNTIF(S1100,$AZ$2:$AZ$19)),0,1)</f>
        <v>0</v>
      </c>
      <c r="AL1100" cm="1">
        <f t="array" ref="AL1100">IF(OR(COUNTIF(T1100,$AZ$2:$AZ$19)),0,1)</f>
        <v>0</v>
      </c>
      <c r="AM1100" cm="1">
        <f t="array" ref="AM1100">IF(OR(COUNTIF(U1100,$AZ$2:$AZ$19)),0,1)</f>
        <v>0</v>
      </c>
      <c r="AN1100" cm="1">
        <f t="array" ref="AN1100">IF(OR(COUNTIF(V1100,$AZ$2:$AZ$19)),0,1)</f>
        <v>0</v>
      </c>
      <c r="AO1100" cm="1">
        <f t="array" ref="AO1100">IF(OR(COUNTIF(W1100,$AZ$2:$AZ$19)),0,1)</f>
        <v>0</v>
      </c>
      <c r="AP1100" cm="1">
        <f t="array" ref="AP1100">IF(OR(COUNTIF(X1100,$AZ$2:$AZ$19)),0,1)</f>
        <v>0</v>
      </c>
      <c r="AQ1100" cm="1">
        <f t="array" ref="AQ1100">IF(OR(COUNTIF(Y1100,$AZ$2:$AZ$19)),0,1)</f>
        <v>0</v>
      </c>
      <c r="AR1100" cm="1">
        <f t="array" ref="AR1100">IF(OR(COUNTIF(Z1100,$AZ$2:$AZ$19)),0,1)</f>
        <v>0</v>
      </c>
      <c r="AS1100" cm="1">
        <f t="array" ref="AS1100">IF(OR(COUNTIF(AA1100,$AZ$2:$AZ$19)),0,1)</f>
        <v>0</v>
      </c>
      <c r="AT1100" cm="1">
        <f t="array" ref="AT1100">IF(OR(COUNTIF(AB1100,$AZ$2:$AZ$19)),0,1)</f>
        <v>0</v>
      </c>
      <c r="AU1100" cm="1">
        <f t="array" ref="AU1100">IF(OR(COUNTIF(AC1100,$AZ$2:$AZ$19)),0,1)</f>
        <v>0</v>
      </c>
      <c r="AV1100" cm="1">
        <f t="array" ref="AV1100">IF(OR(COUNTIF(AD1100,$AZ$2:$AZ$19)),0,1)</f>
        <v>0</v>
      </c>
      <c r="AX1100">
        <f t="shared" ca="1" si="19"/>
        <v>0</v>
      </c>
    </row>
    <row r="1101" spans="1:50" x14ac:dyDescent="0.3">
      <c r="A1101" s="92" t="str" cm="1">
        <f t="array" aca="1" ref="A1101" ca="1">IF(AX1101&gt;0,'Licensee Info'!$A$2:$A$2,"#N/A")</f>
        <v>#N/A</v>
      </c>
      <c r="B1101" s="88" t="str">
        <f>'Cover Sheet'!$A$3</f>
        <v>[insert AFS Reporting Period]</v>
      </c>
      <c r="C1101" s="88" t="str">
        <f>'Cover Sheet'!$D$3</f>
        <v>[insert all medical and adult-use license record numbers covered by this AFS]</v>
      </c>
      <c r="D1101" s="88" t="str">
        <f>'Cover Sheet'!$A$6</f>
        <v>[insert name of firm]</v>
      </c>
      <c r="E1101" s="88" t="str">
        <f>'Cover Sheet'!$B$6</f>
        <v>[insert CPA name]</v>
      </c>
      <c r="F1101" s="88" t="str">
        <f>'Cover Sheet'!$B$8</f>
        <v>[insert CPA license number]</v>
      </c>
      <c r="G1101" s="88" t="str">
        <f>'Cover Sheet'!$D$6</f>
        <v>[insert direct email address]</v>
      </c>
      <c r="H1101" s="88" t="str">
        <f>'Cover Sheet'!$D$8</f>
        <v>[insert direct phone number]</v>
      </c>
      <c r="I1101" s="88" t="str">
        <f>'Cover Sheet'!$D$10</f>
        <v>[insert firm mailing address]</v>
      </c>
      <c r="J1101" s="88" t="str">
        <f>'Licensee Info'!$E$2</f>
        <v>Report not attested to correctly</v>
      </c>
      <c r="K1101" t="s">
        <v>287</v>
      </c>
      <c r="L1101">
        <v>1</v>
      </c>
      <c r="M1101">
        <v>4</v>
      </c>
      <c r="N1101">
        <v>1</v>
      </c>
      <c r="O1101">
        <v>7</v>
      </c>
      <c r="R1101" t="str">
        <f ca="1">'R - Total (SC, ST)'!$C$68</f>
        <v>[Autofilled based on inputs from part 3]</v>
      </c>
      <c r="S1101">
        <v>0</v>
      </c>
      <c r="T1101">
        <v>0</v>
      </c>
      <c r="U1101">
        <v>0</v>
      </c>
      <c r="V1101">
        <v>0</v>
      </c>
      <c r="W1101">
        <v>0</v>
      </c>
      <c r="X1101">
        <v>0</v>
      </c>
      <c r="Y1101">
        <v>0</v>
      </c>
      <c r="Z1101">
        <v>0</v>
      </c>
      <c r="AA1101">
        <v>0</v>
      </c>
      <c r="AB1101">
        <v>0</v>
      </c>
      <c r="AC1101">
        <v>0</v>
      </c>
      <c r="AD1101">
        <v>0</v>
      </c>
      <c r="AJ1101" cm="1">
        <f t="array" aca="1" ref="AJ1101" ca="1">IF(OR(COUNTIF(R1101,$AZ$2:$AZ$19)),0,1)</f>
        <v>0</v>
      </c>
      <c r="AK1101" cm="1">
        <f t="array" ref="AK1101">IF(OR(COUNTIF(S1101,$AZ$2:$AZ$19)),0,1)</f>
        <v>0</v>
      </c>
      <c r="AL1101" cm="1">
        <f t="array" ref="AL1101">IF(OR(COUNTIF(T1101,$AZ$2:$AZ$19)),0,1)</f>
        <v>0</v>
      </c>
      <c r="AM1101" cm="1">
        <f t="array" ref="AM1101">IF(OR(COUNTIF(U1101,$AZ$2:$AZ$19)),0,1)</f>
        <v>0</v>
      </c>
      <c r="AN1101" cm="1">
        <f t="array" ref="AN1101">IF(OR(COUNTIF(V1101,$AZ$2:$AZ$19)),0,1)</f>
        <v>0</v>
      </c>
      <c r="AO1101" cm="1">
        <f t="array" ref="AO1101">IF(OR(COUNTIF(W1101,$AZ$2:$AZ$19)),0,1)</f>
        <v>0</v>
      </c>
      <c r="AP1101" cm="1">
        <f t="array" ref="AP1101">IF(OR(COUNTIF(X1101,$AZ$2:$AZ$19)),0,1)</f>
        <v>0</v>
      </c>
      <c r="AQ1101" cm="1">
        <f t="array" ref="AQ1101">IF(OR(COUNTIF(Y1101,$AZ$2:$AZ$19)),0,1)</f>
        <v>0</v>
      </c>
      <c r="AR1101" cm="1">
        <f t="array" ref="AR1101">IF(OR(COUNTIF(Z1101,$AZ$2:$AZ$19)),0,1)</f>
        <v>0</v>
      </c>
      <c r="AS1101" cm="1">
        <f t="array" ref="AS1101">IF(OR(COUNTIF(AA1101,$AZ$2:$AZ$19)),0,1)</f>
        <v>0</v>
      </c>
      <c r="AT1101" cm="1">
        <f t="array" ref="AT1101">IF(OR(COUNTIF(AB1101,$AZ$2:$AZ$19)),0,1)</f>
        <v>0</v>
      </c>
      <c r="AU1101" cm="1">
        <f t="array" ref="AU1101">IF(OR(COUNTIF(AC1101,$AZ$2:$AZ$19)),0,1)</f>
        <v>0</v>
      </c>
      <c r="AV1101" cm="1">
        <f t="array" ref="AV1101">IF(OR(COUNTIF(AD1101,$AZ$2:$AZ$19)),0,1)</f>
        <v>0</v>
      </c>
      <c r="AX1101">
        <f t="shared" ca="1" si="19"/>
        <v>0</v>
      </c>
    </row>
    <row r="1102" spans="1:50" x14ac:dyDescent="0.3">
      <c r="A1102" s="88" t="str" cm="1">
        <f t="array" aca="1" ref="A1102" ca="1">IF(AX1102&gt;0,'Licensee Info'!$A$2:$A$2,"#N/A")</f>
        <v>#N/A</v>
      </c>
      <c r="B1102" s="88" t="str">
        <f>'Cover Sheet'!$A$3</f>
        <v>[insert AFS Reporting Period]</v>
      </c>
      <c r="C1102" s="88" t="str">
        <f>'Cover Sheet'!$D$3</f>
        <v>[insert all medical and adult-use license record numbers covered by this AFS]</v>
      </c>
      <c r="D1102" s="88" t="str">
        <f>'Cover Sheet'!$A$6</f>
        <v>[insert name of firm]</v>
      </c>
      <c r="E1102" s="88" t="str">
        <f>'Cover Sheet'!$B$6</f>
        <v>[insert CPA name]</v>
      </c>
      <c r="F1102" s="88" t="str">
        <f>'Cover Sheet'!$B$8</f>
        <v>[insert CPA license number]</v>
      </c>
      <c r="G1102" s="88" t="str">
        <f>'Cover Sheet'!$D$6</f>
        <v>[insert direct email address]</v>
      </c>
      <c r="H1102" s="88" t="str">
        <f>'Cover Sheet'!$D$8</f>
        <v>[insert direct phone number]</v>
      </c>
      <c r="I1102" s="88" t="str">
        <f>'Cover Sheet'!$D$10</f>
        <v>[insert firm mailing address]</v>
      </c>
      <c r="J1102" s="88" t="str">
        <f>'Licensee Info'!$E$2</f>
        <v>Report not attested to correctly</v>
      </c>
      <c r="K1102" s="91" t="s">
        <v>287</v>
      </c>
      <c r="L1102" s="91">
        <v>1</v>
      </c>
      <c r="M1102" s="91">
        <v>4</v>
      </c>
      <c r="N1102" s="91">
        <v>1</v>
      </c>
      <c r="O1102" s="91">
        <v>8</v>
      </c>
      <c r="P1102" s="91"/>
      <c r="Q1102" s="91"/>
      <c r="R1102" s="91" t="str">
        <f ca="1">'R - Total (SC, ST)'!$C$68</f>
        <v>[Autofilled based on inputs from part 3]</v>
      </c>
      <c r="S1102" s="91">
        <v>0</v>
      </c>
      <c r="T1102" s="91">
        <v>0</v>
      </c>
      <c r="U1102" s="91">
        <v>0</v>
      </c>
      <c r="V1102" s="91">
        <v>0</v>
      </c>
      <c r="W1102" s="91">
        <v>0</v>
      </c>
      <c r="X1102" s="91">
        <v>0</v>
      </c>
      <c r="Y1102" s="91">
        <v>0</v>
      </c>
      <c r="Z1102" s="91">
        <v>0</v>
      </c>
      <c r="AA1102" s="91">
        <v>0</v>
      </c>
      <c r="AB1102" s="91">
        <v>0</v>
      </c>
      <c r="AC1102" s="91">
        <v>0</v>
      </c>
      <c r="AD1102" s="91">
        <v>0</v>
      </c>
      <c r="AE1102" s="91"/>
      <c r="AF1102" s="91"/>
      <c r="AG1102" s="91"/>
      <c r="AH1102" s="91"/>
      <c r="AJ1102" cm="1">
        <f t="array" aca="1" ref="AJ1102" ca="1">IF(OR(COUNTIF(R1102,$AZ$2:$AZ$19)),0,1)</f>
        <v>0</v>
      </c>
      <c r="AK1102" cm="1">
        <f t="array" ref="AK1102">IF(OR(COUNTIF(S1102,$AZ$2:$AZ$19)),0,1)</f>
        <v>0</v>
      </c>
      <c r="AL1102" cm="1">
        <f t="array" ref="AL1102">IF(OR(COUNTIF(T1102,$AZ$2:$AZ$19)),0,1)</f>
        <v>0</v>
      </c>
      <c r="AM1102" cm="1">
        <f t="array" ref="AM1102">IF(OR(COUNTIF(U1102,$AZ$2:$AZ$19)),0,1)</f>
        <v>0</v>
      </c>
      <c r="AN1102" cm="1">
        <f t="array" ref="AN1102">IF(OR(COUNTIF(V1102,$AZ$2:$AZ$19)),0,1)</f>
        <v>0</v>
      </c>
      <c r="AO1102" cm="1">
        <f t="array" ref="AO1102">IF(OR(COUNTIF(W1102,$AZ$2:$AZ$19)),0,1)</f>
        <v>0</v>
      </c>
      <c r="AP1102" cm="1">
        <f t="array" ref="AP1102">IF(OR(COUNTIF(X1102,$AZ$2:$AZ$19)),0,1)</f>
        <v>0</v>
      </c>
      <c r="AQ1102" cm="1">
        <f t="array" ref="AQ1102">IF(OR(COUNTIF(Y1102,$AZ$2:$AZ$19)),0,1)</f>
        <v>0</v>
      </c>
      <c r="AR1102" cm="1">
        <f t="array" ref="AR1102">IF(OR(COUNTIF(Z1102,$AZ$2:$AZ$19)),0,1)</f>
        <v>0</v>
      </c>
      <c r="AS1102" cm="1">
        <f t="array" ref="AS1102">IF(OR(COUNTIF(AA1102,$AZ$2:$AZ$19)),0,1)</f>
        <v>0</v>
      </c>
      <c r="AT1102" cm="1">
        <f t="array" ref="AT1102">IF(OR(COUNTIF(AB1102,$AZ$2:$AZ$19)),0,1)</f>
        <v>0</v>
      </c>
      <c r="AU1102" cm="1">
        <f t="array" ref="AU1102">IF(OR(COUNTIF(AC1102,$AZ$2:$AZ$19)),0,1)</f>
        <v>0</v>
      </c>
      <c r="AV1102" cm="1">
        <f t="array" ref="AV1102">IF(OR(COUNTIF(AD1102,$AZ$2:$AZ$19)),0,1)</f>
        <v>0</v>
      </c>
      <c r="AX1102">
        <f t="shared" ca="1" si="19"/>
        <v>0</v>
      </c>
    </row>
    <row r="1103" spans="1:50" x14ac:dyDescent="0.3">
      <c r="A1103" s="92" t="str" cm="1">
        <f t="array" aca="1" ref="A1103" ca="1">IF(AX1103&gt;0,'Licensee Info'!$A$2:$A$2,"#N/A")</f>
        <v>#N/A</v>
      </c>
      <c r="B1103" s="88" t="str">
        <f>'Cover Sheet'!$A$3</f>
        <v>[insert AFS Reporting Period]</v>
      </c>
      <c r="C1103" s="88" t="str">
        <f>'Cover Sheet'!$D$3</f>
        <v>[insert all medical and adult-use license record numbers covered by this AFS]</v>
      </c>
      <c r="D1103" s="88" t="str">
        <f>'Cover Sheet'!$A$6</f>
        <v>[insert name of firm]</v>
      </c>
      <c r="E1103" s="88" t="str">
        <f>'Cover Sheet'!$B$6</f>
        <v>[insert CPA name]</v>
      </c>
      <c r="F1103" s="88" t="str">
        <f>'Cover Sheet'!$B$8</f>
        <v>[insert CPA license number]</v>
      </c>
      <c r="G1103" s="88" t="str">
        <f>'Cover Sheet'!$D$6</f>
        <v>[insert direct email address]</v>
      </c>
      <c r="H1103" s="88" t="str">
        <f>'Cover Sheet'!$D$8</f>
        <v>[insert direct phone number]</v>
      </c>
      <c r="I1103" s="88" t="str">
        <f>'Cover Sheet'!$D$10</f>
        <v>[insert firm mailing address]</v>
      </c>
      <c r="J1103" s="88" t="str">
        <f>'Licensee Info'!$E$2</f>
        <v>Report not attested to correctly</v>
      </c>
      <c r="K1103" t="s">
        <v>287</v>
      </c>
      <c r="L1103">
        <v>1</v>
      </c>
      <c r="M1103">
        <v>4</v>
      </c>
      <c r="N1103">
        <v>1</v>
      </c>
      <c r="O1103">
        <v>9</v>
      </c>
      <c r="R1103" t="str">
        <f ca="1">'R - Total (SC, ST)'!$C$68</f>
        <v>[Autofilled based on inputs from part 3]</v>
      </c>
      <c r="S1103">
        <v>0</v>
      </c>
      <c r="T1103">
        <v>0</v>
      </c>
      <c r="U1103">
        <v>0</v>
      </c>
      <c r="V1103">
        <v>0</v>
      </c>
      <c r="W1103">
        <v>0</v>
      </c>
      <c r="X1103">
        <v>0</v>
      </c>
      <c r="Y1103">
        <v>0</v>
      </c>
      <c r="Z1103">
        <v>0</v>
      </c>
      <c r="AA1103">
        <v>0</v>
      </c>
      <c r="AB1103">
        <v>0</v>
      </c>
      <c r="AC1103">
        <v>0</v>
      </c>
      <c r="AD1103">
        <v>0</v>
      </c>
      <c r="AJ1103" cm="1">
        <f t="array" aca="1" ref="AJ1103" ca="1">IF(OR(COUNTIF(R1103,$AZ$2:$AZ$19)),0,1)</f>
        <v>0</v>
      </c>
      <c r="AK1103" cm="1">
        <f t="array" ref="AK1103">IF(OR(COUNTIF(S1103,$AZ$2:$AZ$19)),0,1)</f>
        <v>0</v>
      </c>
      <c r="AL1103" cm="1">
        <f t="array" ref="AL1103">IF(OR(COUNTIF(T1103,$AZ$2:$AZ$19)),0,1)</f>
        <v>0</v>
      </c>
      <c r="AM1103" cm="1">
        <f t="array" ref="AM1103">IF(OR(COUNTIF(U1103,$AZ$2:$AZ$19)),0,1)</f>
        <v>0</v>
      </c>
      <c r="AN1103" cm="1">
        <f t="array" ref="AN1103">IF(OR(COUNTIF(V1103,$AZ$2:$AZ$19)),0,1)</f>
        <v>0</v>
      </c>
      <c r="AO1103" cm="1">
        <f t="array" ref="AO1103">IF(OR(COUNTIF(W1103,$AZ$2:$AZ$19)),0,1)</f>
        <v>0</v>
      </c>
      <c r="AP1103" cm="1">
        <f t="array" ref="AP1103">IF(OR(COUNTIF(X1103,$AZ$2:$AZ$19)),0,1)</f>
        <v>0</v>
      </c>
      <c r="AQ1103" cm="1">
        <f t="array" ref="AQ1103">IF(OR(COUNTIF(Y1103,$AZ$2:$AZ$19)),0,1)</f>
        <v>0</v>
      </c>
      <c r="AR1103" cm="1">
        <f t="array" ref="AR1103">IF(OR(COUNTIF(Z1103,$AZ$2:$AZ$19)),0,1)</f>
        <v>0</v>
      </c>
      <c r="AS1103" cm="1">
        <f t="array" ref="AS1103">IF(OR(COUNTIF(AA1103,$AZ$2:$AZ$19)),0,1)</f>
        <v>0</v>
      </c>
      <c r="AT1103" cm="1">
        <f t="array" ref="AT1103">IF(OR(COUNTIF(AB1103,$AZ$2:$AZ$19)),0,1)</f>
        <v>0</v>
      </c>
      <c r="AU1103" cm="1">
        <f t="array" ref="AU1103">IF(OR(COUNTIF(AC1103,$AZ$2:$AZ$19)),0,1)</f>
        <v>0</v>
      </c>
      <c r="AV1103" cm="1">
        <f t="array" ref="AV1103">IF(OR(COUNTIF(AD1103,$AZ$2:$AZ$19)),0,1)</f>
        <v>0</v>
      </c>
      <c r="AX1103">
        <f t="shared" ca="1" si="19"/>
        <v>0</v>
      </c>
    </row>
    <row r="1104" spans="1:50" x14ac:dyDescent="0.3">
      <c r="A1104" s="88" t="str" cm="1">
        <f t="array" aca="1" ref="A1104" ca="1">IF(AX1104&gt;0,'Licensee Info'!$A$2:$A$2,"#N/A")</f>
        <v>#N/A</v>
      </c>
      <c r="B1104" s="88" t="str">
        <f>'Cover Sheet'!$A$3</f>
        <v>[insert AFS Reporting Period]</v>
      </c>
      <c r="C1104" s="88" t="str">
        <f>'Cover Sheet'!$D$3</f>
        <v>[insert all medical and adult-use license record numbers covered by this AFS]</v>
      </c>
      <c r="D1104" s="88" t="str">
        <f>'Cover Sheet'!$A$6</f>
        <v>[insert name of firm]</v>
      </c>
      <c r="E1104" s="88" t="str">
        <f>'Cover Sheet'!$B$6</f>
        <v>[insert CPA name]</v>
      </c>
      <c r="F1104" s="88" t="str">
        <f>'Cover Sheet'!$B$8</f>
        <v>[insert CPA license number]</v>
      </c>
      <c r="G1104" s="88" t="str">
        <f>'Cover Sheet'!$D$6</f>
        <v>[insert direct email address]</v>
      </c>
      <c r="H1104" s="88" t="str">
        <f>'Cover Sheet'!$D$8</f>
        <v>[insert direct phone number]</v>
      </c>
      <c r="I1104" s="88" t="str">
        <f>'Cover Sheet'!$D$10</f>
        <v>[insert firm mailing address]</v>
      </c>
      <c r="J1104" s="88" t="str">
        <f>'Licensee Info'!$E$2</f>
        <v>Report not attested to correctly</v>
      </c>
      <c r="K1104" s="91" t="s">
        <v>287</v>
      </c>
      <c r="L1104" s="91">
        <v>1</v>
      </c>
      <c r="M1104" s="91">
        <v>4</v>
      </c>
      <c r="N1104" s="91">
        <v>1</v>
      </c>
      <c r="O1104" s="91">
        <v>10</v>
      </c>
      <c r="P1104" s="91"/>
      <c r="Q1104" s="91"/>
      <c r="R1104" s="91" t="str">
        <f ca="1">'R - Total (SC, ST)'!$C$68</f>
        <v>[Autofilled based on inputs from part 3]</v>
      </c>
      <c r="S1104" s="91">
        <v>0</v>
      </c>
      <c r="T1104" s="91">
        <v>0</v>
      </c>
      <c r="U1104" s="91">
        <v>0</v>
      </c>
      <c r="V1104" s="91">
        <v>0</v>
      </c>
      <c r="W1104" s="91">
        <v>0</v>
      </c>
      <c r="X1104" s="91">
        <v>0</v>
      </c>
      <c r="Y1104" s="91">
        <v>0</v>
      </c>
      <c r="Z1104" s="91">
        <v>0</v>
      </c>
      <c r="AA1104" s="91">
        <v>0</v>
      </c>
      <c r="AB1104" s="91">
        <v>0</v>
      </c>
      <c r="AC1104" s="91">
        <v>0</v>
      </c>
      <c r="AD1104" s="91">
        <v>0</v>
      </c>
      <c r="AE1104" s="91"/>
      <c r="AF1104" s="91"/>
      <c r="AG1104" s="91"/>
      <c r="AH1104" s="91"/>
      <c r="AJ1104" cm="1">
        <f t="array" aca="1" ref="AJ1104" ca="1">IF(OR(COUNTIF(R1104,$AZ$2:$AZ$19)),0,1)</f>
        <v>0</v>
      </c>
      <c r="AK1104" cm="1">
        <f t="array" ref="AK1104">IF(OR(COUNTIF(S1104,$AZ$2:$AZ$19)),0,1)</f>
        <v>0</v>
      </c>
      <c r="AL1104" cm="1">
        <f t="array" ref="AL1104">IF(OR(COUNTIF(T1104,$AZ$2:$AZ$19)),0,1)</f>
        <v>0</v>
      </c>
      <c r="AM1104" cm="1">
        <f t="array" ref="AM1104">IF(OR(COUNTIF(U1104,$AZ$2:$AZ$19)),0,1)</f>
        <v>0</v>
      </c>
      <c r="AN1104" cm="1">
        <f t="array" ref="AN1104">IF(OR(COUNTIF(V1104,$AZ$2:$AZ$19)),0,1)</f>
        <v>0</v>
      </c>
      <c r="AO1104" cm="1">
        <f t="array" ref="AO1104">IF(OR(COUNTIF(W1104,$AZ$2:$AZ$19)),0,1)</f>
        <v>0</v>
      </c>
      <c r="AP1104" cm="1">
        <f t="array" ref="AP1104">IF(OR(COUNTIF(X1104,$AZ$2:$AZ$19)),0,1)</f>
        <v>0</v>
      </c>
      <c r="AQ1104" cm="1">
        <f t="array" ref="AQ1104">IF(OR(COUNTIF(Y1104,$AZ$2:$AZ$19)),0,1)</f>
        <v>0</v>
      </c>
      <c r="AR1104" cm="1">
        <f t="array" ref="AR1104">IF(OR(COUNTIF(Z1104,$AZ$2:$AZ$19)),0,1)</f>
        <v>0</v>
      </c>
      <c r="AS1104" cm="1">
        <f t="array" ref="AS1104">IF(OR(COUNTIF(AA1104,$AZ$2:$AZ$19)),0,1)</f>
        <v>0</v>
      </c>
      <c r="AT1104" cm="1">
        <f t="array" ref="AT1104">IF(OR(COUNTIF(AB1104,$AZ$2:$AZ$19)),0,1)</f>
        <v>0</v>
      </c>
      <c r="AU1104" cm="1">
        <f t="array" ref="AU1104">IF(OR(COUNTIF(AC1104,$AZ$2:$AZ$19)),0,1)</f>
        <v>0</v>
      </c>
      <c r="AV1104" cm="1">
        <f t="array" ref="AV1104">IF(OR(COUNTIF(AD1104,$AZ$2:$AZ$19)),0,1)</f>
        <v>0</v>
      </c>
      <c r="AX1104">
        <f t="shared" ca="1" si="19"/>
        <v>0</v>
      </c>
    </row>
    <row r="1105" spans="1:50" x14ac:dyDescent="0.3">
      <c r="A1105" s="92" t="str" cm="1">
        <f t="array" aca="1" ref="A1105" ca="1">IF(AX1105&gt;0,'Licensee Info'!$A$2:$A$2,"#N/A")</f>
        <v>#N/A</v>
      </c>
      <c r="B1105" s="88" t="str">
        <f>'Cover Sheet'!$A$3</f>
        <v>[insert AFS Reporting Period]</v>
      </c>
      <c r="C1105" s="88" t="str">
        <f>'Cover Sheet'!$D$3</f>
        <v>[insert all medical and adult-use license record numbers covered by this AFS]</v>
      </c>
      <c r="D1105" s="88" t="str">
        <f>'Cover Sheet'!$A$6</f>
        <v>[insert name of firm]</v>
      </c>
      <c r="E1105" s="88" t="str">
        <f>'Cover Sheet'!$B$6</f>
        <v>[insert CPA name]</v>
      </c>
      <c r="F1105" s="88" t="str">
        <f>'Cover Sheet'!$B$8</f>
        <v>[insert CPA license number]</v>
      </c>
      <c r="G1105" s="88" t="str">
        <f>'Cover Sheet'!$D$6</f>
        <v>[insert direct email address]</v>
      </c>
      <c r="H1105" s="88" t="str">
        <f>'Cover Sheet'!$D$8</f>
        <v>[insert direct phone number]</v>
      </c>
      <c r="I1105" s="88" t="str">
        <f>'Cover Sheet'!$D$10</f>
        <v>[insert firm mailing address]</v>
      </c>
      <c r="J1105" s="88" t="str">
        <f>'Licensee Info'!$E$2</f>
        <v>Report not attested to correctly</v>
      </c>
      <c r="K1105" t="s">
        <v>287</v>
      </c>
      <c r="L1105">
        <v>1</v>
      </c>
      <c r="M1105">
        <v>4</v>
      </c>
      <c r="N1105">
        <v>1</v>
      </c>
      <c r="O1105">
        <v>11</v>
      </c>
      <c r="R1105" t="str">
        <f ca="1">'R - Total (SC, ST)'!$C$68</f>
        <v>[Autofilled based on inputs from part 3]</v>
      </c>
      <c r="S1105">
        <v>0</v>
      </c>
      <c r="T1105">
        <v>0</v>
      </c>
      <c r="U1105">
        <v>0</v>
      </c>
      <c r="V1105">
        <v>0</v>
      </c>
      <c r="W1105">
        <v>0</v>
      </c>
      <c r="X1105">
        <v>0</v>
      </c>
      <c r="Y1105">
        <v>0</v>
      </c>
      <c r="Z1105">
        <v>0</v>
      </c>
      <c r="AA1105">
        <v>0</v>
      </c>
      <c r="AB1105">
        <v>0</v>
      </c>
      <c r="AC1105">
        <v>0</v>
      </c>
      <c r="AD1105">
        <v>0</v>
      </c>
      <c r="AJ1105" cm="1">
        <f t="array" aca="1" ref="AJ1105" ca="1">IF(OR(COUNTIF(R1105,$AZ$2:$AZ$19)),0,1)</f>
        <v>0</v>
      </c>
      <c r="AK1105" cm="1">
        <f t="array" ref="AK1105">IF(OR(COUNTIF(S1105,$AZ$2:$AZ$19)),0,1)</f>
        <v>0</v>
      </c>
      <c r="AL1105" cm="1">
        <f t="array" ref="AL1105">IF(OR(COUNTIF(T1105,$AZ$2:$AZ$19)),0,1)</f>
        <v>0</v>
      </c>
      <c r="AM1105" cm="1">
        <f t="array" ref="AM1105">IF(OR(COUNTIF(U1105,$AZ$2:$AZ$19)),0,1)</f>
        <v>0</v>
      </c>
      <c r="AN1105" cm="1">
        <f t="array" ref="AN1105">IF(OR(COUNTIF(V1105,$AZ$2:$AZ$19)),0,1)</f>
        <v>0</v>
      </c>
      <c r="AO1105" cm="1">
        <f t="array" ref="AO1105">IF(OR(COUNTIF(W1105,$AZ$2:$AZ$19)),0,1)</f>
        <v>0</v>
      </c>
      <c r="AP1105" cm="1">
        <f t="array" ref="AP1105">IF(OR(COUNTIF(X1105,$AZ$2:$AZ$19)),0,1)</f>
        <v>0</v>
      </c>
      <c r="AQ1105" cm="1">
        <f t="array" ref="AQ1105">IF(OR(COUNTIF(Y1105,$AZ$2:$AZ$19)),0,1)</f>
        <v>0</v>
      </c>
      <c r="AR1105" cm="1">
        <f t="array" ref="AR1105">IF(OR(COUNTIF(Z1105,$AZ$2:$AZ$19)),0,1)</f>
        <v>0</v>
      </c>
      <c r="AS1105" cm="1">
        <f t="array" ref="AS1105">IF(OR(COUNTIF(AA1105,$AZ$2:$AZ$19)),0,1)</f>
        <v>0</v>
      </c>
      <c r="AT1105" cm="1">
        <f t="array" ref="AT1105">IF(OR(COUNTIF(AB1105,$AZ$2:$AZ$19)),0,1)</f>
        <v>0</v>
      </c>
      <c r="AU1105" cm="1">
        <f t="array" ref="AU1105">IF(OR(COUNTIF(AC1105,$AZ$2:$AZ$19)),0,1)</f>
        <v>0</v>
      </c>
      <c r="AV1105" cm="1">
        <f t="array" ref="AV1105">IF(OR(COUNTIF(AD1105,$AZ$2:$AZ$19)),0,1)</f>
        <v>0</v>
      </c>
      <c r="AX1105">
        <f t="shared" ca="1" si="19"/>
        <v>0</v>
      </c>
    </row>
    <row r="1106" spans="1:50" x14ac:dyDescent="0.3">
      <c r="A1106" s="88" t="str" cm="1">
        <f t="array" aca="1" ref="A1106" ca="1">IF(AX1106&gt;0,'Licensee Info'!$A$2:$A$2,"#N/A")</f>
        <v>#N/A</v>
      </c>
      <c r="B1106" s="88" t="str">
        <f>'Cover Sheet'!$A$3</f>
        <v>[insert AFS Reporting Period]</v>
      </c>
      <c r="C1106" s="88" t="str">
        <f>'Cover Sheet'!$D$3</f>
        <v>[insert all medical and adult-use license record numbers covered by this AFS]</v>
      </c>
      <c r="D1106" s="88" t="str">
        <f>'Cover Sheet'!$A$6</f>
        <v>[insert name of firm]</v>
      </c>
      <c r="E1106" s="88" t="str">
        <f>'Cover Sheet'!$B$6</f>
        <v>[insert CPA name]</v>
      </c>
      <c r="F1106" s="88" t="str">
        <f>'Cover Sheet'!$B$8</f>
        <v>[insert CPA license number]</v>
      </c>
      <c r="G1106" s="88" t="str">
        <f>'Cover Sheet'!$D$6</f>
        <v>[insert direct email address]</v>
      </c>
      <c r="H1106" s="88" t="str">
        <f>'Cover Sheet'!$D$8</f>
        <v>[insert direct phone number]</v>
      </c>
      <c r="I1106" s="88" t="str">
        <f>'Cover Sheet'!$D$10</f>
        <v>[insert firm mailing address]</v>
      </c>
      <c r="J1106" s="88" t="str">
        <f>'Licensee Info'!$E$2</f>
        <v>Report not attested to correctly</v>
      </c>
      <c r="K1106" s="91" t="s">
        <v>287</v>
      </c>
      <c r="L1106" s="91">
        <v>1</v>
      </c>
      <c r="M1106" s="91">
        <v>4</v>
      </c>
      <c r="N1106" s="91">
        <v>1</v>
      </c>
      <c r="O1106" s="91">
        <v>12</v>
      </c>
      <c r="P1106" s="91"/>
      <c r="Q1106" s="91"/>
      <c r="R1106" s="91" t="str">
        <f ca="1">'R - Total (SC, ST)'!$C$68</f>
        <v>[Autofilled based on inputs from part 3]</v>
      </c>
      <c r="S1106" s="91">
        <v>0</v>
      </c>
      <c r="T1106" s="91">
        <v>0</v>
      </c>
      <c r="U1106" s="91">
        <v>0</v>
      </c>
      <c r="V1106" s="91">
        <v>0</v>
      </c>
      <c r="W1106" s="91">
        <v>0</v>
      </c>
      <c r="X1106" s="91">
        <v>0</v>
      </c>
      <c r="Y1106" s="91">
        <v>0</v>
      </c>
      <c r="Z1106" s="91">
        <v>0</v>
      </c>
      <c r="AA1106" s="91">
        <v>0</v>
      </c>
      <c r="AB1106" s="91">
        <v>0</v>
      </c>
      <c r="AC1106" s="91">
        <v>0</v>
      </c>
      <c r="AD1106" s="91">
        <v>0</v>
      </c>
      <c r="AE1106" s="91"/>
      <c r="AF1106" s="91"/>
      <c r="AG1106" s="91"/>
      <c r="AH1106" s="91"/>
      <c r="AJ1106" cm="1">
        <f t="array" aca="1" ref="AJ1106" ca="1">IF(OR(COUNTIF(R1106,$AZ$2:$AZ$19)),0,1)</f>
        <v>0</v>
      </c>
      <c r="AK1106" cm="1">
        <f t="array" ref="AK1106">IF(OR(COUNTIF(S1106,$AZ$2:$AZ$19)),0,1)</f>
        <v>0</v>
      </c>
      <c r="AL1106" cm="1">
        <f t="array" ref="AL1106">IF(OR(COUNTIF(T1106,$AZ$2:$AZ$19)),0,1)</f>
        <v>0</v>
      </c>
      <c r="AM1106" cm="1">
        <f t="array" ref="AM1106">IF(OR(COUNTIF(U1106,$AZ$2:$AZ$19)),0,1)</f>
        <v>0</v>
      </c>
      <c r="AN1106" cm="1">
        <f t="array" ref="AN1106">IF(OR(COUNTIF(V1106,$AZ$2:$AZ$19)),0,1)</f>
        <v>0</v>
      </c>
      <c r="AO1106" cm="1">
        <f t="array" ref="AO1106">IF(OR(COUNTIF(W1106,$AZ$2:$AZ$19)),0,1)</f>
        <v>0</v>
      </c>
      <c r="AP1106" cm="1">
        <f t="array" ref="AP1106">IF(OR(COUNTIF(X1106,$AZ$2:$AZ$19)),0,1)</f>
        <v>0</v>
      </c>
      <c r="AQ1106" cm="1">
        <f t="array" ref="AQ1106">IF(OR(COUNTIF(Y1106,$AZ$2:$AZ$19)),0,1)</f>
        <v>0</v>
      </c>
      <c r="AR1106" cm="1">
        <f t="array" ref="AR1106">IF(OR(COUNTIF(Z1106,$AZ$2:$AZ$19)),0,1)</f>
        <v>0</v>
      </c>
      <c r="AS1106" cm="1">
        <f t="array" ref="AS1106">IF(OR(COUNTIF(AA1106,$AZ$2:$AZ$19)),0,1)</f>
        <v>0</v>
      </c>
      <c r="AT1106" cm="1">
        <f t="array" ref="AT1106">IF(OR(COUNTIF(AB1106,$AZ$2:$AZ$19)),0,1)</f>
        <v>0</v>
      </c>
      <c r="AU1106" cm="1">
        <f t="array" ref="AU1106">IF(OR(COUNTIF(AC1106,$AZ$2:$AZ$19)),0,1)</f>
        <v>0</v>
      </c>
      <c r="AV1106" cm="1">
        <f t="array" ref="AV1106">IF(OR(COUNTIF(AD1106,$AZ$2:$AZ$19)),0,1)</f>
        <v>0</v>
      </c>
      <c r="AX1106">
        <f t="shared" ca="1" si="19"/>
        <v>0</v>
      </c>
    </row>
    <row r="1107" spans="1:50" x14ac:dyDescent="0.3">
      <c r="A1107" s="92" t="str" cm="1">
        <f t="array" ref="A1107">IF(AX1107&gt;0,'Licensee Info'!$A$2:$A$2,"#N/A")</f>
        <v>#N/A</v>
      </c>
      <c r="B1107" s="88" t="str">
        <f>'Cover Sheet'!$A$3</f>
        <v>[insert AFS Reporting Period]</v>
      </c>
      <c r="C1107" s="88" t="str">
        <f>'Cover Sheet'!$D$3</f>
        <v>[insert all medical and adult-use license record numbers covered by this AFS]</v>
      </c>
      <c r="D1107" s="88" t="str">
        <f>'Cover Sheet'!$A$6</f>
        <v>[insert name of firm]</v>
      </c>
      <c r="E1107" s="88" t="str">
        <f>'Cover Sheet'!$B$6</f>
        <v>[insert CPA name]</v>
      </c>
      <c r="F1107" s="88" t="str">
        <f>'Cover Sheet'!$B$8</f>
        <v>[insert CPA license number]</v>
      </c>
      <c r="G1107" s="88" t="str">
        <f>'Cover Sheet'!$D$6</f>
        <v>[insert direct email address]</v>
      </c>
      <c r="H1107" s="88" t="str">
        <f>'Cover Sheet'!$D$8</f>
        <v>[insert direct phone number]</v>
      </c>
      <c r="I1107" s="88" t="str">
        <f>'Cover Sheet'!$D$10</f>
        <v>[insert firm mailing address]</v>
      </c>
      <c r="J1107" s="88" t="str">
        <f>'Licensee Info'!$E$2</f>
        <v>Report not attested to correctly</v>
      </c>
      <c r="K1107" t="s">
        <v>287</v>
      </c>
      <c r="L1107">
        <v>1</v>
      </c>
      <c r="M1107" t="s">
        <v>288</v>
      </c>
      <c r="N1107">
        <v>1</v>
      </c>
      <c r="O1107">
        <v>1</v>
      </c>
      <c r="R1107" cm="1">
        <f t="array" ref="R1107:V1116">'R - Total (SC, ST)'!$A$84:$E$93</f>
        <v>0</v>
      </c>
      <c r="S1107">
        <v>0</v>
      </c>
      <c r="T1107">
        <v>0</v>
      </c>
      <c r="U1107">
        <v>0</v>
      </c>
      <c r="V1107">
        <v>0</v>
      </c>
      <c r="W1107">
        <v>0</v>
      </c>
      <c r="X1107">
        <v>0</v>
      </c>
      <c r="Y1107">
        <v>0</v>
      </c>
      <c r="Z1107">
        <v>0</v>
      </c>
      <c r="AA1107">
        <v>0</v>
      </c>
      <c r="AB1107">
        <v>0</v>
      </c>
      <c r="AC1107">
        <v>0</v>
      </c>
      <c r="AD1107">
        <v>0</v>
      </c>
      <c r="AJ1107" cm="1">
        <f t="array" ref="AJ1107">IF(OR(COUNTIF(R1107,$AZ$2:$AZ$19)),0,1)</f>
        <v>0</v>
      </c>
      <c r="AK1107" cm="1">
        <f t="array" ref="AK1107">IF(OR(COUNTIF(S1107,$AZ$2:$AZ$19)),0,1)</f>
        <v>0</v>
      </c>
      <c r="AL1107" cm="1">
        <f t="array" ref="AL1107">IF(OR(COUNTIF(T1107,$AZ$2:$AZ$19)),0,1)</f>
        <v>0</v>
      </c>
      <c r="AM1107" cm="1">
        <f t="array" ref="AM1107">IF(OR(COUNTIF(U1107,$AZ$2:$AZ$19)),0,1)</f>
        <v>0</v>
      </c>
      <c r="AN1107" cm="1">
        <f t="array" ref="AN1107">IF(OR(COUNTIF(V1107,$AZ$2:$AZ$19)),0,1)</f>
        <v>0</v>
      </c>
      <c r="AO1107" cm="1">
        <f t="array" ref="AO1107">IF(OR(COUNTIF(W1107,$AZ$2:$AZ$19)),0,1)</f>
        <v>0</v>
      </c>
      <c r="AP1107" cm="1">
        <f t="array" ref="AP1107">IF(OR(COUNTIF(X1107,$AZ$2:$AZ$19)),0,1)</f>
        <v>0</v>
      </c>
      <c r="AQ1107" cm="1">
        <f t="array" ref="AQ1107">IF(OR(COUNTIF(Y1107,$AZ$2:$AZ$19)),0,1)</f>
        <v>0</v>
      </c>
      <c r="AR1107" cm="1">
        <f t="array" ref="AR1107">IF(OR(COUNTIF(Z1107,$AZ$2:$AZ$19)),0,1)</f>
        <v>0</v>
      </c>
      <c r="AS1107" cm="1">
        <f t="array" ref="AS1107">IF(OR(COUNTIF(AA1107,$AZ$2:$AZ$19)),0,1)</f>
        <v>0</v>
      </c>
      <c r="AT1107" cm="1">
        <f t="array" ref="AT1107">IF(OR(COUNTIF(AB1107,$AZ$2:$AZ$19)),0,1)</f>
        <v>0</v>
      </c>
      <c r="AU1107" cm="1">
        <f t="array" ref="AU1107">IF(OR(COUNTIF(AC1107,$AZ$2:$AZ$19)),0,1)</f>
        <v>0</v>
      </c>
      <c r="AV1107" cm="1">
        <f t="array" ref="AV1107">IF(OR(COUNTIF(AD1107,$AZ$2:$AZ$19)),0,1)</f>
        <v>0</v>
      </c>
      <c r="AX1107">
        <f t="shared" si="19"/>
        <v>0</v>
      </c>
    </row>
    <row r="1108" spans="1:50" x14ac:dyDescent="0.3">
      <c r="A1108" s="88" t="str" cm="1">
        <f t="array" ref="A1108">IF(AX1108&gt;0,'Licensee Info'!$A$2:$A$2,"#N/A")</f>
        <v>#N/A</v>
      </c>
      <c r="B1108" s="88" t="str">
        <f>'Cover Sheet'!$A$3</f>
        <v>[insert AFS Reporting Period]</v>
      </c>
      <c r="C1108" s="88" t="str">
        <f>'Cover Sheet'!$D$3</f>
        <v>[insert all medical and adult-use license record numbers covered by this AFS]</v>
      </c>
      <c r="D1108" s="88" t="str">
        <f>'Cover Sheet'!$A$6</f>
        <v>[insert name of firm]</v>
      </c>
      <c r="E1108" s="88" t="str">
        <f>'Cover Sheet'!$B$6</f>
        <v>[insert CPA name]</v>
      </c>
      <c r="F1108" s="88" t="str">
        <f>'Cover Sheet'!$B$8</f>
        <v>[insert CPA license number]</v>
      </c>
      <c r="G1108" s="88" t="str">
        <f>'Cover Sheet'!$D$6</f>
        <v>[insert direct email address]</v>
      </c>
      <c r="H1108" s="88" t="str">
        <f>'Cover Sheet'!$D$8</f>
        <v>[insert direct phone number]</v>
      </c>
      <c r="I1108" s="88" t="str">
        <f>'Cover Sheet'!$D$10</f>
        <v>[insert firm mailing address]</v>
      </c>
      <c r="J1108" s="88" t="str">
        <f>'Licensee Info'!$E$2</f>
        <v>Report not attested to correctly</v>
      </c>
      <c r="K1108" s="91" t="s">
        <v>287</v>
      </c>
      <c r="L1108" s="91">
        <v>1</v>
      </c>
      <c r="M1108" s="91" t="s">
        <v>288</v>
      </c>
      <c r="N1108" s="91">
        <v>1</v>
      </c>
      <c r="O1108" s="91">
        <v>2</v>
      </c>
      <c r="P1108" s="91"/>
      <c r="Q1108" s="91"/>
      <c r="R1108" s="91">
        <v>0</v>
      </c>
      <c r="S1108" s="91">
        <v>0</v>
      </c>
      <c r="T1108" s="91">
        <v>0</v>
      </c>
      <c r="U1108" s="91">
        <v>0</v>
      </c>
      <c r="V1108" s="91">
        <v>0</v>
      </c>
      <c r="W1108" s="91">
        <v>0</v>
      </c>
      <c r="X1108" s="91">
        <v>0</v>
      </c>
      <c r="Y1108" s="91">
        <v>0</v>
      </c>
      <c r="Z1108" s="91">
        <v>0</v>
      </c>
      <c r="AA1108" s="91">
        <v>0</v>
      </c>
      <c r="AB1108" s="91">
        <v>0</v>
      </c>
      <c r="AC1108" s="91">
        <v>0</v>
      </c>
      <c r="AD1108" s="91">
        <v>0</v>
      </c>
      <c r="AE1108" s="91"/>
      <c r="AF1108" s="91"/>
      <c r="AG1108" s="91"/>
      <c r="AH1108" s="91"/>
      <c r="AJ1108" cm="1">
        <f t="array" ref="AJ1108">IF(OR(COUNTIF(R1108,$AZ$2:$AZ$19)),0,1)</f>
        <v>0</v>
      </c>
      <c r="AK1108" cm="1">
        <f t="array" ref="AK1108">IF(OR(COUNTIF(S1108,$AZ$2:$AZ$19)),0,1)</f>
        <v>0</v>
      </c>
      <c r="AL1108" cm="1">
        <f t="array" ref="AL1108">IF(OR(COUNTIF(T1108,$AZ$2:$AZ$19)),0,1)</f>
        <v>0</v>
      </c>
      <c r="AM1108" cm="1">
        <f t="array" ref="AM1108">IF(OR(COUNTIF(U1108,$AZ$2:$AZ$19)),0,1)</f>
        <v>0</v>
      </c>
      <c r="AN1108" cm="1">
        <f t="array" ref="AN1108">IF(OR(COUNTIF(V1108,$AZ$2:$AZ$19)),0,1)</f>
        <v>0</v>
      </c>
      <c r="AO1108" cm="1">
        <f t="array" ref="AO1108">IF(OR(COUNTIF(W1108,$AZ$2:$AZ$19)),0,1)</f>
        <v>0</v>
      </c>
      <c r="AP1108" cm="1">
        <f t="array" ref="AP1108">IF(OR(COUNTIF(X1108,$AZ$2:$AZ$19)),0,1)</f>
        <v>0</v>
      </c>
      <c r="AQ1108" cm="1">
        <f t="array" ref="AQ1108">IF(OR(COUNTIF(Y1108,$AZ$2:$AZ$19)),0,1)</f>
        <v>0</v>
      </c>
      <c r="AR1108" cm="1">
        <f t="array" ref="AR1108">IF(OR(COUNTIF(Z1108,$AZ$2:$AZ$19)),0,1)</f>
        <v>0</v>
      </c>
      <c r="AS1108" cm="1">
        <f t="array" ref="AS1108">IF(OR(COUNTIF(AA1108,$AZ$2:$AZ$19)),0,1)</f>
        <v>0</v>
      </c>
      <c r="AT1108" cm="1">
        <f t="array" ref="AT1108">IF(OR(COUNTIF(AB1108,$AZ$2:$AZ$19)),0,1)</f>
        <v>0</v>
      </c>
      <c r="AU1108" cm="1">
        <f t="array" ref="AU1108">IF(OR(COUNTIF(AC1108,$AZ$2:$AZ$19)),0,1)</f>
        <v>0</v>
      </c>
      <c r="AV1108" cm="1">
        <f t="array" ref="AV1108">IF(OR(COUNTIF(AD1108,$AZ$2:$AZ$19)),0,1)</f>
        <v>0</v>
      </c>
      <c r="AX1108">
        <f t="shared" si="19"/>
        <v>0</v>
      </c>
    </row>
    <row r="1109" spans="1:50" x14ac:dyDescent="0.3">
      <c r="A1109" s="92" t="str" cm="1">
        <f t="array" ref="A1109">IF(AX1109&gt;0,'Licensee Info'!$A$2:$A$2,"#N/A")</f>
        <v>#N/A</v>
      </c>
      <c r="B1109" s="88" t="str">
        <f>'Cover Sheet'!$A$3</f>
        <v>[insert AFS Reporting Period]</v>
      </c>
      <c r="C1109" s="88" t="str">
        <f>'Cover Sheet'!$D$3</f>
        <v>[insert all medical and adult-use license record numbers covered by this AFS]</v>
      </c>
      <c r="D1109" s="88" t="str">
        <f>'Cover Sheet'!$A$6</f>
        <v>[insert name of firm]</v>
      </c>
      <c r="E1109" s="88" t="str">
        <f>'Cover Sheet'!$B$6</f>
        <v>[insert CPA name]</v>
      </c>
      <c r="F1109" s="88" t="str">
        <f>'Cover Sheet'!$B$8</f>
        <v>[insert CPA license number]</v>
      </c>
      <c r="G1109" s="88" t="str">
        <f>'Cover Sheet'!$D$6</f>
        <v>[insert direct email address]</v>
      </c>
      <c r="H1109" s="88" t="str">
        <f>'Cover Sheet'!$D$8</f>
        <v>[insert direct phone number]</v>
      </c>
      <c r="I1109" s="88" t="str">
        <f>'Cover Sheet'!$D$10</f>
        <v>[insert firm mailing address]</v>
      </c>
      <c r="J1109" s="88" t="str">
        <f>'Licensee Info'!$E$2</f>
        <v>Report not attested to correctly</v>
      </c>
      <c r="K1109" t="s">
        <v>287</v>
      </c>
      <c r="L1109">
        <v>1</v>
      </c>
      <c r="M1109" t="s">
        <v>288</v>
      </c>
      <c r="N1109">
        <v>1</v>
      </c>
      <c r="O1109">
        <v>3</v>
      </c>
      <c r="R1109">
        <v>0</v>
      </c>
      <c r="S1109">
        <v>0</v>
      </c>
      <c r="T1109">
        <v>0</v>
      </c>
      <c r="U1109">
        <v>0</v>
      </c>
      <c r="V1109">
        <v>0</v>
      </c>
      <c r="W1109">
        <v>0</v>
      </c>
      <c r="X1109">
        <v>0</v>
      </c>
      <c r="Y1109">
        <v>0</v>
      </c>
      <c r="Z1109">
        <v>0</v>
      </c>
      <c r="AA1109">
        <v>0</v>
      </c>
      <c r="AB1109">
        <v>0</v>
      </c>
      <c r="AC1109">
        <v>0</v>
      </c>
      <c r="AD1109">
        <v>0</v>
      </c>
      <c r="AJ1109" cm="1">
        <f t="array" ref="AJ1109">IF(OR(COUNTIF(R1109,$AZ$2:$AZ$19)),0,1)</f>
        <v>0</v>
      </c>
      <c r="AK1109" cm="1">
        <f t="array" ref="AK1109">IF(OR(COUNTIF(S1109,$AZ$2:$AZ$19)),0,1)</f>
        <v>0</v>
      </c>
      <c r="AL1109" cm="1">
        <f t="array" ref="AL1109">IF(OR(COUNTIF(T1109,$AZ$2:$AZ$19)),0,1)</f>
        <v>0</v>
      </c>
      <c r="AM1109" cm="1">
        <f t="array" ref="AM1109">IF(OR(COUNTIF(U1109,$AZ$2:$AZ$19)),0,1)</f>
        <v>0</v>
      </c>
      <c r="AN1109" cm="1">
        <f t="array" ref="AN1109">IF(OR(COUNTIF(V1109,$AZ$2:$AZ$19)),0,1)</f>
        <v>0</v>
      </c>
      <c r="AO1109" cm="1">
        <f t="array" ref="AO1109">IF(OR(COUNTIF(W1109,$AZ$2:$AZ$19)),0,1)</f>
        <v>0</v>
      </c>
      <c r="AP1109" cm="1">
        <f t="array" ref="AP1109">IF(OR(COUNTIF(X1109,$AZ$2:$AZ$19)),0,1)</f>
        <v>0</v>
      </c>
      <c r="AQ1109" cm="1">
        <f t="array" ref="AQ1109">IF(OR(COUNTIF(Y1109,$AZ$2:$AZ$19)),0,1)</f>
        <v>0</v>
      </c>
      <c r="AR1109" cm="1">
        <f t="array" ref="AR1109">IF(OR(COUNTIF(Z1109,$AZ$2:$AZ$19)),0,1)</f>
        <v>0</v>
      </c>
      <c r="AS1109" cm="1">
        <f t="array" ref="AS1109">IF(OR(COUNTIF(AA1109,$AZ$2:$AZ$19)),0,1)</f>
        <v>0</v>
      </c>
      <c r="AT1109" cm="1">
        <f t="array" ref="AT1109">IF(OR(COUNTIF(AB1109,$AZ$2:$AZ$19)),0,1)</f>
        <v>0</v>
      </c>
      <c r="AU1109" cm="1">
        <f t="array" ref="AU1109">IF(OR(COUNTIF(AC1109,$AZ$2:$AZ$19)),0,1)</f>
        <v>0</v>
      </c>
      <c r="AV1109" cm="1">
        <f t="array" ref="AV1109">IF(OR(COUNTIF(AD1109,$AZ$2:$AZ$19)),0,1)</f>
        <v>0</v>
      </c>
      <c r="AX1109">
        <f t="shared" si="19"/>
        <v>0</v>
      </c>
    </row>
    <row r="1110" spans="1:50" x14ac:dyDescent="0.3">
      <c r="A1110" s="88" t="str" cm="1">
        <f t="array" ref="A1110">IF(AX1110&gt;0,'Licensee Info'!$A$2:$A$2,"#N/A")</f>
        <v>#N/A</v>
      </c>
      <c r="B1110" s="88" t="str">
        <f>'Cover Sheet'!$A$3</f>
        <v>[insert AFS Reporting Period]</v>
      </c>
      <c r="C1110" s="88" t="str">
        <f>'Cover Sheet'!$D$3</f>
        <v>[insert all medical and adult-use license record numbers covered by this AFS]</v>
      </c>
      <c r="D1110" s="88" t="str">
        <f>'Cover Sheet'!$A$6</f>
        <v>[insert name of firm]</v>
      </c>
      <c r="E1110" s="88" t="str">
        <f>'Cover Sheet'!$B$6</f>
        <v>[insert CPA name]</v>
      </c>
      <c r="F1110" s="88" t="str">
        <f>'Cover Sheet'!$B$8</f>
        <v>[insert CPA license number]</v>
      </c>
      <c r="G1110" s="88" t="str">
        <f>'Cover Sheet'!$D$6</f>
        <v>[insert direct email address]</v>
      </c>
      <c r="H1110" s="88" t="str">
        <f>'Cover Sheet'!$D$8</f>
        <v>[insert direct phone number]</v>
      </c>
      <c r="I1110" s="88" t="str">
        <f>'Cover Sheet'!$D$10</f>
        <v>[insert firm mailing address]</v>
      </c>
      <c r="J1110" s="88" t="str">
        <f>'Licensee Info'!$E$2</f>
        <v>Report not attested to correctly</v>
      </c>
      <c r="K1110" s="91" t="s">
        <v>287</v>
      </c>
      <c r="L1110" s="91">
        <v>1</v>
      </c>
      <c r="M1110" s="91" t="s">
        <v>288</v>
      </c>
      <c r="N1110" s="91">
        <v>1</v>
      </c>
      <c r="O1110" s="91">
        <v>4</v>
      </c>
      <c r="P1110" s="91"/>
      <c r="Q1110" s="91"/>
      <c r="R1110" s="91">
        <v>0</v>
      </c>
      <c r="S1110" s="91">
        <v>0</v>
      </c>
      <c r="T1110" s="91">
        <v>0</v>
      </c>
      <c r="U1110" s="91">
        <v>0</v>
      </c>
      <c r="V1110" s="91">
        <v>0</v>
      </c>
      <c r="W1110" s="91">
        <v>0</v>
      </c>
      <c r="X1110" s="91">
        <v>0</v>
      </c>
      <c r="Y1110" s="91">
        <v>0</v>
      </c>
      <c r="Z1110" s="91">
        <v>0</v>
      </c>
      <c r="AA1110" s="91">
        <v>0</v>
      </c>
      <c r="AB1110" s="91">
        <v>0</v>
      </c>
      <c r="AC1110" s="91">
        <v>0</v>
      </c>
      <c r="AD1110" s="91">
        <v>0</v>
      </c>
      <c r="AE1110" s="91"/>
      <c r="AF1110" s="91"/>
      <c r="AG1110" s="91"/>
      <c r="AH1110" s="91"/>
      <c r="AJ1110" cm="1">
        <f t="array" ref="AJ1110">IF(OR(COUNTIF(R1110,$AZ$2:$AZ$19)),0,1)</f>
        <v>0</v>
      </c>
      <c r="AK1110" cm="1">
        <f t="array" ref="AK1110">IF(OR(COUNTIF(S1110,$AZ$2:$AZ$19)),0,1)</f>
        <v>0</v>
      </c>
      <c r="AL1110" cm="1">
        <f t="array" ref="AL1110">IF(OR(COUNTIF(T1110,$AZ$2:$AZ$19)),0,1)</f>
        <v>0</v>
      </c>
      <c r="AM1110" cm="1">
        <f t="array" ref="AM1110">IF(OR(COUNTIF(U1110,$AZ$2:$AZ$19)),0,1)</f>
        <v>0</v>
      </c>
      <c r="AN1110" cm="1">
        <f t="array" ref="AN1110">IF(OR(COUNTIF(V1110,$AZ$2:$AZ$19)),0,1)</f>
        <v>0</v>
      </c>
      <c r="AO1110" cm="1">
        <f t="array" ref="AO1110">IF(OR(COUNTIF(W1110,$AZ$2:$AZ$19)),0,1)</f>
        <v>0</v>
      </c>
      <c r="AP1110" cm="1">
        <f t="array" ref="AP1110">IF(OR(COUNTIF(X1110,$AZ$2:$AZ$19)),0,1)</f>
        <v>0</v>
      </c>
      <c r="AQ1110" cm="1">
        <f t="array" ref="AQ1110">IF(OR(COUNTIF(Y1110,$AZ$2:$AZ$19)),0,1)</f>
        <v>0</v>
      </c>
      <c r="AR1110" cm="1">
        <f t="array" ref="AR1110">IF(OR(COUNTIF(Z1110,$AZ$2:$AZ$19)),0,1)</f>
        <v>0</v>
      </c>
      <c r="AS1110" cm="1">
        <f t="array" ref="AS1110">IF(OR(COUNTIF(AA1110,$AZ$2:$AZ$19)),0,1)</f>
        <v>0</v>
      </c>
      <c r="AT1110" cm="1">
        <f t="array" ref="AT1110">IF(OR(COUNTIF(AB1110,$AZ$2:$AZ$19)),0,1)</f>
        <v>0</v>
      </c>
      <c r="AU1110" cm="1">
        <f t="array" ref="AU1110">IF(OR(COUNTIF(AC1110,$AZ$2:$AZ$19)),0,1)</f>
        <v>0</v>
      </c>
      <c r="AV1110" cm="1">
        <f t="array" ref="AV1110">IF(OR(COUNTIF(AD1110,$AZ$2:$AZ$19)),0,1)</f>
        <v>0</v>
      </c>
      <c r="AX1110">
        <f t="shared" si="19"/>
        <v>0</v>
      </c>
    </row>
    <row r="1111" spans="1:50" x14ac:dyDescent="0.3">
      <c r="A1111" s="92" t="str" cm="1">
        <f t="array" ref="A1111">IF(AX1111&gt;0,'Licensee Info'!$A$2:$A$2,"#N/A")</f>
        <v>#N/A</v>
      </c>
      <c r="B1111" s="88" t="str">
        <f>'Cover Sheet'!$A$3</f>
        <v>[insert AFS Reporting Period]</v>
      </c>
      <c r="C1111" s="88" t="str">
        <f>'Cover Sheet'!$D$3</f>
        <v>[insert all medical and adult-use license record numbers covered by this AFS]</v>
      </c>
      <c r="D1111" s="88" t="str">
        <f>'Cover Sheet'!$A$6</f>
        <v>[insert name of firm]</v>
      </c>
      <c r="E1111" s="88" t="str">
        <f>'Cover Sheet'!$B$6</f>
        <v>[insert CPA name]</v>
      </c>
      <c r="F1111" s="88" t="str">
        <f>'Cover Sheet'!$B$8</f>
        <v>[insert CPA license number]</v>
      </c>
      <c r="G1111" s="88" t="str">
        <f>'Cover Sheet'!$D$6</f>
        <v>[insert direct email address]</v>
      </c>
      <c r="H1111" s="88" t="str">
        <f>'Cover Sheet'!$D$8</f>
        <v>[insert direct phone number]</v>
      </c>
      <c r="I1111" s="88" t="str">
        <f>'Cover Sheet'!$D$10</f>
        <v>[insert firm mailing address]</v>
      </c>
      <c r="J1111" s="88" t="str">
        <f>'Licensee Info'!$E$2</f>
        <v>Report not attested to correctly</v>
      </c>
      <c r="K1111" t="s">
        <v>287</v>
      </c>
      <c r="L1111">
        <v>1</v>
      </c>
      <c r="M1111" t="s">
        <v>288</v>
      </c>
      <c r="N1111">
        <v>1</v>
      </c>
      <c r="O1111">
        <v>5</v>
      </c>
      <c r="R1111">
        <v>0</v>
      </c>
      <c r="S1111">
        <v>0</v>
      </c>
      <c r="T1111">
        <v>0</v>
      </c>
      <c r="U1111">
        <v>0</v>
      </c>
      <c r="V1111">
        <v>0</v>
      </c>
      <c r="W1111">
        <v>0</v>
      </c>
      <c r="X1111">
        <v>0</v>
      </c>
      <c r="Y1111">
        <v>0</v>
      </c>
      <c r="Z1111">
        <v>0</v>
      </c>
      <c r="AA1111">
        <v>0</v>
      </c>
      <c r="AB1111">
        <v>0</v>
      </c>
      <c r="AC1111">
        <v>0</v>
      </c>
      <c r="AD1111">
        <v>0</v>
      </c>
      <c r="AJ1111" cm="1">
        <f t="array" ref="AJ1111">IF(OR(COUNTIF(R1111,$AZ$2:$AZ$19)),0,1)</f>
        <v>0</v>
      </c>
      <c r="AK1111" cm="1">
        <f t="array" ref="AK1111">IF(OR(COUNTIF(S1111,$AZ$2:$AZ$19)),0,1)</f>
        <v>0</v>
      </c>
      <c r="AL1111" cm="1">
        <f t="array" ref="AL1111">IF(OR(COUNTIF(T1111,$AZ$2:$AZ$19)),0,1)</f>
        <v>0</v>
      </c>
      <c r="AM1111" cm="1">
        <f t="array" ref="AM1111">IF(OR(COUNTIF(U1111,$AZ$2:$AZ$19)),0,1)</f>
        <v>0</v>
      </c>
      <c r="AN1111" cm="1">
        <f t="array" ref="AN1111">IF(OR(COUNTIF(V1111,$AZ$2:$AZ$19)),0,1)</f>
        <v>0</v>
      </c>
      <c r="AO1111" cm="1">
        <f t="array" ref="AO1111">IF(OR(COUNTIF(W1111,$AZ$2:$AZ$19)),0,1)</f>
        <v>0</v>
      </c>
      <c r="AP1111" cm="1">
        <f t="array" ref="AP1111">IF(OR(COUNTIF(X1111,$AZ$2:$AZ$19)),0,1)</f>
        <v>0</v>
      </c>
      <c r="AQ1111" cm="1">
        <f t="array" ref="AQ1111">IF(OR(COUNTIF(Y1111,$AZ$2:$AZ$19)),0,1)</f>
        <v>0</v>
      </c>
      <c r="AR1111" cm="1">
        <f t="array" ref="AR1111">IF(OR(COUNTIF(Z1111,$AZ$2:$AZ$19)),0,1)</f>
        <v>0</v>
      </c>
      <c r="AS1111" cm="1">
        <f t="array" ref="AS1111">IF(OR(COUNTIF(AA1111,$AZ$2:$AZ$19)),0,1)</f>
        <v>0</v>
      </c>
      <c r="AT1111" cm="1">
        <f t="array" ref="AT1111">IF(OR(COUNTIF(AB1111,$AZ$2:$AZ$19)),0,1)</f>
        <v>0</v>
      </c>
      <c r="AU1111" cm="1">
        <f t="array" ref="AU1111">IF(OR(COUNTIF(AC1111,$AZ$2:$AZ$19)),0,1)</f>
        <v>0</v>
      </c>
      <c r="AV1111" cm="1">
        <f t="array" ref="AV1111">IF(OR(COUNTIF(AD1111,$AZ$2:$AZ$19)),0,1)</f>
        <v>0</v>
      </c>
      <c r="AX1111">
        <f t="shared" si="19"/>
        <v>0</v>
      </c>
    </row>
    <row r="1112" spans="1:50" x14ac:dyDescent="0.3">
      <c r="A1112" s="88" t="str" cm="1">
        <f t="array" ref="A1112">IF(AX1112&gt;0,'Licensee Info'!$A$2:$A$2,"#N/A")</f>
        <v>#N/A</v>
      </c>
      <c r="B1112" s="88" t="str">
        <f>'Cover Sheet'!$A$3</f>
        <v>[insert AFS Reporting Period]</v>
      </c>
      <c r="C1112" s="88" t="str">
        <f>'Cover Sheet'!$D$3</f>
        <v>[insert all medical and adult-use license record numbers covered by this AFS]</v>
      </c>
      <c r="D1112" s="88" t="str">
        <f>'Cover Sheet'!$A$6</f>
        <v>[insert name of firm]</v>
      </c>
      <c r="E1112" s="88" t="str">
        <f>'Cover Sheet'!$B$6</f>
        <v>[insert CPA name]</v>
      </c>
      <c r="F1112" s="88" t="str">
        <f>'Cover Sheet'!$B$8</f>
        <v>[insert CPA license number]</v>
      </c>
      <c r="G1112" s="88" t="str">
        <f>'Cover Sheet'!$D$6</f>
        <v>[insert direct email address]</v>
      </c>
      <c r="H1112" s="88" t="str">
        <f>'Cover Sheet'!$D$8</f>
        <v>[insert direct phone number]</v>
      </c>
      <c r="I1112" s="88" t="str">
        <f>'Cover Sheet'!$D$10</f>
        <v>[insert firm mailing address]</v>
      </c>
      <c r="J1112" s="88" t="str">
        <f>'Licensee Info'!$E$2</f>
        <v>Report not attested to correctly</v>
      </c>
      <c r="K1112" s="91" t="s">
        <v>287</v>
      </c>
      <c r="L1112" s="91">
        <v>1</v>
      </c>
      <c r="M1112" s="91" t="s">
        <v>288</v>
      </c>
      <c r="N1112" s="91">
        <v>1</v>
      </c>
      <c r="O1112" s="91">
        <v>6</v>
      </c>
      <c r="P1112" s="91"/>
      <c r="Q1112" s="91"/>
      <c r="R1112" s="91">
        <v>0</v>
      </c>
      <c r="S1112" s="91">
        <v>0</v>
      </c>
      <c r="T1112" s="91">
        <v>0</v>
      </c>
      <c r="U1112" s="91">
        <v>0</v>
      </c>
      <c r="V1112" s="91">
        <v>0</v>
      </c>
      <c r="W1112" s="91">
        <v>0</v>
      </c>
      <c r="X1112" s="91">
        <v>0</v>
      </c>
      <c r="Y1112" s="91">
        <v>0</v>
      </c>
      <c r="Z1112" s="91">
        <v>0</v>
      </c>
      <c r="AA1112" s="91">
        <v>0</v>
      </c>
      <c r="AB1112" s="91">
        <v>0</v>
      </c>
      <c r="AC1112" s="91">
        <v>0</v>
      </c>
      <c r="AD1112" s="91">
        <v>0</v>
      </c>
      <c r="AE1112" s="91"/>
      <c r="AF1112" s="91"/>
      <c r="AG1112" s="91"/>
      <c r="AH1112" s="91"/>
      <c r="AJ1112" cm="1">
        <f t="array" ref="AJ1112">IF(OR(COUNTIF(R1112,$AZ$2:$AZ$19)),0,1)</f>
        <v>0</v>
      </c>
      <c r="AK1112" cm="1">
        <f t="array" ref="AK1112">IF(OR(COUNTIF(S1112,$AZ$2:$AZ$19)),0,1)</f>
        <v>0</v>
      </c>
      <c r="AL1112" cm="1">
        <f t="array" ref="AL1112">IF(OR(COUNTIF(T1112,$AZ$2:$AZ$19)),0,1)</f>
        <v>0</v>
      </c>
      <c r="AM1112" cm="1">
        <f t="array" ref="AM1112">IF(OR(COUNTIF(U1112,$AZ$2:$AZ$19)),0,1)</f>
        <v>0</v>
      </c>
      <c r="AN1112" cm="1">
        <f t="array" ref="AN1112">IF(OR(COUNTIF(V1112,$AZ$2:$AZ$19)),0,1)</f>
        <v>0</v>
      </c>
      <c r="AO1112" cm="1">
        <f t="array" ref="AO1112">IF(OR(COUNTIF(W1112,$AZ$2:$AZ$19)),0,1)</f>
        <v>0</v>
      </c>
      <c r="AP1112" cm="1">
        <f t="array" ref="AP1112">IF(OR(COUNTIF(X1112,$AZ$2:$AZ$19)),0,1)</f>
        <v>0</v>
      </c>
      <c r="AQ1112" cm="1">
        <f t="array" ref="AQ1112">IF(OR(COUNTIF(Y1112,$AZ$2:$AZ$19)),0,1)</f>
        <v>0</v>
      </c>
      <c r="AR1112" cm="1">
        <f t="array" ref="AR1112">IF(OR(COUNTIF(Z1112,$AZ$2:$AZ$19)),0,1)</f>
        <v>0</v>
      </c>
      <c r="AS1112" cm="1">
        <f t="array" ref="AS1112">IF(OR(COUNTIF(AA1112,$AZ$2:$AZ$19)),0,1)</f>
        <v>0</v>
      </c>
      <c r="AT1112" cm="1">
        <f t="array" ref="AT1112">IF(OR(COUNTIF(AB1112,$AZ$2:$AZ$19)),0,1)</f>
        <v>0</v>
      </c>
      <c r="AU1112" cm="1">
        <f t="array" ref="AU1112">IF(OR(COUNTIF(AC1112,$AZ$2:$AZ$19)),0,1)</f>
        <v>0</v>
      </c>
      <c r="AV1112" cm="1">
        <f t="array" ref="AV1112">IF(OR(COUNTIF(AD1112,$AZ$2:$AZ$19)),0,1)</f>
        <v>0</v>
      </c>
      <c r="AX1112">
        <f t="shared" si="19"/>
        <v>0</v>
      </c>
    </row>
    <row r="1113" spans="1:50" x14ac:dyDescent="0.3">
      <c r="A1113" s="92" t="str" cm="1">
        <f t="array" ref="A1113">IF(AX1113&gt;0,'Licensee Info'!$A$2:$A$2,"#N/A")</f>
        <v>#N/A</v>
      </c>
      <c r="B1113" s="88" t="str">
        <f>'Cover Sheet'!$A$3</f>
        <v>[insert AFS Reporting Period]</v>
      </c>
      <c r="C1113" s="88" t="str">
        <f>'Cover Sheet'!$D$3</f>
        <v>[insert all medical and adult-use license record numbers covered by this AFS]</v>
      </c>
      <c r="D1113" s="88" t="str">
        <f>'Cover Sheet'!$A$6</f>
        <v>[insert name of firm]</v>
      </c>
      <c r="E1113" s="88" t="str">
        <f>'Cover Sheet'!$B$6</f>
        <v>[insert CPA name]</v>
      </c>
      <c r="F1113" s="88" t="str">
        <f>'Cover Sheet'!$B$8</f>
        <v>[insert CPA license number]</v>
      </c>
      <c r="G1113" s="88" t="str">
        <f>'Cover Sheet'!$D$6</f>
        <v>[insert direct email address]</v>
      </c>
      <c r="H1113" s="88" t="str">
        <f>'Cover Sheet'!$D$8</f>
        <v>[insert direct phone number]</v>
      </c>
      <c r="I1113" s="88" t="str">
        <f>'Cover Sheet'!$D$10</f>
        <v>[insert firm mailing address]</v>
      </c>
      <c r="J1113" s="88" t="str">
        <f>'Licensee Info'!$E$2</f>
        <v>Report not attested to correctly</v>
      </c>
      <c r="K1113" t="s">
        <v>287</v>
      </c>
      <c r="L1113">
        <v>1</v>
      </c>
      <c r="M1113" t="s">
        <v>288</v>
      </c>
      <c r="N1113">
        <v>1</v>
      </c>
      <c r="O1113">
        <v>7</v>
      </c>
      <c r="R1113">
        <v>0</v>
      </c>
      <c r="S1113">
        <v>0</v>
      </c>
      <c r="T1113">
        <v>0</v>
      </c>
      <c r="U1113">
        <v>0</v>
      </c>
      <c r="V1113">
        <v>0</v>
      </c>
      <c r="W1113">
        <v>0</v>
      </c>
      <c r="X1113">
        <v>0</v>
      </c>
      <c r="Y1113">
        <v>0</v>
      </c>
      <c r="Z1113">
        <v>0</v>
      </c>
      <c r="AA1113">
        <v>0</v>
      </c>
      <c r="AB1113">
        <v>0</v>
      </c>
      <c r="AC1113">
        <v>0</v>
      </c>
      <c r="AD1113">
        <v>0</v>
      </c>
      <c r="AJ1113" cm="1">
        <f t="array" ref="AJ1113">IF(OR(COUNTIF(R1113,$AZ$2:$AZ$19)),0,1)</f>
        <v>0</v>
      </c>
      <c r="AK1113" cm="1">
        <f t="array" ref="AK1113">IF(OR(COUNTIF(S1113,$AZ$2:$AZ$19)),0,1)</f>
        <v>0</v>
      </c>
      <c r="AL1113" cm="1">
        <f t="array" ref="AL1113">IF(OR(COUNTIF(T1113,$AZ$2:$AZ$19)),0,1)</f>
        <v>0</v>
      </c>
      <c r="AM1113" cm="1">
        <f t="array" ref="AM1113">IF(OR(COUNTIF(U1113,$AZ$2:$AZ$19)),0,1)</f>
        <v>0</v>
      </c>
      <c r="AN1113" cm="1">
        <f t="array" ref="AN1113">IF(OR(COUNTIF(V1113,$AZ$2:$AZ$19)),0,1)</f>
        <v>0</v>
      </c>
      <c r="AO1113" cm="1">
        <f t="array" ref="AO1113">IF(OR(COUNTIF(W1113,$AZ$2:$AZ$19)),0,1)</f>
        <v>0</v>
      </c>
      <c r="AP1113" cm="1">
        <f t="array" ref="AP1113">IF(OR(COUNTIF(X1113,$AZ$2:$AZ$19)),0,1)</f>
        <v>0</v>
      </c>
      <c r="AQ1113" cm="1">
        <f t="array" ref="AQ1113">IF(OR(COUNTIF(Y1113,$AZ$2:$AZ$19)),0,1)</f>
        <v>0</v>
      </c>
      <c r="AR1113" cm="1">
        <f t="array" ref="AR1113">IF(OR(COUNTIF(Z1113,$AZ$2:$AZ$19)),0,1)</f>
        <v>0</v>
      </c>
      <c r="AS1113" cm="1">
        <f t="array" ref="AS1113">IF(OR(COUNTIF(AA1113,$AZ$2:$AZ$19)),0,1)</f>
        <v>0</v>
      </c>
      <c r="AT1113" cm="1">
        <f t="array" ref="AT1113">IF(OR(COUNTIF(AB1113,$AZ$2:$AZ$19)),0,1)</f>
        <v>0</v>
      </c>
      <c r="AU1113" cm="1">
        <f t="array" ref="AU1113">IF(OR(COUNTIF(AC1113,$AZ$2:$AZ$19)),0,1)</f>
        <v>0</v>
      </c>
      <c r="AV1113" cm="1">
        <f t="array" ref="AV1113">IF(OR(COUNTIF(AD1113,$AZ$2:$AZ$19)),0,1)</f>
        <v>0</v>
      </c>
      <c r="AX1113">
        <f t="shared" si="19"/>
        <v>0</v>
      </c>
    </row>
    <row r="1114" spans="1:50" x14ac:dyDescent="0.3">
      <c r="A1114" s="88" t="str" cm="1">
        <f t="array" ref="A1114">IF(AX1114&gt;0,'Licensee Info'!$A$2:$A$2,"#N/A")</f>
        <v>#N/A</v>
      </c>
      <c r="B1114" s="88" t="str">
        <f>'Cover Sheet'!$A$3</f>
        <v>[insert AFS Reporting Period]</v>
      </c>
      <c r="C1114" s="88" t="str">
        <f>'Cover Sheet'!$D$3</f>
        <v>[insert all medical and adult-use license record numbers covered by this AFS]</v>
      </c>
      <c r="D1114" s="88" t="str">
        <f>'Cover Sheet'!$A$6</f>
        <v>[insert name of firm]</v>
      </c>
      <c r="E1114" s="88" t="str">
        <f>'Cover Sheet'!$B$6</f>
        <v>[insert CPA name]</v>
      </c>
      <c r="F1114" s="88" t="str">
        <f>'Cover Sheet'!$B$8</f>
        <v>[insert CPA license number]</v>
      </c>
      <c r="G1114" s="88" t="str">
        <f>'Cover Sheet'!$D$6</f>
        <v>[insert direct email address]</v>
      </c>
      <c r="H1114" s="88" t="str">
        <f>'Cover Sheet'!$D$8</f>
        <v>[insert direct phone number]</v>
      </c>
      <c r="I1114" s="88" t="str">
        <f>'Cover Sheet'!$D$10</f>
        <v>[insert firm mailing address]</v>
      </c>
      <c r="J1114" s="88" t="str">
        <f>'Licensee Info'!$E$2</f>
        <v>Report not attested to correctly</v>
      </c>
      <c r="K1114" s="91" t="s">
        <v>287</v>
      </c>
      <c r="L1114" s="91">
        <v>1</v>
      </c>
      <c r="M1114" s="91" t="s">
        <v>288</v>
      </c>
      <c r="N1114" s="91">
        <v>1</v>
      </c>
      <c r="O1114" s="91">
        <v>8</v>
      </c>
      <c r="P1114" s="91"/>
      <c r="Q1114" s="91"/>
      <c r="R1114" s="91">
        <v>0</v>
      </c>
      <c r="S1114" s="91">
        <v>0</v>
      </c>
      <c r="T1114" s="91">
        <v>0</v>
      </c>
      <c r="U1114" s="91">
        <v>0</v>
      </c>
      <c r="V1114" s="91">
        <v>0</v>
      </c>
      <c r="W1114" s="91">
        <v>0</v>
      </c>
      <c r="X1114" s="91">
        <v>0</v>
      </c>
      <c r="Y1114" s="91">
        <v>0</v>
      </c>
      <c r="Z1114" s="91">
        <v>0</v>
      </c>
      <c r="AA1114" s="91">
        <v>0</v>
      </c>
      <c r="AB1114" s="91">
        <v>0</v>
      </c>
      <c r="AC1114" s="91">
        <v>0</v>
      </c>
      <c r="AD1114" s="91">
        <v>0</v>
      </c>
      <c r="AE1114" s="91"/>
      <c r="AF1114" s="91"/>
      <c r="AG1114" s="91"/>
      <c r="AH1114" s="91"/>
      <c r="AJ1114" cm="1">
        <f t="array" ref="AJ1114">IF(OR(COUNTIF(R1114,$AZ$2:$AZ$19)),0,1)</f>
        <v>0</v>
      </c>
      <c r="AK1114" cm="1">
        <f t="array" ref="AK1114">IF(OR(COUNTIF(S1114,$AZ$2:$AZ$19)),0,1)</f>
        <v>0</v>
      </c>
      <c r="AL1114" cm="1">
        <f t="array" ref="AL1114">IF(OR(COUNTIF(T1114,$AZ$2:$AZ$19)),0,1)</f>
        <v>0</v>
      </c>
      <c r="AM1114" cm="1">
        <f t="array" ref="AM1114">IF(OR(COUNTIF(U1114,$AZ$2:$AZ$19)),0,1)</f>
        <v>0</v>
      </c>
      <c r="AN1114" cm="1">
        <f t="array" ref="AN1114">IF(OR(COUNTIF(V1114,$AZ$2:$AZ$19)),0,1)</f>
        <v>0</v>
      </c>
      <c r="AO1114" cm="1">
        <f t="array" ref="AO1114">IF(OR(COUNTIF(W1114,$AZ$2:$AZ$19)),0,1)</f>
        <v>0</v>
      </c>
      <c r="AP1114" cm="1">
        <f t="array" ref="AP1114">IF(OR(COUNTIF(X1114,$AZ$2:$AZ$19)),0,1)</f>
        <v>0</v>
      </c>
      <c r="AQ1114" cm="1">
        <f t="array" ref="AQ1114">IF(OR(COUNTIF(Y1114,$AZ$2:$AZ$19)),0,1)</f>
        <v>0</v>
      </c>
      <c r="AR1114" cm="1">
        <f t="array" ref="AR1114">IF(OR(COUNTIF(Z1114,$AZ$2:$AZ$19)),0,1)</f>
        <v>0</v>
      </c>
      <c r="AS1114" cm="1">
        <f t="array" ref="AS1114">IF(OR(COUNTIF(AA1114,$AZ$2:$AZ$19)),0,1)</f>
        <v>0</v>
      </c>
      <c r="AT1114" cm="1">
        <f t="array" ref="AT1114">IF(OR(COUNTIF(AB1114,$AZ$2:$AZ$19)),0,1)</f>
        <v>0</v>
      </c>
      <c r="AU1114" cm="1">
        <f t="array" ref="AU1114">IF(OR(COUNTIF(AC1114,$AZ$2:$AZ$19)),0,1)</f>
        <v>0</v>
      </c>
      <c r="AV1114" cm="1">
        <f t="array" ref="AV1114">IF(OR(COUNTIF(AD1114,$AZ$2:$AZ$19)),0,1)</f>
        <v>0</v>
      </c>
      <c r="AX1114">
        <f t="shared" si="19"/>
        <v>0</v>
      </c>
    </row>
    <row r="1115" spans="1:50" x14ac:dyDescent="0.3">
      <c r="A1115" s="92" t="str" cm="1">
        <f t="array" ref="A1115">IF(AX1115&gt;0,'Licensee Info'!$A$2:$A$2,"#N/A")</f>
        <v>#N/A</v>
      </c>
      <c r="B1115" s="88" t="str">
        <f>'Cover Sheet'!$A$3</f>
        <v>[insert AFS Reporting Period]</v>
      </c>
      <c r="C1115" s="88" t="str">
        <f>'Cover Sheet'!$D$3</f>
        <v>[insert all medical and adult-use license record numbers covered by this AFS]</v>
      </c>
      <c r="D1115" s="88" t="str">
        <f>'Cover Sheet'!$A$6</f>
        <v>[insert name of firm]</v>
      </c>
      <c r="E1115" s="88" t="str">
        <f>'Cover Sheet'!$B$6</f>
        <v>[insert CPA name]</v>
      </c>
      <c r="F1115" s="88" t="str">
        <f>'Cover Sheet'!$B$8</f>
        <v>[insert CPA license number]</v>
      </c>
      <c r="G1115" s="88" t="str">
        <f>'Cover Sheet'!$D$6</f>
        <v>[insert direct email address]</v>
      </c>
      <c r="H1115" s="88" t="str">
        <f>'Cover Sheet'!$D$8</f>
        <v>[insert direct phone number]</v>
      </c>
      <c r="I1115" s="88" t="str">
        <f>'Cover Sheet'!$D$10</f>
        <v>[insert firm mailing address]</v>
      </c>
      <c r="J1115" s="88" t="str">
        <f>'Licensee Info'!$E$2</f>
        <v>Report not attested to correctly</v>
      </c>
      <c r="K1115" t="s">
        <v>287</v>
      </c>
      <c r="L1115">
        <v>1</v>
      </c>
      <c r="M1115" t="s">
        <v>288</v>
      </c>
      <c r="N1115">
        <v>1</v>
      </c>
      <c r="O1115">
        <v>9</v>
      </c>
      <c r="R1115">
        <v>0</v>
      </c>
      <c r="S1115">
        <v>0</v>
      </c>
      <c r="T1115">
        <v>0</v>
      </c>
      <c r="U1115">
        <v>0</v>
      </c>
      <c r="V1115">
        <v>0</v>
      </c>
      <c r="W1115">
        <v>0</v>
      </c>
      <c r="X1115">
        <v>0</v>
      </c>
      <c r="Y1115">
        <v>0</v>
      </c>
      <c r="Z1115">
        <v>0</v>
      </c>
      <c r="AA1115">
        <v>0</v>
      </c>
      <c r="AB1115">
        <v>0</v>
      </c>
      <c r="AC1115">
        <v>0</v>
      </c>
      <c r="AD1115">
        <v>0</v>
      </c>
      <c r="AJ1115" cm="1">
        <f t="array" ref="AJ1115">IF(OR(COUNTIF(R1115,$AZ$2:$AZ$19)),0,1)</f>
        <v>0</v>
      </c>
      <c r="AK1115" cm="1">
        <f t="array" ref="AK1115">IF(OR(COUNTIF(S1115,$AZ$2:$AZ$19)),0,1)</f>
        <v>0</v>
      </c>
      <c r="AL1115" cm="1">
        <f t="array" ref="AL1115">IF(OR(COUNTIF(T1115,$AZ$2:$AZ$19)),0,1)</f>
        <v>0</v>
      </c>
      <c r="AM1115" cm="1">
        <f t="array" ref="AM1115">IF(OR(COUNTIF(U1115,$AZ$2:$AZ$19)),0,1)</f>
        <v>0</v>
      </c>
      <c r="AN1115" cm="1">
        <f t="array" ref="AN1115">IF(OR(COUNTIF(V1115,$AZ$2:$AZ$19)),0,1)</f>
        <v>0</v>
      </c>
      <c r="AO1115" cm="1">
        <f t="array" ref="AO1115">IF(OR(COUNTIF(W1115,$AZ$2:$AZ$19)),0,1)</f>
        <v>0</v>
      </c>
      <c r="AP1115" cm="1">
        <f t="array" ref="AP1115">IF(OR(COUNTIF(X1115,$AZ$2:$AZ$19)),0,1)</f>
        <v>0</v>
      </c>
      <c r="AQ1115" cm="1">
        <f t="array" ref="AQ1115">IF(OR(COUNTIF(Y1115,$AZ$2:$AZ$19)),0,1)</f>
        <v>0</v>
      </c>
      <c r="AR1115" cm="1">
        <f t="array" ref="AR1115">IF(OR(COUNTIF(Z1115,$AZ$2:$AZ$19)),0,1)</f>
        <v>0</v>
      </c>
      <c r="AS1115" cm="1">
        <f t="array" ref="AS1115">IF(OR(COUNTIF(AA1115,$AZ$2:$AZ$19)),0,1)</f>
        <v>0</v>
      </c>
      <c r="AT1115" cm="1">
        <f t="array" ref="AT1115">IF(OR(COUNTIF(AB1115,$AZ$2:$AZ$19)),0,1)</f>
        <v>0</v>
      </c>
      <c r="AU1115" cm="1">
        <f t="array" ref="AU1115">IF(OR(COUNTIF(AC1115,$AZ$2:$AZ$19)),0,1)</f>
        <v>0</v>
      </c>
      <c r="AV1115" cm="1">
        <f t="array" ref="AV1115">IF(OR(COUNTIF(AD1115,$AZ$2:$AZ$19)),0,1)</f>
        <v>0</v>
      </c>
      <c r="AX1115">
        <f t="shared" si="19"/>
        <v>0</v>
      </c>
    </row>
    <row r="1116" spans="1:50" x14ac:dyDescent="0.3">
      <c r="A1116" s="88" t="str" cm="1">
        <f t="array" ref="A1116">IF(AX1116&gt;0,'Licensee Info'!$A$2:$A$2,"#N/A")</f>
        <v>#N/A</v>
      </c>
      <c r="B1116" s="88" t="str">
        <f>'Cover Sheet'!$A$3</f>
        <v>[insert AFS Reporting Period]</v>
      </c>
      <c r="C1116" s="88" t="str">
        <f>'Cover Sheet'!$D$3</f>
        <v>[insert all medical and adult-use license record numbers covered by this AFS]</v>
      </c>
      <c r="D1116" s="88" t="str">
        <f>'Cover Sheet'!$A$6</f>
        <v>[insert name of firm]</v>
      </c>
      <c r="E1116" s="88" t="str">
        <f>'Cover Sheet'!$B$6</f>
        <v>[insert CPA name]</v>
      </c>
      <c r="F1116" s="88" t="str">
        <f>'Cover Sheet'!$B$8</f>
        <v>[insert CPA license number]</v>
      </c>
      <c r="G1116" s="88" t="str">
        <f>'Cover Sheet'!$D$6</f>
        <v>[insert direct email address]</v>
      </c>
      <c r="H1116" s="88" t="str">
        <f>'Cover Sheet'!$D$8</f>
        <v>[insert direct phone number]</v>
      </c>
      <c r="I1116" s="88" t="str">
        <f>'Cover Sheet'!$D$10</f>
        <v>[insert firm mailing address]</v>
      </c>
      <c r="J1116" s="88" t="str">
        <f>'Licensee Info'!$E$2</f>
        <v>Report not attested to correctly</v>
      </c>
      <c r="K1116" s="91" t="s">
        <v>287</v>
      </c>
      <c r="L1116" s="91">
        <v>1</v>
      </c>
      <c r="M1116" s="91" t="s">
        <v>288</v>
      </c>
      <c r="N1116" s="91">
        <v>1</v>
      </c>
      <c r="O1116" s="91">
        <v>10</v>
      </c>
      <c r="P1116" s="91"/>
      <c r="Q1116" s="91"/>
      <c r="R1116" s="91">
        <v>0</v>
      </c>
      <c r="S1116" s="91">
        <v>0</v>
      </c>
      <c r="T1116" s="91">
        <v>0</v>
      </c>
      <c r="U1116" s="91">
        <v>0</v>
      </c>
      <c r="V1116" s="91">
        <v>0</v>
      </c>
      <c r="W1116" s="91">
        <v>0</v>
      </c>
      <c r="X1116" s="91">
        <v>0</v>
      </c>
      <c r="Y1116" s="91">
        <v>0</v>
      </c>
      <c r="Z1116" s="91">
        <v>0</v>
      </c>
      <c r="AA1116" s="91">
        <v>0</v>
      </c>
      <c r="AB1116" s="91">
        <v>0</v>
      </c>
      <c r="AC1116" s="91">
        <v>0</v>
      </c>
      <c r="AD1116" s="91">
        <v>0</v>
      </c>
      <c r="AE1116" s="91"/>
      <c r="AF1116" s="91"/>
      <c r="AG1116" s="91"/>
      <c r="AH1116" s="91"/>
      <c r="AJ1116" cm="1">
        <f t="array" ref="AJ1116">IF(OR(COUNTIF(R1116,$AZ$2:$AZ$19)),0,1)</f>
        <v>0</v>
      </c>
      <c r="AK1116" cm="1">
        <f t="array" ref="AK1116">IF(OR(COUNTIF(S1116,$AZ$2:$AZ$19)),0,1)</f>
        <v>0</v>
      </c>
      <c r="AL1116" cm="1">
        <f t="array" ref="AL1116">IF(OR(COUNTIF(T1116,$AZ$2:$AZ$19)),0,1)</f>
        <v>0</v>
      </c>
      <c r="AM1116" cm="1">
        <f t="array" ref="AM1116">IF(OR(COUNTIF(U1116,$AZ$2:$AZ$19)),0,1)</f>
        <v>0</v>
      </c>
      <c r="AN1116" cm="1">
        <f t="array" ref="AN1116">IF(OR(COUNTIF(V1116,$AZ$2:$AZ$19)),0,1)</f>
        <v>0</v>
      </c>
      <c r="AO1116" cm="1">
        <f t="array" ref="AO1116">IF(OR(COUNTIF(W1116,$AZ$2:$AZ$19)),0,1)</f>
        <v>0</v>
      </c>
      <c r="AP1116" cm="1">
        <f t="array" ref="AP1116">IF(OR(COUNTIF(X1116,$AZ$2:$AZ$19)),0,1)</f>
        <v>0</v>
      </c>
      <c r="AQ1116" cm="1">
        <f t="array" ref="AQ1116">IF(OR(COUNTIF(Y1116,$AZ$2:$AZ$19)),0,1)</f>
        <v>0</v>
      </c>
      <c r="AR1116" cm="1">
        <f t="array" ref="AR1116">IF(OR(COUNTIF(Z1116,$AZ$2:$AZ$19)),0,1)</f>
        <v>0</v>
      </c>
      <c r="AS1116" cm="1">
        <f t="array" ref="AS1116">IF(OR(COUNTIF(AA1116,$AZ$2:$AZ$19)),0,1)</f>
        <v>0</v>
      </c>
      <c r="AT1116" cm="1">
        <f t="array" ref="AT1116">IF(OR(COUNTIF(AB1116,$AZ$2:$AZ$19)),0,1)</f>
        <v>0</v>
      </c>
      <c r="AU1116" cm="1">
        <f t="array" ref="AU1116">IF(OR(COUNTIF(AC1116,$AZ$2:$AZ$19)),0,1)</f>
        <v>0</v>
      </c>
      <c r="AV1116" cm="1">
        <f t="array" ref="AV1116">IF(OR(COUNTIF(AD1116,$AZ$2:$AZ$19)),0,1)</f>
        <v>0</v>
      </c>
      <c r="AX1116">
        <f t="shared" si="19"/>
        <v>0</v>
      </c>
    </row>
    <row r="1117" spans="1:50" x14ac:dyDescent="0.3">
      <c r="A1117" s="92" t="str" cm="1">
        <f t="array" ref="A1117">IF(AX1117&gt;0,'Licensee Info'!$A$2:$A$2,"#N/A")</f>
        <v>#N/A</v>
      </c>
      <c r="B1117" s="88" t="str">
        <f>'Cover Sheet'!$A$3</f>
        <v>[insert AFS Reporting Period]</v>
      </c>
      <c r="C1117" s="88" t="str">
        <f>'Cover Sheet'!$D$3</f>
        <v>[insert all medical and adult-use license record numbers covered by this AFS]</v>
      </c>
      <c r="D1117" s="88" t="str">
        <f>'Cover Sheet'!$A$6</f>
        <v>[insert name of firm]</v>
      </c>
      <c r="E1117" s="88" t="str">
        <f>'Cover Sheet'!$B$6</f>
        <v>[insert CPA name]</v>
      </c>
      <c r="F1117" s="88" t="str">
        <f>'Cover Sheet'!$B$8</f>
        <v>[insert CPA license number]</v>
      </c>
      <c r="G1117" s="88" t="str">
        <f>'Cover Sheet'!$D$6</f>
        <v>[insert direct email address]</v>
      </c>
      <c r="H1117" s="88" t="str">
        <f>'Cover Sheet'!$D$8</f>
        <v>[insert direct phone number]</v>
      </c>
      <c r="I1117" s="88" t="str">
        <f>'Cover Sheet'!$D$10</f>
        <v>[insert firm mailing address]</v>
      </c>
      <c r="J1117" s="88" t="str">
        <f>'Licensee Info'!$E$2</f>
        <v>Report not attested to correctly</v>
      </c>
      <c r="K1117" t="s">
        <v>287</v>
      </c>
      <c r="L1117">
        <v>1</v>
      </c>
      <c r="M1117" t="s">
        <v>288</v>
      </c>
      <c r="N1117">
        <v>1</v>
      </c>
      <c r="O1117">
        <v>11</v>
      </c>
      <c r="R1117">
        <v>0</v>
      </c>
      <c r="S1117">
        <v>0</v>
      </c>
      <c r="T1117">
        <v>0</v>
      </c>
      <c r="U1117">
        <v>0</v>
      </c>
      <c r="V1117">
        <v>0</v>
      </c>
      <c r="W1117">
        <v>0</v>
      </c>
      <c r="X1117">
        <v>0</v>
      </c>
      <c r="Y1117">
        <v>0</v>
      </c>
      <c r="Z1117">
        <v>0</v>
      </c>
      <c r="AA1117">
        <v>0</v>
      </c>
      <c r="AB1117">
        <v>0</v>
      </c>
      <c r="AC1117">
        <v>0</v>
      </c>
      <c r="AD1117">
        <v>0</v>
      </c>
      <c r="AJ1117" cm="1">
        <f t="array" ref="AJ1117">IF(OR(COUNTIF(R1117,$AZ$2:$AZ$19)),0,1)</f>
        <v>0</v>
      </c>
      <c r="AK1117" cm="1">
        <f t="array" ref="AK1117">IF(OR(COUNTIF(S1117,$AZ$2:$AZ$19)),0,1)</f>
        <v>0</v>
      </c>
      <c r="AL1117" cm="1">
        <f t="array" ref="AL1117">IF(OR(COUNTIF(T1117,$AZ$2:$AZ$19)),0,1)</f>
        <v>0</v>
      </c>
      <c r="AM1117" cm="1">
        <f t="array" ref="AM1117">IF(OR(COUNTIF(U1117,$AZ$2:$AZ$19)),0,1)</f>
        <v>0</v>
      </c>
      <c r="AN1117" cm="1">
        <f t="array" ref="AN1117">IF(OR(COUNTIF(V1117,$AZ$2:$AZ$19)),0,1)</f>
        <v>0</v>
      </c>
      <c r="AO1117" cm="1">
        <f t="array" ref="AO1117">IF(OR(COUNTIF(W1117,$AZ$2:$AZ$19)),0,1)</f>
        <v>0</v>
      </c>
      <c r="AP1117" cm="1">
        <f t="array" ref="AP1117">IF(OR(COUNTIF(X1117,$AZ$2:$AZ$19)),0,1)</f>
        <v>0</v>
      </c>
      <c r="AQ1117" cm="1">
        <f t="array" ref="AQ1117">IF(OR(COUNTIF(Y1117,$AZ$2:$AZ$19)),0,1)</f>
        <v>0</v>
      </c>
      <c r="AR1117" cm="1">
        <f t="array" ref="AR1117">IF(OR(COUNTIF(Z1117,$AZ$2:$AZ$19)),0,1)</f>
        <v>0</v>
      </c>
      <c r="AS1117" cm="1">
        <f t="array" ref="AS1117">IF(OR(COUNTIF(AA1117,$AZ$2:$AZ$19)),0,1)</f>
        <v>0</v>
      </c>
      <c r="AT1117" cm="1">
        <f t="array" ref="AT1117">IF(OR(COUNTIF(AB1117,$AZ$2:$AZ$19)),0,1)</f>
        <v>0</v>
      </c>
      <c r="AU1117" cm="1">
        <f t="array" ref="AU1117">IF(OR(COUNTIF(AC1117,$AZ$2:$AZ$19)),0,1)</f>
        <v>0</v>
      </c>
      <c r="AV1117" cm="1">
        <f t="array" ref="AV1117">IF(OR(COUNTIF(AD1117,$AZ$2:$AZ$19)),0,1)</f>
        <v>0</v>
      </c>
      <c r="AX1117">
        <f t="shared" si="19"/>
        <v>0</v>
      </c>
    </row>
    <row r="1118" spans="1:50" x14ac:dyDescent="0.3">
      <c r="A1118" s="88" t="str" cm="1">
        <f t="array" ref="A1118">IF(AX1118&gt;0,'Licensee Info'!$A$2:$A$2,"#N/A")</f>
        <v>#N/A</v>
      </c>
      <c r="B1118" s="88" t="str">
        <f>'Cover Sheet'!$A$3</f>
        <v>[insert AFS Reporting Period]</v>
      </c>
      <c r="C1118" s="88" t="str">
        <f>'Cover Sheet'!$D$3</f>
        <v>[insert all medical and adult-use license record numbers covered by this AFS]</v>
      </c>
      <c r="D1118" s="88" t="str">
        <f>'Cover Sheet'!$A$6</f>
        <v>[insert name of firm]</v>
      </c>
      <c r="E1118" s="88" t="str">
        <f>'Cover Sheet'!$B$6</f>
        <v>[insert CPA name]</v>
      </c>
      <c r="F1118" s="88" t="str">
        <f>'Cover Sheet'!$B$8</f>
        <v>[insert CPA license number]</v>
      </c>
      <c r="G1118" s="88" t="str">
        <f>'Cover Sheet'!$D$6</f>
        <v>[insert direct email address]</v>
      </c>
      <c r="H1118" s="88" t="str">
        <f>'Cover Sheet'!$D$8</f>
        <v>[insert direct phone number]</v>
      </c>
      <c r="I1118" s="88" t="str">
        <f>'Cover Sheet'!$D$10</f>
        <v>[insert firm mailing address]</v>
      </c>
      <c r="J1118" s="88" t="str">
        <f>'Licensee Info'!$E$2</f>
        <v>Report not attested to correctly</v>
      </c>
      <c r="K1118" s="91" t="s">
        <v>287</v>
      </c>
      <c r="L1118" s="91">
        <v>1</v>
      </c>
      <c r="M1118" s="91" t="s">
        <v>288</v>
      </c>
      <c r="N1118" s="91">
        <v>1</v>
      </c>
      <c r="O1118" s="91">
        <v>12</v>
      </c>
      <c r="P1118" s="91"/>
      <c r="Q1118" s="91"/>
      <c r="R1118" s="91">
        <v>0</v>
      </c>
      <c r="S1118" s="91">
        <v>0</v>
      </c>
      <c r="T1118" s="91">
        <v>0</v>
      </c>
      <c r="U1118" s="91">
        <v>0</v>
      </c>
      <c r="V1118" s="91">
        <v>0</v>
      </c>
      <c r="W1118" s="91">
        <v>0</v>
      </c>
      <c r="X1118" s="91">
        <v>0</v>
      </c>
      <c r="Y1118" s="91">
        <v>0</v>
      </c>
      <c r="Z1118" s="91">
        <v>0</v>
      </c>
      <c r="AA1118" s="91">
        <v>0</v>
      </c>
      <c r="AB1118" s="91">
        <v>0</v>
      </c>
      <c r="AC1118" s="91">
        <v>0</v>
      </c>
      <c r="AD1118" s="91">
        <v>0</v>
      </c>
      <c r="AE1118" s="91"/>
      <c r="AF1118" s="91"/>
      <c r="AG1118" s="91"/>
      <c r="AH1118" s="91"/>
      <c r="AJ1118" cm="1">
        <f t="array" ref="AJ1118">IF(OR(COUNTIF(R1118,$AZ$2:$AZ$19)),0,1)</f>
        <v>0</v>
      </c>
      <c r="AK1118" cm="1">
        <f t="array" ref="AK1118">IF(OR(COUNTIF(S1118,$AZ$2:$AZ$19)),0,1)</f>
        <v>0</v>
      </c>
      <c r="AL1118" cm="1">
        <f t="array" ref="AL1118">IF(OR(COUNTIF(T1118,$AZ$2:$AZ$19)),0,1)</f>
        <v>0</v>
      </c>
      <c r="AM1118" cm="1">
        <f t="array" ref="AM1118">IF(OR(COUNTIF(U1118,$AZ$2:$AZ$19)),0,1)</f>
        <v>0</v>
      </c>
      <c r="AN1118" cm="1">
        <f t="array" ref="AN1118">IF(OR(COUNTIF(V1118,$AZ$2:$AZ$19)),0,1)</f>
        <v>0</v>
      </c>
      <c r="AO1118" cm="1">
        <f t="array" ref="AO1118">IF(OR(COUNTIF(W1118,$AZ$2:$AZ$19)),0,1)</f>
        <v>0</v>
      </c>
      <c r="AP1118" cm="1">
        <f t="array" ref="AP1118">IF(OR(COUNTIF(X1118,$AZ$2:$AZ$19)),0,1)</f>
        <v>0</v>
      </c>
      <c r="AQ1118" cm="1">
        <f t="array" ref="AQ1118">IF(OR(COUNTIF(Y1118,$AZ$2:$AZ$19)),0,1)</f>
        <v>0</v>
      </c>
      <c r="AR1118" cm="1">
        <f t="array" ref="AR1118">IF(OR(COUNTIF(Z1118,$AZ$2:$AZ$19)),0,1)</f>
        <v>0</v>
      </c>
      <c r="AS1118" cm="1">
        <f t="array" ref="AS1118">IF(OR(COUNTIF(AA1118,$AZ$2:$AZ$19)),0,1)</f>
        <v>0</v>
      </c>
      <c r="AT1118" cm="1">
        <f t="array" ref="AT1118">IF(OR(COUNTIF(AB1118,$AZ$2:$AZ$19)),0,1)</f>
        <v>0</v>
      </c>
      <c r="AU1118" cm="1">
        <f t="array" ref="AU1118">IF(OR(COUNTIF(AC1118,$AZ$2:$AZ$19)),0,1)</f>
        <v>0</v>
      </c>
      <c r="AV1118" cm="1">
        <f t="array" ref="AV1118">IF(OR(COUNTIF(AD1118,$AZ$2:$AZ$19)),0,1)</f>
        <v>0</v>
      </c>
      <c r="AX1118">
        <f t="shared" si="19"/>
        <v>0</v>
      </c>
    </row>
    <row r="1119" spans="1:50" x14ac:dyDescent="0.3">
      <c r="A1119" s="92" t="str" cm="1">
        <f t="array" aca="1" ref="A1119" ca="1">IF(AX1119&gt;0,'Licensee Info'!$A$2:$A$2,"#N/A")</f>
        <v>#N/A</v>
      </c>
      <c r="B1119" s="88" t="str">
        <f>'Cover Sheet'!$A$3</f>
        <v>[insert AFS Reporting Period]</v>
      </c>
      <c r="C1119" s="88" t="str">
        <f>'Cover Sheet'!$D$3</f>
        <v>[insert all medical and adult-use license record numbers covered by this AFS]</v>
      </c>
      <c r="D1119" s="88" t="str">
        <f>'Cover Sheet'!$A$6</f>
        <v>[insert name of firm]</v>
      </c>
      <c r="E1119" s="88" t="str">
        <f>'Cover Sheet'!$B$6</f>
        <v>[insert CPA name]</v>
      </c>
      <c r="F1119" s="88" t="str">
        <f>'Cover Sheet'!$B$8</f>
        <v>[insert CPA license number]</v>
      </c>
      <c r="G1119" s="88" t="str">
        <f>'Cover Sheet'!$D$6</f>
        <v>[insert direct email address]</v>
      </c>
      <c r="H1119" s="88" t="str">
        <f>'Cover Sheet'!$D$8</f>
        <v>[insert direct phone number]</v>
      </c>
      <c r="I1119" s="88" t="str">
        <f>'Cover Sheet'!$D$10</f>
        <v>[insert firm mailing address]</v>
      </c>
      <c r="J1119" s="88" t="str">
        <f>'Licensee Info'!$E$2</f>
        <v>Report not attested to correctly</v>
      </c>
      <c r="K1119" t="s">
        <v>287</v>
      </c>
      <c r="L1119">
        <v>1</v>
      </c>
      <c r="M1119">
        <v>4</v>
      </c>
      <c r="N1119">
        <v>2</v>
      </c>
      <c r="O1119">
        <v>1</v>
      </c>
      <c r="R1119" t="str">
        <f ca="1">'R - Total (SC, ST)'!$C$95</f>
        <v>[Autofilled based on inputs from part 3]</v>
      </c>
      <c r="S1119" cm="1">
        <f t="array" ref="S1119:W1130">'R - Total (SC, ST)'!$A$97:$E$108</f>
        <v>0</v>
      </c>
      <c r="T1119">
        <v>0</v>
      </c>
      <c r="U1119">
        <v>0</v>
      </c>
      <c r="V1119">
        <v>0</v>
      </c>
      <c r="W1119">
        <v>0</v>
      </c>
      <c r="X1119">
        <v>0</v>
      </c>
      <c r="Y1119">
        <v>0</v>
      </c>
      <c r="Z1119">
        <v>0</v>
      </c>
      <c r="AA1119">
        <v>0</v>
      </c>
      <c r="AB1119">
        <v>0</v>
      </c>
      <c r="AC1119">
        <v>0</v>
      </c>
      <c r="AD1119">
        <v>0</v>
      </c>
      <c r="AJ1119" cm="1">
        <f t="array" aca="1" ref="AJ1119" ca="1">IF(OR(COUNTIF(R1119,$AZ$2:$AZ$19)),0,1)</f>
        <v>0</v>
      </c>
      <c r="AK1119" cm="1">
        <f t="array" ref="AK1119">IF(OR(COUNTIF(S1119,$AZ$2:$AZ$19)),0,1)</f>
        <v>0</v>
      </c>
      <c r="AL1119" cm="1">
        <f t="array" ref="AL1119">IF(OR(COUNTIF(T1119,$AZ$2:$AZ$19)),0,1)</f>
        <v>0</v>
      </c>
      <c r="AM1119" cm="1">
        <f t="array" ref="AM1119">IF(OR(COUNTIF(U1119,$AZ$2:$AZ$19)),0,1)</f>
        <v>0</v>
      </c>
      <c r="AN1119" cm="1">
        <f t="array" ref="AN1119">IF(OR(COUNTIF(V1119,$AZ$2:$AZ$19)),0,1)</f>
        <v>0</v>
      </c>
      <c r="AO1119" cm="1">
        <f t="array" ref="AO1119">IF(OR(COUNTIF(W1119,$AZ$2:$AZ$19)),0,1)</f>
        <v>0</v>
      </c>
      <c r="AP1119" cm="1">
        <f t="array" ref="AP1119">IF(OR(COUNTIF(X1119,$AZ$2:$AZ$19)),0,1)</f>
        <v>0</v>
      </c>
      <c r="AQ1119" cm="1">
        <f t="array" ref="AQ1119">IF(OR(COUNTIF(Y1119,$AZ$2:$AZ$19)),0,1)</f>
        <v>0</v>
      </c>
      <c r="AR1119" cm="1">
        <f t="array" ref="AR1119">IF(OR(COUNTIF(Z1119,$AZ$2:$AZ$19)),0,1)</f>
        <v>0</v>
      </c>
      <c r="AS1119" cm="1">
        <f t="array" ref="AS1119">IF(OR(COUNTIF(AA1119,$AZ$2:$AZ$19)),0,1)</f>
        <v>0</v>
      </c>
      <c r="AT1119" cm="1">
        <f t="array" ref="AT1119">IF(OR(COUNTIF(AB1119,$AZ$2:$AZ$19)),0,1)</f>
        <v>0</v>
      </c>
      <c r="AU1119" cm="1">
        <f t="array" ref="AU1119">IF(OR(COUNTIF(AC1119,$AZ$2:$AZ$19)),0,1)</f>
        <v>0</v>
      </c>
      <c r="AV1119" cm="1">
        <f t="array" ref="AV1119">IF(OR(COUNTIF(AD1119,$AZ$2:$AZ$19)),0,1)</f>
        <v>0</v>
      </c>
      <c r="AX1119">
        <f t="shared" ca="1" si="19"/>
        <v>0</v>
      </c>
    </row>
    <row r="1120" spans="1:50" x14ac:dyDescent="0.3">
      <c r="A1120" s="88" t="str" cm="1">
        <f t="array" aca="1" ref="A1120" ca="1">IF(AX1120&gt;0,'Licensee Info'!$A$2:$A$2,"#N/A")</f>
        <v>#N/A</v>
      </c>
      <c r="B1120" s="88" t="str">
        <f>'Cover Sheet'!$A$3</f>
        <v>[insert AFS Reporting Period]</v>
      </c>
      <c r="C1120" s="88" t="str">
        <f>'Cover Sheet'!$D$3</f>
        <v>[insert all medical and adult-use license record numbers covered by this AFS]</v>
      </c>
      <c r="D1120" s="88" t="str">
        <f>'Cover Sheet'!$A$6</f>
        <v>[insert name of firm]</v>
      </c>
      <c r="E1120" s="88" t="str">
        <f>'Cover Sheet'!$B$6</f>
        <v>[insert CPA name]</v>
      </c>
      <c r="F1120" s="88" t="str">
        <f>'Cover Sheet'!$B$8</f>
        <v>[insert CPA license number]</v>
      </c>
      <c r="G1120" s="88" t="str">
        <f>'Cover Sheet'!$D$6</f>
        <v>[insert direct email address]</v>
      </c>
      <c r="H1120" s="88" t="str">
        <f>'Cover Sheet'!$D$8</f>
        <v>[insert direct phone number]</v>
      </c>
      <c r="I1120" s="88" t="str">
        <f>'Cover Sheet'!$D$10</f>
        <v>[insert firm mailing address]</v>
      </c>
      <c r="J1120" s="88" t="str">
        <f>'Licensee Info'!$E$2</f>
        <v>Report not attested to correctly</v>
      </c>
      <c r="K1120" s="91" t="s">
        <v>287</v>
      </c>
      <c r="L1120" s="91">
        <v>1</v>
      </c>
      <c r="M1120" s="91">
        <v>4</v>
      </c>
      <c r="N1120" s="91">
        <v>2</v>
      </c>
      <c r="O1120" s="91">
        <v>2</v>
      </c>
      <c r="P1120" s="91"/>
      <c r="Q1120" s="91"/>
      <c r="R1120" s="91" t="str">
        <f ca="1">'R - Total (SC, ST)'!$C$95</f>
        <v>[Autofilled based on inputs from part 3]</v>
      </c>
      <c r="S1120" s="91">
        <v>0</v>
      </c>
      <c r="T1120" s="91">
        <v>0</v>
      </c>
      <c r="U1120" s="91">
        <v>0</v>
      </c>
      <c r="V1120" s="91">
        <v>0</v>
      </c>
      <c r="W1120" s="91">
        <v>0</v>
      </c>
      <c r="X1120" s="91">
        <v>0</v>
      </c>
      <c r="Y1120" s="91">
        <v>0</v>
      </c>
      <c r="Z1120" s="91">
        <v>0</v>
      </c>
      <c r="AA1120" s="91">
        <v>0</v>
      </c>
      <c r="AB1120" s="91">
        <v>0</v>
      </c>
      <c r="AC1120" s="91">
        <v>0</v>
      </c>
      <c r="AD1120" s="91">
        <v>0</v>
      </c>
      <c r="AE1120" s="91"/>
      <c r="AF1120" s="91"/>
      <c r="AG1120" s="91"/>
      <c r="AH1120" s="91"/>
      <c r="AJ1120" cm="1">
        <f t="array" aca="1" ref="AJ1120" ca="1">IF(OR(COUNTIF(R1120,$AZ$2:$AZ$19)),0,1)</f>
        <v>0</v>
      </c>
      <c r="AK1120" cm="1">
        <f t="array" ref="AK1120">IF(OR(COUNTIF(S1120,$AZ$2:$AZ$19)),0,1)</f>
        <v>0</v>
      </c>
      <c r="AL1120" cm="1">
        <f t="array" ref="AL1120">IF(OR(COUNTIF(T1120,$AZ$2:$AZ$19)),0,1)</f>
        <v>0</v>
      </c>
      <c r="AM1120" cm="1">
        <f t="array" ref="AM1120">IF(OR(COUNTIF(U1120,$AZ$2:$AZ$19)),0,1)</f>
        <v>0</v>
      </c>
      <c r="AN1120" cm="1">
        <f t="array" ref="AN1120">IF(OR(COUNTIF(V1120,$AZ$2:$AZ$19)),0,1)</f>
        <v>0</v>
      </c>
      <c r="AO1120" cm="1">
        <f t="array" ref="AO1120">IF(OR(COUNTIF(W1120,$AZ$2:$AZ$19)),0,1)</f>
        <v>0</v>
      </c>
      <c r="AP1120" cm="1">
        <f t="array" ref="AP1120">IF(OR(COUNTIF(X1120,$AZ$2:$AZ$19)),0,1)</f>
        <v>0</v>
      </c>
      <c r="AQ1120" cm="1">
        <f t="array" ref="AQ1120">IF(OR(COUNTIF(Y1120,$AZ$2:$AZ$19)),0,1)</f>
        <v>0</v>
      </c>
      <c r="AR1120" cm="1">
        <f t="array" ref="AR1120">IF(OR(COUNTIF(Z1120,$AZ$2:$AZ$19)),0,1)</f>
        <v>0</v>
      </c>
      <c r="AS1120" cm="1">
        <f t="array" ref="AS1120">IF(OR(COUNTIF(AA1120,$AZ$2:$AZ$19)),0,1)</f>
        <v>0</v>
      </c>
      <c r="AT1120" cm="1">
        <f t="array" ref="AT1120">IF(OR(COUNTIF(AB1120,$AZ$2:$AZ$19)),0,1)</f>
        <v>0</v>
      </c>
      <c r="AU1120" cm="1">
        <f t="array" ref="AU1120">IF(OR(COUNTIF(AC1120,$AZ$2:$AZ$19)),0,1)</f>
        <v>0</v>
      </c>
      <c r="AV1120" cm="1">
        <f t="array" ref="AV1120">IF(OR(COUNTIF(AD1120,$AZ$2:$AZ$19)),0,1)</f>
        <v>0</v>
      </c>
      <c r="AX1120">
        <f t="shared" ca="1" si="19"/>
        <v>0</v>
      </c>
    </row>
    <row r="1121" spans="1:50" x14ac:dyDescent="0.3">
      <c r="A1121" s="92" t="str" cm="1">
        <f t="array" aca="1" ref="A1121" ca="1">IF(AX1121&gt;0,'Licensee Info'!$A$2:$A$2,"#N/A")</f>
        <v>#N/A</v>
      </c>
      <c r="B1121" s="88" t="str">
        <f>'Cover Sheet'!$A$3</f>
        <v>[insert AFS Reporting Period]</v>
      </c>
      <c r="C1121" s="88" t="str">
        <f>'Cover Sheet'!$D$3</f>
        <v>[insert all medical and adult-use license record numbers covered by this AFS]</v>
      </c>
      <c r="D1121" s="88" t="str">
        <f>'Cover Sheet'!$A$6</f>
        <v>[insert name of firm]</v>
      </c>
      <c r="E1121" s="88" t="str">
        <f>'Cover Sheet'!$B$6</f>
        <v>[insert CPA name]</v>
      </c>
      <c r="F1121" s="88" t="str">
        <f>'Cover Sheet'!$B$8</f>
        <v>[insert CPA license number]</v>
      </c>
      <c r="G1121" s="88" t="str">
        <f>'Cover Sheet'!$D$6</f>
        <v>[insert direct email address]</v>
      </c>
      <c r="H1121" s="88" t="str">
        <f>'Cover Sheet'!$D$8</f>
        <v>[insert direct phone number]</v>
      </c>
      <c r="I1121" s="88" t="str">
        <f>'Cover Sheet'!$D$10</f>
        <v>[insert firm mailing address]</v>
      </c>
      <c r="J1121" s="88" t="str">
        <f>'Licensee Info'!$E$2</f>
        <v>Report not attested to correctly</v>
      </c>
      <c r="K1121" t="s">
        <v>287</v>
      </c>
      <c r="L1121">
        <v>1</v>
      </c>
      <c r="M1121">
        <v>4</v>
      </c>
      <c r="N1121">
        <v>2</v>
      </c>
      <c r="O1121">
        <v>3</v>
      </c>
      <c r="R1121" t="str">
        <f ca="1">'R - Total (SC, ST)'!$C$95</f>
        <v>[Autofilled based on inputs from part 3]</v>
      </c>
      <c r="S1121">
        <v>0</v>
      </c>
      <c r="T1121">
        <v>0</v>
      </c>
      <c r="U1121">
        <v>0</v>
      </c>
      <c r="V1121">
        <v>0</v>
      </c>
      <c r="W1121">
        <v>0</v>
      </c>
      <c r="X1121">
        <v>0</v>
      </c>
      <c r="Y1121">
        <v>0</v>
      </c>
      <c r="Z1121">
        <v>0</v>
      </c>
      <c r="AA1121">
        <v>0</v>
      </c>
      <c r="AB1121">
        <v>0</v>
      </c>
      <c r="AC1121">
        <v>0</v>
      </c>
      <c r="AD1121">
        <v>0</v>
      </c>
      <c r="AJ1121" cm="1">
        <f t="array" aca="1" ref="AJ1121" ca="1">IF(OR(COUNTIF(R1121,$AZ$2:$AZ$19)),0,1)</f>
        <v>0</v>
      </c>
      <c r="AK1121" cm="1">
        <f t="array" ref="AK1121">IF(OR(COUNTIF(S1121,$AZ$2:$AZ$19)),0,1)</f>
        <v>0</v>
      </c>
      <c r="AL1121" cm="1">
        <f t="array" ref="AL1121">IF(OR(COUNTIF(T1121,$AZ$2:$AZ$19)),0,1)</f>
        <v>0</v>
      </c>
      <c r="AM1121" cm="1">
        <f t="array" ref="AM1121">IF(OR(COUNTIF(U1121,$AZ$2:$AZ$19)),0,1)</f>
        <v>0</v>
      </c>
      <c r="AN1121" cm="1">
        <f t="array" ref="AN1121">IF(OR(COUNTIF(V1121,$AZ$2:$AZ$19)),0,1)</f>
        <v>0</v>
      </c>
      <c r="AO1121" cm="1">
        <f t="array" ref="AO1121">IF(OR(COUNTIF(W1121,$AZ$2:$AZ$19)),0,1)</f>
        <v>0</v>
      </c>
      <c r="AP1121" cm="1">
        <f t="array" ref="AP1121">IF(OR(COUNTIF(X1121,$AZ$2:$AZ$19)),0,1)</f>
        <v>0</v>
      </c>
      <c r="AQ1121" cm="1">
        <f t="array" ref="AQ1121">IF(OR(COUNTIF(Y1121,$AZ$2:$AZ$19)),0,1)</f>
        <v>0</v>
      </c>
      <c r="AR1121" cm="1">
        <f t="array" ref="AR1121">IF(OR(COUNTIF(Z1121,$AZ$2:$AZ$19)),0,1)</f>
        <v>0</v>
      </c>
      <c r="AS1121" cm="1">
        <f t="array" ref="AS1121">IF(OR(COUNTIF(AA1121,$AZ$2:$AZ$19)),0,1)</f>
        <v>0</v>
      </c>
      <c r="AT1121" cm="1">
        <f t="array" ref="AT1121">IF(OR(COUNTIF(AB1121,$AZ$2:$AZ$19)),0,1)</f>
        <v>0</v>
      </c>
      <c r="AU1121" cm="1">
        <f t="array" ref="AU1121">IF(OR(COUNTIF(AC1121,$AZ$2:$AZ$19)),0,1)</f>
        <v>0</v>
      </c>
      <c r="AV1121" cm="1">
        <f t="array" ref="AV1121">IF(OR(COUNTIF(AD1121,$AZ$2:$AZ$19)),0,1)</f>
        <v>0</v>
      </c>
      <c r="AX1121">
        <f t="shared" ca="1" si="19"/>
        <v>0</v>
      </c>
    </row>
    <row r="1122" spans="1:50" x14ac:dyDescent="0.3">
      <c r="A1122" s="88" t="str" cm="1">
        <f t="array" aca="1" ref="A1122" ca="1">IF(AX1122&gt;0,'Licensee Info'!$A$2:$A$2,"#N/A")</f>
        <v>#N/A</v>
      </c>
      <c r="B1122" s="88" t="str">
        <f>'Cover Sheet'!$A$3</f>
        <v>[insert AFS Reporting Period]</v>
      </c>
      <c r="C1122" s="88" t="str">
        <f>'Cover Sheet'!$D$3</f>
        <v>[insert all medical and adult-use license record numbers covered by this AFS]</v>
      </c>
      <c r="D1122" s="88" t="str">
        <f>'Cover Sheet'!$A$6</f>
        <v>[insert name of firm]</v>
      </c>
      <c r="E1122" s="88" t="str">
        <f>'Cover Sheet'!$B$6</f>
        <v>[insert CPA name]</v>
      </c>
      <c r="F1122" s="88" t="str">
        <f>'Cover Sheet'!$B$8</f>
        <v>[insert CPA license number]</v>
      </c>
      <c r="G1122" s="88" t="str">
        <f>'Cover Sheet'!$D$6</f>
        <v>[insert direct email address]</v>
      </c>
      <c r="H1122" s="88" t="str">
        <f>'Cover Sheet'!$D$8</f>
        <v>[insert direct phone number]</v>
      </c>
      <c r="I1122" s="88" t="str">
        <f>'Cover Sheet'!$D$10</f>
        <v>[insert firm mailing address]</v>
      </c>
      <c r="J1122" s="88" t="str">
        <f>'Licensee Info'!$E$2</f>
        <v>Report not attested to correctly</v>
      </c>
      <c r="K1122" s="91" t="s">
        <v>287</v>
      </c>
      <c r="L1122" s="91">
        <v>1</v>
      </c>
      <c r="M1122" s="91">
        <v>4</v>
      </c>
      <c r="N1122" s="91">
        <v>2</v>
      </c>
      <c r="O1122" s="91">
        <v>4</v>
      </c>
      <c r="P1122" s="91"/>
      <c r="Q1122" s="91"/>
      <c r="R1122" s="91" t="str">
        <f ca="1">'R - Total (SC, ST)'!$C$95</f>
        <v>[Autofilled based on inputs from part 3]</v>
      </c>
      <c r="S1122" s="91">
        <v>0</v>
      </c>
      <c r="T1122" s="91">
        <v>0</v>
      </c>
      <c r="U1122" s="91">
        <v>0</v>
      </c>
      <c r="V1122" s="91">
        <v>0</v>
      </c>
      <c r="W1122" s="91">
        <v>0</v>
      </c>
      <c r="X1122" s="91">
        <v>0</v>
      </c>
      <c r="Y1122" s="91">
        <v>0</v>
      </c>
      <c r="Z1122" s="91">
        <v>0</v>
      </c>
      <c r="AA1122" s="91">
        <v>0</v>
      </c>
      <c r="AB1122" s="91">
        <v>0</v>
      </c>
      <c r="AC1122" s="91">
        <v>0</v>
      </c>
      <c r="AD1122" s="91">
        <v>0</v>
      </c>
      <c r="AE1122" s="91"/>
      <c r="AF1122" s="91"/>
      <c r="AG1122" s="91"/>
      <c r="AH1122" s="91"/>
      <c r="AJ1122" cm="1">
        <f t="array" aca="1" ref="AJ1122" ca="1">IF(OR(COUNTIF(R1122,$AZ$2:$AZ$19)),0,1)</f>
        <v>0</v>
      </c>
      <c r="AK1122" cm="1">
        <f t="array" ref="AK1122">IF(OR(COUNTIF(S1122,$AZ$2:$AZ$19)),0,1)</f>
        <v>0</v>
      </c>
      <c r="AL1122" cm="1">
        <f t="array" ref="AL1122">IF(OR(COUNTIF(T1122,$AZ$2:$AZ$19)),0,1)</f>
        <v>0</v>
      </c>
      <c r="AM1122" cm="1">
        <f t="array" ref="AM1122">IF(OR(COUNTIF(U1122,$AZ$2:$AZ$19)),0,1)</f>
        <v>0</v>
      </c>
      <c r="AN1122" cm="1">
        <f t="array" ref="AN1122">IF(OR(COUNTIF(V1122,$AZ$2:$AZ$19)),0,1)</f>
        <v>0</v>
      </c>
      <c r="AO1122" cm="1">
        <f t="array" ref="AO1122">IF(OR(COUNTIF(W1122,$AZ$2:$AZ$19)),0,1)</f>
        <v>0</v>
      </c>
      <c r="AP1122" cm="1">
        <f t="array" ref="AP1122">IF(OR(COUNTIF(X1122,$AZ$2:$AZ$19)),0,1)</f>
        <v>0</v>
      </c>
      <c r="AQ1122" cm="1">
        <f t="array" ref="AQ1122">IF(OR(COUNTIF(Y1122,$AZ$2:$AZ$19)),0,1)</f>
        <v>0</v>
      </c>
      <c r="AR1122" cm="1">
        <f t="array" ref="AR1122">IF(OR(COUNTIF(Z1122,$AZ$2:$AZ$19)),0,1)</f>
        <v>0</v>
      </c>
      <c r="AS1122" cm="1">
        <f t="array" ref="AS1122">IF(OR(COUNTIF(AA1122,$AZ$2:$AZ$19)),0,1)</f>
        <v>0</v>
      </c>
      <c r="AT1122" cm="1">
        <f t="array" ref="AT1122">IF(OR(COUNTIF(AB1122,$AZ$2:$AZ$19)),0,1)</f>
        <v>0</v>
      </c>
      <c r="AU1122" cm="1">
        <f t="array" ref="AU1122">IF(OR(COUNTIF(AC1122,$AZ$2:$AZ$19)),0,1)</f>
        <v>0</v>
      </c>
      <c r="AV1122" cm="1">
        <f t="array" ref="AV1122">IF(OR(COUNTIF(AD1122,$AZ$2:$AZ$19)),0,1)</f>
        <v>0</v>
      </c>
      <c r="AX1122">
        <f t="shared" ca="1" si="19"/>
        <v>0</v>
      </c>
    </row>
    <row r="1123" spans="1:50" x14ac:dyDescent="0.3">
      <c r="A1123" s="92" t="str" cm="1">
        <f t="array" aca="1" ref="A1123" ca="1">IF(AX1123&gt;0,'Licensee Info'!$A$2:$A$2,"#N/A")</f>
        <v>#N/A</v>
      </c>
      <c r="B1123" s="88" t="str">
        <f>'Cover Sheet'!$A$3</f>
        <v>[insert AFS Reporting Period]</v>
      </c>
      <c r="C1123" s="88" t="str">
        <f>'Cover Sheet'!$D$3</f>
        <v>[insert all medical and adult-use license record numbers covered by this AFS]</v>
      </c>
      <c r="D1123" s="88" t="str">
        <f>'Cover Sheet'!$A$6</f>
        <v>[insert name of firm]</v>
      </c>
      <c r="E1123" s="88" t="str">
        <f>'Cover Sheet'!$B$6</f>
        <v>[insert CPA name]</v>
      </c>
      <c r="F1123" s="88" t="str">
        <f>'Cover Sheet'!$B$8</f>
        <v>[insert CPA license number]</v>
      </c>
      <c r="G1123" s="88" t="str">
        <f>'Cover Sheet'!$D$6</f>
        <v>[insert direct email address]</v>
      </c>
      <c r="H1123" s="88" t="str">
        <f>'Cover Sheet'!$D$8</f>
        <v>[insert direct phone number]</v>
      </c>
      <c r="I1123" s="88" t="str">
        <f>'Cover Sheet'!$D$10</f>
        <v>[insert firm mailing address]</v>
      </c>
      <c r="J1123" s="88" t="str">
        <f>'Licensee Info'!$E$2</f>
        <v>Report not attested to correctly</v>
      </c>
      <c r="K1123" t="s">
        <v>287</v>
      </c>
      <c r="L1123">
        <v>1</v>
      </c>
      <c r="M1123">
        <v>4</v>
      </c>
      <c r="N1123">
        <v>2</v>
      </c>
      <c r="O1123">
        <v>5</v>
      </c>
      <c r="R1123" t="str">
        <f ca="1">'R - Total (SC, ST)'!$C$95</f>
        <v>[Autofilled based on inputs from part 3]</v>
      </c>
      <c r="S1123">
        <v>0</v>
      </c>
      <c r="T1123">
        <v>0</v>
      </c>
      <c r="U1123">
        <v>0</v>
      </c>
      <c r="V1123">
        <v>0</v>
      </c>
      <c r="W1123">
        <v>0</v>
      </c>
      <c r="X1123">
        <v>0</v>
      </c>
      <c r="Y1123">
        <v>0</v>
      </c>
      <c r="Z1123">
        <v>0</v>
      </c>
      <c r="AA1123">
        <v>0</v>
      </c>
      <c r="AB1123">
        <v>0</v>
      </c>
      <c r="AC1123">
        <v>0</v>
      </c>
      <c r="AD1123">
        <v>0</v>
      </c>
      <c r="AJ1123" cm="1">
        <f t="array" aca="1" ref="AJ1123" ca="1">IF(OR(COUNTIF(R1123,$AZ$2:$AZ$19)),0,1)</f>
        <v>0</v>
      </c>
      <c r="AK1123" cm="1">
        <f t="array" ref="AK1123">IF(OR(COUNTIF(S1123,$AZ$2:$AZ$19)),0,1)</f>
        <v>0</v>
      </c>
      <c r="AL1123" cm="1">
        <f t="array" ref="AL1123">IF(OR(COUNTIF(T1123,$AZ$2:$AZ$19)),0,1)</f>
        <v>0</v>
      </c>
      <c r="AM1123" cm="1">
        <f t="array" ref="AM1123">IF(OR(COUNTIF(U1123,$AZ$2:$AZ$19)),0,1)</f>
        <v>0</v>
      </c>
      <c r="AN1123" cm="1">
        <f t="array" ref="AN1123">IF(OR(COUNTIF(V1123,$AZ$2:$AZ$19)),0,1)</f>
        <v>0</v>
      </c>
      <c r="AO1123" cm="1">
        <f t="array" ref="AO1123">IF(OR(COUNTIF(W1123,$AZ$2:$AZ$19)),0,1)</f>
        <v>0</v>
      </c>
      <c r="AP1123" cm="1">
        <f t="array" ref="AP1123">IF(OR(COUNTIF(X1123,$AZ$2:$AZ$19)),0,1)</f>
        <v>0</v>
      </c>
      <c r="AQ1123" cm="1">
        <f t="array" ref="AQ1123">IF(OR(COUNTIF(Y1123,$AZ$2:$AZ$19)),0,1)</f>
        <v>0</v>
      </c>
      <c r="AR1123" cm="1">
        <f t="array" ref="AR1123">IF(OR(COUNTIF(Z1123,$AZ$2:$AZ$19)),0,1)</f>
        <v>0</v>
      </c>
      <c r="AS1123" cm="1">
        <f t="array" ref="AS1123">IF(OR(COUNTIF(AA1123,$AZ$2:$AZ$19)),0,1)</f>
        <v>0</v>
      </c>
      <c r="AT1123" cm="1">
        <f t="array" ref="AT1123">IF(OR(COUNTIF(AB1123,$AZ$2:$AZ$19)),0,1)</f>
        <v>0</v>
      </c>
      <c r="AU1123" cm="1">
        <f t="array" ref="AU1123">IF(OR(COUNTIF(AC1123,$AZ$2:$AZ$19)),0,1)</f>
        <v>0</v>
      </c>
      <c r="AV1123" cm="1">
        <f t="array" ref="AV1123">IF(OR(COUNTIF(AD1123,$AZ$2:$AZ$19)),0,1)</f>
        <v>0</v>
      </c>
      <c r="AX1123">
        <f t="shared" ca="1" si="19"/>
        <v>0</v>
      </c>
    </row>
    <row r="1124" spans="1:50" x14ac:dyDescent="0.3">
      <c r="A1124" s="88" t="str" cm="1">
        <f t="array" aca="1" ref="A1124" ca="1">IF(AX1124&gt;0,'Licensee Info'!$A$2:$A$2,"#N/A")</f>
        <v>#N/A</v>
      </c>
      <c r="B1124" s="88" t="str">
        <f>'Cover Sheet'!$A$3</f>
        <v>[insert AFS Reporting Period]</v>
      </c>
      <c r="C1124" s="88" t="str">
        <f>'Cover Sheet'!$D$3</f>
        <v>[insert all medical and adult-use license record numbers covered by this AFS]</v>
      </c>
      <c r="D1124" s="88" t="str">
        <f>'Cover Sheet'!$A$6</f>
        <v>[insert name of firm]</v>
      </c>
      <c r="E1124" s="88" t="str">
        <f>'Cover Sheet'!$B$6</f>
        <v>[insert CPA name]</v>
      </c>
      <c r="F1124" s="88" t="str">
        <f>'Cover Sheet'!$B$8</f>
        <v>[insert CPA license number]</v>
      </c>
      <c r="G1124" s="88" t="str">
        <f>'Cover Sheet'!$D$6</f>
        <v>[insert direct email address]</v>
      </c>
      <c r="H1124" s="88" t="str">
        <f>'Cover Sheet'!$D$8</f>
        <v>[insert direct phone number]</v>
      </c>
      <c r="I1124" s="88" t="str">
        <f>'Cover Sheet'!$D$10</f>
        <v>[insert firm mailing address]</v>
      </c>
      <c r="J1124" s="88" t="str">
        <f>'Licensee Info'!$E$2</f>
        <v>Report not attested to correctly</v>
      </c>
      <c r="K1124" s="91" t="s">
        <v>287</v>
      </c>
      <c r="L1124" s="91">
        <v>1</v>
      </c>
      <c r="M1124" s="91">
        <v>4</v>
      </c>
      <c r="N1124" s="91">
        <v>2</v>
      </c>
      <c r="O1124" s="91">
        <v>6</v>
      </c>
      <c r="P1124" s="91"/>
      <c r="Q1124" s="91"/>
      <c r="R1124" s="91" t="str">
        <f ca="1">'R - Total (SC, ST)'!$C$95</f>
        <v>[Autofilled based on inputs from part 3]</v>
      </c>
      <c r="S1124" s="91">
        <v>0</v>
      </c>
      <c r="T1124" s="91">
        <v>0</v>
      </c>
      <c r="U1124" s="91">
        <v>0</v>
      </c>
      <c r="V1124" s="91">
        <v>0</v>
      </c>
      <c r="W1124" s="91">
        <v>0</v>
      </c>
      <c r="X1124" s="91">
        <v>0</v>
      </c>
      <c r="Y1124" s="91">
        <v>0</v>
      </c>
      <c r="Z1124" s="91">
        <v>0</v>
      </c>
      <c r="AA1124" s="91">
        <v>0</v>
      </c>
      <c r="AB1124" s="91">
        <v>0</v>
      </c>
      <c r="AC1124" s="91">
        <v>0</v>
      </c>
      <c r="AD1124" s="91">
        <v>0</v>
      </c>
      <c r="AE1124" s="91"/>
      <c r="AF1124" s="91"/>
      <c r="AG1124" s="91"/>
      <c r="AH1124" s="91"/>
      <c r="AJ1124" cm="1">
        <f t="array" aca="1" ref="AJ1124" ca="1">IF(OR(COUNTIF(R1124,$AZ$2:$AZ$19)),0,1)</f>
        <v>0</v>
      </c>
      <c r="AK1124" cm="1">
        <f t="array" ref="AK1124">IF(OR(COUNTIF(S1124,$AZ$2:$AZ$19)),0,1)</f>
        <v>0</v>
      </c>
      <c r="AL1124" cm="1">
        <f t="array" ref="AL1124">IF(OR(COUNTIF(T1124,$AZ$2:$AZ$19)),0,1)</f>
        <v>0</v>
      </c>
      <c r="AM1124" cm="1">
        <f t="array" ref="AM1124">IF(OR(COUNTIF(U1124,$AZ$2:$AZ$19)),0,1)</f>
        <v>0</v>
      </c>
      <c r="AN1124" cm="1">
        <f t="array" ref="AN1124">IF(OR(COUNTIF(V1124,$AZ$2:$AZ$19)),0,1)</f>
        <v>0</v>
      </c>
      <c r="AO1124" cm="1">
        <f t="array" ref="AO1124">IF(OR(COUNTIF(W1124,$AZ$2:$AZ$19)),0,1)</f>
        <v>0</v>
      </c>
      <c r="AP1124" cm="1">
        <f t="array" ref="AP1124">IF(OR(COUNTIF(X1124,$AZ$2:$AZ$19)),0,1)</f>
        <v>0</v>
      </c>
      <c r="AQ1124" cm="1">
        <f t="array" ref="AQ1124">IF(OR(COUNTIF(Y1124,$AZ$2:$AZ$19)),0,1)</f>
        <v>0</v>
      </c>
      <c r="AR1124" cm="1">
        <f t="array" ref="AR1124">IF(OR(COUNTIF(Z1124,$AZ$2:$AZ$19)),0,1)</f>
        <v>0</v>
      </c>
      <c r="AS1124" cm="1">
        <f t="array" ref="AS1124">IF(OR(COUNTIF(AA1124,$AZ$2:$AZ$19)),0,1)</f>
        <v>0</v>
      </c>
      <c r="AT1124" cm="1">
        <f t="array" ref="AT1124">IF(OR(COUNTIF(AB1124,$AZ$2:$AZ$19)),0,1)</f>
        <v>0</v>
      </c>
      <c r="AU1124" cm="1">
        <f t="array" ref="AU1124">IF(OR(COUNTIF(AC1124,$AZ$2:$AZ$19)),0,1)</f>
        <v>0</v>
      </c>
      <c r="AV1124" cm="1">
        <f t="array" ref="AV1124">IF(OR(COUNTIF(AD1124,$AZ$2:$AZ$19)),0,1)</f>
        <v>0</v>
      </c>
      <c r="AX1124">
        <f t="shared" ca="1" si="19"/>
        <v>0</v>
      </c>
    </row>
    <row r="1125" spans="1:50" x14ac:dyDescent="0.3">
      <c r="A1125" s="92" t="str" cm="1">
        <f t="array" aca="1" ref="A1125" ca="1">IF(AX1125&gt;0,'Licensee Info'!$A$2:$A$2,"#N/A")</f>
        <v>#N/A</v>
      </c>
      <c r="B1125" s="88" t="str">
        <f>'Cover Sheet'!$A$3</f>
        <v>[insert AFS Reporting Period]</v>
      </c>
      <c r="C1125" s="88" t="str">
        <f>'Cover Sheet'!$D$3</f>
        <v>[insert all medical and adult-use license record numbers covered by this AFS]</v>
      </c>
      <c r="D1125" s="88" t="str">
        <f>'Cover Sheet'!$A$6</f>
        <v>[insert name of firm]</v>
      </c>
      <c r="E1125" s="88" t="str">
        <f>'Cover Sheet'!$B$6</f>
        <v>[insert CPA name]</v>
      </c>
      <c r="F1125" s="88" t="str">
        <f>'Cover Sheet'!$B$8</f>
        <v>[insert CPA license number]</v>
      </c>
      <c r="G1125" s="88" t="str">
        <f>'Cover Sheet'!$D$6</f>
        <v>[insert direct email address]</v>
      </c>
      <c r="H1125" s="88" t="str">
        <f>'Cover Sheet'!$D$8</f>
        <v>[insert direct phone number]</v>
      </c>
      <c r="I1125" s="88" t="str">
        <f>'Cover Sheet'!$D$10</f>
        <v>[insert firm mailing address]</v>
      </c>
      <c r="J1125" s="88" t="str">
        <f>'Licensee Info'!$E$2</f>
        <v>Report not attested to correctly</v>
      </c>
      <c r="K1125" t="s">
        <v>287</v>
      </c>
      <c r="L1125">
        <v>1</v>
      </c>
      <c r="M1125">
        <v>4</v>
      </c>
      <c r="N1125">
        <v>2</v>
      </c>
      <c r="O1125">
        <v>7</v>
      </c>
      <c r="R1125" t="str">
        <f ca="1">'R - Total (SC, ST)'!$C$95</f>
        <v>[Autofilled based on inputs from part 3]</v>
      </c>
      <c r="S1125">
        <v>0</v>
      </c>
      <c r="T1125">
        <v>0</v>
      </c>
      <c r="U1125">
        <v>0</v>
      </c>
      <c r="V1125">
        <v>0</v>
      </c>
      <c r="W1125">
        <v>0</v>
      </c>
      <c r="X1125">
        <v>0</v>
      </c>
      <c r="Y1125">
        <v>0</v>
      </c>
      <c r="Z1125">
        <v>0</v>
      </c>
      <c r="AA1125">
        <v>0</v>
      </c>
      <c r="AB1125">
        <v>0</v>
      </c>
      <c r="AC1125">
        <v>0</v>
      </c>
      <c r="AD1125">
        <v>0</v>
      </c>
      <c r="AJ1125" cm="1">
        <f t="array" aca="1" ref="AJ1125" ca="1">IF(OR(COUNTIF(R1125,$AZ$2:$AZ$19)),0,1)</f>
        <v>0</v>
      </c>
      <c r="AK1125" cm="1">
        <f t="array" ref="AK1125">IF(OR(COUNTIF(S1125,$AZ$2:$AZ$19)),0,1)</f>
        <v>0</v>
      </c>
      <c r="AL1125" cm="1">
        <f t="array" ref="AL1125">IF(OR(COUNTIF(T1125,$AZ$2:$AZ$19)),0,1)</f>
        <v>0</v>
      </c>
      <c r="AM1125" cm="1">
        <f t="array" ref="AM1125">IF(OR(COUNTIF(U1125,$AZ$2:$AZ$19)),0,1)</f>
        <v>0</v>
      </c>
      <c r="AN1125" cm="1">
        <f t="array" ref="AN1125">IF(OR(COUNTIF(V1125,$AZ$2:$AZ$19)),0,1)</f>
        <v>0</v>
      </c>
      <c r="AO1125" cm="1">
        <f t="array" ref="AO1125">IF(OR(COUNTIF(W1125,$AZ$2:$AZ$19)),0,1)</f>
        <v>0</v>
      </c>
      <c r="AP1125" cm="1">
        <f t="array" ref="AP1125">IF(OR(COUNTIF(X1125,$AZ$2:$AZ$19)),0,1)</f>
        <v>0</v>
      </c>
      <c r="AQ1125" cm="1">
        <f t="array" ref="AQ1125">IF(OR(COUNTIF(Y1125,$AZ$2:$AZ$19)),0,1)</f>
        <v>0</v>
      </c>
      <c r="AR1125" cm="1">
        <f t="array" ref="AR1125">IF(OR(COUNTIF(Z1125,$AZ$2:$AZ$19)),0,1)</f>
        <v>0</v>
      </c>
      <c r="AS1125" cm="1">
        <f t="array" ref="AS1125">IF(OR(COUNTIF(AA1125,$AZ$2:$AZ$19)),0,1)</f>
        <v>0</v>
      </c>
      <c r="AT1125" cm="1">
        <f t="array" ref="AT1125">IF(OR(COUNTIF(AB1125,$AZ$2:$AZ$19)),0,1)</f>
        <v>0</v>
      </c>
      <c r="AU1125" cm="1">
        <f t="array" ref="AU1125">IF(OR(COUNTIF(AC1125,$AZ$2:$AZ$19)),0,1)</f>
        <v>0</v>
      </c>
      <c r="AV1125" cm="1">
        <f t="array" ref="AV1125">IF(OR(COUNTIF(AD1125,$AZ$2:$AZ$19)),0,1)</f>
        <v>0</v>
      </c>
      <c r="AX1125">
        <f t="shared" ca="1" si="19"/>
        <v>0</v>
      </c>
    </row>
    <row r="1126" spans="1:50" x14ac:dyDescent="0.3">
      <c r="A1126" s="88" t="str" cm="1">
        <f t="array" aca="1" ref="A1126" ca="1">IF(AX1126&gt;0,'Licensee Info'!$A$2:$A$2,"#N/A")</f>
        <v>#N/A</v>
      </c>
      <c r="B1126" s="88" t="str">
        <f>'Cover Sheet'!$A$3</f>
        <v>[insert AFS Reporting Period]</v>
      </c>
      <c r="C1126" s="88" t="str">
        <f>'Cover Sheet'!$D$3</f>
        <v>[insert all medical and adult-use license record numbers covered by this AFS]</v>
      </c>
      <c r="D1126" s="88" t="str">
        <f>'Cover Sheet'!$A$6</f>
        <v>[insert name of firm]</v>
      </c>
      <c r="E1126" s="88" t="str">
        <f>'Cover Sheet'!$B$6</f>
        <v>[insert CPA name]</v>
      </c>
      <c r="F1126" s="88" t="str">
        <f>'Cover Sheet'!$B$8</f>
        <v>[insert CPA license number]</v>
      </c>
      <c r="G1126" s="88" t="str">
        <f>'Cover Sheet'!$D$6</f>
        <v>[insert direct email address]</v>
      </c>
      <c r="H1126" s="88" t="str">
        <f>'Cover Sheet'!$D$8</f>
        <v>[insert direct phone number]</v>
      </c>
      <c r="I1126" s="88" t="str">
        <f>'Cover Sheet'!$D$10</f>
        <v>[insert firm mailing address]</v>
      </c>
      <c r="J1126" s="88" t="str">
        <f>'Licensee Info'!$E$2</f>
        <v>Report not attested to correctly</v>
      </c>
      <c r="K1126" s="91" t="s">
        <v>287</v>
      </c>
      <c r="L1126" s="91">
        <v>1</v>
      </c>
      <c r="M1126" s="91">
        <v>4</v>
      </c>
      <c r="N1126" s="91">
        <v>2</v>
      </c>
      <c r="O1126" s="91">
        <v>8</v>
      </c>
      <c r="P1126" s="91"/>
      <c r="Q1126" s="91"/>
      <c r="R1126" s="91" t="str">
        <f ca="1">'R - Total (SC, ST)'!$C$95</f>
        <v>[Autofilled based on inputs from part 3]</v>
      </c>
      <c r="S1126" s="91">
        <v>0</v>
      </c>
      <c r="T1126" s="91">
        <v>0</v>
      </c>
      <c r="U1126" s="91">
        <v>0</v>
      </c>
      <c r="V1126" s="91">
        <v>0</v>
      </c>
      <c r="W1126" s="91">
        <v>0</v>
      </c>
      <c r="X1126" s="91">
        <v>0</v>
      </c>
      <c r="Y1126" s="91">
        <v>0</v>
      </c>
      <c r="Z1126" s="91">
        <v>0</v>
      </c>
      <c r="AA1126" s="91">
        <v>0</v>
      </c>
      <c r="AB1126" s="91">
        <v>0</v>
      </c>
      <c r="AC1126" s="91">
        <v>0</v>
      </c>
      <c r="AD1126" s="91">
        <v>0</v>
      </c>
      <c r="AE1126" s="91"/>
      <c r="AF1126" s="91"/>
      <c r="AG1126" s="91"/>
      <c r="AH1126" s="91"/>
      <c r="AJ1126" cm="1">
        <f t="array" aca="1" ref="AJ1126" ca="1">IF(OR(COUNTIF(R1126,$AZ$2:$AZ$19)),0,1)</f>
        <v>0</v>
      </c>
      <c r="AK1126" cm="1">
        <f t="array" ref="AK1126">IF(OR(COUNTIF(S1126,$AZ$2:$AZ$19)),0,1)</f>
        <v>0</v>
      </c>
      <c r="AL1126" cm="1">
        <f t="array" ref="AL1126">IF(OR(COUNTIF(T1126,$AZ$2:$AZ$19)),0,1)</f>
        <v>0</v>
      </c>
      <c r="AM1126" cm="1">
        <f t="array" ref="AM1126">IF(OR(COUNTIF(U1126,$AZ$2:$AZ$19)),0,1)</f>
        <v>0</v>
      </c>
      <c r="AN1126" cm="1">
        <f t="array" ref="AN1126">IF(OR(COUNTIF(V1126,$AZ$2:$AZ$19)),0,1)</f>
        <v>0</v>
      </c>
      <c r="AO1126" cm="1">
        <f t="array" ref="AO1126">IF(OR(COUNTIF(W1126,$AZ$2:$AZ$19)),0,1)</f>
        <v>0</v>
      </c>
      <c r="AP1126" cm="1">
        <f t="array" ref="AP1126">IF(OR(COUNTIF(X1126,$AZ$2:$AZ$19)),0,1)</f>
        <v>0</v>
      </c>
      <c r="AQ1126" cm="1">
        <f t="array" ref="AQ1126">IF(OR(COUNTIF(Y1126,$AZ$2:$AZ$19)),0,1)</f>
        <v>0</v>
      </c>
      <c r="AR1126" cm="1">
        <f t="array" ref="AR1126">IF(OR(COUNTIF(Z1126,$AZ$2:$AZ$19)),0,1)</f>
        <v>0</v>
      </c>
      <c r="AS1126" cm="1">
        <f t="array" ref="AS1126">IF(OR(COUNTIF(AA1126,$AZ$2:$AZ$19)),0,1)</f>
        <v>0</v>
      </c>
      <c r="AT1126" cm="1">
        <f t="array" ref="AT1126">IF(OR(COUNTIF(AB1126,$AZ$2:$AZ$19)),0,1)</f>
        <v>0</v>
      </c>
      <c r="AU1126" cm="1">
        <f t="array" ref="AU1126">IF(OR(COUNTIF(AC1126,$AZ$2:$AZ$19)),0,1)</f>
        <v>0</v>
      </c>
      <c r="AV1126" cm="1">
        <f t="array" ref="AV1126">IF(OR(COUNTIF(AD1126,$AZ$2:$AZ$19)),0,1)</f>
        <v>0</v>
      </c>
      <c r="AX1126">
        <f t="shared" ca="1" si="19"/>
        <v>0</v>
      </c>
    </row>
    <row r="1127" spans="1:50" x14ac:dyDescent="0.3">
      <c r="A1127" s="92" t="str" cm="1">
        <f t="array" aca="1" ref="A1127" ca="1">IF(AX1127&gt;0,'Licensee Info'!$A$2:$A$2,"#N/A")</f>
        <v>#N/A</v>
      </c>
      <c r="B1127" s="88" t="str">
        <f>'Cover Sheet'!$A$3</f>
        <v>[insert AFS Reporting Period]</v>
      </c>
      <c r="C1127" s="88" t="str">
        <f>'Cover Sheet'!$D$3</f>
        <v>[insert all medical and adult-use license record numbers covered by this AFS]</v>
      </c>
      <c r="D1127" s="88" t="str">
        <f>'Cover Sheet'!$A$6</f>
        <v>[insert name of firm]</v>
      </c>
      <c r="E1127" s="88" t="str">
        <f>'Cover Sheet'!$B$6</f>
        <v>[insert CPA name]</v>
      </c>
      <c r="F1127" s="88" t="str">
        <f>'Cover Sheet'!$B$8</f>
        <v>[insert CPA license number]</v>
      </c>
      <c r="G1127" s="88" t="str">
        <f>'Cover Sheet'!$D$6</f>
        <v>[insert direct email address]</v>
      </c>
      <c r="H1127" s="88" t="str">
        <f>'Cover Sheet'!$D$8</f>
        <v>[insert direct phone number]</v>
      </c>
      <c r="I1127" s="88" t="str">
        <f>'Cover Sheet'!$D$10</f>
        <v>[insert firm mailing address]</v>
      </c>
      <c r="J1127" s="88" t="str">
        <f>'Licensee Info'!$E$2</f>
        <v>Report not attested to correctly</v>
      </c>
      <c r="K1127" t="s">
        <v>287</v>
      </c>
      <c r="L1127">
        <v>1</v>
      </c>
      <c r="M1127">
        <v>4</v>
      </c>
      <c r="N1127">
        <v>2</v>
      </c>
      <c r="O1127">
        <v>9</v>
      </c>
      <c r="R1127" t="str">
        <f ca="1">'R - Total (SC, ST)'!$C$95</f>
        <v>[Autofilled based on inputs from part 3]</v>
      </c>
      <c r="S1127">
        <v>0</v>
      </c>
      <c r="T1127">
        <v>0</v>
      </c>
      <c r="U1127">
        <v>0</v>
      </c>
      <c r="V1127">
        <v>0</v>
      </c>
      <c r="W1127">
        <v>0</v>
      </c>
      <c r="X1127">
        <v>0</v>
      </c>
      <c r="Y1127">
        <v>0</v>
      </c>
      <c r="Z1127">
        <v>0</v>
      </c>
      <c r="AA1127">
        <v>0</v>
      </c>
      <c r="AB1127">
        <v>0</v>
      </c>
      <c r="AC1127">
        <v>0</v>
      </c>
      <c r="AD1127">
        <v>0</v>
      </c>
      <c r="AJ1127" cm="1">
        <f t="array" aca="1" ref="AJ1127" ca="1">IF(OR(COUNTIF(R1127,$AZ$2:$AZ$19)),0,1)</f>
        <v>0</v>
      </c>
      <c r="AK1127" cm="1">
        <f t="array" ref="AK1127">IF(OR(COUNTIF(S1127,$AZ$2:$AZ$19)),0,1)</f>
        <v>0</v>
      </c>
      <c r="AL1127" cm="1">
        <f t="array" ref="AL1127">IF(OR(COUNTIF(T1127,$AZ$2:$AZ$19)),0,1)</f>
        <v>0</v>
      </c>
      <c r="AM1127" cm="1">
        <f t="array" ref="AM1127">IF(OR(COUNTIF(U1127,$AZ$2:$AZ$19)),0,1)</f>
        <v>0</v>
      </c>
      <c r="AN1127" cm="1">
        <f t="array" ref="AN1127">IF(OR(COUNTIF(V1127,$AZ$2:$AZ$19)),0,1)</f>
        <v>0</v>
      </c>
      <c r="AO1127" cm="1">
        <f t="array" ref="AO1127">IF(OR(COUNTIF(W1127,$AZ$2:$AZ$19)),0,1)</f>
        <v>0</v>
      </c>
      <c r="AP1127" cm="1">
        <f t="array" ref="AP1127">IF(OR(COUNTIF(X1127,$AZ$2:$AZ$19)),0,1)</f>
        <v>0</v>
      </c>
      <c r="AQ1127" cm="1">
        <f t="array" ref="AQ1127">IF(OR(COUNTIF(Y1127,$AZ$2:$AZ$19)),0,1)</f>
        <v>0</v>
      </c>
      <c r="AR1127" cm="1">
        <f t="array" ref="AR1127">IF(OR(COUNTIF(Z1127,$AZ$2:$AZ$19)),0,1)</f>
        <v>0</v>
      </c>
      <c r="AS1127" cm="1">
        <f t="array" ref="AS1127">IF(OR(COUNTIF(AA1127,$AZ$2:$AZ$19)),0,1)</f>
        <v>0</v>
      </c>
      <c r="AT1127" cm="1">
        <f t="array" ref="AT1127">IF(OR(COUNTIF(AB1127,$AZ$2:$AZ$19)),0,1)</f>
        <v>0</v>
      </c>
      <c r="AU1127" cm="1">
        <f t="array" ref="AU1127">IF(OR(COUNTIF(AC1127,$AZ$2:$AZ$19)),0,1)</f>
        <v>0</v>
      </c>
      <c r="AV1127" cm="1">
        <f t="array" ref="AV1127">IF(OR(COUNTIF(AD1127,$AZ$2:$AZ$19)),0,1)</f>
        <v>0</v>
      </c>
      <c r="AX1127">
        <f t="shared" ca="1" si="19"/>
        <v>0</v>
      </c>
    </row>
    <row r="1128" spans="1:50" x14ac:dyDescent="0.3">
      <c r="A1128" s="88" t="str" cm="1">
        <f t="array" aca="1" ref="A1128" ca="1">IF(AX1128&gt;0,'Licensee Info'!$A$2:$A$2,"#N/A")</f>
        <v>#N/A</v>
      </c>
      <c r="B1128" s="88" t="str">
        <f>'Cover Sheet'!$A$3</f>
        <v>[insert AFS Reporting Period]</v>
      </c>
      <c r="C1128" s="88" t="str">
        <f>'Cover Sheet'!$D$3</f>
        <v>[insert all medical and adult-use license record numbers covered by this AFS]</v>
      </c>
      <c r="D1128" s="88" t="str">
        <f>'Cover Sheet'!$A$6</f>
        <v>[insert name of firm]</v>
      </c>
      <c r="E1128" s="88" t="str">
        <f>'Cover Sheet'!$B$6</f>
        <v>[insert CPA name]</v>
      </c>
      <c r="F1128" s="88" t="str">
        <f>'Cover Sheet'!$B$8</f>
        <v>[insert CPA license number]</v>
      </c>
      <c r="G1128" s="88" t="str">
        <f>'Cover Sheet'!$D$6</f>
        <v>[insert direct email address]</v>
      </c>
      <c r="H1128" s="88" t="str">
        <f>'Cover Sheet'!$D$8</f>
        <v>[insert direct phone number]</v>
      </c>
      <c r="I1128" s="88" t="str">
        <f>'Cover Sheet'!$D$10</f>
        <v>[insert firm mailing address]</v>
      </c>
      <c r="J1128" s="88" t="str">
        <f>'Licensee Info'!$E$2</f>
        <v>Report not attested to correctly</v>
      </c>
      <c r="K1128" s="91" t="s">
        <v>287</v>
      </c>
      <c r="L1128" s="91">
        <v>1</v>
      </c>
      <c r="M1128" s="91">
        <v>4</v>
      </c>
      <c r="N1128" s="91">
        <v>2</v>
      </c>
      <c r="O1128" s="91">
        <v>10</v>
      </c>
      <c r="P1128" s="91"/>
      <c r="Q1128" s="91"/>
      <c r="R1128" s="91" t="str">
        <f ca="1">'R - Total (SC, ST)'!$C$95</f>
        <v>[Autofilled based on inputs from part 3]</v>
      </c>
      <c r="S1128" s="91">
        <v>0</v>
      </c>
      <c r="T1128" s="91">
        <v>0</v>
      </c>
      <c r="U1128" s="91">
        <v>0</v>
      </c>
      <c r="V1128" s="91">
        <v>0</v>
      </c>
      <c r="W1128" s="91">
        <v>0</v>
      </c>
      <c r="X1128" s="91">
        <v>0</v>
      </c>
      <c r="Y1128" s="91">
        <v>0</v>
      </c>
      <c r="Z1128" s="91">
        <v>0</v>
      </c>
      <c r="AA1128" s="91">
        <v>0</v>
      </c>
      <c r="AB1128" s="91">
        <v>0</v>
      </c>
      <c r="AC1128" s="91">
        <v>0</v>
      </c>
      <c r="AD1128" s="91">
        <v>0</v>
      </c>
      <c r="AE1128" s="91"/>
      <c r="AF1128" s="91"/>
      <c r="AG1128" s="91"/>
      <c r="AH1128" s="91"/>
      <c r="AJ1128" cm="1">
        <f t="array" aca="1" ref="AJ1128" ca="1">IF(OR(COUNTIF(R1128,$AZ$2:$AZ$19)),0,1)</f>
        <v>0</v>
      </c>
      <c r="AK1128" cm="1">
        <f t="array" ref="AK1128">IF(OR(COUNTIF(S1128,$AZ$2:$AZ$19)),0,1)</f>
        <v>0</v>
      </c>
      <c r="AL1128" cm="1">
        <f t="array" ref="AL1128">IF(OR(COUNTIF(T1128,$AZ$2:$AZ$19)),0,1)</f>
        <v>0</v>
      </c>
      <c r="AM1128" cm="1">
        <f t="array" ref="AM1128">IF(OR(COUNTIF(U1128,$AZ$2:$AZ$19)),0,1)</f>
        <v>0</v>
      </c>
      <c r="AN1128" cm="1">
        <f t="array" ref="AN1128">IF(OR(COUNTIF(V1128,$AZ$2:$AZ$19)),0,1)</f>
        <v>0</v>
      </c>
      <c r="AO1128" cm="1">
        <f t="array" ref="AO1128">IF(OR(COUNTIF(W1128,$AZ$2:$AZ$19)),0,1)</f>
        <v>0</v>
      </c>
      <c r="AP1128" cm="1">
        <f t="array" ref="AP1128">IF(OR(COUNTIF(X1128,$AZ$2:$AZ$19)),0,1)</f>
        <v>0</v>
      </c>
      <c r="AQ1128" cm="1">
        <f t="array" ref="AQ1128">IF(OR(COUNTIF(Y1128,$AZ$2:$AZ$19)),0,1)</f>
        <v>0</v>
      </c>
      <c r="AR1128" cm="1">
        <f t="array" ref="AR1128">IF(OR(COUNTIF(Z1128,$AZ$2:$AZ$19)),0,1)</f>
        <v>0</v>
      </c>
      <c r="AS1128" cm="1">
        <f t="array" ref="AS1128">IF(OR(COUNTIF(AA1128,$AZ$2:$AZ$19)),0,1)</f>
        <v>0</v>
      </c>
      <c r="AT1128" cm="1">
        <f t="array" ref="AT1128">IF(OR(COUNTIF(AB1128,$AZ$2:$AZ$19)),0,1)</f>
        <v>0</v>
      </c>
      <c r="AU1128" cm="1">
        <f t="array" ref="AU1128">IF(OR(COUNTIF(AC1128,$AZ$2:$AZ$19)),0,1)</f>
        <v>0</v>
      </c>
      <c r="AV1128" cm="1">
        <f t="array" ref="AV1128">IF(OR(COUNTIF(AD1128,$AZ$2:$AZ$19)),0,1)</f>
        <v>0</v>
      </c>
      <c r="AX1128">
        <f t="shared" ca="1" si="19"/>
        <v>0</v>
      </c>
    </row>
    <row r="1129" spans="1:50" x14ac:dyDescent="0.3">
      <c r="A1129" s="92" t="str" cm="1">
        <f t="array" aca="1" ref="A1129" ca="1">IF(AX1129&gt;0,'Licensee Info'!$A$2:$A$2,"#N/A")</f>
        <v>#N/A</v>
      </c>
      <c r="B1129" s="88" t="str">
        <f>'Cover Sheet'!$A$3</f>
        <v>[insert AFS Reporting Period]</v>
      </c>
      <c r="C1129" s="88" t="str">
        <f>'Cover Sheet'!$D$3</f>
        <v>[insert all medical and adult-use license record numbers covered by this AFS]</v>
      </c>
      <c r="D1129" s="88" t="str">
        <f>'Cover Sheet'!$A$6</f>
        <v>[insert name of firm]</v>
      </c>
      <c r="E1129" s="88" t="str">
        <f>'Cover Sheet'!$B$6</f>
        <v>[insert CPA name]</v>
      </c>
      <c r="F1129" s="88" t="str">
        <f>'Cover Sheet'!$B$8</f>
        <v>[insert CPA license number]</v>
      </c>
      <c r="G1129" s="88" t="str">
        <f>'Cover Sheet'!$D$6</f>
        <v>[insert direct email address]</v>
      </c>
      <c r="H1129" s="88" t="str">
        <f>'Cover Sheet'!$D$8</f>
        <v>[insert direct phone number]</v>
      </c>
      <c r="I1129" s="88" t="str">
        <f>'Cover Sheet'!$D$10</f>
        <v>[insert firm mailing address]</v>
      </c>
      <c r="J1129" s="88" t="str">
        <f>'Licensee Info'!$E$2</f>
        <v>Report not attested to correctly</v>
      </c>
      <c r="K1129" t="s">
        <v>287</v>
      </c>
      <c r="L1129">
        <v>1</v>
      </c>
      <c r="M1129">
        <v>4</v>
      </c>
      <c r="N1129">
        <v>2</v>
      </c>
      <c r="O1129">
        <v>11</v>
      </c>
      <c r="R1129" t="str">
        <f ca="1">'R - Total (SC, ST)'!$C$95</f>
        <v>[Autofilled based on inputs from part 3]</v>
      </c>
      <c r="S1129">
        <v>0</v>
      </c>
      <c r="T1129">
        <v>0</v>
      </c>
      <c r="U1129">
        <v>0</v>
      </c>
      <c r="V1129">
        <v>0</v>
      </c>
      <c r="W1129">
        <v>0</v>
      </c>
      <c r="X1129">
        <v>0</v>
      </c>
      <c r="Y1129">
        <v>0</v>
      </c>
      <c r="Z1129">
        <v>0</v>
      </c>
      <c r="AA1129">
        <v>0</v>
      </c>
      <c r="AB1129">
        <v>0</v>
      </c>
      <c r="AC1129">
        <v>0</v>
      </c>
      <c r="AD1129">
        <v>0</v>
      </c>
      <c r="AJ1129" cm="1">
        <f t="array" aca="1" ref="AJ1129" ca="1">IF(OR(COUNTIF(R1129,$AZ$2:$AZ$19)),0,1)</f>
        <v>0</v>
      </c>
      <c r="AK1129" cm="1">
        <f t="array" ref="AK1129">IF(OR(COUNTIF(S1129,$AZ$2:$AZ$19)),0,1)</f>
        <v>0</v>
      </c>
      <c r="AL1129" cm="1">
        <f t="array" ref="AL1129">IF(OR(COUNTIF(T1129,$AZ$2:$AZ$19)),0,1)</f>
        <v>0</v>
      </c>
      <c r="AM1129" cm="1">
        <f t="array" ref="AM1129">IF(OR(COUNTIF(U1129,$AZ$2:$AZ$19)),0,1)</f>
        <v>0</v>
      </c>
      <c r="AN1129" cm="1">
        <f t="array" ref="AN1129">IF(OR(COUNTIF(V1129,$AZ$2:$AZ$19)),0,1)</f>
        <v>0</v>
      </c>
      <c r="AO1129" cm="1">
        <f t="array" ref="AO1129">IF(OR(COUNTIF(W1129,$AZ$2:$AZ$19)),0,1)</f>
        <v>0</v>
      </c>
      <c r="AP1129" cm="1">
        <f t="array" ref="AP1129">IF(OR(COUNTIF(X1129,$AZ$2:$AZ$19)),0,1)</f>
        <v>0</v>
      </c>
      <c r="AQ1129" cm="1">
        <f t="array" ref="AQ1129">IF(OR(COUNTIF(Y1129,$AZ$2:$AZ$19)),0,1)</f>
        <v>0</v>
      </c>
      <c r="AR1129" cm="1">
        <f t="array" ref="AR1129">IF(OR(COUNTIF(Z1129,$AZ$2:$AZ$19)),0,1)</f>
        <v>0</v>
      </c>
      <c r="AS1129" cm="1">
        <f t="array" ref="AS1129">IF(OR(COUNTIF(AA1129,$AZ$2:$AZ$19)),0,1)</f>
        <v>0</v>
      </c>
      <c r="AT1129" cm="1">
        <f t="array" ref="AT1129">IF(OR(COUNTIF(AB1129,$AZ$2:$AZ$19)),0,1)</f>
        <v>0</v>
      </c>
      <c r="AU1129" cm="1">
        <f t="array" ref="AU1129">IF(OR(COUNTIF(AC1129,$AZ$2:$AZ$19)),0,1)</f>
        <v>0</v>
      </c>
      <c r="AV1129" cm="1">
        <f t="array" ref="AV1129">IF(OR(COUNTIF(AD1129,$AZ$2:$AZ$19)),0,1)</f>
        <v>0</v>
      </c>
      <c r="AX1129">
        <f t="shared" ca="1" si="19"/>
        <v>0</v>
      </c>
    </row>
    <row r="1130" spans="1:50" x14ac:dyDescent="0.3">
      <c r="A1130" s="88" t="str" cm="1">
        <f t="array" aca="1" ref="A1130" ca="1">IF(AX1130&gt;0,'Licensee Info'!$A$2:$A$2,"#N/A")</f>
        <v>#N/A</v>
      </c>
      <c r="B1130" s="88" t="str">
        <f>'Cover Sheet'!$A$3</f>
        <v>[insert AFS Reporting Period]</v>
      </c>
      <c r="C1130" s="88" t="str">
        <f>'Cover Sheet'!$D$3</f>
        <v>[insert all medical and adult-use license record numbers covered by this AFS]</v>
      </c>
      <c r="D1130" s="88" t="str">
        <f>'Cover Sheet'!$A$6</f>
        <v>[insert name of firm]</v>
      </c>
      <c r="E1130" s="88" t="str">
        <f>'Cover Sheet'!$B$6</f>
        <v>[insert CPA name]</v>
      </c>
      <c r="F1130" s="88" t="str">
        <f>'Cover Sheet'!$B$8</f>
        <v>[insert CPA license number]</v>
      </c>
      <c r="G1130" s="88" t="str">
        <f>'Cover Sheet'!$D$6</f>
        <v>[insert direct email address]</v>
      </c>
      <c r="H1130" s="88" t="str">
        <f>'Cover Sheet'!$D$8</f>
        <v>[insert direct phone number]</v>
      </c>
      <c r="I1130" s="88" t="str">
        <f>'Cover Sheet'!$D$10</f>
        <v>[insert firm mailing address]</v>
      </c>
      <c r="J1130" s="88" t="str">
        <f>'Licensee Info'!$E$2</f>
        <v>Report not attested to correctly</v>
      </c>
      <c r="K1130" s="91" t="s">
        <v>287</v>
      </c>
      <c r="L1130" s="91">
        <v>1</v>
      </c>
      <c r="M1130" s="91">
        <v>4</v>
      </c>
      <c r="N1130" s="91">
        <v>2</v>
      </c>
      <c r="O1130" s="91">
        <v>12</v>
      </c>
      <c r="P1130" s="91"/>
      <c r="Q1130" s="91"/>
      <c r="R1130" s="91" t="str">
        <f ca="1">'R - Total (SC, ST)'!$C$95</f>
        <v>[Autofilled based on inputs from part 3]</v>
      </c>
      <c r="S1130" s="91">
        <v>0</v>
      </c>
      <c r="T1130" s="91">
        <v>0</v>
      </c>
      <c r="U1130" s="91">
        <v>0</v>
      </c>
      <c r="V1130" s="91">
        <v>0</v>
      </c>
      <c r="W1130" s="91">
        <v>0</v>
      </c>
      <c r="X1130" s="91">
        <v>0</v>
      </c>
      <c r="Y1130" s="91">
        <v>0</v>
      </c>
      <c r="Z1130" s="91">
        <v>0</v>
      </c>
      <c r="AA1130" s="91">
        <v>0</v>
      </c>
      <c r="AB1130" s="91">
        <v>0</v>
      </c>
      <c r="AC1130" s="91">
        <v>0</v>
      </c>
      <c r="AD1130" s="91">
        <v>0</v>
      </c>
      <c r="AE1130" s="91"/>
      <c r="AF1130" s="91"/>
      <c r="AG1130" s="91"/>
      <c r="AH1130" s="91"/>
      <c r="AJ1130" cm="1">
        <f t="array" aca="1" ref="AJ1130" ca="1">IF(OR(COUNTIF(R1130,$AZ$2:$AZ$19)),0,1)</f>
        <v>0</v>
      </c>
      <c r="AK1130" cm="1">
        <f t="array" ref="AK1130">IF(OR(COUNTIF(S1130,$AZ$2:$AZ$19)),0,1)</f>
        <v>0</v>
      </c>
      <c r="AL1130" cm="1">
        <f t="array" ref="AL1130">IF(OR(COUNTIF(T1130,$AZ$2:$AZ$19)),0,1)</f>
        <v>0</v>
      </c>
      <c r="AM1130" cm="1">
        <f t="array" ref="AM1130">IF(OR(COUNTIF(U1130,$AZ$2:$AZ$19)),0,1)</f>
        <v>0</v>
      </c>
      <c r="AN1130" cm="1">
        <f t="array" ref="AN1130">IF(OR(COUNTIF(V1130,$AZ$2:$AZ$19)),0,1)</f>
        <v>0</v>
      </c>
      <c r="AO1130" cm="1">
        <f t="array" ref="AO1130">IF(OR(COUNTIF(W1130,$AZ$2:$AZ$19)),0,1)</f>
        <v>0</v>
      </c>
      <c r="AP1130" cm="1">
        <f t="array" ref="AP1130">IF(OR(COUNTIF(X1130,$AZ$2:$AZ$19)),0,1)</f>
        <v>0</v>
      </c>
      <c r="AQ1130" cm="1">
        <f t="array" ref="AQ1130">IF(OR(COUNTIF(Y1130,$AZ$2:$AZ$19)),0,1)</f>
        <v>0</v>
      </c>
      <c r="AR1130" cm="1">
        <f t="array" ref="AR1130">IF(OR(COUNTIF(Z1130,$AZ$2:$AZ$19)),0,1)</f>
        <v>0</v>
      </c>
      <c r="AS1130" cm="1">
        <f t="array" ref="AS1130">IF(OR(COUNTIF(AA1130,$AZ$2:$AZ$19)),0,1)</f>
        <v>0</v>
      </c>
      <c r="AT1130" cm="1">
        <f t="array" ref="AT1130">IF(OR(COUNTIF(AB1130,$AZ$2:$AZ$19)),0,1)</f>
        <v>0</v>
      </c>
      <c r="AU1130" cm="1">
        <f t="array" ref="AU1130">IF(OR(COUNTIF(AC1130,$AZ$2:$AZ$19)),0,1)</f>
        <v>0</v>
      </c>
      <c r="AV1130" cm="1">
        <f t="array" ref="AV1130">IF(OR(COUNTIF(AD1130,$AZ$2:$AZ$19)),0,1)</f>
        <v>0</v>
      </c>
      <c r="AX1130">
        <f t="shared" ca="1" si="19"/>
        <v>0</v>
      </c>
    </row>
    <row r="1131" spans="1:50" x14ac:dyDescent="0.3">
      <c r="A1131" s="92" t="str" cm="1">
        <f t="array" ref="A1131">IF(AX1131&gt;0,'Licensee Info'!$A$2:$A$2,"#N/A")</f>
        <v>#N/A</v>
      </c>
      <c r="B1131" s="88" t="str">
        <f>'Cover Sheet'!$A$3</f>
        <v>[insert AFS Reporting Period]</v>
      </c>
      <c r="C1131" s="88" t="str">
        <f>'Cover Sheet'!$D$3</f>
        <v>[insert all medical and adult-use license record numbers covered by this AFS]</v>
      </c>
      <c r="D1131" s="88" t="str">
        <f>'Cover Sheet'!$A$6</f>
        <v>[insert name of firm]</v>
      </c>
      <c r="E1131" s="88" t="str">
        <f>'Cover Sheet'!$B$6</f>
        <v>[insert CPA name]</v>
      </c>
      <c r="F1131" s="88" t="str">
        <f>'Cover Sheet'!$B$8</f>
        <v>[insert CPA license number]</v>
      </c>
      <c r="G1131" s="88" t="str">
        <f>'Cover Sheet'!$D$6</f>
        <v>[insert direct email address]</v>
      </c>
      <c r="H1131" s="88" t="str">
        <f>'Cover Sheet'!$D$8</f>
        <v>[insert direct phone number]</v>
      </c>
      <c r="I1131" s="88" t="str">
        <f>'Cover Sheet'!$D$10</f>
        <v>[insert firm mailing address]</v>
      </c>
      <c r="J1131" s="88" t="str">
        <f>'Licensee Info'!$E$2</f>
        <v>Report not attested to correctly</v>
      </c>
      <c r="K1131" t="s">
        <v>287</v>
      </c>
      <c r="L1131">
        <v>1</v>
      </c>
      <c r="M1131" t="s">
        <v>288</v>
      </c>
      <c r="N1131">
        <v>2</v>
      </c>
      <c r="O1131">
        <v>1</v>
      </c>
      <c r="R1131" cm="1">
        <f t="array" ref="R1131:V1140">'R - Total (SC, ST)'!$A$111:$E$120</f>
        <v>0</v>
      </c>
      <c r="S1131">
        <v>0</v>
      </c>
      <c r="T1131">
        <v>0</v>
      </c>
      <c r="U1131">
        <v>0</v>
      </c>
      <c r="V1131">
        <v>0</v>
      </c>
      <c r="W1131">
        <v>0</v>
      </c>
      <c r="X1131">
        <v>0</v>
      </c>
      <c r="Y1131">
        <v>0</v>
      </c>
      <c r="Z1131">
        <v>0</v>
      </c>
      <c r="AA1131">
        <v>0</v>
      </c>
      <c r="AB1131">
        <v>0</v>
      </c>
      <c r="AC1131">
        <v>0</v>
      </c>
      <c r="AD1131">
        <v>0</v>
      </c>
      <c r="AJ1131" cm="1">
        <f t="array" ref="AJ1131">IF(OR(COUNTIF(R1131,$AZ$2:$AZ$19)),0,1)</f>
        <v>0</v>
      </c>
      <c r="AK1131" cm="1">
        <f t="array" ref="AK1131">IF(OR(COUNTIF(S1131,$AZ$2:$AZ$19)),0,1)</f>
        <v>0</v>
      </c>
      <c r="AL1131" cm="1">
        <f t="array" ref="AL1131">IF(OR(COUNTIF(T1131,$AZ$2:$AZ$19)),0,1)</f>
        <v>0</v>
      </c>
      <c r="AM1131" cm="1">
        <f t="array" ref="AM1131">IF(OR(COUNTIF(U1131,$AZ$2:$AZ$19)),0,1)</f>
        <v>0</v>
      </c>
      <c r="AN1131" cm="1">
        <f t="array" ref="AN1131">IF(OR(COUNTIF(V1131,$AZ$2:$AZ$19)),0,1)</f>
        <v>0</v>
      </c>
      <c r="AO1131" cm="1">
        <f t="array" ref="AO1131">IF(OR(COUNTIF(W1131,$AZ$2:$AZ$19)),0,1)</f>
        <v>0</v>
      </c>
      <c r="AP1131" cm="1">
        <f t="array" ref="AP1131">IF(OR(COUNTIF(X1131,$AZ$2:$AZ$19)),0,1)</f>
        <v>0</v>
      </c>
      <c r="AQ1131" cm="1">
        <f t="array" ref="AQ1131">IF(OR(COUNTIF(Y1131,$AZ$2:$AZ$19)),0,1)</f>
        <v>0</v>
      </c>
      <c r="AR1131" cm="1">
        <f t="array" ref="AR1131">IF(OR(COUNTIF(Z1131,$AZ$2:$AZ$19)),0,1)</f>
        <v>0</v>
      </c>
      <c r="AS1131" cm="1">
        <f t="array" ref="AS1131">IF(OR(COUNTIF(AA1131,$AZ$2:$AZ$19)),0,1)</f>
        <v>0</v>
      </c>
      <c r="AT1131" cm="1">
        <f t="array" ref="AT1131">IF(OR(COUNTIF(AB1131,$AZ$2:$AZ$19)),0,1)</f>
        <v>0</v>
      </c>
      <c r="AU1131" cm="1">
        <f t="array" ref="AU1131">IF(OR(COUNTIF(AC1131,$AZ$2:$AZ$19)),0,1)</f>
        <v>0</v>
      </c>
      <c r="AV1131" cm="1">
        <f t="array" ref="AV1131">IF(OR(COUNTIF(AD1131,$AZ$2:$AZ$19)),0,1)</f>
        <v>0</v>
      </c>
      <c r="AX1131">
        <f t="shared" si="19"/>
        <v>0</v>
      </c>
    </row>
    <row r="1132" spans="1:50" x14ac:dyDescent="0.3">
      <c r="A1132" s="88" t="str" cm="1">
        <f t="array" ref="A1132">IF(AX1132&gt;0,'Licensee Info'!$A$2:$A$2,"#N/A")</f>
        <v>#N/A</v>
      </c>
      <c r="B1132" s="88" t="str">
        <f>'Cover Sheet'!$A$3</f>
        <v>[insert AFS Reporting Period]</v>
      </c>
      <c r="C1132" s="88" t="str">
        <f>'Cover Sheet'!$D$3</f>
        <v>[insert all medical and adult-use license record numbers covered by this AFS]</v>
      </c>
      <c r="D1132" s="88" t="str">
        <f>'Cover Sheet'!$A$6</f>
        <v>[insert name of firm]</v>
      </c>
      <c r="E1132" s="88" t="str">
        <f>'Cover Sheet'!$B$6</f>
        <v>[insert CPA name]</v>
      </c>
      <c r="F1132" s="88" t="str">
        <f>'Cover Sheet'!$B$8</f>
        <v>[insert CPA license number]</v>
      </c>
      <c r="G1132" s="88" t="str">
        <f>'Cover Sheet'!$D$6</f>
        <v>[insert direct email address]</v>
      </c>
      <c r="H1132" s="88" t="str">
        <f>'Cover Sheet'!$D$8</f>
        <v>[insert direct phone number]</v>
      </c>
      <c r="I1132" s="88" t="str">
        <f>'Cover Sheet'!$D$10</f>
        <v>[insert firm mailing address]</v>
      </c>
      <c r="J1132" s="88" t="str">
        <f>'Licensee Info'!$E$2</f>
        <v>Report not attested to correctly</v>
      </c>
      <c r="K1132" s="91" t="s">
        <v>287</v>
      </c>
      <c r="L1132" s="91">
        <v>1</v>
      </c>
      <c r="M1132" s="91" t="s">
        <v>288</v>
      </c>
      <c r="N1132" s="91">
        <v>2</v>
      </c>
      <c r="O1132" s="91">
        <v>2</v>
      </c>
      <c r="P1132" s="91"/>
      <c r="Q1132" s="91"/>
      <c r="R1132" s="91">
        <v>0</v>
      </c>
      <c r="S1132" s="91">
        <v>0</v>
      </c>
      <c r="T1132" s="91">
        <v>0</v>
      </c>
      <c r="U1132" s="91">
        <v>0</v>
      </c>
      <c r="V1132" s="91">
        <v>0</v>
      </c>
      <c r="W1132" s="91">
        <v>0</v>
      </c>
      <c r="X1132" s="91">
        <v>0</v>
      </c>
      <c r="Y1132" s="91">
        <v>0</v>
      </c>
      <c r="Z1132" s="91">
        <v>0</v>
      </c>
      <c r="AA1132" s="91">
        <v>0</v>
      </c>
      <c r="AB1132" s="91">
        <v>0</v>
      </c>
      <c r="AC1132" s="91">
        <v>0</v>
      </c>
      <c r="AD1132" s="91">
        <v>0</v>
      </c>
      <c r="AE1132" s="91"/>
      <c r="AF1132" s="91"/>
      <c r="AG1132" s="91"/>
      <c r="AH1132" s="91"/>
      <c r="AJ1132" cm="1">
        <f t="array" ref="AJ1132">IF(OR(COUNTIF(R1132,$AZ$2:$AZ$19)),0,1)</f>
        <v>0</v>
      </c>
      <c r="AK1132" cm="1">
        <f t="array" ref="AK1132">IF(OR(COUNTIF(S1132,$AZ$2:$AZ$19)),0,1)</f>
        <v>0</v>
      </c>
      <c r="AL1132" cm="1">
        <f t="array" ref="AL1132">IF(OR(COUNTIF(T1132,$AZ$2:$AZ$19)),0,1)</f>
        <v>0</v>
      </c>
      <c r="AM1132" cm="1">
        <f t="array" ref="AM1132">IF(OR(COUNTIF(U1132,$AZ$2:$AZ$19)),0,1)</f>
        <v>0</v>
      </c>
      <c r="AN1132" cm="1">
        <f t="array" ref="AN1132">IF(OR(COUNTIF(V1132,$AZ$2:$AZ$19)),0,1)</f>
        <v>0</v>
      </c>
      <c r="AO1132" cm="1">
        <f t="array" ref="AO1132">IF(OR(COUNTIF(W1132,$AZ$2:$AZ$19)),0,1)</f>
        <v>0</v>
      </c>
      <c r="AP1132" cm="1">
        <f t="array" ref="AP1132">IF(OR(COUNTIF(X1132,$AZ$2:$AZ$19)),0,1)</f>
        <v>0</v>
      </c>
      <c r="AQ1132" cm="1">
        <f t="array" ref="AQ1132">IF(OR(COUNTIF(Y1132,$AZ$2:$AZ$19)),0,1)</f>
        <v>0</v>
      </c>
      <c r="AR1132" cm="1">
        <f t="array" ref="AR1132">IF(OR(COUNTIF(Z1132,$AZ$2:$AZ$19)),0,1)</f>
        <v>0</v>
      </c>
      <c r="AS1132" cm="1">
        <f t="array" ref="AS1132">IF(OR(COUNTIF(AA1132,$AZ$2:$AZ$19)),0,1)</f>
        <v>0</v>
      </c>
      <c r="AT1132" cm="1">
        <f t="array" ref="AT1132">IF(OR(COUNTIF(AB1132,$AZ$2:$AZ$19)),0,1)</f>
        <v>0</v>
      </c>
      <c r="AU1132" cm="1">
        <f t="array" ref="AU1132">IF(OR(COUNTIF(AC1132,$AZ$2:$AZ$19)),0,1)</f>
        <v>0</v>
      </c>
      <c r="AV1132" cm="1">
        <f t="array" ref="AV1132">IF(OR(COUNTIF(AD1132,$AZ$2:$AZ$19)),0,1)</f>
        <v>0</v>
      </c>
      <c r="AX1132">
        <f t="shared" si="19"/>
        <v>0</v>
      </c>
    </row>
    <row r="1133" spans="1:50" x14ac:dyDescent="0.3">
      <c r="A1133" s="92" t="str" cm="1">
        <f t="array" ref="A1133">IF(AX1133&gt;0,'Licensee Info'!$A$2:$A$2,"#N/A")</f>
        <v>#N/A</v>
      </c>
      <c r="B1133" s="88" t="str">
        <f>'Cover Sheet'!$A$3</f>
        <v>[insert AFS Reporting Period]</v>
      </c>
      <c r="C1133" s="88" t="str">
        <f>'Cover Sheet'!$D$3</f>
        <v>[insert all medical and adult-use license record numbers covered by this AFS]</v>
      </c>
      <c r="D1133" s="88" t="str">
        <f>'Cover Sheet'!$A$6</f>
        <v>[insert name of firm]</v>
      </c>
      <c r="E1133" s="88" t="str">
        <f>'Cover Sheet'!$B$6</f>
        <v>[insert CPA name]</v>
      </c>
      <c r="F1133" s="88" t="str">
        <f>'Cover Sheet'!$B$8</f>
        <v>[insert CPA license number]</v>
      </c>
      <c r="G1133" s="88" t="str">
        <f>'Cover Sheet'!$D$6</f>
        <v>[insert direct email address]</v>
      </c>
      <c r="H1133" s="88" t="str">
        <f>'Cover Sheet'!$D$8</f>
        <v>[insert direct phone number]</v>
      </c>
      <c r="I1133" s="88" t="str">
        <f>'Cover Sheet'!$D$10</f>
        <v>[insert firm mailing address]</v>
      </c>
      <c r="J1133" s="88" t="str">
        <f>'Licensee Info'!$E$2</f>
        <v>Report not attested to correctly</v>
      </c>
      <c r="K1133" t="s">
        <v>287</v>
      </c>
      <c r="L1133">
        <v>1</v>
      </c>
      <c r="M1133" t="s">
        <v>288</v>
      </c>
      <c r="N1133">
        <v>2</v>
      </c>
      <c r="O1133">
        <v>3</v>
      </c>
      <c r="R1133">
        <v>0</v>
      </c>
      <c r="S1133">
        <v>0</v>
      </c>
      <c r="T1133">
        <v>0</v>
      </c>
      <c r="U1133">
        <v>0</v>
      </c>
      <c r="V1133">
        <v>0</v>
      </c>
      <c r="W1133">
        <v>0</v>
      </c>
      <c r="X1133">
        <v>0</v>
      </c>
      <c r="Y1133">
        <v>0</v>
      </c>
      <c r="Z1133">
        <v>0</v>
      </c>
      <c r="AA1133">
        <v>0</v>
      </c>
      <c r="AB1133">
        <v>0</v>
      </c>
      <c r="AC1133">
        <v>0</v>
      </c>
      <c r="AD1133">
        <v>0</v>
      </c>
      <c r="AJ1133" cm="1">
        <f t="array" ref="AJ1133">IF(OR(COUNTIF(R1133,$AZ$2:$AZ$19)),0,1)</f>
        <v>0</v>
      </c>
      <c r="AK1133" cm="1">
        <f t="array" ref="AK1133">IF(OR(COUNTIF(S1133,$AZ$2:$AZ$19)),0,1)</f>
        <v>0</v>
      </c>
      <c r="AL1133" cm="1">
        <f t="array" ref="AL1133">IF(OR(COUNTIF(T1133,$AZ$2:$AZ$19)),0,1)</f>
        <v>0</v>
      </c>
      <c r="AM1133" cm="1">
        <f t="array" ref="AM1133">IF(OR(COUNTIF(U1133,$AZ$2:$AZ$19)),0,1)</f>
        <v>0</v>
      </c>
      <c r="AN1133" cm="1">
        <f t="array" ref="AN1133">IF(OR(COUNTIF(V1133,$AZ$2:$AZ$19)),0,1)</f>
        <v>0</v>
      </c>
      <c r="AO1133" cm="1">
        <f t="array" ref="AO1133">IF(OR(COUNTIF(W1133,$AZ$2:$AZ$19)),0,1)</f>
        <v>0</v>
      </c>
      <c r="AP1133" cm="1">
        <f t="array" ref="AP1133">IF(OR(COUNTIF(X1133,$AZ$2:$AZ$19)),0,1)</f>
        <v>0</v>
      </c>
      <c r="AQ1133" cm="1">
        <f t="array" ref="AQ1133">IF(OR(COUNTIF(Y1133,$AZ$2:$AZ$19)),0,1)</f>
        <v>0</v>
      </c>
      <c r="AR1133" cm="1">
        <f t="array" ref="AR1133">IF(OR(COUNTIF(Z1133,$AZ$2:$AZ$19)),0,1)</f>
        <v>0</v>
      </c>
      <c r="AS1133" cm="1">
        <f t="array" ref="AS1133">IF(OR(COUNTIF(AA1133,$AZ$2:$AZ$19)),0,1)</f>
        <v>0</v>
      </c>
      <c r="AT1133" cm="1">
        <f t="array" ref="AT1133">IF(OR(COUNTIF(AB1133,$AZ$2:$AZ$19)),0,1)</f>
        <v>0</v>
      </c>
      <c r="AU1133" cm="1">
        <f t="array" ref="AU1133">IF(OR(COUNTIF(AC1133,$AZ$2:$AZ$19)),0,1)</f>
        <v>0</v>
      </c>
      <c r="AV1133" cm="1">
        <f t="array" ref="AV1133">IF(OR(COUNTIF(AD1133,$AZ$2:$AZ$19)),0,1)</f>
        <v>0</v>
      </c>
      <c r="AX1133">
        <f t="shared" si="19"/>
        <v>0</v>
      </c>
    </row>
    <row r="1134" spans="1:50" x14ac:dyDescent="0.3">
      <c r="A1134" s="88" t="str" cm="1">
        <f t="array" ref="A1134">IF(AX1134&gt;0,'Licensee Info'!$A$2:$A$2,"#N/A")</f>
        <v>#N/A</v>
      </c>
      <c r="B1134" s="88" t="str">
        <f>'Cover Sheet'!$A$3</f>
        <v>[insert AFS Reporting Period]</v>
      </c>
      <c r="C1134" s="88" t="str">
        <f>'Cover Sheet'!$D$3</f>
        <v>[insert all medical and adult-use license record numbers covered by this AFS]</v>
      </c>
      <c r="D1134" s="88" t="str">
        <f>'Cover Sheet'!$A$6</f>
        <v>[insert name of firm]</v>
      </c>
      <c r="E1134" s="88" t="str">
        <f>'Cover Sheet'!$B$6</f>
        <v>[insert CPA name]</v>
      </c>
      <c r="F1134" s="88" t="str">
        <f>'Cover Sheet'!$B$8</f>
        <v>[insert CPA license number]</v>
      </c>
      <c r="G1134" s="88" t="str">
        <f>'Cover Sheet'!$D$6</f>
        <v>[insert direct email address]</v>
      </c>
      <c r="H1134" s="88" t="str">
        <f>'Cover Sheet'!$D$8</f>
        <v>[insert direct phone number]</v>
      </c>
      <c r="I1134" s="88" t="str">
        <f>'Cover Sheet'!$D$10</f>
        <v>[insert firm mailing address]</v>
      </c>
      <c r="J1134" s="88" t="str">
        <f>'Licensee Info'!$E$2</f>
        <v>Report not attested to correctly</v>
      </c>
      <c r="K1134" s="91" t="s">
        <v>287</v>
      </c>
      <c r="L1134" s="91">
        <v>1</v>
      </c>
      <c r="M1134" s="91" t="s">
        <v>288</v>
      </c>
      <c r="N1134" s="91">
        <v>2</v>
      </c>
      <c r="O1134" s="91">
        <v>4</v>
      </c>
      <c r="P1134" s="91"/>
      <c r="Q1134" s="91"/>
      <c r="R1134" s="91">
        <v>0</v>
      </c>
      <c r="S1134" s="91">
        <v>0</v>
      </c>
      <c r="T1134" s="91">
        <v>0</v>
      </c>
      <c r="U1134" s="91">
        <v>0</v>
      </c>
      <c r="V1134" s="91">
        <v>0</v>
      </c>
      <c r="W1134" s="91">
        <v>0</v>
      </c>
      <c r="X1134" s="91">
        <v>0</v>
      </c>
      <c r="Y1134" s="91">
        <v>0</v>
      </c>
      <c r="Z1134" s="91">
        <v>0</v>
      </c>
      <c r="AA1134" s="91">
        <v>0</v>
      </c>
      <c r="AB1134" s="91">
        <v>0</v>
      </c>
      <c r="AC1134" s="91">
        <v>0</v>
      </c>
      <c r="AD1134" s="91">
        <v>0</v>
      </c>
      <c r="AE1134" s="91"/>
      <c r="AF1134" s="91"/>
      <c r="AG1134" s="91"/>
      <c r="AH1134" s="91"/>
      <c r="AJ1134" cm="1">
        <f t="array" ref="AJ1134">IF(OR(COUNTIF(R1134,$AZ$2:$AZ$19)),0,1)</f>
        <v>0</v>
      </c>
      <c r="AK1134" cm="1">
        <f t="array" ref="AK1134">IF(OR(COUNTIF(S1134,$AZ$2:$AZ$19)),0,1)</f>
        <v>0</v>
      </c>
      <c r="AL1134" cm="1">
        <f t="array" ref="AL1134">IF(OR(COUNTIF(T1134,$AZ$2:$AZ$19)),0,1)</f>
        <v>0</v>
      </c>
      <c r="AM1134" cm="1">
        <f t="array" ref="AM1134">IF(OR(COUNTIF(U1134,$AZ$2:$AZ$19)),0,1)</f>
        <v>0</v>
      </c>
      <c r="AN1134" cm="1">
        <f t="array" ref="AN1134">IF(OR(COUNTIF(V1134,$AZ$2:$AZ$19)),0,1)</f>
        <v>0</v>
      </c>
      <c r="AO1134" cm="1">
        <f t="array" ref="AO1134">IF(OR(COUNTIF(W1134,$AZ$2:$AZ$19)),0,1)</f>
        <v>0</v>
      </c>
      <c r="AP1134" cm="1">
        <f t="array" ref="AP1134">IF(OR(COUNTIF(X1134,$AZ$2:$AZ$19)),0,1)</f>
        <v>0</v>
      </c>
      <c r="AQ1134" cm="1">
        <f t="array" ref="AQ1134">IF(OR(COUNTIF(Y1134,$AZ$2:$AZ$19)),0,1)</f>
        <v>0</v>
      </c>
      <c r="AR1134" cm="1">
        <f t="array" ref="AR1134">IF(OR(COUNTIF(Z1134,$AZ$2:$AZ$19)),0,1)</f>
        <v>0</v>
      </c>
      <c r="AS1134" cm="1">
        <f t="array" ref="AS1134">IF(OR(COUNTIF(AA1134,$AZ$2:$AZ$19)),0,1)</f>
        <v>0</v>
      </c>
      <c r="AT1134" cm="1">
        <f t="array" ref="AT1134">IF(OR(COUNTIF(AB1134,$AZ$2:$AZ$19)),0,1)</f>
        <v>0</v>
      </c>
      <c r="AU1134" cm="1">
        <f t="array" ref="AU1134">IF(OR(COUNTIF(AC1134,$AZ$2:$AZ$19)),0,1)</f>
        <v>0</v>
      </c>
      <c r="AV1134" cm="1">
        <f t="array" ref="AV1134">IF(OR(COUNTIF(AD1134,$AZ$2:$AZ$19)),0,1)</f>
        <v>0</v>
      </c>
      <c r="AX1134">
        <f t="shared" si="19"/>
        <v>0</v>
      </c>
    </row>
    <row r="1135" spans="1:50" x14ac:dyDescent="0.3">
      <c r="A1135" s="92" t="str" cm="1">
        <f t="array" ref="A1135">IF(AX1135&gt;0,'Licensee Info'!$A$2:$A$2,"#N/A")</f>
        <v>#N/A</v>
      </c>
      <c r="B1135" s="88" t="str">
        <f>'Cover Sheet'!$A$3</f>
        <v>[insert AFS Reporting Period]</v>
      </c>
      <c r="C1135" s="88" t="str">
        <f>'Cover Sheet'!$D$3</f>
        <v>[insert all medical and adult-use license record numbers covered by this AFS]</v>
      </c>
      <c r="D1135" s="88" t="str">
        <f>'Cover Sheet'!$A$6</f>
        <v>[insert name of firm]</v>
      </c>
      <c r="E1135" s="88" t="str">
        <f>'Cover Sheet'!$B$6</f>
        <v>[insert CPA name]</v>
      </c>
      <c r="F1135" s="88" t="str">
        <f>'Cover Sheet'!$B$8</f>
        <v>[insert CPA license number]</v>
      </c>
      <c r="G1135" s="88" t="str">
        <f>'Cover Sheet'!$D$6</f>
        <v>[insert direct email address]</v>
      </c>
      <c r="H1135" s="88" t="str">
        <f>'Cover Sheet'!$D$8</f>
        <v>[insert direct phone number]</v>
      </c>
      <c r="I1135" s="88" t="str">
        <f>'Cover Sheet'!$D$10</f>
        <v>[insert firm mailing address]</v>
      </c>
      <c r="J1135" s="88" t="str">
        <f>'Licensee Info'!$E$2</f>
        <v>Report not attested to correctly</v>
      </c>
      <c r="K1135" t="s">
        <v>287</v>
      </c>
      <c r="L1135">
        <v>1</v>
      </c>
      <c r="M1135" t="s">
        <v>288</v>
      </c>
      <c r="N1135">
        <v>2</v>
      </c>
      <c r="O1135">
        <v>5</v>
      </c>
      <c r="R1135">
        <v>0</v>
      </c>
      <c r="S1135">
        <v>0</v>
      </c>
      <c r="T1135">
        <v>0</v>
      </c>
      <c r="U1135">
        <v>0</v>
      </c>
      <c r="V1135">
        <v>0</v>
      </c>
      <c r="W1135">
        <v>0</v>
      </c>
      <c r="X1135">
        <v>0</v>
      </c>
      <c r="Y1135">
        <v>0</v>
      </c>
      <c r="Z1135">
        <v>0</v>
      </c>
      <c r="AA1135">
        <v>0</v>
      </c>
      <c r="AB1135">
        <v>0</v>
      </c>
      <c r="AC1135">
        <v>0</v>
      </c>
      <c r="AD1135">
        <v>0</v>
      </c>
      <c r="AJ1135" cm="1">
        <f t="array" ref="AJ1135">IF(OR(COUNTIF(R1135,$AZ$2:$AZ$19)),0,1)</f>
        <v>0</v>
      </c>
      <c r="AK1135" cm="1">
        <f t="array" ref="AK1135">IF(OR(COUNTIF(S1135,$AZ$2:$AZ$19)),0,1)</f>
        <v>0</v>
      </c>
      <c r="AL1135" cm="1">
        <f t="array" ref="AL1135">IF(OR(COUNTIF(T1135,$AZ$2:$AZ$19)),0,1)</f>
        <v>0</v>
      </c>
      <c r="AM1135" cm="1">
        <f t="array" ref="AM1135">IF(OR(COUNTIF(U1135,$AZ$2:$AZ$19)),0,1)</f>
        <v>0</v>
      </c>
      <c r="AN1135" cm="1">
        <f t="array" ref="AN1135">IF(OR(COUNTIF(V1135,$AZ$2:$AZ$19)),0,1)</f>
        <v>0</v>
      </c>
      <c r="AO1135" cm="1">
        <f t="array" ref="AO1135">IF(OR(COUNTIF(W1135,$AZ$2:$AZ$19)),0,1)</f>
        <v>0</v>
      </c>
      <c r="AP1135" cm="1">
        <f t="array" ref="AP1135">IF(OR(COUNTIF(X1135,$AZ$2:$AZ$19)),0,1)</f>
        <v>0</v>
      </c>
      <c r="AQ1135" cm="1">
        <f t="array" ref="AQ1135">IF(OR(COUNTIF(Y1135,$AZ$2:$AZ$19)),0,1)</f>
        <v>0</v>
      </c>
      <c r="AR1135" cm="1">
        <f t="array" ref="AR1135">IF(OR(COUNTIF(Z1135,$AZ$2:$AZ$19)),0,1)</f>
        <v>0</v>
      </c>
      <c r="AS1135" cm="1">
        <f t="array" ref="AS1135">IF(OR(COUNTIF(AA1135,$AZ$2:$AZ$19)),0,1)</f>
        <v>0</v>
      </c>
      <c r="AT1135" cm="1">
        <f t="array" ref="AT1135">IF(OR(COUNTIF(AB1135,$AZ$2:$AZ$19)),0,1)</f>
        <v>0</v>
      </c>
      <c r="AU1135" cm="1">
        <f t="array" ref="AU1135">IF(OR(COUNTIF(AC1135,$AZ$2:$AZ$19)),0,1)</f>
        <v>0</v>
      </c>
      <c r="AV1135" cm="1">
        <f t="array" ref="AV1135">IF(OR(COUNTIF(AD1135,$AZ$2:$AZ$19)),0,1)</f>
        <v>0</v>
      </c>
      <c r="AX1135">
        <f t="shared" si="19"/>
        <v>0</v>
      </c>
    </row>
    <row r="1136" spans="1:50" x14ac:dyDescent="0.3">
      <c r="A1136" s="88" t="str" cm="1">
        <f t="array" ref="A1136">IF(AX1136&gt;0,'Licensee Info'!$A$2:$A$2,"#N/A")</f>
        <v>#N/A</v>
      </c>
      <c r="B1136" s="88" t="str">
        <f>'Cover Sheet'!$A$3</f>
        <v>[insert AFS Reporting Period]</v>
      </c>
      <c r="C1136" s="88" t="str">
        <f>'Cover Sheet'!$D$3</f>
        <v>[insert all medical and adult-use license record numbers covered by this AFS]</v>
      </c>
      <c r="D1136" s="88" t="str">
        <f>'Cover Sheet'!$A$6</f>
        <v>[insert name of firm]</v>
      </c>
      <c r="E1136" s="88" t="str">
        <f>'Cover Sheet'!$B$6</f>
        <v>[insert CPA name]</v>
      </c>
      <c r="F1136" s="88" t="str">
        <f>'Cover Sheet'!$B$8</f>
        <v>[insert CPA license number]</v>
      </c>
      <c r="G1136" s="88" t="str">
        <f>'Cover Sheet'!$D$6</f>
        <v>[insert direct email address]</v>
      </c>
      <c r="H1136" s="88" t="str">
        <f>'Cover Sheet'!$D$8</f>
        <v>[insert direct phone number]</v>
      </c>
      <c r="I1136" s="88" t="str">
        <f>'Cover Sheet'!$D$10</f>
        <v>[insert firm mailing address]</v>
      </c>
      <c r="J1136" s="88" t="str">
        <f>'Licensee Info'!$E$2</f>
        <v>Report not attested to correctly</v>
      </c>
      <c r="K1136" s="91" t="s">
        <v>287</v>
      </c>
      <c r="L1136" s="91">
        <v>1</v>
      </c>
      <c r="M1136" s="91" t="s">
        <v>288</v>
      </c>
      <c r="N1136" s="91">
        <v>2</v>
      </c>
      <c r="O1136" s="91">
        <v>6</v>
      </c>
      <c r="P1136" s="91"/>
      <c r="Q1136" s="91"/>
      <c r="R1136" s="91">
        <v>0</v>
      </c>
      <c r="S1136" s="91">
        <v>0</v>
      </c>
      <c r="T1136" s="91">
        <v>0</v>
      </c>
      <c r="U1136" s="91">
        <v>0</v>
      </c>
      <c r="V1136" s="91">
        <v>0</v>
      </c>
      <c r="W1136" s="91">
        <v>0</v>
      </c>
      <c r="X1136" s="91">
        <v>0</v>
      </c>
      <c r="Y1136" s="91">
        <v>0</v>
      </c>
      <c r="Z1136" s="91">
        <v>0</v>
      </c>
      <c r="AA1136" s="91">
        <v>0</v>
      </c>
      <c r="AB1136" s="91">
        <v>0</v>
      </c>
      <c r="AC1136" s="91">
        <v>0</v>
      </c>
      <c r="AD1136" s="91">
        <v>0</v>
      </c>
      <c r="AE1136" s="91"/>
      <c r="AF1136" s="91"/>
      <c r="AG1136" s="91"/>
      <c r="AH1136" s="91"/>
      <c r="AJ1136" cm="1">
        <f t="array" ref="AJ1136">IF(OR(COUNTIF(R1136,$AZ$2:$AZ$19)),0,1)</f>
        <v>0</v>
      </c>
      <c r="AK1136" cm="1">
        <f t="array" ref="AK1136">IF(OR(COUNTIF(S1136,$AZ$2:$AZ$19)),0,1)</f>
        <v>0</v>
      </c>
      <c r="AL1136" cm="1">
        <f t="array" ref="AL1136">IF(OR(COUNTIF(T1136,$AZ$2:$AZ$19)),0,1)</f>
        <v>0</v>
      </c>
      <c r="AM1136" cm="1">
        <f t="array" ref="AM1136">IF(OR(COUNTIF(U1136,$AZ$2:$AZ$19)),0,1)</f>
        <v>0</v>
      </c>
      <c r="AN1136" cm="1">
        <f t="array" ref="AN1136">IF(OR(COUNTIF(V1136,$AZ$2:$AZ$19)),0,1)</f>
        <v>0</v>
      </c>
      <c r="AO1136" cm="1">
        <f t="array" ref="AO1136">IF(OR(COUNTIF(W1136,$AZ$2:$AZ$19)),0,1)</f>
        <v>0</v>
      </c>
      <c r="AP1136" cm="1">
        <f t="array" ref="AP1136">IF(OR(COUNTIF(X1136,$AZ$2:$AZ$19)),0,1)</f>
        <v>0</v>
      </c>
      <c r="AQ1136" cm="1">
        <f t="array" ref="AQ1136">IF(OR(COUNTIF(Y1136,$AZ$2:$AZ$19)),0,1)</f>
        <v>0</v>
      </c>
      <c r="AR1136" cm="1">
        <f t="array" ref="AR1136">IF(OR(COUNTIF(Z1136,$AZ$2:$AZ$19)),0,1)</f>
        <v>0</v>
      </c>
      <c r="AS1136" cm="1">
        <f t="array" ref="AS1136">IF(OR(COUNTIF(AA1136,$AZ$2:$AZ$19)),0,1)</f>
        <v>0</v>
      </c>
      <c r="AT1136" cm="1">
        <f t="array" ref="AT1136">IF(OR(COUNTIF(AB1136,$AZ$2:$AZ$19)),0,1)</f>
        <v>0</v>
      </c>
      <c r="AU1136" cm="1">
        <f t="array" ref="AU1136">IF(OR(COUNTIF(AC1136,$AZ$2:$AZ$19)),0,1)</f>
        <v>0</v>
      </c>
      <c r="AV1136" cm="1">
        <f t="array" ref="AV1136">IF(OR(COUNTIF(AD1136,$AZ$2:$AZ$19)),0,1)</f>
        <v>0</v>
      </c>
      <c r="AX1136">
        <f t="shared" si="19"/>
        <v>0</v>
      </c>
    </row>
    <row r="1137" spans="1:50" x14ac:dyDescent="0.3">
      <c r="A1137" s="92" t="str" cm="1">
        <f t="array" ref="A1137">IF(AX1137&gt;0,'Licensee Info'!$A$2:$A$2,"#N/A")</f>
        <v>#N/A</v>
      </c>
      <c r="B1137" s="88" t="str">
        <f>'Cover Sheet'!$A$3</f>
        <v>[insert AFS Reporting Period]</v>
      </c>
      <c r="C1137" s="88" t="str">
        <f>'Cover Sheet'!$D$3</f>
        <v>[insert all medical and adult-use license record numbers covered by this AFS]</v>
      </c>
      <c r="D1137" s="88" t="str">
        <f>'Cover Sheet'!$A$6</f>
        <v>[insert name of firm]</v>
      </c>
      <c r="E1137" s="88" t="str">
        <f>'Cover Sheet'!$B$6</f>
        <v>[insert CPA name]</v>
      </c>
      <c r="F1137" s="88" t="str">
        <f>'Cover Sheet'!$B$8</f>
        <v>[insert CPA license number]</v>
      </c>
      <c r="G1137" s="88" t="str">
        <f>'Cover Sheet'!$D$6</f>
        <v>[insert direct email address]</v>
      </c>
      <c r="H1137" s="88" t="str">
        <f>'Cover Sheet'!$D$8</f>
        <v>[insert direct phone number]</v>
      </c>
      <c r="I1137" s="88" t="str">
        <f>'Cover Sheet'!$D$10</f>
        <v>[insert firm mailing address]</v>
      </c>
      <c r="J1137" s="88" t="str">
        <f>'Licensee Info'!$E$2</f>
        <v>Report not attested to correctly</v>
      </c>
      <c r="K1137" t="s">
        <v>287</v>
      </c>
      <c r="L1137">
        <v>1</v>
      </c>
      <c r="M1137" t="s">
        <v>288</v>
      </c>
      <c r="N1137">
        <v>2</v>
      </c>
      <c r="O1137">
        <v>7</v>
      </c>
      <c r="R1137">
        <v>0</v>
      </c>
      <c r="S1137">
        <v>0</v>
      </c>
      <c r="T1137">
        <v>0</v>
      </c>
      <c r="U1137">
        <v>0</v>
      </c>
      <c r="V1137">
        <v>0</v>
      </c>
      <c r="W1137">
        <v>0</v>
      </c>
      <c r="X1137">
        <v>0</v>
      </c>
      <c r="Y1137">
        <v>0</v>
      </c>
      <c r="Z1137">
        <v>0</v>
      </c>
      <c r="AA1137">
        <v>0</v>
      </c>
      <c r="AB1137">
        <v>0</v>
      </c>
      <c r="AC1137">
        <v>0</v>
      </c>
      <c r="AD1137">
        <v>0</v>
      </c>
      <c r="AJ1137" cm="1">
        <f t="array" ref="AJ1137">IF(OR(COUNTIF(R1137,$AZ$2:$AZ$19)),0,1)</f>
        <v>0</v>
      </c>
      <c r="AK1137" cm="1">
        <f t="array" ref="AK1137">IF(OR(COUNTIF(S1137,$AZ$2:$AZ$19)),0,1)</f>
        <v>0</v>
      </c>
      <c r="AL1137" cm="1">
        <f t="array" ref="AL1137">IF(OR(COUNTIF(T1137,$AZ$2:$AZ$19)),0,1)</f>
        <v>0</v>
      </c>
      <c r="AM1137" cm="1">
        <f t="array" ref="AM1137">IF(OR(COUNTIF(U1137,$AZ$2:$AZ$19)),0,1)</f>
        <v>0</v>
      </c>
      <c r="AN1137" cm="1">
        <f t="array" ref="AN1137">IF(OR(COUNTIF(V1137,$AZ$2:$AZ$19)),0,1)</f>
        <v>0</v>
      </c>
      <c r="AO1137" cm="1">
        <f t="array" ref="AO1137">IF(OR(COUNTIF(W1137,$AZ$2:$AZ$19)),0,1)</f>
        <v>0</v>
      </c>
      <c r="AP1137" cm="1">
        <f t="array" ref="AP1137">IF(OR(COUNTIF(X1137,$AZ$2:$AZ$19)),0,1)</f>
        <v>0</v>
      </c>
      <c r="AQ1137" cm="1">
        <f t="array" ref="AQ1137">IF(OR(COUNTIF(Y1137,$AZ$2:$AZ$19)),0,1)</f>
        <v>0</v>
      </c>
      <c r="AR1137" cm="1">
        <f t="array" ref="AR1137">IF(OR(COUNTIF(Z1137,$AZ$2:$AZ$19)),0,1)</f>
        <v>0</v>
      </c>
      <c r="AS1137" cm="1">
        <f t="array" ref="AS1137">IF(OR(COUNTIF(AA1137,$AZ$2:$AZ$19)),0,1)</f>
        <v>0</v>
      </c>
      <c r="AT1137" cm="1">
        <f t="array" ref="AT1137">IF(OR(COUNTIF(AB1137,$AZ$2:$AZ$19)),0,1)</f>
        <v>0</v>
      </c>
      <c r="AU1137" cm="1">
        <f t="array" ref="AU1137">IF(OR(COUNTIF(AC1137,$AZ$2:$AZ$19)),0,1)</f>
        <v>0</v>
      </c>
      <c r="AV1137" cm="1">
        <f t="array" ref="AV1137">IF(OR(COUNTIF(AD1137,$AZ$2:$AZ$19)),0,1)</f>
        <v>0</v>
      </c>
      <c r="AX1137">
        <f t="shared" si="19"/>
        <v>0</v>
      </c>
    </row>
    <row r="1138" spans="1:50" x14ac:dyDescent="0.3">
      <c r="A1138" s="88" t="str" cm="1">
        <f t="array" ref="A1138">IF(AX1138&gt;0,'Licensee Info'!$A$2:$A$2,"#N/A")</f>
        <v>#N/A</v>
      </c>
      <c r="B1138" s="88" t="str">
        <f>'Cover Sheet'!$A$3</f>
        <v>[insert AFS Reporting Period]</v>
      </c>
      <c r="C1138" s="88" t="str">
        <f>'Cover Sheet'!$D$3</f>
        <v>[insert all medical and adult-use license record numbers covered by this AFS]</v>
      </c>
      <c r="D1138" s="88" t="str">
        <f>'Cover Sheet'!$A$6</f>
        <v>[insert name of firm]</v>
      </c>
      <c r="E1138" s="88" t="str">
        <f>'Cover Sheet'!$B$6</f>
        <v>[insert CPA name]</v>
      </c>
      <c r="F1138" s="88" t="str">
        <f>'Cover Sheet'!$B$8</f>
        <v>[insert CPA license number]</v>
      </c>
      <c r="G1138" s="88" t="str">
        <f>'Cover Sheet'!$D$6</f>
        <v>[insert direct email address]</v>
      </c>
      <c r="H1138" s="88" t="str">
        <f>'Cover Sheet'!$D$8</f>
        <v>[insert direct phone number]</v>
      </c>
      <c r="I1138" s="88" t="str">
        <f>'Cover Sheet'!$D$10</f>
        <v>[insert firm mailing address]</v>
      </c>
      <c r="J1138" s="88" t="str">
        <f>'Licensee Info'!$E$2</f>
        <v>Report not attested to correctly</v>
      </c>
      <c r="K1138" s="91" t="s">
        <v>287</v>
      </c>
      <c r="L1138" s="91">
        <v>1</v>
      </c>
      <c r="M1138" s="91" t="s">
        <v>288</v>
      </c>
      <c r="N1138" s="91">
        <v>2</v>
      </c>
      <c r="O1138" s="91">
        <v>8</v>
      </c>
      <c r="P1138" s="91"/>
      <c r="Q1138" s="91"/>
      <c r="R1138" s="91">
        <v>0</v>
      </c>
      <c r="S1138" s="91">
        <v>0</v>
      </c>
      <c r="T1138" s="91">
        <v>0</v>
      </c>
      <c r="U1138" s="91">
        <v>0</v>
      </c>
      <c r="V1138" s="91">
        <v>0</v>
      </c>
      <c r="W1138" s="91">
        <v>0</v>
      </c>
      <c r="X1138" s="91">
        <v>0</v>
      </c>
      <c r="Y1138" s="91">
        <v>0</v>
      </c>
      <c r="Z1138" s="91">
        <v>0</v>
      </c>
      <c r="AA1138" s="91">
        <v>0</v>
      </c>
      <c r="AB1138" s="91">
        <v>0</v>
      </c>
      <c r="AC1138" s="91">
        <v>0</v>
      </c>
      <c r="AD1138" s="91">
        <v>0</v>
      </c>
      <c r="AE1138" s="91"/>
      <c r="AF1138" s="91"/>
      <c r="AG1138" s="91"/>
      <c r="AH1138" s="91"/>
      <c r="AJ1138" cm="1">
        <f t="array" ref="AJ1138">IF(OR(COUNTIF(R1138,$AZ$2:$AZ$19)),0,1)</f>
        <v>0</v>
      </c>
      <c r="AK1138" cm="1">
        <f t="array" ref="AK1138">IF(OR(COUNTIF(S1138,$AZ$2:$AZ$19)),0,1)</f>
        <v>0</v>
      </c>
      <c r="AL1138" cm="1">
        <f t="array" ref="AL1138">IF(OR(COUNTIF(T1138,$AZ$2:$AZ$19)),0,1)</f>
        <v>0</v>
      </c>
      <c r="AM1138" cm="1">
        <f t="array" ref="AM1138">IF(OR(COUNTIF(U1138,$AZ$2:$AZ$19)),0,1)</f>
        <v>0</v>
      </c>
      <c r="AN1138" cm="1">
        <f t="array" ref="AN1138">IF(OR(COUNTIF(V1138,$AZ$2:$AZ$19)),0,1)</f>
        <v>0</v>
      </c>
      <c r="AO1138" cm="1">
        <f t="array" ref="AO1138">IF(OR(COUNTIF(W1138,$AZ$2:$AZ$19)),0,1)</f>
        <v>0</v>
      </c>
      <c r="AP1138" cm="1">
        <f t="array" ref="AP1138">IF(OR(COUNTIF(X1138,$AZ$2:$AZ$19)),0,1)</f>
        <v>0</v>
      </c>
      <c r="AQ1138" cm="1">
        <f t="array" ref="AQ1138">IF(OR(COUNTIF(Y1138,$AZ$2:$AZ$19)),0,1)</f>
        <v>0</v>
      </c>
      <c r="AR1138" cm="1">
        <f t="array" ref="AR1138">IF(OR(COUNTIF(Z1138,$AZ$2:$AZ$19)),0,1)</f>
        <v>0</v>
      </c>
      <c r="AS1138" cm="1">
        <f t="array" ref="AS1138">IF(OR(COUNTIF(AA1138,$AZ$2:$AZ$19)),0,1)</f>
        <v>0</v>
      </c>
      <c r="AT1138" cm="1">
        <f t="array" ref="AT1138">IF(OR(COUNTIF(AB1138,$AZ$2:$AZ$19)),0,1)</f>
        <v>0</v>
      </c>
      <c r="AU1138" cm="1">
        <f t="array" ref="AU1138">IF(OR(COUNTIF(AC1138,$AZ$2:$AZ$19)),0,1)</f>
        <v>0</v>
      </c>
      <c r="AV1138" cm="1">
        <f t="array" ref="AV1138">IF(OR(COUNTIF(AD1138,$AZ$2:$AZ$19)),0,1)</f>
        <v>0</v>
      </c>
      <c r="AX1138">
        <f t="shared" si="19"/>
        <v>0</v>
      </c>
    </row>
    <row r="1139" spans="1:50" x14ac:dyDescent="0.3">
      <c r="A1139" s="92" t="str" cm="1">
        <f t="array" ref="A1139">IF(AX1139&gt;0,'Licensee Info'!$A$2:$A$2,"#N/A")</f>
        <v>#N/A</v>
      </c>
      <c r="B1139" s="88" t="str">
        <f>'Cover Sheet'!$A$3</f>
        <v>[insert AFS Reporting Period]</v>
      </c>
      <c r="C1139" s="88" t="str">
        <f>'Cover Sheet'!$D$3</f>
        <v>[insert all medical and adult-use license record numbers covered by this AFS]</v>
      </c>
      <c r="D1139" s="88" t="str">
        <f>'Cover Sheet'!$A$6</f>
        <v>[insert name of firm]</v>
      </c>
      <c r="E1139" s="88" t="str">
        <f>'Cover Sheet'!$B$6</f>
        <v>[insert CPA name]</v>
      </c>
      <c r="F1139" s="88" t="str">
        <f>'Cover Sheet'!$B$8</f>
        <v>[insert CPA license number]</v>
      </c>
      <c r="G1139" s="88" t="str">
        <f>'Cover Sheet'!$D$6</f>
        <v>[insert direct email address]</v>
      </c>
      <c r="H1139" s="88" t="str">
        <f>'Cover Sheet'!$D$8</f>
        <v>[insert direct phone number]</v>
      </c>
      <c r="I1139" s="88" t="str">
        <f>'Cover Sheet'!$D$10</f>
        <v>[insert firm mailing address]</v>
      </c>
      <c r="J1139" s="88" t="str">
        <f>'Licensee Info'!$E$2</f>
        <v>Report not attested to correctly</v>
      </c>
      <c r="K1139" t="s">
        <v>287</v>
      </c>
      <c r="L1139">
        <v>1</v>
      </c>
      <c r="M1139" t="s">
        <v>288</v>
      </c>
      <c r="N1139">
        <v>2</v>
      </c>
      <c r="O1139">
        <v>9</v>
      </c>
      <c r="R1139">
        <v>0</v>
      </c>
      <c r="S1139">
        <v>0</v>
      </c>
      <c r="T1139">
        <v>0</v>
      </c>
      <c r="U1139">
        <v>0</v>
      </c>
      <c r="V1139">
        <v>0</v>
      </c>
      <c r="W1139">
        <v>0</v>
      </c>
      <c r="X1139">
        <v>0</v>
      </c>
      <c r="Y1139">
        <v>0</v>
      </c>
      <c r="Z1139">
        <v>0</v>
      </c>
      <c r="AA1139">
        <v>0</v>
      </c>
      <c r="AB1139">
        <v>0</v>
      </c>
      <c r="AC1139">
        <v>0</v>
      </c>
      <c r="AD1139">
        <v>0</v>
      </c>
      <c r="AJ1139" cm="1">
        <f t="array" ref="AJ1139">IF(OR(COUNTIF(R1139,$AZ$2:$AZ$19)),0,1)</f>
        <v>0</v>
      </c>
      <c r="AK1139" cm="1">
        <f t="array" ref="AK1139">IF(OR(COUNTIF(S1139,$AZ$2:$AZ$19)),0,1)</f>
        <v>0</v>
      </c>
      <c r="AL1139" cm="1">
        <f t="array" ref="AL1139">IF(OR(COUNTIF(T1139,$AZ$2:$AZ$19)),0,1)</f>
        <v>0</v>
      </c>
      <c r="AM1139" cm="1">
        <f t="array" ref="AM1139">IF(OR(COUNTIF(U1139,$AZ$2:$AZ$19)),0,1)</f>
        <v>0</v>
      </c>
      <c r="AN1139" cm="1">
        <f t="array" ref="AN1139">IF(OR(COUNTIF(V1139,$AZ$2:$AZ$19)),0,1)</f>
        <v>0</v>
      </c>
      <c r="AO1139" cm="1">
        <f t="array" ref="AO1139">IF(OR(COUNTIF(W1139,$AZ$2:$AZ$19)),0,1)</f>
        <v>0</v>
      </c>
      <c r="AP1139" cm="1">
        <f t="array" ref="AP1139">IF(OR(COUNTIF(X1139,$AZ$2:$AZ$19)),0,1)</f>
        <v>0</v>
      </c>
      <c r="AQ1139" cm="1">
        <f t="array" ref="AQ1139">IF(OR(COUNTIF(Y1139,$AZ$2:$AZ$19)),0,1)</f>
        <v>0</v>
      </c>
      <c r="AR1139" cm="1">
        <f t="array" ref="AR1139">IF(OR(COUNTIF(Z1139,$AZ$2:$AZ$19)),0,1)</f>
        <v>0</v>
      </c>
      <c r="AS1139" cm="1">
        <f t="array" ref="AS1139">IF(OR(COUNTIF(AA1139,$AZ$2:$AZ$19)),0,1)</f>
        <v>0</v>
      </c>
      <c r="AT1139" cm="1">
        <f t="array" ref="AT1139">IF(OR(COUNTIF(AB1139,$AZ$2:$AZ$19)),0,1)</f>
        <v>0</v>
      </c>
      <c r="AU1139" cm="1">
        <f t="array" ref="AU1139">IF(OR(COUNTIF(AC1139,$AZ$2:$AZ$19)),0,1)</f>
        <v>0</v>
      </c>
      <c r="AV1139" cm="1">
        <f t="array" ref="AV1139">IF(OR(COUNTIF(AD1139,$AZ$2:$AZ$19)),0,1)</f>
        <v>0</v>
      </c>
      <c r="AX1139">
        <f t="shared" si="19"/>
        <v>0</v>
      </c>
    </row>
    <row r="1140" spans="1:50" x14ac:dyDescent="0.3">
      <c r="A1140" s="88" t="str" cm="1">
        <f t="array" ref="A1140">IF(AX1140&gt;0,'Licensee Info'!$A$2:$A$2,"#N/A")</f>
        <v>#N/A</v>
      </c>
      <c r="B1140" s="88" t="str">
        <f>'Cover Sheet'!$A$3</f>
        <v>[insert AFS Reporting Period]</v>
      </c>
      <c r="C1140" s="88" t="str">
        <f>'Cover Sheet'!$D$3</f>
        <v>[insert all medical and adult-use license record numbers covered by this AFS]</v>
      </c>
      <c r="D1140" s="88" t="str">
        <f>'Cover Sheet'!$A$6</f>
        <v>[insert name of firm]</v>
      </c>
      <c r="E1140" s="88" t="str">
        <f>'Cover Sheet'!$B$6</f>
        <v>[insert CPA name]</v>
      </c>
      <c r="F1140" s="88" t="str">
        <f>'Cover Sheet'!$B$8</f>
        <v>[insert CPA license number]</v>
      </c>
      <c r="G1140" s="88" t="str">
        <f>'Cover Sheet'!$D$6</f>
        <v>[insert direct email address]</v>
      </c>
      <c r="H1140" s="88" t="str">
        <f>'Cover Sheet'!$D$8</f>
        <v>[insert direct phone number]</v>
      </c>
      <c r="I1140" s="88" t="str">
        <f>'Cover Sheet'!$D$10</f>
        <v>[insert firm mailing address]</v>
      </c>
      <c r="J1140" s="88" t="str">
        <f>'Licensee Info'!$E$2</f>
        <v>Report not attested to correctly</v>
      </c>
      <c r="K1140" s="91" t="s">
        <v>287</v>
      </c>
      <c r="L1140" s="91">
        <v>1</v>
      </c>
      <c r="M1140" s="91" t="s">
        <v>288</v>
      </c>
      <c r="N1140" s="91">
        <v>2</v>
      </c>
      <c r="O1140" s="91">
        <v>10</v>
      </c>
      <c r="P1140" s="91"/>
      <c r="Q1140" s="91"/>
      <c r="R1140" s="91">
        <v>0</v>
      </c>
      <c r="S1140" s="91">
        <v>0</v>
      </c>
      <c r="T1140" s="91">
        <v>0</v>
      </c>
      <c r="U1140" s="91">
        <v>0</v>
      </c>
      <c r="V1140" s="91">
        <v>0</v>
      </c>
      <c r="W1140" s="91">
        <v>0</v>
      </c>
      <c r="X1140" s="91">
        <v>0</v>
      </c>
      <c r="Y1140" s="91">
        <v>0</v>
      </c>
      <c r="Z1140" s="91">
        <v>0</v>
      </c>
      <c r="AA1140" s="91">
        <v>0</v>
      </c>
      <c r="AB1140" s="91">
        <v>0</v>
      </c>
      <c r="AC1140" s="91">
        <v>0</v>
      </c>
      <c r="AD1140" s="91">
        <v>0</v>
      </c>
      <c r="AE1140" s="91"/>
      <c r="AF1140" s="91"/>
      <c r="AG1140" s="91"/>
      <c r="AH1140" s="91"/>
      <c r="AJ1140" cm="1">
        <f t="array" ref="AJ1140">IF(OR(COUNTIF(R1140,$AZ$2:$AZ$19)),0,1)</f>
        <v>0</v>
      </c>
      <c r="AK1140" cm="1">
        <f t="array" ref="AK1140">IF(OR(COUNTIF(S1140,$AZ$2:$AZ$19)),0,1)</f>
        <v>0</v>
      </c>
      <c r="AL1140" cm="1">
        <f t="array" ref="AL1140">IF(OR(COUNTIF(T1140,$AZ$2:$AZ$19)),0,1)</f>
        <v>0</v>
      </c>
      <c r="AM1140" cm="1">
        <f t="array" ref="AM1140">IF(OR(COUNTIF(U1140,$AZ$2:$AZ$19)),0,1)</f>
        <v>0</v>
      </c>
      <c r="AN1140" cm="1">
        <f t="array" ref="AN1140">IF(OR(COUNTIF(V1140,$AZ$2:$AZ$19)),0,1)</f>
        <v>0</v>
      </c>
      <c r="AO1140" cm="1">
        <f t="array" ref="AO1140">IF(OR(COUNTIF(W1140,$AZ$2:$AZ$19)),0,1)</f>
        <v>0</v>
      </c>
      <c r="AP1140" cm="1">
        <f t="array" ref="AP1140">IF(OR(COUNTIF(X1140,$AZ$2:$AZ$19)),0,1)</f>
        <v>0</v>
      </c>
      <c r="AQ1140" cm="1">
        <f t="array" ref="AQ1140">IF(OR(COUNTIF(Y1140,$AZ$2:$AZ$19)),0,1)</f>
        <v>0</v>
      </c>
      <c r="AR1140" cm="1">
        <f t="array" ref="AR1140">IF(OR(COUNTIF(Z1140,$AZ$2:$AZ$19)),0,1)</f>
        <v>0</v>
      </c>
      <c r="AS1140" cm="1">
        <f t="array" ref="AS1140">IF(OR(COUNTIF(AA1140,$AZ$2:$AZ$19)),0,1)</f>
        <v>0</v>
      </c>
      <c r="AT1140" cm="1">
        <f t="array" ref="AT1140">IF(OR(COUNTIF(AB1140,$AZ$2:$AZ$19)),0,1)</f>
        <v>0</v>
      </c>
      <c r="AU1140" cm="1">
        <f t="array" ref="AU1140">IF(OR(COUNTIF(AC1140,$AZ$2:$AZ$19)),0,1)</f>
        <v>0</v>
      </c>
      <c r="AV1140" cm="1">
        <f t="array" ref="AV1140">IF(OR(COUNTIF(AD1140,$AZ$2:$AZ$19)),0,1)</f>
        <v>0</v>
      </c>
      <c r="AX1140">
        <f t="shared" si="19"/>
        <v>0</v>
      </c>
    </row>
    <row r="1141" spans="1:50" x14ac:dyDescent="0.3">
      <c r="A1141" s="92" t="str" cm="1">
        <f t="array" ref="A1141">IF(AX1141&gt;0,'Licensee Info'!$A$2:$A$2,"#N/A")</f>
        <v>#N/A</v>
      </c>
      <c r="B1141" s="88" t="str">
        <f>'Cover Sheet'!$A$3</f>
        <v>[insert AFS Reporting Period]</v>
      </c>
      <c r="C1141" s="88" t="str">
        <f>'Cover Sheet'!$D$3</f>
        <v>[insert all medical and adult-use license record numbers covered by this AFS]</v>
      </c>
      <c r="D1141" s="88" t="str">
        <f>'Cover Sheet'!$A$6</f>
        <v>[insert name of firm]</v>
      </c>
      <c r="E1141" s="88" t="str">
        <f>'Cover Sheet'!$B$6</f>
        <v>[insert CPA name]</v>
      </c>
      <c r="F1141" s="88" t="str">
        <f>'Cover Sheet'!$B$8</f>
        <v>[insert CPA license number]</v>
      </c>
      <c r="G1141" s="88" t="str">
        <f>'Cover Sheet'!$D$6</f>
        <v>[insert direct email address]</v>
      </c>
      <c r="H1141" s="88" t="str">
        <f>'Cover Sheet'!$D$8</f>
        <v>[insert direct phone number]</v>
      </c>
      <c r="I1141" s="88" t="str">
        <f>'Cover Sheet'!$D$10</f>
        <v>[insert firm mailing address]</v>
      </c>
      <c r="J1141" s="88" t="str">
        <f>'Licensee Info'!$E$2</f>
        <v>Report not attested to correctly</v>
      </c>
      <c r="K1141" t="s">
        <v>287</v>
      </c>
      <c r="L1141">
        <v>1</v>
      </c>
      <c r="M1141" t="s">
        <v>288</v>
      </c>
      <c r="N1141">
        <v>2</v>
      </c>
      <c r="O1141">
        <v>11</v>
      </c>
      <c r="R1141">
        <v>0</v>
      </c>
      <c r="S1141">
        <v>0</v>
      </c>
      <c r="T1141">
        <v>0</v>
      </c>
      <c r="U1141">
        <v>0</v>
      </c>
      <c r="V1141">
        <v>0</v>
      </c>
      <c r="W1141">
        <v>0</v>
      </c>
      <c r="X1141">
        <v>0</v>
      </c>
      <c r="Y1141">
        <v>0</v>
      </c>
      <c r="Z1141">
        <v>0</v>
      </c>
      <c r="AA1141">
        <v>0</v>
      </c>
      <c r="AB1141">
        <v>0</v>
      </c>
      <c r="AC1141">
        <v>0</v>
      </c>
      <c r="AD1141">
        <v>0</v>
      </c>
      <c r="AJ1141" cm="1">
        <f t="array" ref="AJ1141">IF(OR(COUNTIF(R1141,$AZ$2:$AZ$19)),0,1)</f>
        <v>0</v>
      </c>
      <c r="AK1141" cm="1">
        <f t="array" ref="AK1141">IF(OR(COUNTIF(S1141,$AZ$2:$AZ$19)),0,1)</f>
        <v>0</v>
      </c>
      <c r="AL1141" cm="1">
        <f t="array" ref="AL1141">IF(OR(COUNTIF(T1141,$AZ$2:$AZ$19)),0,1)</f>
        <v>0</v>
      </c>
      <c r="AM1141" cm="1">
        <f t="array" ref="AM1141">IF(OR(COUNTIF(U1141,$AZ$2:$AZ$19)),0,1)</f>
        <v>0</v>
      </c>
      <c r="AN1141" cm="1">
        <f t="array" ref="AN1141">IF(OR(COUNTIF(V1141,$AZ$2:$AZ$19)),0,1)</f>
        <v>0</v>
      </c>
      <c r="AO1141" cm="1">
        <f t="array" ref="AO1141">IF(OR(COUNTIF(W1141,$AZ$2:$AZ$19)),0,1)</f>
        <v>0</v>
      </c>
      <c r="AP1141" cm="1">
        <f t="array" ref="AP1141">IF(OR(COUNTIF(X1141,$AZ$2:$AZ$19)),0,1)</f>
        <v>0</v>
      </c>
      <c r="AQ1141" cm="1">
        <f t="array" ref="AQ1141">IF(OR(COUNTIF(Y1141,$AZ$2:$AZ$19)),0,1)</f>
        <v>0</v>
      </c>
      <c r="AR1141" cm="1">
        <f t="array" ref="AR1141">IF(OR(COUNTIF(Z1141,$AZ$2:$AZ$19)),0,1)</f>
        <v>0</v>
      </c>
      <c r="AS1141" cm="1">
        <f t="array" ref="AS1141">IF(OR(COUNTIF(AA1141,$AZ$2:$AZ$19)),0,1)</f>
        <v>0</v>
      </c>
      <c r="AT1141" cm="1">
        <f t="array" ref="AT1141">IF(OR(COUNTIF(AB1141,$AZ$2:$AZ$19)),0,1)</f>
        <v>0</v>
      </c>
      <c r="AU1141" cm="1">
        <f t="array" ref="AU1141">IF(OR(COUNTIF(AC1141,$AZ$2:$AZ$19)),0,1)</f>
        <v>0</v>
      </c>
      <c r="AV1141" cm="1">
        <f t="array" ref="AV1141">IF(OR(COUNTIF(AD1141,$AZ$2:$AZ$19)),0,1)</f>
        <v>0</v>
      </c>
      <c r="AX1141">
        <f t="shared" si="19"/>
        <v>0</v>
      </c>
    </row>
    <row r="1142" spans="1:50" x14ac:dyDescent="0.3">
      <c r="A1142" s="88" t="str" cm="1">
        <f t="array" ref="A1142">IF(AX1142&gt;0,'Licensee Info'!$A$2:$A$2,"#N/A")</f>
        <v>#N/A</v>
      </c>
      <c r="B1142" s="88" t="str">
        <f>'Cover Sheet'!$A$3</f>
        <v>[insert AFS Reporting Period]</v>
      </c>
      <c r="C1142" s="88" t="str">
        <f>'Cover Sheet'!$D$3</f>
        <v>[insert all medical and adult-use license record numbers covered by this AFS]</v>
      </c>
      <c r="D1142" s="88" t="str">
        <f>'Cover Sheet'!$A$6</f>
        <v>[insert name of firm]</v>
      </c>
      <c r="E1142" s="88" t="str">
        <f>'Cover Sheet'!$B$6</f>
        <v>[insert CPA name]</v>
      </c>
      <c r="F1142" s="88" t="str">
        <f>'Cover Sheet'!$B$8</f>
        <v>[insert CPA license number]</v>
      </c>
      <c r="G1142" s="88" t="str">
        <f>'Cover Sheet'!$D$6</f>
        <v>[insert direct email address]</v>
      </c>
      <c r="H1142" s="88" t="str">
        <f>'Cover Sheet'!$D$8</f>
        <v>[insert direct phone number]</v>
      </c>
      <c r="I1142" s="88" t="str">
        <f>'Cover Sheet'!$D$10</f>
        <v>[insert firm mailing address]</v>
      </c>
      <c r="J1142" s="88" t="str">
        <f>'Licensee Info'!$E$2</f>
        <v>Report not attested to correctly</v>
      </c>
      <c r="K1142" s="91" t="s">
        <v>287</v>
      </c>
      <c r="L1142" s="91">
        <v>1</v>
      </c>
      <c r="M1142" s="91" t="s">
        <v>288</v>
      </c>
      <c r="N1142" s="91">
        <v>2</v>
      </c>
      <c r="O1142" s="91">
        <v>12</v>
      </c>
      <c r="P1142" s="91"/>
      <c r="Q1142" s="91"/>
      <c r="R1142" s="91">
        <v>0</v>
      </c>
      <c r="S1142" s="91">
        <v>0</v>
      </c>
      <c r="T1142" s="91">
        <v>0</v>
      </c>
      <c r="U1142" s="91">
        <v>0</v>
      </c>
      <c r="V1142" s="91">
        <v>0</v>
      </c>
      <c r="W1142" s="91">
        <v>0</v>
      </c>
      <c r="X1142" s="91">
        <v>0</v>
      </c>
      <c r="Y1142" s="91">
        <v>0</v>
      </c>
      <c r="Z1142" s="91">
        <v>0</v>
      </c>
      <c r="AA1142" s="91">
        <v>0</v>
      </c>
      <c r="AB1142" s="91">
        <v>0</v>
      </c>
      <c r="AC1142" s="91">
        <v>0</v>
      </c>
      <c r="AD1142" s="91">
        <v>0</v>
      </c>
      <c r="AE1142" s="91"/>
      <c r="AF1142" s="91"/>
      <c r="AG1142" s="91"/>
      <c r="AH1142" s="91"/>
      <c r="AJ1142" cm="1">
        <f t="array" ref="AJ1142">IF(OR(COUNTIF(R1142,$AZ$2:$AZ$19)),0,1)</f>
        <v>0</v>
      </c>
      <c r="AK1142" cm="1">
        <f t="array" ref="AK1142">IF(OR(COUNTIF(S1142,$AZ$2:$AZ$19)),0,1)</f>
        <v>0</v>
      </c>
      <c r="AL1142" cm="1">
        <f t="array" ref="AL1142">IF(OR(COUNTIF(T1142,$AZ$2:$AZ$19)),0,1)</f>
        <v>0</v>
      </c>
      <c r="AM1142" cm="1">
        <f t="array" ref="AM1142">IF(OR(COUNTIF(U1142,$AZ$2:$AZ$19)),0,1)</f>
        <v>0</v>
      </c>
      <c r="AN1142" cm="1">
        <f t="array" ref="AN1142">IF(OR(COUNTIF(V1142,$AZ$2:$AZ$19)),0,1)</f>
        <v>0</v>
      </c>
      <c r="AO1142" cm="1">
        <f t="array" ref="AO1142">IF(OR(COUNTIF(W1142,$AZ$2:$AZ$19)),0,1)</f>
        <v>0</v>
      </c>
      <c r="AP1142" cm="1">
        <f t="array" ref="AP1142">IF(OR(COUNTIF(X1142,$AZ$2:$AZ$19)),0,1)</f>
        <v>0</v>
      </c>
      <c r="AQ1142" cm="1">
        <f t="array" ref="AQ1142">IF(OR(COUNTIF(Y1142,$AZ$2:$AZ$19)),0,1)</f>
        <v>0</v>
      </c>
      <c r="AR1142" cm="1">
        <f t="array" ref="AR1142">IF(OR(COUNTIF(Z1142,$AZ$2:$AZ$19)),0,1)</f>
        <v>0</v>
      </c>
      <c r="AS1142" cm="1">
        <f t="array" ref="AS1142">IF(OR(COUNTIF(AA1142,$AZ$2:$AZ$19)),0,1)</f>
        <v>0</v>
      </c>
      <c r="AT1142" cm="1">
        <f t="array" ref="AT1142">IF(OR(COUNTIF(AB1142,$AZ$2:$AZ$19)),0,1)</f>
        <v>0</v>
      </c>
      <c r="AU1142" cm="1">
        <f t="array" ref="AU1142">IF(OR(COUNTIF(AC1142,$AZ$2:$AZ$19)),0,1)</f>
        <v>0</v>
      </c>
      <c r="AV1142" cm="1">
        <f t="array" ref="AV1142">IF(OR(COUNTIF(AD1142,$AZ$2:$AZ$19)),0,1)</f>
        <v>0</v>
      </c>
      <c r="AX1142">
        <f t="shared" si="19"/>
        <v>0</v>
      </c>
    </row>
    <row r="1143" spans="1:50" x14ac:dyDescent="0.3">
      <c r="A1143" s="92" t="str" cm="1">
        <f t="array" aca="1" ref="A1143" ca="1">IF(AX1143&gt;0,'Licensee Info'!$A$2:$A$2,"#N/A")</f>
        <v>#N/A</v>
      </c>
      <c r="B1143" s="88" t="str">
        <f>'Cover Sheet'!$A$3</f>
        <v>[insert AFS Reporting Period]</v>
      </c>
      <c r="C1143" s="88" t="str">
        <f>'Cover Sheet'!$D$3</f>
        <v>[insert all medical and adult-use license record numbers covered by this AFS]</v>
      </c>
      <c r="D1143" s="88" t="str">
        <f>'Cover Sheet'!$A$6</f>
        <v>[insert name of firm]</v>
      </c>
      <c r="E1143" s="88" t="str">
        <f>'Cover Sheet'!$B$6</f>
        <v>[insert CPA name]</v>
      </c>
      <c r="F1143" s="88" t="str">
        <f>'Cover Sheet'!$B$8</f>
        <v>[insert CPA license number]</v>
      </c>
      <c r="G1143" s="88" t="str">
        <f>'Cover Sheet'!$D$6</f>
        <v>[insert direct email address]</v>
      </c>
      <c r="H1143" s="88" t="str">
        <f>'Cover Sheet'!$D$8</f>
        <v>[insert direct phone number]</v>
      </c>
      <c r="I1143" s="88" t="str">
        <f>'Cover Sheet'!$D$10</f>
        <v>[insert firm mailing address]</v>
      </c>
      <c r="J1143" s="88" t="str">
        <f>'Licensee Info'!$E$2</f>
        <v>Report not attested to correctly</v>
      </c>
      <c r="K1143" t="s">
        <v>287</v>
      </c>
      <c r="L1143">
        <v>1</v>
      </c>
      <c r="M1143">
        <v>4</v>
      </c>
      <c r="N1143">
        <v>3</v>
      </c>
      <c r="O1143">
        <v>1</v>
      </c>
      <c r="R1143" t="str">
        <f ca="1">'R - Total (SC, ST)'!$C$122</f>
        <v>[Autofilled based on inputs from part 3]</v>
      </c>
      <c r="S1143" cm="1">
        <f t="array" ref="S1143:W1154">'R - Total (SC, ST)'!$A$124:$E$135</f>
        <v>0</v>
      </c>
      <c r="T1143">
        <v>0</v>
      </c>
      <c r="U1143">
        <v>0</v>
      </c>
      <c r="V1143">
        <v>0</v>
      </c>
      <c r="W1143">
        <v>0</v>
      </c>
      <c r="X1143">
        <v>0</v>
      </c>
      <c r="Y1143">
        <v>0</v>
      </c>
      <c r="Z1143">
        <v>0</v>
      </c>
      <c r="AA1143">
        <v>0</v>
      </c>
      <c r="AB1143">
        <v>0</v>
      </c>
      <c r="AC1143">
        <v>0</v>
      </c>
      <c r="AD1143">
        <v>0</v>
      </c>
      <c r="AJ1143" cm="1">
        <f t="array" aca="1" ref="AJ1143" ca="1">IF(OR(COUNTIF(R1143,$AZ$2:$AZ$19)),0,1)</f>
        <v>0</v>
      </c>
      <c r="AK1143" cm="1">
        <f t="array" ref="AK1143">IF(OR(COUNTIF(S1143,$AZ$2:$AZ$19)),0,1)</f>
        <v>0</v>
      </c>
      <c r="AL1143" cm="1">
        <f t="array" ref="AL1143">IF(OR(COUNTIF(T1143,$AZ$2:$AZ$19)),0,1)</f>
        <v>0</v>
      </c>
      <c r="AM1143" cm="1">
        <f t="array" ref="AM1143">IF(OR(COUNTIF(U1143,$AZ$2:$AZ$19)),0,1)</f>
        <v>0</v>
      </c>
      <c r="AN1143" cm="1">
        <f t="array" ref="AN1143">IF(OR(COUNTIF(V1143,$AZ$2:$AZ$19)),0,1)</f>
        <v>0</v>
      </c>
      <c r="AO1143" cm="1">
        <f t="array" ref="AO1143">IF(OR(COUNTIF(W1143,$AZ$2:$AZ$19)),0,1)</f>
        <v>0</v>
      </c>
      <c r="AP1143" cm="1">
        <f t="array" ref="AP1143">IF(OR(COUNTIF(X1143,$AZ$2:$AZ$19)),0,1)</f>
        <v>0</v>
      </c>
      <c r="AQ1143" cm="1">
        <f t="array" ref="AQ1143">IF(OR(COUNTIF(Y1143,$AZ$2:$AZ$19)),0,1)</f>
        <v>0</v>
      </c>
      <c r="AR1143" cm="1">
        <f t="array" ref="AR1143">IF(OR(COUNTIF(Z1143,$AZ$2:$AZ$19)),0,1)</f>
        <v>0</v>
      </c>
      <c r="AS1143" cm="1">
        <f t="array" ref="AS1143">IF(OR(COUNTIF(AA1143,$AZ$2:$AZ$19)),0,1)</f>
        <v>0</v>
      </c>
      <c r="AT1143" cm="1">
        <f t="array" ref="AT1143">IF(OR(COUNTIF(AB1143,$AZ$2:$AZ$19)),0,1)</f>
        <v>0</v>
      </c>
      <c r="AU1143" cm="1">
        <f t="array" ref="AU1143">IF(OR(COUNTIF(AC1143,$AZ$2:$AZ$19)),0,1)</f>
        <v>0</v>
      </c>
      <c r="AV1143" cm="1">
        <f t="array" ref="AV1143">IF(OR(COUNTIF(AD1143,$AZ$2:$AZ$19)),0,1)</f>
        <v>0</v>
      </c>
      <c r="AX1143">
        <f t="shared" ca="1" si="19"/>
        <v>0</v>
      </c>
    </row>
    <row r="1144" spans="1:50" x14ac:dyDescent="0.3">
      <c r="A1144" s="88" t="str" cm="1">
        <f t="array" aca="1" ref="A1144" ca="1">IF(AX1144&gt;0,'Licensee Info'!$A$2:$A$2,"#N/A")</f>
        <v>#N/A</v>
      </c>
      <c r="B1144" s="88" t="str">
        <f>'Cover Sheet'!$A$3</f>
        <v>[insert AFS Reporting Period]</v>
      </c>
      <c r="C1144" s="88" t="str">
        <f>'Cover Sheet'!$D$3</f>
        <v>[insert all medical and adult-use license record numbers covered by this AFS]</v>
      </c>
      <c r="D1144" s="88" t="str">
        <f>'Cover Sheet'!$A$6</f>
        <v>[insert name of firm]</v>
      </c>
      <c r="E1144" s="88" t="str">
        <f>'Cover Sheet'!$B$6</f>
        <v>[insert CPA name]</v>
      </c>
      <c r="F1144" s="88" t="str">
        <f>'Cover Sheet'!$B$8</f>
        <v>[insert CPA license number]</v>
      </c>
      <c r="G1144" s="88" t="str">
        <f>'Cover Sheet'!$D$6</f>
        <v>[insert direct email address]</v>
      </c>
      <c r="H1144" s="88" t="str">
        <f>'Cover Sheet'!$D$8</f>
        <v>[insert direct phone number]</v>
      </c>
      <c r="I1144" s="88" t="str">
        <f>'Cover Sheet'!$D$10</f>
        <v>[insert firm mailing address]</v>
      </c>
      <c r="J1144" s="88" t="str">
        <f>'Licensee Info'!$E$2</f>
        <v>Report not attested to correctly</v>
      </c>
      <c r="K1144" s="91" t="s">
        <v>287</v>
      </c>
      <c r="L1144" s="91">
        <v>1</v>
      </c>
      <c r="M1144" s="91">
        <v>4</v>
      </c>
      <c r="N1144" s="91">
        <v>3</v>
      </c>
      <c r="O1144" s="91">
        <v>2</v>
      </c>
      <c r="P1144" s="91"/>
      <c r="Q1144" s="91"/>
      <c r="R1144" s="91" t="str">
        <f ca="1">'R - Total (SC, ST)'!$C$122</f>
        <v>[Autofilled based on inputs from part 3]</v>
      </c>
      <c r="S1144" s="91">
        <v>0</v>
      </c>
      <c r="T1144" s="91">
        <v>0</v>
      </c>
      <c r="U1144" s="91">
        <v>0</v>
      </c>
      <c r="V1144" s="91">
        <v>0</v>
      </c>
      <c r="W1144" s="91">
        <v>0</v>
      </c>
      <c r="X1144" s="91">
        <v>0</v>
      </c>
      <c r="Y1144" s="91">
        <v>0</v>
      </c>
      <c r="Z1144" s="91">
        <v>0</v>
      </c>
      <c r="AA1144" s="91">
        <v>0</v>
      </c>
      <c r="AB1144" s="91">
        <v>0</v>
      </c>
      <c r="AC1144" s="91">
        <v>0</v>
      </c>
      <c r="AD1144" s="91">
        <v>0</v>
      </c>
      <c r="AE1144" s="91"/>
      <c r="AF1144" s="91"/>
      <c r="AG1144" s="91"/>
      <c r="AH1144" s="91"/>
      <c r="AJ1144" cm="1">
        <f t="array" aca="1" ref="AJ1144" ca="1">IF(OR(COUNTIF(R1144,$AZ$2:$AZ$19)),0,1)</f>
        <v>0</v>
      </c>
      <c r="AK1144" cm="1">
        <f t="array" ref="AK1144">IF(OR(COUNTIF(S1144,$AZ$2:$AZ$19)),0,1)</f>
        <v>0</v>
      </c>
      <c r="AL1144" cm="1">
        <f t="array" ref="AL1144">IF(OR(COUNTIF(T1144,$AZ$2:$AZ$19)),0,1)</f>
        <v>0</v>
      </c>
      <c r="AM1144" cm="1">
        <f t="array" ref="AM1144">IF(OR(COUNTIF(U1144,$AZ$2:$AZ$19)),0,1)</f>
        <v>0</v>
      </c>
      <c r="AN1144" cm="1">
        <f t="array" ref="AN1144">IF(OR(COUNTIF(V1144,$AZ$2:$AZ$19)),0,1)</f>
        <v>0</v>
      </c>
      <c r="AO1144" cm="1">
        <f t="array" ref="AO1144">IF(OR(COUNTIF(W1144,$AZ$2:$AZ$19)),0,1)</f>
        <v>0</v>
      </c>
      <c r="AP1144" cm="1">
        <f t="array" ref="AP1144">IF(OR(COUNTIF(X1144,$AZ$2:$AZ$19)),0,1)</f>
        <v>0</v>
      </c>
      <c r="AQ1144" cm="1">
        <f t="array" ref="AQ1144">IF(OR(COUNTIF(Y1144,$AZ$2:$AZ$19)),0,1)</f>
        <v>0</v>
      </c>
      <c r="AR1144" cm="1">
        <f t="array" ref="AR1144">IF(OR(COUNTIF(Z1144,$AZ$2:$AZ$19)),0,1)</f>
        <v>0</v>
      </c>
      <c r="AS1144" cm="1">
        <f t="array" ref="AS1144">IF(OR(COUNTIF(AA1144,$AZ$2:$AZ$19)),0,1)</f>
        <v>0</v>
      </c>
      <c r="AT1144" cm="1">
        <f t="array" ref="AT1144">IF(OR(COUNTIF(AB1144,$AZ$2:$AZ$19)),0,1)</f>
        <v>0</v>
      </c>
      <c r="AU1144" cm="1">
        <f t="array" ref="AU1144">IF(OR(COUNTIF(AC1144,$AZ$2:$AZ$19)),0,1)</f>
        <v>0</v>
      </c>
      <c r="AV1144" cm="1">
        <f t="array" ref="AV1144">IF(OR(COUNTIF(AD1144,$AZ$2:$AZ$19)),0,1)</f>
        <v>0</v>
      </c>
      <c r="AX1144">
        <f t="shared" ca="1" si="19"/>
        <v>0</v>
      </c>
    </row>
    <row r="1145" spans="1:50" x14ac:dyDescent="0.3">
      <c r="A1145" s="92" t="str" cm="1">
        <f t="array" aca="1" ref="A1145" ca="1">IF(AX1145&gt;0,'Licensee Info'!$A$2:$A$2,"#N/A")</f>
        <v>#N/A</v>
      </c>
      <c r="B1145" s="88" t="str">
        <f>'Cover Sheet'!$A$3</f>
        <v>[insert AFS Reporting Period]</v>
      </c>
      <c r="C1145" s="88" t="str">
        <f>'Cover Sheet'!$D$3</f>
        <v>[insert all medical and adult-use license record numbers covered by this AFS]</v>
      </c>
      <c r="D1145" s="88" t="str">
        <f>'Cover Sheet'!$A$6</f>
        <v>[insert name of firm]</v>
      </c>
      <c r="E1145" s="88" t="str">
        <f>'Cover Sheet'!$B$6</f>
        <v>[insert CPA name]</v>
      </c>
      <c r="F1145" s="88" t="str">
        <f>'Cover Sheet'!$B$8</f>
        <v>[insert CPA license number]</v>
      </c>
      <c r="G1145" s="88" t="str">
        <f>'Cover Sheet'!$D$6</f>
        <v>[insert direct email address]</v>
      </c>
      <c r="H1145" s="88" t="str">
        <f>'Cover Sheet'!$D$8</f>
        <v>[insert direct phone number]</v>
      </c>
      <c r="I1145" s="88" t="str">
        <f>'Cover Sheet'!$D$10</f>
        <v>[insert firm mailing address]</v>
      </c>
      <c r="J1145" s="88" t="str">
        <f>'Licensee Info'!$E$2</f>
        <v>Report not attested to correctly</v>
      </c>
      <c r="K1145" t="s">
        <v>287</v>
      </c>
      <c r="L1145">
        <v>1</v>
      </c>
      <c r="M1145">
        <v>4</v>
      </c>
      <c r="N1145">
        <v>3</v>
      </c>
      <c r="O1145">
        <v>3</v>
      </c>
      <c r="R1145" t="str">
        <f ca="1">'R - Total (SC, ST)'!$C$122</f>
        <v>[Autofilled based on inputs from part 3]</v>
      </c>
      <c r="S1145">
        <v>0</v>
      </c>
      <c r="T1145">
        <v>0</v>
      </c>
      <c r="U1145">
        <v>0</v>
      </c>
      <c r="V1145">
        <v>0</v>
      </c>
      <c r="W1145">
        <v>0</v>
      </c>
      <c r="X1145">
        <v>0</v>
      </c>
      <c r="Y1145">
        <v>0</v>
      </c>
      <c r="Z1145">
        <v>0</v>
      </c>
      <c r="AA1145">
        <v>0</v>
      </c>
      <c r="AB1145">
        <v>0</v>
      </c>
      <c r="AC1145">
        <v>0</v>
      </c>
      <c r="AD1145">
        <v>0</v>
      </c>
      <c r="AJ1145" cm="1">
        <f t="array" aca="1" ref="AJ1145" ca="1">IF(OR(COUNTIF(R1145,$AZ$2:$AZ$19)),0,1)</f>
        <v>0</v>
      </c>
      <c r="AK1145" cm="1">
        <f t="array" ref="AK1145">IF(OR(COUNTIF(S1145,$AZ$2:$AZ$19)),0,1)</f>
        <v>0</v>
      </c>
      <c r="AL1145" cm="1">
        <f t="array" ref="AL1145">IF(OR(COUNTIF(T1145,$AZ$2:$AZ$19)),0,1)</f>
        <v>0</v>
      </c>
      <c r="AM1145" cm="1">
        <f t="array" ref="AM1145">IF(OR(COUNTIF(U1145,$AZ$2:$AZ$19)),0,1)</f>
        <v>0</v>
      </c>
      <c r="AN1145" cm="1">
        <f t="array" ref="AN1145">IF(OR(COUNTIF(V1145,$AZ$2:$AZ$19)),0,1)</f>
        <v>0</v>
      </c>
      <c r="AO1145" cm="1">
        <f t="array" ref="AO1145">IF(OR(COUNTIF(W1145,$AZ$2:$AZ$19)),0,1)</f>
        <v>0</v>
      </c>
      <c r="AP1145" cm="1">
        <f t="array" ref="AP1145">IF(OR(COUNTIF(X1145,$AZ$2:$AZ$19)),0,1)</f>
        <v>0</v>
      </c>
      <c r="AQ1145" cm="1">
        <f t="array" ref="AQ1145">IF(OR(COUNTIF(Y1145,$AZ$2:$AZ$19)),0,1)</f>
        <v>0</v>
      </c>
      <c r="AR1145" cm="1">
        <f t="array" ref="AR1145">IF(OR(COUNTIF(Z1145,$AZ$2:$AZ$19)),0,1)</f>
        <v>0</v>
      </c>
      <c r="AS1145" cm="1">
        <f t="array" ref="AS1145">IF(OR(COUNTIF(AA1145,$AZ$2:$AZ$19)),0,1)</f>
        <v>0</v>
      </c>
      <c r="AT1145" cm="1">
        <f t="array" ref="AT1145">IF(OR(COUNTIF(AB1145,$AZ$2:$AZ$19)),0,1)</f>
        <v>0</v>
      </c>
      <c r="AU1145" cm="1">
        <f t="array" ref="AU1145">IF(OR(COUNTIF(AC1145,$AZ$2:$AZ$19)),0,1)</f>
        <v>0</v>
      </c>
      <c r="AV1145" cm="1">
        <f t="array" ref="AV1145">IF(OR(COUNTIF(AD1145,$AZ$2:$AZ$19)),0,1)</f>
        <v>0</v>
      </c>
      <c r="AX1145">
        <f t="shared" ca="1" si="19"/>
        <v>0</v>
      </c>
    </row>
    <row r="1146" spans="1:50" x14ac:dyDescent="0.3">
      <c r="A1146" s="88" t="str" cm="1">
        <f t="array" aca="1" ref="A1146" ca="1">IF(AX1146&gt;0,'Licensee Info'!$A$2:$A$2,"#N/A")</f>
        <v>#N/A</v>
      </c>
      <c r="B1146" s="88" t="str">
        <f>'Cover Sheet'!$A$3</f>
        <v>[insert AFS Reporting Period]</v>
      </c>
      <c r="C1146" s="88" t="str">
        <f>'Cover Sheet'!$D$3</f>
        <v>[insert all medical and adult-use license record numbers covered by this AFS]</v>
      </c>
      <c r="D1146" s="88" t="str">
        <f>'Cover Sheet'!$A$6</f>
        <v>[insert name of firm]</v>
      </c>
      <c r="E1146" s="88" t="str">
        <f>'Cover Sheet'!$B$6</f>
        <v>[insert CPA name]</v>
      </c>
      <c r="F1146" s="88" t="str">
        <f>'Cover Sheet'!$B$8</f>
        <v>[insert CPA license number]</v>
      </c>
      <c r="G1146" s="88" t="str">
        <f>'Cover Sheet'!$D$6</f>
        <v>[insert direct email address]</v>
      </c>
      <c r="H1146" s="88" t="str">
        <f>'Cover Sheet'!$D$8</f>
        <v>[insert direct phone number]</v>
      </c>
      <c r="I1146" s="88" t="str">
        <f>'Cover Sheet'!$D$10</f>
        <v>[insert firm mailing address]</v>
      </c>
      <c r="J1146" s="88" t="str">
        <f>'Licensee Info'!$E$2</f>
        <v>Report not attested to correctly</v>
      </c>
      <c r="K1146" s="91" t="s">
        <v>287</v>
      </c>
      <c r="L1146" s="91">
        <v>1</v>
      </c>
      <c r="M1146" s="91">
        <v>4</v>
      </c>
      <c r="N1146" s="91">
        <v>3</v>
      </c>
      <c r="O1146" s="91">
        <v>4</v>
      </c>
      <c r="P1146" s="91"/>
      <c r="Q1146" s="91"/>
      <c r="R1146" s="91" t="str">
        <f ca="1">'R - Total (SC, ST)'!$C$122</f>
        <v>[Autofilled based on inputs from part 3]</v>
      </c>
      <c r="S1146" s="91">
        <v>0</v>
      </c>
      <c r="T1146" s="91">
        <v>0</v>
      </c>
      <c r="U1146" s="91">
        <v>0</v>
      </c>
      <c r="V1146" s="91">
        <v>0</v>
      </c>
      <c r="W1146" s="91">
        <v>0</v>
      </c>
      <c r="X1146" s="91">
        <v>0</v>
      </c>
      <c r="Y1146" s="91">
        <v>0</v>
      </c>
      <c r="Z1146" s="91">
        <v>0</v>
      </c>
      <c r="AA1146" s="91">
        <v>0</v>
      </c>
      <c r="AB1146" s="91">
        <v>0</v>
      </c>
      <c r="AC1146" s="91">
        <v>0</v>
      </c>
      <c r="AD1146" s="91">
        <v>0</v>
      </c>
      <c r="AE1146" s="91"/>
      <c r="AF1146" s="91"/>
      <c r="AG1146" s="91"/>
      <c r="AH1146" s="91"/>
      <c r="AJ1146" cm="1">
        <f t="array" aca="1" ref="AJ1146" ca="1">IF(OR(COUNTIF(R1146,$AZ$2:$AZ$19)),0,1)</f>
        <v>0</v>
      </c>
      <c r="AK1146" cm="1">
        <f t="array" ref="AK1146">IF(OR(COUNTIF(S1146,$AZ$2:$AZ$19)),0,1)</f>
        <v>0</v>
      </c>
      <c r="AL1146" cm="1">
        <f t="array" ref="AL1146">IF(OR(COUNTIF(T1146,$AZ$2:$AZ$19)),0,1)</f>
        <v>0</v>
      </c>
      <c r="AM1146" cm="1">
        <f t="array" ref="AM1146">IF(OR(COUNTIF(U1146,$AZ$2:$AZ$19)),0,1)</f>
        <v>0</v>
      </c>
      <c r="AN1146" cm="1">
        <f t="array" ref="AN1146">IF(OR(COUNTIF(V1146,$AZ$2:$AZ$19)),0,1)</f>
        <v>0</v>
      </c>
      <c r="AO1146" cm="1">
        <f t="array" ref="AO1146">IF(OR(COUNTIF(W1146,$AZ$2:$AZ$19)),0,1)</f>
        <v>0</v>
      </c>
      <c r="AP1146" cm="1">
        <f t="array" ref="AP1146">IF(OR(COUNTIF(X1146,$AZ$2:$AZ$19)),0,1)</f>
        <v>0</v>
      </c>
      <c r="AQ1146" cm="1">
        <f t="array" ref="AQ1146">IF(OR(COUNTIF(Y1146,$AZ$2:$AZ$19)),0,1)</f>
        <v>0</v>
      </c>
      <c r="AR1146" cm="1">
        <f t="array" ref="AR1146">IF(OR(COUNTIF(Z1146,$AZ$2:$AZ$19)),0,1)</f>
        <v>0</v>
      </c>
      <c r="AS1146" cm="1">
        <f t="array" ref="AS1146">IF(OR(COUNTIF(AA1146,$AZ$2:$AZ$19)),0,1)</f>
        <v>0</v>
      </c>
      <c r="AT1146" cm="1">
        <f t="array" ref="AT1146">IF(OR(COUNTIF(AB1146,$AZ$2:$AZ$19)),0,1)</f>
        <v>0</v>
      </c>
      <c r="AU1146" cm="1">
        <f t="array" ref="AU1146">IF(OR(COUNTIF(AC1146,$AZ$2:$AZ$19)),0,1)</f>
        <v>0</v>
      </c>
      <c r="AV1146" cm="1">
        <f t="array" ref="AV1146">IF(OR(COUNTIF(AD1146,$AZ$2:$AZ$19)),0,1)</f>
        <v>0</v>
      </c>
      <c r="AX1146">
        <f t="shared" ca="1" si="19"/>
        <v>0</v>
      </c>
    </row>
    <row r="1147" spans="1:50" x14ac:dyDescent="0.3">
      <c r="A1147" s="92" t="str" cm="1">
        <f t="array" aca="1" ref="A1147" ca="1">IF(AX1147&gt;0,'Licensee Info'!$A$2:$A$2,"#N/A")</f>
        <v>#N/A</v>
      </c>
      <c r="B1147" s="88" t="str">
        <f>'Cover Sheet'!$A$3</f>
        <v>[insert AFS Reporting Period]</v>
      </c>
      <c r="C1147" s="88" t="str">
        <f>'Cover Sheet'!$D$3</f>
        <v>[insert all medical and adult-use license record numbers covered by this AFS]</v>
      </c>
      <c r="D1147" s="88" t="str">
        <f>'Cover Sheet'!$A$6</f>
        <v>[insert name of firm]</v>
      </c>
      <c r="E1147" s="88" t="str">
        <f>'Cover Sheet'!$B$6</f>
        <v>[insert CPA name]</v>
      </c>
      <c r="F1147" s="88" t="str">
        <f>'Cover Sheet'!$B$8</f>
        <v>[insert CPA license number]</v>
      </c>
      <c r="G1147" s="88" t="str">
        <f>'Cover Sheet'!$D$6</f>
        <v>[insert direct email address]</v>
      </c>
      <c r="H1147" s="88" t="str">
        <f>'Cover Sheet'!$D$8</f>
        <v>[insert direct phone number]</v>
      </c>
      <c r="I1147" s="88" t="str">
        <f>'Cover Sheet'!$D$10</f>
        <v>[insert firm mailing address]</v>
      </c>
      <c r="J1147" s="88" t="str">
        <f>'Licensee Info'!$E$2</f>
        <v>Report not attested to correctly</v>
      </c>
      <c r="K1147" t="s">
        <v>287</v>
      </c>
      <c r="L1147">
        <v>1</v>
      </c>
      <c r="M1147">
        <v>4</v>
      </c>
      <c r="N1147">
        <v>3</v>
      </c>
      <c r="O1147">
        <v>5</v>
      </c>
      <c r="R1147" t="str">
        <f ca="1">'R - Total (SC, ST)'!$C$122</f>
        <v>[Autofilled based on inputs from part 3]</v>
      </c>
      <c r="S1147">
        <v>0</v>
      </c>
      <c r="T1147">
        <v>0</v>
      </c>
      <c r="U1147">
        <v>0</v>
      </c>
      <c r="V1147">
        <v>0</v>
      </c>
      <c r="W1147">
        <v>0</v>
      </c>
      <c r="X1147">
        <v>0</v>
      </c>
      <c r="Y1147">
        <v>0</v>
      </c>
      <c r="Z1147">
        <v>0</v>
      </c>
      <c r="AA1147">
        <v>0</v>
      </c>
      <c r="AB1147">
        <v>0</v>
      </c>
      <c r="AC1147">
        <v>0</v>
      </c>
      <c r="AD1147">
        <v>0</v>
      </c>
      <c r="AJ1147" cm="1">
        <f t="array" aca="1" ref="AJ1147" ca="1">IF(OR(COUNTIF(R1147,$AZ$2:$AZ$19)),0,1)</f>
        <v>0</v>
      </c>
      <c r="AK1147" cm="1">
        <f t="array" ref="AK1147">IF(OR(COUNTIF(S1147,$AZ$2:$AZ$19)),0,1)</f>
        <v>0</v>
      </c>
      <c r="AL1147" cm="1">
        <f t="array" ref="AL1147">IF(OR(COUNTIF(T1147,$AZ$2:$AZ$19)),0,1)</f>
        <v>0</v>
      </c>
      <c r="AM1147" cm="1">
        <f t="array" ref="AM1147">IF(OR(COUNTIF(U1147,$AZ$2:$AZ$19)),0,1)</f>
        <v>0</v>
      </c>
      <c r="AN1147" cm="1">
        <f t="array" ref="AN1147">IF(OR(COUNTIF(V1147,$AZ$2:$AZ$19)),0,1)</f>
        <v>0</v>
      </c>
      <c r="AO1147" cm="1">
        <f t="array" ref="AO1147">IF(OR(COUNTIF(W1147,$AZ$2:$AZ$19)),0,1)</f>
        <v>0</v>
      </c>
      <c r="AP1147" cm="1">
        <f t="array" ref="AP1147">IF(OR(COUNTIF(X1147,$AZ$2:$AZ$19)),0,1)</f>
        <v>0</v>
      </c>
      <c r="AQ1147" cm="1">
        <f t="array" ref="AQ1147">IF(OR(COUNTIF(Y1147,$AZ$2:$AZ$19)),0,1)</f>
        <v>0</v>
      </c>
      <c r="AR1147" cm="1">
        <f t="array" ref="AR1147">IF(OR(COUNTIF(Z1147,$AZ$2:$AZ$19)),0,1)</f>
        <v>0</v>
      </c>
      <c r="AS1147" cm="1">
        <f t="array" ref="AS1147">IF(OR(COUNTIF(AA1147,$AZ$2:$AZ$19)),0,1)</f>
        <v>0</v>
      </c>
      <c r="AT1147" cm="1">
        <f t="array" ref="AT1147">IF(OR(COUNTIF(AB1147,$AZ$2:$AZ$19)),0,1)</f>
        <v>0</v>
      </c>
      <c r="AU1147" cm="1">
        <f t="array" ref="AU1147">IF(OR(COUNTIF(AC1147,$AZ$2:$AZ$19)),0,1)</f>
        <v>0</v>
      </c>
      <c r="AV1147" cm="1">
        <f t="array" ref="AV1147">IF(OR(COUNTIF(AD1147,$AZ$2:$AZ$19)),0,1)</f>
        <v>0</v>
      </c>
      <c r="AX1147">
        <f t="shared" ca="1" si="19"/>
        <v>0</v>
      </c>
    </row>
    <row r="1148" spans="1:50" x14ac:dyDescent="0.3">
      <c r="A1148" s="88" t="str" cm="1">
        <f t="array" aca="1" ref="A1148" ca="1">IF(AX1148&gt;0,'Licensee Info'!$A$2:$A$2,"#N/A")</f>
        <v>#N/A</v>
      </c>
      <c r="B1148" s="88" t="str">
        <f>'Cover Sheet'!$A$3</f>
        <v>[insert AFS Reporting Period]</v>
      </c>
      <c r="C1148" s="88" t="str">
        <f>'Cover Sheet'!$D$3</f>
        <v>[insert all medical and adult-use license record numbers covered by this AFS]</v>
      </c>
      <c r="D1148" s="88" t="str">
        <f>'Cover Sheet'!$A$6</f>
        <v>[insert name of firm]</v>
      </c>
      <c r="E1148" s="88" t="str">
        <f>'Cover Sheet'!$B$6</f>
        <v>[insert CPA name]</v>
      </c>
      <c r="F1148" s="88" t="str">
        <f>'Cover Sheet'!$B$8</f>
        <v>[insert CPA license number]</v>
      </c>
      <c r="G1148" s="88" t="str">
        <f>'Cover Sheet'!$D$6</f>
        <v>[insert direct email address]</v>
      </c>
      <c r="H1148" s="88" t="str">
        <f>'Cover Sheet'!$D$8</f>
        <v>[insert direct phone number]</v>
      </c>
      <c r="I1148" s="88" t="str">
        <f>'Cover Sheet'!$D$10</f>
        <v>[insert firm mailing address]</v>
      </c>
      <c r="J1148" s="88" t="str">
        <f>'Licensee Info'!$E$2</f>
        <v>Report not attested to correctly</v>
      </c>
      <c r="K1148" s="91" t="s">
        <v>287</v>
      </c>
      <c r="L1148" s="91">
        <v>1</v>
      </c>
      <c r="M1148" s="91">
        <v>4</v>
      </c>
      <c r="N1148" s="91">
        <v>3</v>
      </c>
      <c r="O1148" s="91">
        <v>6</v>
      </c>
      <c r="P1148" s="91"/>
      <c r="Q1148" s="91"/>
      <c r="R1148" s="91" t="str">
        <f ca="1">'R - Total (SC, ST)'!$C$122</f>
        <v>[Autofilled based on inputs from part 3]</v>
      </c>
      <c r="S1148" s="91">
        <v>0</v>
      </c>
      <c r="T1148" s="91">
        <v>0</v>
      </c>
      <c r="U1148" s="91">
        <v>0</v>
      </c>
      <c r="V1148" s="91">
        <v>0</v>
      </c>
      <c r="W1148" s="91">
        <v>0</v>
      </c>
      <c r="X1148" s="91">
        <v>0</v>
      </c>
      <c r="Y1148" s="91">
        <v>0</v>
      </c>
      <c r="Z1148" s="91">
        <v>0</v>
      </c>
      <c r="AA1148" s="91">
        <v>0</v>
      </c>
      <c r="AB1148" s="91">
        <v>0</v>
      </c>
      <c r="AC1148" s="91">
        <v>0</v>
      </c>
      <c r="AD1148" s="91">
        <v>0</v>
      </c>
      <c r="AE1148" s="91"/>
      <c r="AF1148" s="91"/>
      <c r="AG1148" s="91"/>
      <c r="AH1148" s="91"/>
      <c r="AJ1148" cm="1">
        <f t="array" aca="1" ref="AJ1148" ca="1">IF(OR(COUNTIF(R1148,$AZ$2:$AZ$19)),0,1)</f>
        <v>0</v>
      </c>
      <c r="AK1148" cm="1">
        <f t="array" ref="AK1148">IF(OR(COUNTIF(S1148,$AZ$2:$AZ$19)),0,1)</f>
        <v>0</v>
      </c>
      <c r="AL1148" cm="1">
        <f t="array" ref="AL1148">IF(OR(COUNTIF(T1148,$AZ$2:$AZ$19)),0,1)</f>
        <v>0</v>
      </c>
      <c r="AM1148" cm="1">
        <f t="array" ref="AM1148">IF(OR(COUNTIF(U1148,$AZ$2:$AZ$19)),0,1)</f>
        <v>0</v>
      </c>
      <c r="AN1148" cm="1">
        <f t="array" ref="AN1148">IF(OR(COUNTIF(V1148,$AZ$2:$AZ$19)),0,1)</f>
        <v>0</v>
      </c>
      <c r="AO1148" cm="1">
        <f t="array" ref="AO1148">IF(OR(COUNTIF(W1148,$AZ$2:$AZ$19)),0,1)</f>
        <v>0</v>
      </c>
      <c r="AP1148" cm="1">
        <f t="array" ref="AP1148">IF(OR(COUNTIF(X1148,$AZ$2:$AZ$19)),0,1)</f>
        <v>0</v>
      </c>
      <c r="AQ1148" cm="1">
        <f t="array" ref="AQ1148">IF(OR(COUNTIF(Y1148,$AZ$2:$AZ$19)),0,1)</f>
        <v>0</v>
      </c>
      <c r="AR1148" cm="1">
        <f t="array" ref="AR1148">IF(OR(COUNTIF(Z1148,$AZ$2:$AZ$19)),0,1)</f>
        <v>0</v>
      </c>
      <c r="AS1148" cm="1">
        <f t="array" ref="AS1148">IF(OR(COUNTIF(AA1148,$AZ$2:$AZ$19)),0,1)</f>
        <v>0</v>
      </c>
      <c r="AT1148" cm="1">
        <f t="array" ref="AT1148">IF(OR(COUNTIF(AB1148,$AZ$2:$AZ$19)),0,1)</f>
        <v>0</v>
      </c>
      <c r="AU1148" cm="1">
        <f t="array" ref="AU1148">IF(OR(COUNTIF(AC1148,$AZ$2:$AZ$19)),0,1)</f>
        <v>0</v>
      </c>
      <c r="AV1148" cm="1">
        <f t="array" ref="AV1148">IF(OR(COUNTIF(AD1148,$AZ$2:$AZ$19)),0,1)</f>
        <v>0</v>
      </c>
      <c r="AX1148">
        <f t="shared" ca="1" si="19"/>
        <v>0</v>
      </c>
    </row>
    <row r="1149" spans="1:50" x14ac:dyDescent="0.3">
      <c r="A1149" s="92" t="str" cm="1">
        <f t="array" aca="1" ref="A1149" ca="1">IF(AX1149&gt;0,'Licensee Info'!$A$2:$A$2,"#N/A")</f>
        <v>#N/A</v>
      </c>
      <c r="B1149" s="88" t="str">
        <f>'Cover Sheet'!$A$3</f>
        <v>[insert AFS Reporting Period]</v>
      </c>
      <c r="C1149" s="88" t="str">
        <f>'Cover Sheet'!$D$3</f>
        <v>[insert all medical and adult-use license record numbers covered by this AFS]</v>
      </c>
      <c r="D1149" s="88" t="str">
        <f>'Cover Sheet'!$A$6</f>
        <v>[insert name of firm]</v>
      </c>
      <c r="E1149" s="88" t="str">
        <f>'Cover Sheet'!$B$6</f>
        <v>[insert CPA name]</v>
      </c>
      <c r="F1149" s="88" t="str">
        <f>'Cover Sheet'!$B$8</f>
        <v>[insert CPA license number]</v>
      </c>
      <c r="G1149" s="88" t="str">
        <f>'Cover Sheet'!$D$6</f>
        <v>[insert direct email address]</v>
      </c>
      <c r="H1149" s="88" t="str">
        <f>'Cover Sheet'!$D$8</f>
        <v>[insert direct phone number]</v>
      </c>
      <c r="I1149" s="88" t="str">
        <f>'Cover Sheet'!$D$10</f>
        <v>[insert firm mailing address]</v>
      </c>
      <c r="J1149" s="88" t="str">
        <f>'Licensee Info'!$E$2</f>
        <v>Report not attested to correctly</v>
      </c>
      <c r="K1149" t="s">
        <v>287</v>
      </c>
      <c r="L1149">
        <v>1</v>
      </c>
      <c r="M1149">
        <v>4</v>
      </c>
      <c r="N1149">
        <v>3</v>
      </c>
      <c r="O1149">
        <v>7</v>
      </c>
      <c r="R1149" t="str">
        <f ca="1">'R - Total (SC, ST)'!$C$122</f>
        <v>[Autofilled based on inputs from part 3]</v>
      </c>
      <c r="S1149">
        <v>0</v>
      </c>
      <c r="T1149">
        <v>0</v>
      </c>
      <c r="U1149">
        <v>0</v>
      </c>
      <c r="V1149">
        <v>0</v>
      </c>
      <c r="W1149">
        <v>0</v>
      </c>
      <c r="X1149">
        <v>0</v>
      </c>
      <c r="Y1149">
        <v>0</v>
      </c>
      <c r="Z1149">
        <v>0</v>
      </c>
      <c r="AA1149">
        <v>0</v>
      </c>
      <c r="AB1149">
        <v>0</v>
      </c>
      <c r="AC1149">
        <v>0</v>
      </c>
      <c r="AD1149">
        <v>0</v>
      </c>
      <c r="AJ1149" cm="1">
        <f t="array" aca="1" ref="AJ1149" ca="1">IF(OR(COUNTIF(R1149,$AZ$2:$AZ$19)),0,1)</f>
        <v>0</v>
      </c>
      <c r="AK1149" cm="1">
        <f t="array" ref="AK1149">IF(OR(COUNTIF(S1149,$AZ$2:$AZ$19)),0,1)</f>
        <v>0</v>
      </c>
      <c r="AL1149" cm="1">
        <f t="array" ref="AL1149">IF(OR(COUNTIF(T1149,$AZ$2:$AZ$19)),0,1)</f>
        <v>0</v>
      </c>
      <c r="AM1149" cm="1">
        <f t="array" ref="AM1149">IF(OR(COUNTIF(U1149,$AZ$2:$AZ$19)),0,1)</f>
        <v>0</v>
      </c>
      <c r="AN1149" cm="1">
        <f t="array" ref="AN1149">IF(OR(COUNTIF(V1149,$AZ$2:$AZ$19)),0,1)</f>
        <v>0</v>
      </c>
      <c r="AO1149" cm="1">
        <f t="array" ref="AO1149">IF(OR(COUNTIF(W1149,$AZ$2:$AZ$19)),0,1)</f>
        <v>0</v>
      </c>
      <c r="AP1149" cm="1">
        <f t="array" ref="AP1149">IF(OR(COUNTIF(X1149,$AZ$2:$AZ$19)),0,1)</f>
        <v>0</v>
      </c>
      <c r="AQ1149" cm="1">
        <f t="array" ref="AQ1149">IF(OR(COUNTIF(Y1149,$AZ$2:$AZ$19)),0,1)</f>
        <v>0</v>
      </c>
      <c r="AR1149" cm="1">
        <f t="array" ref="AR1149">IF(OR(COUNTIF(Z1149,$AZ$2:$AZ$19)),0,1)</f>
        <v>0</v>
      </c>
      <c r="AS1149" cm="1">
        <f t="array" ref="AS1149">IF(OR(COUNTIF(AA1149,$AZ$2:$AZ$19)),0,1)</f>
        <v>0</v>
      </c>
      <c r="AT1149" cm="1">
        <f t="array" ref="AT1149">IF(OR(COUNTIF(AB1149,$AZ$2:$AZ$19)),0,1)</f>
        <v>0</v>
      </c>
      <c r="AU1149" cm="1">
        <f t="array" ref="AU1149">IF(OR(COUNTIF(AC1149,$AZ$2:$AZ$19)),0,1)</f>
        <v>0</v>
      </c>
      <c r="AV1149" cm="1">
        <f t="array" ref="AV1149">IF(OR(COUNTIF(AD1149,$AZ$2:$AZ$19)),0,1)</f>
        <v>0</v>
      </c>
      <c r="AX1149">
        <f t="shared" ca="1" si="19"/>
        <v>0</v>
      </c>
    </row>
    <row r="1150" spans="1:50" x14ac:dyDescent="0.3">
      <c r="A1150" s="88" t="str" cm="1">
        <f t="array" aca="1" ref="A1150" ca="1">IF(AX1150&gt;0,'Licensee Info'!$A$2:$A$2,"#N/A")</f>
        <v>#N/A</v>
      </c>
      <c r="B1150" s="88" t="str">
        <f>'Cover Sheet'!$A$3</f>
        <v>[insert AFS Reporting Period]</v>
      </c>
      <c r="C1150" s="88" t="str">
        <f>'Cover Sheet'!$D$3</f>
        <v>[insert all medical and adult-use license record numbers covered by this AFS]</v>
      </c>
      <c r="D1150" s="88" t="str">
        <f>'Cover Sheet'!$A$6</f>
        <v>[insert name of firm]</v>
      </c>
      <c r="E1150" s="88" t="str">
        <f>'Cover Sheet'!$B$6</f>
        <v>[insert CPA name]</v>
      </c>
      <c r="F1150" s="88" t="str">
        <f>'Cover Sheet'!$B$8</f>
        <v>[insert CPA license number]</v>
      </c>
      <c r="G1150" s="88" t="str">
        <f>'Cover Sheet'!$D$6</f>
        <v>[insert direct email address]</v>
      </c>
      <c r="H1150" s="88" t="str">
        <f>'Cover Sheet'!$D$8</f>
        <v>[insert direct phone number]</v>
      </c>
      <c r="I1150" s="88" t="str">
        <f>'Cover Sheet'!$D$10</f>
        <v>[insert firm mailing address]</v>
      </c>
      <c r="J1150" s="88" t="str">
        <f>'Licensee Info'!$E$2</f>
        <v>Report not attested to correctly</v>
      </c>
      <c r="K1150" s="91" t="s">
        <v>287</v>
      </c>
      <c r="L1150" s="91">
        <v>1</v>
      </c>
      <c r="M1150" s="91">
        <v>4</v>
      </c>
      <c r="N1150" s="91">
        <v>3</v>
      </c>
      <c r="O1150" s="91">
        <v>8</v>
      </c>
      <c r="P1150" s="91"/>
      <c r="Q1150" s="91"/>
      <c r="R1150" s="91" t="str">
        <f ca="1">'R - Total (SC, ST)'!$C$122</f>
        <v>[Autofilled based on inputs from part 3]</v>
      </c>
      <c r="S1150" s="91">
        <v>0</v>
      </c>
      <c r="T1150" s="91">
        <v>0</v>
      </c>
      <c r="U1150" s="91">
        <v>0</v>
      </c>
      <c r="V1150" s="91">
        <v>0</v>
      </c>
      <c r="W1150" s="91">
        <v>0</v>
      </c>
      <c r="X1150" s="91">
        <v>0</v>
      </c>
      <c r="Y1150" s="91">
        <v>0</v>
      </c>
      <c r="Z1150" s="91">
        <v>0</v>
      </c>
      <c r="AA1150" s="91">
        <v>0</v>
      </c>
      <c r="AB1150" s="91">
        <v>0</v>
      </c>
      <c r="AC1150" s="91">
        <v>0</v>
      </c>
      <c r="AD1150" s="91">
        <v>0</v>
      </c>
      <c r="AE1150" s="91"/>
      <c r="AF1150" s="91"/>
      <c r="AG1150" s="91"/>
      <c r="AH1150" s="91"/>
      <c r="AJ1150" cm="1">
        <f t="array" aca="1" ref="AJ1150" ca="1">IF(OR(COUNTIF(R1150,$AZ$2:$AZ$19)),0,1)</f>
        <v>0</v>
      </c>
      <c r="AK1150" cm="1">
        <f t="array" ref="AK1150">IF(OR(COUNTIF(S1150,$AZ$2:$AZ$19)),0,1)</f>
        <v>0</v>
      </c>
      <c r="AL1150" cm="1">
        <f t="array" ref="AL1150">IF(OR(COUNTIF(T1150,$AZ$2:$AZ$19)),0,1)</f>
        <v>0</v>
      </c>
      <c r="AM1150" cm="1">
        <f t="array" ref="AM1150">IF(OR(COUNTIF(U1150,$AZ$2:$AZ$19)),0,1)</f>
        <v>0</v>
      </c>
      <c r="AN1150" cm="1">
        <f t="array" ref="AN1150">IF(OR(COUNTIF(V1150,$AZ$2:$AZ$19)),0,1)</f>
        <v>0</v>
      </c>
      <c r="AO1150" cm="1">
        <f t="array" ref="AO1150">IF(OR(COUNTIF(W1150,$AZ$2:$AZ$19)),0,1)</f>
        <v>0</v>
      </c>
      <c r="AP1150" cm="1">
        <f t="array" ref="AP1150">IF(OR(COUNTIF(X1150,$AZ$2:$AZ$19)),0,1)</f>
        <v>0</v>
      </c>
      <c r="AQ1150" cm="1">
        <f t="array" ref="AQ1150">IF(OR(COUNTIF(Y1150,$AZ$2:$AZ$19)),0,1)</f>
        <v>0</v>
      </c>
      <c r="AR1150" cm="1">
        <f t="array" ref="AR1150">IF(OR(COUNTIF(Z1150,$AZ$2:$AZ$19)),0,1)</f>
        <v>0</v>
      </c>
      <c r="AS1150" cm="1">
        <f t="array" ref="AS1150">IF(OR(COUNTIF(AA1150,$AZ$2:$AZ$19)),0,1)</f>
        <v>0</v>
      </c>
      <c r="AT1150" cm="1">
        <f t="array" ref="AT1150">IF(OR(COUNTIF(AB1150,$AZ$2:$AZ$19)),0,1)</f>
        <v>0</v>
      </c>
      <c r="AU1150" cm="1">
        <f t="array" ref="AU1150">IF(OR(COUNTIF(AC1150,$AZ$2:$AZ$19)),0,1)</f>
        <v>0</v>
      </c>
      <c r="AV1150" cm="1">
        <f t="array" ref="AV1150">IF(OR(COUNTIF(AD1150,$AZ$2:$AZ$19)),0,1)</f>
        <v>0</v>
      </c>
      <c r="AX1150">
        <f t="shared" ca="1" si="19"/>
        <v>0</v>
      </c>
    </row>
    <row r="1151" spans="1:50" x14ac:dyDescent="0.3">
      <c r="A1151" s="92" t="str" cm="1">
        <f t="array" aca="1" ref="A1151" ca="1">IF(AX1151&gt;0,'Licensee Info'!$A$2:$A$2,"#N/A")</f>
        <v>#N/A</v>
      </c>
      <c r="B1151" s="88" t="str">
        <f>'Cover Sheet'!$A$3</f>
        <v>[insert AFS Reporting Period]</v>
      </c>
      <c r="C1151" s="88" t="str">
        <f>'Cover Sheet'!$D$3</f>
        <v>[insert all medical and adult-use license record numbers covered by this AFS]</v>
      </c>
      <c r="D1151" s="88" t="str">
        <f>'Cover Sheet'!$A$6</f>
        <v>[insert name of firm]</v>
      </c>
      <c r="E1151" s="88" t="str">
        <f>'Cover Sheet'!$B$6</f>
        <v>[insert CPA name]</v>
      </c>
      <c r="F1151" s="88" t="str">
        <f>'Cover Sheet'!$B$8</f>
        <v>[insert CPA license number]</v>
      </c>
      <c r="G1151" s="88" t="str">
        <f>'Cover Sheet'!$D$6</f>
        <v>[insert direct email address]</v>
      </c>
      <c r="H1151" s="88" t="str">
        <f>'Cover Sheet'!$D$8</f>
        <v>[insert direct phone number]</v>
      </c>
      <c r="I1151" s="88" t="str">
        <f>'Cover Sheet'!$D$10</f>
        <v>[insert firm mailing address]</v>
      </c>
      <c r="J1151" s="88" t="str">
        <f>'Licensee Info'!$E$2</f>
        <v>Report not attested to correctly</v>
      </c>
      <c r="K1151" t="s">
        <v>287</v>
      </c>
      <c r="L1151">
        <v>1</v>
      </c>
      <c r="M1151">
        <v>4</v>
      </c>
      <c r="N1151">
        <v>3</v>
      </c>
      <c r="O1151">
        <v>9</v>
      </c>
      <c r="R1151" t="str">
        <f ca="1">'R - Total (SC, ST)'!$C$122</f>
        <v>[Autofilled based on inputs from part 3]</v>
      </c>
      <c r="S1151">
        <v>0</v>
      </c>
      <c r="T1151">
        <v>0</v>
      </c>
      <c r="U1151">
        <v>0</v>
      </c>
      <c r="V1151">
        <v>0</v>
      </c>
      <c r="W1151">
        <v>0</v>
      </c>
      <c r="X1151">
        <v>0</v>
      </c>
      <c r="Y1151">
        <v>0</v>
      </c>
      <c r="Z1151">
        <v>0</v>
      </c>
      <c r="AA1151">
        <v>0</v>
      </c>
      <c r="AB1151">
        <v>0</v>
      </c>
      <c r="AC1151">
        <v>0</v>
      </c>
      <c r="AD1151">
        <v>0</v>
      </c>
      <c r="AJ1151" cm="1">
        <f t="array" aca="1" ref="AJ1151" ca="1">IF(OR(COUNTIF(R1151,$AZ$2:$AZ$19)),0,1)</f>
        <v>0</v>
      </c>
      <c r="AK1151" cm="1">
        <f t="array" ref="AK1151">IF(OR(COUNTIF(S1151,$AZ$2:$AZ$19)),0,1)</f>
        <v>0</v>
      </c>
      <c r="AL1151" cm="1">
        <f t="array" ref="AL1151">IF(OR(COUNTIF(T1151,$AZ$2:$AZ$19)),0,1)</f>
        <v>0</v>
      </c>
      <c r="AM1151" cm="1">
        <f t="array" ref="AM1151">IF(OR(COUNTIF(U1151,$AZ$2:$AZ$19)),0,1)</f>
        <v>0</v>
      </c>
      <c r="AN1151" cm="1">
        <f t="array" ref="AN1151">IF(OR(COUNTIF(V1151,$AZ$2:$AZ$19)),0,1)</f>
        <v>0</v>
      </c>
      <c r="AO1151" cm="1">
        <f t="array" ref="AO1151">IF(OR(COUNTIF(W1151,$AZ$2:$AZ$19)),0,1)</f>
        <v>0</v>
      </c>
      <c r="AP1151" cm="1">
        <f t="array" ref="AP1151">IF(OR(COUNTIF(X1151,$AZ$2:$AZ$19)),0,1)</f>
        <v>0</v>
      </c>
      <c r="AQ1151" cm="1">
        <f t="array" ref="AQ1151">IF(OR(COUNTIF(Y1151,$AZ$2:$AZ$19)),0,1)</f>
        <v>0</v>
      </c>
      <c r="AR1151" cm="1">
        <f t="array" ref="AR1151">IF(OR(COUNTIF(Z1151,$AZ$2:$AZ$19)),0,1)</f>
        <v>0</v>
      </c>
      <c r="AS1151" cm="1">
        <f t="array" ref="AS1151">IF(OR(COUNTIF(AA1151,$AZ$2:$AZ$19)),0,1)</f>
        <v>0</v>
      </c>
      <c r="AT1151" cm="1">
        <f t="array" ref="AT1151">IF(OR(COUNTIF(AB1151,$AZ$2:$AZ$19)),0,1)</f>
        <v>0</v>
      </c>
      <c r="AU1151" cm="1">
        <f t="array" ref="AU1151">IF(OR(COUNTIF(AC1151,$AZ$2:$AZ$19)),0,1)</f>
        <v>0</v>
      </c>
      <c r="AV1151" cm="1">
        <f t="array" ref="AV1151">IF(OR(COUNTIF(AD1151,$AZ$2:$AZ$19)),0,1)</f>
        <v>0</v>
      </c>
      <c r="AX1151">
        <f t="shared" ref="AX1151:AX1214" ca="1" si="20">SUM(AJ1151:AV1151)</f>
        <v>0</v>
      </c>
    </row>
    <row r="1152" spans="1:50" x14ac:dyDescent="0.3">
      <c r="A1152" s="88" t="str" cm="1">
        <f t="array" aca="1" ref="A1152" ca="1">IF(AX1152&gt;0,'Licensee Info'!$A$2:$A$2,"#N/A")</f>
        <v>#N/A</v>
      </c>
      <c r="B1152" s="88" t="str">
        <f>'Cover Sheet'!$A$3</f>
        <v>[insert AFS Reporting Period]</v>
      </c>
      <c r="C1152" s="88" t="str">
        <f>'Cover Sheet'!$D$3</f>
        <v>[insert all medical and adult-use license record numbers covered by this AFS]</v>
      </c>
      <c r="D1152" s="88" t="str">
        <f>'Cover Sheet'!$A$6</f>
        <v>[insert name of firm]</v>
      </c>
      <c r="E1152" s="88" t="str">
        <f>'Cover Sheet'!$B$6</f>
        <v>[insert CPA name]</v>
      </c>
      <c r="F1152" s="88" t="str">
        <f>'Cover Sheet'!$B$8</f>
        <v>[insert CPA license number]</v>
      </c>
      <c r="G1152" s="88" t="str">
        <f>'Cover Sheet'!$D$6</f>
        <v>[insert direct email address]</v>
      </c>
      <c r="H1152" s="88" t="str">
        <f>'Cover Sheet'!$D$8</f>
        <v>[insert direct phone number]</v>
      </c>
      <c r="I1152" s="88" t="str">
        <f>'Cover Sheet'!$D$10</f>
        <v>[insert firm mailing address]</v>
      </c>
      <c r="J1152" s="88" t="str">
        <f>'Licensee Info'!$E$2</f>
        <v>Report not attested to correctly</v>
      </c>
      <c r="K1152" s="91" t="s">
        <v>287</v>
      </c>
      <c r="L1152" s="91">
        <v>1</v>
      </c>
      <c r="M1152" s="91">
        <v>4</v>
      </c>
      <c r="N1152" s="91">
        <v>3</v>
      </c>
      <c r="O1152" s="91">
        <v>10</v>
      </c>
      <c r="P1152" s="91"/>
      <c r="Q1152" s="91"/>
      <c r="R1152" s="91" t="str">
        <f ca="1">'R - Total (SC, ST)'!$C$122</f>
        <v>[Autofilled based on inputs from part 3]</v>
      </c>
      <c r="S1152" s="91">
        <v>0</v>
      </c>
      <c r="T1152" s="91">
        <v>0</v>
      </c>
      <c r="U1152" s="91">
        <v>0</v>
      </c>
      <c r="V1152" s="91">
        <v>0</v>
      </c>
      <c r="W1152" s="91">
        <v>0</v>
      </c>
      <c r="X1152" s="91">
        <v>0</v>
      </c>
      <c r="Y1152" s="91">
        <v>0</v>
      </c>
      <c r="Z1152" s="91">
        <v>0</v>
      </c>
      <c r="AA1152" s="91">
        <v>0</v>
      </c>
      <c r="AB1152" s="91">
        <v>0</v>
      </c>
      <c r="AC1152" s="91">
        <v>0</v>
      </c>
      <c r="AD1152" s="91">
        <v>0</v>
      </c>
      <c r="AE1152" s="91"/>
      <c r="AF1152" s="91"/>
      <c r="AG1152" s="91"/>
      <c r="AH1152" s="91"/>
      <c r="AJ1152" cm="1">
        <f t="array" aca="1" ref="AJ1152" ca="1">IF(OR(COUNTIF(R1152,$AZ$2:$AZ$19)),0,1)</f>
        <v>0</v>
      </c>
      <c r="AK1152" cm="1">
        <f t="array" ref="AK1152">IF(OR(COUNTIF(S1152,$AZ$2:$AZ$19)),0,1)</f>
        <v>0</v>
      </c>
      <c r="AL1152" cm="1">
        <f t="array" ref="AL1152">IF(OR(COUNTIF(T1152,$AZ$2:$AZ$19)),0,1)</f>
        <v>0</v>
      </c>
      <c r="AM1152" cm="1">
        <f t="array" ref="AM1152">IF(OR(COUNTIF(U1152,$AZ$2:$AZ$19)),0,1)</f>
        <v>0</v>
      </c>
      <c r="AN1152" cm="1">
        <f t="array" ref="AN1152">IF(OR(COUNTIF(V1152,$AZ$2:$AZ$19)),0,1)</f>
        <v>0</v>
      </c>
      <c r="AO1152" cm="1">
        <f t="array" ref="AO1152">IF(OR(COUNTIF(W1152,$AZ$2:$AZ$19)),0,1)</f>
        <v>0</v>
      </c>
      <c r="AP1152" cm="1">
        <f t="array" ref="AP1152">IF(OR(COUNTIF(X1152,$AZ$2:$AZ$19)),0,1)</f>
        <v>0</v>
      </c>
      <c r="AQ1152" cm="1">
        <f t="array" ref="AQ1152">IF(OR(COUNTIF(Y1152,$AZ$2:$AZ$19)),0,1)</f>
        <v>0</v>
      </c>
      <c r="AR1152" cm="1">
        <f t="array" ref="AR1152">IF(OR(COUNTIF(Z1152,$AZ$2:$AZ$19)),0,1)</f>
        <v>0</v>
      </c>
      <c r="AS1152" cm="1">
        <f t="array" ref="AS1152">IF(OR(COUNTIF(AA1152,$AZ$2:$AZ$19)),0,1)</f>
        <v>0</v>
      </c>
      <c r="AT1152" cm="1">
        <f t="array" ref="AT1152">IF(OR(COUNTIF(AB1152,$AZ$2:$AZ$19)),0,1)</f>
        <v>0</v>
      </c>
      <c r="AU1152" cm="1">
        <f t="array" ref="AU1152">IF(OR(COUNTIF(AC1152,$AZ$2:$AZ$19)),0,1)</f>
        <v>0</v>
      </c>
      <c r="AV1152" cm="1">
        <f t="array" ref="AV1152">IF(OR(COUNTIF(AD1152,$AZ$2:$AZ$19)),0,1)</f>
        <v>0</v>
      </c>
      <c r="AX1152">
        <f t="shared" ca="1" si="20"/>
        <v>0</v>
      </c>
    </row>
    <row r="1153" spans="1:50" x14ac:dyDescent="0.3">
      <c r="A1153" s="92" t="str" cm="1">
        <f t="array" aca="1" ref="A1153" ca="1">IF(AX1153&gt;0,'Licensee Info'!$A$2:$A$2,"#N/A")</f>
        <v>#N/A</v>
      </c>
      <c r="B1153" s="88" t="str">
        <f>'Cover Sheet'!$A$3</f>
        <v>[insert AFS Reporting Period]</v>
      </c>
      <c r="C1153" s="88" t="str">
        <f>'Cover Sheet'!$D$3</f>
        <v>[insert all medical and adult-use license record numbers covered by this AFS]</v>
      </c>
      <c r="D1153" s="88" t="str">
        <f>'Cover Sheet'!$A$6</f>
        <v>[insert name of firm]</v>
      </c>
      <c r="E1153" s="88" t="str">
        <f>'Cover Sheet'!$B$6</f>
        <v>[insert CPA name]</v>
      </c>
      <c r="F1153" s="88" t="str">
        <f>'Cover Sheet'!$B$8</f>
        <v>[insert CPA license number]</v>
      </c>
      <c r="G1153" s="88" t="str">
        <f>'Cover Sheet'!$D$6</f>
        <v>[insert direct email address]</v>
      </c>
      <c r="H1153" s="88" t="str">
        <f>'Cover Sheet'!$D$8</f>
        <v>[insert direct phone number]</v>
      </c>
      <c r="I1153" s="88" t="str">
        <f>'Cover Sheet'!$D$10</f>
        <v>[insert firm mailing address]</v>
      </c>
      <c r="J1153" s="88" t="str">
        <f>'Licensee Info'!$E$2</f>
        <v>Report not attested to correctly</v>
      </c>
      <c r="K1153" t="s">
        <v>287</v>
      </c>
      <c r="L1153">
        <v>1</v>
      </c>
      <c r="M1153">
        <v>4</v>
      </c>
      <c r="N1153">
        <v>3</v>
      </c>
      <c r="O1153">
        <v>11</v>
      </c>
      <c r="R1153" t="str">
        <f ca="1">'R - Total (SC, ST)'!$C$122</f>
        <v>[Autofilled based on inputs from part 3]</v>
      </c>
      <c r="S1153">
        <v>0</v>
      </c>
      <c r="T1153">
        <v>0</v>
      </c>
      <c r="U1153">
        <v>0</v>
      </c>
      <c r="V1153">
        <v>0</v>
      </c>
      <c r="W1153">
        <v>0</v>
      </c>
      <c r="X1153">
        <v>0</v>
      </c>
      <c r="Y1153">
        <v>0</v>
      </c>
      <c r="Z1153">
        <v>0</v>
      </c>
      <c r="AA1153">
        <v>0</v>
      </c>
      <c r="AB1153">
        <v>0</v>
      </c>
      <c r="AC1153">
        <v>0</v>
      </c>
      <c r="AD1153">
        <v>0</v>
      </c>
      <c r="AJ1153" cm="1">
        <f t="array" aca="1" ref="AJ1153" ca="1">IF(OR(COUNTIF(R1153,$AZ$2:$AZ$19)),0,1)</f>
        <v>0</v>
      </c>
      <c r="AK1153" cm="1">
        <f t="array" ref="AK1153">IF(OR(COUNTIF(S1153,$AZ$2:$AZ$19)),0,1)</f>
        <v>0</v>
      </c>
      <c r="AL1153" cm="1">
        <f t="array" ref="AL1153">IF(OR(COUNTIF(T1153,$AZ$2:$AZ$19)),0,1)</f>
        <v>0</v>
      </c>
      <c r="AM1153" cm="1">
        <f t="array" ref="AM1153">IF(OR(COUNTIF(U1153,$AZ$2:$AZ$19)),0,1)</f>
        <v>0</v>
      </c>
      <c r="AN1153" cm="1">
        <f t="array" ref="AN1153">IF(OR(COUNTIF(V1153,$AZ$2:$AZ$19)),0,1)</f>
        <v>0</v>
      </c>
      <c r="AO1153" cm="1">
        <f t="array" ref="AO1153">IF(OR(COUNTIF(W1153,$AZ$2:$AZ$19)),0,1)</f>
        <v>0</v>
      </c>
      <c r="AP1153" cm="1">
        <f t="array" ref="AP1153">IF(OR(COUNTIF(X1153,$AZ$2:$AZ$19)),0,1)</f>
        <v>0</v>
      </c>
      <c r="AQ1153" cm="1">
        <f t="array" ref="AQ1153">IF(OR(COUNTIF(Y1153,$AZ$2:$AZ$19)),0,1)</f>
        <v>0</v>
      </c>
      <c r="AR1153" cm="1">
        <f t="array" ref="AR1153">IF(OR(COUNTIF(Z1153,$AZ$2:$AZ$19)),0,1)</f>
        <v>0</v>
      </c>
      <c r="AS1153" cm="1">
        <f t="array" ref="AS1153">IF(OR(COUNTIF(AA1153,$AZ$2:$AZ$19)),0,1)</f>
        <v>0</v>
      </c>
      <c r="AT1153" cm="1">
        <f t="array" ref="AT1153">IF(OR(COUNTIF(AB1153,$AZ$2:$AZ$19)),0,1)</f>
        <v>0</v>
      </c>
      <c r="AU1153" cm="1">
        <f t="array" ref="AU1153">IF(OR(COUNTIF(AC1153,$AZ$2:$AZ$19)),0,1)</f>
        <v>0</v>
      </c>
      <c r="AV1153" cm="1">
        <f t="array" ref="AV1153">IF(OR(COUNTIF(AD1153,$AZ$2:$AZ$19)),0,1)</f>
        <v>0</v>
      </c>
      <c r="AX1153">
        <f t="shared" ca="1" si="20"/>
        <v>0</v>
      </c>
    </row>
    <row r="1154" spans="1:50" x14ac:dyDescent="0.3">
      <c r="A1154" s="88" t="str" cm="1">
        <f t="array" aca="1" ref="A1154" ca="1">IF(AX1154&gt;0,'Licensee Info'!$A$2:$A$2,"#N/A")</f>
        <v>#N/A</v>
      </c>
      <c r="B1154" s="88" t="str">
        <f>'Cover Sheet'!$A$3</f>
        <v>[insert AFS Reporting Period]</v>
      </c>
      <c r="C1154" s="88" t="str">
        <f>'Cover Sheet'!$D$3</f>
        <v>[insert all medical and adult-use license record numbers covered by this AFS]</v>
      </c>
      <c r="D1154" s="88" t="str">
        <f>'Cover Sheet'!$A$6</f>
        <v>[insert name of firm]</v>
      </c>
      <c r="E1154" s="88" t="str">
        <f>'Cover Sheet'!$B$6</f>
        <v>[insert CPA name]</v>
      </c>
      <c r="F1154" s="88" t="str">
        <f>'Cover Sheet'!$B$8</f>
        <v>[insert CPA license number]</v>
      </c>
      <c r="G1154" s="88" t="str">
        <f>'Cover Sheet'!$D$6</f>
        <v>[insert direct email address]</v>
      </c>
      <c r="H1154" s="88" t="str">
        <f>'Cover Sheet'!$D$8</f>
        <v>[insert direct phone number]</v>
      </c>
      <c r="I1154" s="88" t="str">
        <f>'Cover Sheet'!$D$10</f>
        <v>[insert firm mailing address]</v>
      </c>
      <c r="J1154" s="88" t="str">
        <f>'Licensee Info'!$E$2</f>
        <v>Report not attested to correctly</v>
      </c>
      <c r="K1154" s="91" t="s">
        <v>287</v>
      </c>
      <c r="L1154" s="91">
        <v>1</v>
      </c>
      <c r="M1154" s="91">
        <v>4</v>
      </c>
      <c r="N1154" s="91">
        <v>3</v>
      </c>
      <c r="O1154" s="91">
        <v>12</v>
      </c>
      <c r="P1154" s="91"/>
      <c r="Q1154" s="91"/>
      <c r="R1154" s="91" t="str">
        <f ca="1">'R - Total (SC, ST)'!$C$122</f>
        <v>[Autofilled based on inputs from part 3]</v>
      </c>
      <c r="S1154" s="91">
        <v>0</v>
      </c>
      <c r="T1154" s="91">
        <v>0</v>
      </c>
      <c r="U1154" s="91">
        <v>0</v>
      </c>
      <c r="V1154" s="91">
        <v>0</v>
      </c>
      <c r="W1154" s="91">
        <v>0</v>
      </c>
      <c r="X1154" s="91">
        <v>0</v>
      </c>
      <c r="Y1154" s="91">
        <v>0</v>
      </c>
      <c r="Z1154" s="91">
        <v>0</v>
      </c>
      <c r="AA1154" s="91">
        <v>0</v>
      </c>
      <c r="AB1154" s="91">
        <v>0</v>
      </c>
      <c r="AC1154" s="91">
        <v>0</v>
      </c>
      <c r="AD1154" s="91">
        <v>0</v>
      </c>
      <c r="AE1154" s="91"/>
      <c r="AF1154" s="91"/>
      <c r="AG1154" s="91"/>
      <c r="AH1154" s="91"/>
      <c r="AJ1154" cm="1">
        <f t="array" aca="1" ref="AJ1154" ca="1">IF(OR(COUNTIF(R1154,$AZ$2:$AZ$19)),0,1)</f>
        <v>0</v>
      </c>
      <c r="AK1154" cm="1">
        <f t="array" ref="AK1154">IF(OR(COUNTIF(S1154,$AZ$2:$AZ$19)),0,1)</f>
        <v>0</v>
      </c>
      <c r="AL1154" cm="1">
        <f t="array" ref="AL1154">IF(OR(COUNTIF(T1154,$AZ$2:$AZ$19)),0,1)</f>
        <v>0</v>
      </c>
      <c r="AM1154" cm="1">
        <f t="array" ref="AM1154">IF(OR(COUNTIF(U1154,$AZ$2:$AZ$19)),0,1)</f>
        <v>0</v>
      </c>
      <c r="AN1154" cm="1">
        <f t="array" ref="AN1154">IF(OR(COUNTIF(V1154,$AZ$2:$AZ$19)),0,1)</f>
        <v>0</v>
      </c>
      <c r="AO1154" cm="1">
        <f t="array" ref="AO1154">IF(OR(COUNTIF(W1154,$AZ$2:$AZ$19)),0,1)</f>
        <v>0</v>
      </c>
      <c r="AP1154" cm="1">
        <f t="array" ref="AP1154">IF(OR(COUNTIF(X1154,$AZ$2:$AZ$19)),0,1)</f>
        <v>0</v>
      </c>
      <c r="AQ1154" cm="1">
        <f t="array" ref="AQ1154">IF(OR(COUNTIF(Y1154,$AZ$2:$AZ$19)),0,1)</f>
        <v>0</v>
      </c>
      <c r="AR1154" cm="1">
        <f t="array" ref="AR1154">IF(OR(COUNTIF(Z1154,$AZ$2:$AZ$19)),0,1)</f>
        <v>0</v>
      </c>
      <c r="AS1154" cm="1">
        <f t="array" ref="AS1154">IF(OR(COUNTIF(AA1154,$AZ$2:$AZ$19)),0,1)</f>
        <v>0</v>
      </c>
      <c r="AT1154" cm="1">
        <f t="array" ref="AT1154">IF(OR(COUNTIF(AB1154,$AZ$2:$AZ$19)),0,1)</f>
        <v>0</v>
      </c>
      <c r="AU1154" cm="1">
        <f t="array" ref="AU1154">IF(OR(COUNTIF(AC1154,$AZ$2:$AZ$19)),0,1)</f>
        <v>0</v>
      </c>
      <c r="AV1154" cm="1">
        <f t="array" ref="AV1154">IF(OR(COUNTIF(AD1154,$AZ$2:$AZ$19)),0,1)</f>
        <v>0</v>
      </c>
      <c r="AX1154">
        <f t="shared" ca="1" si="20"/>
        <v>0</v>
      </c>
    </row>
    <row r="1155" spans="1:50" x14ac:dyDescent="0.3">
      <c r="A1155" s="92" t="str" cm="1">
        <f t="array" ref="A1155">IF(AX1155&gt;0,'Licensee Info'!$A$2:$A$2,"#N/A")</f>
        <v>#N/A</v>
      </c>
      <c r="B1155" s="88" t="str">
        <f>'Cover Sheet'!$A$3</f>
        <v>[insert AFS Reporting Period]</v>
      </c>
      <c r="C1155" s="88" t="str">
        <f>'Cover Sheet'!$D$3</f>
        <v>[insert all medical and adult-use license record numbers covered by this AFS]</v>
      </c>
      <c r="D1155" s="88" t="str">
        <f>'Cover Sheet'!$A$6</f>
        <v>[insert name of firm]</v>
      </c>
      <c r="E1155" s="88" t="str">
        <f>'Cover Sheet'!$B$6</f>
        <v>[insert CPA name]</v>
      </c>
      <c r="F1155" s="88" t="str">
        <f>'Cover Sheet'!$B$8</f>
        <v>[insert CPA license number]</v>
      </c>
      <c r="G1155" s="88" t="str">
        <f>'Cover Sheet'!$D$6</f>
        <v>[insert direct email address]</v>
      </c>
      <c r="H1155" s="88" t="str">
        <f>'Cover Sheet'!$D$8</f>
        <v>[insert direct phone number]</v>
      </c>
      <c r="I1155" s="88" t="str">
        <f>'Cover Sheet'!$D$10</f>
        <v>[insert firm mailing address]</v>
      </c>
      <c r="J1155" s="88" t="str">
        <f>'Licensee Info'!$E$2</f>
        <v>Report not attested to correctly</v>
      </c>
      <c r="K1155" t="s">
        <v>287</v>
      </c>
      <c r="L1155">
        <v>1</v>
      </c>
      <c r="M1155" t="s">
        <v>288</v>
      </c>
      <c r="N1155">
        <v>3</v>
      </c>
      <c r="O1155">
        <v>1</v>
      </c>
      <c r="R1155" cm="1">
        <f t="array" ref="R1155:V1164">'R - Total (SC, ST)'!$A$138:$E$147</f>
        <v>0</v>
      </c>
      <c r="S1155">
        <v>0</v>
      </c>
      <c r="T1155">
        <v>0</v>
      </c>
      <c r="U1155">
        <v>0</v>
      </c>
      <c r="V1155">
        <v>0</v>
      </c>
      <c r="W1155">
        <v>0</v>
      </c>
      <c r="X1155">
        <v>0</v>
      </c>
      <c r="Y1155">
        <v>0</v>
      </c>
      <c r="Z1155">
        <v>0</v>
      </c>
      <c r="AA1155">
        <v>0</v>
      </c>
      <c r="AB1155">
        <v>0</v>
      </c>
      <c r="AC1155">
        <v>0</v>
      </c>
      <c r="AD1155">
        <v>0</v>
      </c>
      <c r="AJ1155" cm="1">
        <f t="array" ref="AJ1155">IF(OR(COUNTIF(R1155,$AZ$2:$AZ$19)),0,1)</f>
        <v>0</v>
      </c>
      <c r="AK1155" cm="1">
        <f t="array" ref="AK1155">IF(OR(COUNTIF(S1155,$AZ$2:$AZ$19)),0,1)</f>
        <v>0</v>
      </c>
      <c r="AL1155" cm="1">
        <f t="array" ref="AL1155">IF(OR(COUNTIF(T1155,$AZ$2:$AZ$19)),0,1)</f>
        <v>0</v>
      </c>
      <c r="AM1155" cm="1">
        <f t="array" ref="AM1155">IF(OR(COUNTIF(U1155,$AZ$2:$AZ$19)),0,1)</f>
        <v>0</v>
      </c>
      <c r="AN1155" cm="1">
        <f t="array" ref="AN1155">IF(OR(COUNTIF(V1155,$AZ$2:$AZ$19)),0,1)</f>
        <v>0</v>
      </c>
      <c r="AO1155" cm="1">
        <f t="array" ref="AO1155">IF(OR(COUNTIF(W1155,$AZ$2:$AZ$19)),0,1)</f>
        <v>0</v>
      </c>
      <c r="AP1155" cm="1">
        <f t="array" ref="AP1155">IF(OR(COUNTIF(X1155,$AZ$2:$AZ$19)),0,1)</f>
        <v>0</v>
      </c>
      <c r="AQ1155" cm="1">
        <f t="array" ref="AQ1155">IF(OR(COUNTIF(Y1155,$AZ$2:$AZ$19)),0,1)</f>
        <v>0</v>
      </c>
      <c r="AR1155" cm="1">
        <f t="array" ref="AR1155">IF(OR(COUNTIF(Z1155,$AZ$2:$AZ$19)),0,1)</f>
        <v>0</v>
      </c>
      <c r="AS1155" cm="1">
        <f t="array" ref="AS1155">IF(OR(COUNTIF(AA1155,$AZ$2:$AZ$19)),0,1)</f>
        <v>0</v>
      </c>
      <c r="AT1155" cm="1">
        <f t="array" ref="AT1155">IF(OR(COUNTIF(AB1155,$AZ$2:$AZ$19)),0,1)</f>
        <v>0</v>
      </c>
      <c r="AU1155" cm="1">
        <f t="array" ref="AU1155">IF(OR(COUNTIF(AC1155,$AZ$2:$AZ$19)),0,1)</f>
        <v>0</v>
      </c>
      <c r="AV1155" cm="1">
        <f t="array" ref="AV1155">IF(OR(COUNTIF(AD1155,$AZ$2:$AZ$19)),0,1)</f>
        <v>0</v>
      </c>
      <c r="AX1155">
        <f t="shared" si="20"/>
        <v>0</v>
      </c>
    </row>
    <row r="1156" spans="1:50" x14ac:dyDescent="0.3">
      <c r="A1156" s="88" t="str" cm="1">
        <f t="array" ref="A1156">IF(AX1156&gt;0,'Licensee Info'!$A$2:$A$2,"#N/A")</f>
        <v>#N/A</v>
      </c>
      <c r="B1156" s="88" t="str">
        <f>'Cover Sheet'!$A$3</f>
        <v>[insert AFS Reporting Period]</v>
      </c>
      <c r="C1156" s="88" t="str">
        <f>'Cover Sheet'!$D$3</f>
        <v>[insert all medical and adult-use license record numbers covered by this AFS]</v>
      </c>
      <c r="D1156" s="88" t="str">
        <f>'Cover Sheet'!$A$6</f>
        <v>[insert name of firm]</v>
      </c>
      <c r="E1156" s="88" t="str">
        <f>'Cover Sheet'!$B$6</f>
        <v>[insert CPA name]</v>
      </c>
      <c r="F1156" s="88" t="str">
        <f>'Cover Sheet'!$B$8</f>
        <v>[insert CPA license number]</v>
      </c>
      <c r="G1156" s="88" t="str">
        <f>'Cover Sheet'!$D$6</f>
        <v>[insert direct email address]</v>
      </c>
      <c r="H1156" s="88" t="str">
        <f>'Cover Sheet'!$D$8</f>
        <v>[insert direct phone number]</v>
      </c>
      <c r="I1156" s="88" t="str">
        <f>'Cover Sheet'!$D$10</f>
        <v>[insert firm mailing address]</v>
      </c>
      <c r="J1156" s="88" t="str">
        <f>'Licensee Info'!$E$2</f>
        <v>Report not attested to correctly</v>
      </c>
      <c r="K1156" s="91" t="s">
        <v>287</v>
      </c>
      <c r="L1156" s="91">
        <v>1</v>
      </c>
      <c r="M1156" s="91" t="s">
        <v>288</v>
      </c>
      <c r="N1156" s="91">
        <v>3</v>
      </c>
      <c r="O1156" s="91">
        <v>2</v>
      </c>
      <c r="P1156" s="91"/>
      <c r="Q1156" s="91"/>
      <c r="R1156" s="91">
        <v>0</v>
      </c>
      <c r="S1156" s="91">
        <v>0</v>
      </c>
      <c r="T1156" s="91">
        <v>0</v>
      </c>
      <c r="U1156" s="91">
        <v>0</v>
      </c>
      <c r="V1156" s="91">
        <v>0</v>
      </c>
      <c r="W1156" s="91">
        <v>0</v>
      </c>
      <c r="X1156" s="91">
        <v>0</v>
      </c>
      <c r="Y1156" s="91">
        <v>0</v>
      </c>
      <c r="Z1156" s="91">
        <v>0</v>
      </c>
      <c r="AA1156" s="91">
        <v>0</v>
      </c>
      <c r="AB1156" s="91">
        <v>0</v>
      </c>
      <c r="AC1156" s="91">
        <v>0</v>
      </c>
      <c r="AD1156" s="91">
        <v>0</v>
      </c>
      <c r="AE1156" s="91"/>
      <c r="AF1156" s="91"/>
      <c r="AG1156" s="91"/>
      <c r="AH1156" s="91"/>
      <c r="AJ1156" cm="1">
        <f t="array" ref="AJ1156">IF(OR(COUNTIF(R1156,$AZ$2:$AZ$19)),0,1)</f>
        <v>0</v>
      </c>
      <c r="AK1156" cm="1">
        <f t="array" ref="AK1156">IF(OR(COUNTIF(S1156,$AZ$2:$AZ$19)),0,1)</f>
        <v>0</v>
      </c>
      <c r="AL1156" cm="1">
        <f t="array" ref="AL1156">IF(OR(COUNTIF(T1156,$AZ$2:$AZ$19)),0,1)</f>
        <v>0</v>
      </c>
      <c r="AM1156" cm="1">
        <f t="array" ref="AM1156">IF(OR(COUNTIF(U1156,$AZ$2:$AZ$19)),0,1)</f>
        <v>0</v>
      </c>
      <c r="AN1156" cm="1">
        <f t="array" ref="AN1156">IF(OR(COUNTIF(V1156,$AZ$2:$AZ$19)),0,1)</f>
        <v>0</v>
      </c>
      <c r="AO1156" cm="1">
        <f t="array" ref="AO1156">IF(OR(COUNTIF(W1156,$AZ$2:$AZ$19)),0,1)</f>
        <v>0</v>
      </c>
      <c r="AP1156" cm="1">
        <f t="array" ref="AP1156">IF(OR(COUNTIF(X1156,$AZ$2:$AZ$19)),0,1)</f>
        <v>0</v>
      </c>
      <c r="AQ1156" cm="1">
        <f t="array" ref="AQ1156">IF(OR(COUNTIF(Y1156,$AZ$2:$AZ$19)),0,1)</f>
        <v>0</v>
      </c>
      <c r="AR1156" cm="1">
        <f t="array" ref="AR1156">IF(OR(COUNTIF(Z1156,$AZ$2:$AZ$19)),0,1)</f>
        <v>0</v>
      </c>
      <c r="AS1156" cm="1">
        <f t="array" ref="AS1156">IF(OR(COUNTIF(AA1156,$AZ$2:$AZ$19)),0,1)</f>
        <v>0</v>
      </c>
      <c r="AT1156" cm="1">
        <f t="array" ref="AT1156">IF(OR(COUNTIF(AB1156,$AZ$2:$AZ$19)),0,1)</f>
        <v>0</v>
      </c>
      <c r="AU1156" cm="1">
        <f t="array" ref="AU1156">IF(OR(COUNTIF(AC1156,$AZ$2:$AZ$19)),0,1)</f>
        <v>0</v>
      </c>
      <c r="AV1156" cm="1">
        <f t="array" ref="AV1156">IF(OR(COUNTIF(AD1156,$AZ$2:$AZ$19)),0,1)</f>
        <v>0</v>
      </c>
      <c r="AX1156">
        <f t="shared" si="20"/>
        <v>0</v>
      </c>
    </row>
    <row r="1157" spans="1:50" x14ac:dyDescent="0.3">
      <c r="A1157" s="92" t="str" cm="1">
        <f t="array" ref="A1157">IF(AX1157&gt;0,'Licensee Info'!$A$2:$A$2,"#N/A")</f>
        <v>#N/A</v>
      </c>
      <c r="B1157" s="88" t="str">
        <f>'Cover Sheet'!$A$3</f>
        <v>[insert AFS Reporting Period]</v>
      </c>
      <c r="C1157" s="88" t="str">
        <f>'Cover Sheet'!$D$3</f>
        <v>[insert all medical and adult-use license record numbers covered by this AFS]</v>
      </c>
      <c r="D1157" s="88" t="str">
        <f>'Cover Sheet'!$A$6</f>
        <v>[insert name of firm]</v>
      </c>
      <c r="E1157" s="88" t="str">
        <f>'Cover Sheet'!$B$6</f>
        <v>[insert CPA name]</v>
      </c>
      <c r="F1157" s="88" t="str">
        <f>'Cover Sheet'!$B$8</f>
        <v>[insert CPA license number]</v>
      </c>
      <c r="G1157" s="88" t="str">
        <f>'Cover Sheet'!$D$6</f>
        <v>[insert direct email address]</v>
      </c>
      <c r="H1157" s="88" t="str">
        <f>'Cover Sheet'!$D$8</f>
        <v>[insert direct phone number]</v>
      </c>
      <c r="I1157" s="88" t="str">
        <f>'Cover Sheet'!$D$10</f>
        <v>[insert firm mailing address]</v>
      </c>
      <c r="J1157" s="88" t="str">
        <f>'Licensee Info'!$E$2</f>
        <v>Report not attested to correctly</v>
      </c>
      <c r="K1157" t="s">
        <v>287</v>
      </c>
      <c r="L1157">
        <v>1</v>
      </c>
      <c r="M1157" t="s">
        <v>288</v>
      </c>
      <c r="N1157">
        <v>3</v>
      </c>
      <c r="O1157">
        <v>3</v>
      </c>
      <c r="R1157">
        <v>0</v>
      </c>
      <c r="S1157">
        <v>0</v>
      </c>
      <c r="T1157">
        <v>0</v>
      </c>
      <c r="U1157">
        <v>0</v>
      </c>
      <c r="V1157">
        <v>0</v>
      </c>
      <c r="W1157">
        <v>0</v>
      </c>
      <c r="X1157">
        <v>0</v>
      </c>
      <c r="Y1157">
        <v>0</v>
      </c>
      <c r="Z1157">
        <v>0</v>
      </c>
      <c r="AA1157">
        <v>0</v>
      </c>
      <c r="AB1157">
        <v>0</v>
      </c>
      <c r="AC1157">
        <v>0</v>
      </c>
      <c r="AD1157">
        <v>0</v>
      </c>
      <c r="AJ1157" cm="1">
        <f t="array" ref="AJ1157">IF(OR(COUNTIF(R1157,$AZ$2:$AZ$19)),0,1)</f>
        <v>0</v>
      </c>
      <c r="AK1157" cm="1">
        <f t="array" ref="AK1157">IF(OR(COUNTIF(S1157,$AZ$2:$AZ$19)),0,1)</f>
        <v>0</v>
      </c>
      <c r="AL1157" cm="1">
        <f t="array" ref="AL1157">IF(OR(COUNTIF(T1157,$AZ$2:$AZ$19)),0,1)</f>
        <v>0</v>
      </c>
      <c r="AM1157" cm="1">
        <f t="array" ref="AM1157">IF(OR(COUNTIF(U1157,$AZ$2:$AZ$19)),0,1)</f>
        <v>0</v>
      </c>
      <c r="AN1157" cm="1">
        <f t="array" ref="AN1157">IF(OR(COUNTIF(V1157,$AZ$2:$AZ$19)),0,1)</f>
        <v>0</v>
      </c>
      <c r="AO1157" cm="1">
        <f t="array" ref="AO1157">IF(OR(COUNTIF(W1157,$AZ$2:$AZ$19)),0,1)</f>
        <v>0</v>
      </c>
      <c r="AP1157" cm="1">
        <f t="array" ref="AP1157">IF(OR(COUNTIF(X1157,$AZ$2:$AZ$19)),0,1)</f>
        <v>0</v>
      </c>
      <c r="AQ1157" cm="1">
        <f t="array" ref="AQ1157">IF(OR(COUNTIF(Y1157,$AZ$2:$AZ$19)),0,1)</f>
        <v>0</v>
      </c>
      <c r="AR1157" cm="1">
        <f t="array" ref="AR1157">IF(OR(COUNTIF(Z1157,$AZ$2:$AZ$19)),0,1)</f>
        <v>0</v>
      </c>
      <c r="AS1157" cm="1">
        <f t="array" ref="AS1157">IF(OR(COUNTIF(AA1157,$AZ$2:$AZ$19)),0,1)</f>
        <v>0</v>
      </c>
      <c r="AT1157" cm="1">
        <f t="array" ref="AT1157">IF(OR(COUNTIF(AB1157,$AZ$2:$AZ$19)),0,1)</f>
        <v>0</v>
      </c>
      <c r="AU1157" cm="1">
        <f t="array" ref="AU1157">IF(OR(COUNTIF(AC1157,$AZ$2:$AZ$19)),0,1)</f>
        <v>0</v>
      </c>
      <c r="AV1157" cm="1">
        <f t="array" ref="AV1157">IF(OR(COUNTIF(AD1157,$AZ$2:$AZ$19)),0,1)</f>
        <v>0</v>
      </c>
      <c r="AX1157">
        <f t="shared" si="20"/>
        <v>0</v>
      </c>
    </row>
    <row r="1158" spans="1:50" x14ac:dyDescent="0.3">
      <c r="A1158" s="88" t="str" cm="1">
        <f t="array" ref="A1158">IF(AX1158&gt;0,'Licensee Info'!$A$2:$A$2,"#N/A")</f>
        <v>#N/A</v>
      </c>
      <c r="B1158" s="88" t="str">
        <f>'Cover Sheet'!$A$3</f>
        <v>[insert AFS Reporting Period]</v>
      </c>
      <c r="C1158" s="88" t="str">
        <f>'Cover Sheet'!$D$3</f>
        <v>[insert all medical and adult-use license record numbers covered by this AFS]</v>
      </c>
      <c r="D1158" s="88" t="str">
        <f>'Cover Sheet'!$A$6</f>
        <v>[insert name of firm]</v>
      </c>
      <c r="E1158" s="88" t="str">
        <f>'Cover Sheet'!$B$6</f>
        <v>[insert CPA name]</v>
      </c>
      <c r="F1158" s="88" t="str">
        <f>'Cover Sheet'!$B$8</f>
        <v>[insert CPA license number]</v>
      </c>
      <c r="G1158" s="88" t="str">
        <f>'Cover Sheet'!$D$6</f>
        <v>[insert direct email address]</v>
      </c>
      <c r="H1158" s="88" t="str">
        <f>'Cover Sheet'!$D$8</f>
        <v>[insert direct phone number]</v>
      </c>
      <c r="I1158" s="88" t="str">
        <f>'Cover Sheet'!$D$10</f>
        <v>[insert firm mailing address]</v>
      </c>
      <c r="J1158" s="88" t="str">
        <f>'Licensee Info'!$E$2</f>
        <v>Report not attested to correctly</v>
      </c>
      <c r="K1158" s="91" t="s">
        <v>287</v>
      </c>
      <c r="L1158" s="91">
        <v>1</v>
      </c>
      <c r="M1158" s="91" t="s">
        <v>288</v>
      </c>
      <c r="N1158" s="91">
        <v>3</v>
      </c>
      <c r="O1158" s="91">
        <v>4</v>
      </c>
      <c r="P1158" s="91"/>
      <c r="Q1158" s="91"/>
      <c r="R1158" s="91">
        <v>0</v>
      </c>
      <c r="S1158" s="91">
        <v>0</v>
      </c>
      <c r="T1158" s="91">
        <v>0</v>
      </c>
      <c r="U1158" s="91">
        <v>0</v>
      </c>
      <c r="V1158" s="91">
        <v>0</v>
      </c>
      <c r="W1158" s="91">
        <v>0</v>
      </c>
      <c r="X1158" s="91">
        <v>0</v>
      </c>
      <c r="Y1158" s="91">
        <v>0</v>
      </c>
      <c r="Z1158" s="91">
        <v>0</v>
      </c>
      <c r="AA1158" s="91">
        <v>0</v>
      </c>
      <c r="AB1158" s="91">
        <v>0</v>
      </c>
      <c r="AC1158" s="91">
        <v>0</v>
      </c>
      <c r="AD1158" s="91">
        <v>0</v>
      </c>
      <c r="AE1158" s="91"/>
      <c r="AF1158" s="91"/>
      <c r="AG1158" s="91"/>
      <c r="AH1158" s="91"/>
      <c r="AJ1158" cm="1">
        <f t="array" ref="AJ1158">IF(OR(COUNTIF(R1158,$AZ$2:$AZ$19)),0,1)</f>
        <v>0</v>
      </c>
      <c r="AK1158" cm="1">
        <f t="array" ref="AK1158">IF(OR(COUNTIF(S1158,$AZ$2:$AZ$19)),0,1)</f>
        <v>0</v>
      </c>
      <c r="AL1158" cm="1">
        <f t="array" ref="AL1158">IF(OR(COUNTIF(T1158,$AZ$2:$AZ$19)),0,1)</f>
        <v>0</v>
      </c>
      <c r="AM1158" cm="1">
        <f t="array" ref="AM1158">IF(OR(COUNTIF(U1158,$AZ$2:$AZ$19)),0,1)</f>
        <v>0</v>
      </c>
      <c r="AN1158" cm="1">
        <f t="array" ref="AN1158">IF(OR(COUNTIF(V1158,$AZ$2:$AZ$19)),0,1)</f>
        <v>0</v>
      </c>
      <c r="AO1158" cm="1">
        <f t="array" ref="AO1158">IF(OR(COUNTIF(W1158,$AZ$2:$AZ$19)),0,1)</f>
        <v>0</v>
      </c>
      <c r="AP1158" cm="1">
        <f t="array" ref="AP1158">IF(OR(COUNTIF(X1158,$AZ$2:$AZ$19)),0,1)</f>
        <v>0</v>
      </c>
      <c r="AQ1158" cm="1">
        <f t="array" ref="AQ1158">IF(OR(COUNTIF(Y1158,$AZ$2:$AZ$19)),0,1)</f>
        <v>0</v>
      </c>
      <c r="AR1158" cm="1">
        <f t="array" ref="AR1158">IF(OR(COUNTIF(Z1158,$AZ$2:$AZ$19)),0,1)</f>
        <v>0</v>
      </c>
      <c r="AS1158" cm="1">
        <f t="array" ref="AS1158">IF(OR(COUNTIF(AA1158,$AZ$2:$AZ$19)),0,1)</f>
        <v>0</v>
      </c>
      <c r="AT1158" cm="1">
        <f t="array" ref="AT1158">IF(OR(COUNTIF(AB1158,$AZ$2:$AZ$19)),0,1)</f>
        <v>0</v>
      </c>
      <c r="AU1158" cm="1">
        <f t="array" ref="AU1158">IF(OR(COUNTIF(AC1158,$AZ$2:$AZ$19)),0,1)</f>
        <v>0</v>
      </c>
      <c r="AV1158" cm="1">
        <f t="array" ref="AV1158">IF(OR(COUNTIF(AD1158,$AZ$2:$AZ$19)),0,1)</f>
        <v>0</v>
      </c>
      <c r="AX1158">
        <f t="shared" si="20"/>
        <v>0</v>
      </c>
    </row>
    <row r="1159" spans="1:50" x14ac:dyDescent="0.3">
      <c r="A1159" s="92" t="str" cm="1">
        <f t="array" ref="A1159">IF(AX1159&gt;0,'Licensee Info'!$A$2:$A$2,"#N/A")</f>
        <v>#N/A</v>
      </c>
      <c r="B1159" s="88" t="str">
        <f>'Cover Sheet'!$A$3</f>
        <v>[insert AFS Reporting Period]</v>
      </c>
      <c r="C1159" s="88" t="str">
        <f>'Cover Sheet'!$D$3</f>
        <v>[insert all medical and adult-use license record numbers covered by this AFS]</v>
      </c>
      <c r="D1159" s="88" t="str">
        <f>'Cover Sheet'!$A$6</f>
        <v>[insert name of firm]</v>
      </c>
      <c r="E1159" s="88" t="str">
        <f>'Cover Sheet'!$B$6</f>
        <v>[insert CPA name]</v>
      </c>
      <c r="F1159" s="88" t="str">
        <f>'Cover Sheet'!$B$8</f>
        <v>[insert CPA license number]</v>
      </c>
      <c r="G1159" s="88" t="str">
        <f>'Cover Sheet'!$D$6</f>
        <v>[insert direct email address]</v>
      </c>
      <c r="H1159" s="88" t="str">
        <f>'Cover Sheet'!$D$8</f>
        <v>[insert direct phone number]</v>
      </c>
      <c r="I1159" s="88" t="str">
        <f>'Cover Sheet'!$D$10</f>
        <v>[insert firm mailing address]</v>
      </c>
      <c r="J1159" s="88" t="str">
        <f>'Licensee Info'!$E$2</f>
        <v>Report not attested to correctly</v>
      </c>
      <c r="K1159" t="s">
        <v>287</v>
      </c>
      <c r="L1159">
        <v>1</v>
      </c>
      <c r="M1159" t="s">
        <v>288</v>
      </c>
      <c r="N1159">
        <v>3</v>
      </c>
      <c r="O1159">
        <v>5</v>
      </c>
      <c r="R1159">
        <v>0</v>
      </c>
      <c r="S1159">
        <v>0</v>
      </c>
      <c r="T1159">
        <v>0</v>
      </c>
      <c r="U1159">
        <v>0</v>
      </c>
      <c r="V1159">
        <v>0</v>
      </c>
      <c r="W1159">
        <v>0</v>
      </c>
      <c r="X1159">
        <v>0</v>
      </c>
      <c r="Y1159">
        <v>0</v>
      </c>
      <c r="Z1159">
        <v>0</v>
      </c>
      <c r="AA1159">
        <v>0</v>
      </c>
      <c r="AB1159">
        <v>0</v>
      </c>
      <c r="AC1159">
        <v>0</v>
      </c>
      <c r="AD1159">
        <v>0</v>
      </c>
      <c r="AJ1159" cm="1">
        <f t="array" ref="AJ1159">IF(OR(COUNTIF(R1159,$AZ$2:$AZ$19)),0,1)</f>
        <v>0</v>
      </c>
      <c r="AK1159" cm="1">
        <f t="array" ref="AK1159">IF(OR(COUNTIF(S1159,$AZ$2:$AZ$19)),0,1)</f>
        <v>0</v>
      </c>
      <c r="AL1159" cm="1">
        <f t="array" ref="AL1159">IF(OR(COUNTIF(T1159,$AZ$2:$AZ$19)),0,1)</f>
        <v>0</v>
      </c>
      <c r="AM1159" cm="1">
        <f t="array" ref="AM1159">IF(OR(COUNTIF(U1159,$AZ$2:$AZ$19)),0,1)</f>
        <v>0</v>
      </c>
      <c r="AN1159" cm="1">
        <f t="array" ref="AN1159">IF(OR(COUNTIF(V1159,$AZ$2:$AZ$19)),0,1)</f>
        <v>0</v>
      </c>
      <c r="AO1159" cm="1">
        <f t="array" ref="AO1159">IF(OR(COUNTIF(W1159,$AZ$2:$AZ$19)),0,1)</f>
        <v>0</v>
      </c>
      <c r="AP1159" cm="1">
        <f t="array" ref="AP1159">IF(OR(COUNTIF(X1159,$AZ$2:$AZ$19)),0,1)</f>
        <v>0</v>
      </c>
      <c r="AQ1159" cm="1">
        <f t="array" ref="AQ1159">IF(OR(COUNTIF(Y1159,$AZ$2:$AZ$19)),0,1)</f>
        <v>0</v>
      </c>
      <c r="AR1159" cm="1">
        <f t="array" ref="AR1159">IF(OR(COUNTIF(Z1159,$AZ$2:$AZ$19)),0,1)</f>
        <v>0</v>
      </c>
      <c r="AS1159" cm="1">
        <f t="array" ref="AS1159">IF(OR(COUNTIF(AA1159,$AZ$2:$AZ$19)),0,1)</f>
        <v>0</v>
      </c>
      <c r="AT1159" cm="1">
        <f t="array" ref="AT1159">IF(OR(COUNTIF(AB1159,$AZ$2:$AZ$19)),0,1)</f>
        <v>0</v>
      </c>
      <c r="AU1159" cm="1">
        <f t="array" ref="AU1159">IF(OR(COUNTIF(AC1159,$AZ$2:$AZ$19)),0,1)</f>
        <v>0</v>
      </c>
      <c r="AV1159" cm="1">
        <f t="array" ref="AV1159">IF(OR(COUNTIF(AD1159,$AZ$2:$AZ$19)),0,1)</f>
        <v>0</v>
      </c>
      <c r="AX1159">
        <f t="shared" si="20"/>
        <v>0</v>
      </c>
    </row>
    <row r="1160" spans="1:50" x14ac:dyDescent="0.3">
      <c r="A1160" s="88" t="str" cm="1">
        <f t="array" ref="A1160">IF(AX1160&gt;0,'Licensee Info'!$A$2:$A$2,"#N/A")</f>
        <v>#N/A</v>
      </c>
      <c r="B1160" s="88" t="str">
        <f>'Cover Sheet'!$A$3</f>
        <v>[insert AFS Reporting Period]</v>
      </c>
      <c r="C1160" s="88" t="str">
        <f>'Cover Sheet'!$D$3</f>
        <v>[insert all medical and adult-use license record numbers covered by this AFS]</v>
      </c>
      <c r="D1160" s="88" t="str">
        <f>'Cover Sheet'!$A$6</f>
        <v>[insert name of firm]</v>
      </c>
      <c r="E1160" s="88" t="str">
        <f>'Cover Sheet'!$B$6</f>
        <v>[insert CPA name]</v>
      </c>
      <c r="F1160" s="88" t="str">
        <f>'Cover Sheet'!$B$8</f>
        <v>[insert CPA license number]</v>
      </c>
      <c r="G1160" s="88" t="str">
        <f>'Cover Sheet'!$D$6</f>
        <v>[insert direct email address]</v>
      </c>
      <c r="H1160" s="88" t="str">
        <f>'Cover Sheet'!$D$8</f>
        <v>[insert direct phone number]</v>
      </c>
      <c r="I1160" s="88" t="str">
        <f>'Cover Sheet'!$D$10</f>
        <v>[insert firm mailing address]</v>
      </c>
      <c r="J1160" s="88" t="str">
        <f>'Licensee Info'!$E$2</f>
        <v>Report not attested to correctly</v>
      </c>
      <c r="K1160" s="91" t="s">
        <v>287</v>
      </c>
      <c r="L1160" s="91">
        <v>1</v>
      </c>
      <c r="M1160" s="91" t="s">
        <v>288</v>
      </c>
      <c r="N1160" s="91">
        <v>3</v>
      </c>
      <c r="O1160" s="91">
        <v>6</v>
      </c>
      <c r="P1160" s="91"/>
      <c r="Q1160" s="91"/>
      <c r="R1160" s="91">
        <v>0</v>
      </c>
      <c r="S1160" s="91">
        <v>0</v>
      </c>
      <c r="T1160" s="91">
        <v>0</v>
      </c>
      <c r="U1160" s="91">
        <v>0</v>
      </c>
      <c r="V1160" s="91">
        <v>0</v>
      </c>
      <c r="W1160" s="91">
        <v>0</v>
      </c>
      <c r="X1160" s="91">
        <v>0</v>
      </c>
      <c r="Y1160" s="91">
        <v>0</v>
      </c>
      <c r="Z1160" s="91">
        <v>0</v>
      </c>
      <c r="AA1160" s="91">
        <v>0</v>
      </c>
      <c r="AB1160" s="91">
        <v>0</v>
      </c>
      <c r="AC1160" s="91">
        <v>0</v>
      </c>
      <c r="AD1160" s="91">
        <v>0</v>
      </c>
      <c r="AE1160" s="91"/>
      <c r="AF1160" s="91"/>
      <c r="AG1160" s="91"/>
      <c r="AH1160" s="91"/>
      <c r="AJ1160" cm="1">
        <f t="array" ref="AJ1160">IF(OR(COUNTIF(R1160,$AZ$2:$AZ$19)),0,1)</f>
        <v>0</v>
      </c>
      <c r="AK1160" cm="1">
        <f t="array" ref="AK1160">IF(OR(COUNTIF(S1160,$AZ$2:$AZ$19)),0,1)</f>
        <v>0</v>
      </c>
      <c r="AL1160" cm="1">
        <f t="array" ref="AL1160">IF(OR(COUNTIF(T1160,$AZ$2:$AZ$19)),0,1)</f>
        <v>0</v>
      </c>
      <c r="AM1160" cm="1">
        <f t="array" ref="AM1160">IF(OR(COUNTIF(U1160,$AZ$2:$AZ$19)),0,1)</f>
        <v>0</v>
      </c>
      <c r="AN1160" cm="1">
        <f t="array" ref="AN1160">IF(OR(COUNTIF(V1160,$AZ$2:$AZ$19)),0,1)</f>
        <v>0</v>
      </c>
      <c r="AO1160" cm="1">
        <f t="array" ref="AO1160">IF(OR(COUNTIF(W1160,$AZ$2:$AZ$19)),0,1)</f>
        <v>0</v>
      </c>
      <c r="AP1160" cm="1">
        <f t="array" ref="AP1160">IF(OR(COUNTIF(X1160,$AZ$2:$AZ$19)),0,1)</f>
        <v>0</v>
      </c>
      <c r="AQ1160" cm="1">
        <f t="array" ref="AQ1160">IF(OR(COUNTIF(Y1160,$AZ$2:$AZ$19)),0,1)</f>
        <v>0</v>
      </c>
      <c r="AR1160" cm="1">
        <f t="array" ref="AR1160">IF(OR(COUNTIF(Z1160,$AZ$2:$AZ$19)),0,1)</f>
        <v>0</v>
      </c>
      <c r="AS1160" cm="1">
        <f t="array" ref="AS1160">IF(OR(COUNTIF(AA1160,$AZ$2:$AZ$19)),0,1)</f>
        <v>0</v>
      </c>
      <c r="AT1160" cm="1">
        <f t="array" ref="AT1160">IF(OR(COUNTIF(AB1160,$AZ$2:$AZ$19)),0,1)</f>
        <v>0</v>
      </c>
      <c r="AU1160" cm="1">
        <f t="array" ref="AU1160">IF(OR(COUNTIF(AC1160,$AZ$2:$AZ$19)),0,1)</f>
        <v>0</v>
      </c>
      <c r="AV1160" cm="1">
        <f t="array" ref="AV1160">IF(OR(COUNTIF(AD1160,$AZ$2:$AZ$19)),0,1)</f>
        <v>0</v>
      </c>
      <c r="AX1160">
        <f t="shared" si="20"/>
        <v>0</v>
      </c>
    </row>
    <row r="1161" spans="1:50" x14ac:dyDescent="0.3">
      <c r="A1161" s="92" t="str" cm="1">
        <f t="array" ref="A1161">IF(AX1161&gt;0,'Licensee Info'!$A$2:$A$2,"#N/A")</f>
        <v>#N/A</v>
      </c>
      <c r="B1161" s="88" t="str">
        <f>'Cover Sheet'!$A$3</f>
        <v>[insert AFS Reporting Period]</v>
      </c>
      <c r="C1161" s="88" t="str">
        <f>'Cover Sheet'!$D$3</f>
        <v>[insert all medical and adult-use license record numbers covered by this AFS]</v>
      </c>
      <c r="D1161" s="88" t="str">
        <f>'Cover Sheet'!$A$6</f>
        <v>[insert name of firm]</v>
      </c>
      <c r="E1161" s="88" t="str">
        <f>'Cover Sheet'!$B$6</f>
        <v>[insert CPA name]</v>
      </c>
      <c r="F1161" s="88" t="str">
        <f>'Cover Sheet'!$B$8</f>
        <v>[insert CPA license number]</v>
      </c>
      <c r="G1161" s="88" t="str">
        <f>'Cover Sheet'!$D$6</f>
        <v>[insert direct email address]</v>
      </c>
      <c r="H1161" s="88" t="str">
        <f>'Cover Sheet'!$D$8</f>
        <v>[insert direct phone number]</v>
      </c>
      <c r="I1161" s="88" t="str">
        <f>'Cover Sheet'!$D$10</f>
        <v>[insert firm mailing address]</v>
      </c>
      <c r="J1161" s="88" t="str">
        <f>'Licensee Info'!$E$2</f>
        <v>Report not attested to correctly</v>
      </c>
      <c r="K1161" t="s">
        <v>287</v>
      </c>
      <c r="L1161">
        <v>1</v>
      </c>
      <c r="M1161" t="s">
        <v>288</v>
      </c>
      <c r="N1161">
        <v>3</v>
      </c>
      <c r="O1161">
        <v>7</v>
      </c>
      <c r="R1161">
        <v>0</v>
      </c>
      <c r="S1161">
        <v>0</v>
      </c>
      <c r="T1161">
        <v>0</v>
      </c>
      <c r="U1161">
        <v>0</v>
      </c>
      <c r="V1161">
        <v>0</v>
      </c>
      <c r="W1161">
        <v>0</v>
      </c>
      <c r="X1161">
        <v>0</v>
      </c>
      <c r="Y1161">
        <v>0</v>
      </c>
      <c r="Z1161">
        <v>0</v>
      </c>
      <c r="AA1161">
        <v>0</v>
      </c>
      <c r="AB1161">
        <v>0</v>
      </c>
      <c r="AC1161">
        <v>0</v>
      </c>
      <c r="AD1161">
        <v>0</v>
      </c>
      <c r="AJ1161" cm="1">
        <f t="array" ref="AJ1161">IF(OR(COUNTIF(R1161,$AZ$2:$AZ$19)),0,1)</f>
        <v>0</v>
      </c>
      <c r="AK1161" cm="1">
        <f t="array" ref="AK1161">IF(OR(COUNTIF(S1161,$AZ$2:$AZ$19)),0,1)</f>
        <v>0</v>
      </c>
      <c r="AL1161" cm="1">
        <f t="array" ref="AL1161">IF(OR(COUNTIF(T1161,$AZ$2:$AZ$19)),0,1)</f>
        <v>0</v>
      </c>
      <c r="AM1161" cm="1">
        <f t="array" ref="AM1161">IF(OR(COUNTIF(U1161,$AZ$2:$AZ$19)),0,1)</f>
        <v>0</v>
      </c>
      <c r="AN1161" cm="1">
        <f t="array" ref="AN1161">IF(OR(COUNTIF(V1161,$AZ$2:$AZ$19)),0,1)</f>
        <v>0</v>
      </c>
      <c r="AO1161" cm="1">
        <f t="array" ref="AO1161">IF(OR(COUNTIF(W1161,$AZ$2:$AZ$19)),0,1)</f>
        <v>0</v>
      </c>
      <c r="AP1161" cm="1">
        <f t="array" ref="AP1161">IF(OR(COUNTIF(X1161,$AZ$2:$AZ$19)),0,1)</f>
        <v>0</v>
      </c>
      <c r="AQ1161" cm="1">
        <f t="array" ref="AQ1161">IF(OR(COUNTIF(Y1161,$AZ$2:$AZ$19)),0,1)</f>
        <v>0</v>
      </c>
      <c r="AR1161" cm="1">
        <f t="array" ref="AR1161">IF(OR(COUNTIF(Z1161,$AZ$2:$AZ$19)),0,1)</f>
        <v>0</v>
      </c>
      <c r="AS1161" cm="1">
        <f t="array" ref="AS1161">IF(OR(COUNTIF(AA1161,$AZ$2:$AZ$19)),0,1)</f>
        <v>0</v>
      </c>
      <c r="AT1161" cm="1">
        <f t="array" ref="AT1161">IF(OR(COUNTIF(AB1161,$AZ$2:$AZ$19)),0,1)</f>
        <v>0</v>
      </c>
      <c r="AU1161" cm="1">
        <f t="array" ref="AU1161">IF(OR(COUNTIF(AC1161,$AZ$2:$AZ$19)),0,1)</f>
        <v>0</v>
      </c>
      <c r="AV1161" cm="1">
        <f t="array" ref="AV1161">IF(OR(COUNTIF(AD1161,$AZ$2:$AZ$19)),0,1)</f>
        <v>0</v>
      </c>
      <c r="AX1161">
        <f t="shared" si="20"/>
        <v>0</v>
      </c>
    </row>
    <row r="1162" spans="1:50" x14ac:dyDescent="0.3">
      <c r="A1162" s="88" t="str" cm="1">
        <f t="array" ref="A1162">IF(AX1162&gt;0,'Licensee Info'!$A$2:$A$2,"#N/A")</f>
        <v>#N/A</v>
      </c>
      <c r="B1162" s="88" t="str">
        <f>'Cover Sheet'!$A$3</f>
        <v>[insert AFS Reporting Period]</v>
      </c>
      <c r="C1162" s="88" t="str">
        <f>'Cover Sheet'!$D$3</f>
        <v>[insert all medical and adult-use license record numbers covered by this AFS]</v>
      </c>
      <c r="D1162" s="88" t="str">
        <f>'Cover Sheet'!$A$6</f>
        <v>[insert name of firm]</v>
      </c>
      <c r="E1162" s="88" t="str">
        <f>'Cover Sheet'!$B$6</f>
        <v>[insert CPA name]</v>
      </c>
      <c r="F1162" s="88" t="str">
        <f>'Cover Sheet'!$B$8</f>
        <v>[insert CPA license number]</v>
      </c>
      <c r="G1162" s="88" t="str">
        <f>'Cover Sheet'!$D$6</f>
        <v>[insert direct email address]</v>
      </c>
      <c r="H1162" s="88" t="str">
        <f>'Cover Sheet'!$D$8</f>
        <v>[insert direct phone number]</v>
      </c>
      <c r="I1162" s="88" t="str">
        <f>'Cover Sheet'!$D$10</f>
        <v>[insert firm mailing address]</v>
      </c>
      <c r="J1162" s="88" t="str">
        <f>'Licensee Info'!$E$2</f>
        <v>Report not attested to correctly</v>
      </c>
      <c r="K1162" s="91" t="s">
        <v>287</v>
      </c>
      <c r="L1162" s="91">
        <v>1</v>
      </c>
      <c r="M1162" s="91" t="s">
        <v>288</v>
      </c>
      <c r="N1162" s="91">
        <v>3</v>
      </c>
      <c r="O1162" s="91">
        <v>8</v>
      </c>
      <c r="P1162" s="91"/>
      <c r="Q1162" s="91"/>
      <c r="R1162" s="91">
        <v>0</v>
      </c>
      <c r="S1162" s="91">
        <v>0</v>
      </c>
      <c r="T1162" s="91">
        <v>0</v>
      </c>
      <c r="U1162" s="91">
        <v>0</v>
      </c>
      <c r="V1162" s="91">
        <v>0</v>
      </c>
      <c r="W1162" s="91">
        <v>0</v>
      </c>
      <c r="X1162" s="91">
        <v>0</v>
      </c>
      <c r="Y1162" s="91">
        <v>0</v>
      </c>
      <c r="Z1162" s="91">
        <v>0</v>
      </c>
      <c r="AA1162" s="91">
        <v>0</v>
      </c>
      <c r="AB1162" s="91">
        <v>0</v>
      </c>
      <c r="AC1162" s="91">
        <v>0</v>
      </c>
      <c r="AD1162" s="91">
        <v>0</v>
      </c>
      <c r="AE1162" s="91"/>
      <c r="AF1162" s="91"/>
      <c r="AG1162" s="91"/>
      <c r="AH1162" s="91"/>
      <c r="AJ1162" cm="1">
        <f t="array" ref="AJ1162">IF(OR(COUNTIF(R1162,$AZ$2:$AZ$19)),0,1)</f>
        <v>0</v>
      </c>
      <c r="AK1162" cm="1">
        <f t="array" ref="AK1162">IF(OR(COUNTIF(S1162,$AZ$2:$AZ$19)),0,1)</f>
        <v>0</v>
      </c>
      <c r="AL1162" cm="1">
        <f t="array" ref="AL1162">IF(OR(COUNTIF(T1162,$AZ$2:$AZ$19)),0,1)</f>
        <v>0</v>
      </c>
      <c r="AM1162" cm="1">
        <f t="array" ref="AM1162">IF(OR(COUNTIF(U1162,$AZ$2:$AZ$19)),0,1)</f>
        <v>0</v>
      </c>
      <c r="AN1162" cm="1">
        <f t="array" ref="AN1162">IF(OR(COUNTIF(V1162,$AZ$2:$AZ$19)),0,1)</f>
        <v>0</v>
      </c>
      <c r="AO1162" cm="1">
        <f t="array" ref="AO1162">IF(OR(COUNTIF(W1162,$AZ$2:$AZ$19)),0,1)</f>
        <v>0</v>
      </c>
      <c r="AP1162" cm="1">
        <f t="array" ref="AP1162">IF(OR(COUNTIF(X1162,$AZ$2:$AZ$19)),0,1)</f>
        <v>0</v>
      </c>
      <c r="AQ1162" cm="1">
        <f t="array" ref="AQ1162">IF(OR(COUNTIF(Y1162,$AZ$2:$AZ$19)),0,1)</f>
        <v>0</v>
      </c>
      <c r="AR1162" cm="1">
        <f t="array" ref="AR1162">IF(OR(COUNTIF(Z1162,$AZ$2:$AZ$19)),0,1)</f>
        <v>0</v>
      </c>
      <c r="AS1162" cm="1">
        <f t="array" ref="AS1162">IF(OR(COUNTIF(AA1162,$AZ$2:$AZ$19)),0,1)</f>
        <v>0</v>
      </c>
      <c r="AT1162" cm="1">
        <f t="array" ref="AT1162">IF(OR(COUNTIF(AB1162,$AZ$2:$AZ$19)),0,1)</f>
        <v>0</v>
      </c>
      <c r="AU1162" cm="1">
        <f t="array" ref="AU1162">IF(OR(COUNTIF(AC1162,$AZ$2:$AZ$19)),0,1)</f>
        <v>0</v>
      </c>
      <c r="AV1162" cm="1">
        <f t="array" ref="AV1162">IF(OR(COUNTIF(AD1162,$AZ$2:$AZ$19)),0,1)</f>
        <v>0</v>
      </c>
      <c r="AX1162">
        <f t="shared" si="20"/>
        <v>0</v>
      </c>
    </row>
    <row r="1163" spans="1:50" x14ac:dyDescent="0.3">
      <c r="A1163" s="92" t="str" cm="1">
        <f t="array" ref="A1163">IF(AX1163&gt;0,'Licensee Info'!$A$2:$A$2,"#N/A")</f>
        <v>#N/A</v>
      </c>
      <c r="B1163" s="88" t="str">
        <f>'Cover Sheet'!$A$3</f>
        <v>[insert AFS Reporting Period]</v>
      </c>
      <c r="C1163" s="88" t="str">
        <f>'Cover Sheet'!$D$3</f>
        <v>[insert all medical and adult-use license record numbers covered by this AFS]</v>
      </c>
      <c r="D1163" s="88" t="str">
        <f>'Cover Sheet'!$A$6</f>
        <v>[insert name of firm]</v>
      </c>
      <c r="E1163" s="88" t="str">
        <f>'Cover Sheet'!$B$6</f>
        <v>[insert CPA name]</v>
      </c>
      <c r="F1163" s="88" t="str">
        <f>'Cover Sheet'!$B$8</f>
        <v>[insert CPA license number]</v>
      </c>
      <c r="G1163" s="88" t="str">
        <f>'Cover Sheet'!$D$6</f>
        <v>[insert direct email address]</v>
      </c>
      <c r="H1163" s="88" t="str">
        <f>'Cover Sheet'!$D$8</f>
        <v>[insert direct phone number]</v>
      </c>
      <c r="I1163" s="88" t="str">
        <f>'Cover Sheet'!$D$10</f>
        <v>[insert firm mailing address]</v>
      </c>
      <c r="J1163" s="88" t="str">
        <f>'Licensee Info'!$E$2</f>
        <v>Report not attested to correctly</v>
      </c>
      <c r="K1163" t="s">
        <v>287</v>
      </c>
      <c r="L1163">
        <v>1</v>
      </c>
      <c r="M1163" t="s">
        <v>288</v>
      </c>
      <c r="N1163">
        <v>3</v>
      </c>
      <c r="O1163">
        <v>9</v>
      </c>
      <c r="R1163">
        <v>0</v>
      </c>
      <c r="S1163">
        <v>0</v>
      </c>
      <c r="T1163">
        <v>0</v>
      </c>
      <c r="U1163">
        <v>0</v>
      </c>
      <c r="V1163">
        <v>0</v>
      </c>
      <c r="W1163">
        <v>0</v>
      </c>
      <c r="X1163">
        <v>0</v>
      </c>
      <c r="Y1163">
        <v>0</v>
      </c>
      <c r="Z1163">
        <v>0</v>
      </c>
      <c r="AA1163">
        <v>0</v>
      </c>
      <c r="AB1163">
        <v>0</v>
      </c>
      <c r="AC1163">
        <v>0</v>
      </c>
      <c r="AD1163">
        <v>0</v>
      </c>
      <c r="AJ1163" cm="1">
        <f t="array" ref="AJ1163">IF(OR(COUNTIF(R1163,$AZ$2:$AZ$19)),0,1)</f>
        <v>0</v>
      </c>
      <c r="AK1163" cm="1">
        <f t="array" ref="AK1163">IF(OR(COUNTIF(S1163,$AZ$2:$AZ$19)),0,1)</f>
        <v>0</v>
      </c>
      <c r="AL1163" cm="1">
        <f t="array" ref="AL1163">IF(OR(COUNTIF(T1163,$AZ$2:$AZ$19)),0,1)</f>
        <v>0</v>
      </c>
      <c r="AM1163" cm="1">
        <f t="array" ref="AM1163">IF(OR(COUNTIF(U1163,$AZ$2:$AZ$19)),0,1)</f>
        <v>0</v>
      </c>
      <c r="AN1163" cm="1">
        <f t="array" ref="AN1163">IF(OR(COUNTIF(V1163,$AZ$2:$AZ$19)),0,1)</f>
        <v>0</v>
      </c>
      <c r="AO1163" cm="1">
        <f t="array" ref="AO1163">IF(OR(COUNTIF(W1163,$AZ$2:$AZ$19)),0,1)</f>
        <v>0</v>
      </c>
      <c r="AP1163" cm="1">
        <f t="array" ref="AP1163">IF(OR(COUNTIF(X1163,$AZ$2:$AZ$19)),0,1)</f>
        <v>0</v>
      </c>
      <c r="AQ1163" cm="1">
        <f t="array" ref="AQ1163">IF(OR(COUNTIF(Y1163,$AZ$2:$AZ$19)),0,1)</f>
        <v>0</v>
      </c>
      <c r="AR1163" cm="1">
        <f t="array" ref="AR1163">IF(OR(COUNTIF(Z1163,$AZ$2:$AZ$19)),0,1)</f>
        <v>0</v>
      </c>
      <c r="AS1163" cm="1">
        <f t="array" ref="AS1163">IF(OR(COUNTIF(AA1163,$AZ$2:$AZ$19)),0,1)</f>
        <v>0</v>
      </c>
      <c r="AT1163" cm="1">
        <f t="array" ref="AT1163">IF(OR(COUNTIF(AB1163,$AZ$2:$AZ$19)),0,1)</f>
        <v>0</v>
      </c>
      <c r="AU1163" cm="1">
        <f t="array" ref="AU1163">IF(OR(COUNTIF(AC1163,$AZ$2:$AZ$19)),0,1)</f>
        <v>0</v>
      </c>
      <c r="AV1163" cm="1">
        <f t="array" ref="AV1163">IF(OR(COUNTIF(AD1163,$AZ$2:$AZ$19)),0,1)</f>
        <v>0</v>
      </c>
      <c r="AX1163">
        <f t="shared" si="20"/>
        <v>0</v>
      </c>
    </row>
    <row r="1164" spans="1:50" x14ac:dyDescent="0.3">
      <c r="A1164" s="88" t="str" cm="1">
        <f t="array" ref="A1164">IF(AX1164&gt;0,'Licensee Info'!$A$2:$A$2,"#N/A")</f>
        <v>#N/A</v>
      </c>
      <c r="B1164" s="88" t="str">
        <f>'Cover Sheet'!$A$3</f>
        <v>[insert AFS Reporting Period]</v>
      </c>
      <c r="C1164" s="88" t="str">
        <f>'Cover Sheet'!$D$3</f>
        <v>[insert all medical and adult-use license record numbers covered by this AFS]</v>
      </c>
      <c r="D1164" s="88" t="str">
        <f>'Cover Sheet'!$A$6</f>
        <v>[insert name of firm]</v>
      </c>
      <c r="E1164" s="88" t="str">
        <f>'Cover Sheet'!$B$6</f>
        <v>[insert CPA name]</v>
      </c>
      <c r="F1164" s="88" t="str">
        <f>'Cover Sheet'!$B$8</f>
        <v>[insert CPA license number]</v>
      </c>
      <c r="G1164" s="88" t="str">
        <f>'Cover Sheet'!$D$6</f>
        <v>[insert direct email address]</v>
      </c>
      <c r="H1164" s="88" t="str">
        <f>'Cover Sheet'!$D$8</f>
        <v>[insert direct phone number]</v>
      </c>
      <c r="I1164" s="88" t="str">
        <f>'Cover Sheet'!$D$10</f>
        <v>[insert firm mailing address]</v>
      </c>
      <c r="J1164" s="88" t="str">
        <f>'Licensee Info'!$E$2</f>
        <v>Report not attested to correctly</v>
      </c>
      <c r="K1164" s="91" t="s">
        <v>287</v>
      </c>
      <c r="L1164" s="91">
        <v>1</v>
      </c>
      <c r="M1164" s="91" t="s">
        <v>288</v>
      </c>
      <c r="N1164" s="91">
        <v>3</v>
      </c>
      <c r="O1164" s="91">
        <v>10</v>
      </c>
      <c r="P1164" s="91"/>
      <c r="Q1164" s="91"/>
      <c r="R1164" s="91">
        <v>0</v>
      </c>
      <c r="S1164" s="91">
        <v>0</v>
      </c>
      <c r="T1164" s="91">
        <v>0</v>
      </c>
      <c r="U1164" s="91">
        <v>0</v>
      </c>
      <c r="V1164" s="91">
        <v>0</v>
      </c>
      <c r="W1164" s="91">
        <v>0</v>
      </c>
      <c r="X1164" s="91">
        <v>0</v>
      </c>
      <c r="Y1164" s="91">
        <v>0</v>
      </c>
      <c r="Z1164" s="91">
        <v>0</v>
      </c>
      <c r="AA1164" s="91">
        <v>0</v>
      </c>
      <c r="AB1164" s="91">
        <v>0</v>
      </c>
      <c r="AC1164" s="91">
        <v>0</v>
      </c>
      <c r="AD1164" s="91">
        <v>0</v>
      </c>
      <c r="AE1164" s="91"/>
      <c r="AF1164" s="91"/>
      <c r="AG1164" s="91"/>
      <c r="AH1164" s="91"/>
      <c r="AJ1164" cm="1">
        <f t="array" ref="AJ1164">IF(OR(COUNTIF(R1164,$AZ$2:$AZ$19)),0,1)</f>
        <v>0</v>
      </c>
      <c r="AK1164" cm="1">
        <f t="array" ref="AK1164">IF(OR(COUNTIF(S1164,$AZ$2:$AZ$19)),0,1)</f>
        <v>0</v>
      </c>
      <c r="AL1164" cm="1">
        <f t="array" ref="AL1164">IF(OR(COUNTIF(T1164,$AZ$2:$AZ$19)),0,1)</f>
        <v>0</v>
      </c>
      <c r="AM1164" cm="1">
        <f t="array" ref="AM1164">IF(OR(COUNTIF(U1164,$AZ$2:$AZ$19)),0,1)</f>
        <v>0</v>
      </c>
      <c r="AN1164" cm="1">
        <f t="array" ref="AN1164">IF(OR(COUNTIF(V1164,$AZ$2:$AZ$19)),0,1)</f>
        <v>0</v>
      </c>
      <c r="AO1164" cm="1">
        <f t="array" ref="AO1164">IF(OR(COUNTIF(W1164,$AZ$2:$AZ$19)),0,1)</f>
        <v>0</v>
      </c>
      <c r="AP1164" cm="1">
        <f t="array" ref="AP1164">IF(OR(COUNTIF(X1164,$AZ$2:$AZ$19)),0,1)</f>
        <v>0</v>
      </c>
      <c r="AQ1164" cm="1">
        <f t="array" ref="AQ1164">IF(OR(COUNTIF(Y1164,$AZ$2:$AZ$19)),0,1)</f>
        <v>0</v>
      </c>
      <c r="AR1164" cm="1">
        <f t="array" ref="AR1164">IF(OR(COUNTIF(Z1164,$AZ$2:$AZ$19)),0,1)</f>
        <v>0</v>
      </c>
      <c r="AS1164" cm="1">
        <f t="array" ref="AS1164">IF(OR(COUNTIF(AA1164,$AZ$2:$AZ$19)),0,1)</f>
        <v>0</v>
      </c>
      <c r="AT1164" cm="1">
        <f t="array" ref="AT1164">IF(OR(COUNTIF(AB1164,$AZ$2:$AZ$19)),0,1)</f>
        <v>0</v>
      </c>
      <c r="AU1164" cm="1">
        <f t="array" ref="AU1164">IF(OR(COUNTIF(AC1164,$AZ$2:$AZ$19)),0,1)</f>
        <v>0</v>
      </c>
      <c r="AV1164" cm="1">
        <f t="array" ref="AV1164">IF(OR(COUNTIF(AD1164,$AZ$2:$AZ$19)),0,1)</f>
        <v>0</v>
      </c>
      <c r="AX1164">
        <f t="shared" si="20"/>
        <v>0</v>
      </c>
    </row>
    <row r="1165" spans="1:50" x14ac:dyDescent="0.3">
      <c r="A1165" s="92" t="str" cm="1">
        <f t="array" ref="A1165">IF(AX1165&gt;0,'Licensee Info'!$A$2:$A$2,"#N/A")</f>
        <v>#N/A</v>
      </c>
      <c r="B1165" s="88" t="str">
        <f>'Cover Sheet'!$A$3</f>
        <v>[insert AFS Reporting Period]</v>
      </c>
      <c r="C1165" s="88" t="str">
        <f>'Cover Sheet'!$D$3</f>
        <v>[insert all medical and adult-use license record numbers covered by this AFS]</v>
      </c>
      <c r="D1165" s="88" t="str">
        <f>'Cover Sheet'!$A$6</f>
        <v>[insert name of firm]</v>
      </c>
      <c r="E1165" s="88" t="str">
        <f>'Cover Sheet'!$B$6</f>
        <v>[insert CPA name]</v>
      </c>
      <c r="F1165" s="88" t="str">
        <f>'Cover Sheet'!$B$8</f>
        <v>[insert CPA license number]</v>
      </c>
      <c r="G1165" s="88" t="str">
        <f>'Cover Sheet'!$D$6</f>
        <v>[insert direct email address]</v>
      </c>
      <c r="H1165" s="88" t="str">
        <f>'Cover Sheet'!$D$8</f>
        <v>[insert direct phone number]</v>
      </c>
      <c r="I1165" s="88" t="str">
        <f>'Cover Sheet'!$D$10</f>
        <v>[insert firm mailing address]</v>
      </c>
      <c r="J1165" s="88" t="str">
        <f>'Licensee Info'!$E$2</f>
        <v>Report not attested to correctly</v>
      </c>
      <c r="K1165" t="s">
        <v>287</v>
      </c>
      <c r="L1165">
        <v>1</v>
      </c>
      <c r="M1165" t="s">
        <v>288</v>
      </c>
      <c r="N1165">
        <v>3</v>
      </c>
      <c r="O1165">
        <v>11</v>
      </c>
      <c r="R1165">
        <v>0</v>
      </c>
      <c r="S1165">
        <v>0</v>
      </c>
      <c r="T1165">
        <v>0</v>
      </c>
      <c r="U1165">
        <v>0</v>
      </c>
      <c r="V1165">
        <v>0</v>
      </c>
      <c r="W1165">
        <v>0</v>
      </c>
      <c r="X1165">
        <v>0</v>
      </c>
      <c r="Y1165">
        <v>0</v>
      </c>
      <c r="Z1165">
        <v>0</v>
      </c>
      <c r="AA1165">
        <v>0</v>
      </c>
      <c r="AB1165">
        <v>0</v>
      </c>
      <c r="AC1165">
        <v>0</v>
      </c>
      <c r="AD1165">
        <v>0</v>
      </c>
      <c r="AJ1165" cm="1">
        <f t="array" ref="AJ1165">IF(OR(COUNTIF(R1165,$AZ$2:$AZ$19)),0,1)</f>
        <v>0</v>
      </c>
      <c r="AK1165" cm="1">
        <f t="array" ref="AK1165">IF(OR(COUNTIF(S1165,$AZ$2:$AZ$19)),0,1)</f>
        <v>0</v>
      </c>
      <c r="AL1165" cm="1">
        <f t="array" ref="AL1165">IF(OR(COUNTIF(T1165,$AZ$2:$AZ$19)),0,1)</f>
        <v>0</v>
      </c>
      <c r="AM1165" cm="1">
        <f t="array" ref="AM1165">IF(OR(COUNTIF(U1165,$AZ$2:$AZ$19)),0,1)</f>
        <v>0</v>
      </c>
      <c r="AN1165" cm="1">
        <f t="array" ref="AN1165">IF(OR(COUNTIF(V1165,$AZ$2:$AZ$19)),0,1)</f>
        <v>0</v>
      </c>
      <c r="AO1165" cm="1">
        <f t="array" ref="AO1165">IF(OR(COUNTIF(W1165,$AZ$2:$AZ$19)),0,1)</f>
        <v>0</v>
      </c>
      <c r="AP1165" cm="1">
        <f t="array" ref="AP1165">IF(OR(COUNTIF(X1165,$AZ$2:$AZ$19)),0,1)</f>
        <v>0</v>
      </c>
      <c r="AQ1165" cm="1">
        <f t="array" ref="AQ1165">IF(OR(COUNTIF(Y1165,$AZ$2:$AZ$19)),0,1)</f>
        <v>0</v>
      </c>
      <c r="AR1165" cm="1">
        <f t="array" ref="AR1165">IF(OR(COUNTIF(Z1165,$AZ$2:$AZ$19)),0,1)</f>
        <v>0</v>
      </c>
      <c r="AS1165" cm="1">
        <f t="array" ref="AS1165">IF(OR(COUNTIF(AA1165,$AZ$2:$AZ$19)),0,1)</f>
        <v>0</v>
      </c>
      <c r="AT1165" cm="1">
        <f t="array" ref="AT1165">IF(OR(COUNTIF(AB1165,$AZ$2:$AZ$19)),0,1)</f>
        <v>0</v>
      </c>
      <c r="AU1165" cm="1">
        <f t="array" ref="AU1165">IF(OR(COUNTIF(AC1165,$AZ$2:$AZ$19)),0,1)</f>
        <v>0</v>
      </c>
      <c r="AV1165" cm="1">
        <f t="array" ref="AV1165">IF(OR(COUNTIF(AD1165,$AZ$2:$AZ$19)),0,1)</f>
        <v>0</v>
      </c>
      <c r="AX1165">
        <f t="shared" si="20"/>
        <v>0</v>
      </c>
    </row>
    <row r="1166" spans="1:50" x14ac:dyDescent="0.3">
      <c r="A1166" s="88" t="str" cm="1">
        <f t="array" ref="A1166">IF(AX1166&gt;0,'Licensee Info'!$A$2:$A$2,"#N/A")</f>
        <v>#N/A</v>
      </c>
      <c r="B1166" s="88" t="str">
        <f>'Cover Sheet'!$A$3</f>
        <v>[insert AFS Reporting Period]</v>
      </c>
      <c r="C1166" s="88" t="str">
        <f>'Cover Sheet'!$D$3</f>
        <v>[insert all medical and adult-use license record numbers covered by this AFS]</v>
      </c>
      <c r="D1166" s="88" t="str">
        <f>'Cover Sheet'!$A$6</f>
        <v>[insert name of firm]</v>
      </c>
      <c r="E1166" s="88" t="str">
        <f>'Cover Sheet'!$B$6</f>
        <v>[insert CPA name]</v>
      </c>
      <c r="F1166" s="88" t="str">
        <f>'Cover Sheet'!$B$8</f>
        <v>[insert CPA license number]</v>
      </c>
      <c r="G1166" s="88" t="str">
        <f>'Cover Sheet'!$D$6</f>
        <v>[insert direct email address]</v>
      </c>
      <c r="H1166" s="88" t="str">
        <f>'Cover Sheet'!$D$8</f>
        <v>[insert direct phone number]</v>
      </c>
      <c r="I1166" s="88" t="str">
        <f>'Cover Sheet'!$D$10</f>
        <v>[insert firm mailing address]</v>
      </c>
      <c r="J1166" s="88" t="str">
        <f>'Licensee Info'!$E$2</f>
        <v>Report not attested to correctly</v>
      </c>
      <c r="K1166" s="91" t="s">
        <v>287</v>
      </c>
      <c r="L1166" s="91">
        <v>1</v>
      </c>
      <c r="M1166" s="91" t="s">
        <v>288</v>
      </c>
      <c r="N1166" s="91">
        <v>3</v>
      </c>
      <c r="O1166" s="91">
        <v>12</v>
      </c>
      <c r="P1166" s="91"/>
      <c r="Q1166" s="91"/>
      <c r="R1166" s="91">
        <v>0</v>
      </c>
      <c r="S1166" s="91">
        <v>0</v>
      </c>
      <c r="T1166" s="91">
        <v>0</v>
      </c>
      <c r="U1166" s="91">
        <v>0</v>
      </c>
      <c r="V1166" s="91">
        <v>0</v>
      </c>
      <c r="W1166" s="91">
        <v>0</v>
      </c>
      <c r="X1166" s="91">
        <v>0</v>
      </c>
      <c r="Y1166" s="91">
        <v>0</v>
      </c>
      <c r="Z1166" s="91">
        <v>0</v>
      </c>
      <c r="AA1166" s="91">
        <v>0</v>
      </c>
      <c r="AB1166" s="91">
        <v>0</v>
      </c>
      <c r="AC1166" s="91">
        <v>0</v>
      </c>
      <c r="AD1166" s="91">
        <v>0</v>
      </c>
      <c r="AE1166" s="91"/>
      <c r="AF1166" s="91"/>
      <c r="AG1166" s="91"/>
      <c r="AH1166" s="91"/>
      <c r="AJ1166" cm="1">
        <f t="array" ref="AJ1166">IF(OR(COUNTIF(R1166,$AZ$2:$AZ$19)),0,1)</f>
        <v>0</v>
      </c>
      <c r="AK1166" cm="1">
        <f t="array" ref="AK1166">IF(OR(COUNTIF(S1166,$AZ$2:$AZ$19)),0,1)</f>
        <v>0</v>
      </c>
      <c r="AL1166" cm="1">
        <f t="array" ref="AL1166">IF(OR(COUNTIF(T1166,$AZ$2:$AZ$19)),0,1)</f>
        <v>0</v>
      </c>
      <c r="AM1166" cm="1">
        <f t="array" ref="AM1166">IF(OR(COUNTIF(U1166,$AZ$2:$AZ$19)),0,1)</f>
        <v>0</v>
      </c>
      <c r="AN1166" cm="1">
        <f t="array" ref="AN1166">IF(OR(COUNTIF(V1166,$AZ$2:$AZ$19)),0,1)</f>
        <v>0</v>
      </c>
      <c r="AO1166" cm="1">
        <f t="array" ref="AO1166">IF(OR(COUNTIF(W1166,$AZ$2:$AZ$19)),0,1)</f>
        <v>0</v>
      </c>
      <c r="AP1166" cm="1">
        <f t="array" ref="AP1166">IF(OR(COUNTIF(X1166,$AZ$2:$AZ$19)),0,1)</f>
        <v>0</v>
      </c>
      <c r="AQ1166" cm="1">
        <f t="array" ref="AQ1166">IF(OR(COUNTIF(Y1166,$AZ$2:$AZ$19)),0,1)</f>
        <v>0</v>
      </c>
      <c r="AR1166" cm="1">
        <f t="array" ref="AR1166">IF(OR(COUNTIF(Z1166,$AZ$2:$AZ$19)),0,1)</f>
        <v>0</v>
      </c>
      <c r="AS1166" cm="1">
        <f t="array" ref="AS1166">IF(OR(COUNTIF(AA1166,$AZ$2:$AZ$19)),0,1)</f>
        <v>0</v>
      </c>
      <c r="AT1166" cm="1">
        <f t="array" ref="AT1166">IF(OR(COUNTIF(AB1166,$AZ$2:$AZ$19)),0,1)</f>
        <v>0</v>
      </c>
      <c r="AU1166" cm="1">
        <f t="array" ref="AU1166">IF(OR(COUNTIF(AC1166,$AZ$2:$AZ$19)),0,1)</f>
        <v>0</v>
      </c>
      <c r="AV1166" cm="1">
        <f t="array" ref="AV1166">IF(OR(COUNTIF(AD1166,$AZ$2:$AZ$19)),0,1)</f>
        <v>0</v>
      </c>
      <c r="AX1166">
        <f t="shared" si="20"/>
        <v>0</v>
      </c>
    </row>
    <row r="1167" spans="1:50" x14ac:dyDescent="0.3">
      <c r="A1167" s="92" t="str" cm="1">
        <f t="array" aca="1" ref="A1167" ca="1">IF(AX1167&gt;0,'Licensee Info'!$A$2:$A$2,"#N/A")</f>
        <v>#N/A</v>
      </c>
      <c r="B1167" s="88" t="str">
        <f>'Cover Sheet'!$A$3</f>
        <v>[insert AFS Reporting Period]</v>
      </c>
      <c r="C1167" s="88" t="str">
        <f>'Cover Sheet'!$D$3</f>
        <v>[insert all medical and adult-use license record numbers covered by this AFS]</v>
      </c>
      <c r="D1167" s="88" t="str">
        <f>'Cover Sheet'!$A$6</f>
        <v>[insert name of firm]</v>
      </c>
      <c r="E1167" s="88" t="str">
        <f>'Cover Sheet'!$B$6</f>
        <v>[insert CPA name]</v>
      </c>
      <c r="F1167" s="88" t="str">
        <f>'Cover Sheet'!$B$8</f>
        <v>[insert CPA license number]</v>
      </c>
      <c r="G1167" s="88" t="str">
        <f>'Cover Sheet'!$D$6</f>
        <v>[insert direct email address]</v>
      </c>
      <c r="H1167" s="88" t="str">
        <f>'Cover Sheet'!$D$8</f>
        <v>[insert direct phone number]</v>
      </c>
      <c r="I1167" s="88" t="str">
        <f>'Cover Sheet'!$D$10</f>
        <v>[insert firm mailing address]</v>
      </c>
      <c r="J1167" s="88" t="str">
        <f>'Licensee Info'!$E$2</f>
        <v>Report not attested to correctly</v>
      </c>
      <c r="K1167" t="s">
        <v>287</v>
      </c>
      <c r="L1167">
        <v>1</v>
      </c>
      <c r="M1167">
        <v>4</v>
      </c>
      <c r="N1167">
        <v>4</v>
      </c>
      <c r="O1167">
        <v>1</v>
      </c>
      <c r="R1167" t="str">
        <f ca="1">'R - Total (SC, ST)'!$C$149</f>
        <v>[Autofilled based on inputs from part 3]</v>
      </c>
      <c r="S1167" cm="1">
        <f t="array" ref="S1167:W1178">'R - Total (SC, ST)'!$A$151:$E$162</f>
        <v>0</v>
      </c>
      <c r="T1167">
        <v>0</v>
      </c>
      <c r="U1167">
        <v>0</v>
      </c>
      <c r="V1167">
        <v>0</v>
      </c>
      <c r="W1167">
        <v>0</v>
      </c>
      <c r="X1167">
        <v>0</v>
      </c>
      <c r="Y1167">
        <v>0</v>
      </c>
      <c r="Z1167">
        <v>0</v>
      </c>
      <c r="AA1167">
        <v>0</v>
      </c>
      <c r="AB1167">
        <v>0</v>
      </c>
      <c r="AC1167">
        <v>0</v>
      </c>
      <c r="AD1167">
        <v>0</v>
      </c>
      <c r="AJ1167" cm="1">
        <f t="array" aca="1" ref="AJ1167" ca="1">IF(OR(COUNTIF(R1167,$AZ$2:$AZ$19)),0,1)</f>
        <v>0</v>
      </c>
      <c r="AK1167" cm="1">
        <f t="array" ref="AK1167">IF(OR(COUNTIF(S1167,$AZ$2:$AZ$19)),0,1)</f>
        <v>0</v>
      </c>
      <c r="AL1167" cm="1">
        <f t="array" ref="AL1167">IF(OR(COUNTIF(T1167,$AZ$2:$AZ$19)),0,1)</f>
        <v>0</v>
      </c>
      <c r="AM1167" cm="1">
        <f t="array" ref="AM1167">IF(OR(COUNTIF(U1167,$AZ$2:$AZ$19)),0,1)</f>
        <v>0</v>
      </c>
      <c r="AN1167" cm="1">
        <f t="array" ref="AN1167">IF(OR(COUNTIF(V1167,$AZ$2:$AZ$19)),0,1)</f>
        <v>0</v>
      </c>
      <c r="AO1167" cm="1">
        <f t="array" ref="AO1167">IF(OR(COUNTIF(W1167,$AZ$2:$AZ$19)),0,1)</f>
        <v>0</v>
      </c>
      <c r="AP1167" cm="1">
        <f t="array" ref="AP1167">IF(OR(COUNTIF(X1167,$AZ$2:$AZ$19)),0,1)</f>
        <v>0</v>
      </c>
      <c r="AQ1167" cm="1">
        <f t="array" ref="AQ1167">IF(OR(COUNTIF(Y1167,$AZ$2:$AZ$19)),0,1)</f>
        <v>0</v>
      </c>
      <c r="AR1167" cm="1">
        <f t="array" ref="AR1167">IF(OR(COUNTIF(Z1167,$AZ$2:$AZ$19)),0,1)</f>
        <v>0</v>
      </c>
      <c r="AS1167" cm="1">
        <f t="array" ref="AS1167">IF(OR(COUNTIF(AA1167,$AZ$2:$AZ$19)),0,1)</f>
        <v>0</v>
      </c>
      <c r="AT1167" cm="1">
        <f t="array" ref="AT1167">IF(OR(COUNTIF(AB1167,$AZ$2:$AZ$19)),0,1)</f>
        <v>0</v>
      </c>
      <c r="AU1167" cm="1">
        <f t="array" ref="AU1167">IF(OR(COUNTIF(AC1167,$AZ$2:$AZ$19)),0,1)</f>
        <v>0</v>
      </c>
      <c r="AV1167" cm="1">
        <f t="array" ref="AV1167">IF(OR(COUNTIF(AD1167,$AZ$2:$AZ$19)),0,1)</f>
        <v>0</v>
      </c>
      <c r="AX1167">
        <f t="shared" ca="1" si="20"/>
        <v>0</v>
      </c>
    </row>
    <row r="1168" spans="1:50" x14ac:dyDescent="0.3">
      <c r="A1168" s="88" t="str" cm="1">
        <f t="array" aca="1" ref="A1168" ca="1">IF(AX1168&gt;0,'Licensee Info'!$A$2:$A$2,"#N/A")</f>
        <v>#N/A</v>
      </c>
      <c r="B1168" s="88" t="str">
        <f>'Cover Sheet'!$A$3</f>
        <v>[insert AFS Reporting Period]</v>
      </c>
      <c r="C1168" s="88" t="str">
        <f>'Cover Sheet'!$D$3</f>
        <v>[insert all medical and adult-use license record numbers covered by this AFS]</v>
      </c>
      <c r="D1168" s="88" t="str">
        <f>'Cover Sheet'!$A$6</f>
        <v>[insert name of firm]</v>
      </c>
      <c r="E1168" s="88" t="str">
        <f>'Cover Sheet'!$B$6</f>
        <v>[insert CPA name]</v>
      </c>
      <c r="F1168" s="88" t="str">
        <f>'Cover Sheet'!$B$8</f>
        <v>[insert CPA license number]</v>
      </c>
      <c r="G1168" s="88" t="str">
        <f>'Cover Sheet'!$D$6</f>
        <v>[insert direct email address]</v>
      </c>
      <c r="H1168" s="88" t="str">
        <f>'Cover Sheet'!$D$8</f>
        <v>[insert direct phone number]</v>
      </c>
      <c r="I1168" s="88" t="str">
        <f>'Cover Sheet'!$D$10</f>
        <v>[insert firm mailing address]</v>
      </c>
      <c r="J1168" s="88" t="str">
        <f>'Licensee Info'!$E$2</f>
        <v>Report not attested to correctly</v>
      </c>
      <c r="K1168" s="91" t="s">
        <v>287</v>
      </c>
      <c r="L1168" s="91">
        <v>1</v>
      </c>
      <c r="M1168" s="91">
        <v>4</v>
      </c>
      <c r="N1168" s="91">
        <v>4</v>
      </c>
      <c r="O1168" s="91">
        <v>2</v>
      </c>
      <c r="P1168" s="91"/>
      <c r="Q1168" s="91"/>
      <c r="R1168" s="91" t="str">
        <f ca="1">'R - Total (SC, ST)'!$C$149</f>
        <v>[Autofilled based on inputs from part 3]</v>
      </c>
      <c r="S1168" s="91">
        <v>0</v>
      </c>
      <c r="T1168" s="91">
        <v>0</v>
      </c>
      <c r="U1168" s="91">
        <v>0</v>
      </c>
      <c r="V1168" s="91">
        <v>0</v>
      </c>
      <c r="W1168" s="91">
        <v>0</v>
      </c>
      <c r="X1168" s="91">
        <v>0</v>
      </c>
      <c r="Y1168" s="91">
        <v>0</v>
      </c>
      <c r="Z1168" s="91">
        <v>0</v>
      </c>
      <c r="AA1168" s="91">
        <v>0</v>
      </c>
      <c r="AB1168" s="91">
        <v>0</v>
      </c>
      <c r="AC1168" s="91">
        <v>0</v>
      </c>
      <c r="AD1168" s="91">
        <v>0</v>
      </c>
      <c r="AE1168" s="91"/>
      <c r="AF1168" s="91"/>
      <c r="AG1168" s="91"/>
      <c r="AH1168" s="91"/>
      <c r="AJ1168" cm="1">
        <f t="array" aca="1" ref="AJ1168" ca="1">IF(OR(COUNTIF(R1168,$AZ$2:$AZ$19)),0,1)</f>
        <v>0</v>
      </c>
      <c r="AK1168" cm="1">
        <f t="array" ref="AK1168">IF(OR(COUNTIF(S1168,$AZ$2:$AZ$19)),0,1)</f>
        <v>0</v>
      </c>
      <c r="AL1168" cm="1">
        <f t="array" ref="AL1168">IF(OR(COUNTIF(T1168,$AZ$2:$AZ$19)),0,1)</f>
        <v>0</v>
      </c>
      <c r="AM1168" cm="1">
        <f t="array" ref="AM1168">IF(OR(COUNTIF(U1168,$AZ$2:$AZ$19)),0,1)</f>
        <v>0</v>
      </c>
      <c r="AN1168" cm="1">
        <f t="array" ref="AN1168">IF(OR(COUNTIF(V1168,$AZ$2:$AZ$19)),0,1)</f>
        <v>0</v>
      </c>
      <c r="AO1168" cm="1">
        <f t="array" ref="AO1168">IF(OR(COUNTIF(W1168,$AZ$2:$AZ$19)),0,1)</f>
        <v>0</v>
      </c>
      <c r="AP1168" cm="1">
        <f t="array" ref="AP1168">IF(OR(COUNTIF(X1168,$AZ$2:$AZ$19)),0,1)</f>
        <v>0</v>
      </c>
      <c r="AQ1168" cm="1">
        <f t="array" ref="AQ1168">IF(OR(COUNTIF(Y1168,$AZ$2:$AZ$19)),0,1)</f>
        <v>0</v>
      </c>
      <c r="AR1168" cm="1">
        <f t="array" ref="AR1168">IF(OR(COUNTIF(Z1168,$AZ$2:$AZ$19)),0,1)</f>
        <v>0</v>
      </c>
      <c r="AS1168" cm="1">
        <f t="array" ref="AS1168">IF(OR(COUNTIF(AA1168,$AZ$2:$AZ$19)),0,1)</f>
        <v>0</v>
      </c>
      <c r="AT1168" cm="1">
        <f t="array" ref="AT1168">IF(OR(COUNTIF(AB1168,$AZ$2:$AZ$19)),0,1)</f>
        <v>0</v>
      </c>
      <c r="AU1168" cm="1">
        <f t="array" ref="AU1168">IF(OR(COUNTIF(AC1168,$AZ$2:$AZ$19)),0,1)</f>
        <v>0</v>
      </c>
      <c r="AV1168" cm="1">
        <f t="array" ref="AV1168">IF(OR(COUNTIF(AD1168,$AZ$2:$AZ$19)),0,1)</f>
        <v>0</v>
      </c>
      <c r="AX1168">
        <f t="shared" ca="1" si="20"/>
        <v>0</v>
      </c>
    </row>
    <row r="1169" spans="1:50" x14ac:dyDescent="0.3">
      <c r="A1169" s="92" t="str" cm="1">
        <f t="array" aca="1" ref="A1169" ca="1">IF(AX1169&gt;0,'Licensee Info'!$A$2:$A$2,"#N/A")</f>
        <v>#N/A</v>
      </c>
      <c r="B1169" s="88" t="str">
        <f>'Cover Sheet'!$A$3</f>
        <v>[insert AFS Reporting Period]</v>
      </c>
      <c r="C1169" s="88" t="str">
        <f>'Cover Sheet'!$D$3</f>
        <v>[insert all medical and adult-use license record numbers covered by this AFS]</v>
      </c>
      <c r="D1169" s="88" t="str">
        <f>'Cover Sheet'!$A$6</f>
        <v>[insert name of firm]</v>
      </c>
      <c r="E1169" s="88" t="str">
        <f>'Cover Sheet'!$B$6</f>
        <v>[insert CPA name]</v>
      </c>
      <c r="F1169" s="88" t="str">
        <f>'Cover Sheet'!$B$8</f>
        <v>[insert CPA license number]</v>
      </c>
      <c r="G1169" s="88" t="str">
        <f>'Cover Sheet'!$D$6</f>
        <v>[insert direct email address]</v>
      </c>
      <c r="H1169" s="88" t="str">
        <f>'Cover Sheet'!$D$8</f>
        <v>[insert direct phone number]</v>
      </c>
      <c r="I1169" s="88" t="str">
        <f>'Cover Sheet'!$D$10</f>
        <v>[insert firm mailing address]</v>
      </c>
      <c r="J1169" s="88" t="str">
        <f>'Licensee Info'!$E$2</f>
        <v>Report not attested to correctly</v>
      </c>
      <c r="K1169" t="s">
        <v>287</v>
      </c>
      <c r="L1169">
        <v>1</v>
      </c>
      <c r="M1169">
        <v>4</v>
      </c>
      <c r="N1169">
        <v>4</v>
      </c>
      <c r="O1169">
        <v>3</v>
      </c>
      <c r="R1169" t="str">
        <f ca="1">'R - Total (SC, ST)'!$C$149</f>
        <v>[Autofilled based on inputs from part 3]</v>
      </c>
      <c r="S1169">
        <v>0</v>
      </c>
      <c r="T1169">
        <v>0</v>
      </c>
      <c r="U1169">
        <v>0</v>
      </c>
      <c r="V1169">
        <v>0</v>
      </c>
      <c r="W1169">
        <v>0</v>
      </c>
      <c r="X1169">
        <v>0</v>
      </c>
      <c r="Y1169">
        <v>0</v>
      </c>
      <c r="Z1169">
        <v>0</v>
      </c>
      <c r="AA1169">
        <v>0</v>
      </c>
      <c r="AB1169">
        <v>0</v>
      </c>
      <c r="AC1169">
        <v>0</v>
      </c>
      <c r="AD1169">
        <v>0</v>
      </c>
      <c r="AJ1169" cm="1">
        <f t="array" aca="1" ref="AJ1169" ca="1">IF(OR(COUNTIF(R1169,$AZ$2:$AZ$19)),0,1)</f>
        <v>0</v>
      </c>
      <c r="AK1169" cm="1">
        <f t="array" ref="AK1169">IF(OR(COUNTIF(S1169,$AZ$2:$AZ$19)),0,1)</f>
        <v>0</v>
      </c>
      <c r="AL1169" cm="1">
        <f t="array" ref="AL1169">IF(OR(COUNTIF(T1169,$AZ$2:$AZ$19)),0,1)</f>
        <v>0</v>
      </c>
      <c r="AM1169" cm="1">
        <f t="array" ref="AM1169">IF(OR(COUNTIF(U1169,$AZ$2:$AZ$19)),0,1)</f>
        <v>0</v>
      </c>
      <c r="AN1169" cm="1">
        <f t="array" ref="AN1169">IF(OR(COUNTIF(V1169,$AZ$2:$AZ$19)),0,1)</f>
        <v>0</v>
      </c>
      <c r="AO1169" cm="1">
        <f t="array" ref="AO1169">IF(OR(COUNTIF(W1169,$AZ$2:$AZ$19)),0,1)</f>
        <v>0</v>
      </c>
      <c r="AP1169" cm="1">
        <f t="array" ref="AP1169">IF(OR(COUNTIF(X1169,$AZ$2:$AZ$19)),0,1)</f>
        <v>0</v>
      </c>
      <c r="AQ1169" cm="1">
        <f t="array" ref="AQ1169">IF(OR(COUNTIF(Y1169,$AZ$2:$AZ$19)),0,1)</f>
        <v>0</v>
      </c>
      <c r="AR1169" cm="1">
        <f t="array" ref="AR1169">IF(OR(COUNTIF(Z1169,$AZ$2:$AZ$19)),0,1)</f>
        <v>0</v>
      </c>
      <c r="AS1169" cm="1">
        <f t="array" ref="AS1169">IF(OR(COUNTIF(AA1169,$AZ$2:$AZ$19)),0,1)</f>
        <v>0</v>
      </c>
      <c r="AT1169" cm="1">
        <f t="array" ref="AT1169">IF(OR(COUNTIF(AB1169,$AZ$2:$AZ$19)),0,1)</f>
        <v>0</v>
      </c>
      <c r="AU1169" cm="1">
        <f t="array" ref="AU1169">IF(OR(COUNTIF(AC1169,$AZ$2:$AZ$19)),0,1)</f>
        <v>0</v>
      </c>
      <c r="AV1169" cm="1">
        <f t="array" ref="AV1169">IF(OR(COUNTIF(AD1169,$AZ$2:$AZ$19)),0,1)</f>
        <v>0</v>
      </c>
      <c r="AX1169">
        <f t="shared" ca="1" si="20"/>
        <v>0</v>
      </c>
    </row>
    <row r="1170" spans="1:50" x14ac:dyDescent="0.3">
      <c r="A1170" s="88" t="str" cm="1">
        <f t="array" aca="1" ref="A1170" ca="1">IF(AX1170&gt;0,'Licensee Info'!$A$2:$A$2,"#N/A")</f>
        <v>#N/A</v>
      </c>
      <c r="B1170" s="88" t="str">
        <f>'Cover Sheet'!$A$3</f>
        <v>[insert AFS Reporting Period]</v>
      </c>
      <c r="C1170" s="88" t="str">
        <f>'Cover Sheet'!$D$3</f>
        <v>[insert all medical and adult-use license record numbers covered by this AFS]</v>
      </c>
      <c r="D1170" s="88" t="str">
        <f>'Cover Sheet'!$A$6</f>
        <v>[insert name of firm]</v>
      </c>
      <c r="E1170" s="88" t="str">
        <f>'Cover Sheet'!$B$6</f>
        <v>[insert CPA name]</v>
      </c>
      <c r="F1170" s="88" t="str">
        <f>'Cover Sheet'!$B$8</f>
        <v>[insert CPA license number]</v>
      </c>
      <c r="G1170" s="88" t="str">
        <f>'Cover Sheet'!$D$6</f>
        <v>[insert direct email address]</v>
      </c>
      <c r="H1170" s="88" t="str">
        <f>'Cover Sheet'!$D$8</f>
        <v>[insert direct phone number]</v>
      </c>
      <c r="I1170" s="88" t="str">
        <f>'Cover Sheet'!$D$10</f>
        <v>[insert firm mailing address]</v>
      </c>
      <c r="J1170" s="88" t="str">
        <f>'Licensee Info'!$E$2</f>
        <v>Report not attested to correctly</v>
      </c>
      <c r="K1170" s="91" t="s">
        <v>287</v>
      </c>
      <c r="L1170" s="91">
        <v>1</v>
      </c>
      <c r="M1170" s="91">
        <v>4</v>
      </c>
      <c r="N1170" s="91">
        <v>4</v>
      </c>
      <c r="O1170" s="91">
        <v>4</v>
      </c>
      <c r="P1170" s="91"/>
      <c r="Q1170" s="91"/>
      <c r="R1170" s="91" t="str">
        <f ca="1">'R - Total (SC, ST)'!$C$149</f>
        <v>[Autofilled based on inputs from part 3]</v>
      </c>
      <c r="S1170" s="91">
        <v>0</v>
      </c>
      <c r="T1170" s="91">
        <v>0</v>
      </c>
      <c r="U1170" s="91">
        <v>0</v>
      </c>
      <c r="V1170" s="91">
        <v>0</v>
      </c>
      <c r="W1170" s="91">
        <v>0</v>
      </c>
      <c r="X1170" s="91">
        <v>0</v>
      </c>
      <c r="Y1170" s="91">
        <v>0</v>
      </c>
      <c r="Z1170" s="91">
        <v>0</v>
      </c>
      <c r="AA1170" s="91">
        <v>0</v>
      </c>
      <c r="AB1170" s="91">
        <v>0</v>
      </c>
      <c r="AC1170" s="91">
        <v>0</v>
      </c>
      <c r="AD1170" s="91">
        <v>0</v>
      </c>
      <c r="AE1170" s="91"/>
      <c r="AF1170" s="91"/>
      <c r="AG1170" s="91"/>
      <c r="AH1170" s="91"/>
      <c r="AJ1170" cm="1">
        <f t="array" aca="1" ref="AJ1170" ca="1">IF(OR(COUNTIF(R1170,$AZ$2:$AZ$19)),0,1)</f>
        <v>0</v>
      </c>
      <c r="AK1170" cm="1">
        <f t="array" ref="AK1170">IF(OR(COUNTIF(S1170,$AZ$2:$AZ$19)),0,1)</f>
        <v>0</v>
      </c>
      <c r="AL1170" cm="1">
        <f t="array" ref="AL1170">IF(OR(COUNTIF(T1170,$AZ$2:$AZ$19)),0,1)</f>
        <v>0</v>
      </c>
      <c r="AM1170" cm="1">
        <f t="array" ref="AM1170">IF(OR(COUNTIF(U1170,$AZ$2:$AZ$19)),0,1)</f>
        <v>0</v>
      </c>
      <c r="AN1170" cm="1">
        <f t="array" ref="AN1170">IF(OR(COUNTIF(V1170,$AZ$2:$AZ$19)),0,1)</f>
        <v>0</v>
      </c>
      <c r="AO1170" cm="1">
        <f t="array" ref="AO1170">IF(OR(COUNTIF(W1170,$AZ$2:$AZ$19)),0,1)</f>
        <v>0</v>
      </c>
      <c r="AP1170" cm="1">
        <f t="array" ref="AP1170">IF(OR(COUNTIF(X1170,$AZ$2:$AZ$19)),0,1)</f>
        <v>0</v>
      </c>
      <c r="AQ1170" cm="1">
        <f t="array" ref="AQ1170">IF(OR(COUNTIF(Y1170,$AZ$2:$AZ$19)),0,1)</f>
        <v>0</v>
      </c>
      <c r="AR1170" cm="1">
        <f t="array" ref="AR1170">IF(OR(COUNTIF(Z1170,$AZ$2:$AZ$19)),0,1)</f>
        <v>0</v>
      </c>
      <c r="AS1170" cm="1">
        <f t="array" ref="AS1170">IF(OR(COUNTIF(AA1170,$AZ$2:$AZ$19)),0,1)</f>
        <v>0</v>
      </c>
      <c r="AT1170" cm="1">
        <f t="array" ref="AT1170">IF(OR(COUNTIF(AB1170,$AZ$2:$AZ$19)),0,1)</f>
        <v>0</v>
      </c>
      <c r="AU1170" cm="1">
        <f t="array" ref="AU1170">IF(OR(COUNTIF(AC1170,$AZ$2:$AZ$19)),0,1)</f>
        <v>0</v>
      </c>
      <c r="AV1170" cm="1">
        <f t="array" ref="AV1170">IF(OR(COUNTIF(AD1170,$AZ$2:$AZ$19)),0,1)</f>
        <v>0</v>
      </c>
      <c r="AX1170">
        <f t="shared" ca="1" si="20"/>
        <v>0</v>
      </c>
    </row>
    <row r="1171" spans="1:50" x14ac:dyDescent="0.3">
      <c r="A1171" s="92" t="str" cm="1">
        <f t="array" aca="1" ref="A1171" ca="1">IF(AX1171&gt;0,'Licensee Info'!$A$2:$A$2,"#N/A")</f>
        <v>#N/A</v>
      </c>
      <c r="B1171" s="88" t="str">
        <f>'Cover Sheet'!$A$3</f>
        <v>[insert AFS Reporting Period]</v>
      </c>
      <c r="C1171" s="88" t="str">
        <f>'Cover Sheet'!$D$3</f>
        <v>[insert all medical and adult-use license record numbers covered by this AFS]</v>
      </c>
      <c r="D1171" s="88" t="str">
        <f>'Cover Sheet'!$A$6</f>
        <v>[insert name of firm]</v>
      </c>
      <c r="E1171" s="88" t="str">
        <f>'Cover Sheet'!$B$6</f>
        <v>[insert CPA name]</v>
      </c>
      <c r="F1171" s="88" t="str">
        <f>'Cover Sheet'!$B$8</f>
        <v>[insert CPA license number]</v>
      </c>
      <c r="G1171" s="88" t="str">
        <f>'Cover Sheet'!$D$6</f>
        <v>[insert direct email address]</v>
      </c>
      <c r="H1171" s="88" t="str">
        <f>'Cover Sheet'!$D$8</f>
        <v>[insert direct phone number]</v>
      </c>
      <c r="I1171" s="88" t="str">
        <f>'Cover Sheet'!$D$10</f>
        <v>[insert firm mailing address]</v>
      </c>
      <c r="J1171" s="88" t="str">
        <f>'Licensee Info'!$E$2</f>
        <v>Report not attested to correctly</v>
      </c>
      <c r="K1171" t="s">
        <v>287</v>
      </c>
      <c r="L1171">
        <v>1</v>
      </c>
      <c r="M1171">
        <v>4</v>
      </c>
      <c r="N1171">
        <v>4</v>
      </c>
      <c r="O1171">
        <v>5</v>
      </c>
      <c r="R1171" t="str">
        <f ca="1">'R - Total (SC, ST)'!$C$149</f>
        <v>[Autofilled based on inputs from part 3]</v>
      </c>
      <c r="S1171">
        <v>0</v>
      </c>
      <c r="T1171">
        <v>0</v>
      </c>
      <c r="U1171">
        <v>0</v>
      </c>
      <c r="V1171">
        <v>0</v>
      </c>
      <c r="W1171">
        <v>0</v>
      </c>
      <c r="X1171">
        <v>0</v>
      </c>
      <c r="Y1171">
        <v>0</v>
      </c>
      <c r="Z1171">
        <v>0</v>
      </c>
      <c r="AA1171">
        <v>0</v>
      </c>
      <c r="AB1171">
        <v>0</v>
      </c>
      <c r="AC1171">
        <v>0</v>
      </c>
      <c r="AD1171">
        <v>0</v>
      </c>
      <c r="AJ1171" cm="1">
        <f t="array" aca="1" ref="AJ1171" ca="1">IF(OR(COUNTIF(R1171,$AZ$2:$AZ$19)),0,1)</f>
        <v>0</v>
      </c>
      <c r="AK1171" cm="1">
        <f t="array" ref="AK1171">IF(OR(COUNTIF(S1171,$AZ$2:$AZ$19)),0,1)</f>
        <v>0</v>
      </c>
      <c r="AL1171" cm="1">
        <f t="array" ref="AL1171">IF(OR(COUNTIF(T1171,$AZ$2:$AZ$19)),0,1)</f>
        <v>0</v>
      </c>
      <c r="AM1171" cm="1">
        <f t="array" ref="AM1171">IF(OR(COUNTIF(U1171,$AZ$2:$AZ$19)),0,1)</f>
        <v>0</v>
      </c>
      <c r="AN1171" cm="1">
        <f t="array" ref="AN1171">IF(OR(COUNTIF(V1171,$AZ$2:$AZ$19)),0,1)</f>
        <v>0</v>
      </c>
      <c r="AO1171" cm="1">
        <f t="array" ref="AO1171">IF(OR(COUNTIF(W1171,$AZ$2:$AZ$19)),0,1)</f>
        <v>0</v>
      </c>
      <c r="AP1171" cm="1">
        <f t="array" ref="AP1171">IF(OR(COUNTIF(X1171,$AZ$2:$AZ$19)),0,1)</f>
        <v>0</v>
      </c>
      <c r="AQ1171" cm="1">
        <f t="array" ref="AQ1171">IF(OR(COUNTIF(Y1171,$AZ$2:$AZ$19)),0,1)</f>
        <v>0</v>
      </c>
      <c r="AR1171" cm="1">
        <f t="array" ref="AR1171">IF(OR(COUNTIF(Z1171,$AZ$2:$AZ$19)),0,1)</f>
        <v>0</v>
      </c>
      <c r="AS1171" cm="1">
        <f t="array" ref="AS1171">IF(OR(COUNTIF(AA1171,$AZ$2:$AZ$19)),0,1)</f>
        <v>0</v>
      </c>
      <c r="AT1171" cm="1">
        <f t="array" ref="AT1171">IF(OR(COUNTIF(AB1171,$AZ$2:$AZ$19)),0,1)</f>
        <v>0</v>
      </c>
      <c r="AU1171" cm="1">
        <f t="array" ref="AU1171">IF(OR(COUNTIF(AC1171,$AZ$2:$AZ$19)),0,1)</f>
        <v>0</v>
      </c>
      <c r="AV1171" cm="1">
        <f t="array" ref="AV1171">IF(OR(COUNTIF(AD1171,$AZ$2:$AZ$19)),0,1)</f>
        <v>0</v>
      </c>
      <c r="AX1171">
        <f t="shared" ca="1" si="20"/>
        <v>0</v>
      </c>
    </row>
    <row r="1172" spans="1:50" x14ac:dyDescent="0.3">
      <c r="A1172" s="88" t="str" cm="1">
        <f t="array" aca="1" ref="A1172" ca="1">IF(AX1172&gt;0,'Licensee Info'!$A$2:$A$2,"#N/A")</f>
        <v>#N/A</v>
      </c>
      <c r="B1172" s="88" t="str">
        <f>'Cover Sheet'!$A$3</f>
        <v>[insert AFS Reporting Period]</v>
      </c>
      <c r="C1172" s="88" t="str">
        <f>'Cover Sheet'!$D$3</f>
        <v>[insert all medical and adult-use license record numbers covered by this AFS]</v>
      </c>
      <c r="D1172" s="88" t="str">
        <f>'Cover Sheet'!$A$6</f>
        <v>[insert name of firm]</v>
      </c>
      <c r="E1172" s="88" t="str">
        <f>'Cover Sheet'!$B$6</f>
        <v>[insert CPA name]</v>
      </c>
      <c r="F1172" s="88" t="str">
        <f>'Cover Sheet'!$B$8</f>
        <v>[insert CPA license number]</v>
      </c>
      <c r="G1172" s="88" t="str">
        <f>'Cover Sheet'!$D$6</f>
        <v>[insert direct email address]</v>
      </c>
      <c r="H1172" s="88" t="str">
        <f>'Cover Sheet'!$D$8</f>
        <v>[insert direct phone number]</v>
      </c>
      <c r="I1172" s="88" t="str">
        <f>'Cover Sheet'!$D$10</f>
        <v>[insert firm mailing address]</v>
      </c>
      <c r="J1172" s="88" t="str">
        <f>'Licensee Info'!$E$2</f>
        <v>Report not attested to correctly</v>
      </c>
      <c r="K1172" s="91" t="s">
        <v>287</v>
      </c>
      <c r="L1172" s="91">
        <v>1</v>
      </c>
      <c r="M1172" s="91">
        <v>4</v>
      </c>
      <c r="N1172" s="91">
        <v>4</v>
      </c>
      <c r="O1172" s="91">
        <v>6</v>
      </c>
      <c r="P1172" s="91"/>
      <c r="Q1172" s="91"/>
      <c r="R1172" s="91" t="str">
        <f ca="1">'R - Total (SC, ST)'!$C$149</f>
        <v>[Autofilled based on inputs from part 3]</v>
      </c>
      <c r="S1172" s="91">
        <v>0</v>
      </c>
      <c r="T1172" s="91">
        <v>0</v>
      </c>
      <c r="U1172" s="91">
        <v>0</v>
      </c>
      <c r="V1172" s="91">
        <v>0</v>
      </c>
      <c r="W1172" s="91">
        <v>0</v>
      </c>
      <c r="X1172" s="91">
        <v>0</v>
      </c>
      <c r="Y1172" s="91">
        <v>0</v>
      </c>
      <c r="Z1172" s="91">
        <v>0</v>
      </c>
      <c r="AA1172" s="91">
        <v>0</v>
      </c>
      <c r="AB1172" s="91">
        <v>0</v>
      </c>
      <c r="AC1172" s="91">
        <v>0</v>
      </c>
      <c r="AD1172" s="91">
        <v>0</v>
      </c>
      <c r="AE1172" s="91"/>
      <c r="AF1172" s="91"/>
      <c r="AG1172" s="91"/>
      <c r="AH1172" s="91"/>
      <c r="AJ1172" cm="1">
        <f t="array" aca="1" ref="AJ1172" ca="1">IF(OR(COUNTIF(R1172,$AZ$2:$AZ$19)),0,1)</f>
        <v>0</v>
      </c>
      <c r="AK1172" cm="1">
        <f t="array" ref="AK1172">IF(OR(COUNTIF(S1172,$AZ$2:$AZ$19)),0,1)</f>
        <v>0</v>
      </c>
      <c r="AL1172" cm="1">
        <f t="array" ref="AL1172">IF(OR(COUNTIF(T1172,$AZ$2:$AZ$19)),0,1)</f>
        <v>0</v>
      </c>
      <c r="AM1172" cm="1">
        <f t="array" ref="AM1172">IF(OR(COUNTIF(U1172,$AZ$2:$AZ$19)),0,1)</f>
        <v>0</v>
      </c>
      <c r="AN1172" cm="1">
        <f t="array" ref="AN1172">IF(OR(COUNTIF(V1172,$AZ$2:$AZ$19)),0,1)</f>
        <v>0</v>
      </c>
      <c r="AO1172" cm="1">
        <f t="array" ref="AO1172">IF(OR(COUNTIF(W1172,$AZ$2:$AZ$19)),0,1)</f>
        <v>0</v>
      </c>
      <c r="AP1172" cm="1">
        <f t="array" ref="AP1172">IF(OR(COUNTIF(X1172,$AZ$2:$AZ$19)),0,1)</f>
        <v>0</v>
      </c>
      <c r="AQ1172" cm="1">
        <f t="array" ref="AQ1172">IF(OR(COUNTIF(Y1172,$AZ$2:$AZ$19)),0,1)</f>
        <v>0</v>
      </c>
      <c r="AR1172" cm="1">
        <f t="array" ref="AR1172">IF(OR(COUNTIF(Z1172,$AZ$2:$AZ$19)),0,1)</f>
        <v>0</v>
      </c>
      <c r="AS1172" cm="1">
        <f t="array" ref="AS1172">IF(OR(COUNTIF(AA1172,$AZ$2:$AZ$19)),0,1)</f>
        <v>0</v>
      </c>
      <c r="AT1172" cm="1">
        <f t="array" ref="AT1172">IF(OR(COUNTIF(AB1172,$AZ$2:$AZ$19)),0,1)</f>
        <v>0</v>
      </c>
      <c r="AU1172" cm="1">
        <f t="array" ref="AU1172">IF(OR(COUNTIF(AC1172,$AZ$2:$AZ$19)),0,1)</f>
        <v>0</v>
      </c>
      <c r="AV1172" cm="1">
        <f t="array" ref="AV1172">IF(OR(COUNTIF(AD1172,$AZ$2:$AZ$19)),0,1)</f>
        <v>0</v>
      </c>
      <c r="AX1172">
        <f t="shared" ca="1" si="20"/>
        <v>0</v>
      </c>
    </row>
    <row r="1173" spans="1:50" x14ac:dyDescent="0.3">
      <c r="A1173" s="92" t="str" cm="1">
        <f t="array" aca="1" ref="A1173" ca="1">IF(AX1173&gt;0,'Licensee Info'!$A$2:$A$2,"#N/A")</f>
        <v>#N/A</v>
      </c>
      <c r="B1173" s="88" t="str">
        <f>'Cover Sheet'!$A$3</f>
        <v>[insert AFS Reporting Period]</v>
      </c>
      <c r="C1173" s="88" t="str">
        <f>'Cover Sheet'!$D$3</f>
        <v>[insert all medical and adult-use license record numbers covered by this AFS]</v>
      </c>
      <c r="D1173" s="88" t="str">
        <f>'Cover Sheet'!$A$6</f>
        <v>[insert name of firm]</v>
      </c>
      <c r="E1173" s="88" t="str">
        <f>'Cover Sheet'!$B$6</f>
        <v>[insert CPA name]</v>
      </c>
      <c r="F1173" s="88" t="str">
        <f>'Cover Sheet'!$B$8</f>
        <v>[insert CPA license number]</v>
      </c>
      <c r="G1173" s="88" t="str">
        <f>'Cover Sheet'!$D$6</f>
        <v>[insert direct email address]</v>
      </c>
      <c r="H1173" s="88" t="str">
        <f>'Cover Sheet'!$D$8</f>
        <v>[insert direct phone number]</v>
      </c>
      <c r="I1173" s="88" t="str">
        <f>'Cover Sheet'!$D$10</f>
        <v>[insert firm mailing address]</v>
      </c>
      <c r="J1173" s="88" t="str">
        <f>'Licensee Info'!$E$2</f>
        <v>Report not attested to correctly</v>
      </c>
      <c r="K1173" t="s">
        <v>287</v>
      </c>
      <c r="L1173">
        <v>1</v>
      </c>
      <c r="M1173">
        <v>4</v>
      </c>
      <c r="N1173">
        <v>4</v>
      </c>
      <c r="O1173">
        <v>7</v>
      </c>
      <c r="R1173" t="str">
        <f ca="1">'R - Total (SC, ST)'!$C$149</f>
        <v>[Autofilled based on inputs from part 3]</v>
      </c>
      <c r="S1173">
        <v>0</v>
      </c>
      <c r="T1173">
        <v>0</v>
      </c>
      <c r="U1173">
        <v>0</v>
      </c>
      <c r="V1173">
        <v>0</v>
      </c>
      <c r="W1173">
        <v>0</v>
      </c>
      <c r="X1173">
        <v>0</v>
      </c>
      <c r="Y1173">
        <v>0</v>
      </c>
      <c r="Z1173">
        <v>0</v>
      </c>
      <c r="AA1173">
        <v>0</v>
      </c>
      <c r="AB1173">
        <v>0</v>
      </c>
      <c r="AC1173">
        <v>0</v>
      </c>
      <c r="AD1173">
        <v>0</v>
      </c>
      <c r="AJ1173" cm="1">
        <f t="array" aca="1" ref="AJ1173" ca="1">IF(OR(COUNTIF(R1173,$AZ$2:$AZ$19)),0,1)</f>
        <v>0</v>
      </c>
      <c r="AK1173" cm="1">
        <f t="array" ref="AK1173">IF(OR(COUNTIF(S1173,$AZ$2:$AZ$19)),0,1)</f>
        <v>0</v>
      </c>
      <c r="AL1173" cm="1">
        <f t="array" ref="AL1173">IF(OR(COUNTIF(T1173,$AZ$2:$AZ$19)),0,1)</f>
        <v>0</v>
      </c>
      <c r="AM1173" cm="1">
        <f t="array" ref="AM1173">IF(OR(COUNTIF(U1173,$AZ$2:$AZ$19)),0,1)</f>
        <v>0</v>
      </c>
      <c r="AN1173" cm="1">
        <f t="array" ref="AN1173">IF(OR(COUNTIF(V1173,$AZ$2:$AZ$19)),0,1)</f>
        <v>0</v>
      </c>
      <c r="AO1173" cm="1">
        <f t="array" ref="AO1173">IF(OR(COUNTIF(W1173,$AZ$2:$AZ$19)),0,1)</f>
        <v>0</v>
      </c>
      <c r="AP1173" cm="1">
        <f t="array" ref="AP1173">IF(OR(COUNTIF(X1173,$AZ$2:$AZ$19)),0,1)</f>
        <v>0</v>
      </c>
      <c r="AQ1173" cm="1">
        <f t="array" ref="AQ1173">IF(OR(COUNTIF(Y1173,$AZ$2:$AZ$19)),0,1)</f>
        <v>0</v>
      </c>
      <c r="AR1173" cm="1">
        <f t="array" ref="AR1173">IF(OR(COUNTIF(Z1173,$AZ$2:$AZ$19)),0,1)</f>
        <v>0</v>
      </c>
      <c r="AS1173" cm="1">
        <f t="array" ref="AS1173">IF(OR(COUNTIF(AA1173,$AZ$2:$AZ$19)),0,1)</f>
        <v>0</v>
      </c>
      <c r="AT1173" cm="1">
        <f t="array" ref="AT1173">IF(OR(COUNTIF(AB1173,$AZ$2:$AZ$19)),0,1)</f>
        <v>0</v>
      </c>
      <c r="AU1173" cm="1">
        <f t="array" ref="AU1173">IF(OR(COUNTIF(AC1173,$AZ$2:$AZ$19)),0,1)</f>
        <v>0</v>
      </c>
      <c r="AV1173" cm="1">
        <f t="array" ref="AV1173">IF(OR(COUNTIF(AD1173,$AZ$2:$AZ$19)),0,1)</f>
        <v>0</v>
      </c>
      <c r="AX1173">
        <f t="shared" ca="1" si="20"/>
        <v>0</v>
      </c>
    </row>
    <row r="1174" spans="1:50" x14ac:dyDescent="0.3">
      <c r="A1174" s="88" t="str" cm="1">
        <f t="array" aca="1" ref="A1174" ca="1">IF(AX1174&gt;0,'Licensee Info'!$A$2:$A$2,"#N/A")</f>
        <v>#N/A</v>
      </c>
      <c r="B1174" s="88" t="str">
        <f>'Cover Sheet'!$A$3</f>
        <v>[insert AFS Reporting Period]</v>
      </c>
      <c r="C1174" s="88" t="str">
        <f>'Cover Sheet'!$D$3</f>
        <v>[insert all medical and adult-use license record numbers covered by this AFS]</v>
      </c>
      <c r="D1174" s="88" t="str">
        <f>'Cover Sheet'!$A$6</f>
        <v>[insert name of firm]</v>
      </c>
      <c r="E1174" s="88" t="str">
        <f>'Cover Sheet'!$B$6</f>
        <v>[insert CPA name]</v>
      </c>
      <c r="F1174" s="88" t="str">
        <f>'Cover Sheet'!$B$8</f>
        <v>[insert CPA license number]</v>
      </c>
      <c r="G1174" s="88" t="str">
        <f>'Cover Sheet'!$D$6</f>
        <v>[insert direct email address]</v>
      </c>
      <c r="H1174" s="88" t="str">
        <f>'Cover Sheet'!$D$8</f>
        <v>[insert direct phone number]</v>
      </c>
      <c r="I1174" s="88" t="str">
        <f>'Cover Sheet'!$D$10</f>
        <v>[insert firm mailing address]</v>
      </c>
      <c r="J1174" s="88" t="str">
        <f>'Licensee Info'!$E$2</f>
        <v>Report not attested to correctly</v>
      </c>
      <c r="K1174" s="91" t="s">
        <v>287</v>
      </c>
      <c r="L1174" s="91">
        <v>1</v>
      </c>
      <c r="M1174" s="91">
        <v>4</v>
      </c>
      <c r="N1174" s="91">
        <v>4</v>
      </c>
      <c r="O1174" s="91">
        <v>8</v>
      </c>
      <c r="P1174" s="91"/>
      <c r="Q1174" s="91"/>
      <c r="R1174" s="91" t="str">
        <f ca="1">'R - Total (SC, ST)'!$C$149</f>
        <v>[Autofilled based on inputs from part 3]</v>
      </c>
      <c r="S1174" s="91">
        <v>0</v>
      </c>
      <c r="T1174" s="91">
        <v>0</v>
      </c>
      <c r="U1174" s="91">
        <v>0</v>
      </c>
      <c r="V1174" s="91">
        <v>0</v>
      </c>
      <c r="W1174" s="91">
        <v>0</v>
      </c>
      <c r="X1174" s="91">
        <v>0</v>
      </c>
      <c r="Y1174" s="91">
        <v>0</v>
      </c>
      <c r="Z1174" s="91">
        <v>0</v>
      </c>
      <c r="AA1174" s="91">
        <v>0</v>
      </c>
      <c r="AB1174" s="91">
        <v>0</v>
      </c>
      <c r="AC1174" s="91">
        <v>0</v>
      </c>
      <c r="AD1174" s="91">
        <v>0</v>
      </c>
      <c r="AE1174" s="91"/>
      <c r="AF1174" s="91"/>
      <c r="AG1174" s="91"/>
      <c r="AH1174" s="91"/>
      <c r="AJ1174" cm="1">
        <f t="array" aca="1" ref="AJ1174" ca="1">IF(OR(COUNTIF(R1174,$AZ$2:$AZ$19)),0,1)</f>
        <v>0</v>
      </c>
      <c r="AK1174" cm="1">
        <f t="array" ref="AK1174">IF(OR(COUNTIF(S1174,$AZ$2:$AZ$19)),0,1)</f>
        <v>0</v>
      </c>
      <c r="AL1174" cm="1">
        <f t="array" ref="AL1174">IF(OR(COUNTIF(T1174,$AZ$2:$AZ$19)),0,1)</f>
        <v>0</v>
      </c>
      <c r="AM1174" cm="1">
        <f t="array" ref="AM1174">IF(OR(COUNTIF(U1174,$AZ$2:$AZ$19)),0,1)</f>
        <v>0</v>
      </c>
      <c r="AN1174" cm="1">
        <f t="array" ref="AN1174">IF(OR(COUNTIF(V1174,$AZ$2:$AZ$19)),0,1)</f>
        <v>0</v>
      </c>
      <c r="AO1174" cm="1">
        <f t="array" ref="AO1174">IF(OR(COUNTIF(W1174,$AZ$2:$AZ$19)),0,1)</f>
        <v>0</v>
      </c>
      <c r="AP1174" cm="1">
        <f t="array" ref="AP1174">IF(OR(COUNTIF(X1174,$AZ$2:$AZ$19)),0,1)</f>
        <v>0</v>
      </c>
      <c r="AQ1174" cm="1">
        <f t="array" ref="AQ1174">IF(OR(COUNTIF(Y1174,$AZ$2:$AZ$19)),0,1)</f>
        <v>0</v>
      </c>
      <c r="AR1174" cm="1">
        <f t="array" ref="AR1174">IF(OR(COUNTIF(Z1174,$AZ$2:$AZ$19)),0,1)</f>
        <v>0</v>
      </c>
      <c r="AS1174" cm="1">
        <f t="array" ref="AS1174">IF(OR(COUNTIF(AA1174,$AZ$2:$AZ$19)),0,1)</f>
        <v>0</v>
      </c>
      <c r="AT1174" cm="1">
        <f t="array" ref="AT1174">IF(OR(COUNTIF(AB1174,$AZ$2:$AZ$19)),0,1)</f>
        <v>0</v>
      </c>
      <c r="AU1174" cm="1">
        <f t="array" ref="AU1174">IF(OR(COUNTIF(AC1174,$AZ$2:$AZ$19)),0,1)</f>
        <v>0</v>
      </c>
      <c r="AV1174" cm="1">
        <f t="array" ref="AV1174">IF(OR(COUNTIF(AD1174,$AZ$2:$AZ$19)),0,1)</f>
        <v>0</v>
      </c>
      <c r="AX1174">
        <f t="shared" ca="1" si="20"/>
        <v>0</v>
      </c>
    </row>
    <row r="1175" spans="1:50" x14ac:dyDescent="0.3">
      <c r="A1175" s="92" t="str" cm="1">
        <f t="array" aca="1" ref="A1175" ca="1">IF(AX1175&gt;0,'Licensee Info'!$A$2:$A$2,"#N/A")</f>
        <v>#N/A</v>
      </c>
      <c r="B1175" s="88" t="str">
        <f>'Cover Sheet'!$A$3</f>
        <v>[insert AFS Reporting Period]</v>
      </c>
      <c r="C1175" s="88" t="str">
        <f>'Cover Sheet'!$D$3</f>
        <v>[insert all medical and adult-use license record numbers covered by this AFS]</v>
      </c>
      <c r="D1175" s="88" t="str">
        <f>'Cover Sheet'!$A$6</f>
        <v>[insert name of firm]</v>
      </c>
      <c r="E1175" s="88" t="str">
        <f>'Cover Sheet'!$B$6</f>
        <v>[insert CPA name]</v>
      </c>
      <c r="F1175" s="88" t="str">
        <f>'Cover Sheet'!$B$8</f>
        <v>[insert CPA license number]</v>
      </c>
      <c r="G1175" s="88" t="str">
        <f>'Cover Sheet'!$D$6</f>
        <v>[insert direct email address]</v>
      </c>
      <c r="H1175" s="88" t="str">
        <f>'Cover Sheet'!$D$8</f>
        <v>[insert direct phone number]</v>
      </c>
      <c r="I1175" s="88" t="str">
        <f>'Cover Sheet'!$D$10</f>
        <v>[insert firm mailing address]</v>
      </c>
      <c r="J1175" s="88" t="str">
        <f>'Licensee Info'!$E$2</f>
        <v>Report not attested to correctly</v>
      </c>
      <c r="K1175" t="s">
        <v>287</v>
      </c>
      <c r="L1175">
        <v>1</v>
      </c>
      <c r="M1175">
        <v>4</v>
      </c>
      <c r="N1175">
        <v>4</v>
      </c>
      <c r="O1175">
        <v>9</v>
      </c>
      <c r="R1175" t="str">
        <f ca="1">'R - Total (SC, ST)'!$C$149</f>
        <v>[Autofilled based on inputs from part 3]</v>
      </c>
      <c r="S1175">
        <v>0</v>
      </c>
      <c r="T1175">
        <v>0</v>
      </c>
      <c r="U1175">
        <v>0</v>
      </c>
      <c r="V1175">
        <v>0</v>
      </c>
      <c r="W1175">
        <v>0</v>
      </c>
      <c r="X1175">
        <v>0</v>
      </c>
      <c r="Y1175">
        <v>0</v>
      </c>
      <c r="Z1175">
        <v>0</v>
      </c>
      <c r="AA1175">
        <v>0</v>
      </c>
      <c r="AB1175">
        <v>0</v>
      </c>
      <c r="AC1175">
        <v>0</v>
      </c>
      <c r="AD1175">
        <v>0</v>
      </c>
      <c r="AJ1175" cm="1">
        <f t="array" aca="1" ref="AJ1175" ca="1">IF(OR(COUNTIF(R1175,$AZ$2:$AZ$19)),0,1)</f>
        <v>0</v>
      </c>
      <c r="AK1175" cm="1">
        <f t="array" ref="AK1175">IF(OR(COUNTIF(S1175,$AZ$2:$AZ$19)),0,1)</f>
        <v>0</v>
      </c>
      <c r="AL1175" cm="1">
        <f t="array" ref="AL1175">IF(OR(COUNTIF(T1175,$AZ$2:$AZ$19)),0,1)</f>
        <v>0</v>
      </c>
      <c r="AM1175" cm="1">
        <f t="array" ref="AM1175">IF(OR(COUNTIF(U1175,$AZ$2:$AZ$19)),0,1)</f>
        <v>0</v>
      </c>
      <c r="AN1175" cm="1">
        <f t="array" ref="AN1175">IF(OR(COUNTIF(V1175,$AZ$2:$AZ$19)),0,1)</f>
        <v>0</v>
      </c>
      <c r="AO1175" cm="1">
        <f t="array" ref="AO1175">IF(OR(COUNTIF(W1175,$AZ$2:$AZ$19)),0,1)</f>
        <v>0</v>
      </c>
      <c r="AP1175" cm="1">
        <f t="array" ref="AP1175">IF(OR(COUNTIF(X1175,$AZ$2:$AZ$19)),0,1)</f>
        <v>0</v>
      </c>
      <c r="AQ1175" cm="1">
        <f t="array" ref="AQ1175">IF(OR(COUNTIF(Y1175,$AZ$2:$AZ$19)),0,1)</f>
        <v>0</v>
      </c>
      <c r="AR1175" cm="1">
        <f t="array" ref="AR1175">IF(OR(COUNTIF(Z1175,$AZ$2:$AZ$19)),0,1)</f>
        <v>0</v>
      </c>
      <c r="AS1175" cm="1">
        <f t="array" ref="AS1175">IF(OR(COUNTIF(AA1175,$AZ$2:$AZ$19)),0,1)</f>
        <v>0</v>
      </c>
      <c r="AT1175" cm="1">
        <f t="array" ref="AT1175">IF(OR(COUNTIF(AB1175,$AZ$2:$AZ$19)),0,1)</f>
        <v>0</v>
      </c>
      <c r="AU1175" cm="1">
        <f t="array" ref="AU1175">IF(OR(COUNTIF(AC1175,$AZ$2:$AZ$19)),0,1)</f>
        <v>0</v>
      </c>
      <c r="AV1175" cm="1">
        <f t="array" ref="AV1175">IF(OR(COUNTIF(AD1175,$AZ$2:$AZ$19)),0,1)</f>
        <v>0</v>
      </c>
      <c r="AX1175">
        <f t="shared" ca="1" si="20"/>
        <v>0</v>
      </c>
    </row>
    <row r="1176" spans="1:50" x14ac:dyDescent="0.3">
      <c r="A1176" s="88" t="str" cm="1">
        <f t="array" aca="1" ref="A1176" ca="1">IF(AX1176&gt;0,'Licensee Info'!$A$2:$A$2,"#N/A")</f>
        <v>#N/A</v>
      </c>
      <c r="B1176" s="88" t="str">
        <f>'Cover Sheet'!$A$3</f>
        <v>[insert AFS Reporting Period]</v>
      </c>
      <c r="C1176" s="88" t="str">
        <f>'Cover Sheet'!$D$3</f>
        <v>[insert all medical and adult-use license record numbers covered by this AFS]</v>
      </c>
      <c r="D1176" s="88" t="str">
        <f>'Cover Sheet'!$A$6</f>
        <v>[insert name of firm]</v>
      </c>
      <c r="E1176" s="88" t="str">
        <f>'Cover Sheet'!$B$6</f>
        <v>[insert CPA name]</v>
      </c>
      <c r="F1176" s="88" t="str">
        <f>'Cover Sheet'!$B$8</f>
        <v>[insert CPA license number]</v>
      </c>
      <c r="G1176" s="88" t="str">
        <f>'Cover Sheet'!$D$6</f>
        <v>[insert direct email address]</v>
      </c>
      <c r="H1176" s="88" t="str">
        <f>'Cover Sheet'!$D$8</f>
        <v>[insert direct phone number]</v>
      </c>
      <c r="I1176" s="88" t="str">
        <f>'Cover Sheet'!$D$10</f>
        <v>[insert firm mailing address]</v>
      </c>
      <c r="J1176" s="88" t="str">
        <f>'Licensee Info'!$E$2</f>
        <v>Report not attested to correctly</v>
      </c>
      <c r="K1176" s="91" t="s">
        <v>287</v>
      </c>
      <c r="L1176" s="91">
        <v>1</v>
      </c>
      <c r="M1176" s="91">
        <v>4</v>
      </c>
      <c r="N1176" s="91">
        <v>4</v>
      </c>
      <c r="O1176" s="91">
        <v>10</v>
      </c>
      <c r="P1176" s="91"/>
      <c r="Q1176" s="91"/>
      <c r="R1176" s="91" t="str">
        <f ca="1">'R - Total (SC, ST)'!$C$149</f>
        <v>[Autofilled based on inputs from part 3]</v>
      </c>
      <c r="S1176" s="91">
        <v>0</v>
      </c>
      <c r="T1176" s="91">
        <v>0</v>
      </c>
      <c r="U1176" s="91">
        <v>0</v>
      </c>
      <c r="V1176" s="91">
        <v>0</v>
      </c>
      <c r="W1176" s="91">
        <v>0</v>
      </c>
      <c r="X1176" s="91">
        <v>0</v>
      </c>
      <c r="Y1176" s="91">
        <v>0</v>
      </c>
      <c r="Z1176" s="91">
        <v>0</v>
      </c>
      <c r="AA1176" s="91">
        <v>0</v>
      </c>
      <c r="AB1176" s="91">
        <v>0</v>
      </c>
      <c r="AC1176" s="91">
        <v>0</v>
      </c>
      <c r="AD1176" s="91">
        <v>0</v>
      </c>
      <c r="AE1176" s="91"/>
      <c r="AF1176" s="91"/>
      <c r="AG1176" s="91"/>
      <c r="AH1176" s="91"/>
      <c r="AJ1176" cm="1">
        <f t="array" aca="1" ref="AJ1176" ca="1">IF(OR(COUNTIF(R1176,$AZ$2:$AZ$19)),0,1)</f>
        <v>0</v>
      </c>
      <c r="AK1176" cm="1">
        <f t="array" ref="AK1176">IF(OR(COUNTIF(S1176,$AZ$2:$AZ$19)),0,1)</f>
        <v>0</v>
      </c>
      <c r="AL1176" cm="1">
        <f t="array" ref="AL1176">IF(OR(COUNTIF(T1176,$AZ$2:$AZ$19)),0,1)</f>
        <v>0</v>
      </c>
      <c r="AM1176" cm="1">
        <f t="array" ref="AM1176">IF(OR(COUNTIF(U1176,$AZ$2:$AZ$19)),0,1)</f>
        <v>0</v>
      </c>
      <c r="AN1176" cm="1">
        <f t="array" ref="AN1176">IF(OR(COUNTIF(V1176,$AZ$2:$AZ$19)),0,1)</f>
        <v>0</v>
      </c>
      <c r="AO1176" cm="1">
        <f t="array" ref="AO1176">IF(OR(COUNTIF(W1176,$AZ$2:$AZ$19)),0,1)</f>
        <v>0</v>
      </c>
      <c r="AP1176" cm="1">
        <f t="array" ref="AP1176">IF(OR(COUNTIF(X1176,$AZ$2:$AZ$19)),0,1)</f>
        <v>0</v>
      </c>
      <c r="AQ1176" cm="1">
        <f t="array" ref="AQ1176">IF(OR(COUNTIF(Y1176,$AZ$2:$AZ$19)),0,1)</f>
        <v>0</v>
      </c>
      <c r="AR1176" cm="1">
        <f t="array" ref="AR1176">IF(OR(COUNTIF(Z1176,$AZ$2:$AZ$19)),0,1)</f>
        <v>0</v>
      </c>
      <c r="AS1176" cm="1">
        <f t="array" ref="AS1176">IF(OR(COUNTIF(AA1176,$AZ$2:$AZ$19)),0,1)</f>
        <v>0</v>
      </c>
      <c r="AT1176" cm="1">
        <f t="array" ref="AT1176">IF(OR(COUNTIF(AB1176,$AZ$2:$AZ$19)),0,1)</f>
        <v>0</v>
      </c>
      <c r="AU1176" cm="1">
        <f t="array" ref="AU1176">IF(OR(COUNTIF(AC1176,$AZ$2:$AZ$19)),0,1)</f>
        <v>0</v>
      </c>
      <c r="AV1176" cm="1">
        <f t="array" ref="AV1176">IF(OR(COUNTIF(AD1176,$AZ$2:$AZ$19)),0,1)</f>
        <v>0</v>
      </c>
      <c r="AX1176">
        <f t="shared" ca="1" si="20"/>
        <v>0</v>
      </c>
    </row>
    <row r="1177" spans="1:50" x14ac:dyDescent="0.3">
      <c r="A1177" s="92" t="str" cm="1">
        <f t="array" aca="1" ref="A1177" ca="1">IF(AX1177&gt;0,'Licensee Info'!$A$2:$A$2,"#N/A")</f>
        <v>#N/A</v>
      </c>
      <c r="B1177" s="88" t="str">
        <f>'Cover Sheet'!$A$3</f>
        <v>[insert AFS Reporting Period]</v>
      </c>
      <c r="C1177" s="88" t="str">
        <f>'Cover Sheet'!$D$3</f>
        <v>[insert all medical and adult-use license record numbers covered by this AFS]</v>
      </c>
      <c r="D1177" s="88" t="str">
        <f>'Cover Sheet'!$A$6</f>
        <v>[insert name of firm]</v>
      </c>
      <c r="E1177" s="88" t="str">
        <f>'Cover Sheet'!$B$6</f>
        <v>[insert CPA name]</v>
      </c>
      <c r="F1177" s="88" t="str">
        <f>'Cover Sheet'!$B$8</f>
        <v>[insert CPA license number]</v>
      </c>
      <c r="G1177" s="88" t="str">
        <f>'Cover Sheet'!$D$6</f>
        <v>[insert direct email address]</v>
      </c>
      <c r="H1177" s="88" t="str">
        <f>'Cover Sheet'!$D$8</f>
        <v>[insert direct phone number]</v>
      </c>
      <c r="I1177" s="88" t="str">
        <f>'Cover Sheet'!$D$10</f>
        <v>[insert firm mailing address]</v>
      </c>
      <c r="J1177" s="88" t="str">
        <f>'Licensee Info'!$E$2</f>
        <v>Report not attested to correctly</v>
      </c>
      <c r="K1177" t="s">
        <v>287</v>
      </c>
      <c r="L1177">
        <v>1</v>
      </c>
      <c r="M1177">
        <v>4</v>
      </c>
      <c r="N1177">
        <v>4</v>
      </c>
      <c r="O1177">
        <v>11</v>
      </c>
      <c r="R1177" t="str">
        <f ca="1">'R - Total (SC, ST)'!$C$149</f>
        <v>[Autofilled based on inputs from part 3]</v>
      </c>
      <c r="S1177">
        <v>0</v>
      </c>
      <c r="T1177">
        <v>0</v>
      </c>
      <c r="U1177">
        <v>0</v>
      </c>
      <c r="V1177">
        <v>0</v>
      </c>
      <c r="W1177">
        <v>0</v>
      </c>
      <c r="X1177">
        <v>0</v>
      </c>
      <c r="Y1177">
        <v>0</v>
      </c>
      <c r="Z1177">
        <v>0</v>
      </c>
      <c r="AA1177">
        <v>0</v>
      </c>
      <c r="AB1177">
        <v>0</v>
      </c>
      <c r="AC1177">
        <v>0</v>
      </c>
      <c r="AD1177">
        <v>0</v>
      </c>
      <c r="AJ1177" cm="1">
        <f t="array" aca="1" ref="AJ1177" ca="1">IF(OR(COUNTIF(R1177,$AZ$2:$AZ$19)),0,1)</f>
        <v>0</v>
      </c>
      <c r="AK1177" cm="1">
        <f t="array" ref="AK1177">IF(OR(COUNTIF(S1177,$AZ$2:$AZ$19)),0,1)</f>
        <v>0</v>
      </c>
      <c r="AL1177" cm="1">
        <f t="array" ref="AL1177">IF(OR(COUNTIF(T1177,$AZ$2:$AZ$19)),0,1)</f>
        <v>0</v>
      </c>
      <c r="AM1177" cm="1">
        <f t="array" ref="AM1177">IF(OR(COUNTIF(U1177,$AZ$2:$AZ$19)),0,1)</f>
        <v>0</v>
      </c>
      <c r="AN1177" cm="1">
        <f t="array" ref="AN1177">IF(OR(COUNTIF(V1177,$AZ$2:$AZ$19)),0,1)</f>
        <v>0</v>
      </c>
      <c r="AO1177" cm="1">
        <f t="array" ref="AO1177">IF(OR(COUNTIF(W1177,$AZ$2:$AZ$19)),0,1)</f>
        <v>0</v>
      </c>
      <c r="AP1177" cm="1">
        <f t="array" ref="AP1177">IF(OR(COUNTIF(X1177,$AZ$2:$AZ$19)),0,1)</f>
        <v>0</v>
      </c>
      <c r="AQ1177" cm="1">
        <f t="array" ref="AQ1177">IF(OR(COUNTIF(Y1177,$AZ$2:$AZ$19)),0,1)</f>
        <v>0</v>
      </c>
      <c r="AR1177" cm="1">
        <f t="array" ref="AR1177">IF(OR(COUNTIF(Z1177,$AZ$2:$AZ$19)),0,1)</f>
        <v>0</v>
      </c>
      <c r="AS1177" cm="1">
        <f t="array" ref="AS1177">IF(OR(COUNTIF(AA1177,$AZ$2:$AZ$19)),0,1)</f>
        <v>0</v>
      </c>
      <c r="AT1177" cm="1">
        <f t="array" ref="AT1177">IF(OR(COUNTIF(AB1177,$AZ$2:$AZ$19)),0,1)</f>
        <v>0</v>
      </c>
      <c r="AU1177" cm="1">
        <f t="array" ref="AU1177">IF(OR(COUNTIF(AC1177,$AZ$2:$AZ$19)),0,1)</f>
        <v>0</v>
      </c>
      <c r="AV1177" cm="1">
        <f t="array" ref="AV1177">IF(OR(COUNTIF(AD1177,$AZ$2:$AZ$19)),0,1)</f>
        <v>0</v>
      </c>
      <c r="AX1177">
        <f t="shared" ca="1" si="20"/>
        <v>0</v>
      </c>
    </row>
    <row r="1178" spans="1:50" x14ac:dyDescent="0.3">
      <c r="A1178" s="88" t="str" cm="1">
        <f t="array" aca="1" ref="A1178" ca="1">IF(AX1178&gt;0,'Licensee Info'!$A$2:$A$2,"#N/A")</f>
        <v>#N/A</v>
      </c>
      <c r="B1178" s="88" t="str">
        <f>'Cover Sheet'!$A$3</f>
        <v>[insert AFS Reporting Period]</v>
      </c>
      <c r="C1178" s="88" t="str">
        <f>'Cover Sheet'!$D$3</f>
        <v>[insert all medical and adult-use license record numbers covered by this AFS]</v>
      </c>
      <c r="D1178" s="88" t="str">
        <f>'Cover Sheet'!$A$6</f>
        <v>[insert name of firm]</v>
      </c>
      <c r="E1178" s="88" t="str">
        <f>'Cover Sheet'!$B$6</f>
        <v>[insert CPA name]</v>
      </c>
      <c r="F1178" s="88" t="str">
        <f>'Cover Sheet'!$B$8</f>
        <v>[insert CPA license number]</v>
      </c>
      <c r="G1178" s="88" t="str">
        <f>'Cover Sheet'!$D$6</f>
        <v>[insert direct email address]</v>
      </c>
      <c r="H1178" s="88" t="str">
        <f>'Cover Sheet'!$D$8</f>
        <v>[insert direct phone number]</v>
      </c>
      <c r="I1178" s="88" t="str">
        <f>'Cover Sheet'!$D$10</f>
        <v>[insert firm mailing address]</v>
      </c>
      <c r="J1178" s="88" t="str">
        <f>'Licensee Info'!$E$2</f>
        <v>Report not attested to correctly</v>
      </c>
      <c r="K1178" s="91" t="s">
        <v>287</v>
      </c>
      <c r="L1178" s="91">
        <v>1</v>
      </c>
      <c r="M1178" s="91">
        <v>4</v>
      </c>
      <c r="N1178" s="91">
        <v>4</v>
      </c>
      <c r="O1178" s="91">
        <v>12</v>
      </c>
      <c r="P1178" s="91"/>
      <c r="Q1178" s="91"/>
      <c r="R1178" s="91" t="str">
        <f ca="1">'R - Total (SC, ST)'!$C$149</f>
        <v>[Autofilled based on inputs from part 3]</v>
      </c>
      <c r="S1178" s="91">
        <v>0</v>
      </c>
      <c r="T1178" s="91">
        <v>0</v>
      </c>
      <c r="U1178" s="91">
        <v>0</v>
      </c>
      <c r="V1178" s="91">
        <v>0</v>
      </c>
      <c r="W1178" s="91">
        <v>0</v>
      </c>
      <c r="X1178" s="91">
        <v>0</v>
      </c>
      <c r="Y1178" s="91">
        <v>0</v>
      </c>
      <c r="Z1178" s="91">
        <v>0</v>
      </c>
      <c r="AA1178" s="91">
        <v>0</v>
      </c>
      <c r="AB1178" s="91">
        <v>0</v>
      </c>
      <c r="AC1178" s="91">
        <v>0</v>
      </c>
      <c r="AD1178" s="91">
        <v>0</v>
      </c>
      <c r="AE1178" s="91"/>
      <c r="AF1178" s="91"/>
      <c r="AG1178" s="91"/>
      <c r="AH1178" s="91"/>
      <c r="AJ1178" cm="1">
        <f t="array" aca="1" ref="AJ1178" ca="1">IF(OR(COUNTIF(R1178,$AZ$2:$AZ$19)),0,1)</f>
        <v>0</v>
      </c>
      <c r="AK1178" cm="1">
        <f t="array" ref="AK1178">IF(OR(COUNTIF(S1178,$AZ$2:$AZ$19)),0,1)</f>
        <v>0</v>
      </c>
      <c r="AL1178" cm="1">
        <f t="array" ref="AL1178">IF(OR(COUNTIF(T1178,$AZ$2:$AZ$19)),0,1)</f>
        <v>0</v>
      </c>
      <c r="AM1178" cm="1">
        <f t="array" ref="AM1178">IF(OR(COUNTIF(U1178,$AZ$2:$AZ$19)),0,1)</f>
        <v>0</v>
      </c>
      <c r="AN1178" cm="1">
        <f t="array" ref="AN1178">IF(OR(COUNTIF(V1178,$AZ$2:$AZ$19)),0,1)</f>
        <v>0</v>
      </c>
      <c r="AO1178" cm="1">
        <f t="array" ref="AO1178">IF(OR(COUNTIF(W1178,$AZ$2:$AZ$19)),0,1)</f>
        <v>0</v>
      </c>
      <c r="AP1178" cm="1">
        <f t="array" ref="AP1178">IF(OR(COUNTIF(X1178,$AZ$2:$AZ$19)),0,1)</f>
        <v>0</v>
      </c>
      <c r="AQ1178" cm="1">
        <f t="array" ref="AQ1178">IF(OR(COUNTIF(Y1178,$AZ$2:$AZ$19)),0,1)</f>
        <v>0</v>
      </c>
      <c r="AR1178" cm="1">
        <f t="array" ref="AR1178">IF(OR(COUNTIF(Z1178,$AZ$2:$AZ$19)),0,1)</f>
        <v>0</v>
      </c>
      <c r="AS1178" cm="1">
        <f t="array" ref="AS1178">IF(OR(COUNTIF(AA1178,$AZ$2:$AZ$19)),0,1)</f>
        <v>0</v>
      </c>
      <c r="AT1178" cm="1">
        <f t="array" ref="AT1178">IF(OR(COUNTIF(AB1178,$AZ$2:$AZ$19)),0,1)</f>
        <v>0</v>
      </c>
      <c r="AU1178" cm="1">
        <f t="array" ref="AU1178">IF(OR(COUNTIF(AC1178,$AZ$2:$AZ$19)),0,1)</f>
        <v>0</v>
      </c>
      <c r="AV1178" cm="1">
        <f t="array" ref="AV1178">IF(OR(COUNTIF(AD1178,$AZ$2:$AZ$19)),0,1)</f>
        <v>0</v>
      </c>
      <c r="AX1178">
        <f t="shared" ca="1" si="20"/>
        <v>0</v>
      </c>
    </row>
    <row r="1179" spans="1:50" x14ac:dyDescent="0.3">
      <c r="A1179" s="92" t="str" cm="1">
        <f t="array" ref="A1179">IF(AX1179&gt;0,'Licensee Info'!$A$2:$A$2,"#N/A")</f>
        <v>#N/A</v>
      </c>
      <c r="B1179" s="88" t="str">
        <f>'Cover Sheet'!$A$3</f>
        <v>[insert AFS Reporting Period]</v>
      </c>
      <c r="C1179" s="88" t="str">
        <f>'Cover Sheet'!$D$3</f>
        <v>[insert all medical and adult-use license record numbers covered by this AFS]</v>
      </c>
      <c r="D1179" s="88" t="str">
        <f>'Cover Sheet'!$A$6</f>
        <v>[insert name of firm]</v>
      </c>
      <c r="E1179" s="88" t="str">
        <f>'Cover Sheet'!$B$6</f>
        <v>[insert CPA name]</v>
      </c>
      <c r="F1179" s="88" t="str">
        <f>'Cover Sheet'!$B$8</f>
        <v>[insert CPA license number]</v>
      </c>
      <c r="G1179" s="88" t="str">
        <f>'Cover Sheet'!$D$6</f>
        <v>[insert direct email address]</v>
      </c>
      <c r="H1179" s="88" t="str">
        <f>'Cover Sheet'!$D$8</f>
        <v>[insert direct phone number]</v>
      </c>
      <c r="I1179" s="88" t="str">
        <f>'Cover Sheet'!$D$10</f>
        <v>[insert firm mailing address]</v>
      </c>
      <c r="J1179" s="88" t="str">
        <f>'Licensee Info'!$E$2</f>
        <v>Report not attested to correctly</v>
      </c>
      <c r="K1179" t="s">
        <v>287</v>
      </c>
      <c r="L1179">
        <v>1</v>
      </c>
      <c r="M1179" t="s">
        <v>288</v>
      </c>
      <c r="N1179">
        <v>4</v>
      </c>
      <c r="O1179">
        <v>1</v>
      </c>
      <c r="R1179" cm="1">
        <f t="array" ref="R1179:V1188">'R - Total (SC, ST)'!$A$165:$E$174</f>
        <v>0</v>
      </c>
      <c r="S1179">
        <v>0</v>
      </c>
      <c r="T1179">
        <v>0</v>
      </c>
      <c r="U1179">
        <v>0</v>
      </c>
      <c r="V1179">
        <v>0</v>
      </c>
      <c r="W1179">
        <v>0</v>
      </c>
      <c r="X1179">
        <v>0</v>
      </c>
      <c r="Y1179">
        <v>0</v>
      </c>
      <c r="Z1179">
        <v>0</v>
      </c>
      <c r="AA1179">
        <v>0</v>
      </c>
      <c r="AB1179">
        <v>0</v>
      </c>
      <c r="AC1179">
        <v>0</v>
      </c>
      <c r="AD1179">
        <v>0</v>
      </c>
      <c r="AJ1179" cm="1">
        <f t="array" ref="AJ1179">IF(OR(COUNTIF(R1179,$AZ$2:$AZ$19)),0,1)</f>
        <v>0</v>
      </c>
      <c r="AK1179" cm="1">
        <f t="array" ref="AK1179">IF(OR(COUNTIF(S1179,$AZ$2:$AZ$19)),0,1)</f>
        <v>0</v>
      </c>
      <c r="AL1179" cm="1">
        <f t="array" ref="AL1179">IF(OR(COUNTIF(T1179,$AZ$2:$AZ$19)),0,1)</f>
        <v>0</v>
      </c>
      <c r="AM1179" cm="1">
        <f t="array" ref="AM1179">IF(OR(COUNTIF(U1179,$AZ$2:$AZ$19)),0,1)</f>
        <v>0</v>
      </c>
      <c r="AN1179" cm="1">
        <f t="array" ref="AN1179">IF(OR(COUNTIF(V1179,$AZ$2:$AZ$19)),0,1)</f>
        <v>0</v>
      </c>
      <c r="AO1179" cm="1">
        <f t="array" ref="AO1179">IF(OR(COUNTIF(W1179,$AZ$2:$AZ$19)),0,1)</f>
        <v>0</v>
      </c>
      <c r="AP1179" cm="1">
        <f t="array" ref="AP1179">IF(OR(COUNTIF(X1179,$AZ$2:$AZ$19)),0,1)</f>
        <v>0</v>
      </c>
      <c r="AQ1179" cm="1">
        <f t="array" ref="AQ1179">IF(OR(COUNTIF(Y1179,$AZ$2:$AZ$19)),0,1)</f>
        <v>0</v>
      </c>
      <c r="AR1179" cm="1">
        <f t="array" ref="AR1179">IF(OR(COUNTIF(Z1179,$AZ$2:$AZ$19)),0,1)</f>
        <v>0</v>
      </c>
      <c r="AS1179" cm="1">
        <f t="array" ref="AS1179">IF(OR(COUNTIF(AA1179,$AZ$2:$AZ$19)),0,1)</f>
        <v>0</v>
      </c>
      <c r="AT1179" cm="1">
        <f t="array" ref="AT1179">IF(OR(COUNTIF(AB1179,$AZ$2:$AZ$19)),0,1)</f>
        <v>0</v>
      </c>
      <c r="AU1179" cm="1">
        <f t="array" ref="AU1179">IF(OR(COUNTIF(AC1179,$AZ$2:$AZ$19)),0,1)</f>
        <v>0</v>
      </c>
      <c r="AV1179" cm="1">
        <f t="array" ref="AV1179">IF(OR(COUNTIF(AD1179,$AZ$2:$AZ$19)),0,1)</f>
        <v>0</v>
      </c>
      <c r="AX1179">
        <f t="shared" si="20"/>
        <v>0</v>
      </c>
    </row>
    <row r="1180" spans="1:50" x14ac:dyDescent="0.3">
      <c r="A1180" s="88" t="str" cm="1">
        <f t="array" ref="A1180">IF(AX1180&gt;0,'Licensee Info'!$A$2:$A$2,"#N/A")</f>
        <v>#N/A</v>
      </c>
      <c r="B1180" s="88" t="str">
        <f>'Cover Sheet'!$A$3</f>
        <v>[insert AFS Reporting Period]</v>
      </c>
      <c r="C1180" s="88" t="str">
        <f>'Cover Sheet'!$D$3</f>
        <v>[insert all medical and adult-use license record numbers covered by this AFS]</v>
      </c>
      <c r="D1180" s="88" t="str">
        <f>'Cover Sheet'!$A$6</f>
        <v>[insert name of firm]</v>
      </c>
      <c r="E1180" s="88" t="str">
        <f>'Cover Sheet'!$B$6</f>
        <v>[insert CPA name]</v>
      </c>
      <c r="F1180" s="88" t="str">
        <f>'Cover Sheet'!$B$8</f>
        <v>[insert CPA license number]</v>
      </c>
      <c r="G1180" s="88" t="str">
        <f>'Cover Sheet'!$D$6</f>
        <v>[insert direct email address]</v>
      </c>
      <c r="H1180" s="88" t="str">
        <f>'Cover Sheet'!$D$8</f>
        <v>[insert direct phone number]</v>
      </c>
      <c r="I1180" s="88" t="str">
        <f>'Cover Sheet'!$D$10</f>
        <v>[insert firm mailing address]</v>
      </c>
      <c r="J1180" s="88" t="str">
        <f>'Licensee Info'!$E$2</f>
        <v>Report not attested to correctly</v>
      </c>
      <c r="K1180" s="91" t="s">
        <v>287</v>
      </c>
      <c r="L1180" s="91">
        <v>1</v>
      </c>
      <c r="M1180" s="91" t="s">
        <v>288</v>
      </c>
      <c r="N1180" s="91">
        <v>4</v>
      </c>
      <c r="O1180" s="91">
        <v>2</v>
      </c>
      <c r="P1180" s="91"/>
      <c r="Q1180" s="91"/>
      <c r="R1180" s="91">
        <v>0</v>
      </c>
      <c r="S1180" s="91">
        <v>0</v>
      </c>
      <c r="T1180" s="91">
        <v>0</v>
      </c>
      <c r="U1180" s="91">
        <v>0</v>
      </c>
      <c r="V1180" s="91">
        <v>0</v>
      </c>
      <c r="W1180" s="91">
        <v>0</v>
      </c>
      <c r="X1180" s="91">
        <v>0</v>
      </c>
      <c r="Y1180" s="91">
        <v>0</v>
      </c>
      <c r="Z1180" s="91">
        <v>0</v>
      </c>
      <c r="AA1180" s="91">
        <v>0</v>
      </c>
      <c r="AB1180" s="91">
        <v>0</v>
      </c>
      <c r="AC1180" s="91">
        <v>0</v>
      </c>
      <c r="AD1180" s="91">
        <v>0</v>
      </c>
      <c r="AE1180" s="91"/>
      <c r="AF1180" s="91"/>
      <c r="AG1180" s="91"/>
      <c r="AH1180" s="91"/>
      <c r="AJ1180" cm="1">
        <f t="array" ref="AJ1180">IF(OR(COUNTIF(R1180,$AZ$2:$AZ$19)),0,1)</f>
        <v>0</v>
      </c>
      <c r="AK1180" cm="1">
        <f t="array" ref="AK1180">IF(OR(COUNTIF(S1180,$AZ$2:$AZ$19)),0,1)</f>
        <v>0</v>
      </c>
      <c r="AL1180" cm="1">
        <f t="array" ref="AL1180">IF(OR(COUNTIF(T1180,$AZ$2:$AZ$19)),0,1)</f>
        <v>0</v>
      </c>
      <c r="AM1180" cm="1">
        <f t="array" ref="AM1180">IF(OR(COUNTIF(U1180,$AZ$2:$AZ$19)),0,1)</f>
        <v>0</v>
      </c>
      <c r="AN1180" cm="1">
        <f t="array" ref="AN1180">IF(OR(COUNTIF(V1180,$AZ$2:$AZ$19)),0,1)</f>
        <v>0</v>
      </c>
      <c r="AO1180" cm="1">
        <f t="array" ref="AO1180">IF(OR(COUNTIF(W1180,$AZ$2:$AZ$19)),0,1)</f>
        <v>0</v>
      </c>
      <c r="AP1180" cm="1">
        <f t="array" ref="AP1180">IF(OR(COUNTIF(X1180,$AZ$2:$AZ$19)),0,1)</f>
        <v>0</v>
      </c>
      <c r="AQ1180" cm="1">
        <f t="array" ref="AQ1180">IF(OR(COUNTIF(Y1180,$AZ$2:$AZ$19)),0,1)</f>
        <v>0</v>
      </c>
      <c r="AR1180" cm="1">
        <f t="array" ref="AR1180">IF(OR(COUNTIF(Z1180,$AZ$2:$AZ$19)),0,1)</f>
        <v>0</v>
      </c>
      <c r="AS1180" cm="1">
        <f t="array" ref="AS1180">IF(OR(COUNTIF(AA1180,$AZ$2:$AZ$19)),0,1)</f>
        <v>0</v>
      </c>
      <c r="AT1180" cm="1">
        <f t="array" ref="AT1180">IF(OR(COUNTIF(AB1180,$AZ$2:$AZ$19)),0,1)</f>
        <v>0</v>
      </c>
      <c r="AU1180" cm="1">
        <f t="array" ref="AU1180">IF(OR(COUNTIF(AC1180,$AZ$2:$AZ$19)),0,1)</f>
        <v>0</v>
      </c>
      <c r="AV1180" cm="1">
        <f t="array" ref="AV1180">IF(OR(COUNTIF(AD1180,$AZ$2:$AZ$19)),0,1)</f>
        <v>0</v>
      </c>
      <c r="AX1180">
        <f t="shared" si="20"/>
        <v>0</v>
      </c>
    </row>
    <row r="1181" spans="1:50" x14ac:dyDescent="0.3">
      <c r="A1181" s="92" t="str" cm="1">
        <f t="array" ref="A1181">IF(AX1181&gt;0,'Licensee Info'!$A$2:$A$2,"#N/A")</f>
        <v>#N/A</v>
      </c>
      <c r="B1181" s="88" t="str">
        <f>'Cover Sheet'!$A$3</f>
        <v>[insert AFS Reporting Period]</v>
      </c>
      <c r="C1181" s="88" t="str">
        <f>'Cover Sheet'!$D$3</f>
        <v>[insert all medical and adult-use license record numbers covered by this AFS]</v>
      </c>
      <c r="D1181" s="88" t="str">
        <f>'Cover Sheet'!$A$6</f>
        <v>[insert name of firm]</v>
      </c>
      <c r="E1181" s="88" t="str">
        <f>'Cover Sheet'!$B$6</f>
        <v>[insert CPA name]</v>
      </c>
      <c r="F1181" s="88" t="str">
        <f>'Cover Sheet'!$B$8</f>
        <v>[insert CPA license number]</v>
      </c>
      <c r="G1181" s="88" t="str">
        <f>'Cover Sheet'!$D$6</f>
        <v>[insert direct email address]</v>
      </c>
      <c r="H1181" s="88" t="str">
        <f>'Cover Sheet'!$D$8</f>
        <v>[insert direct phone number]</v>
      </c>
      <c r="I1181" s="88" t="str">
        <f>'Cover Sheet'!$D$10</f>
        <v>[insert firm mailing address]</v>
      </c>
      <c r="J1181" s="88" t="str">
        <f>'Licensee Info'!$E$2</f>
        <v>Report not attested to correctly</v>
      </c>
      <c r="K1181" t="s">
        <v>287</v>
      </c>
      <c r="L1181">
        <v>1</v>
      </c>
      <c r="M1181" t="s">
        <v>288</v>
      </c>
      <c r="N1181">
        <v>4</v>
      </c>
      <c r="O1181">
        <v>3</v>
      </c>
      <c r="R1181">
        <v>0</v>
      </c>
      <c r="S1181">
        <v>0</v>
      </c>
      <c r="T1181">
        <v>0</v>
      </c>
      <c r="U1181">
        <v>0</v>
      </c>
      <c r="V1181">
        <v>0</v>
      </c>
      <c r="W1181">
        <v>0</v>
      </c>
      <c r="X1181">
        <v>0</v>
      </c>
      <c r="Y1181">
        <v>0</v>
      </c>
      <c r="Z1181">
        <v>0</v>
      </c>
      <c r="AA1181">
        <v>0</v>
      </c>
      <c r="AB1181">
        <v>0</v>
      </c>
      <c r="AC1181">
        <v>0</v>
      </c>
      <c r="AD1181">
        <v>0</v>
      </c>
      <c r="AJ1181" cm="1">
        <f t="array" ref="AJ1181">IF(OR(COUNTIF(R1181,$AZ$2:$AZ$19)),0,1)</f>
        <v>0</v>
      </c>
      <c r="AK1181" cm="1">
        <f t="array" ref="AK1181">IF(OR(COUNTIF(S1181,$AZ$2:$AZ$19)),0,1)</f>
        <v>0</v>
      </c>
      <c r="AL1181" cm="1">
        <f t="array" ref="AL1181">IF(OR(COUNTIF(T1181,$AZ$2:$AZ$19)),0,1)</f>
        <v>0</v>
      </c>
      <c r="AM1181" cm="1">
        <f t="array" ref="AM1181">IF(OR(COUNTIF(U1181,$AZ$2:$AZ$19)),0,1)</f>
        <v>0</v>
      </c>
      <c r="AN1181" cm="1">
        <f t="array" ref="AN1181">IF(OR(COUNTIF(V1181,$AZ$2:$AZ$19)),0,1)</f>
        <v>0</v>
      </c>
      <c r="AO1181" cm="1">
        <f t="array" ref="AO1181">IF(OR(COUNTIF(W1181,$AZ$2:$AZ$19)),0,1)</f>
        <v>0</v>
      </c>
      <c r="AP1181" cm="1">
        <f t="array" ref="AP1181">IF(OR(COUNTIF(X1181,$AZ$2:$AZ$19)),0,1)</f>
        <v>0</v>
      </c>
      <c r="AQ1181" cm="1">
        <f t="array" ref="AQ1181">IF(OR(COUNTIF(Y1181,$AZ$2:$AZ$19)),0,1)</f>
        <v>0</v>
      </c>
      <c r="AR1181" cm="1">
        <f t="array" ref="AR1181">IF(OR(COUNTIF(Z1181,$AZ$2:$AZ$19)),0,1)</f>
        <v>0</v>
      </c>
      <c r="AS1181" cm="1">
        <f t="array" ref="AS1181">IF(OR(COUNTIF(AA1181,$AZ$2:$AZ$19)),0,1)</f>
        <v>0</v>
      </c>
      <c r="AT1181" cm="1">
        <f t="array" ref="AT1181">IF(OR(COUNTIF(AB1181,$AZ$2:$AZ$19)),0,1)</f>
        <v>0</v>
      </c>
      <c r="AU1181" cm="1">
        <f t="array" ref="AU1181">IF(OR(COUNTIF(AC1181,$AZ$2:$AZ$19)),0,1)</f>
        <v>0</v>
      </c>
      <c r="AV1181" cm="1">
        <f t="array" ref="AV1181">IF(OR(COUNTIF(AD1181,$AZ$2:$AZ$19)),0,1)</f>
        <v>0</v>
      </c>
      <c r="AX1181">
        <f t="shared" si="20"/>
        <v>0</v>
      </c>
    </row>
    <row r="1182" spans="1:50" x14ac:dyDescent="0.3">
      <c r="A1182" s="88" t="str" cm="1">
        <f t="array" ref="A1182">IF(AX1182&gt;0,'Licensee Info'!$A$2:$A$2,"#N/A")</f>
        <v>#N/A</v>
      </c>
      <c r="B1182" s="88" t="str">
        <f>'Cover Sheet'!$A$3</f>
        <v>[insert AFS Reporting Period]</v>
      </c>
      <c r="C1182" s="88" t="str">
        <f>'Cover Sheet'!$D$3</f>
        <v>[insert all medical and adult-use license record numbers covered by this AFS]</v>
      </c>
      <c r="D1182" s="88" t="str">
        <f>'Cover Sheet'!$A$6</f>
        <v>[insert name of firm]</v>
      </c>
      <c r="E1182" s="88" t="str">
        <f>'Cover Sheet'!$B$6</f>
        <v>[insert CPA name]</v>
      </c>
      <c r="F1182" s="88" t="str">
        <f>'Cover Sheet'!$B$8</f>
        <v>[insert CPA license number]</v>
      </c>
      <c r="G1182" s="88" t="str">
        <f>'Cover Sheet'!$D$6</f>
        <v>[insert direct email address]</v>
      </c>
      <c r="H1182" s="88" t="str">
        <f>'Cover Sheet'!$D$8</f>
        <v>[insert direct phone number]</v>
      </c>
      <c r="I1182" s="88" t="str">
        <f>'Cover Sheet'!$D$10</f>
        <v>[insert firm mailing address]</v>
      </c>
      <c r="J1182" s="88" t="str">
        <f>'Licensee Info'!$E$2</f>
        <v>Report not attested to correctly</v>
      </c>
      <c r="K1182" s="91" t="s">
        <v>287</v>
      </c>
      <c r="L1182" s="91">
        <v>1</v>
      </c>
      <c r="M1182" s="91" t="s">
        <v>288</v>
      </c>
      <c r="N1182" s="91">
        <v>4</v>
      </c>
      <c r="O1182" s="91">
        <v>4</v>
      </c>
      <c r="P1182" s="91"/>
      <c r="Q1182" s="91"/>
      <c r="R1182" s="91">
        <v>0</v>
      </c>
      <c r="S1182" s="91">
        <v>0</v>
      </c>
      <c r="T1182" s="91">
        <v>0</v>
      </c>
      <c r="U1182" s="91">
        <v>0</v>
      </c>
      <c r="V1182" s="91">
        <v>0</v>
      </c>
      <c r="W1182" s="91">
        <v>0</v>
      </c>
      <c r="X1182" s="91">
        <v>0</v>
      </c>
      <c r="Y1182" s="91">
        <v>0</v>
      </c>
      <c r="Z1182" s="91">
        <v>0</v>
      </c>
      <c r="AA1182" s="91">
        <v>0</v>
      </c>
      <c r="AB1182" s="91">
        <v>0</v>
      </c>
      <c r="AC1182" s="91">
        <v>0</v>
      </c>
      <c r="AD1182" s="91">
        <v>0</v>
      </c>
      <c r="AE1182" s="91"/>
      <c r="AF1182" s="91"/>
      <c r="AG1182" s="91"/>
      <c r="AH1182" s="91"/>
      <c r="AJ1182" cm="1">
        <f t="array" ref="AJ1182">IF(OR(COUNTIF(R1182,$AZ$2:$AZ$19)),0,1)</f>
        <v>0</v>
      </c>
      <c r="AK1182" cm="1">
        <f t="array" ref="AK1182">IF(OR(COUNTIF(S1182,$AZ$2:$AZ$19)),0,1)</f>
        <v>0</v>
      </c>
      <c r="AL1182" cm="1">
        <f t="array" ref="AL1182">IF(OR(COUNTIF(T1182,$AZ$2:$AZ$19)),0,1)</f>
        <v>0</v>
      </c>
      <c r="AM1182" cm="1">
        <f t="array" ref="AM1182">IF(OR(COUNTIF(U1182,$AZ$2:$AZ$19)),0,1)</f>
        <v>0</v>
      </c>
      <c r="AN1182" cm="1">
        <f t="array" ref="AN1182">IF(OR(COUNTIF(V1182,$AZ$2:$AZ$19)),0,1)</f>
        <v>0</v>
      </c>
      <c r="AO1182" cm="1">
        <f t="array" ref="AO1182">IF(OR(COUNTIF(W1182,$AZ$2:$AZ$19)),0,1)</f>
        <v>0</v>
      </c>
      <c r="AP1182" cm="1">
        <f t="array" ref="AP1182">IF(OR(COUNTIF(X1182,$AZ$2:$AZ$19)),0,1)</f>
        <v>0</v>
      </c>
      <c r="AQ1182" cm="1">
        <f t="array" ref="AQ1182">IF(OR(COUNTIF(Y1182,$AZ$2:$AZ$19)),0,1)</f>
        <v>0</v>
      </c>
      <c r="AR1182" cm="1">
        <f t="array" ref="AR1182">IF(OR(COUNTIF(Z1182,$AZ$2:$AZ$19)),0,1)</f>
        <v>0</v>
      </c>
      <c r="AS1182" cm="1">
        <f t="array" ref="AS1182">IF(OR(COUNTIF(AA1182,$AZ$2:$AZ$19)),0,1)</f>
        <v>0</v>
      </c>
      <c r="AT1182" cm="1">
        <f t="array" ref="AT1182">IF(OR(COUNTIF(AB1182,$AZ$2:$AZ$19)),0,1)</f>
        <v>0</v>
      </c>
      <c r="AU1182" cm="1">
        <f t="array" ref="AU1182">IF(OR(COUNTIF(AC1182,$AZ$2:$AZ$19)),0,1)</f>
        <v>0</v>
      </c>
      <c r="AV1182" cm="1">
        <f t="array" ref="AV1182">IF(OR(COUNTIF(AD1182,$AZ$2:$AZ$19)),0,1)</f>
        <v>0</v>
      </c>
      <c r="AX1182">
        <f t="shared" si="20"/>
        <v>0</v>
      </c>
    </row>
    <row r="1183" spans="1:50" x14ac:dyDescent="0.3">
      <c r="A1183" s="92" t="str" cm="1">
        <f t="array" ref="A1183">IF(AX1183&gt;0,'Licensee Info'!$A$2:$A$2,"#N/A")</f>
        <v>#N/A</v>
      </c>
      <c r="B1183" s="88" t="str">
        <f>'Cover Sheet'!$A$3</f>
        <v>[insert AFS Reporting Period]</v>
      </c>
      <c r="C1183" s="88" t="str">
        <f>'Cover Sheet'!$D$3</f>
        <v>[insert all medical and adult-use license record numbers covered by this AFS]</v>
      </c>
      <c r="D1183" s="88" t="str">
        <f>'Cover Sheet'!$A$6</f>
        <v>[insert name of firm]</v>
      </c>
      <c r="E1183" s="88" t="str">
        <f>'Cover Sheet'!$B$6</f>
        <v>[insert CPA name]</v>
      </c>
      <c r="F1183" s="88" t="str">
        <f>'Cover Sheet'!$B$8</f>
        <v>[insert CPA license number]</v>
      </c>
      <c r="G1183" s="88" t="str">
        <f>'Cover Sheet'!$D$6</f>
        <v>[insert direct email address]</v>
      </c>
      <c r="H1183" s="88" t="str">
        <f>'Cover Sheet'!$D$8</f>
        <v>[insert direct phone number]</v>
      </c>
      <c r="I1183" s="88" t="str">
        <f>'Cover Sheet'!$D$10</f>
        <v>[insert firm mailing address]</v>
      </c>
      <c r="J1183" s="88" t="str">
        <f>'Licensee Info'!$E$2</f>
        <v>Report not attested to correctly</v>
      </c>
      <c r="K1183" t="s">
        <v>287</v>
      </c>
      <c r="L1183">
        <v>1</v>
      </c>
      <c r="M1183" t="s">
        <v>288</v>
      </c>
      <c r="N1183">
        <v>4</v>
      </c>
      <c r="O1183">
        <v>5</v>
      </c>
      <c r="R1183">
        <v>0</v>
      </c>
      <c r="S1183">
        <v>0</v>
      </c>
      <c r="T1183">
        <v>0</v>
      </c>
      <c r="U1183">
        <v>0</v>
      </c>
      <c r="V1183">
        <v>0</v>
      </c>
      <c r="W1183">
        <v>0</v>
      </c>
      <c r="X1183">
        <v>0</v>
      </c>
      <c r="Y1183">
        <v>0</v>
      </c>
      <c r="Z1183">
        <v>0</v>
      </c>
      <c r="AA1183">
        <v>0</v>
      </c>
      <c r="AB1183">
        <v>0</v>
      </c>
      <c r="AC1183">
        <v>0</v>
      </c>
      <c r="AD1183">
        <v>0</v>
      </c>
      <c r="AJ1183" cm="1">
        <f t="array" ref="AJ1183">IF(OR(COUNTIF(R1183,$AZ$2:$AZ$19)),0,1)</f>
        <v>0</v>
      </c>
      <c r="AK1183" cm="1">
        <f t="array" ref="AK1183">IF(OR(COUNTIF(S1183,$AZ$2:$AZ$19)),0,1)</f>
        <v>0</v>
      </c>
      <c r="AL1183" cm="1">
        <f t="array" ref="AL1183">IF(OR(COUNTIF(T1183,$AZ$2:$AZ$19)),0,1)</f>
        <v>0</v>
      </c>
      <c r="AM1183" cm="1">
        <f t="array" ref="AM1183">IF(OR(COUNTIF(U1183,$AZ$2:$AZ$19)),0,1)</f>
        <v>0</v>
      </c>
      <c r="AN1183" cm="1">
        <f t="array" ref="AN1183">IF(OR(COUNTIF(V1183,$AZ$2:$AZ$19)),0,1)</f>
        <v>0</v>
      </c>
      <c r="AO1183" cm="1">
        <f t="array" ref="AO1183">IF(OR(COUNTIF(W1183,$AZ$2:$AZ$19)),0,1)</f>
        <v>0</v>
      </c>
      <c r="AP1183" cm="1">
        <f t="array" ref="AP1183">IF(OR(COUNTIF(X1183,$AZ$2:$AZ$19)),0,1)</f>
        <v>0</v>
      </c>
      <c r="AQ1183" cm="1">
        <f t="array" ref="AQ1183">IF(OR(COUNTIF(Y1183,$AZ$2:$AZ$19)),0,1)</f>
        <v>0</v>
      </c>
      <c r="AR1183" cm="1">
        <f t="array" ref="AR1183">IF(OR(COUNTIF(Z1183,$AZ$2:$AZ$19)),0,1)</f>
        <v>0</v>
      </c>
      <c r="AS1183" cm="1">
        <f t="array" ref="AS1183">IF(OR(COUNTIF(AA1183,$AZ$2:$AZ$19)),0,1)</f>
        <v>0</v>
      </c>
      <c r="AT1183" cm="1">
        <f t="array" ref="AT1183">IF(OR(COUNTIF(AB1183,$AZ$2:$AZ$19)),0,1)</f>
        <v>0</v>
      </c>
      <c r="AU1183" cm="1">
        <f t="array" ref="AU1183">IF(OR(COUNTIF(AC1183,$AZ$2:$AZ$19)),0,1)</f>
        <v>0</v>
      </c>
      <c r="AV1183" cm="1">
        <f t="array" ref="AV1183">IF(OR(COUNTIF(AD1183,$AZ$2:$AZ$19)),0,1)</f>
        <v>0</v>
      </c>
      <c r="AX1183">
        <f t="shared" si="20"/>
        <v>0</v>
      </c>
    </row>
    <row r="1184" spans="1:50" x14ac:dyDescent="0.3">
      <c r="A1184" s="88" t="str" cm="1">
        <f t="array" ref="A1184">IF(AX1184&gt;0,'Licensee Info'!$A$2:$A$2,"#N/A")</f>
        <v>#N/A</v>
      </c>
      <c r="B1184" s="88" t="str">
        <f>'Cover Sheet'!$A$3</f>
        <v>[insert AFS Reporting Period]</v>
      </c>
      <c r="C1184" s="88" t="str">
        <f>'Cover Sheet'!$D$3</f>
        <v>[insert all medical and adult-use license record numbers covered by this AFS]</v>
      </c>
      <c r="D1184" s="88" t="str">
        <f>'Cover Sheet'!$A$6</f>
        <v>[insert name of firm]</v>
      </c>
      <c r="E1184" s="88" t="str">
        <f>'Cover Sheet'!$B$6</f>
        <v>[insert CPA name]</v>
      </c>
      <c r="F1184" s="88" t="str">
        <f>'Cover Sheet'!$B$8</f>
        <v>[insert CPA license number]</v>
      </c>
      <c r="G1184" s="88" t="str">
        <f>'Cover Sheet'!$D$6</f>
        <v>[insert direct email address]</v>
      </c>
      <c r="H1184" s="88" t="str">
        <f>'Cover Sheet'!$D$8</f>
        <v>[insert direct phone number]</v>
      </c>
      <c r="I1184" s="88" t="str">
        <f>'Cover Sheet'!$D$10</f>
        <v>[insert firm mailing address]</v>
      </c>
      <c r="J1184" s="88" t="str">
        <f>'Licensee Info'!$E$2</f>
        <v>Report not attested to correctly</v>
      </c>
      <c r="K1184" s="91" t="s">
        <v>287</v>
      </c>
      <c r="L1184" s="91">
        <v>1</v>
      </c>
      <c r="M1184" s="91" t="s">
        <v>288</v>
      </c>
      <c r="N1184" s="91">
        <v>4</v>
      </c>
      <c r="O1184" s="91">
        <v>6</v>
      </c>
      <c r="P1184" s="91"/>
      <c r="Q1184" s="91"/>
      <c r="R1184" s="91">
        <v>0</v>
      </c>
      <c r="S1184" s="91">
        <v>0</v>
      </c>
      <c r="T1184" s="91">
        <v>0</v>
      </c>
      <c r="U1184" s="91">
        <v>0</v>
      </c>
      <c r="V1184" s="91">
        <v>0</v>
      </c>
      <c r="W1184" s="91">
        <v>0</v>
      </c>
      <c r="X1184" s="91">
        <v>0</v>
      </c>
      <c r="Y1184" s="91">
        <v>0</v>
      </c>
      <c r="Z1184" s="91">
        <v>0</v>
      </c>
      <c r="AA1184" s="91">
        <v>0</v>
      </c>
      <c r="AB1184" s="91">
        <v>0</v>
      </c>
      <c r="AC1184" s="91">
        <v>0</v>
      </c>
      <c r="AD1184" s="91">
        <v>0</v>
      </c>
      <c r="AE1184" s="91"/>
      <c r="AF1184" s="91"/>
      <c r="AG1184" s="91"/>
      <c r="AH1184" s="91"/>
      <c r="AJ1184" cm="1">
        <f t="array" ref="AJ1184">IF(OR(COUNTIF(R1184,$AZ$2:$AZ$19)),0,1)</f>
        <v>0</v>
      </c>
      <c r="AK1184" cm="1">
        <f t="array" ref="AK1184">IF(OR(COUNTIF(S1184,$AZ$2:$AZ$19)),0,1)</f>
        <v>0</v>
      </c>
      <c r="AL1184" cm="1">
        <f t="array" ref="AL1184">IF(OR(COUNTIF(T1184,$AZ$2:$AZ$19)),0,1)</f>
        <v>0</v>
      </c>
      <c r="AM1184" cm="1">
        <f t="array" ref="AM1184">IF(OR(COUNTIF(U1184,$AZ$2:$AZ$19)),0,1)</f>
        <v>0</v>
      </c>
      <c r="AN1184" cm="1">
        <f t="array" ref="AN1184">IF(OR(COUNTIF(V1184,$AZ$2:$AZ$19)),0,1)</f>
        <v>0</v>
      </c>
      <c r="AO1184" cm="1">
        <f t="array" ref="AO1184">IF(OR(COUNTIF(W1184,$AZ$2:$AZ$19)),0,1)</f>
        <v>0</v>
      </c>
      <c r="AP1184" cm="1">
        <f t="array" ref="AP1184">IF(OR(COUNTIF(X1184,$AZ$2:$AZ$19)),0,1)</f>
        <v>0</v>
      </c>
      <c r="AQ1184" cm="1">
        <f t="array" ref="AQ1184">IF(OR(COUNTIF(Y1184,$AZ$2:$AZ$19)),0,1)</f>
        <v>0</v>
      </c>
      <c r="AR1184" cm="1">
        <f t="array" ref="AR1184">IF(OR(COUNTIF(Z1184,$AZ$2:$AZ$19)),0,1)</f>
        <v>0</v>
      </c>
      <c r="AS1184" cm="1">
        <f t="array" ref="AS1184">IF(OR(COUNTIF(AA1184,$AZ$2:$AZ$19)),0,1)</f>
        <v>0</v>
      </c>
      <c r="AT1184" cm="1">
        <f t="array" ref="AT1184">IF(OR(COUNTIF(AB1184,$AZ$2:$AZ$19)),0,1)</f>
        <v>0</v>
      </c>
      <c r="AU1184" cm="1">
        <f t="array" ref="AU1184">IF(OR(COUNTIF(AC1184,$AZ$2:$AZ$19)),0,1)</f>
        <v>0</v>
      </c>
      <c r="AV1184" cm="1">
        <f t="array" ref="AV1184">IF(OR(COUNTIF(AD1184,$AZ$2:$AZ$19)),0,1)</f>
        <v>0</v>
      </c>
      <c r="AX1184">
        <f t="shared" si="20"/>
        <v>0</v>
      </c>
    </row>
    <row r="1185" spans="1:50" x14ac:dyDescent="0.3">
      <c r="A1185" s="92" t="str" cm="1">
        <f t="array" ref="A1185">IF(AX1185&gt;0,'Licensee Info'!$A$2:$A$2,"#N/A")</f>
        <v>#N/A</v>
      </c>
      <c r="B1185" s="88" t="str">
        <f>'Cover Sheet'!$A$3</f>
        <v>[insert AFS Reporting Period]</v>
      </c>
      <c r="C1185" s="88" t="str">
        <f>'Cover Sheet'!$D$3</f>
        <v>[insert all medical and adult-use license record numbers covered by this AFS]</v>
      </c>
      <c r="D1185" s="88" t="str">
        <f>'Cover Sheet'!$A$6</f>
        <v>[insert name of firm]</v>
      </c>
      <c r="E1185" s="88" t="str">
        <f>'Cover Sheet'!$B$6</f>
        <v>[insert CPA name]</v>
      </c>
      <c r="F1185" s="88" t="str">
        <f>'Cover Sheet'!$B$8</f>
        <v>[insert CPA license number]</v>
      </c>
      <c r="G1185" s="88" t="str">
        <f>'Cover Sheet'!$D$6</f>
        <v>[insert direct email address]</v>
      </c>
      <c r="H1185" s="88" t="str">
        <f>'Cover Sheet'!$D$8</f>
        <v>[insert direct phone number]</v>
      </c>
      <c r="I1185" s="88" t="str">
        <f>'Cover Sheet'!$D$10</f>
        <v>[insert firm mailing address]</v>
      </c>
      <c r="J1185" s="88" t="str">
        <f>'Licensee Info'!$E$2</f>
        <v>Report not attested to correctly</v>
      </c>
      <c r="K1185" t="s">
        <v>287</v>
      </c>
      <c r="L1185">
        <v>1</v>
      </c>
      <c r="M1185" t="s">
        <v>288</v>
      </c>
      <c r="N1185">
        <v>4</v>
      </c>
      <c r="O1185">
        <v>7</v>
      </c>
      <c r="R1185">
        <v>0</v>
      </c>
      <c r="S1185">
        <v>0</v>
      </c>
      <c r="T1185">
        <v>0</v>
      </c>
      <c r="U1185">
        <v>0</v>
      </c>
      <c r="V1185">
        <v>0</v>
      </c>
      <c r="W1185">
        <v>0</v>
      </c>
      <c r="X1185">
        <v>0</v>
      </c>
      <c r="Y1185">
        <v>0</v>
      </c>
      <c r="Z1185">
        <v>0</v>
      </c>
      <c r="AA1185">
        <v>0</v>
      </c>
      <c r="AB1185">
        <v>0</v>
      </c>
      <c r="AC1185">
        <v>0</v>
      </c>
      <c r="AD1185">
        <v>0</v>
      </c>
      <c r="AJ1185" cm="1">
        <f t="array" ref="AJ1185">IF(OR(COUNTIF(R1185,$AZ$2:$AZ$19)),0,1)</f>
        <v>0</v>
      </c>
      <c r="AK1185" cm="1">
        <f t="array" ref="AK1185">IF(OR(COUNTIF(S1185,$AZ$2:$AZ$19)),0,1)</f>
        <v>0</v>
      </c>
      <c r="AL1185" cm="1">
        <f t="array" ref="AL1185">IF(OR(COUNTIF(T1185,$AZ$2:$AZ$19)),0,1)</f>
        <v>0</v>
      </c>
      <c r="AM1185" cm="1">
        <f t="array" ref="AM1185">IF(OR(COUNTIF(U1185,$AZ$2:$AZ$19)),0,1)</f>
        <v>0</v>
      </c>
      <c r="AN1185" cm="1">
        <f t="array" ref="AN1185">IF(OR(COUNTIF(V1185,$AZ$2:$AZ$19)),0,1)</f>
        <v>0</v>
      </c>
      <c r="AO1185" cm="1">
        <f t="array" ref="AO1185">IF(OR(COUNTIF(W1185,$AZ$2:$AZ$19)),0,1)</f>
        <v>0</v>
      </c>
      <c r="AP1185" cm="1">
        <f t="array" ref="AP1185">IF(OR(COUNTIF(X1185,$AZ$2:$AZ$19)),0,1)</f>
        <v>0</v>
      </c>
      <c r="AQ1185" cm="1">
        <f t="array" ref="AQ1185">IF(OR(COUNTIF(Y1185,$AZ$2:$AZ$19)),0,1)</f>
        <v>0</v>
      </c>
      <c r="AR1185" cm="1">
        <f t="array" ref="AR1185">IF(OR(COUNTIF(Z1185,$AZ$2:$AZ$19)),0,1)</f>
        <v>0</v>
      </c>
      <c r="AS1185" cm="1">
        <f t="array" ref="AS1185">IF(OR(COUNTIF(AA1185,$AZ$2:$AZ$19)),0,1)</f>
        <v>0</v>
      </c>
      <c r="AT1185" cm="1">
        <f t="array" ref="AT1185">IF(OR(COUNTIF(AB1185,$AZ$2:$AZ$19)),0,1)</f>
        <v>0</v>
      </c>
      <c r="AU1185" cm="1">
        <f t="array" ref="AU1185">IF(OR(COUNTIF(AC1185,$AZ$2:$AZ$19)),0,1)</f>
        <v>0</v>
      </c>
      <c r="AV1185" cm="1">
        <f t="array" ref="AV1185">IF(OR(COUNTIF(AD1185,$AZ$2:$AZ$19)),0,1)</f>
        <v>0</v>
      </c>
      <c r="AX1185">
        <f t="shared" si="20"/>
        <v>0</v>
      </c>
    </row>
    <row r="1186" spans="1:50" x14ac:dyDescent="0.3">
      <c r="A1186" s="88" t="str" cm="1">
        <f t="array" ref="A1186">IF(AX1186&gt;0,'Licensee Info'!$A$2:$A$2,"#N/A")</f>
        <v>#N/A</v>
      </c>
      <c r="B1186" s="88" t="str">
        <f>'Cover Sheet'!$A$3</f>
        <v>[insert AFS Reporting Period]</v>
      </c>
      <c r="C1186" s="88" t="str">
        <f>'Cover Sheet'!$D$3</f>
        <v>[insert all medical and adult-use license record numbers covered by this AFS]</v>
      </c>
      <c r="D1186" s="88" t="str">
        <f>'Cover Sheet'!$A$6</f>
        <v>[insert name of firm]</v>
      </c>
      <c r="E1186" s="88" t="str">
        <f>'Cover Sheet'!$B$6</f>
        <v>[insert CPA name]</v>
      </c>
      <c r="F1186" s="88" t="str">
        <f>'Cover Sheet'!$B$8</f>
        <v>[insert CPA license number]</v>
      </c>
      <c r="G1186" s="88" t="str">
        <f>'Cover Sheet'!$D$6</f>
        <v>[insert direct email address]</v>
      </c>
      <c r="H1186" s="88" t="str">
        <f>'Cover Sheet'!$D$8</f>
        <v>[insert direct phone number]</v>
      </c>
      <c r="I1186" s="88" t="str">
        <f>'Cover Sheet'!$D$10</f>
        <v>[insert firm mailing address]</v>
      </c>
      <c r="J1186" s="88" t="str">
        <f>'Licensee Info'!$E$2</f>
        <v>Report not attested to correctly</v>
      </c>
      <c r="K1186" s="91" t="s">
        <v>287</v>
      </c>
      <c r="L1186" s="91">
        <v>1</v>
      </c>
      <c r="M1186" s="91" t="s">
        <v>288</v>
      </c>
      <c r="N1186" s="91">
        <v>4</v>
      </c>
      <c r="O1186" s="91">
        <v>8</v>
      </c>
      <c r="P1186" s="91"/>
      <c r="Q1186" s="91"/>
      <c r="R1186" s="91">
        <v>0</v>
      </c>
      <c r="S1186" s="91">
        <v>0</v>
      </c>
      <c r="T1186" s="91">
        <v>0</v>
      </c>
      <c r="U1186" s="91">
        <v>0</v>
      </c>
      <c r="V1186" s="91">
        <v>0</v>
      </c>
      <c r="W1186" s="91">
        <v>0</v>
      </c>
      <c r="X1186" s="91">
        <v>0</v>
      </c>
      <c r="Y1186" s="91">
        <v>0</v>
      </c>
      <c r="Z1186" s="91">
        <v>0</v>
      </c>
      <c r="AA1186" s="91">
        <v>0</v>
      </c>
      <c r="AB1186" s="91">
        <v>0</v>
      </c>
      <c r="AC1186" s="91">
        <v>0</v>
      </c>
      <c r="AD1186" s="91">
        <v>0</v>
      </c>
      <c r="AE1186" s="91"/>
      <c r="AF1186" s="91"/>
      <c r="AG1186" s="91"/>
      <c r="AH1186" s="91"/>
      <c r="AJ1186" cm="1">
        <f t="array" ref="AJ1186">IF(OR(COUNTIF(R1186,$AZ$2:$AZ$19)),0,1)</f>
        <v>0</v>
      </c>
      <c r="AK1186" cm="1">
        <f t="array" ref="AK1186">IF(OR(COUNTIF(S1186,$AZ$2:$AZ$19)),0,1)</f>
        <v>0</v>
      </c>
      <c r="AL1186" cm="1">
        <f t="array" ref="AL1186">IF(OR(COUNTIF(T1186,$AZ$2:$AZ$19)),0,1)</f>
        <v>0</v>
      </c>
      <c r="AM1186" cm="1">
        <f t="array" ref="AM1186">IF(OR(COUNTIF(U1186,$AZ$2:$AZ$19)),0,1)</f>
        <v>0</v>
      </c>
      <c r="AN1186" cm="1">
        <f t="array" ref="AN1186">IF(OR(COUNTIF(V1186,$AZ$2:$AZ$19)),0,1)</f>
        <v>0</v>
      </c>
      <c r="AO1186" cm="1">
        <f t="array" ref="AO1186">IF(OR(COUNTIF(W1186,$AZ$2:$AZ$19)),0,1)</f>
        <v>0</v>
      </c>
      <c r="AP1186" cm="1">
        <f t="array" ref="AP1186">IF(OR(COUNTIF(X1186,$AZ$2:$AZ$19)),0,1)</f>
        <v>0</v>
      </c>
      <c r="AQ1186" cm="1">
        <f t="array" ref="AQ1186">IF(OR(COUNTIF(Y1186,$AZ$2:$AZ$19)),0,1)</f>
        <v>0</v>
      </c>
      <c r="AR1186" cm="1">
        <f t="array" ref="AR1186">IF(OR(COUNTIF(Z1186,$AZ$2:$AZ$19)),0,1)</f>
        <v>0</v>
      </c>
      <c r="AS1186" cm="1">
        <f t="array" ref="AS1186">IF(OR(COUNTIF(AA1186,$AZ$2:$AZ$19)),0,1)</f>
        <v>0</v>
      </c>
      <c r="AT1186" cm="1">
        <f t="array" ref="AT1186">IF(OR(COUNTIF(AB1186,$AZ$2:$AZ$19)),0,1)</f>
        <v>0</v>
      </c>
      <c r="AU1186" cm="1">
        <f t="array" ref="AU1186">IF(OR(COUNTIF(AC1186,$AZ$2:$AZ$19)),0,1)</f>
        <v>0</v>
      </c>
      <c r="AV1186" cm="1">
        <f t="array" ref="AV1186">IF(OR(COUNTIF(AD1186,$AZ$2:$AZ$19)),0,1)</f>
        <v>0</v>
      </c>
      <c r="AX1186">
        <f t="shared" si="20"/>
        <v>0</v>
      </c>
    </row>
    <row r="1187" spans="1:50" x14ac:dyDescent="0.3">
      <c r="A1187" s="92" t="str" cm="1">
        <f t="array" ref="A1187">IF(AX1187&gt;0,'Licensee Info'!$A$2:$A$2,"#N/A")</f>
        <v>#N/A</v>
      </c>
      <c r="B1187" s="88" t="str">
        <f>'Cover Sheet'!$A$3</f>
        <v>[insert AFS Reporting Period]</v>
      </c>
      <c r="C1187" s="88" t="str">
        <f>'Cover Sheet'!$D$3</f>
        <v>[insert all medical and adult-use license record numbers covered by this AFS]</v>
      </c>
      <c r="D1187" s="88" t="str">
        <f>'Cover Sheet'!$A$6</f>
        <v>[insert name of firm]</v>
      </c>
      <c r="E1187" s="88" t="str">
        <f>'Cover Sheet'!$B$6</f>
        <v>[insert CPA name]</v>
      </c>
      <c r="F1187" s="88" t="str">
        <f>'Cover Sheet'!$B$8</f>
        <v>[insert CPA license number]</v>
      </c>
      <c r="G1187" s="88" t="str">
        <f>'Cover Sheet'!$D$6</f>
        <v>[insert direct email address]</v>
      </c>
      <c r="H1187" s="88" t="str">
        <f>'Cover Sheet'!$D$8</f>
        <v>[insert direct phone number]</v>
      </c>
      <c r="I1187" s="88" t="str">
        <f>'Cover Sheet'!$D$10</f>
        <v>[insert firm mailing address]</v>
      </c>
      <c r="J1187" s="88" t="str">
        <f>'Licensee Info'!$E$2</f>
        <v>Report not attested to correctly</v>
      </c>
      <c r="K1187" t="s">
        <v>287</v>
      </c>
      <c r="L1187">
        <v>1</v>
      </c>
      <c r="M1187" t="s">
        <v>288</v>
      </c>
      <c r="N1187">
        <v>4</v>
      </c>
      <c r="O1187">
        <v>9</v>
      </c>
      <c r="R1187">
        <v>0</v>
      </c>
      <c r="S1187">
        <v>0</v>
      </c>
      <c r="T1187">
        <v>0</v>
      </c>
      <c r="U1187">
        <v>0</v>
      </c>
      <c r="V1187">
        <v>0</v>
      </c>
      <c r="W1187">
        <v>0</v>
      </c>
      <c r="X1187">
        <v>0</v>
      </c>
      <c r="Y1187">
        <v>0</v>
      </c>
      <c r="Z1187">
        <v>0</v>
      </c>
      <c r="AA1187">
        <v>0</v>
      </c>
      <c r="AB1187">
        <v>0</v>
      </c>
      <c r="AC1187">
        <v>0</v>
      </c>
      <c r="AD1187">
        <v>0</v>
      </c>
      <c r="AJ1187" cm="1">
        <f t="array" ref="AJ1187">IF(OR(COUNTIF(R1187,$AZ$2:$AZ$19)),0,1)</f>
        <v>0</v>
      </c>
      <c r="AK1187" cm="1">
        <f t="array" ref="AK1187">IF(OR(COUNTIF(S1187,$AZ$2:$AZ$19)),0,1)</f>
        <v>0</v>
      </c>
      <c r="AL1187" cm="1">
        <f t="array" ref="AL1187">IF(OR(COUNTIF(T1187,$AZ$2:$AZ$19)),0,1)</f>
        <v>0</v>
      </c>
      <c r="AM1187" cm="1">
        <f t="array" ref="AM1187">IF(OR(COUNTIF(U1187,$AZ$2:$AZ$19)),0,1)</f>
        <v>0</v>
      </c>
      <c r="AN1187" cm="1">
        <f t="array" ref="AN1187">IF(OR(COUNTIF(V1187,$AZ$2:$AZ$19)),0,1)</f>
        <v>0</v>
      </c>
      <c r="AO1187" cm="1">
        <f t="array" ref="AO1187">IF(OR(COUNTIF(W1187,$AZ$2:$AZ$19)),0,1)</f>
        <v>0</v>
      </c>
      <c r="AP1187" cm="1">
        <f t="array" ref="AP1187">IF(OR(COUNTIF(X1187,$AZ$2:$AZ$19)),0,1)</f>
        <v>0</v>
      </c>
      <c r="AQ1187" cm="1">
        <f t="array" ref="AQ1187">IF(OR(COUNTIF(Y1187,$AZ$2:$AZ$19)),0,1)</f>
        <v>0</v>
      </c>
      <c r="AR1187" cm="1">
        <f t="array" ref="AR1187">IF(OR(COUNTIF(Z1187,$AZ$2:$AZ$19)),0,1)</f>
        <v>0</v>
      </c>
      <c r="AS1187" cm="1">
        <f t="array" ref="AS1187">IF(OR(COUNTIF(AA1187,$AZ$2:$AZ$19)),0,1)</f>
        <v>0</v>
      </c>
      <c r="AT1187" cm="1">
        <f t="array" ref="AT1187">IF(OR(COUNTIF(AB1187,$AZ$2:$AZ$19)),0,1)</f>
        <v>0</v>
      </c>
      <c r="AU1187" cm="1">
        <f t="array" ref="AU1187">IF(OR(COUNTIF(AC1187,$AZ$2:$AZ$19)),0,1)</f>
        <v>0</v>
      </c>
      <c r="AV1187" cm="1">
        <f t="array" ref="AV1187">IF(OR(COUNTIF(AD1187,$AZ$2:$AZ$19)),0,1)</f>
        <v>0</v>
      </c>
      <c r="AX1187">
        <f t="shared" si="20"/>
        <v>0</v>
      </c>
    </row>
    <row r="1188" spans="1:50" x14ac:dyDescent="0.3">
      <c r="A1188" s="88" t="str" cm="1">
        <f t="array" ref="A1188">IF(AX1188&gt;0,'Licensee Info'!$A$2:$A$2,"#N/A")</f>
        <v>#N/A</v>
      </c>
      <c r="B1188" s="88" t="str">
        <f>'Cover Sheet'!$A$3</f>
        <v>[insert AFS Reporting Period]</v>
      </c>
      <c r="C1188" s="88" t="str">
        <f>'Cover Sheet'!$D$3</f>
        <v>[insert all medical and adult-use license record numbers covered by this AFS]</v>
      </c>
      <c r="D1188" s="88" t="str">
        <f>'Cover Sheet'!$A$6</f>
        <v>[insert name of firm]</v>
      </c>
      <c r="E1188" s="88" t="str">
        <f>'Cover Sheet'!$B$6</f>
        <v>[insert CPA name]</v>
      </c>
      <c r="F1188" s="88" t="str">
        <f>'Cover Sheet'!$B$8</f>
        <v>[insert CPA license number]</v>
      </c>
      <c r="G1188" s="88" t="str">
        <f>'Cover Sheet'!$D$6</f>
        <v>[insert direct email address]</v>
      </c>
      <c r="H1188" s="88" t="str">
        <f>'Cover Sheet'!$D$8</f>
        <v>[insert direct phone number]</v>
      </c>
      <c r="I1188" s="88" t="str">
        <f>'Cover Sheet'!$D$10</f>
        <v>[insert firm mailing address]</v>
      </c>
      <c r="J1188" s="88" t="str">
        <f>'Licensee Info'!$E$2</f>
        <v>Report not attested to correctly</v>
      </c>
      <c r="K1188" s="91" t="s">
        <v>287</v>
      </c>
      <c r="L1188" s="91">
        <v>1</v>
      </c>
      <c r="M1188" s="91" t="s">
        <v>288</v>
      </c>
      <c r="N1188" s="91">
        <v>4</v>
      </c>
      <c r="O1188" s="91">
        <v>10</v>
      </c>
      <c r="P1188" s="91"/>
      <c r="Q1188" s="91"/>
      <c r="R1188" s="91">
        <v>0</v>
      </c>
      <c r="S1188" s="91">
        <v>0</v>
      </c>
      <c r="T1188" s="91">
        <v>0</v>
      </c>
      <c r="U1188" s="91">
        <v>0</v>
      </c>
      <c r="V1188" s="91">
        <v>0</v>
      </c>
      <c r="W1188" s="91">
        <v>0</v>
      </c>
      <c r="X1188" s="91">
        <v>0</v>
      </c>
      <c r="Y1188" s="91">
        <v>0</v>
      </c>
      <c r="Z1188" s="91">
        <v>0</v>
      </c>
      <c r="AA1188" s="91">
        <v>0</v>
      </c>
      <c r="AB1188" s="91">
        <v>0</v>
      </c>
      <c r="AC1188" s="91">
        <v>0</v>
      </c>
      <c r="AD1188" s="91">
        <v>0</v>
      </c>
      <c r="AE1188" s="91"/>
      <c r="AF1188" s="91"/>
      <c r="AG1188" s="91"/>
      <c r="AH1188" s="91"/>
      <c r="AJ1188" cm="1">
        <f t="array" ref="AJ1188">IF(OR(COUNTIF(R1188,$AZ$2:$AZ$19)),0,1)</f>
        <v>0</v>
      </c>
      <c r="AK1188" cm="1">
        <f t="array" ref="AK1188">IF(OR(COUNTIF(S1188,$AZ$2:$AZ$19)),0,1)</f>
        <v>0</v>
      </c>
      <c r="AL1188" cm="1">
        <f t="array" ref="AL1188">IF(OR(COUNTIF(T1188,$AZ$2:$AZ$19)),0,1)</f>
        <v>0</v>
      </c>
      <c r="AM1188" cm="1">
        <f t="array" ref="AM1188">IF(OR(COUNTIF(U1188,$AZ$2:$AZ$19)),0,1)</f>
        <v>0</v>
      </c>
      <c r="AN1188" cm="1">
        <f t="array" ref="AN1188">IF(OR(COUNTIF(V1188,$AZ$2:$AZ$19)),0,1)</f>
        <v>0</v>
      </c>
      <c r="AO1188" cm="1">
        <f t="array" ref="AO1188">IF(OR(COUNTIF(W1188,$AZ$2:$AZ$19)),0,1)</f>
        <v>0</v>
      </c>
      <c r="AP1188" cm="1">
        <f t="array" ref="AP1188">IF(OR(COUNTIF(X1188,$AZ$2:$AZ$19)),0,1)</f>
        <v>0</v>
      </c>
      <c r="AQ1188" cm="1">
        <f t="array" ref="AQ1188">IF(OR(COUNTIF(Y1188,$AZ$2:$AZ$19)),0,1)</f>
        <v>0</v>
      </c>
      <c r="AR1188" cm="1">
        <f t="array" ref="AR1188">IF(OR(COUNTIF(Z1188,$AZ$2:$AZ$19)),0,1)</f>
        <v>0</v>
      </c>
      <c r="AS1188" cm="1">
        <f t="array" ref="AS1188">IF(OR(COUNTIF(AA1188,$AZ$2:$AZ$19)),0,1)</f>
        <v>0</v>
      </c>
      <c r="AT1188" cm="1">
        <f t="array" ref="AT1188">IF(OR(COUNTIF(AB1188,$AZ$2:$AZ$19)),0,1)</f>
        <v>0</v>
      </c>
      <c r="AU1188" cm="1">
        <f t="array" ref="AU1188">IF(OR(COUNTIF(AC1188,$AZ$2:$AZ$19)),0,1)</f>
        <v>0</v>
      </c>
      <c r="AV1188" cm="1">
        <f t="array" ref="AV1188">IF(OR(COUNTIF(AD1188,$AZ$2:$AZ$19)),0,1)</f>
        <v>0</v>
      </c>
      <c r="AX1188">
        <f t="shared" si="20"/>
        <v>0</v>
      </c>
    </row>
    <row r="1189" spans="1:50" x14ac:dyDescent="0.3">
      <c r="A1189" s="92" t="str" cm="1">
        <f t="array" ref="A1189">IF(AX1189&gt;0,'Licensee Info'!$A$2:$A$2,"#N/A")</f>
        <v>#N/A</v>
      </c>
      <c r="B1189" s="88" t="str">
        <f>'Cover Sheet'!$A$3</f>
        <v>[insert AFS Reporting Period]</v>
      </c>
      <c r="C1189" s="88" t="str">
        <f>'Cover Sheet'!$D$3</f>
        <v>[insert all medical and adult-use license record numbers covered by this AFS]</v>
      </c>
      <c r="D1189" s="88" t="str">
        <f>'Cover Sheet'!$A$6</f>
        <v>[insert name of firm]</v>
      </c>
      <c r="E1189" s="88" t="str">
        <f>'Cover Sheet'!$B$6</f>
        <v>[insert CPA name]</v>
      </c>
      <c r="F1189" s="88" t="str">
        <f>'Cover Sheet'!$B$8</f>
        <v>[insert CPA license number]</v>
      </c>
      <c r="G1189" s="88" t="str">
        <f>'Cover Sheet'!$D$6</f>
        <v>[insert direct email address]</v>
      </c>
      <c r="H1189" s="88" t="str">
        <f>'Cover Sheet'!$D$8</f>
        <v>[insert direct phone number]</v>
      </c>
      <c r="I1189" s="88" t="str">
        <f>'Cover Sheet'!$D$10</f>
        <v>[insert firm mailing address]</v>
      </c>
      <c r="J1189" s="88" t="str">
        <f>'Licensee Info'!$E$2</f>
        <v>Report not attested to correctly</v>
      </c>
      <c r="K1189" t="s">
        <v>287</v>
      </c>
      <c r="L1189">
        <v>1</v>
      </c>
      <c r="M1189" t="s">
        <v>288</v>
      </c>
      <c r="N1189">
        <v>4</v>
      </c>
      <c r="O1189">
        <v>11</v>
      </c>
      <c r="R1189">
        <v>0</v>
      </c>
      <c r="S1189">
        <v>0</v>
      </c>
      <c r="T1189">
        <v>0</v>
      </c>
      <c r="U1189">
        <v>0</v>
      </c>
      <c r="V1189">
        <v>0</v>
      </c>
      <c r="W1189">
        <v>0</v>
      </c>
      <c r="X1189">
        <v>0</v>
      </c>
      <c r="Y1189">
        <v>0</v>
      </c>
      <c r="Z1189">
        <v>0</v>
      </c>
      <c r="AA1189">
        <v>0</v>
      </c>
      <c r="AB1189">
        <v>0</v>
      </c>
      <c r="AC1189">
        <v>0</v>
      </c>
      <c r="AD1189">
        <v>0</v>
      </c>
      <c r="AJ1189" cm="1">
        <f t="array" ref="AJ1189">IF(OR(COUNTIF(R1189,$AZ$2:$AZ$19)),0,1)</f>
        <v>0</v>
      </c>
      <c r="AK1189" cm="1">
        <f t="array" ref="AK1189">IF(OR(COUNTIF(S1189,$AZ$2:$AZ$19)),0,1)</f>
        <v>0</v>
      </c>
      <c r="AL1189" cm="1">
        <f t="array" ref="AL1189">IF(OR(COUNTIF(T1189,$AZ$2:$AZ$19)),0,1)</f>
        <v>0</v>
      </c>
      <c r="AM1189" cm="1">
        <f t="array" ref="AM1189">IF(OR(COUNTIF(U1189,$AZ$2:$AZ$19)),0,1)</f>
        <v>0</v>
      </c>
      <c r="AN1189" cm="1">
        <f t="array" ref="AN1189">IF(OR(COUNTIF(V1189,$AZ$2:$AZ$19)),0,1)</f>
        <v>0</v>
      </c>
      <c r="AO1189" cm="1">
        <f t="array" ref="AO1189">IF(OR(COUNTIF(W1189,$AZ$2:$AZ$19)),0,1)</f>
        <v>0</v>
      </c>
      <c r="AP1189" cm="1">
        <f t="array" ref="AP1189">IF(OR(COUNTIF(X1189,$AZ$2:$AZ$19)),0,1)</f>
        <v>0</v>
      </c>
      <c r="AQ1189" cm="1">
        <f t="array" ref="AQ1189">IF(OR(COUNTIF(Y1189,$AZ$2:$AZ$19)),0,1)</f>
        <v>0</v>
      </c>
      <c r="AR1189" cm="1">
        <f t="array" ref="AR1189">IF(OR(COUNTIF(Z1189,$AZ$2:$AZ$19)),0,1)</f>
        <v>0</v>
      </c>
      <c r="AS1189" cm="1">
        <f t="array" ref="AS1189">IF(OR(COUNTIF(AA1189,$AZ$2:$AZ$19)),0,1)</f>
        <v>0</v>
      </c>
      <c r="AT1189" cm="1">
        <f t="array" ref="AT1189">IF(OR(COUNTIF(AB1189,$AZ$2:$AZ$19)),0,1)</f>
        <v>0</v>
      </c>
      <c r="AU1189" cm="1">
        <f t="array" ref="AU1189">IF(OR(COUNTIF(AC1189,$AZ$2:$AZ$19)),0,1)</f>
        <v>0</v>
      </c>
      <c r="AV1189" cm="1">
        <f t="array" ref="AV1189">IF(OR(COUNTIF(AD1189,$AZ$2:$AZ$19)),0,1)</f>
        <v>0</v>
      </c>
      <c r="AX1189">
        <f t="shared" si="20"/>
        <v>0</v>
      </c>
    </row>
    <row r="1190" spans="1:50" x14ac:dyDescent="0.3">
      <c r="A1190" s="88" t="str" cm="1">
        <f t="array" ref="A1190">IF(AX1190&gt;0,'Licensee Info'!$A$2:$A$2,"#N/A")</f>
        <v>#N/A</v>
      </c>
      <c r="B1190" s="88" t="str">
        <f>'Cover Sheet'!$A$3</f>
        <v>[insert AFS Reporting Period]</v>
      </c>
      <c r="C1190" s="88" t="str">
        <f>'Cover Sheet'!$D$3</f>
        <v>[insert all medical and adult-use license record numbers covered by this AFS]</v>
      </c>
      <c r="D1190" s="88" t="str">
        <f>'Cover Sheet'!$A$6</f>
        <v>[insert name of firm]</v>
      </c>
      <c r="E1190" s="88" t="str">
        <f>'Cover Sheet'!$B$6</f>
        <v>[insert CPA name]</v>
      </c>
      <c r="F1190" s="88" t="str">
        <f>'Cover Sheet'!$B$8</f>
        <v>[insert CPA license number]</v>
      </c>
      <c r="G1190" s="88" t="str">
        <f>'Cover Sheet'!$D$6</f>
        <v>[insert direct email address]</v>
      </c>
      <c r="H1190" s="88" t="str">
        <f>'Cover Sheet'!$D$8</f>
        <v>[insert direct phone number]</v>
      </c>
      <c r="I1190" s="88" t="str">
        <f>'Cover Sheet'!$D$10</f>
        <v>[insert firm mailing address]</v>
      </c>
      <c r="J1190" s="88" t="str">
        <f>'Licensee Info'!$E$2</f>
        <v>Report not attested to correctly</v>
      </c>
      <c r="K1190" s="91" t="s">
        <v>287</v>
      </c>
      <c r="L1190" s="91">
        <v>1</v>
      </c>
      <c r="M1190" s="91" t="s">
        <v>288</v>
      </c>
      <c r="N1190" s="91">
        <v>4</v>
      </c>
      <c r="O1190" s="91">
        <v>12</v>
      </c>
      <c r="P1190" s="91"/>
      <c r="Q1190" s="91"/>
      <c r="R1190" s="91">
        <v>0</v>
      </c>
      <c r="S1190" s="91">
        <v>0</v>
      </c>
      <c r="T1190" s="91">
        <v>0</v>
      </c>
      <c r="U1190" s="91">
        <v>0</v>
      </c>
      <c r="V1190" s="91">
        <v>0</v>
      </c>
      <c r="W1190" s="91">
        <v>0</v>
      </c>
      <c r="X1190" s="91">
        <v>0</v>
      </c>
      <c r="Y1190" s="91">
        <v>0</v>
      </c>
      <c r="Z1190" s="91">
        <v>0</v>
      </c>
      <c r="AA1190" s="91">
        <v>0</v>
      </c>
      <c r="AB1190" s="91">
        <v>0</v>
      </c>
      <c r="AC1190" s="91">
        <v>0</v>
      </c>
      <c r="AD1190" s="91">
        <v>0</v>
      </c>
      <c r="AE1190" s="91"/>
      <c r="AF1190" s="91"/>
      <c r="AG1190" s="91"/>
      <c r="AH1190" s="91"/>
      <c r="AJ1190" cm="1">
        <f t="array" ref="AJ1190">IF(OR(COUNTIF(R1190,$AZ$2:$AZ$19)),0,1)</f>
        <v>0</v>
      </c>
      <c r="AK1190" cm="1">
        <f t="array" ref="AK1190">IF(OR(COUNTIF(S1190,$AZ$2:$AZ$19)),0,1)</f>
        <v>0</v>
      </c>
      <c r="AL1190" cm="1">
        <f t="array" ref="AL1190">IF(OR(COUNTIF(T1190,$AZ$2:$AZ$19)),0,1)</f>
        <v>0</v>
      </c>
      <c r="AM1190" cm="1">
        <f t="array" ref="AM1190">IF(OR(COUNTIF(U1190,$AZ$2:$AZ$19)),0,1)</f>
        <v>0</v>
      </c>
      <c r="AN1190" cm="1">
        <f t="array" ref="AN1190">IF(OR(COUNTIF(V1190,$AZ$2:$AZ$19)),0,1)</f>
        <v>0</v>
      </c>
      <c r="AO1190" cm="1">
        <f t="array" ref="AO1190">IF(OR(COUNTIF(W1190,$AZ$2:$AZ$19)),0,1)</f>
        <v>0</v>
      </c>
      <c r="AP1190" cm="1">
        <f t="array" ref="AP1190">IF(OR(COUNTIF(X1190,$AZ$2:$AZ$19)),0,1)</f>
        <v>0</v>
      </c>
      <c r="AQ1190" cm="1">
        <f t="array" ref="AQ1190">IF(OR(COUNTIF(Y1190,$AZ$2:$AZ$19)),0,1)</f>
        <v>0</v>
      </c>
      <c r="AR1190" cm="1">
        <f t="array" ref="AR1190">IF(OR(COUNTIF(Z1190,$AZ$2:$AZ$19)),0,1)</f>
        <v>0</v>
      </c>
      <c r="AS1190" cm="1">
        <f t="array" ref="AS1190">IF(OR(COUNTIF(AA1190,$AZ$2:$AZ$19)),0,1)</f>
        <v>0</v>
      </c>
      <c r="AT1190" cm="1">
        <f t="array" ref="AT1190">IF(OR(COUNTIF(AB1190,$AZ$2:$AZ$19)),0,1)</f>
        <v>0</v>
      </c>
      <c r="AU1190" cm="1">
        <f t="array" ref="AU1190">IF(OR(COUNTIF(AC1190,$AZ$2:$AZ$19)),0,1)</f>
        <v>0</v>
      </c>
      <c r="AV1190" cm="1">
        <f t="array" ref="AV1190">IF(OR(COUNTIF(AD1190,$AZ$2:$AZ$19)),0,1)</f>
        <v>0</v>
      </c>
      <c r="AX1190">
        <f t="shared" si="20"/>
        <v>0</v>
      </c>
    </row>
    <row r="1191" spans="1:50" x14ac:dyDescent="0.3">
      <c r="A1191" s="92" t="str" cm="1">
        <f t="array" aca="1" ref="A1191" ca="1">IF(AX1191&gt;0,'Licensee Info'!$A$2:$A$2,"#N/A")</f>
        <v>#N/A</v>
      </c>
      <c r="B1191" s="88" t="str">
        <f>'Cover Sheet'!$A$3</f>
        <v>[insert AFS Reporting Period]</v>
      </c>
      <c r="C1191" s="88" t="str">
        <f>'Cover Sheet'!$D$3</f>
        <v>[insert all medical and adult-use license record numbers covered by this AFS]</v>
      </c>
      <c r="D1191" s="88" t="str">
        <f>'Cover Sheet'!$A$6</f>
        <v>[insert name of firm]</v>
      </c>
      <c r="E1191" s="88" t="str">
        <f>'Cover Sheet'!$B$6</f>
        <v>[insert CPA name]</v>
      </c>
      <c r="F1191" s="88" t="str">
        <f>'Cover Sheet'!$B$8</f>
        <v>[insert CPA license number]</v>
      </c>
      <c r="G1191" s="88" t="str">
        <f>'Cover Sheet'!$D$6</f>
        <v>[insert direct email address]</v>
      </c>
      <c r="H1191" s="88" t="str">
        <f>'Cover Sheet'!$D$8</f>
        <v>[insert direct phone number]</v>
      </c>
      <c r="I1191" s="88" t="str">
        <f>'Cover Sheet'!$D$10</f>
        <v>[insert firm mailing address]</v>
      </c>
      <c r="J1191" s="88" t="str">
        <f>'Licensee Info'!$E$2</f>
        <v>Report not attested to correctly</v>
      </c>
      <c r="K1191" t="s">
        <v>287</v>
      </c>
      <c r="L1191">
        <v>1</v>
      </c>
      <c r="M1191">
        <v>4</v>
      </c>
      <c r="N1191">
        <v>5</v>
      </c>
      <c r="O1191">
        <v>1</v>
      </c>
      <c r="R1191" t="str">
        <f ca="1">'R - Total (SC, ST)'!$C$176</f>
        <v>[Autofilled based on inputs from part 3]</v>
      </c>
      <c r="S1191" cm="1">
        <f t="array" ref="S1191:W1202">'R - Total (SC, ST)'!$A$178:$E$189</f>
        <v>0</v>
      </c>
      <c r="T1191">
        <v>0</v>
      </c>
      <c r="U1191">
        <v>0</v>
      </c>
      <c r="V1191">
        <v>0</v>
      </c>
      <c r="W1191">
        <v>0</v>
      </c>
      <c r="X1191">
        <v>0</v>
      </c>
      <c r="Y1191">
        <v>0</v>
      </c>
      <c r="Z1191">
        <v>0</v>
      </c>
      <c r="AA1191">
        <v>0</v>
      </c>
      <c r="AB1191">
        <v>0</v>
      </c>
      <c r="AC1191">
        <v>0</v>
      </c>
      <c r="AD1191">
        <v>0</v>
      </c>
      <c r="AJ1191" cm="1">
        <f t="array" aca="1" ref="AJ1191" ca="1">IF(OR(COUNTIF(R1191,$AZ$2:$AZ$19)),0,1)</f>
        <v>0</v>
      </c>
      <c r="AK1191" cm="1">
        <f t="array" ref="AK1191">IF(OR(COUNTIF(S1191,$AZ$2:$AZ$19)),0,1)</f>
        <v>0</v>
      </c>
      <c r="AL1191" cm="1">
        <f t="array" ref="AL1191">IF(OR(COUNTIF(T1191,$AZ$2:$AZ$19)),0,1)</f>
        <v>0</v>
      </c>
      <c r="AM1191" cm="1">
        <f t="array" ref="AM1191">IF(OR(COUNTIF(U1191,$AZ$2:$AZ$19)),0,1)</f>
        <v>0</v>
      </c>
      <c r="AN1191" cm="1">
        <f t="array" ref="AN1191">IF(OR(COUNTIF(V1191,$AZ$2:$AZ$19)),0,1)</f>
        <v>0</v>
      </c>
      <c r="AO1191" cm="1">
        <f t="array" ref="AO1191">IF(OR(COUNTIF(W1191,$AZ$2:$AZ$19)),0,1)</f>
        <v>0</v>
      </c>
      <c r="AP1191" cm="1">
        <f t="array" ref="AP1191">IF(OR(COUNTIF(X1191,$AZ$2:$AZ$19)),0,1)</f>
        <v>0</v>
      </c>
      <c r="AQ1191" cm="1">
        <f t="array" ref="AQ1191">IF(OR(COUNTIF(Y1191,$AZ$2:$AZ$19)),0,1)</f>
        <v>0</v>
      </c>
      <c r="AR1191" cm="1">
        <f t="array" ref="AR1191">IF(OR(COUNTIF(Z1191,$AZ$2:$AZ$19)),0,1)</f>
        <v>0</v>
      </c>
      <c r="AS1191" cm="1">
        <f t="array" ref="AS1191">IF(OR(COUNTIF(AA1191,$AZ$2:$AZ$19)),0,1)</f>
        <v>0</v>
      </c>
      <c r="AT1191" cm="1">
        <f t="array" ref="AT1191">IF(OR(COUNTIF(AB1191,$AZ$2:$AZ$19)),0,1)</f>
        <v>0</v>
      </c>
      <c r="AU1191" cm="1">
        <f t="array" ref="AU1191">IF(OR(COUNTIF(AC1191,$AZ$2:$AZ$19)),0,1)</f>
        <v>0</v>
      </c>
      <c r="AV1191" cm="1">
        <f t="array" ref="AV1191">IF(OR(COUNTIF(AD1191,$AZ$2:$AZ$19)),0,1)</f>
        <v>0</v>
      </c>
      <c r="AX1191">
        <f t="shared" ca="1" si="20"/>
        <v>0</v>
      </c>
    </row>
    <row r="1192" spans="1:50" x14ac:dyDescent="0.3">
      <c r="A1192" s="88" t="str" cm="1">
        <f t="array" aca="1" ref="A1192" ca="1">IF(AX1192&gt;0,'Licensee Info'!$A$2:$A$2,"#N/A")</f>
        <v>#N/A</v>
      </c>
      <c r="B1192" s="88" t="str">
        <f>'Cover Sheet'!$A$3</f>
        <v>[insert AFS Reporting Period]</v>
      </c>
      <c r="C1192" s="88" t="str">
        <f>'Cover Sheet'!$D$3</f>
        <v>[insert all medical and adult-use license record numbers covered by this AFS]</v>
      </c>
      <c r="D1192" s="88" t="str">
        <f>'Cover Sheet'!$A$6</f>
        <v>[insert name of firm]</v>
      </c>
      <c r="E1192" s="88" t="str">
        <f>'Cover Sheet'!$B$6</f>
        <v>[insert CPA name]</v>
      </c>
      <c r="F1192" s="88" t="str">
        <f>'Cover Sheet'!$B$8</f>
        <v>[insert CPA license number]</v>
      </c>
      <c r="G1192" s="88" t="str">
        <f>'Cover Sheet'!$D$6</f>
        <v>[insert direct email address]</v>
      </c>
      <c r="H1192" s="88" t="str">
        <f>'Cover Sheet'!$D$8</f>
        <v>[insert direct phone number]</v>
      </c>
      <c r="I1192" s="88" t="str">
        <f>'Cover Sheet'!$D$10</f>
        <v>[insert firm mailing address]</v>
      </c>
      <c r="J1192" s="88" t="str">
        <f>'Licensee Info'!$E$2</f>
        <v>Report not attested to correctly</v>
      </c>
      <c r="K1192" s="91" t="s">
        <v>287</v>
      </c>
      <c r="L1192" s="91">
        <v>1</v>
      </c>
      <c r="M1192" s="91">
        <v>4</v>
      </c>
      <c r="N1192" s="91">
        <v>5</v>
      </c>
      <c r="O1192" s="91">
        <v>2</v>
      </c>
      <c r="P1192" s="91"/>
      <c r="Q1192" s="91"/>
      <c r="R1192" s="91" t="str">
        <f ca="1">'R - Total (SC, ST)'!$C$176</f>
        <v>[Autofilled based on inputs from part 3]</v>
      </c>
      <c r="S1192" s="91">
        <v>0</v>
      </c>
      <c r="T1192" s="91">
        <v>0</v>
      </c>
      <c r="U1192" s="91">
        <v>0</v>
      </c>
      <c r="V1192" s="91">
        <v>0</v>
      </c>
      <c r="W1192" s="91">
        <v>0</v>
      </c>
      <c r="X1192" s="91">
        <v>0</v>
      </c>
      <c r="Y1192" s="91">
        <v>0</v>
      </c>
      <c r="Z1192" s="91">
        <v>0</v>
      </c>
      <c r="AA1192" s="91">
        <v>0</v>
      </c>
      <c r="AB1192" s="91">
        <v>0</v>
      </c>
      <c r="AC1192" s="91">
        <v>0</v>
      </c>
      <c r="AD1192" s="91">
        <v>0</v>
      </c>
      <c r="AE1192" s="91"/>
      <c r="AF1192" s="91"/>
      <c r="AG1192" s="91"/>
      <c r="AH1192" s="91"/>
      <c r="AJ1192" cm="1">
        <f t="array" aca="1" ref="AJ1192" ca="1">IF(OR(COUNTIF(R1192,$AZ$2:$AZ$19)),0,1)</f>
        <v>0</v>
      </c>
      <c r="AK1192" cm="1">
        <f t="array" ref="AK1192">IF(OR(COUNTIF(S1192,$AZ$2:$AZ$19)),0,1)</f>
        <v>0</v>
      </c>
      <c r="AL1192" cm="1">
        <f t="array" ref="AL1192">IF(OR(COUNTIF(T1192,$AZ$2:$AZ$19)),0,1)</f>
        <v>0</v>
      </c>
      <c r="AM1192" cm="1">
        <f t="array" ref="AM1192">IF(OR(COUNTIF(U1192,$AZ$2:$AZ$19)),0,1)</f>
        <v>0</v>
      </c>
      <c r="AN1192" cm="1">
        <f t="array" ref="AN1192">IF(OR(COUNTIF(V1192,$AZ$2:$AZ$19)),0,1)</f>
        <v>0</v>
      </c>
      <c r="AO1192" cm="1">
        <f t="array" ref="AO1192">IF(OR(COUNTIF(W1192,$AZ$2:$AZ$19)),0,1)</f>
        <v>0</v>
      </c>
      <c r="AP1192" cm="1">
        <f t="array" ref="AP1192">IF(OR(COUNTIF(X1192,$AZ$2:$AZ$19)),0,1)</f>
        <v>0</v>
      </c>
      <c r="AQ1192" cm="1">
        <f t="array" ref="AQ1192">IF(OR(COUNTIF(Y1192,$AZ$2:$AZ$19)),0,1)</f>
        <v>0</v>
      </c>
      <c r="AR1192" cm="1">
        <f t="array" ref="AR1192">IF(OR(COUNTIF(Z1192,$AZ$2:$AZ$19)),0,1)</f>
        <v>0</v>
      </c>
      <c r="AS1192" cm="1">
        <f t="array" ref="AS1192">IF(OR(COUNTIF(AA1192,$AZ$2:$AZ$19)),0,1)</f>
        <v>0</v>
      </c>
      <c r="AT1192" cm="1">
        <f t="array" ref="AT1192">IF(OR(COUNTIF(AB1192,$AZ$2:$AZ$19)),0,1)</f>
        <v>0</v>
      </c>
      <c r="AU1192" cm="1">
        <f t="array" ref="AU1192">IF(OR(COUNTIF(AC1192,$AZ$2:$AZ$19)),0,1)</f>
        <v>0</v>
      </c>
      <c r="AV1192" cm="1">
        <f t="array" ref="AV1192">IF(OR(COUNTIF(AD1192,$AZ$2:$AZ$19)),0,1)</f>
        <v>0</v>
      </c>
      <c r="AX1192">
        <f t="shared" ca="1" si="20"/>
        <v>0</v>
      </c>
    </row>
    <row r="1193" spans="1:50" x14ac:dyDescent="0.3">
      <c r="A1193" s="92" t="str" cm="1">
        <f t="array" aca="1" ref="A1193" ca="1">IF(AX1193&gt;0,'Licensee Info'!$A$2:$A$2,"#N/A")</f>
        <v>#N/A</v>
      </c>
      <c r="B1193" s="88" t="str">
        <f>'Cover Sheet'!$A$3</f>
        <v>[insert AFS Reporting Period]</v>
      </c>
      <c r="C1193" s="88" t="str">
        <f>'Cover Sheet'!$D$3</f>
        <v>[insert all medical and adult-use license record numbers covered by this AFS]</v>
      </c>
      <c r="D1193" s="88" t="str">
        <f>'Cover Sheet'!$A$6</f>
        <v>[insert name of firm]</v>
      </c>
      <c r="E1193" s="88" t="str">
        <f>'Cover Sheet'!$B$6</f>
        <v>[insert CPA name]</v>
      </c>
      <c r="F1193" s="88" t="str">
        <f>'Cover Sheet'!$B$8</f>
        <v>[insert CPA license number]</v>
      </c>
      <c r="G1193" s="88" t="str">
        <f>'Cover Sheet'!$D$6</f>
        <v>[insert direct email address]</v>
      </c>
      <c r="H1193" s="88" t="str">
        <f>'Cover Sheet'!$D$8</f>
        <v>[insert direct phone number]</v>
      </c>
      <c r="I1193" s="88" t="str">
        <f>'Cover Sheet'!$D$10</f>
        <v>[insert firm mailing address]</v>
      </c>
      <c r="J1193" s="88" t="str">
        <f>'Licensee Info'!$E$2</f>
        <v>Report not attested to correctly</v>
      </c>
      <c r="K1193" t="s">
        <v>287</v>
      </c>
      <c r="L1193">
        <v>1</v>
      </c>
      <c r="M1193">
        <v>4</v>
      </c>
      <c r="N1193">
        <v>5</v>
      </c>
      <c r="O1193">
        <v>3</v>
      </c>
      <c r="R1193" t="str">
        <f ca="1">'R - Total (SC, ST)'!$C$176</f>
        <v>[Autofilled based on inputs from part 3]</v>
      </c>
      <c r="S1193">
        <v>0</v>
      </c>
      <c r="T1193">
        <v>0</v>
      </c>
      <c r="U1193">
        <v>0</v>
      </c>
      <c r="V1193">
        <v>0</v>
      </c>
      <c r="W1193">
        <v>0</v>
      </c>
      <c r="X1193">
        <v>0</v>
      </c>
      <c r="Y1193">
        <v>0</v>
      </c>
      <c r="Z1193">
        <v>0</v>
      </c>
      <c r="AA1193">
        <v>0</v>
      </c>
      <c r="AB1193">
        <v>0</v>
      </c>
      <c r="AC1193">
        <v>0</v>
      </c>
      <c r="AD1193">
        <v>0</v>
      </c>
      <c r="AJ1193" cm="1">
        <f t="array" aca="1" ref="AJ1193" ca="1">IF(OR(COUNTIF(R1193,$AZ$2:$AZ$19)),0,1)</f>
        <v>0</v>
      </c>
      <c r="AK1193" cm="1">
        <f t="array" ref="AK1193">IF(OR(COUNTIF(S1193,$AZ$2:$AZ$19)),0,1)</f>
        <v>0</v>
      </c>
      <c r="AL1193" cm="1">
        <f t="array" ref="AL1193">IF(OR(COUNTIF(T1193,$AZ$2:$AZ$19)),0,1)</f>
        <v>0</v>
      </c>
      <c r="AM1193" cm="1">
        <f t="array" ref="AM1193">IF(OR(COUNTIF(U1193,$AZ$2:$AZ$19)),0,1)</f>
        <v>0</v>
      </c>
      <c r="AN1193" cm="1">
        <f t="array" ref="AN1193">IF(OR(COUNTIF(V1193,$AZ$2:$AZ$19)),0,1)</f>
        <v>0</v>
      </c>
      <c r="AO1193" cm="1">
        <f t="array" ref="AO1193">IF(OR(COUNTIF(W1193,$AZ$2:$AZ$19)),0,1)</f>
        <v>0</v>
      </c>
      <c r="AP1193" cm="1">
        <f t="array" ref="AP1193">IF(OR(COUNTIF(X1193,$AZ$2:$AZ$19)),0,1)</f>
        <v>0</v>
      </c>
      <c r="AQ1193" cm="1">
        <f t="array" ref="AQ1193">IF(OR(COUNTIF(Y1193,$AZ$2:$AZ$19)),0,1)</f>
        <v>0</v>
      </c>
      <c r="AR1193" cm="1">
        <f t="array" ref="AR1193">IF(OR(COUNTIF(Z1193,$AZ$2:$AZ$19)),0,1)</f>
        <v>0</v>
      </c>
      <c r="AS1193" cm="1">
        <f t="array" ref="AS1193">IF(OR(COUNTIF(AA1193,$AZ$2:$AZ$19)),0,1)</f>
        <v>0</v>
      </c>
      <c r="AT1193" cm="1">
        <f t="array" ref="AT1193">IF(OR(COUNTIF(AB1193,$AZ$2:$AZ$19)),0,1)</f>
        <v>0</v>
      </c>
      <c r="AU1193" cm="1">
        <f t="array" ref="AU1193">IF(OR(COUNTIF(AC1193,$AZ$2:$AZ$19)),0,1)</f>
        <v>0</v>
      </c>
      <c r="AV1193" cm="1">
        <f t="array" ref="AV1193">IF(OR(COUNTIF(AD1193,$AZ$2:$AZ$19)),0,1)</f>
        <v>0</v>
      </c>
      <c r="AX1193">
        <f t="shared" ca="1" si="20"/>
        <v>0</v>
      </c>
    </row>
    <row r="1194" spans="1:50" x14ac:dyDescent="0.3">
      <c r="A1194" s="88" t="str" cm="1">
        <f t="array" aca="1" ref="A1194" ca="1">IF(AX1194&gt;0,'Licensee Info'!$A$2:$A$2,"#N/A")</f>
        <v>#N/A</v>
      </c>
      <c r="B1194" s="88" t="str">
        <f>'Cover Sheet'!$A$3</f>
        <v>[insert AFS Reporting Period]</v>
      </c>
      <c r="C1194" s="88" t="str">
        <f>'Cover Sheet'!$D$3</f>
        <v>[insert all medical and adult-use license record numbers covered by this AFS]</v>
      </c>
      <c r="D1194" s="88" t="str">
        <f>'Cover Sheet'!$A$6</f>
        <v>[insert name of firm]</v>
      </c>
      <c r="E1194" s="88" t="str">
        <f>'Cover Sheet'!$B$6</f>
        <v>[insert CPA name]</v>
      </c>
      <c r="F1194" s="88" t="str">
        <f>'Cover Sheet'!$B$8</f>
        <v>[insert CPA license number]</v>
      </c>
      <c r="G1194" s="88" t="str">
        <f>'Cover Sheet'!$D$6</f>
        <v>[insert direct email address]</v>
      </c>
      <c r="H1194" s="88" t="str">
        <f>'Cover Sheet'!$D$8</f>
        <v>[insert direct phone number]</v>
      </c>
      <c r="I1194" s="88" t="str">
        <f>'Cover Sheet'!$D$10</f>
        <v>[insert firm mailing address]</v>
      </c>
      <c r="J1194" s="88" t="str">
        <f>'Licensee Info'!$E$2</f>
        <v>Report not attested to correctly</v>
      </c>
      <c r="K1194" s="91" t="s">
        <v>287</v>
      </c>
      <c r="L1194" s="91">
        <v>1</v>
      </c>
      <c r="M1194" s="91">
        <v>4</v>
      </c>
      <c r="N1194" s="91">
        <v>5</v>
      </c>
      <c r="O1194" s="91">
        <v>4</v>
      </c>
      <c r="P1194" s="91"/>
      <c r="Q1194" s="91"/>
      <c r="R1194" s="91" t="str">
        <f ca="1">'R - Total (SC, ST)'!$C$176</f>
        <v>[Autofilled based on inputs from part 3]</v>
      </c>
      <c r="S1194" s="91">
        <v>0</v>
      </c>
      <c r="T1194" s="91">
        <v>0</v>
      </c>
      <c r="U1194" s="91">
        <v>0</v>
      </c>
      <c r="V1194" s="91">
        <v>0</v>
      </c>
      <c r="W1194" s="91">
        <v>0</v>
      </c>
      <c r="X1194" s="91">
        <v>0</v>
      </c>
      <c r="Y1194" s="91">
        <v>0</v>
      </c>
      <c r="Z1194" s="91">
        <v>0</v>
      </c>
      <c r="AA1194" s="91">
        <v>0</v>
      </c>
      <c r="AB1194" s="91">
        <v>0</v>
      </c>
      <c r="AC1194" s="91">
        <v>0</v>
      </c>
      <c r="AD1194" s="91">
        <v>0</v>
      </c>
      <c r="AE1194" s="91"/>
      <c r="AF1194" s="91"/>
      <c r="AG1194" s="91"/>
      <c r="AH1194" s="91"/>
      <c r="AJ1194" cm="1">
        <f t="array" aca="1" ref="AJ1194" ca="1">IF(OR(COUNTIF(R1194,$AZ$2:$AZ$19)),0,1)</f>
        <v>0</v>
      </c>
      <c r="AK1194" cm="1">
        <f t="array" ref="AK1194">IF(OR(COUNTIF(S1194,$AZ$2:$AZ$19)),0,1)</f>
        <v>0</v>
      </c>
      <c r="AL1194" cm="1">
        <f t="array" ref="AL1194">IF(OR(COUNTIF(T1194,$AZ$2:$AZ$19)),0,1)</f>
        <v>0</v>
      </c>
      <c r="AM1194" cm="1">
        <f t="array" ref="AM1194">IF(OR(COUNTIF(U1194,$AZ$2:$AZ$19)),0,1)</f>
        <v>0</v>
      </c>
      <c r="AN1194" cm="1">
        <f t="array" ref="AN1194">IF(OR(COUNTIF(V1194,$AZ$2:$AZ$19)),0,1)</f>
        <v>0</v>
      </c>
      <c r="AO1194" cm="1">
        <f t="array" ref="AO1194">IF(OR(COUNTIF(W1194,$AZ$2:$AZ$19)),0,1)</f>
        <v>0</v>
      </c>
      <c r="AP1194" cm="1">
        <f t="array" ref="AP1194">IF(OR(COUNTIF(X1194,$AZ$2:$AZ$19)),0,1)</f>
        <v>0</v>
      </c>
      <c r="AQ1194" cm="1">
        <f t="array" ref="AQ1194">IF(OR(COUNTIF(Y1194,$AZ$2:$AZ$19)),0,1)</f>
        <v>0</v>
      </c>
      <c r="AR1194" cm="1">
        <f t="array" ref="AR1194">IF(OR(COUNTIF(Z1194,$AZ$2:$AZ$19)),0,1)</f>
        <v>0</v>
      </c>
      <c r="AS1194" cm="1">
        <f t="array" ref="AS1194">IF(OR(COUNTIF(AA1194,$AZ$2:$AZ$19)),0,1)</f>
        <v>0</v>
      </c>
      <c r="AT1194" cm="1">
        <f t="array" ref="AT1194">IF(OR(COUNTIF(AB1194,$AZ$2:$AZ$19)),0,1)</f>
        <v>0</v>
      </c>
      <c r="AU1194" cm="1">
        <f t="array" ref="AU1194">IF(OR(COUNTIF(AC1194,$AZ$2:$AZ$19)),0,1)</f>
        <v>0</v>
      </c>
      <c r="AV1194" cm="1">
        <f t="array" ref="AV1194">IF(OR(COUNTIF(AD1194,$AZ$2:$AZ$19)),0,1)</f>
        <v>0</v>
      </c>
      <c r="AX1194">
        <f t="shared" ca="1" si="20"/>
        <v>0</v>
      </c>
    </row>
    <row r="1195" spans="1:50" x14ac:dyDescent="0.3">
      <c r="A1195" s="92" t="str" cm="1">
        <f t="array" aca="1" ref="A1195" ca="1">IF(AX1195&gt;0,'Licensee Info'!$A$2:$A$2,"#N/A")</f>
        <v>#N/A</v>
      </c>
      <c r="B1195" s="88" t="str">
        <f>'Cover Sheet'!$A$3</f>
        <v>[insert AFS Reporting Period]</v>
      </c>
      <c r="C1195" s="88" t="str">
        <f>'Cover Sheet'!$D$3</f>
        <v>[insert all medical and adult-use license record numbers covered by this AFS]</v>
      </c>
      <c r="D1195" s="88" t="str">
        <f>'Cover Sheet'!$A$6</f>
        <v>[insert name of firm]</v>
      </c>
      <c r="E1195" s="88" t="str">
        <f>'Cover Sheet'!$B$6</f>
        <v>[insert CPA name]</v>
      </c>
      <c r="F1195" s="88" t="str">
        <f>'Cover Sheet'!$B$8</f>
        <v>[insert CPA license number]</v>
      </c>
      <c r="G1195" s="88" t="str">
        <f>'Cover Sheet'!$D$6</f>
        <v>[insert direct email address]</v>
      </c>
      <c r="H1195" s="88" t="str">
        <f>'Cover Sheet'!$D$8</f>
        <v>[insert direct phone number]</v>
      </c>
      <c r="I1195" s="88" t="str">
        <f>'Cover Sheet'!$D$10</f>
        <v>[insert firm mailing address]</v>
      </c>
      <c r="J1195" s="88" t="str">
        <f>'Licensee Info'!$E$2</f>
        <v>Report not attested to correctly</v>
      </c>
      <c r="K1195" t="s">
        <v>287</v>
      </c>
      <c r="L1195">
        <v>1</v>
      </c>
      <c r="M1195">
        <v>4</v>
      </c>
      <c r="N1195">
        <v>5</v>
      </c>
      <c r="O1195">
        <v>5</v>
      </c>
      <c r="R1195" t="str">
        <f ca="1">'R - Total (SC, ST)'!$C$176</f>
        <v>[Autofilled based on inputs from part 3]</v>
      </c>
      <c r="S1195">
        <v>0</v>
      </c>
      <c r="T1195">
        <v>0</v>
      </c>
      <c r="U1195">
        <v>0</v>
      </c>
      <c r="V1195">
        <v>0</v>
      </c>
      <c r="W1195">
        <v>0</v>
      </c>
      <c r="X1195">
        <v>0</v>
      </c>
      <c r="Y1195">
        <v>0</v>
      </c>
      <c r="Z1195">
        <v>0</v>
      </c>
      <c r="AA1195">
        <v>0</v>
      </c>
      <c r="AB1195">
        <v>0</v>
      </c>
      <c r="AC1195">
        <v>0</v>
      </c>
      <c r="AD1195">
        <v>0</v>
      </c>
      <c r="AJ1195" cm="1">
        <f t="array" aca="1" ref="AJ1195" ca="1">IF(OR(COUNTIF(R1195,$AZ$2:$AZ$19)),0,1)</f>
        <v>0</v>
      </c>
      <c r="AK1195" cm="1">
        <f t="array" ref="AK1195">IF(OR(COUNTIF(S1195,$AZ$2:$AZ$19)),0,1)</f>
        <v>0</v>
      </c>
      <c r="AL1195" cm="1">
        <f t="array" ref="AL1195">IF(OR(COUNTIF(T1195,$AZ$2:$AZ$19)),0,1)</f>
        <v>0</v>
      </c>
      <c r="AM1195" cm="1">
        <f t="array" ref="AM1195">IF(OR(COUNTIF(U1195,$AZ$2:$AZ$19)),0,1)</f>
        <v>0</v>
      </c>
      <c r="AN1195" cm="1">
        <f t="array" ref="AN1195">IF(OR(COUNTIF(V1195,$AZ$2:$AZ$19)),0,1)</f>
        <v>0</v>
      </c>
      <c r="AO1195" cm="1">
        <f t="array" ref="AO1195">IF(OR(COUNTIF(W1195,$AZ$2:$AZ$19)),0,1)</f>
        <v>0</v>
      </c>
      <c r="AP1195" cm="1">
        <f t="array" ref="AP1195">IF(OR(COUNTIF(X1195,$AZ$2:$AZ$19)),0,1)</f>
        <v>0</v>
      </c>
      <c r="AQ1195" cm="1">
        <f t="array" ref="AQ1195">IF(OR(COUNTIF(Y1195,$AZ$2:$AZ$19)),0,1)</f>
        <v>0</v>
      </c>
      <c r="AR1195" cm="1">
        <f t="array" ref="AR1195">IF(OR(COUNTIF(Z1195,$AZ$2:$AZ$19)),0,1)</f>
        <v>0</v>
      </c>
      <c r="AS1195" cm="1">
        <f t="array" ref="AS1195">IF(OR(COUNTIF(AA1195,$AZ$2:$AZ$19)),0,1)</f>
        <v>0</v>
      </c>
      <c r="AT1195" cm="1">
        <f t="array" ref="AT1195">IF(OR(COUNTIF(AB1195,$AZ$2:$AZ$19)),0,1)</f>
        <v>0</v>
      </c>
      <c r="AU1195" cm="1">
        <f t="array" ref="AU1195">IF(OR(COUNTIF(AC1195,$AZ$2:$AZ$19)),0,1)</f>
        <v>0</v>
      </c>
      <c r="AV1195" cm="1">
        <f t="array" ref="AV1195">IF(OR(COUNTIF(AD1195,$AZ$2:$AZ$19)),0,1)</f>
        <v>0</v>
      </c>
      <c r="AX1195">
        <f t="shared" ca="1" si="20"/>
        <v>0</v>
      </c>
    </row>
    <row r="1196" spans="1:50" x14ac:dyDescent="0.3">
      <c r="A1196" s="88" t="str" cm="1">
        <f t="array" aca="1" ref="A1196" ca="1">IF(AX1196&gt;0,'Licensee Info'!$A$2:$A$2,"#N/A")</f>
        <v>#N/A</v>
      </c>
      <c r="B1196" s="88" t="str">
        <f>'Cover Sheet'!$A$3</f>
        <v>[insert AFS Reporting Period]</v>
      </c>
      <c r="C1196" s="88" t="str">
        <f>'Cover Sheet'!$D$3</f>
        <v>[insert all medical and adult-use license record numbers covered by this AFS]</v>
      </c>
      <c r="D1196" s="88" t="str">
        <f>'Cover Sheet'!$A$6</f>
        <v>[insert name of firm]</v>
      </c>
      <c r="E1196" s="88" t="str">
        <f>'Cover Sheet'!$B$6</f>
        <v>[insert CPA name]</v>
      </c>
      <c r="F1196" s="88" t="str">
        <f>'Cover Sheet'!$B$8</f>
        <v>[insert CPA license number]</v>
      </c>
      <c r="G1196" s="88" t="str">
        <f>'Cover Sheet'!$D$6</f>
        <v>[insert direct email address]</v>
      </c>
      <c r="H1196" s="88" t="str">
        <f>'Cover Sheet'!$D$8</f>
        <v>[insert direct phone number]</v>
      </c>
      <c r="I1196" s="88" t="str">
        <f>'Cover Sheet'!$D$10</f>
        <v>[insert firm mailing address]</v>
      </c>
      <c r="J1196" s="88" t="str">
        <f>'Licensee Info'!$E$2</f>
        <v>Report not attested to correctly</v>
      </c>
      <c r="K1196" s="91" t="s">
        <v>287</v>
      </c>
      <c r="L1196" s="91">
        <v>1</v>
      </c>
      <c r="M1196" s="91">
        <v>4</v>
      </c>
      <c r="N1196" s="91">
        <v>5</v>
      </c>
      <c r="O1196" s="91">
        <v>6</v>
      </c>
      <c r="P1196" s="91"/>
      <c r="Q1196" s="91"/>
      <c r="R1196" s="91" t="str">
        <f ca="1">'R - Total (SC, ST)'!$C$176</f>
        <v>[Autofilled based on inputs from part 3]</v>
      </c>
      <c r="S1196" s="91">
        <v>0</v>
      </c>
      <c r="T1196" s="91">
        <v>0</v>
      </c>
      <c r="U1196" s="91">
        <v>0</v>
      </c>
      <c r="V1196" s="91">
        <v>0</v>
      </c>
      <c r="W1196" s="91">
        <v>0</v>
      </c>
      <c r="X1196" s="91">
        <v>0</v>
      </c>
      <c r="Y1196" s="91">
        <v>0</v>
      </c>
      <c r="Z1196" s="91">
        <v>0</v>
      </c>
      <c r="AA1196" s="91">
        <v>0</v>
      </c>
      <c r="AB1196" s="91">
        <v>0</v>
      </c>
      <c r="AC1196" s="91">
        <v>0</v>
      </c>
      <c r="AD1196" s="91">
        <v>0</v>
      </c>
      <c r="AE1196" s="91"/>
      <c r="AF1196" s="91"/>
      <c r="AG1196" s="91"/>
      <c r="AH1196" s="91"/>
      <c r="AJ1196" cm="1">
        <f t="array" aca="1" ref="AJ1196" ca="1">IF(OR(COUNTIF(R1196,$AZ$2:$AZ$19)),0,1)</f>
        <v>0</v>
      </c>
      <c r="AK1196" cm="1">
        <f t="array" ref="AK1196">IF(OR(COUNTIF(S1196,$AZ$2:$AZ$19)),0,1)</f>
        <v>0</v>
      </c>
      <c r="AL1196" cm="1">
        <f t="array" ref="AL1196">IF(OR(COUNTIF(T1196,$AZ$2:$AZ$19)),0,1)</f>
        <v>0</v>
      </c>
      <c r="AM1196" cm="1">
        <f t="array" ref="AM1196">IF(OR(COUNTIF(U1196,$AZ$2:$AZ$19)),0,1)</f>
        <v>0</v>
      </c>
      <c r="AN1196" cm="1">
        <f t="array" ref="AN1196">IF(OR(COUNTIF(V1196,$AZ$2:$AZ$19)),0,1)</f>
        <v>0</v>
      </c>
      <c r="AO1196" cm="1">
        <f t="array" ref="AO1196">IF(OR(COUNTIF(W1196,$AZ$2:$AZ$19)),0,1)</f>
        <v>0</v>
      </c>
      <c r="AP1196" cm="1">
        <f t="array" ref="AP1196">IF(OR(COUNTIF(X1196,$AZ$2:$AZ$19)),0,1)</f>
        <v>0</v>
      </c>
      <c r="AQ1196" cm="1">
        <f t="array" ref="AQ1196">IF(OR(COUNTIF(Y1196,$AZ$2:$AZ$19)),0,1)</f>
        <v>0</v>
      </c>
      <c r="AR1196" cm="1">
        <f t="array" ref="AR1196">IF(OR(COUNTIF(Z1196,$AZ$2:$AZ$19)),0,1)</f>
        <v>0</v>
      </c>
      <c r="AS1196" cm="1">
        <f t="array" ref="AS1196">IF(OR(COUNTIF(AA1196,$AZ$2:$AZ$19)),0,1)</f>
        <v>0</v>
      </c>
      <c r="AT1196" cm="1">
        <f t="array" ref="AT1196">IF(OR(COUNTIF(AB1196,$AZ$2:$AZ$19)),0,1)</f>
        <v>0</v>
      </c>
      <c r="AU1196" cm="1">
        <f t="array" ref="AU1196">IF(OR(COUNTIF(AC1196,$AZ$2:$AZ$19)),0,1)</f>
        <v>0</v>
      </c>
      <c r="AV1196" cm="1">
        <f t="array" ref="AV1196">IF(OR(COUNTIF(AD1196,$AZ$2:$AZ$19)),0,1)</f>
        <v>0</v>
      </c>
      <c r="AX1196">
        <f t="shared" ca="1" si="20"/>
        <v>0</v>
      </c>
    </row>
    <row r="1197" spans="1:50" x14ac:dyDescent="0.3">
      <c r="A1197" s="92" t="str" cm="1">
        <f t="array" aca="1" ref="A1197" ca="1">IF(AX1197&gt;0,'Licensee Info'!$A$2:$A$2,"#N/A")</f>
        <v>#N/A</v>
      </c>
      <c r="B1197" s="88" t="str">
        <f>'Cover Sheet'!$A$3</f>
        <v>[insert AFS Reporting Period]</v>
      </c>
      <c r="C1197" s="88" t="str">
        <f>'Cover Sheet'!$D$3</f>
        <v>[insert all medical and adult-use license record numbers covered by this AFS]</v>
      </c>
      <c r="D1197" s="88" t="str">
        <f>'Cover Sheet'!$A$6</f>
        <v>[insert name of firm]</v>
      </c>
      <c r="E1197" s="88" t="str">
        <f>'Cover Sheet'!$B$6</f>
        <v>[insert CPA name]</v>
      </c>
      <c r="F1197" s="88" t="str">
        <f>'Cover Sheet'!$B$8</f>
        <v>[insert CPA license number]</v>
      </c>
      <c r="G1197" s="88" t="str">
        <f>'Cover Sheet'!$D$6</f>
        <v>[insert direct email address]</v>
      </c>
      <c r="H1197" s="88" t="str">
        <f>'Cover Sheet'!$D$8</f>
        <v>[insert direct phone number]</v>
      </c>
      <c r="I1197" s="88" t="str">
        <f>'Cover Sheet'!$D$10</f>
        <v>[insert firm mailing address]</v>
      </c>
      <c r="J1197" s="88" t="str">
        <f>'Licensee Info'!$E$2</f>
        <v>Report not attested to correctly</v>
      </c>
      <c r="K1197" t="s">
        <v>287</v>
      </c>
      <c r="L1197">
        <v>1</v>
      </c>
      <c r="M1197">
        <v>4</v>
      </c>
      <c r="N1197">
        <v>5</v>
      </c>
      <c r="O1197">
        <v>7</v>
      </c>
      <c r="R1197" t="str">
        <f ca="1">'R - Total (SC, ST)'!$C$176</f>
        <v>[Autofilled based on inputs from part 3]</v>
      </c>
      <c r="S1197">
        <v>0</v>
      </c>
      <c r="T1197">
        <v>0</v>
      </c>
      <c r="U1197">
        <v>0</v>
      </c>
      <c r="V1197">
        <v>0</v>
      </c>
      <c r="W1197">
        <v>0</v>
      </c>
      <c r="X1197">
        <v>0</v>
      </c>
      <c r="Y1197">
        <v>0</v>
      </c>
      <c r="Z1197">
        <v>0</v>
      </c>
      <c r="AA1197">
        <v>0</v>
      </c>
      <c r="AB1197">
        <v>0</v>
      </c>
      <c r="AC1197">
        <v>0</v>
      </c>
      <c r="AD1197">
        <v>0</v>
      </c>
      <c r="AJ1197" cm="1">
        <f t="array" aca="1" ref="AJ1197" ca="1">IF(OR(COUNTIF(R1197,$AZ$2:$AZ$19)),0,1)</f>
        <v>0</v>
      </c>
      <c r="AK1197" cm="1">
        <f t="array" ref="AK1197">IF(OR(COUNTIF(S1197,$AZ$2:$AZ$19)),0,1)</f>
        <v>0</v>
      </c>
      <c r="AL1197" cm="1">
        <f t="array" ref="AL1197">IF(OR(COUNTIF(T1197,$AZ$2:$AZ$19)),0,1)</f>
        <v>0</v>
      </c>
      <c r="AM1197" cm="1">
        <f t="array" ref="AM1197">IF(OR(COUNTIF(U1197,$AZ$2:$AZ$19)),0,1)</f>
        <v>0</v>
      </c>
      <c r="AN1197" cm="1">
        <f t="array" ref="AN1197">IF(OR(COUNTIF(V1197,$AZ$2:$AZ$19)),0,1)</f>
        <v>0</v>
      </c>
      <c r="AO1197" cm="1">
        <f t="array" ref="AO1197">IF(OR(COUNTIF(W1197,$AZ$2:$AZ$19)),0,1)</f>
        <v>0</v>
      </c>
      <c r="AP1197" cm="1">
        <f t="array" ref="AP1197">IF(OR(COUNTIF(X1197,$AZ$2:$AZ$19)),0,1)</f>
        <v>0</v>
      </c>
      <c r="AQ1197" cm="1">
        <f t="array" ref="AQ1197">IF(OR(COUNTIF(Y1197,$AZ$2:$AZ$19)),0,1)</f>
        <v>0</v>
      </c>
      <c r="AR1197" cm="1">
        <f t="array" ref="AR1197">IF(OR(COUNTIF(Z1197,$AZ$2:$AZ$19)),0,1)</f>
        <v>0</v>
      </c>
      <c r="AS1197" cm="1">
        <f t="array" ref="AS1197">IF(OR(COUNTIF(AA1197,$AZ$2:$AZ$19)),0,1)</f>
        <v>0</v>
      </c>
      <c r="AT1197" cm="1">
        <f t="array" ref="AT1197">IF(OR(COUNTIF(AB1197,$AZ$2:$AZ$19)),0,1)</f>
        <v>0</v>
      </c>
      <c r="AU1197" cm="1">
        <f t="array" ref="AU1197">IF(OR(COUNTIF(AC1197,$AZ$2:$AZ$19)),0,1)</f>
        <v>0</v>
      </c>
      <c r="AV1197" cm="1">
        <f t="array" ref="AV1197">IF(OR(COUNTIF(AD1197,$AZ$2:$AZ$19)),0,1)</f>
        <v>0</v>
      </c>
      <c r="AX1197">
        <f t="shared" ca="1" si="20"/>
        <v>0</v>
      </c>
    </row>
    <row r="1198" spans="1:50" x14ac:dyDescent="0.3">
      <c r="A1198" s="88" t="str" cm="1">
        <f t="array" aca="1" ref="A1198" ca="1">IF(AX1198&gt;0,'Licensee Info'!$A$2:$A$2,"#N/A")</f>
        <v>#N/A</v>
      </c>
      <c r="B1198" s="88" t="str">
        <f>'Cover Sheet'!$A$3</f>
        <v>[insert AFS Reporting Period]</v>
      </c>
      <c r="C1198" s="88" t="str">
        <f>'Cover Sheet'!$D$3</f>
        <v>[insert all medical and adult-use license record numbers covered by this AFS]</v>
      </c>
      <c r="D1198" s="88" t="str">
        <f>'Cover Sheet'!$A$6</f>
        <v>[insert name of firm]</v>
      </c>
      <c r="E1198" s="88" t="str">
        <f>'Cover Sheet'!$B$6</f>
        <v>[insert CPA name]</v>
      </c>
      <c r="F1198" s="88" t="str">
        <f>'Cover Sheet'!$B$8</f>
        <v>[insert CPA license number]</v>
      </c>
      <c r="G1198" s="88" t="str">
        <f>'Cover Sheet'!$D$6</f>
        <v>[insert direct email address]</v>
      </c>
      <c r="H1198" s="88" t="str">
        <f>'Cover Sheet'!$D$8</f>
        <v>[insert direct phone number]</v>
      </c>
      <c r="I1198" s="88" t="str">
        <f>'Cover Sheet'!$D$10</f>
        <v>[insert firm mailing address]</v>
      </c>
      <c r="J1198" s="88" t="str">
        <f>'Licensee Info'!$E$2</f>
        <v>Report not attested to correctly</v>
      </c>
      <c r="K1198" s="91" t="s">
        <v>287</v>
      </c>
      <c r="L1198" s="91">
        <v>1</v>
      </c>
      <c r="M1198" s="91">
        <v>4</v>
      </c>
      <c r="N1198" s="91">
        <v>5</v>
      </c>
      <c r="O1198" s="91">
        <v>8</v>
      </c>
      <c r="P1198" s="91"/>
      <c r="Q1198" s="91"/>
      <c r="R1198" s="91" t="str">
        <f ca="1">'R - Total (SC, ST)'!$C$176</f>
        <v>[Autofilled based on inputs from part 3]</v>
      </c>
      <c r="S1198" s="91">
        <v>0</v>
      </c>
      <c r="T1198" s="91">
        <v>0</v>
      </c>
      <c r="U1198" s="91">
        <v>0</v>
      </c>
      <c r="V1198" s="91">
        <v>0</v>
      </c>
      <c r="W1198" s="91">
        <v>0</v>
      </c>
      <c r="X1198" s="91">
        <v>0</v>
      </c>
      <c r="Y1198" s="91">
        <v>0</v>
      </c>
      <c r="Z1198" s="91">
        <v>0</v>
      </c>
      <c r="AA1198" s="91">
        <v>0</v>
      </c>
      <c r="AB1198" s="91">
        <v>0</v>
      </c>
      <c r="AC1198" s="91">
        <v>0</v>
      </c>
      <c r="AD1198" s="91">
        <v>0</v>
      </c>
      <c r="AE1198" s="91"/>
      <c r="AF1198" s="91"/>
      <c r="AG1198" s="91"/>
      <c r="AH1198" s="91"/>
      <c r="AJ1198" cm="1">
        <f t="array" aca="1" ref="AJ1198" ca="1">IF(OR(COUNTIF(R1198,$AZ$2:$AZ$19)),0,1)</f>
        <v>0</v>
      </c>
      <c r="AK1198" cm="1">
        <f t="array" ref="AK1198">IF(OR(COUNTIF(S1198,$AZ$2:$AZ$19)),0,1)</f>
        <v>0</v>
      </c>
      <c r="AL1198" cm="1">
        <f t="array" ref="AL1198">IF(OR(COUNTIF(T1198,$AZ$2:$AZ$19)),0,1)</f>
        <v>0</v>
      </c>
      <c r="AM1198" cm="1">
        <f t="array" ref="AM1198">IF(OR(COUNTIF(U1198,$AZ$2:$AZ$19)),0,1)</f>
        <v>0</v>
      </c>
      <c r="AN1198" cm="1">
        <f t="array" ref="AN1198">IF(OR(COUNTIF(V1198,$AZ$2:$AZ$19)),0,1)</f>
        <v>0</v>
      </c>
      <c r="AO1198" cm="1">
        <f t="array" ref="AO1198">IF(OR(COUNTIF(W1198,$AZ$2:$AZ$19)),0,1)</f>
        <v>0</v>
      </c>
      <c r="AP1198" cm="1">
        <f t="array" ref="AP1198">IF(OR(COUNTIF(X1198,$AZ$2:$AZ$19)),0,1)</f>
        <v>0</v>
      </c>
      <c r="AQ1198" cm="1">
        <f t="array" ref="AQ1198">IF(OR(COUNTIF(Y1198,$AZ$2:$AZ$19)),0,1)</f>
        <v>0</v>
      </c>
      <c r="AR1198" cm="1">
        <f t="array" ref="AR1198">IF(OR(COUNTIF(Z1198,$AZ$2:$AZ$19)),0,1)</f>
        <v>0</v>
      </c>
      <c r="AS1198" cm="1">
        <f t="array" ref="AS1198">IF(OR(COUNTIF(AA1198,$AZ$2:$AZ$19)),0,1)</f>
        <v>0</v>
      </c>
      <c r="AT1198" cm="1">
        <f t="array" ref="AT1198">IF(OR(COUNTIF(AB1198,$AZ$2:$AZ$19)),0,1)</f>
        <v>0</v>
      </c>
      <c r="AU1198" cm="1">
        <f t="array" ref="AU1198">IF(OR(COUNTIF(AC1198,$AZ$2:$AZ$19)),0,1)</f>
        <v>0</v>
      </c>
      <c r="AV1198" cm="1">
        <f t="array" ref="AV1198">IF(OR(COUNTIF(AD1198,$AZ$2:$AZ$19)),0,1)</f>
        <v>0</v>
      </c>
      <c r="AX1198">
        <f t="shared" ca="1" si="20"/>
        <v>0</v>
      </c>
    </row>
    <row r="1199" spans="1:50" x14ac:dyDescent="0.3">
      <c r="A1199" s="92" t="str" cm="1">
        <f t="array" aca="1" ref="A1199" ca="1">IF(AX1199&gt;0,'Licensee Info'!$A$2:$A$2,"#N/A")</f>
        <v>#N/A</v>
      </c>
      <c r="B1199" s="88" t="str">
        <f>'Cover Sheet'!$A$3</f>
        <v>[insert AFS Reporting Period]</v>
      </c>
      <c r="C1199" s="88" t="str">
        <f>'Cover Sheet'!$D$3</f>
        <v>[insert all medical and adult-use license record numbers covered by this AFS]</v>
      </c>
      <c r="D1199" s="88" t="str">
        <f>'Cover Sheet'!$A$6</f>
        <v>[insert name of firm]</v>
      </c>
      <c r="E1199" s="88" t="str">
        <f>'Cover Sheet'!$B$6</f>
        <v>[insert CPA name]</v>
      </c>
      <c r="F1199" s="88" t="str">
        <f>'Cover Sheet'!$B$8</f>
        <v>[insert CPA license number]</v>
      </c>
      <c r="G1199" s="88" t="str">
        <f>'Cover Sheet'!$D$6</f>
        <v>[insert direct email address]</v>
      </c>
      <c r="H1199" s="88" t="str">
        <f>'Cover Sheet'!$D$8</f>
        <v>[insert direct phone number]</v>
      </c>
      <c r="I1199" s="88" t="str">
        <f>'Cover Sheet'!$D$10</f>
        <v>[insert firm mailing address]</v>
      </c>
      <c r="J1199" s="88" t="str">
        <f>'Licensee Info'!$E$2</f>
        <v>Report not attested to correctly</v>
      </c>
      <c r="K1199" t="s">
        <v>287</v>
      </c>
      <c r="L1199">
        <v>1</v>
      </c>
      <c r="M1199">
        <v>4</v>
      </c>
      <c r="N1199">
        <v>5</v>
      </c>
      <c r="O1199">
        <v>9</v>
      </c>
      <c r="R1199" t="str">
        <f ca="1">'R - Total (SC, ST)'!$C$176</f>
        <v>[Autofilled based on inputs from part 3]</v>
      </c>
      <c r="S1199">
        <v>0</v>
      </c>
      <c r="T1199">
        <v>0</v>
      </c>
      <c r="U1199">
        <v>0</v>
      </c>
      <c r="V1199">
        <v>0</v>
      </c>
      <c r="W1199">
        <v>0</v>
      </c>
      <c r="X1199">
        <v>0</v>
      </c>
      <c r="Y1199">
        <v>0</v>
      </c>
      <c r="Z1199">
        <v>0</v>
      </c>
      <c r="AA1199">
        <v>0</v>
      </c>
      <c r="AB1199">
        <v>0</v>
      </c>
      <c r="AC1199">
        <v>0</v>
      </c>
      <c r="AD1199">
        <v>0</v>
      </c>
      <c r="AJ1199" cm="1">
        <f t="array" aca="1" ref="AJ1199" ca="1">IF(OR(COUNTIF(R1199,$AZ$2:$AZ$19)),0,1)</f>
        <v>0</v>
      </c>
      <c r="AK1199" cm="1">
        <f t="array" ref="AK1199">IF(OR(COUNTIF(S1199,$AZ$2:$AZ$19)),0,1)</f>
        <v>0</v>
      </c>
      <c r="AL1199" cm="1">
        <f t="array" ref="AL1199">IF(OR(COUNTIF(T1199,$AZ$2:$AZ$19)),0,1)</f>
        <v>0</v>
      </c>
      <c r="AM1199" cm="1">
        <f t="array" ref="AM1199">IF(OR(COUNTIF(U1199,$AZ$2:$AZ$19)),0,1)</f>
        <v>0</v>
      </c>
      <c r="AN1199" cm="1">
        <f t="array" ref="AN1199">IF(OR(COUNTIF(V1199,$AZ$2:$AZ$19)),0,1)</f>
        <v>0</v>
      </c>
      <c r="AO1199" cm="1">
        <f t="array" ref="AO1199">IF(OR(COUNTIF(W1199,$AZ$2:$AZ$19)),0,1)</f>
        <v>0</v>
      </c>
      <c r="AP1199" cm="1">
        <f t="array" ref="AP1199">IF(OR(COUNTIF(X1199,$AZ$2:$AZ$19)),0,1)</f>
        <v>0</v>
      </c>
      <c r="AQ1199" cm="1">
        <f t="array" ref="AQ1199">IF(OR(COUNTIF(Y1199,$AZ$2:$AZ$19)),0,1)</f>
        <v>0</v>
      </c>
      <c r="AR1199" cm="1">
        <f t="array" ref="AR1199">IF(OR(COUNTIF(Z1199,$AZ$2:$AZ$19)),0,1)</f>
        <v>0</v>
      </c>
      <c r="AS1199" cm="1">
        <f t="array" ref="AS1199">IF(OR(COUNTIF(AA1199,$AZ$2:$AZ$19)),0,1)</f>
        <v>0</v>
      </c>
      <c r="AT1199" cm="1">
        <f t="array" ref="AT1199">IF(OR(COUNTIF(AB1199,$AZ$2:$AZ$19)),0,1)</f>
        <v>0</v>
      </c>
      <c r="AU1199" cm="1">
        <f t="array" ref="AU1199">IF(OR(COUNTIF(AC1199,$AZ$2:$AZ$19)),0,1)</f>
        <v>0</v>
      </c>
      <c r="AV1199" cm="1">
        <f t="array" ref="AV1199">IF(OR(COUNTIF(AD1199,$AZ$2:$AZ$19)),0,1)</f>
        <v>0</v>
      </c>
      <c r="AX1199">
        <f t="shared" ca="1" si="20"/>
        <v>0</v>
      </c>
    </row>
    <row r="1200" spans="1:50" x14ac:dyDescent="0.3">
      <c r="A1200" s="88" t="str" cm="1">
        <f t="array" aca="1" ref="A1200" ca="1">IF(AX1200&gt;0,'Licensee Info'!$A$2:$A$2,"#N/A")</f>
        <v>#N/A</v>
      </c>
      <c r="B1200" s="88" t="str">
        <f>'Cover Sheet'!$A$3</f>
        <v>[insert AFS Reporting Period]</v>
      </c>
      <c r="C1200" s="88" t="str">
        <f>'Cover Sheet'!$D$3</f>
        <v>[insert all medical and adult-use license record numbers covered by this AFS]</v>
      </c>
      <c r="D1200" s="88" t="str">
        <f>'Cover Sheet'!$A$6</f>
        <v>[insert name of firm]</v>
      </c>
      <c r="E1200" s="88" t="str">
        <f>'Cover Sheet'!$B$6</f>
        <v>[insert CPA name]</v>
      </c>
      <c r="F1200" s="88" t="str">
        <f>'Cover Sheet'!$B$8</f>
        <v>[insert CPA license number]</v>
      </c>
      <c r="G1200" s="88" t="str">
        <f>'Cover Sheet'!$D$6</f>
        <v>[insert direct email address]</v>
      </c>
      <c r="H1200" s="88" t="str">
        <f>'Cover Sheet'!$D$8</f>
        <v>[insert direct phone number]</v>
      </c>
      <c r="I1200" s="88" t="str">
        <f>'Cover Sheet'!$D$10</f>
        <v>[insert firm mailing address]</v>
      </c>
      <c r="J1200" s="88" t="str">
        <f>'Licensee Info'!$E$2</f>
        <v>Report not attested to correctly</v>
      </c>
      <c r="K1200" s="91" t="s">
        <v>287</v>
      </c>
      <c r="L1200" s="91">
        <v>1</v>
      </c>
      <c r="M1200" s="91">
        <v>4</v>
      </c>
      <c r="N1200" s="91">
        <v>5</v>
      </c>
      <c r="O1200" s="91">
        <v>10</v>
      </c>
      <c r="P1200" s="91"/>
      <c r="Q1200" s="91"/>
      <c r="R1200" s="91" t="str">
        <f ca="1">'R - Total (SC, ST)'!$C$176</f>
        <v>[Autofilled based on inputs from part 3]</v>
      </c>
      <c r="S1200" s="91">
        <v>0</v>
      </c>
      <c r="T1200" s="91">
        <v>0</v>
      </c>
      <c r="U1200" s="91">
        <v>0</v>
      </c>
      <c r="V1200" s="91">
        <v>0</v>
      </c>
      <c r="W1200" s="91">
        <v>0</v>
      </c>
      <c r="X1200" s="91">
        <v>0</v>
      </c>
      <c r="Y1200" s="91">
        <v>0</v>
      </c>
      <c r="Z1200" s="91">
        <v>0</v>
      </c>
      <c r="AA1200" s="91">
        <v>0</v>
      </c>
      <c r="AB1200" s="91">
        <v>0</v>
      </c>
      <c r="AC1200" s="91">
        <v>0</v>
      </c>
      <c r="AD1200" s="91">
        <v>0</v>
      </c>
      <c r="AE1200" s="91"/>
      <c r="AF1200" s="91"/>
      <c r="AG1200" s="91"/>
      <c r="AH1200" s="91"/>
      <c r="AJ1200" cm="1">
        <f t="array" aca="1" ref="AJ1200" ca="1">IF(OR(COUNTIF(R1200,$AZ$2:$AZ$19)),0,1)</f>
        <v>0</v>
      </c>
      <c r="AK1200" cm="1">
        <f t="array" ref="AK1200">IF(OR(COUNTIF(S1200,$AZ$2:$AZ$19)),0,1)</f>
        <v>0</v>
      </c>
      <c r="AL1200" cm="1">
        <f t="array" ref="AL1200">IF(OR(COUNTIF(T1200,$AZ$2:$AZ$19)),0,1)</f>
        <v>0</v>
      </c>
      <c r="AM1200" cm="1">
        <f t="array" ref="AM1200">IF(OR(COUNTIF(U1200,$AZ$2:$AZ$19)),0,1)</f>
        <v>0</v>
      </c>
      <c r="AN1200" cm="1">
        <f t="array" ref="AN1200">IF(OR(COUNTIF(V1200,$AZ$2:$AZ$19)),0,1)</f>
        <v>0</v>
      </c>
      <c r="AO1200" cm="1">
        <f t="array" ref="AO1200">IF(OR(COUNTIF(W1200,$AZ$2:$AZ$19)),0,1)</f>
        <v>0</v>
      </c>
      <c r="AP1200" cm="1">
        <f t="array" ref="AP1200">IF(OR(COUNTIF(X1200,$AZ$2:$AZ$19)),0,1)</f>
        <v>0</v>
      </c>
      <c r="AQ1200" cm="1">
        <f t="array" ref="AQ1200">IF(OR(COUNTIF(Y1200,$AZ$2:$AZ$19)),0,1)</f>
        <v>0</v>
      </c>
      <c r="AR1200" cm="1">
        <f t="array" ref="AR1200">IF(OR(COUNTIF(Z1200,$AZ$2:$AZ$19)),0,1)</f>
        <v>0</v>
      </c>
      <c r="AS1200" cm="1">
        <f t="array" ref="AS1200">IF(OR(COUNTIF(AA1200,$AZ$2:$AZ$19)),0,1)</f>
        <v>0</v>
      </c>
      <c r="AT1200" cm="1">
        <f t="array" ref="AT1200">IF(OR(COUNTIF(AB1200,$AZ$2:$AZ$19)),0,1)</f>
        <v>0</v>
      </c>
      <c r="AU1200" cm="1">
        <f t="array" ref="AU1200">IF(OR(COUNTIF(AC1200,$AZ$2:$AZ$19)),0,1)</f>
        <v>0</v>
      </c>
      <c r="AV1200" cm="1">
        <f t="array" ref="AV1200">IF(OR(COUNTIF(AD1200,$AZ$2:$AZ$19)),0,1)</f>
        <v>0</v>
      </c>
      <c r="AX1200">
        <f t="shared" ca="1" si="20"/>
        <v>0</v>
      </c>
    </row>
    <row r="1201" spans="1:50" x14ac:dyDescent="0.3">
      <c r="A1201" s="92" t="str" cm="1">
        <f t="array" aca="1" ref="A1201" ca="1">IF(AX1201&gt;0,'Licensee Info'!$A$2:$A$2,"#N/A")</f>
        <v>#N/A</v>
      </c>
      <c r="B1201" s="88" t="str">
        <f>'Cover Sheet'!$A$3</f>
        <v>[insert AFS Reporting Period]</v>
      </c>
      <c r="C1201" s="88" t="str">
        <f>'Cover Sheet'!$D$3</f>
        <v>[insert all medical and adult-use license record numbers covered by this AFS]</v>
      </c>
      <c r="D1201" s="88" t="str">
        <f>'Cover Sheet'!$A$6</f>
        <v>[insert name of firm]</v>
      </c>
      <c r="E1201" s="88" t="str">
        <f>'Cover Sheet'!$B$6</f>
        <v>[insert CPA name]</v>
      </c>
      <c r="F1201" s="88" t="str">
        <f>'Cover Sheet'!$B$8</f>
        <v>[insert CPA license number]</v>
      </c>
      <c r="G1201" s="88" t="str">
        <f>'Cover Sheet'!$D$6</f>
        <v>[insert direct email address]</v>
      </c>
      <c r="H1201" s="88" t="str">
        <f>'Cover Sheet'!$D$8</f>
        <v>[insert direct phone number]</v>
      </c>
      <c r="I1201" s="88" t="str">
        <f>'Cover Sheet'!$D$10</f>
        <v>[insert firm mailing address]</v>
      </c>
      <c r="J1201" s="88" t="str">
        <f>'Licensee Info'!$E$2</f>
        <v>Report not attested to correctly</v>
      </c>
      <c r="K1201" t="s">
        <v>287</v>
      </c>
      <c r="L1201">
        <v>1</v>
      </c>
      <c r="M1201">
        <v>4</v>
      </c>
      <c r="N1201">
        <v>5</v>
      </c>
      <c r="O1201">
        <v>11</v>
      </c>
      <c r="R1201" t="str">
        <f ca="1">'R - Total (SC, ST)'!$C$176</f>
        <v>[Autofilled based on inputs from part 3]</v>
      </c>
      <c r="S1201">
        <v>0</v>
      </c>
      <c r="T1201">
        <v>0</v>
      </c>
      <c r="U1201">
        <v>0</v>
      </c>
      <c r="V1201">
        <v>0</v>
      </c>
      <c r="W1201">
        <v>0</v>
      </c>
      <c r="X1201">
        <v>0</v>
      </c>
      <c r="Y1201">
        <v>0</v>
      </c>
      <c r="Z1201">
        <v>0</v>
      </c>
      <c r="AA1201">
        <v>0</v>
      </c>
      <c r="AB1201">
        <v>0</v>
      </c>
      <c r="AC1201">
        <v>0</v>
      </c>
      <c r="AD1201">
        <v>0</v>
      </c>
      <c r="AJ1201" cm="1">
        <f t="array" aca="1" ref="AJ1201" ca="1">IF(OR(COUNTIF(R1201,$AZ$2:$AZ$19)),0,1)</f>
        <v>0</v>
      </c>
      <c r="AK1201" cm="1">
        <f t="array" ref="AK1201">IF(OR(COUNTIF(S1201,$AZ$2:$AZ$19)),0,1)</f>
        <v>0</v>
      </c>
      <c r="AL1201" cm="1">
        <f t="array" ref="AL1201">IF(OR(COUNTIF(T1201,$AZ$2:$AZ$19)),0,1)</f>
        <v>0</v>
      </c>
      <c r="AM1201" cm="1">
        <f t="array" ref="AM1201">IF(OR(COUNTIF(U1201,$AZ$2:$AZ$19)),0,1)</f>
        <v>0</v>
      </c>
      <c r="AN1201" cm="1">
        <f t="array" ref="AN1201">IF(OR(COUNTIF(V1201,$AZ$2:$AZ$19)),0,1)</f>
        <v>0</v>
      </c>
      <c r="AO1201" cm="1">
        <f t="array" ref="AO1201">IF(OR(COUNTIF(W1201,$AZ$2:$AZ$19)),0,1)</f>
        <v>0</v>
      </c>
      <c r="AP1201" cm="1">
        <f t="array" ref="AP1201">IF(OR(COUNTIF(X1201,$AZ$2:$AZ$19)),0,1)</f>
        <v>0</v>
      </c>
      <c r="AQ1201" cm="1">
        <f t="array" ref="AQ1201">IF(OR(COUNTIF(Y1201,$AZ$2:$AZ$19)),0,1)</f>
        <v>0</v>
      </c>
      <c r="AR1201" cm="1">
        <f t="array" ref="AR1201">IF(OR(COUNTIF(Z1201,$AZ$2:$AZ$19)),0,1)</f>
        <v>0</v>
      </c>
      <c r="AS1201" cm="1">
        <f t="array" ref="AS1201">IF(OR(COUNTIF(AA1201,$AZ$2:$AZ$19)),0,1)</f>
        <v>0</v>
      </c>
      <c r="AT1201" cm="1">
        <f t="array" ref="AT1201">IF(OR(COUNTIF(AB1201,$AZ$2:$AZ$19)),0,1)</f>
        <v>0</v>
      </c>
      <c r="AU1201" cm="1">
        <f t="array" ref="AU1201">IF(OR(COUNTIF(AC1201,$AZ$2:$AZ$19)),0,1)</f>
        <v>0</v>
      </c>
      <c r="AV1201" cm="1">
        <f t="array" ref="AV1201">IF(OR(COUNTIF(AD1201,$AZ$2:$AZ$19)),0,1)</f>
        <v>0</v>
      </c>
      <c r="AX1201">
        <f t="shared" ca="1" si="20"/>
        <v>0</v>
      </c>
    </row>
    <row r="1202" spans="1:50" x14ac:dyDescent="0.3">
      <c r="A1202" s="88" t="str" cm="1">
        <f t="array" aca="1" ref="A1202" ca="1">IF(AX1202&gt;0,'Licensee Info'!$A$2:$A$2,"#N/A")</f>
        <v>#N/A</v>
      </c>
      <c r="B1202" s="88" t="str">
        <f>'Cover Sheet'!$A$3</f>
        <v>[insert AFS Reporting Period]</v>
      </c>
      <c r="C1202" s="88" t="str">
        <f>'Cover Sheet'!$D$3</f>
        <v>[insert all medical and adult-use license record numbers covered by this AFS]</v>
      </c>
      <c r="D1202" s="88" t="str">
        <f>'Cover Sheet'!$A$6</f>
        <v>[insert name of firm]</v>
      </c>
      <c r="E1202" s="88" t="str">
        <f>'Cover Sheet'!$B$6</f>
        <v>[insert CPA name]</v>
      </c>
      <c r="F1202" s="88" t="str">
        <f>'Cover Sheet'!$B$8</f>
        <v>[insert CPA license number]</v>
      </c>
      <c r="G1202" s="88" t="str">
        <f>'Cover Sheet'!$D$6</f>
        <v>[insert direct email address]</v>
      </c>
      <c r="H1202" s="88" t="str">
        <f>'Cover Sheet'!$D$8</f>
        <v>[insert direct phone number]</v>
      </c>
      <c r="I1202" s="88" t="str">
        <f>'Cover Sheet'!$D$10</f>
        <v>[insert firm mailing address]</v>
      </c>
      <c r="J1202" s="88" t="str">
        <f>'Licensee Info'!$E$2</f>
        <v>Report not attested to correctly</v>
      </c>
      <c r="K1202" s="91" t="s">
        <v>287</v>
      </c>
      <c r="L1202" s="91">
        <v>1</v>
      </c>
      <c r="M1202" s="91">
        <v>4</v>
      </c>
      <c r="N1202" s="91">
        <v>5</v>
      </c>
      <c r="O1202" s="91">
        <v>12</v>
      </c>
      <c r="P1202" s="91"/>
      <c r="Q1202" s="91"/>
      <c r="R1202" s="91" t="str">
        <f ca="1">'R - Total (SC, ST)'!$C$176</f>
        <v>[Autofilled based on inputs from part 3]</v>
      </c>
      <c r="S1202" s="91">
        <v>0</v>
      </c>
      <c r="T1202" s="91">
        <v>0</v>
      </c>
      <c r="U1202" s="91">
        <v>0</v>
      </c>
      <c r="V1202" s="91">
        <v>0</v>
      </c>
      <c r="W1202" s="91">
        <v>0</v>
      </c>
      <c r="X1202" s="91">
        <v>0</v>
      </c>
      <c r="Y1202" s="91">
        <v>0</v>
      </c>
      <c r="Z1202" s="91">
        <v>0</v>
      </c>
      <c r="AA1202" s="91">
        <v>0</v>
      </c>
      <c r="AB1202" s="91">
        <v>0</v>
      </c>
      <c r="AC1202" s="91">
        <v>0</v>
      </c>
      <c r="AD1202" s="91">
        <v>0</v>
      </c>
      <c r="AE1202" s="91"/>
      <c r="AF1202" s="91"/>
      <c r="AG1202" s="91"/>
      <c r="AH1202" s="91"/>
      <c r="AJ1202" cm="1">
        <f t="array" aca="1" ref="AJ1202" ca="1">IF(OR(COUNTIF(R1202,$AZ$2:$AZ$19)),0,1)</f>
        <v>0</v>
      </c>
      <c r="AK1202" cm="1">
        <f t="array" ref="AK1202">IF(OR(COUNTIF(S1202,$AZ$2:$AZ$19)),0,1)</f>
        <v>0</v>
      </c>
      <c r="AL1202" cm="1">
        <f t="array" ref="AL1202">IF(OR(COUNTIF(T1202,$AZ$2:$AZ$19)),0,1)</f>
        <v>0</v>
      </c>
      <c r="AM1202" cm="1">
        <f t="array" ref="AM1202">IF(OR(COUNTIF(U1202,$AZ$2:$AZ$19)),0,1)</f>
        <v>0</v>
      </c>
      <c r="AN1202" cm="1">
        <f t="array" ref="AN1202">IF(OR(COUNTIF(V1202,$AZ$2:$AZ$19)),0,1)</f>
        <v>0</v>
      </c>
      <c r="AO1202" cm="1">
        <f t="array" ref="AO1202">IF(OR(COUNTIF(W1202,$AZ$2:$AZ$19)),0,1)</f>
        <v>0</v>
      </c>
      <c r="AP1202" cm="1">
        <f t="array" ref="AP1202">IF(OR(COUNTIF(X1202,$AZ$2:$AZ$19)),0,1)</f>
        <v>0</v>
      </c>
      <c r="AQ1202" cm="1">
        <f t="array" ref="AQ1202">IF(OR(COUNTIF(Y1202,$AZ$2:$AZ$19)),0,1)</f>
        <v>0</v>
      </c>
      <c r="AR1202" cm="1">
        <f t="array" ref="AR1202">IF(OR(COUNTIF(Z1202,$AZ$2:$AZ$19)),0,1)</f>
        <v>0</v>
      </c>
      <c r="AS1202" cm="1">
        <f t="array" ref="AS1202">IF(OR(COUNTIF(AA1202,$AZ$2:$AZ$19)),0,1)</f>
        <v>0</v>
      </c>
      <c r="AT1202" cm="1">
        <f t="array" ref="AT1202">IF(OR(COUNTIF(AB1202,$AZ$2:$AZ$19)),0,1)</f>
        <v>0</v>
      </c>
      <c r="AU1202" cm="1">
        <f t="array" ref="AU1202">IF(OR(COUNTIF(AC1202,$AZ$2:$AZ$19)),0,1)</f>
        <v>0</v>
      </c>
      <c r="AV1202" cm="1">
        <f t="array" ref="AV1202">IF(OR(COUNTIF(AD1202,$AZ$2:$AZ$19)),0,1)</f>
        <v>0</v>
      </c>
      <c r="AX1202">
        <f t="shared" ca="1" si="20"/>
        <v>0</v>
      </c>
    </row>
    <row r="1203" spans="1:50" x14ac:dyDescent="0.3">
      <c r="A1203" s="92" t="str" cm="1">
        <f t="array" ref="A1203">IF(AX1203&gt;0,'Licensee Info'!$A$2:$A$2,"#N/A")</f>
        <v>#N/A</v>
      </c>
      <c r="B1203" s="88" t="str">
        <f>'Cover Sheet'!$A$3</f>
        <v>[insert AFS Reporting Period]</v>
      </c>
      <c r="C1203" s="88" t="str">
        <f>'Cover Sheet'!$D$3</f>
        <v>[insert all medical and adult-use license record numbers covered by this AFS]</v>
      </c>
      <c r="D1203" s="88" t="str">
        <f>'Cover Sheet'!$A$6</f>
        <v>[insert name of firm]</v>
      </c>
      <c r="E1203" s="88" t="str">
        <f>'Cover Sheet'!$B$6</f>
        <v>[insert CPA name]</v>
      </c>
      <c r="F1203" s="88" t="str">
        <f>'Cover Sheet'!$B$8</f>
        <v>[insert CPA license number]</v>
      </c>
      <c r="G1203" s="88" t="str">
        <f>'Cover Sheet'!$D$6</f>
        <v>[insert direct email address]</v>
      </c>
      <c r="H1203" s="88" t="str">
        <f>'Cover Sheet'!$D$8</f>
        <v>[insert direct phone number]</v>
      </c>
      <c r="I1203" s="88" t="str">
        <f>'Cover Sheet'!$D$10</f>
        <v>[insert firm mailing address]</v>
      </c>
      <c r="J1203" s="88" t="str">
        <f>'Licensee Info'!$E$2</f>
        <v>Report not attested to correctly</v>
      </c>
      <c r="K1203" t="s">
        <v>287</v>
      </c>
      <c r="L1203">
        <v>1</v>
      </c>
      <c r="M1203" t="s">
        <v>288</v>
      </c>
      <c r="N1203">
        <v>5</v>
      </c>
      <c r="O1203">
        <v>1</v>
      </c>
      <c r="R1203" cm="1">
        <f t="array" ref="R1203:V1212">'R - Total (SC, ST)'!$A$192:$E$201</f>
        <v>0</v>
      </c>
      <c r="S1203">
        <v>0</v>
      </c>
      <c r="T1203">
        <v>0</v>
      </c>
      <c r="U1203">
        <v>0</v>
      </c>
      <c r="V1203">
        <v>0</v>
      </c>
      <c r="W1203">
        <v>0</v>
      </c>
      <c r="X1203">
        <v>0</v>
      </c>
      <c r="Y1203">
        <v>0</v>
      </c>
      <c r="Z1203">
        <v>0</v>
      </c>
      <c r="AA1203">
        <v>0</v>
      </c>
      <c r="AB1203">
        <v>0</v>
      </c>
      <c r="AC1203">
        <v>0</v>
      </c>
      <c r="AD1203">
        <v>0</v>
      </c>
      <c r="AJ1203" cm="1">
        <f t="array" ref="AJ1203">IF(OR(COUNTIF(R1203,$AZ$2:$AZ$19)),0,1)</f>
        <v>0</v>
      </c>
      <c r="AK1203" cm="1">
        <f t="array" ref="AK1203">IF(OR(COUNTIF(S1203,$AZ$2:$AZ$19)),0,1)</f>
        <v>0</v>
      </c>
      <c r="AL1203" cm="1">
        <f t="array" ref="AL1203">IF(OR(COUNTIF(T1203,$AZ$2:$AZ$19)),0,1)</f>
        <v>0</v>
      </c>
      <c r="AM1203" cm="1">
        <f t="array" ref="AM1203">IF(OR(COUNTIF(U1203,$AZ$2:$AZ$19)),0,1)</f>
        <v>0</v>
      </c>
      <c r="AN1203" cm="1">
        <f t="array" ref="AN1203">IF(OR(COUNTIF(V1203,$AZ$2:$AZ$19)),0,1)</f>
        <v>0</v>
      </c>
      <c r="AO1203" cm="1">
        <f t="array" ref="AO1203">IF(OR(COUNTIF(W1203,$AZ$2:$AZ$19)),0,1)</f>
        <v>0</v>
      </c>
      <c r="AP1203" cm="1">
        <f t="array" ref="AP1203">IF(OR(COUNTIF(X1203,$AZ$2:$AZ$19)),0,1)</f>
        <v>0</v>
      </c>
      <c r="AQ1203" cm="1">
        <f t="array" ref="AQ1203">IF(OR(COUNTIF(Y1203,$AZ$2:$AZ$19)),0,1)</f>
        <v>0</v>
      </c>
      <c r="AR1203" cm="1">
        <f t="array" ref="AR1203">IF(OR(COUNTIF(Z1203,$AZ$2:$AZ$19)),0,1)</f>
        <v>0</v>
      </c>
      <c r="AS1203" cm="1">
        <f t="array" ref="AS1203">IF(OR(COUNTIF(AA1203,$AZ$2:$AZ$19)),0,1)</f>
        <v>0</v>
      </c>
      <c r="AT1203" cm="1">
        <f t="array" ref="AT1203">IF(OR(COUNTIF(AB1203,$AZ$2:$AZ$19)),0,1)</f>
        <v>0</v>
      </c>
      <c r="AU1203" cm="1">
        <f t="array" ref="AU1203">IF(OR(COUNTIF(AC1203,$AZ$2:$AZ$19)),0,1)</f>
        <v>0</v>
      </c>
      <c r="AV1203" cm="1">
        <f t="array" ref="AV1203">IF(OR(COUNTIF(AD1203,$AZ$2:$AZ$19)),0,1)</f>
        <v>0</v>
      </c>
      <c r="AX1203">
        <f t="shared" si="20"/>
        <v>0</v>
      </c>
    </row>
    <row r="1204" spans="1:50" x14ac:dyDescent="0.3">
      <c r="A1204" s="88" t="str" cm="1">
        <f t="array" ref="A1204">IF(AX1204&gt;0,'Licensee Info'!$A$2:$A$2,"#N/A")</f>
        <v>#N/A</v>
      </c>
      <c r="B1204" s="88" t="str">
        <f>'Cover Sheet'!$A$3</f>
        <v>[insert AFS Reporting Period]</v>
      </c>
      <c r="C1204" s="88" t="str">
        <f>'Cover Sheet'!$D$3</f>
        <v>[insert all medical and adult-use license record numbers covered by this AFS]</v>
      </c>
      <c r="D1204" s="88" t="str">
        <f>'Cover Sheet'!$A$6</f>
        <v>[insert name of firm]</v>
      </c>
      <c r="E1204" s="88" t="str">
        <f>'Cover Sheet'!$B$6</f>
        <v>[insert CPA name]</v>
      </c>
      <c r="F1204" s="88" t="str">
        <f>'Cover Sheet'!$B$8</f>
        <v>[insert CPA license number]</v>
      </c>
      <c r="G1204" s="88" t="str">
        <f>'Cover Sheet'!$D$6</f>
        <v>[insert direct email address]</v>
      </c>
      <c r="H1204" s="88" t="str">
        <f>'Cover Sheet'!$D$8</f>
        <v>[insert direct phone number]</v>
      </c>
      <c r="I1204" s="88" t="str">
        <f>'Cover Sheet'!$D$10</f>
        <v>[insert firm mailing address]</v>
      </c>
      <c r="J1204" s="88" t="str">
        <f>'Licensee Info'!$E$2</f>
        <v>Report not attested to correctly</v>
      </c>
      <c r="K1204" s="91" t="s">
        <v>287</v>
      </c>
      <c r="L1204" s="91">
        <v>1</v>
      </c>
      <c r="M1204" s="91" t="s">
        <v>288</v>
      </c>
      <c r="N1204" s="91">
        <v>5</v>
      </c>
      <c r="O1204" s="91">
        <v>2</v>
      </c>
      <c r="P1204" s="91"/>
      <c r="Q1204" s="91"/>
      <c r="R1204" s="91">
        <v>0</v>
      </c>
      <c r="S1204" s="91">
        <v>0</v>
      </c>
      <c r="T1204" s="91">
        <v>0</v>
      </c>
      <c r="U1204" s="91">
        <v>0</v>
      </c>
      <c r="V1204" s="91">
        <v>0</v>
      </c>
      <c r="W1204" s="91">
        <v>0</v>
      </c>
      <c r="X1204" s="91">
        <v>0</v>
      </c>
      <c r="Y1204" s="91">
        <v>0</v>
      </c>
      <c r="Z1204" s="91">
        <v>0</v>
      </c>
      <c r="AA1204" s="91">
        <v>0</v>
      </c>
      <c r="AB1204" s="91">
        <v>0</v>
      </c>
      <c r="AC1204" s="91">
        <v>0</v>
      </c>
      <c r="AD1204" s="91">
        <v>0</v>
      </c>
      <c r="AE1204" s="91"/>
      <c r="AF1204" s="91"/>
      <c r="AG1204" s="91"/>
      <c r="AH1204" s="91"/>
      <c r="AJ1204" cm="1">
        <f t="array" ref="AJ1204">IF(OR(COUNTIF(R1204,$AZ$2:$AZ$19)),0,1)</f>
        <v>0</v>
      </c>
      <c r="AK1204" cm="1">
        <f t="array" ref="AK1204">IF(OR(COUNTIF(S1204,$AZ$2:$AZ$19)),0,1)</f>
        <v>0</v>
      </c>
      <c r="AL1204" cm="1">
        <f t="array" ref="AL1204">IF(OR(COUNTIF(T1204,$AZ$2:$AZ$19)),0,1)</f>
        <v>0</v>
      </c>
      <c r="AM1204" cm="1">
        <f t="array" ref="AM1204">IF(OR(COUNTIF(U1204,$AZ$2:$AZ$19)),0,1)</f>
        <v>0</v>
      </c>
      <c r="AN1204" cm="1">
        <f t="array" ref="AN1204">IF(OR(COUNTIF(V1204,$AZ$2:$AZ$19)),0,1)</f>
        <v>0</v>
      </c>
      <c r="AO1204" cm="1">
        <f t="array" ref="AO1204">IF(OR(COUNTIF(W1204,$AZ$2:$AZ$19)),0,1)</f>
        <v>0</v>
      </c>
      <c r="AP1204" cm="1">
        <f t="array" ref="AP1204">IF(OR(COUNTIF(X1204,$AZ$2:$AZ$19)),0,1)</f>
        <v>0</v>
      </c>
      <c r="AQ1204" cm="1">
        <f t="array" ref="AQ1204">IF(OR(COUNTIF(Y1204,$AZ$2:$AZ$19)),0,1)</f>
        <v>0</v>
      </c>
      <c r="AR1204" cm="1">
        <f t="array" ref="AR1204">IF(OR(COUNTIF(Z1204,$AZ$2:$AZ$19)),0,1)</f>
        <v>0</v>
      </c>
      <c r="AS1204" cm="1">
        <f t="array" ref="AS1204">IF(OR(COUNTIF(AA1204,$AZ$2:$AZ$19)),0,1)</f>
        <v>0</v>
      </c>
      <c r="AT1204" cm="1">
        <f t="array" ref="AT1204">IF(OR(COUNTIF(AB1204,$AZ$2:$AZ$19)),0,1)</f>
        <v>0</v>
      </c>
      <c r="AU1204" cm="1">
        <f t="array" ref="AU1204">IF(OR(COUNTIF(AC1204,$AZ$2:$AZ$19)),0,1)</f>
        <v>0</v>
      </c>
      <c r="AV1204" cm="1">
        <f t="array" ref="AV1204">IF(OR(COUNTIF(AD1204,$AZ$2:$AZ$19)),0,1)</f>
        <v>0</v>
      </c>
      <c r="AX1204">
        <f t="shared" si="20"/>
        <v>0</v>
      </c>
    </row>
    <row r="1205" spans="1:50" x14ac:dyDescent="0.3">
      <c r="A1205" s="92" t="str" cm="1">
        <f t="array" ref="A1205">IF(AX1205&gt;0,'Licensee Info'!$A$2:$A$2,"#N/A")</f>
        <v>#N/A</v>
      </c>
      <c r="B1205" s="88" t="str">
        <f>'Cover Sheet'!$A$3</f>
        <v>[insert AFS Reporting Period]</v>
      </c>
      <c r="C1205" s="88" t="str">
        <f>'Cover Sheet'!$D$3</f>
        <v>[insert all medical and adult-use license record numbers covered by this AFS]</v>
      </c>
      <c r="D1205" s="88" t="str">
        <f>'Cover Sheet'!$A$6</f>
        <v>[insert name of firm]</v>
      </c>
      <c r="E1205" s="88" t="str">
        <f>'Cover Sheet'!$B$6</f>
        <v>[insert CPA name]</v>
      </c>
      <c r="F1205" s="88" t="str">
        <f>'Cover Sheet'!$B$8</f>
        <v>[insert CPA license number]</v>
      </c>
      <c r="G1205" s="88" t="str">
        <f>'Cover Sheet'!$D$6</f>
        <v>[insert direct email address]</v>
      </c>
      <c r="H1205" s="88" t="str">
        <f>'Cover Sheet'!$D$8</f>
        <v>[insert direct phone number]</v>
      </c>
      <c r="I1205" s="88" t="str">
        <f>'Cover Sheet'!$D$10</f>
        <v>[insert firm mailing address]</v>
      </c>
      <c r="J1205" s="88" t="str">
        <f>'Licensee Info'!$E$2</f>
        <v>Report not attested to correctly</v>
      </c>
      <c r="K1205" t="s">
        <v>287</v>
      </c>
      <c r="L1205">
        <v>1</v>
      </c>
      <c r="M1205" t="s">
        <v>288</v>
      </c>
      <c r="N1205">
        <v>5</v>
      </c>
      <c r="O1205">
        <v>3</v>
      </c>
      <c r="R1205">
        <v>0</v>
      </c>
      <c r="S1205">
        <v>0</v>
      </c>
      <c r="T1205">
        <v>0</v>
      </c>
      <c r="U1205">
        <v>0</v>
      </c>
      <c r="V1205">
        <v>0</v>
      </c>
      <c r="W1205">
        <v>0</v>
      </c>
      <c r="X1205">
        <v>0</v>
      </c>
      <c r="Y1205">
        <v>0</v>
      </c>
      <c r="Z1205">
        <v>0</v>
      </c>
      <c r="AA1205">
        <v>0</v>
      </c>
      <c r="AB1205">
        <v>0</v>
      </c>
      <c r="AC1205">
        <v>0</v>
      </c>
      <c r="AD1205">
        <v>0</v>
      </c>
      <c r="AJ1205" cm="1">
        <f t="array" ref="AJ1205">IF(OR(COUNTIF(R1205,$AZ$2:$AZ$19)),0,1)</f>
        <v>0</v>
      </c>
      <c r="AK1205" cm="1">
        <f t="array" ref="AK1205">IF(OR(COUNTIF(S1205,$AZ$2:$AZ$19)),0,1)</f>
        <v>0</v>
      </c>
      <c r="AL1205" cm="1">
        <f t="array" ref="AL1205">IF(OR(COUNTIF(T1205,$AZ$2:$AZ$19)),0,1)</f>
        <v>0</v>
      </c>
      <c r="AM1205" cm="1">
        <f t="array" ref="AM1205">IF(OR(COUNTIF(U1205,$AZ$2:$AZ$19)),0,1)</f>
        <v>0</v>
      </c>
      <c r="AN1205" cm="1">
        <f t="array" ref="AN1205">IF(OR(COUNTIF(V1205,$AZ$2:$AZ$19)),0,1)</f>
        <v>0</v>
      </c>
      <c r="AO1205" cm="1">
        <f t="array" ref="AO1205">IF(OR(COUNTIF(W1205,$AZ$2:$AZ$19)),0,1)</f>
        <v>0</v>
      </c>
      <c r="AP1205" cm="1">
        <f t="array" ref="AP1205">IF(OR(COUNTIF(X1205,$AZ$2:$AZ$19)),0,1)</f>
        <v>0</v>
      </c>
      <c r="AQ1205" cm="1">
        <f t="array" ref="AQ1205">IF(OR(COUNTIF(Y1205,$AZ$2:$AZ$19)),0,1)</f>
        <v>0</v>
      </c>
      <c r="AR1205" cm="1">
        <f t="array" ref="AR1205">IF(OR(COUNTIF(Z1205,$AZ$2:$AZ$19)),0,1)</f>
        <v>0</v>
      </c>
      <c r="AS1205" cm="1">
        <f t="array" ref="AS1205">IF(OR(COUNTIF(AA1205,$AZ$2:$AZ$19)),0,1)</f>
        <v>0</v>
      </c>
      <c r="AT1205" cm="1">
        <f t="array" ref="AT1205">IF(OR(COUNTIF(AB1205,$AZ$2:$AZ$19)),0,1)</f>
        <v>0</v>
      </c>
      <c r="AU1205" cm="1">
        <f t="array" ref="AU1205">IF(OR(COUNTIF(AC1205,$AZ$2:$AZ$19)),0,1)</f>
        <v>0</v>
      </c>
      <c r="AV1205" cm="1">
        <f t="array" ref="AV1205">IF(OR(COUNTIF(AD1205,$AZ$2:$AZ$19)),0,1)</f>
        <v>0</v>
      </c>
      <c r="AX1205">
        <f t="shared" si="20"/>
        <v>0</v>
      </c>
    </row>
    <row r="1206" spans="1:50" x14ac:dyDescent="0.3">
      <c r="A1206" s="88" t="str" cm="1">
        <f t="array" ref="A1206">IF(AX1206&gt;0,'Licensee Info'!$A$2:$A$2,"#N/A")</f>
        <v>#N/A</v>
      </c>
      <c r="B1206" s="88" t="str">
        <f>'Cover Sheet'!$A$3</f>
        <v>[insert AFS Reporting Period]</v>
      </c>
      <c r="C1206" s="88" t="str">
        <f>'Cover Sheet'!$D$3</f>
        <v>[insert all medical and adult-use license record numbers covered by this AFS]</v>
      </c>
      <c r="D1206" s="88" t="str">
        <f>'Cover Sheet'!$A$6</f>
        <v>[insert name of firm]</v>
      </c>
      <c r="E1206" s="88" t="str">
        <f>'Cover Sheet'!$B$6</f>
        <v>[insert CPA name]</v>
      </c>
      <c r="F1206" s="88" t="str">
        <f>'Cover Sheet'!$B$8</f>
        <v>[insert CPA license number]</v>
      </c>
      <c r="G1206" s="88" t="str">
        <f>'Cover Sheet'!$D$6</f>
        <v>[insert direct email address]</v>
      </c>
      <c r="H1206" s="88" t="str">
        <f>'Cover Sheet'!$D$8</f>
        <v>[insert direct phone number]</v>
      </c>
      <c r="I1206" s="88" t="str">
        <f>'Cover Sheet'!$D$10</f>
        <v>[insert firm mailing address]</v>
      </c>
      <c r="J1206" s="88" t="str">
        <f>'Licensee Info'!$E$2</f>
        <v>Report not attested to correctly</v>
      </c>
      <c r="K1206" s="91" t="s">
        <v>287</v>
      </c>
      <c r="L1206" s="91">
        <v>1</v>
      </c>
      <c r="M1206" s="91" t="s">
        <v>288</v>
      </c>
      <c r="N1206" s="91">
        <v>5</v>
      </c>
      <c r="O1206" s="91">
        <v>4</v>
      </c>
      <c r="P1206" s="91"/>
      <c r="Q1206" s="91"/>
      <c r="R1206" s="91">
        <v>0</v>
      </c>
      <c r="S1206" s="91">
        <v>0</v>
      </c>
      <c r="T1206" s="91">
        <v>0</v>
      </c>
      <c r="U1206" s="91">
        <v>0</v>
      </c>
      <c r="V1206" s="91">
        <v>0</v>
      </c>
      <c r="W1206" s="91">
        <v>0</v>
      </c>
      <c r="X1206" s="91">
        <v>0</v>
      </c>
      <c r="Y1206" s="91">
        <v>0</v>
      </c>
      <c r="Z1206" s="91">
        <v>0</v>
      </c>
      <c r="AA1206" s="91">
        <v>0</v>
      </c>
      <c r="AB1206" s="91">
        <v>0</v>
      </c>
      <c r="AC1206" s="91">
        <v>0</v>
      </c>
      <c r="AD1206" s="91">
        <v>0</v>
      </c>
      <c r="AE1206" s="91"/>
      <c r="AF1206" s="91"/>
      <c r="AG1206" s="91"/>
      <c r="AH1206" s="91"/>
      <c r="AJ1206" cm="1">
        <f t="array" ref="AJ1206">IF(OR(COUNTIF(R1206,$AZ$2:$AZ$19)),0,1)</f>
        <v>0</v>
      </c>
      <c r="AK1206" cm="1">
        <f t="array" ref="AK1206">IF(OR(COUNTIF(S1206,$AZ$2:$AZ$19)),0,1)</f>
        <v>0</v>
      </c>
      <c r="AL1206" cm="1">
        <f t="array" ref="AL1206">IF(OR(COUNTIF(T1206,$AZ$2:$AZ$19)),0,1)</f>
        <v>0</v>
      </c>
      <c r="AM1206" cm="1">
        <f t="array" ref="AM1206">IF(OR(COUNTIF(U1206,$AZ$2:$AZ$19)),0,1)</f>
        <v>0</v>
      </c>
      <c r="AN1206" cm="1">
        <f t="array" ref="AN1206">IF(OR(COUNTIF(V1206,$AZ$2:$AZ$19)),0,1)</f>
        <v>0</v>
      </c>
      <c r="AO1206" cm="1">
        <f t="array" ref="AO1206">IF(OR(COUNTIF(W1206,$AZ$2:$AZ$19)),0,1)</f>
        <v>0</v>
      </c>
      <c r="AP1206" cm="1">
        <f t="array" ref="AP1206">IF(OR(COUNTIF(X1206,$AZ$2:$AZ$19)),0,1)</f>
        <v>0</v>
      </c>
      <c r="AQ1206" cm="1">
        <f t="array" ref="AQ1206">IF(OR(COUNTIF(Y1206,$AZ$2:$AZ$19)),0,1)</f>
        <v>0</v>
      </c>
      <c r="AR1206" cm="1">
        <f t="array" ref="AR1206">IF(OR(COUNTIF(Z1206,$AZ$2:$AZ$19)),0,1)</f>
        <v>0</v>
      </c>
      <c r="AS1206" cm="1">
        <f t="array" ref="AS1206">IF(OR(COUNTIF(AA1206,$AZ$2:$AZ$19)),0,1)</f>
        <v>0</v>
      </c>
      <c r="AT1206" cm="1">
        <f t="array" ref="AT1206">IF(OR(COUNTIF(AB1206,$AZ$2:$AZ$19)),0,1)</f>
        <v>0</v>
      </c>
      <c r="AU1206" cm="1">
        <f t="array" ref="AU1206">IF(OR(COUNTIF(AC1206,$AZ$2:$AZ$19)),0,1)</f>
        <v>0</v>
      </c>
      <c r="AV1206" cm="1">
        <f t="array" ref="AV1206">IF(OR(COUNTIF(AD1206,$AZ$2:$AZ$19)),0,1)</f>
        <v>0</v>
      </c>
      <c r="AX1206">
        <f t="shared" si="20"/>
        <v>0</v>
      </c>
    </row>
    <row r="1207" spans="1:50" x14ac:dyDescent="0.3">
      <c r="A1207" s="92" t="str" cm="1">
        <f t="array" ref="A1207">IF(AX1207&gt;0,'Licensee Info'!$A$2:$A$2,"#N/A")</f>
        <v>#N/A</v>
      </c>
      <c r="B1207" s="88" t="str">
        <f>'Cover Sheet'!$A$3</f>
        <v>[insert AFS Reporting Period]</v>
      </c>
      <c r="C1207" s="88" t="str">
        <f>'Cover Sheet'!$D$3</f>
        <v>[insert all medical and adult-use license record numbers covered by this AFS]</v>
      </c>
      <c r="D1207" s="88" t="str">
        <f>'Cover Sheet'!$A$6</f>
        <v>[insert name of firm]</v>
      </c>
      <c r="E1207" s="88" t="str">
        <f>'Cover Sheet'!$B$6</f>
        <v>[insert CPA name]</v>
      </c>
      <c r="F1207" s="88" t="str">
        <f>'Cover Sheet'!$B$8</f>
        <v>[insert CPA license number]</v>
      </c>
      <c r="G1207" s="88" t="str">
        <f>'Cover Sheet'!$D$6</f>
        <v>[insert direct email address]</v>
      </c>
      <c r="H1207" s="88" t="str">
        <f>'Cover Sheet'!$D$8</f>
        <v>[insert direct phone number]</v>
      </c>
      <c r="I1207" s="88" t="str">
        <f>'Cover Sheet'!$D$10</f>
        <v>[insert firm mailing address]</v>
      </c>
      <c r="J1207" s="88" t="str">
        <f>'Licensee Info'!$E$2</f>
        <v>Report not attested to correctly</v>
      </c>
      <c r="K1207" t="s">
        <v>287</v>
      </c>
      <c r="L1207">
        <v>1</v>
      </c>
      <c r="M1207" t="s">
        <v>288</v>
      </c>
      <c r="N1207">
        <v>5</v>
      </c>
      <c r="O1207">
        <v>5</v>
      </c>
      <c r="R1207">
        <v>0</v>
      </c>
      <c r="S1207">
        <v>0</v>
      </c>
      <c r="T1207">
        <v>0</v>
      </c>
      <c r="U1207">
        <v>0</v>
      </c>
      <c r="V1207">
        <v>0</v>
      </c>
      <c r="W1207">
        <v>0</v>
      </c>
      <c r="X1207">
        <v>0</v>
      </c>
      <c r="Y1207">
        <v>0</v>
      </c>
      <c r="Z1207">
        <v>0</v>
      </c>
      <c r="AA1207">
        <v>0</v>
      </c>
      <c r="AB1207">
        <v>0</v>
      </c>
      <c r="AC1207">
        <v>0</v>
      </c>
      <c r="AD1207">
        <v>0</v>
      </c>
      <c r="AJ1207" cm="1">
        <f t="array" ref="AJ1207">IF(OR(COUNTIF(R1207,$AZ$2:$AZ$19)),0,1)</f>
        <v>0</v>
      </c>
      <c r="AK1207" cm="1">
        <f t="array" ref="AK1207">IF(OR(COUNTIF(S1207,$AZ$2:$AZ$19)),0,1)</f>
        <v>0</v>
      </c>
      <c r="AL1207" cm="1">
        <f t="array" ref="AL1207">IF(OR(COUNTIF(T1207,$AZ$2:$AZ$19)),0,1)</f>
        <v>0</v>
      </c>
      <c r="AM1207" cm="1">
        <f t="array" ref="AM1207">IF(OR(COUNTIF(U1207,$AZ$2:$AZ$19)),0,1)</f>
        <v>0</v>
      </c>
      <c r="AN1207" cm="1">
        <f t="array" ref="AN1207">IF(OR(COUNTIF(V1207,$AZ$2:$AZ$19)),0,1)</f>
        <v>0</v>
      </c>
      <c r="AO1207" cm="1">
        <f t="array" ref="AO1207">IF(OR(COUNTIF(W1207,$AZ$2:$AZ$19)),0,1)</f>
        <v>0</v>
      </c>
      <c r="AP1207" cm="1">
        <f t="array" ref="AP1207">IF(OR(COUNTIF(X1207,$AZ$2:$AZ$19)),0,1)</f>
        <v>0</v>
      </c>
      <c r="AQ1207" cm="1">
        <f t="array" ref="AQ1207">IF(OR(COUNTIF(Y1207,$AZ$2:$AZ$19)),0,1)</f>
        <v>0</v>
      </c>
      <c r="AR1207" cm="1">
        <f t="array" ref="AR1207">IF(OR(COUNTIF(Z1207,$AZ$2:$AZ$19)),0,1)</f>
        <v>0</v>
      </c>
      <c r="AS1207" cm="1">
        <f t="array" ref="AS1207">IF(OR(COUNTIF(AA1207,$AZ$2:$AZ$19)),0,1)</f>
        <v>0</v>
      </c>
      <c r="AT1207" cm="1">
        <f t="array" ref="AT1207">IF(OR(COUNTIF(AB1207,$AZ$2:$AZ$19)),0,1)</f>
        <v>0</v>
      </c>
      <c r="AU1207" cm="1">
        <f t="array" ref="AU1207">IF(OR(COUNTIF(AC1207,$AZ$2:$AZ$19)),0,1)</f>
        <v>0</v>
      </c>
      <c r="AV1207" cm="1">
        <f t="array" ref="AV1207">IF(OR(COUNTIF(AD1207,$AZ$2:$AZ$19)),0,1)</f>
        <v>0</v>
      </c>
      <c r="AX1207">
        <f t="shared" si="20"/>
        <v>0</v>
      </c>
    </row>
    <row r="1208" spans="1:50" x14ac:dyDescent="0.3">
      <c r="A1208" s="88" t="str" cm="1">
        <f t="array" ref="A1208">IF(AX1208&gt;0,'Licensee Info'!$A$2:$A$2,"#N/A")</f>
        <v>#N/A</v>
      </c>
      <c r="B1208" s="88" t="str">
        <f>'Cover Sheet'!$A$3</f>
        <v>[insert AFS Reporting Period]</v>
      </c>
      <c r="C1208" s="88" t="str">
        <f>'Cover Sheet'!$D$3</f>
        <v>[insert all medical and adult-use license record numbers covered by this AFS]</v>
      </c>
      <c r="D1208" s="88" t="str">
        <f>'Cover Sheet'!$A$6</f>
        <v>[insert name of firm]</v>
      </c>
      <c r="E1208" s="88" t="str">
        <f>'Cover Sheet'!$B$6</f>
        <v>[insert CPA name]</v>
      </c>
      <c r="F1208" s="88" t="str">
        <f>'Cover Sheet'!$B$8</f>
        <v>[insert CPA license number]</v>
      </c>
      <c r="G1208" s="88" t="str">
        <f>'Cover Sheet'!$D$6</f>
        <v>[insert direct email address]</v>
      </c>
      <c r="H1208" s="88" t="str">
        <f>'Cover Sheet'!$D$8</f>
        <v>[insert direct phone number]</v>
      </c>
      <c r="I1208" s="88" t="str">
        <f>'Cover Sheet'!$D$10</f>
        <v>[insert firm mailing address]</v>
      </c>
      <c r="J1208" s="88" t="str">
        <f>'Licensee Info'!$E$2</f>
        <v>Report not attested to correctly</v>
      </c>
      <c r="K1208" s="91" t="s">
        <v>287</v>
      </c>
      <c r="L1208" s="91">
        <v>1</v>
      </c>
      <c r="M1208" s="91" t="s">
        <v>288</v>
      </c>
      <c r="N1208" s="91">
        <v>5</v>
      </c>
      <c r="O1208" s="91">
        <v>6</v>
      </c>
      <c r="P1208" s="91"/>
      <c r="Q1208" s="91"/>
      <c r="R1208" s="91">
        <v>0</v>
      </c>
      <c r="S1208" s="91">
        <v>0</v>
      </c>
      <c r="T1208" s="91">
        <v>0</v>
      </c>
      <c r="U1208" s="91">
        <v>0</v>
      </c>
      <c r="V1208" s="91">
        <v>0</v>
      </c>
      <c r="W1208" s="91">
        <v>0</v>
      </c>
      <c r="X1208" s="91">
        <v>0</v>
      </c>
      <c r="Y1208" s="91">
        <v>0</v>
      </c>
      <c r="Z1208" s="91">
        <v>0</v>
      </c>
      <c r="AA1208" s="91">
        <v>0</v>
      </c>
      <c r="AB1208" s="91">
        <v>0</v>
      </c>
      <c r="AC1208" s="91">
        <v>0</v>
      </c>
      <c r="AD1208" s="91">
        <v>0</v>
      </c>
      <c r="AE1208" s="91"/>
      <c r="AF1208" s="91"/>
      <c r="AG1208" s="91"/>
      <c r="AH1208" s="91"/>
      <c r="AJ1208" cm="1">
        <f t="array" ref="AJ1208">IF(OR(COUNTIF(R1208,$AZ$2:$AZ$19)),0,1)</f>
        <v>0</v>
      </c>
      <c r="AK1208" cm="1">
        <f t="array" ref="AK1208">IF(OR(COUNTIF(S1208,$AZ$2:$AZ$19)),0,1)</f>
        <v>0</v>
      </c>
      <c r="AL1208" cm="1">
        <f t="array" ref="AL1208">IF(OR(COUNTIF(T1208,$AZ$2:$AZ$19)),0,1)</f>
        <v>0</v>
      </c>
      <c r="AM1208" cm="1">
        <f t="array" ref="AM1208">IF(OR(COUNTIF(U1208,$AZ$2:$AZ$19)),0,1)</f>
        <v>0</v>
      </c>
      <c r="AN1208" cm="1">
        <f t="array" ref="AN1208">IF(OR(COUNTIF(V1208,$AZ$2:$AZ$19)),0,1)</f>
        <v>0</v>
      </c>
      <c r="AO1208" cm="1">
        <f t="array" ref="AO1208">IF(OR(COUNTIF(W1208,$AZ$2:$AZ$19)),0,1)</f>
        <v>0</v>
      </c>
      <c r="AP1208" cm="1">
        <f t="array" ref="AP1208">IF(OR(COUNTIF(X1208,$AZ$2:$AZ$19)),0,1)</f>
        <v>0</v>
      </c>
      <c r="AQ1208" cm="1">
        <f t="array" ref="AQ1208">IF(OR(COUNTIF(Y1208,$AZ$2:$AZ$19)),0,1)</f>
        <v>0</v>
      </c>
      <c r="AR1208" cm="1">
        <f t="array" ref="AR1208">IF(OR(COUNTIF(Z1208,$AZ$2:$AZ$19)),0,1)</f>
        <v>0</v>
      </c>
      <c r="AS1208" cm="1">
        <f t="array" ref="AS1208">IF(OR(COUNTIF(AA1208,$AZ$2:$AZ$19)),0,1)</f>
        <v>0</v>
      </c>
      <c r="AT1208" cm="1">
        <f t="array" ref="AT1208">IF(OR(COUNTIF(AB1208,$AZ$2:$AZ$19)),0,1)</f>
        <v>0</v>
      </c>
      <c r="AU1208" cm="1">
        <f t="array" ref="AU1208">IF(OR(COUNTIF(AC1208,$AZ$2:$AZ$19)),0,1)</f>
        <v>0</v>
      </c>
      <c r="AV1208" cm="1">
        <f t="array" ref="AV1208">IF(OR(COUNTIF(AD1208,$AZ$2:$AZ$19)),0,1)</f>
        <v>0</v>
      </c>
      <c r="AX1208">
        <f t="shared" si="20"/>
        <v>0</v>
      </c>
    </row>
    <row r="1209" spans="1:50" x14ac:dyDescent="0.3">
      <c r="A1209" s="92" t="str" cm="1">
        <f t="array" ref="A1209">IF(AX1209&gt;0,'Licensee Info'!$A$2:$A$2,"#N/A")</f>
        <v>#N/A</v>
      </c>
      <c r="B1209" s="88" t="str">
        <f>'Cover Sheet'!$A$3</f>
        <v>[insert AFS Reporting Period]</v>
      </c>
      <c r="C1209" s="88" t="str">
        <f>'Cover Sheet'!$D$3</f>
        <v>[insert all medical and adult-use license record numbers covered by this AFS]</v>
      </c>
      <c r="D1209" s="88" t="str">
        <f>'Cover Sheet'!$A$6</f>
        <v>[insert name of firm]</v>
      </c>
      <c r="E1209" s="88" t="str">
        <f>'Cover Sheet'!$B$6</f>
        <v>[insert CPA name]</v>
      </c>
      <c r="F1209" s="88" t="str">
        <f>'Cover Sheet'!$B$8</f>
        <v>[insert CPA license number]</v>
      </c>
      <c r="G1209" s="88" t="str">
        <f>'Cover Sheet'!$D$6</f>
        <v>[insert direct email address]</v>
      </c>
      <c r="H1209" s="88" t="str">
        <f>'Cover Sheet'!$D$8</f>
        <v>[insert direct phone number]</v>
      </c>
      <c r="I1209" s="88" t="str">
        <f>'Cover Sheet'!$D$10</f>
        <v>[insert firm mailing address]</v>
      </c>
      <c r="J1209" s="88" t="str">
        <f>'Licensee Info'!$E$2</f>
        <v>Report not attested to correctly</v>
      </c>
      <c r="K1209" t="s">
        <v>287</v>
      </c>
      <c r="L1209">
        <v>1</v>
      </c>
      <c r="M1209" t="s">
        <v>288</v>
      </c>
      <c r="N1209">
        <v>5</v>
      </c>
      <c r="O1209">
        <v>7</v>
      </c>
      <c r="R1209">
        <v>0</v>
      </c>
      <c r="S1209">
        <v>0</v>
      </c>
      <c r="T1209">
        <v>0</v>
      </c>
      <c r="U1209">
        <v>0</v>
      </c>
      <c r="V1209">
        <v>0</v>
      </c>
      <c r="W1209">
        <v>0</v>
      </c>
      <c r="X1209">
        <v>0</v>
      </c>
      <c r="Y1209">
        <v>0</v>
      </c>
      <c r="Z1209">
        <v>0</v>
      </c>
      <c r="AA1209">
        <v>0</v>
      </c>
      <c r="AB1209">
        <v>0</v>
      </c>
      <c r="AC1209">
        <v>0</v>
      </c>
      <c r="AD1209">
        <v>0</v>
      </c>
      <c r="AJ1209" cm="1">
        <f t="array" ref="AJ1209">IF(OR(COUNTIF(R1209,$AZ$2:$AZ$19)),0,1)</f>
        <v>0</v>
      </c>
      <c r="AK1209" cm="1">
        <f t="array" ref="AK1209">IF(OR(COUNTIF(S1209,$AZ$2:$AZ$19)),0,1)</f>
        <v>0</v>
      </c>
      <c r="AL1209" cm="1">
        <f t="array" ref="AL1209">IF(OR(COUNTIF(T1209,$AZ$2:$AZ$19)),0,1)</f>
        <v>0</v>
      </c>
      <c r="AM1209" cm="1">
        <f t="array" ref="AM1209">IF(OR(COUNTIF(U1209,$AZ$2:$AZ$19)),0,1)</f>
        <v>0</v>
      </c>
      <c r="AN1209" cm="1">
        <f t="array" ref="AN1209">IF(OR(COUNTIF(V1209,$AZ$2:$AZ$19)),0,1)</f>
        <v>0</v>
      </c>
      <c r="AO1209" cm="1">
        <f t="array" ref="AO1209">IF(OR(COUNTIF(W1209,$AZ$2:$AZ$19)),0,1)</f>
        <v>0</v>
      </c>
      <c r="AP1209" cm="1">
        <f t="array" ref="AP1209">IF(OR(COUNTIF(X1209,$AZ$2:$AZ$19)),0,1)</f>
        <v>0</v>
      </c>
      <c r="AQ1209" cm="1">
        <f t="array" ref="AQ1209">IF(OR(COUNTIF(Y1209,$AZ$2:$AZ$19)),0,1)</f>
        <v>0</v>
      </c>
      <c r="AR1209" cm="1">
        <f t="array" ref="AR1209">IF(OR(COUNTIF(Z1209,$AZ$2:$AZ$19)),0,1)</f>
        <v>0</v>
      </c>
      <c r="AS1209" cm="1">
        <f t="array" ref="AS1209">IF(OR(COUNTIF(AA1209,$AZ$2:$AZ$19)),0,1)</f>
        <v>0</v>
      </c>
      <c r="AT1209" cm="1">
        <f t="array" ref="AT1209">IF(OR(COUNTIF(AB1209,$AZ$2:$AZ$19)),0,1)</f>
        <v>0</v>
      </c>
      <c r="AU1209" cm="1">
        <f t="array" ref="AU1209">IF(OR(COUNTIF(AC1209,$AZ$2:$AZ$19)),0,1)</f>
        <v>0</v>
      </c>
      <c r="AV1209" cm="1">
        <f t="array" ref="AV1209">IF(OR(COUNTIF(AD1209,$AZ$2:$AZ$19)),0,1)</f>
        <v>0</v>
      </c>
      <c r="AX1209">
        <f t="shared" si="20"/>
        <v>0</v>
      </c>
    </row>
    <row r="1210" spans="1:50" x14ac:dyDescent="0.3">
      <c r="A1210" s="88" t="str" cm="1">
        <f t="array" ref="A1210">IF(AX1210&gt;0,'Licensee Info'!$A$2:$A$2,"#N/A")</f>
        <v>#N/A</v>
      </c>
      <c r="B1210" s="88" t="str">
        <f>'Cover Sheet'!$A$3</f>
        <v>[insert AFS Reporting Period]</v>
      </c>
      <c r="C1210" s="88" t="str">
        <f>'Cover Sheet'!$D$3</f>
        <v>[insert all medical and adult-use license record numbers covered by this AFS]</v>
      </c>
      <c r="D1210" s="88" t="str">
        <f>'Cover Sheet'!$A$6</f>
        <v>[insert name of firm]</v>
      </c>
      <c r="E1210" s="88" t="str">
        <f>'Cover Sheet'!$B$6</f>
        <v>[insert CPA name]</v>
      </c>
      <c r="F1210" s="88" t="str">
        <f>'Cover Sheet'!$B$8</f>
        <v>[insert CPA license number]</v>
      </c>
      <c r="G1210" s="88" t="str">
        <f>'Cover Sheet'!$D$6</f>
        <v>[insert direct email address]</v>
      </c>
      <c r="H1210" s="88" t="str">
        <f>'Cover Sheet'!$D$8</f>
        <v>[insert direct phone number]</v>
      </c>
      <c r="I1210" s="88" t="str">
        <f>'Cover Sheet'!$D$10</f>
        <v>[insert firm mailing address]</v>
      </c>
      <c r="J1210" s="88" t="str">
        <f>'Licensee Info'!$E$2</f>
        <v>Report not attested to correctly</v>
      </c>
      <c r="K1210" s="91" t="s">
        <v>287</v>
      </c>
      <c r="L1210" s="91">
        <v>1</v>
      </c>
      <c r="M1210" s="91" t="s">
        <v>288</v>
      </c>
      <c r="N1210" s="91">
        <v>5</v>
      </c>
      <c r="O1210" s="91">
        <v>8</v>
      </c>
      <c r="P1210" s="91"/>
      <c r="Q1210" s="91"/>
      <c r="R1210" s="91">
        <v>0</v>
      </c>
      <c r="S1210" s="91">
        <v>0</v>
      </c>
      <c r="T1210" s="91">
        <v>0</v>
      </c>
      <c r="U1210" s="91">
        <v>0</v>
      </c>
      <c r="V1210" s="91">
        <v>0</v>
      </c>
      <c r="W1210" s="91">
        <v>0</v>
      </c>
      <c r="X1210" s="91">
        <v>0</v>
      </c>
      <c r="Y1210" s="91">
        <v>0</v>
      </c>
      <c r="Z1210" s="91">
        <v>0</v>
      </c>
      <c r="AA1210" s="91">
        <v>0</v>
      </c>
      <c r="AB1210" s="91">
        <v>0</v>
      </c>
      <c r="AC1210" s="91">
        <v>0</v>
      </c>
      <c r="AD1210" s="91">
        <v>0</v>
      </c>
      <c r="AE1210" s="91"/>
      <c r="AF1210" s="91"/>
      <c r="AG1210" s="91"/>
      <c r="AH1210" s="91"/>
      <c r="AJ1210" cm="1">
        <f t="array" ref="AJ1210">IF(OR(COUNTIF(R1210,$AZ$2:$AZ$19)),0,1)</f>
        <v>0</v>
      </c>
      <c r="AK1210" cm="1">
        <f t="array" ref="AK1210">IF(OR(COUNTIF(S1210,$AZ$2:$AZ$19)),0,1)</f>
        <v>0</v>
      </c>
      <c r="AL1210" cm="1">
        <f t="array" ref="AL1210">IF(OR(COUNTIF(T1210,$AZ$2:$AZ$19)),0,1)</f>
        <v>0</v>
      </c>
      <c r="AM1210" cm="1">
        <f t="array" ref="AM1210">IF(OR(COUNTIF(U1210,$AZ$2:$AZ$19)),0,1)</f>
        <v>0</v>
      </c>
      <c r="AN1210" cm="1">
        <f t="array" ref="AN1210">IF(OR(COUNTIF(V1210,$AZ$2:$AZ$19)),0,1)</f>
        <v>0</v>
      </c>
      <c r="AO1210" cm="1">
        <f t="array" ref="AO1210">IF(OR(COUNTIF(W1210,$AZ$2:$AZ$19)),0,1)</f>
        <v>0</v>
      </c>
      <c r="AP1210" cm="1">
        <f t="array" ref="AP1210">IF(OR(COUNTIF(X1210,$AZ$2:$AZ$19)),0,1)</f>
        <v>0</v>
      </c>
      <c r="AQ1210" cm="1">
        <f t="array" ref="AQ1210">IF(OR(COUNTIF(Y1210,$AZ$2:$AZ$19)),0,1)</f>
        <v>0</v>
      </c>
      <c r="AR1210" cm="1">
        <f t="array" ref="AR1210">IF(OR(COUNTIF(Z1210,$AZ$2:$AZ$19)),0,1)</f>
        <v>0</v>
      </c>
      <c r="AS1210" cm="1">
        <f t="array" ref="AS1210">IF(OR(COUNTIF(AA1210,$AZ$2:$AZ$19)),0,1)</f>
        <v>0</v>
      </c>
      <c r="AT1210" cm="1">
        <f t="array" ref="AT1210">IF(OR(COUNTIF(AB1210,$AZ$2:$AZ$19)),0,1)</f>
        <v>0</v>
      </c>
      <c r="AU1210" cm="1">
        <f t="array" ref="AU1210">IF(OR(COUNTIF(AC1210,$AZ$2:$AZ$19)),0,1)</f>
        <v>0</v>
      </c>
      <c r="AV1210" cm="1">
        <f t="array" ref="AV1210">IF(OR(COUNTIF(AD1210,$AZ$2:$AZ$19)),0,1)</f>
        <v>0</v>
      </c>
      <c r="AX1210">
        <f t="shared" si="20"/>
        <v>0</v>
      </c>
    </row>
    <row r="1211" spans="1:50" x14ac:dyDescent="0.3">
      <c r="A1211" s="92" t="str" cm="1">
        <f t="array" ref="A1211">IF(AX1211&gt;0,'Licensee Info'!$A$2:$A$2,"#N/A")</f>
        <v>#N/A</v>
      </c>
      <c r="B1211" s="88" t="str">
        <f>'Cover Sheet'!$A$3</f>
        <v>[insert AFS Reporting Period]</v>
      </c>
      <c r="C1211" s="88" t="str">
        <f>'Cover Sheet'!$D$3</f>
        <v>[insert all medical and adult-use license record numbers covered by this AFS]</v>
      </c>
      <c r="D1211" s="88" t="str">
        <f>'Cover Sheet'!$A$6</f>
        <v>[insert name of firm]</v>
      </c>
      <c r="E1211" s="88" t="str">
        <f>'Cover Sheet'!$B$6</f>
        <v>[insert CPA name]</v>
      </c>
      <c r="F1211" s="88" t="str">
        <f>'Cover Sheet'!$B$8</f>
        <v>[insert CPA license number]</v>
      </c>
      <c r="G1211" s="88" t="str">
        <f>'Cover Sheet'!$D$6</f>
        <v>[insert direct email address]</v>
      </c>
      <c r="H1211" s="88" t="str">
        <f>'Cover Sheet'!$D$8</f>
        <v>[insert direct phone number]</v>
      </c>
      <c r="I1211" s="88" t="str">
        <f>'Cover Sheet'!$D$10</f>
        <v>[insert firm mailing address]</v>
      </c>
      <c r="J1211" s="88" t="str">
        <f>'Licensee Info'!$E$2</f>
        <v>Report not attested to correctly</v>
      </c>
      <c r="K1211" t="s">
        <v>287</v>
      </c>
      <c r="L1211">
        <v>1</v>
      </c>
      <c r="M1211" t="s">
        <v>288</v>
      </c>
      <c r="N1211">
        <v>5</v>
      </c>
      <c r="O1211">
        <v>9</v>
      </c>
      <c r="R1211">
        <v>0</v>
      </c>
      <c r="S1211">
        <v>0</v>
      </c>
      <c r="T1211">
        <v>0</v>
      </c>
      <c r="U1211">
        <v>0</v>
      </c>
      <c r="V1211">
        <v>0</v>
      </c>
      <c r="W1211">
        <v>0</v>
      </c>
      <c r="X1211">
        <v>0</v>
      </c>
      <c r="Y1211">
        <v>0</v>
      </c>
      <c r="Z1211">
        <v>0</v>
      </c>
      <c r="AA1211">
        <v>0</v>
      </c>
      <c r="AB1211">
        <v>0</v>
      </c>
      <c r="AC1211">
        <v>0</v>
      </c>
      <c r="AD1211">
        <v>0</v>
      </c>
      <c r="AJ1211" cm="1">
        <f t="array" ref="AJ1211">IF(OR(COUNTIF(R1211,$AZ$2:$AZ$19)),0,1)</f>
        <v>0</v>
      </c>
      <c r="AK1211" cm="1">
        <f t="array" ref="AK1211">IF(OR(COUNTIF(S1211,$AZ$2:$AZ$19)),0,1)</f>
        <v>0</v>
      </c>
      <c r="AL1211" cm="1">
        <f t="array" ref="AL1211">IF(OR(COUNTIF(T1211,$AZ$2:$AZ$19)),0,1)</f>
        <v>0</v>
      </c>
      <c r="AM1211" cm="1">
        <f t="array" ref="AM1211">IF(OR(COUNTIF(U1211,$AZ$2:$AZ$19)),0,1)</f>
        <v>0</v>
      </c>
      <c r="AN1211" cm="1">
        <f t="array" ref="AN1211">IF(OR(COUNTIF(V1211,$AZ$2:$AZ$19)),0,1)</f>
        <v>0</v>
      </c>
      <c r="AO1211" cm="1">
        <f t="array" ref="AO1211">IF(OR(COUNTIF(W1211,$AZ$2:$AZ$19)),0,1)</f>
        <v>0</v>
      </c>
      <c r="AP1211" cm="1">
        <f t="array" ref="AP1211">IF(OR(COUNTIF(X1211,$AZ$2:$AZ$19)),0,1)</f>
        <v>0</v>
      </c>
      <c r="AQ1211" cm="1">
        <f t="array" ref="AQ1211">IF(OR(COUNTIF(Y1211,$AZ$2:$AZ$19)),0,1)</f>
        <v>0</v>
      </c>
      <c r="AR1211" cm="1">
        <f t="array" ref="AR1211">IF(OR(COUNTIF(Z1211,$AZ$2:$AZ$19)),0,1)</f>
        <v>0</v>
      </c>
      <c r="AS1211" cm="1">
        <f t="array" ref="AS1211">IF(OR(COUNTIF(AA1211,$AZ$2:$AZ$19)),0,1)</f>
        <v>0</v>
      </c>
      <c r="AT1211" cm="1">
        <f t="array" ref="AT1211">IF(OR(COUNTIF(AB1211,$AZ$2:$AZ$19)),0,1)</f>
        <v>0</v>
      </c>
      <c r="AU1211" cm="1">
        <f t="array" ref="AU1211">IF(OR(COUNTIF(AC1211,$AZ$2:$AZ$19)),0,1)</f>
        <v>0</v>
      </c>
      <c r="AV1211" cm="1">
        <f t="array" ref="AV1211">IF(OR(COUNTIF(AD1211,$AZ$2:$AZ$19)),0,1)</f>
        <v>0</v>
      </c>
      <c r="AX1211">
        <f t="shared" si="20"/>
        <v>0</v>
      </c>
    </row>
    <row r="1212" spans="1:50" x14ac:dyDescent="0.3">
      <c r="A1212" s="88" t="str" cm="1">
        <f t="array" ref="A1212">IF(AX1212&gt;0,'Licensee Info'!$A$2:$A$2,"#N/A")</f>
        <v>#N/A</v>
      </c>
      <c r="B1212" s="88" t="str">
        <f>'Cover Sheet'!$A$3</f>
        <v>[insert AFS Reporting Period]</v>
      </c>
      <c r="C1212" s="88" t="str">
        <f>'Cover Sheet'!$D$3</f>
        <v>[insert all medical and adult-use license record numbers covered by this AFS]</v>
      </c>
      <c r="D1212" s="88" t="str">
        <f>'Cover Sheet'!$A$6</f>
        <v>[insert name of firm]</v>
      </c>
      <c r="E1212" s="88" t="str">
        <f>'Cover Sheet'!$B$6</f>
        <v>[insert CPA name]</v>
      </c>
      <c r="F1212" s="88" t="str">
        <f>'Cover Sheet'!$B$8</f>
        <v>[insert CPA license number]</v>
      </c>
      <c r="G1212" s="88" t="str">
        <f>'Cover Sheet'!$D$6</f>
        <v>[insert direct email address]</v>
      </c>
      <c r="H1212" s="88" t="str">
        <f>'Cover Sheet'!$D$8</f>
        <v>[insert direct phone number]</v>
      </c>
      <c r="I1212" s="88" t="str">
        <f>'Cover Sheet'!$D$10</f>
        <v>[insert firm mailing address]</v>
      </c>
      <c r="J1212" s="88" t="str">
        <f>'Licensee Info'!$E$2</f>
        <v>Report not attested to correctly</v>
      </c>
      <c r="K1212" s="91" t="s">
        <v>287</v>
      </c>
      <c r="L1212" s="91">
        <v>1</v>
      </c>
      <c r="M1212" s="91" t="s">
        <v>288</v>
      </c>
      <c r="N1212" s="91">
        <v>5</v>
      </c>
      <c r="O1212" s="91">
        <v>10</v>
      </c>
      <c r="P1212" s="91"/>
      <c r="Q1212" s="91"/>
      <c r="R1212" s="91">
        <v>0</v>
      </c>
      <c r="S1212" s="91">
        <v>0</v>
      </c>
      <c r="T1212" s="91">
        <v>0</v>
      </c>
      <c r="U1212" s="91">
        <v>0</v>
      </c>
      <c r="V1212" s="91">
        <v>0</v>
      </c>
      <c r="W1212" s="91">
        <v>0</v>
      </c>
      <c r="X1212" s="91">
        <v>0</v>
      </c>
      <c r="Y1212" s="91">
        <v>0</v>
      </c>
      <c r="Z1212" s="91">
        <v>0</v>
      </c>
      <c r="AA1212" s="91">
        <v>0</v>
      </c>
      <c r="AB1212" s="91">
        <v>0</v>
      </c>
      <c r="AC1212" s="91">
        <v>0</v>
      </c>
      <c r="AD1212" s="91">
        <v>0</v>
      </c>
      <c r="AE1212" s="91"/>
      <c r="AF1212" s="91"/>
      <c r="AG1212" s="91"/>
      <c r="AH1212" s="91"/>
      <c r="AJ1212" cm="1">
        <f t="array" ref="AJ1212">IF(OR(COUNTIF(R1212,$AZ$2:$AZ$19)),0,1)</f>
        <v>0</v>
      </c>
      <c r="AK1212" cm="1">
        <f t="array" ref="AK1212">IF(OR(COUNTIF(S1212,$AZ$2:$AZ$19)),0,1)</f>
        <v>0</v>
      </c>
      <c r="AL1212" cm="1">
        <f t="array" ref="AL1212">IF(OR(COUNTIF(T1212,$AZ$2:$AZ$19)),0,1)</f>
        <v>0</v>
      </c>
      <c r="AM1212" cm="1">
        <f t="array" ref="AM1212">IF(OR(COUNTIF(U1212,$AZ$2:$AZ$19)),0,1)</f>
        <v>0</v>
      </c>
      <c r="AN1212" cm="1">
        <f t="array" ref="AN1212">IF(OR(COUNTIF(V1212,$AZ$2:$AZ$19)),0,1)</f>
        <v>0</v>
      </c>
      <c r="AO1212" cm="1">
        <f t="array" ref="AO1212">IF(OR(COUNTIF(W1212,$AZ$2:$AZ$19)),0,1)</f>
        <v>0</v>
      </c>
      <c r="AP1212" cm="1">
        <f t="array" ref="AP1212">IF(OR(COUNTIF(X1212,$AZ$2:$AZ$19)),0,1)</f>
        <v>0</v>
      </c>
      <c r="AQ1212" cm="1">
        <f t="array" ref="AQ1212">IF(OR(COUNTIF(Y1212,$AZ$2:$AZ$19)),0,1)</f>
        <v>0</v>
      </c>
      <c r="AR1212" cm="1">
        <f t="array" ref="AR1212">IF(OR(COUNTIF(Z1212,$AZ$2:$AZ$19)),0,1)</f>
        <v>0</v>
      </c>
      <c r="AS1212" cm="1">
        <f t="array" ref="AS1212">IF(OR(COUNTIF(AA1212,$AZ$2:$AZ$19)),0,1)</f>
        <v>0</v>
      </c>
      <c r="AT1212" cm="1">
        <f t="array" ref="AT1212">IF(OR(COUNTIF(AB1212,$AZ$2:$AZ$19)),0,1)</f>
        <v>0</v>
      </c>
      <c r="AU1212" cm="1">
        <f t="array" ref="AU1212">IF(OR(COUNTIF(AC1212,$AZ$2:$AZ$19)),0,1)</f>
        <v>0</v>
      </c>
      <c r="AV1212" cm="1">
        <f t="array" ref="AV1212">IF(OR(COUNTIF(AD1212,$AZ$2:$AZ$19)),0,1)</f>
        <v>0</v>
      </c>
      <c r="AX1212">
        <f t="shared" si="20"/>
        <v>0</v>
      </c>
    </row>
    <row r="1213" spans="1:50" x14ac:dyDescent="0.3">
      <c r="A1213" s="92" t="str" cm="1">
        <f t="array" ref="A1213">IF(AX1213&gt;0,'Licensee Info'!$A$2:$A$2,"#N/A")</f>
        <v>#N/A</v>
      </c>
      <c r="B1213" s="88" t="str">
        <f>'Cover Sheet'!$A$3</f>
        <v>[insert AFS Reporting Period]</v>
      </c>
      <c r="C1213" s="88" t="str">
        <f>'Cover Sheet'!$D$3</f>
        <v>[insert all medical and adult-use license record numbers covered by this AFS]</v>
      </c>
      <c r="D1213" s="88" t="str">
        <f>'Cover Sheet'!$A$6</f>
        <v>[insert name of firm]</v>
      </c>
      <c r="E1213" s="88" t="str">
        <f>'Cover Sheet'!$B$6</f>
        <v>[insert CPA name]</v>
      </c>
      <c r="F1213" s="88" t="str">
        <f>'Cover Sheet'!$B$8</f>
        <v>[insert CPA license number]</v>
      </c>
      <c r="G1213" s="88" t="str">
        <f>'Cover Sheet'!$D$6</f>
        <v>[insert direct email address]</v>
      </c>
      <c r="H1213" s="88" t="str">
        <f>'Cover Sheet'!$D$8</f>
        <v>[insert direct phone number]</v>
      </c>
      <c r="I1213" s="88" t="str">
        <f>'Cover Sheet'!$D$10</f>
        <v>[insert firm mailing address]</v>
      </c>
      <c r="J1213" s="88" t="str">
        <f>'Licensee Info'!$E$2</f>
        <v>Report not attested to correctly</v>
      </c>
      <c r="K1213" t="s">
        <v>287</v>
      </c>
      <c r="L1213">
        <v>1</v>
      </c>
      <c r="M1213" t="s">
        <v>288</v>
      </c>
      <c r="N1213">
        <v>5</v>
      </c>
      <c r="O1213">
        <v>11</v>
      </c>
      <c r="R1213">
        <v>0</v>
      </c>
      <c r="S1213">
        <v>0</v>
      </c>
      <c r="T1213">
        <v>0</v>
      </c>
      <c r="U1213">
        <v>0</v>
      </c>
      <c r="V1213">
        <v>0</v>
      </c>
      <c r="W1213">
        <v>0</v>
      </c>
      <c r="X1213">
        <v>0</v>
      </c>
      <c r="Y1213">
        <v>0</v>
      </c>
      <c r="Z1213">
        <v>0</v>
      </c>
      <c r="AA1213">
        <v>0</v>
      </c>
      <c r="AB1213">
        <v>0</v>
      </c>
      <c r="AC1213">
        <v>0</v>
      </c>
      <c r="AD1213">
        <v>0</v>
      </c>
      <c r="AJ1213" cm="1">
        <f t="array" ref="AJ1213">IF(OR(COUNTIF(R1213,$AZ$2:$AZ$19)),0,1)</f>
        <v>0</v>
      </c>
      <c r="AK1213" cm="1">
        <f t="array" ref="AK1213">IF(OR(COUNTIF(S1213,$AZ$2:$AZ$19)),0,1)</f>
        <v>0</v>
      </c>
      <c r="AL1213" cm="1">
        <f t="array" ref="AL1213">IF(OR(COUNTIF(T1213,$AZ$2:$AZ$19)),0,1)</f>
        <v>0</v>
      </c>
      <c r="AM1213" cm="1">
        <f t="array" ref="AM1213">IF(OR(COUNTIF(U1213,$AZ$2:$AZ$19)),0,1)</f>
        <v>0</v>
      </c>
      <c r="AN1213" cm="1">
        <f t="array" ref="AN1213">IF(OR(COUNTIF(V1213,$AZ$2:$AZ$19)),0,1)</f>
        <v>0</v>
      </c>
      <c r="AO1213" cm="1">
        <f t="array" ref="AO1213">IF(OR(COUNTIF(W1213,$AZ$2:$AZ$19)),0,1)</f>
        <v>0</v>
      </c>
      <c r="AP1213" cm="1">
        <f t="array" ref="AP1213">IF(OR(COUNTIF(X1213,$AZ$2:$AZ$19)),0,1)</f>
        <v>0</v>
      </c>
      <c r="AQ1213" cm="1">
        <f t="array" ref="AQ1213">IF(OR(COUNTIF(Y1213,$AZ$2:$AZ$19)),0,1)</f>
        <v>0</v>
      </c>
      <c r="AR1213" cm="1">
        <f t="array" ref="AR1213">IF(OR(COUNTIF(Z1213,$AZ$2:$AZ$19)),0,1)</f>
        <v>0</v>
      </c>
      <c r="AS1213" cm="1">
        <f t="array" ref="AS1213">IF(OR(COUNTIF(AA1213,$AZ$2:$AZ$19)),0,1)</f>
        <v>0</v>
      </c>
      <c r="AT1213" cm="1">
        <f t="array" ref="AT1213">IF(OR(COUNTIF(AB1213,$AZ$2:$AZ$19)),0,1)</f>
        <v>0</v>
      </c>
      <c r="AU1213" cm="1">
        <f t="array" ref="AU1213">IF(OR(COUNTIF(AC1213,$AZ$2:$AZ$19)),0,1)</f>
        <v>0</v>
      </c>
      <c r="AV1213" cm="1">
        <f t="array" ref="AV1213">IF(OR(COUNTIF(AD1213,$AZ$2:$AZ$19)),0,1)</f>
        <v>0</v>
      </c>
      <c r="AX1213">
        <f t="shared" si="20"/>
        <v>0</v>
      </c>
    </row>
    <row r="1214" spans="1:50" x14ac:dyDescent="0.3">
      <c r="A1214" s="88" t="str" cm="1">
        <f t="array" ref="A1214">IF(AX1214&gt;0,'Licensee Info'!$A$2:$A$2,"#N/A")</f>
        <v>#N/A</v>
      </c>
      <c r="B1214" s="88" t="str">
        <f>'Cover Sheet'!$A$3</f>
        <v>[insert AFS Reporting Period]</v>
      </c>
      <c r="C1214" s="88" t="str">
        <f>'Cover Sheet'!$D$3</f>
        <v>[insert all medical and adult-use license record numbers covered by this AFS]</v>
      </c>
      <c r="D1214" s="88" t="str">
        <f>'Cover Sheet'!$A$6</f>
        <v>[insert name of firm]</v>
      </c>
      <c r="E1214" s="88" t="str">
        <f>'Cover Sheet'!$B$6</f>
        <v>[insert CPA name]</v>
      </c>
      <c r="F1214" s="88" t="str">
        <f>'Cover Sheet'!$B$8</f>
        <v>[insert CPA license number]</v>
      </c>
      <c r="G1214" s="88" t="str">
        <f>'Cover Sheet'!$D$6</f>
        <v>[insert direct email address]</v>
      </c>
      <c r="H1214" s="88" t="str">
        <f>'Cover Sheet'!$D$8</f>
        <v>[insert direct phone number]</v>
      </c>
      <c r="I1214" s="88" t="str">
        <f>'Cover Sheet'!$D$10</f>
        <v>[insert firm mailing address]</v>
      </c>
      <c r="J1214" s="88" t="str">
        <f>'Licensee Info'!$E$2</f>
        <v>Report not attested to correctly</v>
      </c>
      <c r="K1214" s="91" t="s">
        <v>287</v>
      </c>
      <c r="L1214" s="91">
        <v>1</v>
      </c>
      <c r="M1214" s="91" t="s">
        <v>288</v>
      </c>
      <c r="N1214" s="91">
        <v>5</v>
      </c>
      <c r="O1214" s="91">
        <v>12</v>
      </c>
      <c r="P1214" s="91"/>
      <c r="Q1214" s="91"/>
      <c r="R1214" s="91">
        <v>0</v>
      </c>
      <c r="S1214" s="91">
        <v>0</v>
      </c>
      <c r="T1214" s="91">
        <v>0</v>
      </c>
      <c r="U1214" s="91">
        <v>0</v>
      </c>
      <c r="V1214" s="91">
        <v>0</v>
      </c>
      <c r="W1214" s="91">
        <v>0</v>
      </c>
      <c r="X1214" s="91">
        <v>0</v>
      </c>
      <c r="Y1214" s="91">
        <v>0</v>
      </c>
      <c r="Z1214" s="91">
        <v>0</v>
      </c>
      <c r="AA1214" s="91">
        <v>0</v>
      </c>
      <c r="AB1214" s="91">
        <v>0</v>
      </c>
      <c r="AC1214" s="91">
        <v>0</v>
      </c>
      <c r="AD1214" s="91">
        <v>0</v>
      </c>
      <c r="AE1214" s="91"/>
      <c r="AF1214" s="91"/>
      <c r="AG1214" s="91"/>
      <c r="AH1214" s="91"/>
      <c r="AJ1214" cm="1">
        <f t="array" ref="AJ1214">IF(OR(COUNTIF(R1214,$AZ$2:$AZ$19)),0,1)</f>
        <v>0</v>
      </c>
      <c r="AK1214" cm="1">
        <f t="array" ref="AK1214">IF(OR(COUNTIF(S1214,$AZ$2:$AZ$19)),0,1)</f>
        <v>0</v>
      </c>
      <c r="AL1214" cm="1">
        <f t="array" ref="AL1214">IF(OR(COUNTIF(T1214,$AZ$2:$AZ$19)),0,1)</f>
        <v>0</v>
      </c>
      <c r="AM1214" cm="1">
        <f t="array" ref="AM1214">IF(OR(COUNTIF(U1214,$AZ$2:$AZ$19)),0,1)</f>
        <v>0</v>
      </c>
      <c r="AN1214" cm="1">
        <f t="array" ref="AN1214">IF(OR(COUNTIF(V1214,$AZ$2:$AZ$19)),0,1)</f>
        <v>0</v>
      </c>
      <c r="AO1214" cm="1">
        <f t="array" ref="AO1214">IF(OR(COUNTIF(W1214,$AZ$2:$AZ$19)),0,1)</f>
        <v>0</v>
      </c>
      <c r="AP1214" cm="1">
        <f t="array" ref="AP1214">IF(OR(COUNTIF(X1214,$AZ$2:$AZ$19)),0,1)</f>
        <v>0</v>
      </c>
      <c r="AQ1214" cm="1">
        <f t="array" ref="AQ1214">IF(OR(COUNTIF(Y1214,$AZ$2:$AZ$19)),0,1)</f>
        <v>0</v>
      </c>
      <c r="AR1214" cm="1">
        <f t="array" ref="AR1214">IF(OR(COUNTIF(Z1214,$AZ$2:$AZ$19)),0,1)</f>
        <v>0</v>
      </c>
      <c r="AS1214" cm="1">
        <f t="array" ref="AS1214">IF(OR(COUNTIF(AA1214,$AZ$2:$AZ$19)),0,1)</f>
        <v>0</v>
      </c>
      <c r="AT1214" cm="1">
        <f t="array" ref="AT1214">IF(OR(COUNTIF(AB1214,$AZ$2:$AZ$19)),0,1)</f>
        <v>0</v>
      </c>
      <c r="AU1214" cm="1">
        <f t="array" ref="AU1214">IF(OR(COUNTIF(AC1214,$AZ$2:$AZ$19)),0,1)</f>
        <v>0</v>
      </c>
      <c r="AV1214" cm="1">
        <f t="array" ref="AV1214">IF(OR(COUNTIF(AD1214,$AZ$2:$AZ$19)),0,1)</f>
        <v>0</v>
      </c>
      <c r="AX1214">
        <f t="shared" si="20"/>
        <v>0</v>
      </c>
    </row>
    <row r="1215" spans="1:50" x14ac:dyDescent="0.3">
      <c r="A1215" s="92" t="str" cm="1">
        <f t="array" aca="1" ref="A1215" ca="1">IF(AX1215&gt;0,'Licensee Info'!$A$2:$A$2,"#N/A")</f>
        <v>#N/A</v>
      </c>
      <c r="B1215" s="88" t="str">
        <f>'Cover Sheet'!$A$3</f>
        <v>[insert AFS Reporting Period]</v>
      </c>
      <c r="C1215" s="88" t="str">
        <f>'Cover Sheet'!$D$3</f>
        <v>[insert all medical and adult-use license record numbers covered by this AFS]</v>
      </c>
      <c r="D1215" s="88" t="str">
        <f>'Cover Sheet'!$A$6</f>
        <v>[insert name of firm]</v>
      </c>
      <c r="E1215" s="88" t="str">
        <f>'Cover Sheet'!$B$6</f>
        <v>[insert CPA name]</v>
      </c>
      <c r="F1215" s="88" t="str">
        <f>'Cover Sheet'!$B$8</f>
        <v>[insert CPA license number]</v>
      </c>
      <c r="G1215" s="88" t="str">
        <f>'Cover Sheet'!$D$6</f>
        <v>[insert direct email address]</v>
      </c>
      <c r="H1215" s="88" t="str">
        <f>'Cover Sheet'!$D$8</f>
        <v>[insert direct phone number]</v>
      </c>
      <c r="I1215" s="88" t="str">
        <f>'Cover Sheet'!$D$10</f>
        <v>[insert firm mailing address]</v>
      </c>
      <c r="J1215" s="88" t="str">
        <f>'Licensee Info'!$E$2</f>
        <v>Report not attested to correctly</v>
      </c>
      <c r="K1215" t="s">
        <v>287</v>
      </c>
      <c r="L1215">
        <v>1</v>
      </c>
      <c r="M1215">
        <v>4</v>
      </c>
      <c r="N1215">
        <v>6</v>
      </c>
      <c r="O1215">
        <v>1</v>
      </c>
      <c r="R1215" t="str">
        <f ca="1">'R - Total (SC, ST)'!$C$203</f>
        <v>[Autofilled based on inputs from part 3]</v>
      </c>
      <c r="S1215" cm="1">
        <f t="array" ref="S1215:W1226">'R - Total (SC, ST)'!$A$205:$E$216</f>
        <v>0</v>
      </c>
      <c r="T1215">
        <v>0</v>
      </c>
      <c r="U1215">
        <v>0</v>
      </c>
      <c r="V1215">
        <v>0</v>
      </c>
      <c r="W1215">
        <v>0</v>
      </c>
      <c r="X1215">
        <v>0</v>
      </c>
      <c r="Y1215">
        <v>0</v>
      </c>
      <c r="Z1215">
        <v>0</v>
      </c>
      <c r="AA1215">
        <v>0</v>
      </c>
      <c r="AB1215">
        <v>0</v>
      </c>
      <c r="AC1215">
        <v>0</v>
      </c>
      <c r="AD1215">
        <v>0</v>
      </c>
      <c r="AJ1215" cm="1">
        <f t="array" aca="1" ref="AJ1215" ca="1">IF(OR(COUNTIF(R1215,$AZ$2:$AZ$19)),0,1)</f>
        <v>0</v>
      </c>
      <c r="AK1215" cm="1">
        <f t="array" ref="AK1215">IF(OR(COUNTIF(S1215,$AZ$2:$AZ$19)),0,1)</f>
        <v>0</v>
      </c>
      <c r="AL1215" cm="1">
        <f t="array" ref="AL1215">IF(OR(COUNTIF(T1215,$AZ$2:$AZ$19)),0,1)</f>
        <v>0</v>
      </c>
      <c r="AM1215" cm="1">
        <f t="array" ref="AM1215">IF(OR(COUNTIF(U1215,$AZ$2:$AZ$19)),0,1)</f>
        <v>0</v>
      </c>
      <c r="AN1215" cm="1">
        <f t="array" ref="AN1215">IF(OR(COUNTIF(V1215,$AZ$2:$AZ$19)),0,1)</f>
        <v>0</v>
      </c>
      <c r="AO1215" cm="1">
        <f t="array" ref="AO1215">IF(OR(COUNTIF(W1215,$AZ$2:$AZ$19)),0,1)</f>
        <v>0</v>
      </c>
      <c r="AP1215" cm="1">
        <f t="array" ref="AP1215">IF(OR(COUNTIF(X1215,$AZ$2:$AZ$19)),0,1)</f>
        <v>0</v>
      </c>
      <c r="AQ1215" cm="1">
        <f t="array" ref="AQ1215">IF(OR(COUNTIF(Y1215,$AZ$2:$AZ$19)),0,1)</f>
        <v>0</v>
      </c>
      <c r="AR1215" cm="1">
        <f t="array" ref="AR1215">IF(OR(COUNTIF(Z1215,$AZ$2:$AZ$19)),0,1)</f>
        <v>0</v>
      </c>
      <c r="AS1215" cm="1">
        <f t="array" ref="AS1215">IF(OR(COUNTIF(AA1215,$AZ$2:$AZ$19)),0,1)</f>
        <v>0</v>
      </c>
      <c r="AT1215" cm="1">
        <f t="array" ref="AT1215">IF(OR(COUNTIF(AB1215,$AZ$2:$AZ$19)),0,1)</f>
        <v>0</v>
      </c>
      <c r="AU1215" cm="1">
        <f t="array" ref="AU1215">IF(OR(COUNTIF(AC1215,$AZ$2:$AZ$19)),0,1)</f>
        <v>0</v>
      </c>
      <c r="AV1215" cm="1">
        <f t="array" ref="AV1215">IF(OR(COUNTIF(AD1215,$AZ$2:$AZ$19)),0,1)</f>
        <v>0</v>
      </c>
      <c r="AX1215">
        <f t="shared" ref="AX1215:AX1278" ca="1" si="21">SUM(AJ1215:AV1215)</f>
        <v>0</v>
      </c>
    </row>
    <row r="1216" spans="1:50" x14ac:dyDescent="0.3">
      <c r="A1216" s="88" t="str" cm="1">
        <f t="array" aca="1" ref="A1216" ca="1">IF(AX1216&gt;0,'Licensee Info'!$A$2:$A$2,"#N/A")</f>
        <v>#N/A</v>
      </c>
      <c r="B1216" s="88" t="str">
        <f>'Cover Sheet'!$A$3</f>
        <v>[insert AFS Reporting Period]</v>
      </c>
      <c r="C1216" s="88" t="str">
        <f>'Cover Sheet'!$D$3</f>
        <v>[insert all medical and adult-use license record numbers covered by this AFS]</v>
      </c>
      <c r="D1216" s="88" t="str">
        <f>'Cover Sheet'!$A$6</f>
        <v>[insert name of firm]</v>
      </c>
      <c r="E1216" s="88" t="str">
        <f>'Cover Sheet'!$B$6</f>
        <v>[insert CPA name]</v>
      </c>
      <c r="F1216" s="88" t="str">
        <f>'Cover Sheet'!$B$8</f>
        <v>[insert CPA license number]</v>
      </c>
      <c r="G1216" s="88" t="str">
        <f>'Cover Sheet'!$D$6</f>
        <v>[insert direct email address]</v>
      </c>
      <c r="H1216" s="88" t="str">
        <f>'Cover Sheet'!$D$8</f>
        <v>[insert direct phone number]</v>
      </c>
      <c r="I1216" s="88" t="str">
        <f>'Cover Sheet'!$D$10</f>
        <v>[insert firm mailing address]</v>
      </c>
      <c r="J1216" s="88" t="str">
        <f>'Licensee Info'!$E$2</f>
        <v>Report not attested to correctly</v>
      </c>
      <c r="K1216" s="91" t="s">
        <v>287</v>
      </c>
      <c r="L1216" s="91">
        <v>1</v>
      </c>
      <c r="M1216" s="91">
        <v>4</v>
      </c>
      <c r="N1216" s="91">
        <v>6</v>
      </c>
      <c r="O1216" s="91">
        <v>2</v>
      </c>
      <c r="P1216" s="91"/>
      <c r="Q1216" s="91"/>
      <c r="R1216" s="91" t="str">
        <f ca="1">'R - Total (SC, ST)'!$C$203</f>
        <v>[Autofilled based on inputs from part 3]</v>
      </c>
      <c r="S1216" s="91">
        <v>0</v>
      </c>
      <c r="T1216" s="91">
        <v>0</v>
      </c>
      <c r="U1216" s="91">
        <v>0</v>
      </c>
      <c r="V1216" s="91">
        <v>0</v>
      </c>
      <c r="W1216" s="91">
        <v>0</v>
      </c>
      <c r="X1216" s="91">
        <v>0</v>
      </c>
      <c r="Y1216" s="91">
        <v>0</v>
      </c>
      <c r="Z1216" s="91">
        <v>0</v>
      </c>
      <c r="AA1216" s="91">
        <v>0</v>
      </c>
      <c r="AB1216" s="91">
        <v>0</v>
      </c>
      <c r="AC1216" s="91">
        <v>0</v>
      </c>
      <c r="AD1216" s="91">
        <v>0</v>
      </c>
      <c r="AE1216" s="91"/>
      <c r="AF1216" s="91"/>
      <c r="AG1216" s="91"/>
      <c r="AH1216" s="91"/>
      <c r="AJ1216" cm="1">
        <f t="array" aca="1" ref="AJ1216" ca="1">IF(OR(COUNTIF(R1216,$AZ$2:$AZ$19)),0,1)</f>
        <v>0</v>
      </c>
      <c r="AK1216" cm="1">
        <f t="array" ref="AK1216">IF(OR(COUNTIF(S1216,$AZ$2:$AZ$19)),0,1)</f>
        <v>0</v>
      </c>
      <c r="AL1216" cm="1">
        <f t="array" ref="AL1216">IF(OR(COUNTIF(T1216,$AZ$2:$AZ$19)),0,1)</f>
        <v>0</v>
      </c>
      <c r="AM1216" cm="1">
        <f t="array" ref="AM1216">IF(OR(COUNTIF(U1216,$AZ$2:$AZ$19)),0,1)</f>
        <v>0</v>
      </c>
      <c r="AN1216" cm="1">
        <f t="array" ref="AN1216">IF(OR(COUNTIF(V1216,$AZ$2:$AZ$19)),0,1)</f>
        <v>0</v>
      </c>
      <c r="AO1216" cm="1">
        <f t="array" ref="AO1216">IF(OR(COUNTIF(W1216,$AZ$2:$AZ$19)),0,1)</f>
        <v>0</v>
      </c>
      <c r="AP1216" cm="1">
        <f t="array" ref="AP1216">IF(OR(COUNTIF(X1216,$AZ$2:$AZ$19)),0,1)</f>
        <v>0</v>
      </c>
      <c r="AQ1216" cm="1">
        <f t="array" ref="AQ1216">IF(OR(COUNTIF(Y1216,$AZ$2:$AZ$19)),0,1)</f>
        <v>0</v>
      </c>
      <c r="AR1216" cm="1">
        <f t="array" ref="AR1216">IF(OR(COUNTIF(Z1216,$AZ$2:$AZ$19)),0,1)</f>
        <v>0</v>
      </c>
      <c r="AS1216" cm="1">
        <f t="array" ref="AS1216">IF(OR(COUNTIF(AA1216,$AZ$2:$AZ$19)),0,1)</f>
        <v>0</v>
      </c>
      <c r="AT1216" cm="1">
        <f t="array" ref="AT1216">IF(OR(COUNTIF(AB1216,$AZ$2:$AZ$19)),0,1)</f>
        <v>0</v>
      </c>
      <c r="AU1216" cm="1">
        <f t="array" ref="AU1216">IF(OR(COUNTIF(AC1216,$AZ$2:$AZ$19)),0,1)</f>
        <v>0</v>
      </c>
      <c r="AV1216" cm="1">
        <f t="array" ref="AV1216">IF(OR(COUNTIF(AD1216,$AZ$2:$AZ$19)),0,1)</f>
        <v>0</v>
      </c>
      <c r="AX1216">
        <f t="shared" ca="1" si="21"/>
        <v>0</v>
      </c>
    </row>
    <row r="1217" spans="1:50" x14ac:dyDescent="0.3">
      <c r="A1217" s="92" t="str" cm="1">
        <f t="array" aca="1" ref="A1217" ca="1">IF(AX1217&gt;0,'Licensee Info'!$A$2:$A$2,"#N/A")</f>
        <v>#N/A</v>
      </c>
      <c r="B1217" s="88" t="str">
        <f>'Cover Sheet'!$A$3</f>
        <v>[insert AFS Reporting Period]</v>
      </c>
      <c r="C1217" s="88" t="str">
        <f>'Cover Sheet'!$D$3</f>
        <v>[insert all medical and adult-use license record numbers covered by this AFS]</v>
      </c>
      <c r="D1217" s="88" t="str">
        <f>'Cover Sheet'!$A$6</f>
        <v>[insert name of firm]</v>
      </c>
      <c r="E1217" s="88" t="str">
        <f>'Cover Sheet'!$B$6</f>
        <v>[insert CPA name]</v>
      </c>
      <c r="F1217" s="88" t="str">
        <f>'Cover Sheet'!$B$8</f>
        <v>[insert CPA license number]</v>
      </c>
      <c r="G1217" s="88" t="str">
        <f>'Cover Sheet'!$D$6</f>
        <v>[insert direct email address]</v>
      </c>
      <c r="H1217" s="88" t="str">
        <f>'Cover Sheet'!$D$8</f>
        <v>[insert direct phone number]</v>
      </c>
      <c r="I1217" s="88" t="str">
        <f>'Cover Sheet'!$D$10</f>
        <v>[insert firm mailing address]</v>
      </c>
      <c r="J1217" s="88" t="str">
        <f>'Licensee Info'!$E$2</f>
        <v>Report not attested to correctly</v>
      </c>
      <c r="K1217" t="s">
        <v>287</v>
      </c>
      <c r="L1217">
        <v>1</v>
      </c>
      <c r="M1217">
        <v>4</v>
      </c>
      <c r="N1217">
        <v>6</v>
      </c>
      <c r="O1217">
        <v>3</v>
      </c>
      <c r="R1217" t="str">
        <f ca="1">'R - Total (SC, ST)'!$C$203</f>
        <v>[Autofilled based on inputs from part 3]</v>
      </c>
      <c r="S1217">
        <v>0</v>
      </c>
      <c r="T1217">
        <v>0</v>
      </c>
      <c r="U1217">
        <v>0</v>
      </c>
      <c r="V1217">
        <v>0</v>
      </c>
      <c r="W1217">
        <v>0</v>
      </c>
      <c r="X1217">
        <v>0</v>
      </c>
      <c r="Y1217">
        <v>0</v>
      </c>
      <c r="Z1217">
        <v>0</v>
      </c>
      <c r="AA1217">
        <v>0</v>
      </c>
      <c r="AB1217">
        <v>0</v>
      </c>
      <c r="AC1217">
        <v>0</v>
      </c>
      <c r="AD1217">
        <v>0</v>
      </c>
      <c r="AJ1217" cm="1">
        <f t="array" aca="1" ref="AJ1217" ca="1">IF(OR(COUNTIF(R1217,$AZ$2:$AZ$19)),0,1)</f>
        <v>0</v>
      </c>
      <c r="AK1217" cm="1">
        <f t="array" ref="AK1217">IF(OR(COUNTIF(S1217,$AZ$2:$AZ$19)),0,1)</f>
        <v>0</v>
      </c>
      <c r="AL1217" cm="1">
        <f t="array" ref="AL1217">IF(OR(COUNTIF(T1217,$AZ$2:$AZ$19)),0,1)</f>
        <v>0</v>
      </c>
      <c r="AM1217" cm="1">
        <f t="array" ref="AM1217">IF(OR(COUNTIF(U1217,$AZ$2:$AZ$19)),0,1)</f>
        <v>0</v>
      </c>
      <c r="AN1217" cm="1">
        <f t="array" ref="AN1217">IF(OR(COUNTIF(V1217,$AZ$2:$AZ$19)),0,1)</f>
        <v>0</v>
      </c>
      <c r="AO1217" cm="1">
        <f t="array" ref="AO1217">IF(OR(COUNTIF(W1217,$AZ$2:$AZ$19)),0,1)</f>
        <v>0</v>
      </c>
      <c r="AP1217" cm="1">
        <f t="array" ref="AP1217">IF(OR(COUNTIF(X1217,$AZ$2:$AZ$19)),0,1)</f>
        <v>0</v>
      </c>
      <c r="AQ1217" cm="1">
        <f t="array" ref="AQ1217">IF(OR(COUNTIF(Y1217,$AZ$2:$AZ$19)),0,1)</f>
        <v>0</v>
      </c>
      <c r="AR1217" cm="1">
        <f t="array" ref="AR1217">IF(OR(COUNTIF(Z1217,$AZ$2:$AZ$19)),0,1)</f>
        <v>0</v>
      </c>
      <c r="AS1217" cm="1">
        <f t="array" ref="AS1217">IF(OR(COUNTIF(AA1217,$AZ$2:$AZ$19)),0,1)</f>
        <v>0</v>
      </c>
      <c r="AT1217" cm="1">
        <f t="array" ref="AT1217">IF(OR(COUNTIF(AB1217,$AZ$2:$AZ$19)),0,1)</f>
        <v>0</v>
      </c>
      <c r="AU1217" cm="1">
        <f t="array" ref="AU1217">IF(OR(COUNTIF(AC1217,$AZ$2:$AZ$19)),0,1)</f>
        <v>0</v>
      </c>
      <c r="AV1217" cm="1">
        <f t="array" ref="AV1217">IF(OR(COUNTIF(AD1217,$AZ$2:$AZ$19)),0,1)</f>
        <v>0</v>
      </c>
      <c r="AX1217">
        <f t="shared" ca="1" si="21"/>
        <v>0</v>
      </c>
    </row>
    <row r="1218" spans="1:50" x14ac:dyDescent="0.3">
      <c r="A1218" s="88" t="str" cm="1">
        <f t="array" aca="1" ref="A1218" ca="1">IF(AX1218&gt;0,'Licensee Info'!$A$2:$A$2,"#N/A")</f>
        <v>#N/A</v>
      </c>
      <c r="B1218" s="88" t="str">
        <f>'Cover Sheet'!$A$3</f>
        <v>[insert AFS Reporting Period]</v>
      </c>
      <c r="C1218" s="88" t="str">
        <f>'Cover Sheet'!$D$3</f>
        <v>[insert all medical and adult-use license record numbers covered by this AFS]</v>
      </c>
      <c r="D1218" s="88" t="str">
        <f>'Cover Sheet'!$A$6</f>
        <v>[insert name of firm]</v>
      </c>
      <c r="E1218" s="88" t="str">
        <f>'Cover Sheet'!$B$6</f>
        <v>[insert CPA name]</v>
      </c>
      <c r="F1218" s="88" t="str">
        <f>'Cover Sheet'!$B$8</f>
        <v>[insert CPA license number]</v>
      </c>
      <c r="G1218" s="88" t="str">
        <f>'Cover Sheet'!$D$6</f>
        <v>[insert direct email address]</v>
      </c>
      <c r="H1218" s="88" t="str">
        <f>'Cover Sheet'!$D$8</f>
        <v>[insert direct phone number]</v>
      </c>
      <c r="I1218" s="88" t="str">
        <f>'Cover Sheet'!$D$10</f>
        <v>[insert firm mailing address]</v>
      </c>
      <c r="J1218" s="88" t="str">
        <f>'Licensee Info'!$E$2</f>
        <v>Report not attested to correctly</v>
      </c>
      <c r="K1218" s="91" t="s">
        <v>287</v>
      </c>
      <c r="L1218" s="91">
        <v>1</v>
      </c>
      <c r="M1218" s="91">
        <v>4</v>
      </c>
      <c r="N1218" s="91">
        <v>6</v>
      </c>
      <c r="O1218" s="91">
        <v>4</v>
      </c>
      <c r="P1218" s="91"/>
      <c r="Q1218" s="91"/>
      <c r="R1218" s="91" t="str">
        <f ca="1">'R - Total (SC, ST)'!$C$203</f>
        <v>[Autofilled based on inputs from part 3]</v>
      </c>
      <c r="S1218" s="91">
        <v>0</v>
      </c>
      <c r="T1218" s="91">
        <v>0</v>
      </c>
      <c r="U1218" s="91">
        <v>0</v>
      </c>
      <c r="V1218" s="91">
        <v>0</v>
      </c>
      <c r="W1218" s="91">
        <v>0</v>
      </c>
      <c r="X1218" s="91">
        <v>0</v>
      </c>
      <c r="Y1218" s="91">
        <v>0</v>
      </c>
      <c r="Z1218" s="91">
        <v>0</v>
      </c>
      <c r="AA1218" s="91">
        <v>0</v>
      </c>
      <c r="AB1218" s="91">
        <v>0</v>
      </c>
      <c r="AC1218" s="91">
        <v>0</v>
      </c>
      <c r="AD1218" s="91">
        <v>0</v>
      </c>
      <c r="AE1218" s="91"/>
      <c r="AF1218" s="91"/>
      <c r="AG1218" s="91"/>
      <c r="AH1218" s="91"/>
      <c r="AJ1218" cm="1">
        <f t="array" aca="1" ref="AJ1218" ca="1">IF(OR(COUNTIF(R1218,$AZ$2:$AZ$19)),0,1)</f>
        <v>0</v>
      </c>
      <c r="AK1218" cm="1">
        <f t="array" ref="AK1218">IF(OR(COUNTIF(S1218,$AZ$2:$AZ$19)),0,1)</f>
        <v>0</v>
      </c>
      <c r="AL1218" cm="1">
        <f t="array" ref="AL1218">IF(OR(COUNTIF(T1218,$AZ$2:$AZ$19)),0,1)</f>
        <v>0</v>
      </c>
      <c r="AM1218" cm="1">
        <f t="array" ref="AM1218">IF(OR(COUNTIF(U1218,$AZ$2:$AZ$19)),0,1)</f>
        <v>0</v>
      </c>
      <c r="AN1218" cm="1">
        <f t="array" ref="AN1218">IF(OR(COUNTIF(V1218,$AZ$2:$AZ$19)),0,1)</f>
        <v>0</v>
      </c>
      <c r="AO1218" cm="1">
        <f t="array" ref="AO1218">IF(OR(COUNTIF(W1218,$AZ$2:$AZ$19)),0,1)</f>
        <v>0</v>
      </c>
      <c r="AP1218" cm="1">
        <f t="array" ref="AP1218">IF(OR(COUNTIF(X1218,$AZ$2:$AZ$19)),0,1)</f>
        <v>0</v>
      </c>
      <c r="AQ1218" cm="1">
        <f t="array" ref="AQ1218">IF(OR(COUNTIF(Y1218,$AZ$2:$AZ$19)),0,1)</f>
        <v>0</v>
      </c>
      <c r="AR1218" cm="1">
        <f t="array" ref="AR1218">IF(OR(COUNTIF(Z1218,$AZ$2:$AZ$19)),0,1)</f>
        <v>0</v>
      </c>
      <c r="AS1218" cm="1">
        <f t="array" ref="AS1218">IF(OR(COUNTIF(AA1218,$AZ$2:$AZ$19)),0,1)</f>
        <v>0</v>
      </c>
      <c r="AT1218" cm="1">
        <f t="array" ref="AT1218">IF(OR(COUNTIF(AB1218,$AZ$2:$AZ$19)),0,1)</f>
        <v>0</v>
      </c>
      <c r="AU1218" cm="1">
        <f t="array" ref="AU1218">IF(OR(COUNTIF(AC1218,$AZ$2:$AZ$19)),0,1)</f>
        <v>0</v>
      </c>
      <c r="AV1218" cm="1">
        <f t="array" ref="AV1218">IF(OR(COUNTIF(AD1218,$AZ$2:$AZ$19)),0,1)</f>
        <v>0</v>
      </c>
      <c r="AX1218">
        <f t="shared" ca="1" si="21"/>
        <v>0</v>
      </c>
    </row>
    <row r="1219" spans="1:50" x14ac:dyDescent="0.3">
      <c r="A1219" s="92" t="str" cm="1">
        <f t="array" aca="1" ref="A1219" ca="1">IF(AX1219&gt;0,'Licensee Info'!$A$2:$A$2,"#N/A")</f>
        <v>#N/A</v>
      </c>
      <c r="B1219" s="88" t="str">
        <f>'Cover Sheet'!$A$3</f>
        <v>[insert AFS Reporting Period]</v>
      </c>
      <c r="C1219" s="88" t="str">
        <f>'Cover Sheet'!$D$3</f>
        <v>[insert all medical and adult-use license record numbers covered by this AFS]</v>
      </c>
      <c r="D1219" s="88" t="str">
        <f>'Cover Sheet'!$A$6</f>
        <v>[insert name of firm]</v>
      </c>
      <c r="E1219" s="88" t="str">
        <f>'Cover Sheet'!$B$6</f>
        <v>[insert CPA name]</v>
      </c>
      <c r="F1219" s="88" t="str">
        <f>'Cover Sheet'!$B$8</f>
        <v>[insert CPA license number]</v>
      </c>
      <c r="G1219" s="88" t="str">
        <f>'Cover Sheet'!$D$6</f>
        <v>[insert direct email address]</v>
      </c>
      <c r="H1219" s="88" t="str">
        <f>'Cover Sheet'!$D$8</f>
        <v>[insert direct phone number]</v>
      </c>
      <c r="I1219" s="88" t="str">
        <f>'Cover Sheet'!$D$10</f>
        <v>[insert firm mailing address]</v>
      </c>
      <c r="J1219" s="88" t="str">
        <f>'Licensee Info'!$E$2</f>
        <v>Report not attested to correctly</v>
      </c>
      <c r="K1219" t="s">
        <v>287</v>
      </c>
      <c r="L1219">
        <v>1</v>
      </c>
      <c r="M1219">
        <v>4</v>
      </c>
      <c r="N1219">
        <v>6</v>
      </c>
      <c r="O1219">
        <v>5</v>
      </c>
      <c r="R1219" t="str">
        <f ca="1">'R - Total (SC, ST)'!$C$203</f>
        <v>[Autofilled based on inputs from part 3]</v>
      </c>
      <c r="S1219">
        <v>0</v>
      </c>
      <c r="T1219">
        <v>0</v>
      </c>
      <c r="U1219">
        <v>0</v>
      </c>
      <c r="V1219">
        <v>0</v>
      </c>
      <c r="W1219">
        <v>0</v>
      </c>
      <c r="X1219">
        <v>0</v>
      </c>
      <c r="Y1219">
        <v>0</v>
      </c>
      <c r="Z1219">
        <v>0</v>
      </c>
      <c r="AA1219">
        <v>0</v>
      </c>
      <c r="AB1219">
        <v>0</v>
      </c>
      <c r="AC1219">
        <v>0</v>
      </c>
      <c r="AD1219">
        <v>0</v>
      </c>
      <c r="AJ1219" cm="1">
        <f t="array" aca="1" ref="AJ1219" ca="1">IF(OR(COUNTIF(R1219,$AZ$2:$AZ$19)),0,1)</f>
        <v>0</v>
      </c>
      <c r="AK1219" cm="1">
        <f t="array" ref="AK1219">IF(OR(COUNTIF(S1219,$AZ$2:$AZ$19)),0,1)</f>
        <v>0</v>
      </c>
      <c r="AL1219" cm="1">
        <f t="array" ref="AL1219">IF(OR(COUNTIF(T1219,$AZ$2:$AZ$19)),0,1)</f>
        <v>0</v>
      </c>
      <c r="AM1219" cm="1">
        <f t="array" ref="AM1219">IF(OR(COUNTIF(U1219,$AZ$2:$AZ$19)),0,1)</f>
        <v>0</v>
      </c>
      <c r="AN1219" cm="1">
        <f t="array" ref="AN1219">IF(OR(COUNTIF(V1219,$AZ$2:$AZ$19)),0,1)</f>
        <v>0</v>
      </c>
      <c r="AO1219" cm="1">
        <f t="array" ref="AO1219">IF(OR(COUNTIF(W1219,$AZ$2:$AZ$19)),0,1)</f>
        <v>0</v>
      </c>
      <c r="AP1219" cm="1">
        <f t="array" ref="AP1219">IF(OR(COUNTIF(X1219,$AZ$2:$AZ$19)),0,1)</f>
        <v>0</v>
      </c>
      <c r="AQ1219" cm="1">
        <f t="array" ref="AQ1219">IF(OR(COUNTIF(Y1219,$AZ$2:$AZ$19)),0,1)</f>
        <v>0</v>
      </c>
      <c r="AR1219" cm="1">
        <f t="array" ref="AR1219">IF(OR(COUNTIF(Z1219,$AZ$2:$AZ$19)),0,1)</f>
        <v>0</v>
      </c>
      <c r="AS1219" cm="1">
        <f t="array" ref="AS1219">IF(OR(COUNTIF(AA1219,$AZ$2:$AZ$19)),0,1)</f>
        <v>0</v>
      </c>
      <c r="AT1219" cm="1">
        <f t="array" ref="AT1219">IF(OR(COUNTIF(AB1219,$AZ$2:$AZ$19)),0,1)</f>
        <v>0</v>
      </c>
      <c r="AU1219" cm="1">
        <f t="array" ref="AU1219">IF(OR(COUNTIF(AC1219,$AZ$2:$AZ$19)),0,1)</f>
        <v>0</v>
      </c>
      <c r="AV1219" cm="1">
        <f t="array" ref="AV1219">IF(OR(COUNTIF(AD1219,$AZ$2:$AZ$19)),0,1)</f>
        <v>0</v>
      </c>
      <c r="AX1219">
        <f t="shared" ca="1" si="21"/>
        <v>0</v>
      </c>
    </row>
    <row r="1220" spans="1:50" x14ac:dyDescent="0.3">
      <c r="A1220" s="88" t="str" cm="1">
        <f t="array" aca="1" ref="A1220" ca="1">IF(AX1220&gt;0,'Licensee Info'!$A$2:$A$2,"#N/A")</f>
        <v>#N/A</v>
      </c>
      <c r="B1220" s="88" t="str">
        <f>'Cover Sheet'!$A$3</f>
        <v>[insert AFS Reporting Period]</v>
      </c>
      <c r="C1220" s="88" t="str">
        <f>'Cover Sheet'!$D$3</f>
        <v>[insert all medical and adult-use license record numbers covered by this AFS]</v>
      </c>
      <c r="D1220" s="88" t="str">
        <f>'Cover Sheet'!$A$6</f>
        <v>[insert name of firm]</v>
      </c>
      <c r="E1220" s="88" t="str">
        <f>'Cover Sheet'!$B$6</f>
        <v>[insert CPA name]</v>
      </c>
      <c r="F1220" s="88" t="str">
        <f>'Cover Sheet'!$B$8</f>
        <v>[insert CPA license number]</v>
      </c>
      <c r="G1220" s="88" t="str">
        <f>'Cover Sheet'!$D$6</f>
        <v>[insert direct email address]</v>
      </c>
      <c r="H1220" s="88" t="str">
        <f>'Cover Sheet'!$D$8</f>
        <v>[insert direct phone number]</v>
      </c>
      <c r="I1220" s="88" t="str">
        <f>'Cover Sheet'!$D$10</f>
        <v>[insert firm mailing address]</v>
      </c>
      <c r="J1220" s="88" t="str">
        <f>'Licensee Info'!$E$2</f>
        <v>Report not attested to correctly</v>
      </c>
      <c r="K1220" s="91" t="s">
        <v>287</v>
      </c>
      <c r="L1220" s="91">
        <v>1</v>
      </c>
      <c r="M1220" s="91">
        <v>4</v>
      </c>
      <c r="N1220" s="91">
        <v>6</v>
      </c>
      <c r="O1220" s="91">
        <v>6</v>
      </c>
      <c r="P1220" s="91"/>
      <c r="Q1220" s="91"/>
      <c r="R1220" s="91" t="str">
        <f ca="1">'R - Total (SC, ST)'!$C$203</f>
        <v>[Autofilled based on inputs from part 3]</v>
      </c>
      <c r="S1220" s="91">
        <v>0</v>
      </c>
      <c r="T1220" s="91">
        <v>0</v>
      </c>
      <c r="U1220" s="91">
        <v>0</v>
      </c>
      <c r="V1220" s="91">
        <v>0</v>
      </c>
      <c r="W1220" s="91">
        <v>0</v>
      </c>
      <c r="X1220" s="91">
        <v>0</v>
      </c>
      <c r="Y1220" s="91">
        <v>0</v>
      </c>
      <c r="Z1220" s="91">
        <v>0</v>
      </c>
      <c r="AA1220" s="91">
        <v>0</v>
      </c>
      <c r="AB1220" s="91">
        <v>0</v>
      </c>
      <c r="AC1220" s="91">
        <v>0</v>
      </c>
      <c r="AD1220" s="91">
        <v>0</v>
      </c>
      <c r="AE1220" s="91"/>
      <c r="AF1220" s="91"/>
      <c r="AG1220" s="91"/>
      <c r="AH1220" s="91"/>
      <c r="AJ1220" cm="1">
        <f t="array" aca="1" ref="AJ1220" ca="1">IF(OR(COUNTIF(R1220,$AZ$2:$AZ$19)),0,1)</f>
        <v>0</v>
      </c>
      <c r="AK1220" cm="1">
        <f t="array" ref="AK1220">IF(OR(COUNTIF(S1220,$AZ$2:$AZ$19)),0,1)</f>
        <v>0</v>
      </c>
      <c r="AL1220" cm="1">
        <f t="array" ref="AL1220">IF(OR(COUNTIF(T1220,$AZ$2:$AZ$19)),0,1)</f>
        <v>0</v>
      </c>
      <c r="AM1220" cm="1">
        <f t="array" ref="AM1220">IF(OR(COUNTIF(U1220,$AZ$2:$AZ$19)),0,1)</f>
        <v>0</v>
      </c>
      <c r="AN1220" cm="1">
        <f t="array" ref="AN1220">IF(OR(COUNTIF(V1220,$AZ$2:$AZ$19)),0,1)</f>
        <v>0</v>
      </c>
      <c r="AO1220" cm="1">
        <f t="array" ref="AO1220">IF(OR(COUNTIF(W1220,$AZ$2:$AZ$19)),0,1)</f>
        <v>0</v>
      </c>
      <c r="AP1220" cm="1">
        <f t="array" ref="AP1220">IF(OR(COUNTIF(X1220,$AZ$2:$AZ$19)),0,1)</f>
        <v>0</v>
      </c>
      <c r="AQ1220" cm="1">
        <f t="array" ref="AQ1220">IF(OR(COUNTIF(Y1220,$AZ$2:$AZ$19)),0,1)</f>
        <v>0</v>
      </c>
      <c r="AR1220" cm="1">
        <f t="array" ref="AR1220">IF(OR(COUNTIF(Z1220,$AZ$2:$AZ$19)),0,1)</f>
        <v>0</v>
      </c>
      <c r="AS1220" cm="1">
        <f t="array" ref="AS1220">IF(OR(COUNTIF(AA1220,$AZ$2:$AZ$19)),0,1)</f>
        <v>0</v>
      </c>
      <c r="AT1220" cm="1">
        <f t="array" ref="AT1220">IF(OR(COUNTIF(AB1220,$AZ$2:$AZ$19)),0,1)</f>
        <v>0</v>
      </c>
      <c r="AU1220" cm="1">
        <f t="array" ref="AU1220">IF(OR(COUNTIF(AC1220,$AZ$2:$AZ$19)),0,1)</f>
        <v>0</v>
      </c>
      <c r="AV1220" cm="1">
        <f t="array" ref="AV1220">IF(OR(COUNTIF(AD1220,$AZ$2:$AZ$19)),0,1)</f>
        <v>0</v>
      </c>
      <c r="AX1220">
        <f t="shared" ca="1" si="21"/>
        <v>0</v>
      </c>
    </row>
    <row r="1221" spans="1:50" x14ac:dyDescent="0.3">
      <c r="A1221" s="92" t="str" cm="1">
        <f t="array" aca="1" ref="A1221" ca="1">IF(AX1221&gt;0,'Licensee Info'!$A$2:$A$2,"#N/A")</f>
        <v>#N/A</v>
      </c>
      <c r="B1221" s="88" t="str">
        <f>'Cover Sheet'!$A$3</f>
        <v>[insert AFS Reporting Period]</v>
      </c>
      <c r="C1221" s="88" t="str">
        <f>'Cover Sheet'!$D$3</f>
        <v>[insert all medical and adult-use license record numbers covered by this AFS]</v>
      </c>
      <c r="D1221" s="88" t="str">
        <f>'Cover Sheet'!$A$6</f>
        <v>[insert name of firm]</v>
      </c>
      <c r="E1221" s="88" t="str">
        <f>'Cover Sheet'!$B$6</f>
        <v>[insert CPA name]</v>
      </c>
      <c r="F1221" s="88" t="str">
        <f>'Cover Sheet'!$B$8</f>
        <v>[insert CPA license number]</v>
      </c>
      <c r="G1221" s="88" t="str">
        <f>'Cover Sheet'!$D$6</f>
        <v>[insert direct email address]</v>
      </c>
      <c r="H1221" s="88" t="str">
        <f>'Cover Sheet'!$D$8</f>
        <v>[insert direct phone number]</v>
      </c>
      <c r="I1221" s="88" t="str">
        <f>'Cover Sheet'!$D$10</f>
        <v>[insert firm mailing address]</v>
      </c>
      <c r="J1221" s="88" t="str">
        <f>'Licensee Info'!$E$2</f>
        <v>Report not attested to correctly</v>
      </c>
      <c r="K1221" t="s">
        <v>287</v>
      </c>
      <c r="L1221">
        <v>1</v>
      </c>
      <c r="M1221">
        <v>4</v>
      </c>
      <c r="N1221">
        <v>6</v>
      </c>
      <c r="O1221">
        <v>7</v>
      </c>
      <c r="R1221" t="str">
        <f ca="1">'R - Total (SC, ST)'!$C$203</f>
        <v>[Autofilled based on inputs from part 3]</v>
      </c>
      <c r="S1221">
        <v>0</v>
      </c>
      <c r="T1221">
        <v>0</v>
      </c>
      <c r="U1221">
        <v>0</v>
      </c>
      <c r="V1221">
        <v>0</v>
      </c>
      <c r="W1221">
        <v>0</v>
      </c>
      <c r="X1221">
        <v>0</v>
      </c>
      <c r="Y1221">
        <v>0</v>
      </c>
      <c r="Z1221">
        <v>0</v>
      </c>
      <c r="AA1221">
        <v>0</v>
      </c>
      <c r="AB1221">
        <v>0</v>
      </c>
      <c r="AC1221">
        <v>0</v>
      </c>
      <c r="AD1221">
        <v>0</v>
      </c>
      <c r="AJ1221" cm="1">
        <f t="array" aca="1" ref="AJ1221" ca="1">IF(OR(COUNTIF(R1221,$AZ$2:$AZ$19)),0,1)</f>
        <v>0</v>
      </c>
      <c r="AK1221" cm="1">
        <f t="array" ref="AK1221">IF(OR(COUNTIF(S1221,$AZ$2:$AZ$19)),0,1)</f>
        <v>0</v>
      </c>
      <c r="AL1221" cm="1">
        <f t="array" ref="AL1221">IF(OR(COUNTIF(T1221,$AZ$2:$AZ$19)),0,1)</f>
        <v>0</v>
      </c>
      <c r="AM1221" cm="1">
        <f t="array" ref="AM1221">IF(OR(COUNTIF(U1221,$AZ$2:$AZ$19)),0,1)</f>
        <v>0</v>
      </c>
      <c r="AN1221" cm="1">
        <f t="array" ref="AN1221">IF(OR(COUNTIF(V1221,$AZ$2:$AZ$19)),0,1)</f>
        <v>0</v>
      </c>
      <c r="AO1221" cm="1">
        <f t="array" ref="AO1221">IF(OR(COUNTIF(W1221,$AZ$2:$AZ$19)),0,1)</f>
        <v>0</v>
      </c>
      <c r="AP1221" cm="1">
        <f t="array" ref="AP1221">IF(OR(COUNTIF(X1221,$AZ$2:$AZ$19)),0,1)</f>
        <v>0</v>
      </c>
      <c r="AQ1221" cm="1">
        <f t="array" ref="AQ1221">IF(OR(COUNTIF(Y1221,$AZ$2:$AZ$19)),0,1)</f>
        <v>0</v>
      </c>
      <c r="AR1221" cm="1">
        <f t="array" ref="AR1221">IF(OR(COUNTIF(Z1221,$AZ$2:$AZ$19)),0,1)</f>
        <v>0</v>
      </c>
      <c r="AS1221" cm="1">
        <f t="array" ref="AS1221">IF(OR(COUNTIF(AA1221,$AZ$2:$AZ$19)),0,1)</f>
        <v>0</v>
      </c>
      <c r="AT1221" cm="1">
        <f t="array" ref="AT1221">IF(OR(COUNTIF(AB1221,$AZ$2:$AZ$19)),0,1)</f>
        <v>0</v>
      </c>
      <c r="AU1221" cm="1">
        <f t="array" ref="AU1221">IF(OR(COUNTIF(AC1221,$AZ$2:$AZ$19)),0,1)</f>
        <v>0</v>
      </c>
      <c r="AV1221" cm="1">
        <f t="array" ref="AV1221">IF(OR(COUNTIF(AD1221,$AZ$2:$AZ$19)),0,1)</f>
        <v>0</v>
      </c>
      <c r="AX1221">
        <f t="shared" ca="1" si="21"/>
        <v>0</v>
      </c>
    </row>
    <row r="1222" spans="1:50" x14ac:dyDescent="0.3">
      <c r="A1222" s="88" t="str" cm="1">
        <f t="array" aca="1" ref="A1222" ca="1">IF(AX1222&gt;0,'Licensee Info'!$A$2:$A$2,"#N/A")</f>
        <v>#N/A</v>
      </c>
      <c r="B1222" s="88" t="str">
        <f>'Cover Sheet'!$A$3</f>
        <v>[insert AFS Reporting Period]</v>
      </c>
      <c r="C1222" s="88" t="str">
        <f>'Cover Sheet'!$D$3</f>
        <v>[insert all medical and adult-use license record numbers covered by this AFS]</v>
      </c>
      <c r="D1222" s="88" t="str">
        <f>'Cover Sheet'!$A$6</f>
        <v>[insert name of firm]</v>
      </c>
      <c r="E1222" s="88" t="str">
        <f>'Cover Sheet'!$B$6</f>
        <v>[insert CPA name]</v>
      </c>
      <c r="F1222" s="88" t="str">
        <f>'Cover Sheet'!$B$8</f>
        <v>[insert CPA license number]</v>
      </c>
      <c r="G1222" s="88" t="str">
        <f>'Cover Sheet'!$D$6</f>
        <v>[insert direct email address]</v>
      </c>
      <c r="H1222" s="88" t="str">
        <f>'Cover Sheet'!$D$8</f>
        <v>[insert direct phone number]</v>
      </c>
      <c r="I1222" s="88" t="str">
        <f>'Cover Sheet'!$D$10</f>
        <v>[insert firm mailing address]</v>
      </c>
      <c r="J1222" s="88" t="str">
        <f>'Licensee Info'!$E$2</f>
        <v>Report not attested to correctly</v>
      </c>
      <c r="K1222" s="91" t="s">
        <v>287</v>
      </c>
      <c r="L1222" s="91">
        <v>1</v>
      </c>
      <c r="M1222" s="91">
        <v>4</v>
      </c>
      <c r="N1222" s="91">
        <v>6</v>
      </c>
      <c r="O1222" s="91">
        <v>8</v>
      </c>
      <c r="P1222" s="91"/>
      <c r="Q1222" s="91"/>
      <c r="R1222" s="91" t="str">
        <f ca="1">'R - Total (SC, ST)'!$C$203</f>
        <v>[Autofilled based on inputs from part 3]</v>
      </c>
      <c r="S1222" s="91">
        <v>0</v>
      </c>
      <c r="T1222" s="91">
        <v>0</v>
      </c>
      <c r="U1222" s="91">
        <v>0</v>
      </c>
      <c r="V1222" s="91">
        <v>0</v>
      </c>
      <c r="W1222" s="91">
        <v>0</v>
      </c>
      <c r="X1222" s="91">
        <v>0</v>
      </c>
      <c r="Y1222" s="91">
        <v>0</v>
      </c>
      <c r="Z1222" s="91">
        <v>0</v>
      </c>
      <c r="AA1222" s="91">
        <v>0</v>
      </c>
      <c r="AB1222" s="91">
        <v>0</v>
      </c>
      <c r="AC1222" s="91">
        <v>0</v>
      </c>
      <c r="AD1222" s="91">
        <v>0</v>
      </c>
      <c r="AE1222" s="91"/>
      <c r="AF1222" s="91"/>
      <c r="AG1222" s="91"/>
      <c r="AH1222" s="91"/>
      <c r="AJ1222" cm="1">
        <f t="array" aca="1" ref="AJ1222" ca="1">IF(OR(COUNTIF(R1222,$AZ$2:$AZ$19)),0,1)</f>
        <v>0</v>
      </c>
      <c r="AK1222" cm="1">
        <f t="array" ref="AK1222">IF(OR(COUNTIF(S1222,$AZ$2:$AZ$19)),0,1)</f>
        <v>0</v>
      </c>
      <c r="AL1222" cm="1">
        <f t="array" ref="AL1222">IF(OR(COUNTIF(T1222,$AZ$2:$AZ$19)),0,1)</f>
        <v>0</v>
      </c>
      <c r="AM1222" cm="1">
        <f t="array" ref="AM1222">IF(OR(COUNTIF(U1222,$AZ$2:$AZ$19)),0,1)</f>
        <v>0</v>
      </c>
      <c r="AN1222" cm="1">
        <f t="array" ref="AN1222">IF(OR(COUNTIF(V1222,$AZ$2:$AZ$19)),0,1)</f>
        <v>0</v>
      </c>
      <c r="AO1222" cm="1">
        <f t="array" ref="AO1222">IF(OR(COUNTIF(W1222,$AZ$2:$AZ$19)),0,1)</f>
        <v>0</v>
      </c>
      <c r="AP1222" cm="1">
        <f t="array" ref="AP1222">IF(OR(COUNTIF(X1222,$AZ$2:$AZ$19)),0,1)</f>
        <v>0</v>
      </c>
      <c r="AQ1222" cm="1">
        <f t="array" ref="AQ1222">IF(OR(COUNTIF(Y1222,$AZ$2:$AZ$19)),0,1)</f>
        <v>0</v>
      </c>
      <c r="AR1222" cm="1">
        <f t="array" ref="AR1222">IF(OR(COUNTIF(Z1222,$AZ$2:$AZ$19)),0,1)</f>
        <v>0</v>
      </c>
      <c r="AS1222" cm="1">
        <f t="array" ref="AS1222">IF(OR(COUNTIF(AA1222,$AZ$2:$AZ$19)),0,1)</f>
        <v>0</v>
      </c>
      <c r="AT1222" cm="1">
        <f t="array" ref="AT1222">IF(OR(COUNTIF(AB1222,$AZ$2:$AZ$19)),0,1)</f>
        <v>0</v>
      </c>
      <c r="AU1222" cm="1">
        <f t="array" ref="AU1222">IF(OR(COUNTIF(AC1222,$AZ$2:$AZ$19)),0,1)</f>
        <v>0</v>
      </c>
      <c r="AV1222" cm="1">
        <f t="array" ref="AV1222">IF(OR(COUNTIF(AD1222,$AZ$2:$AZ$19)),0,1)</f>
        <v>0</v>
      </c>
      <c r="AX1222">
        <f t="shared" ca="1" si="21"/>
        <v>0</v>
      </c>
    </row>
    <row r="1223" spans="1:50" x14ac:dyDescent="0.3">
      <c r="A1223" s="92" t="str" cm="1">
        <f t="array" aca="1" ref="A1223" ca="1">IF(AX1223&gt;0,'Licensee Info'!$A$2:$A$2,"#N/A")</f>
        <v>#N/A</v>
      </c>
      <c r="B1223" s="88" t="str">
        <f>'Cover Sheet'!$A$3</f>
        <v>[insert AFS Reporting Period]</v>
      </c>
      <c r="C1223" s="88" t="str">
        <f>'Cover Sheet'!$D$3</f>
        <v>[insert all medical and adult-use license record numbers covered by this AFS]</v>
      </c>
      <c r="D1223" s="88" t="str">
        <f>'Cover Sheet'!$A$6</f>
        <v>[insert name of firm]</v>
      </c>
      <c r="E1223" s="88" t="str">
        <f>'Cover Sheet'!$B$6</f>
        <v>[insert CPA name]</v>
      </c>
      <c r="F1223" s="88" t="str">
        <f>'Cover Sheet'!$B$8</f>
        <v>[insert CPA license number]</v>
      </c>
      <c r="G1223" s="88" t="str">
        <f>'Cover Sheet'!$D$6</f>
        <v>[insert direct email address]</v>
      </c>
      <c r="H1223" s="88" t="str">
        <f>'Cover Sheet'!$D$8</f>
        <v>[insert direct phone number]</v>
      </c>
      <c r="I1223" s="88" t="str">
        <f>'Cover Sheet'!$D$10</f>
        <v>[insert firm mailing address]</v>
      </c>
      <c r="J1223" s="88" t="str">
        <f>'Licensee Info'!$E$2</f>
        <v>Report not attested to correctly</v>
      </c>
      <c r="K1223" t="s">
        <v>287</v>
      </c>
      <c r="L1223">
        <v>1</v>
      </c>
      <c r="M1223">
        <v>4</v>
      </c>
      <c r="N1223">
        <v>6</v>
      </c>
      <c r="O1223">
        <v>9</v>
      </c>
      <c r="R1223" t="str">
        <f ca="1">'R - Total (SC, ST)'!$C$203</f>
        <v>[Autofilled based on inputs from part 3]</v>
      </c>
      <c r="S1223">
        <v>0</v>
      </c>
      <c r="T1223">
        <v>0</v>
      </c>
      <c r="U1223">
        <v>0</v>
      </c>
      <c r="V1223">
        <v>0</v>
      </c>
      <c r="W1223">
        <v>0</v>
      </c>
      <c r="X1223">
        <v>0</v>
      </c>
      <c r="Y1223">
        <v>0</v>
      </c>
      <c r="Z1223">
        <v>0</v>
      </c>
      <c r="AA1223">
        <v>0</v>
      </c>
      <c r="AB1223">
        <v>0</v>
      </c>
      <c r="AC1223">
        <v>0</v>
      </c>
      <c r="AD1223">
        <v>0</v>
      </c>
      <c r="AJ1223" cm="1">
        <f t="array" aca="1" ref="AJ1223" ca="1">IF(OR(COUNTIF(R1223,$AZ$2:$AZ$19)),0,1)</f>
        <v>0</v>
      </c>
      <c r="AK1223" cm="1">
        <f t="array" ref="AK1223">IF(OR(COUNTIF(S1223,$AZ$2:$AZ$19)),0,1)</f>
        <v>0</v>
      </c>
      <c r="AL1223" cm="1">
        <f t="array" ref="AL1223">IF(OR(COUNTIF(T1223,$AZ$2:$AZ$19)),0,1)</f>
        <v>0</v>
      </c>
      <c r="AM1223" cm="1">
        <f t="array" ref="AM1223">IF(OR(COUNTIF(U1223,$AZ$2:$AZ$19)),0,1)</f>
        <v>0</v>
      </c>
      <c r="AN1223" cm="1">
        <f t="array" ref="AN1223">IF(OR(COUNTIF(V1223,$AZ$2:$AZ$19)),0,1)</f>
        <v>0</v>
      </c>
      <c r="AO1223" cm="1">
        <f t="array" ref="AO1223">IF(OR(COUNTIF(W1223,$AZ$2:$AZ$19)),0,1)</f>
        <v>0</v>
      </c>
      <c r="AP1223" cm="1">
        <f t="array" ref="AP1223">IF(OR(COUNTIF(X1223,$AZ$2:$AZ$19)),0,1)</f>
        <v>0</v>
      </c>
      <c r="AQ1223" cm="1">
        <f t="array" ref="AQ1223">IF(OR(COUNTIF(Y1223,$AZ$2:$AZ$19)),0,1)</f>
        <v>0</v>
      </c>
      <c r="AR1223" cm="1">
        <f t="array" ref="AR1223">IF(OR(COUNTIF(Z1223,$AZ$2:$AZ$19)),0,1)</f>
        <v>0</v>
      </c>
      <c r="AS1223" cm="1">
        <f t="array" ref="AS1223">IF(OR(COUNTIF(AA1223,$AZ$2:$AZ$19)),0,1)</f>
        <v>0</v>
      </c>
      <c r="AT1223" cm="1">
        <f t="array" ref="AT1223">IF(OR(COUNTIF(AB1223,$AZ$2:$AZ$19)),0,1)</f>
        <v>0</v>
      </c>
      <c r="AU1223" cm="1">
        <f t="array" ref="AU1223">IF(OR(COUNTIF(AC1223,$AZ$2:$AZ$19)),0,1)</f>
        <v>0</v>
      </c>
      <c r="AV1223" cm="1">
        <f t="array" ref="AV1223">IF(OR(COUNTIF(AD1223,$AZ$2:$AZ$19)),0,1)</f>
        <v>0</v>
      </c>
      <c r="AX1223">
        <f t="shared" ca="1" si="21"/>
        <v>0</v>
      </c>
    </row>
    <row r="1224" spans="1:50" x14ac:dyDescent="0.3">
      <c r="A1224" s="88" t="str" cm="1">
        <f t="array" aca="1" ref="A1224" ca="1">IF(AX1224&gt;0,'Licensee Info'!$A$2:$A$2,"#N/A")</f>
        <v>#N/A</v>
      </c>
      <c r="B1224" s="88" t="str">
        <f>'Cover Sheet'!$A$3</f>
        <v>[insert AFS Reporting Period]</v>
      </c>
      <c r="C1224" s="88" t="str">
        <f>'Cover Sheet'!$D$3</f>
        <v>[insert all medical and adult-use license record numbers covered by this AFS]</v>
      </c>
      <c r="D1224" s="88" t="str">
        <f>'Cover Sheet'!$A$6</f>
        <v>[insert name of firm]</v>
      </c>
      <c r="E1224" s="88" t="str">
        <f>'Cover Sheet'!$B$6</f>
        <v>[insert CPA name]</v>
      </c>
      <c r="F1224" s="88" t="str">
        <f>'Cover Sheet'!$B$8</f>
        <v>[insert CPA license number]</v>
      </c>
      <c r="G1224" s="88" t="str">
        <f>'Cover Sheet'!$D$6</f>
        <v>[insert direct email address]</v>
      </c>
      <c r="H1224" s="88" t="str">
        <f>'Cover Sheet'!$D$8</f>
        <v>[insert direct phone number]</v>
      </c>
      <c r="I1224" s="88" t="str">
        <f>'Cover Sheet'!$D$10</f>
        <v>[insert firm mailing address]</v>
      </c>
      <c r="J1224" s="88" t="str">
        <f>'Licensee Info'!$E$2</f>
        <v>Report not attested to correctly</v>
      </c>
      <c r="K1224" s="91" t="s">
        <v>287</v>
      </c>
      <c r="L1224" s="91">
        <v>1</v>
      </c>
      <c r="M1224" s="91">
        <v>4</v>
      </c>
      <c r="N1224" s="91">
        <v>6</v>
      </c>
      <c r="O1224" s="91">
        <v>10</v>
      </c>
      <c r="P1224" s="91"/>
      <c r="Q1224" s="91"/>
      <c r="R1224" s="91" t="str">
        <f ca="1">'R - Total (SC, ST)'!$C$203</f>
        <v>[Autofilled based on inputs from part 3]</v>
      </c>
      <c r="S1224" s="91">
        <v>0</v>
      </c>
      <c r="T1224" s="91">
        <v>0</v>
      </c>
      <c r="U1224" s="91">
        <v>0</v>
      </c>
      <c r="V1224" s="91">
        <v>0</v>
      </c>
      <c r="W1224" s="91">
        <v>0</v>
      </c>
      <c r="X1224" s="91">
        <v>0</v>
      </c>
      <c r="Y1224" s="91">
        <v>0</v>
      </c>
      <c r="Z1224" s="91">
        <v>0</v>
      </c>
      <c r="AA1224" s="91">
        <v>0</v>
      </c>
      <c r="AB1224" s="91">
        <v>0</v>
      </c>
      <c r="AC1224" s="91">
        <v>0</v>
      </c>
      <c r="AD1224" s="91">
        <v>0</v>
      </c>
      <c r="AE1224" s="91"/>
      <c r="AF1224" s="91"/>
      <c r="AG1224" s="91"/>
      <c r="AH1224" s="91"/>
      <c r="AJ1224" cm="1">
        <f t="array" aca="1" ref="AJ1224" ca="1">IF(OR(COUNTIF(R1224,$AZ$2:$AZ$19)),0,1)</f>
        <v>0</v>
      </c>
      <c r="AK1224" cm="1">
        <f t="array" ref="AK1224">IF(OR(COUNTIF(S1224,$AZ$2:$AZ$19)),0,1)</f>
        <v>0</v>
      </c>
      <c r="AL1224" cm="1">
        <f t="array" ref="AL1224">IF(OR(COUNTIF(T1224,$AZ$2:$AZ$19)),0,1)</f>
        <v>0</v>
      </c>
      <c r="AM1224" cm="1">
        <f t="array" ref="AM1224">IF(OR(COUNTIF(U1224,$AZ$2:$AZ$19)),0,1)</f>
        <v>0</v>
      </c>
      <c r="AN1224" cm="1">
        <f t="array" ref="AN1224">IF(OR(COUNTIF(V1224,$AZ$2:$AZ$19)),0,1)</f>
        <v>0</v>
      </c>
      <c r="AO1224" cm="1">
        <f t="array" ref="AO1224">IF(OR(COUNTIF(W1224,$AZ$2:$AZ$19)),0,1)</f>
        <v>0</v>
      </c>
      <c r="AP1224" cm="1">
        <f t="array" ref="AP1224">IF(OR(COUNTIF(X1224,$AZ$2:$AZ$19)),0,1)</f>
        <v>0</v>
      </c>
      <c r="AQ1224" cm="1">
        <f t="array" ref="AQ1224">IF(OR(COUNTIF(Y1224,$AZ$2:$AZ$19)),0,1)</f>
        <v>0</v>
      </c>
      <c r="AR1224" cm="1">
        <f t="array" ref="AR1224">IF(OR(COUNTIF(Z1224,$AZ$2:$AZ$19)),0,1)</f>
        <v>0</v>
      </c>
      <c r="AS1224" cm="1">
        <f t="array" ref="AS1224">IF(OR(COUNTIF(AA1224,$AZ$2:$AZ$19)),0,1)</f>
        <v>0</v>
      </c>
      <c r="AT1224" cm="1">
        <f t="array" ref="AT1224">IF(OR(COUNTIF(AB1224,$AZ$2:$AZ$19)),0,1)</f>
        <v>0</v>
      </c>
      <c r="AU1224" cm="1">
        <f t="array" ref="AU1224">IF(OR(COUNTIF(AC1224,$AZ$2:$AZ$19)),0,1)</f>
        <v>0</v>
      </c>
      <c r="AV1224" cm="1">
        <f t="array" ref="AV1224">IF(OR(COUNTIF(AD1224,$AZ$2:$AZ$19)),0,1)</f>
        <v>0</v>
      </c>
      <c r="AX1224">
        <f t="shared" ca="1" si="21"/>
        <v>0</v>
      </c>
    </row>
    <row r="1225" spans="1:50" x14ac:dyDescent="0.3">
      <c r="A1225" s="92" t="str" cm="1">
        <f t="array" aca="1" ref="A1225" ca="1">IF(AX1225&gt;0,'Licensee Info'!$A$2:$A$2,"#N/A")</f>
        <v>#N/A</v>
      </c>
      <c r="B1225" s="88" t="str">
        <f>'Cover Sheet'!$A$3</f>
        <v>[insert AFS Reporting Period]</v>
      </c>
      <c r="C1225" s="88" t="str">
        <f>'Cover Sheet'!$D$3</f>
        <v>[insert all medical and adult-use license record numbers covered by this AFS]</v>
      </c>
      <c r="D1225" s="88" t="str">
        <f>'Cover Sheet'!$A$6</f>
        <v>[insert name of firm]</v>
      </c>
      <c r="E1225" s="88" t="str">
        <f>'Cover Sheet'!$B$6</f>
        <v>[insert CPA name]</v>
      </c>
      <c r="F1225" s="88" t="str">
        <f>'Cover Sheet'!$B$8</f>
        <v>[insert CPA license number]</v>
      </c>
      <c r="G1225" s="88" t="str">
        <f>'Cover Sheet'!$D$6</f>
        <v>[insert direct email address]</v>
      </c>
      <c r="H1225" s="88" t="str">
        <f>'Cover Sheet'!$D$8</f>
        <v>[insert direct phone number]</v>
      </c>
      <c r="I1225" s="88" t="str">
        <f>'Cover Sheet'!$D$10</f>
        <v>[insert firm mailing address]</v>
      </c>
      <c r="J1225" s="88" t="str">
        <f>'Licensee Info'!$E$2</f>
        <v>Report not attested to correctly</v>
      </c>
      <c r="K1225" t="s">
        <v>287</v>
      </c>
      <c r="L1225">
        <v>1</v>
      </c>
      <c r="M1225">
        <v>4</v>
      </c>
      <c r="N1225">
        <v>6</v>
      </c>
      <c r="O1225">
        <v>11</v>
      </c>
      <c r="R1225" t="str">
        <f ca="1">'R - Total (SC, ST)'!$C$203</f>
        <v>[Autofilled based on inputs from part 3]</v>
      </c>
      <c r="S1225">
        <v>0</v>
      </c>
      <c r="T1225">
        <v>0</v>
      </c>
      <c r="U1225">
        <v>0</v>
      </c>
      <c r="V1225">
        <v>0</v>
      </c>
      <c r="W1225">
        <v>0</v>
      </c>
      <c r="X1225">
        <v>0</v>
      </c>
      <c r="Y1225">
        <v>0</v>
      </c>
      <c r="Z1225">
        <v>0</v>
      </c>
      <c r="AA1225">
        <v>0</v>
      </c>
      <c r="AB1225">
        <v>0</v>
      </c>
      <c r="AC1225">
        <v>0</v>
      </c>
      <c r="AD1225">
        <v>0</v>
      </c>
      <c r="AJ1225" cm="1">
        <f t="array" aca="1" ref="AJ1225" ca="1">IF(OR(COUNTIF(R1225,$AZ$2:$AZ$19)),0,1)</f>
        <v>0</v>
      </c>
      <c r="AK1225" cm="1">
        <f t="array" ref="AK1225">IF(OR(COUNTIF(S1225,$AZ$2:$AZ$19)),0,1)</f>
        <v>0</v>
      </c>
      <c r="AL1225" cm="1">
        <f t="array" ref="AL1225">IF(OR(COUNTIF(T1225,$AZ$2:$AZ$19)),0,1)</f>
        <v>0</v>
      </c>
      <c r="AM1225" cm="1">
        <f t="array" ref="AM1225">IF(OR(COUNTIF(U1225,$AZ$2:$AZ$19)),0,1)</f>
        <v>0</v>
      </c>
      <c r="AN1225" cm="1">
        <f t="array" ref="AN1225">IF(OR(COUNTIF(V1225,$AZ$2:$AZ$19)),0,1)</f>
        <v>0</v>
      </c>
      <c r="AO1225" cm="1">
        <f t="array" ref="AO1225">IF(OR(COUNTIF(W1225,$AZ$2:$AZ$19)),0,1)</f>
        <v>0</v>
      </c>
      <c r="AP1225" cm="1">
        <f t="array" ref="AP1225">IF(OR(COUNTIF(X1225,$AZ$2:$AZ$19)),0,1)</f>
        <v>0</v>
      </c>
      <c r="AQ1225" cm="1">
        <f t="array" ref="AQ1225">IF(OR(COUNTIF(Y1225,$AZ$2:$AZ$19)),0,1)</f>
        <v>0</v>
      </c>
      <c r="AR1225" cm="1">
        <f t="array" ref="AR1225">IF(OR(COUNTIF(Z1225,$AZ$2:$AZ$19)),0,1)</f>
        <v>0</v>
      </c>
      <c r="AS1225" cm="1">
        <f t="array" ref="AS1225">IF(OR(COUNTIF(AA1225,$AZ$2:$AZ$19)),0,1)</f>
        <v>0</v>
      </c>
      <c r="AT1225" cm="1">
        <f t="array" ref="AT1225">IF(OR(COUNTIF(AB1225,$AZ$2:$AZ$19)),0,1)</f>
        <v>0</v>
      </c>
      <c r="AU1225" cm="1">
        <f t="array" ref="AU1225">IF(OR(COUNTIF(AC1225,$AZ$2:$AZ$19)),0,1)</f>
        <v>0</v>
      </c>
      <c r="AV1225" cm="1">
        <f t="array" ref="AV1225">IF(OR(COUNTIF(AD1225,$AZ$2:$AZ$19)),0,1)</f>
        <v>0</v>
      </c>
      <c r="AX1225">
        <f t="shared" ca="1" si="21"/>
        <v>0</v>
      </c>
    </row>
    <row r="1226" spans="1:50" x14ac:dyDescent="0.3">
      <c r="A1226" s="88" t="str" cm="1">
        <f t="array" aca="1" ref="A1226" ca="1">IF(AX1226&gt;0,'Licensee Info'!$A$2:$A$2,"#N/A")</f>
        <v>#N/A</v>
      </c>
      <c r="B1226" s="88" t="str">
        <f>'Cover Sheet'!$A$3</f>
        <v>[insert AFS Reporting Period]</v>
      </c>
      <c r="C1226" s="88" t="str">
        <f>'Cover Sheet'!$D$3</f>
        <v>[insert all medical and adult-use license record numbers covered by this AFS]</v>
      </c>
      <c r="D1226" s="88" t="str">
        <f>'Cover Sheet'!$A$6</f>
        <v>[insert name of firm]</v>
      </c>
      <c r="E1226" s="88" t="str">
        <f>'Cover Sheet'!$B$6</f>
        <v>[insert CPA name]</v>
      </c>
      <c r="F1226" s="88" t="str">
        <f>'Cover Sheet'!$B$8</f>
        <v>[insert CPA license number]</v>
      </c>
      <c r="G1226" s="88" t="str">
        <f>'Cover Sheet'!$D$6</f>
        <v>[insert direct email address]</v>
      </c>
      <c r="H1226" s="88" t="str">
        <f>'Cover Sheet'!$D$8</f>
        <v>[insert direct phone number]</v>
      </c>
      <c r="I1226" s="88" t="str">
        <f>'Cover Sheet'!$D$10</f>
        <v>[insert firm mailing address]</v>
      </c>
      <c r="J1226" s="88" t="str">
        <f>'Licensee Info'!$E$2</f>
        <v>Report not attested to correctly</v>
      </c>
      <c r="K1226" s="91" t="s">
        <v>287</v>
      </c>
      <c r="L1226" s="91">
        <v>1</v>
      </c>
      <c r="M1226" s="91">
        <v>4</v>
      </c>
      <c r="N1226" s="91">
        <v>6</v>
      </c>
      <c r="O1226" s="91">
        <v>12</v>
      </c>
      <c r="P1226" s="91"/>
      <c r="Q1226" s="91"/>
      <c r="R1226" s="91" t="str">
        <f ca="1">'R - Total (SC, ST)'!$C$203</f>
        <v>[Autofilled based on inputs from part 3]</v>
      </c>
      <c r="S1226" s="91">
        <v>0</v>
      </c>
      <c r="T1226" s="91">
        <v>0</v>
      </c>
      <c r="U1226" s="91">
        <v>0</v>
      </c>
      <c r="V1226" s="91">
        <v>0</v>
      </c>
      <c r="W1226" s="91">
        <v>0</v>
      </c>
      <c r="X1226" s="91">
        <v>0</v>
      </c>
      <c r="Y1226" s="91">
        <v>0</v>
      </c>
      <c r="Z1226" s="91">
        <v>0</v>
      </c>
      <c r="AA1226" s="91">
        <v>0</v>
      </c>
      <c r="AB1226" s="91">
        <v>0</v>
      </c>
      <c r="AC1226" s="91">
        <v>0</v>
      </c>
      <c r="AD1226" s="91">
        <v>0</v>
      </c>
      <c r="AE1226" s="91"/>
      <c r="AF1226" s="91"/>
      <c r="AG1226" s="91"/>
      <c r="AH1226" s="91"/>
      <c r="AJ1226" cm="1">
        <f t="array" aca="1" ref="AJ1226" ca="1">IF(OR(COUNTIF(R1226,$AZ$2:$AZ$19)),0,1)</f>
        <v>0</v>
      </c>
      <c r="AK1226" cm="1">
        <f t="array" ref="AK1226">IF(OR(COUNTIF(S1226,$AZ$2:$AZ$19)),0,1)</f>
        <v>0</v>
      </c>
      <c r="AL1226" cm="1">
        <f t="array" ref="AL1226">IF(OR(COUNTIF(T1226,$AZ$2:$AZ$19)),0,1)</f>
        <v>0</v>
      </c>
      <c r="AM1226" cm="1">
        <f t="array" ref="AM1226">IF(OR(COUNTIF(U1226,$AZ$2:$AZ$19)),0,1)</f>
        <v>0</v>
      </c>
      <c r="AN1226" cm="1">
        <f t="array" ref="AN1226">IF(OR(COUNTIF(V1226,$AZ$2:$AZ$19)),0,1)</f>
        <v>0</v>
      </c>
      <c r="AO1226" cm="1">
        <f t="array" ref="AO1226">IF(OR(COUNTIF(W1226,$AZ$2:$AZ$19)),0,1)</f>
        <v>0</v>
      </c>
      <c r="AP1226" cm="1">
        <f t="array" ref="AP1226">IF(OR(COUNTIF(X1226,$AZ$2:$AZ$19)),0,1)</f>
        <v>0</v>
      </c>
      <c r="AQ1226" cm="1">
        <f t="array" ref="AQ1226">IF(OR(COUNTIF(Y1226,$AZ$2:$AZ$19)),0,1)</f>
        <v>0</v>
      </c>
      <c r="AR1226" cm="1">
        <f t="array" ref="AR1226">IF(OR(COUNTIF(Z1226,$AZ$2:$AZ$19)),0,1)</f>
        <v>0</v>
      </c>
      <c r="AS1226" cm="1">
        <f t="array" ref="AS1226">IF(OR(COUNTIF(AA1226,$AZ$2:$AZ$19)),0,1)</f>
        <v>0</v>
      </c>
      <c r="AT1226" cm="1">
        <f t="array" ref="AT1226">IF(OR(COUNTIF(AB1226,$AZ$2:$AZ$19)),0,1)</f>
        <v>0</v>
      </c>
      <c r="AU1226" cm="1">
        <f t="array" ref="AU1226">IF(OR(COUNTIF(AC1226,$AZ$2:$AZ$19)),0,1)</f>
        <v>0</v>
      </c>
      <c r="AV1226" cm="1">
        <f t="array" ref="AV1226">IF(OR(COUNTIF(AD1226,$AZ$2:$AZ$19)),0,1)</f>
        <v>0</v>
      </c>
      <c r="AX1226">
        <f t="shared" ca="1" si="21"/>
        <v>0</v>
      </c>
    </row>
    <row r="1227" spans="1:50" x14ac:dyDescent="0.3">
      <c r="A1227" s="92" t="str" cm="1">
        <f t="array" ref="A1227">IF(AX1227&gt;0,'Licensee Info'!$A$2:$A$2,"#N/A")</f>
        <v>#N/A</v>
      </c>
      <c r="B1227" s="88" t="str">
        <f>'Cover Sheet'!$A$3</f>
        <v>[insert AFS Reporting Period]</v>
      </c>
      <c r="C1227" s="88" t="str">
        <f>'Cover Sheet'!$D$3</f>
        <v>[insert all medical and adult-use license record numbers covered by this AFS]</v>
      </c>
      <c r="D1227" s="88" t="str">
        <f>'Cover Sheet'!$A$6</f>
        <v>[insert name of firm]</v>
      </c>
      <c r="E1227" s="88" t="str">
        <f>'Cover Sheet'!$B$6</f>
        <v>[insert CPA name]</v>
      </c>
      <c r="F1227" s="88" t="str">
        <f>'Cover Sheet'!$B$8</f>
        <v>[insert CPA license number]</v>
      </c>
      <c r="G1227" s="88" t="str">
        <f>'Cover Sheet'!$D$6</f>
        <v>[insert direct email address]</v>
      </c>
      <c r="H1227" s="88" t="str">
        <f>'Cover Sheet'!$D$8</f>
        <v>[insert direct phone number]</v>
      </c>
      <c r="I1227" s="88" t="str">
        <f>'Cover Sheet'!$D$10</f>
        <v>[insert firm mailing address]</v>
      </c>
      <c r="J1227" s="88" t="str">
        <f>'Licensee Info'!$E$2</f>
        <v>Report not attested to correctly</v>
      </c>
      <c r="K1227" t="s">
        <v>287</v>
      </c>
      <c r="L1227">
        <v>1</v>
      </c>
      <c r="M1227" t="s">
        <v>288</v>
      </c>
      <c r="N1227">
        <v>6</v>
      </c>
      <c r="O1227">
        <v>1</v>
      </c>
      <c r="R1227" cm="1">
        <f t="array" ref="R1227:V1236">'R - Total (SC, ST)'!$A$219:$E$228</f>
        <v>0</v>
      </c>
      <c r="S1227">
        <v>0</v>
      </c>
      <c r="T1227">
        <v>0</v>
      </c>
      <c r="U1227">
        <v>0</v>
      </c>
      <c r="V1227">
        <v>0</v>
      </c>
      <c r="W1227">
        <v>0</v>
      </c>
      <c r="X1227">
        <v>0</v>
      </c>
      <c r="Y1227">
        <v>0</v>
      </c>
      <c r="Z1227">
        <v>0</v>
      </c>
      <c r="AA1227">
        <v>0</v>
      </c>
      <c r="AB1227">
        <v>0</v>
      </c>
      <c r="AC1227">
        <v>0</v>
      </c>
      <c r="AD1227">
        <v>0</v>
      </c>
      <c r="AJ1227" cm="1">
        <f t="array" ref="AJ1227">IF(OR(COUNTIF(R1227,$AZ$2:$AZ$19)),0,1)</f>
        <v>0</v>
      </c>
      <c r="AK1227" cm="1">
        <f t="array" ref="AK1227">IF(OR(COUNTIF(S1227,$AZ$2:$AZ$19)),0,1)</f>
        <v>0</v>
      </c>
      <c r="AL1227" cm="1">
        <f t="array" ref="AL1227">IF(OR(COUNTIF(T1227,$AZ$2:$AZ$19)),0,1)</f>
        <v>0</v>
      </c>
      <c r="AM1227" cm="1">
        <f t="array" ref="AM1227">IF(OR(COUNTIF(U1227,$AZ$2:$AZ$19)),0,1)</f>
        <v>0</v>
      </c>
      <c r="AN1227" cm="1">
        <f t="array" ref="AN1227">IF(OR(COUNTIF(V1227,$AZ$2:$AZ$19)),0,1)</f>
        <v>0</v>
      </c>
      <c r="AO1227" cm="1">
        <f t="array" ref="AO1227">IF(OR(COUNTIF(W1227,$AZ$2:$AZ$19)),0,1)</f>
        <v>0</v>
      </c>
      <c r="AP1227" cm="1">
        <f t="array" ref="AP1227">IF(OR(COUNTIF(X1227,$AZ$2:$AZ$19)),0,1)</f>
        <v>0</v>
      </c>
      <c r="AQ1227" cm="1">
        <f t="array" ref="AQ1227">IF(OR(COUNTIF(Y1227,$AZ$2:$AZ$19)),0,1)</f>
        <v>0</v>
      </c>
      <c r="AR1227" cm="1">
        <f t="array" ref="AR1227">IF(OR(COUNTIF(Z1227,$AZ$2:$AZ$19)),0,1)</f>
        <v>0</v>
      </c>
      <c r="AS1227" cm="1">
        <f t="array" ref="AS1227">IF(OR(COUNTIF(AA1227,$AZ$2:$AZ$19)),0,1)</f>
        <v>0</v>
      </c>
      <c r="AT1227" cm="1">
        <f t="array" ref="AT1227">IF(OR(COUNTIF(AB1227,$AZ$2:$AZ$19)),0,1)</f>
        <v>0</v>
      </c>
      <c r="AU1227" cm="1">
        <f t="array" ref="AU1227">IF(OR(COUNTIF(AC1227,$AZ$2:$AZ$19)),0,1)</f>
        <v>0</v>
      </c>
      <c r="AV1227" cm="1">
        <f t="array" ref="AV1227">IF(OR(COUNTIF(AD1227,$AZ$2:$AZ$19)),0,1)</f>
        <v>0</v>
      </c>
      <c r="AX1227">
        <f t="shared" si="21"/>
        <v>0</v>
      </c>
    </row>
    <row r="1228" spans="1:50" x14ac:dyDescent="0.3">
      <c r="A1228" s="88" t="str" cm="1">
        <f t="array" ref="A1228">IF(AX1228&gt;0,'Licensee Info'!$A$2:$A$2,"#N/A")</f>
        <v>#N/A</v>
      </c>
      <c r="B1228" s="88" t="str">
        <f>'Cover Sheet'!$A$3</f>
        <v>[insert AFS Reporting Period]</v>
      </c>
      <c r="C1228" s="88" t="str">
        <f>'Cover Sheet'!$D$3</f>
        <v>[insert all medical and adult-use license record numbers covered by this AFS]</v>
      </c>
      <c r="D1228" s="88" t="str">
        <f>'Cover Sheet'!$A$6</f>
        <v>[insert name of firm]</v>
      </c>
      <c r="E1228" s="88" t="str">
        <f>'Cover Sheet'!$B$6</f>
        <v>[insert CPA name]</v>
      </c>
      <c r="F1228" s="88" t="str">
        <f>'Cover Sheet'!$B$8</f>
        <v>[insert CPA license number]</v>
      </c>
      <c r="G1228" s="88" t="str">
        <f>'Cover Sheet'!$D$6</f>
        <v>[insert direct email address]</v>
      </c>
      <c r="H1228" s="88" t="str">
        <f>'Cover Sheet'!$D$8</f>
        <v>[insert direct phone number]</v>
      </c>
      <c r="I1228" s="88" t="str">
        <f>'Cover Sheet'!$D$10</f>
        <v>[insert firm mailing address]</v>
      </c>
      <c r="J1228" s="88" t="str">
        <f>'Licensee Info'!$E$2</f>
        <v>Report not attested to correctly</v>
      </c>
      <c r="K1228" s="91" t="s">
        <v>287</v>
      </c>
      <c r="L1228" s="91">
        <v>1</v>
      </c>
      <c r="M1228" s="91" t="s">
        <v>288</v>
      </c>
      <c r="N1228" s="91">
        <v>6</v>
      </c>
      <c r="O1228" s="91">
        <v>2</v>
      </c>
      <c r="P1228" s="91"/>
      <c r="Q1228" s="91"/>
      <c r="R1228" s="91">
        <v>0</v>
      </c>
      <c r="S1228" s="91">
        <v>0</v>
      </c>
      <c r="T1228" s="91">
        <v>0</v>
      </c>
      <c r="U1228" s="91">
        <v>0</v>
      </c>
      <c r="V1228" s="91">
        <v>0</v>
      </c>
      <c r="W1228" s="91">
        <v>0</v>
      </c>
      <c r="X1228" s="91">
        <v>0</v>
      </c>
      <c r="Y1228" s="91">
        <v>0</v>
      </c>
      <c r="Z1228" s="91">
        <v>0</v>
      </c>
      <c r="AA1228" s="91">
        <v>0</v>
      </c>
      <c r="AB1228" s="91">
        <v>0</v>
      </c>
      <c r="AC1228" s="91">
        <v>0</v>
      </c>
      <c r="AD1228" s="91">
        <v>0</v>
      </c>
      <c r="AE1228" s="91"/>
      <c r="AF1228" s="91"/>
      <c r="AG1228" s="91"/>
      <c r="AH1228" s="91"/>
      <c r="AJ1228" cm="1">
        <f t="array" ref="AJ1228">IF(OR(COUNTIF(R1228,$AZ$2:$AZ$19)),0,1)</f>
        <v>0</v>
      </c>
      <c r="AK1228" cm="1">
        <f t="array" ref="AK1228">IF(OR(COUNTIF(S1228,$AZ$2:$AZ$19)),0,1)</f>
        <v>0</v>
      </c>
      <c r="AL1228" cm="1">
        <f t="array" ref="AL1228">IF(OR(COUNTIF(T1228,$AZ$2:$AZ$19)),0,1)</f>
        <v>0</v>
      </c>
      <c r="AM1228" cm="1">
        <f t="array" ref="AM1228">IF(OR(COUNTIF(U1228,$AZ$2:$AZ$19)),0,1)</f>
        <v>0</v>
      </c>
      <c r="AN1228" cm="1">
        <f t="array" ref="AN1228">IF(OR(COUNTIF(V1228,$AZ$2:$AZ$19)),0,1)</f>
        <v>0</v>
      </c>
      <c r="AO1228" cm="1">
        <f t="array" ref="AO1228">IF(OR(COUNTIF(W1228,$AZ$2:$AZ$19)),0,1)</f>
        <v>0</v>
      </c>
      <c r="AP1228" cm="1">
        <f t="array" ref="AP1228">IF(OR(COUNTIF(X1228,$AZ$2:$AZ$19)),0,1)</f>
        <v>0</v>
      </c>
      <c r="AQ1228" cm="1">
        <f t="array" ref="AQ1228">IF(OR(COUNTIF(Y1228,$AZ$2:$AZ$19)),0,1)</f>
        <v>0</v>
      </c>
      <c r="AR1228" cm="1">
        <f t="array" ref="AR1228">IF(OR(COUNTIF(Z1228,$AZ$2:$AZ$19)),0,1)</f>
        <v>0</v>
      </c>
      <c r="AS1228" cm="1">
        <f t="array" ref="AS1228">IF(OR(COUNTIF(AA1228,$AZ$2:$AZ$19)),0,1)</f>
        <v>0</v>
      </c>
      <c r="AT1228" cm="1">
        <f t="array" ref="AT1228">IF(OR(COUNTIF(AB1228,$AZ$2:$AZ$19)),0,1)</f>
        <v>0</v>
      </c>
      <c r="AU1228" cm="1">
        <f t="array" ref="AU1228">IF(OR(COUNTIF(AC1228,$AZ$2:$AZ$19)),0,1)</f>
        <v>0</v>
      </c>
      <c r="AV1228" cm="1">
        <f t="array" ref="AV1228">IF(OR(COUNTIF(AD1228,$AZ$2:$AZ$19)),0,1)</f>
        <v>0</v>
      </c>
      <c r="AX1228">
        <f t="shared" si="21"/>
        <v>0</v>
      </c>
    </row>
    <row r="1229" spans="1:50" x14ac:dyDescent="0.3">
      <c r="A1229" s="92" t="str" cm="1">
        <f t="array" ref="A1229">IF(AX1229&gt;0,'Licensee Info'!$A$2:$A$2,"#N/A")</f>
        <v>#N/A</v>
      </c>
      <c r="B1229" s="88" t="str">
        <f>'Cover Sheet'!$A$3</f>
        <v>[insert AFS Reporting Period]</v>
      </c>
      <c r="C1229" s="88" t="str">
        <f>'Cover Sheet'!$D$3</f>
        <v>[insert all medical and adult-use license record numbers covered by this AFS]</v>
      </c>
      <c r="D1229" s="88" t="str">
        <f>'Cover Sheet'!$A$6</f>
        <v>[insert name of firm]</v>
      </c>
      <c r="E1229" s="88" t="str">
        <f>'Cover Sheet'!$B$6</f>
        <v>[insert CPA name]</v>
      </c>
      <c r="F1229" s="88" t="str">
        <f>'Cover Sheet'!$B$8</f>
        <v>[insert CPA license number]</v>
      </c>
      <c r="G1229" s="88" t="str">
        <f>'Cover Sheet'!$D$6</f>
        <v>[insert direct email address]</v>
      </c>
      <c r="H1229" s="88" t="str">
        <f>'Cover Sheet'!$D$8</f>
        <v>[insert direct phone number]</v>
      </c>
      <c r="I1229" s="88" t="str">
        <f>'Cover Sheet'!$D$10</f>
        <v>[insert firm mailing address]</v>
      </c>
      <c r="J1229" s="88" t="str">
        <f>'Licensee Info'!$E$2</f>
        <v>Report not attested to correctly</v>
      </c>
      <c r="K1229" t="s">
        <v>287</v>
      </c>
      <c r="L1229">
        <v>1</v>
      </c>
      <c r="M1229" t="s">
        <v>288</v>
      </c>
      <c r="N1229">
        <v>6</v>
      </c>
      <c r="O1229">
        <v>3</v>
      </c>
      <c r="R1229">
        <v>0</v>
      </c>
      <c r="S1229">
        <v>0</v>
      </c>
      <c r="T1229">
        <v>0</v>
      </c>
      <c r="U1229">
        <v>0</v>
      </c>
      <c r="V1229">
        <v>0</v>
      </c>
      <c r="W1229">
        <v>0</v>
      </c>
      <c r="X1229">
        <v>0</v>
      </c>
      <c r="Y1229">
        <v>0</v>
      </c>
      <c r="Z1229">
        <v>0</v>
      </c>
      <c r="AA1229">
        <v>0</v>
      </c>
      <c r="AB1229">
        <v>0</v>
      </c>
      <c r="AC1229">
        <v>0</v>
      </c>
      <c r="AD1229">
        <v>0</v>
      </c>
      <c r="AJ1229" cm="1">
        <f t="array" ref="AJ1229">IF(OR(COUNTIF(R1229,$AZ$2:$AZ$19)),0,1)</f>
        <v>0</v>
      </c>
      <c r="AK1229" cm="1">
        <f t="array" ref="AK1229">IF(OR(COUNTIF(S1229,$AZ$2:$AZ$19)),0,1)</f>
        <v>0</v>
      </c>
      <c r="AL1229" cm="1">
        <f t="array" ref="AL1229">IF(OR(COUNTIF(T1229,$AZ$2:$AZ$19)),0,1)</f>
        <v>0</v>
      </c>
      <c r="AM1229" cm="1">
        <f t="array" ref="AM1229">IF(OR(COUNTIF(U1229,$AZ$2:$AZ$19)),0,1)</f>
        <v>0</v>
      </c>
      <c r="AN1229" cm="1">
        <f t="array" ref="AN1229">IF(OR(COUNTIF(V1229,$AZ$2:$AZ$19)),0,1)</f>
        <v>0</v>
      </c>
      <c r="AO1229" cm="1">
        <f t="array" ref="AO1229">IF(OR(COUNTIF(W1229,$AZ$2:$AZ$19)),0,1)</f>
        <v>0</v>
      </c>
      <c r="AP1229" cm="1">
        <f t="array" ref="AP1229">IF(OR(COUNTIF(X1229,$AZ$2:$AZ$19)),0,1)</f>
        <v>0</v>
      </c>
      <c r="AQ1229" cm="1">
        <f t="array" ref="AQ1229">IF(OR(COUNTIF(Y1229,$AZ$2:$AZ$19)),0,1)</f>
        <v>0</v>
      </c>
      <c r="AR1229" cm="1">
        <f t="array" ref="AR1229">IF(OR(COUNTIF(Z1229,$AZ$2:$AZ$19)),0,1)</f>
        <v>0</v>
      </c>
      <c r="AS1229" cm="1">
        <f t="array" ref="AS1229">IF(OR(COUNTIF(AA1229,$AZ$2:$AZ$19)),0,1)</f>
        <v>0</v>
      </c>
      <c r="AT1229" cm="1">
        <f t="array" ref="AT1229">IF(OR(COUNTIF(AB1229,$AZ$2:$AZ$19)),0,1)</f>
        <v>0</v>
      </c>
      <c r="AU1229" cm="1">
        <f t="array" ref="AU1229">IF(OR(COUNTIF(AC1229,$AZ$2:$AZ$19)),0,1)</f>
        <v>0</v>
      </c>
      <c r="AV1229" cm="1">
        <f t="array" ref="AV1229">IF(OR(COUNTIF(AD1229,$AZ$2:$AZ$19)),0,1)</f>
        <v>0</v>
      </c>
      <c r="AX1229">
        <f t="shared" si="21"/>
        <v>0</v>
      </c>
    </row>
    <row r="1230" spans="1:50" x14ac:dyDescent="0.3">
      <c r="A1230" s="88" t="str" cm="1">
        <f t="array" ref="A1230">IF(AX1230&gt;0,'Licensee Info'!$A$2:$A$2,"#N/A")</f>
        <v>#N/A</v>
      </c>
      <c r="B1230" s="88" t="str">
        <f>'Cover Sheet'!$A$3</f>
        <v>[insert AFS Reporting Period]</v>
      </c>
      <c r="C1230" s="88" t="str">
        <f>'Cover Sheet'!$D$3</f>
        <v>[insert all medical and adult-use license record numbers covered by this AFS]</v>
      </c>
      <c r="D1230" s="88" t="str">
        <f>'Cover Sheet'!$A$6</f>
        <v>[insert name of firm]</v>
      </c>
      <c r="E1230" s="88" t="str">
        <f>'Cover Sheet'!$B$6</f>
        <v>[insert CPA name]</v>
      </c>
      <c r="F1230" s="88" t="str">
        <f>'Cover Sheet'!$B$8</f>
        <v>[insert CPA license number]</v>
      </c>
      <c r="G1230" s="88" t="str">
        <f>'Cover Sheet'!$D$6</f>
        <v>[insert direct email address]</v>
      </c>
      <c r="H1230" s="88" t="str">
        <f>'Cover Sheet'!$D$8</f>
        <v>[insert direct phone number]</v>
      </c>
      <c r="I1230" s="88" t="str">
        <f>'Cover Sheet'!$D$10</f>
        <v>[insert firm mailing address]</v>
      </c>
      <c r="J1230" s="88" t="str">
        <f>'Licensee Info'!$E$2</f>
        <v>Report not attested to correctly</v>
      </c>
      <c r="K1230" s="91" t="s">
        <v>287</v>
      </c>
      <c r="L1230" s="91">
        <v>1</v>
      </c>
      <c r="M1230" s="91" t="s">
        <v>288</v>
      </c>
      <c r="N1230" s="91">
        <v>6</v>
      </c>
      <c r="O1230" s="91">
        <v>4</v>
      </c>
      <c r="P1230" s="91"/>
      <c r="Q1230" s="91"/>
      <c r="R1230" s="91">
        <v>0</v>
      </c>
      <c r="S1230" s="91">
        <v>0</v>
      </c>
      <c r="T1230" s="91">
        <v>0</v>
      </c>
      <c r="U1230" s="91">
        <v>0</v>
      </c>
      <c r="V1230" s="91">
        <v>0</v>
      </c>
      <c r="W1230" s="91">
        <v>0</v>
      </c>
      <c r="X1230" s="91">
        <v>0</v>
      </c>
      <c r="Y1230" s="91">
        <v>0</v>
      </c>
      <c r="Z1230" s="91">
        <v>0</v>
      </c>
      <c r="AA1230" s="91">
        <v>0</v>
      </c>
      <c r="AB1230" s="91">
        <v>0</v>
      </c>
      <c r="AC1230" s="91">
        <v>0</v>
      </c>
      <c r="AD1230" s="91">
        <v>0</v>
      </c>
      <c r="AE1230" s="91"/>
      <c r="AF1230" s="91"/>
      <c r="AG1230" s="91"/>
      <c r="AH1230" s="91"/>
      <c r="AJ1230" cm="1">
        <f t="array" ref="AJ1230">IF(OR(COUNTIF(R1230,$AZ$2:$AZ$19)),0,1)</f>
        <v>0</v>
      </c>
      <c r="AK1230" cm="1">
        <f t="array" ref="AK1230">IF(OR(COUNTIF(S1230,$AZ$2:$AZ$19)),0,1)</f>
        <v>0</v>
      </c>
      <c r="AL1230" cm="1">
        <f t="array" ref="AL1230">IF(OR(COUNTIF(T1230,$AZ$2:$AZ$19)),0,1)</f>
        <v>0</v>
      </c>
      <c r="AM1230" cm="1">
        <f t="array" ref="AM1230">IF(OR(COUNTIF(U1230,$AZ$2:$AZ$19)),0,1)</f>
        <v>0</v>
      </c>
      <c r="AN1230" cm="1">
        <f t="array" ref="AN1230">IF(OR(COUNTIF(V1230,$AZ$2:$AZ$19)),0,1)</f>
        <v>0</v>
      </c>
      <c r="AO1230" cm="1">
        <f t="array" ref="AO1230">IF(OR(COUNTIF(W1230,$AZ$2:$AZ$19)),0,1)</f>
        <v>0</v>
      </c>
      <c r="AP1230" cm="1">
        <f t="array" ref="AP1230">IF(OR(COUNTIF(X1230,$AZ$2:$AZ$19)),0,1)</f>
        <v>0</v>
      </c>
      <c r="AQ1230" cm="1">
        <f t="array" ref="AQ1230">IF(OR(COUNTIF(Y1230,$AZ$2:$AZ$19)),0,1)</f>
        <v>0</v>
      </c>
      <c r="AR1230" cm="1">
        <f t="array" ref="AR1230">IF(OR(COUNTIF(Z1230,$AZ$2:$AZ$19)),0,1)</f>
        <v>0</v>
      </c>
      <c r="AS1230" cm="1">
        <f t="array" ref="AS1230">IF(OR(COUNTIF(AA1230,$AZ$2:$AZ$19)),0,1)</f>
        <v>0</v>
      </c>
      <c r="AT1230" cm="1">
        <f t="array" ref="AT1230">IF(OR(COUNTIF(AB1230,$AZ$2:$AZ$19)),0,1)</f>
        <v>0</v>
      </c>
      <c r="AU1230" cm="1">
        <f t="array" ref="AU1230">IF(OR(COUNTIF(AC1230,$AZ$2:$AZ$19)),0,1)</f>
        <v>0</v>
      </c>
      <c r="AV1230" cm="1">
        <f t="array" ref="AV1230">IF(OR(COUNTIF(AD1230,$AZ$2:$AZ$19)),0,1)</f>
        <v>0</v>
      </c>
      <c r="AX1230">
        <f t="shared" si="21"/>
        <v>0</v>
      </c>
    </row>
    <row r="1231" spans="1:50" x14ac:dyDescent="0.3">
      <c r="A1231" s="92" t="str" cm="1">
        <f t="array" ref="A1231">IF(AX1231&gt;0,'Licensee Info'!$A$2:$A$2,"#N/A")</f>
        <v>#N/A</v>
      </c>
      <c r="B1231" s="88" t="str">
        <f>'Cover Sheet'!$A$3</f>
        <v>[insert AFS Reporting Period]</v>
      </c>
      <c r="C1231" s="88" t="str">
        <f>'Cover Sheet'!$D$3</f>
        <v>[insert all medical and adult-use license record numbers covered by this AFS]</v>
      </c>
      <c r="D1231" s="88" t="str">
        <f>'Cover Sheet'!$A$6</f>
        <v>[insert name of firm]</v>
      </c>
      <c r="E1231" s="88" t="str">
        <f>'Cover Sheet'!$B$6</f>
        <v>[insert CPA name]</v>
      </c>
      <c r="F1231" s="88" t="str">
        <f>'Cover Sheet'!$B$8</f>
        <v>[insert CPA license number]</v>
      </c>
      <c r="G1231" s="88" t="str">
        <f>'Cover Sheet'!$D$6</f>
        <v>[insert direct email address]</v>
      </c>
      <c r="H1231" s="88" t="str">
        <f>'Cover Sheet'!$D$8</f>
        <v>[insert direct phone number]</v>
      </c>
      <c r="I1231" s="88" t="str">
        <f>'Cover Sheet'!$D$10</f>
        <v>[insert firm mailing address]</v>
      </c>
      <c r="J1231" s="88" t="str">
        <f>'Licensee Info'!$E$2</f>
        <v>Report not attested to correctly</v>
      </c>
      <c r="K1231" t="s">
        <v>287</v>
      </c>
      <c r="L1231">
        <v>1</v>
      </c>
      <c r="M1231" t="s">
        <v>288</v>
      </c>
      <c r="N1231">
        <v>6</v>
      </c>
      <c r="O1231">
        <v>5</v>
      </c>
      <c r="R1231">
        <v>0</v>
      </c>
      <c r="S1231">
        <v>0</v>
      </c>
      <c r="T1231">
        <v>0</v>
      </c>
      <c r="U1231">
        <v>0</v>
      </c>
      <c r="V1231">
        <v>0</v>
      </c>
      <c r="W1231">
        <v>0</v>
      </c>
      <c r="X1231">
        <v>0</v>
      </c>
      <c r="Y1231">
        <v>0</v>
      </c>
      <c r="Z1231">
        <v>0</v>
      </c>
      <c r="AA1231">
        <v>0</v>
      </c>
      <c r="AB1231">
        <v>0</v>
      </c>
      <c r="AC1231">
        <v>0</v>
      </c>
      <c r="AD1231">
        <v>0</v>
      </c>
      <c r="AJ1231" cm="1">
        <f t="array" ref="AJ1231">IF(OR(COUNTIF(R1231,$AZ$2:$AZ$19)),0,1)</f>
        <v>0</v>
      </c>
      <c r="AK1231" cm="1">
        <f t="array" ref="AK1231">IF(OR(COUNTIF(S1231,$AZ$2:$AZ$19)),0,1)</f>
        <v>0</v>
      </c>
      <c r="AL1231" cm="1">
        <f t="array" ref="AL1231">IF(OR(COUNTIF(T1231,$AZ$2:$AZ$19)),0,1)</f>
        <v>0</v>
      </c>
      <c r="AM1231" cm="1">
        <f t="array" ref="AM1231">IF(OR(COUNTIF(U1231,$AZ$2:$AZ$19)),0,1)</f>
        <v>0</v>
      </c>
      <c r="AN1231" cm="1">
        <f t="array" ref="AN1231">IF(OR(COUNTIF(V1231,$AZ$2:$AZ$19)),0,1)</f>
        <v>0</v>
      </c>
      <c r="AO1231" cm="1">
        <f t="array" ref="AO1231">IF(OR(COUNTIF(W1231,$AZ$2:$AZ$19)),0,1)</f>
        <v>0</v>
      </c>
      <c r="AP1231" cm="1">
        <f t="array" ref="AP1231">IF(OR(COUNTIF(X1231,$AZ$2:$AZ$19)),0,1)</f>
        <v>0</v>
      </c>
      <c r="AQ1231" cm="1">
        <f t="array" ref="AQ1231">IF(OR(COUNTIF(Y1231,$AZ$2:$AZ$19)),0,1)</f>
        <v>0</v>
      </c>
      <c r="AR1231" cm="1">
        <f t="array" ref="AR1231">IF(OR(COUNTIF(Z1231,$AZ$2:$AZ$19)),0,1)</f>
        <v>0</v>
      </c>
      <c r="AS1231" cm="1">
        <f t="array" ref="AS1231">IF(OR(COUNTIF(AA1231,$AZ$2:$AZ$19)),0,1)</f>
        <v>0</v>
      </c>
      <c r="AT1231" cm="1">
        <f t="array" ref="AT1231">IF(OR(COUNTIF(AB1231,$AZ$2:$AZ$19)),0,1)</f>
        <v>0</v>
      </c>
      <c r="AU1231" cm="1">
        <f t="array" ref="AU1231">IF(OR(COUNTIF(AC1231,$AZ$2:$AZ$19)),0,1)</f>
        <v>0</v>
      </c>
      <c r="AV1231" cm="1">
        <f t="array" ref="AV1231">IF(OR(COUNTIF(AD1231,$AZ$2:$AZ$19)),0,1)</f>
        <v>0</v>
      </c>
      <c r="AX1231">
        <f t="shared" si="21"/>
        <v>0</v>
      </c>
    </row>
    <row r="1232" spans="1:50" x14ac:dyDescent="0.3">
      <c r="A1232" s="88" t="str" cm="1">
        <f t="array" ref="A1232">IF(AX1232&gt;0,'Licensee Info'!$A$2:$A$2,"#N/A")</f>
        <v>#N/A</v>
      </c>
      <c r="B1232" s="88" t="str">
        <f>'Cover Sheet'!$A$3</f>
        <v>[insert AFS Reporting Period]</v>
      </c>
      <c r="C1232" s="88" t="str">
        <f>'Cover Sheet'!$D$3</f>
        <v>[insert all medical and adult-use license record numbers covered by this AFS]</v>
      </c>
      <c r="D1232" s="88" t="str">
        <f>'Cover Sheet'!$A$6</f>
        <v>[insert name of firm]</v>
      </c>
      <c r="E1232" s="88" t="str">
        <f>'Cover Sheet'!$B$6</f>
        <v>[insert CPA name]</v>
      </c>
      <c r="F1232" s="88" t="str">
        <f>'Cover Sheet'!$B$8</f>
        <v>[insert CPA license number]</v>
      </c>
      <c r="G1232" s="88" t="str">
        <f>'Cover Sheet'!$D$6</f>
        <v>[insert direct email address]</v>
      </c>
      <c r="H1232" s="88" t="str">
        <f>'Cover Sheet'!$D$8</f>
        <v>[insert direct phone number]</v>
      </c>
      <c r="I1232" s="88" t="str">
        <f>'Cover Sheet'!$D$10</f>
        <v>[insert firm mailing address]</v>
      </c>
      <c r="J1232" s="88" t="str">
        <f>'Licensee Info'!$E$2</f>
        <v>Report not attested to correctly</v>
      </c>
      <c r="K1232" s="91" t="s">
        <v>287</v>
      </c>
      <c r="L1232" s="91">
        <v>1</v>
      </c>
      <c r="M1232" s="91" t="s">
        <v>288</v>
      </c>
      <c r="N1232" s="91">
        <v>6</v>
      </c>
      <c r="O1232" s="91">
        <v>6</v>
      </c>
      <c r="P1232" s="91"/>
      <c r="Q1232" s="91"/>
      <c r="R1232" s="91">
        <v>0</v>
      </c>
      <c r="S1232" s="91">
        <v>0</v>
      </c>
      <c r="T1232" s="91">
        <v>0</v>
      </c>
      <c r="U1232" s="91">
        <v>0</v>
      </c>
      <c r="V1232" s="91">
        <v>0</v>
      </c>
      <c r="W1232" s="91">
        <v>0</v>
      </c>
      <c r="X1232" s="91">
        <v>0</v>
      </c>
      <c r="Y1232" s="91">
        <v>0</v>
      </c>
      <c r="Z1232" s="91">
        <v>0</v>
      </c>
      <c r="AA1232" s="91">
        <v>0</v>
      </c>
      <c r="AB1232" s="91">
        <v>0</v>
      </c>
      <c r="AC1232" s="91">
        <v>0</v>
      </c>
      <c r="AD1232" s="91">
        <v>0</v>
      </c>
      <c r="AE1232" s="91"/>
      <c r="AF1232" s="91"/>
      <c r="AG1232" s="91"/>
      <c r="AH1232" s="91"/>
      <c r="AJ1232" cm="1">
        <f t="array" ref="AJ1232">IF(OR(COUNTIF(R1232,$AZ$2:$AZ$19)),0,1)</f>
        <v>0</v>
      </c>
      <c r="AK1232" cm="1">
        <f t="array" ref="AK1232">IF(OR(COUNTIF(S1232,$AZ$2:$AZ$19)),0,1)</f>
        <v>0</v>
      </c>
      <c r="AL1232" cm="1">
        <f t="array" ref="AL1232">IF(OR(COUNTIF(T1232,$AZ$2:$AZ$19)),0,1)</f>
        <v>0</v>
      </c>
      <c r="AM1232" cm="1">
        <f t="array" ref="AM1232">IF(OR(COUNTIF(U1232,$AZ$2:$AZ$19)),0,1)</f>
        <v>0</v>
      </c>
      <c r="AN1232" cm="1">
        <f t="array" ref="AN1232">IF(OR(COUNTIF(V1232,$AZ$2:$AZ$19)),0,1)</f>
        <v>0</v>
      </c>
      <c r="AO1232" cm="1">
        <f t="array" ref="AO1232">IF(OR(COUNTIF(W1232,$AZ$2:$AZ$19)),0,1)</f>
        <v>0</v>
      </c>
      <c r="AP1232" cm="1">
        <f t="array" ref="AP1232">IF(OR(COUNTIF(X1232,$AZ$2:$AZ$19)),0,1)</f>
        <v>0</v>
      </c>
      <c r="AQ1232" cm="1">
        <f t="array" ref="AQ1232">IF(OR(COUNTIF(Y1232,$AZ$2:$AZ$19)),0,1)</f>
        <v>0</v>
      </c>
      <c r="AR1232" cm="1">
        <f t="array" ref="AR1232">IF(OR(COUNTIF(Z1232,$AZ$2:$AZ$19)),0,1)</f>
        <v>0</v>
      </c>
      <c r="AS1232" cm="1">
        <f t="array" ref="AS1232">IF(OR(COUNTIF(AA1232,$AZ$2:$AZ$19)),0,1)</f>
        <v>0</v>
      </c>
      <c r="AT1232" cm="1">
        <f t="array" ref="AT1232">IF(OR(COUNTIF(AB1232,$AZ$2:$AZ$19)),0,1)</f>
        <v>0</v>
      </c>
      <c r="AU1232" cm="1">
        <f t="array" ref="AU1232">IF(OR(COUNTIF(AC1232,$AZ$2:$AZ$19)),0,1)</f>
        <v>0</v>
      </c>
      <c r="AV1232" cm="1">
        <f t="array" ref="AV1232">IF(OR(COUNTIF(AD1232,$AZ$2:$AZ$19)),0,1)</f>
        <v>0</v>
      </c>
      <c r="AX1232">
        <f t="shared" si="21"/>
        <v>0</v>
      </c>
    </row>
    <row r="1233" spans="1:50" x14ac:dyDescent="0.3">
      <c r="A1233" s="92" t="str" cm="1">
        <f t="array" ref="A1233">IF(AX1233&gt;0,'Licensee Info'!$A$2:$A$2,"#N/A")</f>
        <v>#N/A</v>
      </c>
      <c r="B1233" s="88" t="str">
        <f>'Cover Sheet'!$A$3</f>
        <v>[insert AFS Reporting Period]</v>
      </c>
      <c r="C1233" s="88" t="str">
        <f>'Cover Sheet'!$D$3</f>
        <v>[insert all medical and adult-use license record numbers covered by this AFS]</v>
      </c>
      <c r="D1233" s="88" t="str">
        <f>'Cover Sheet'!$A$6</f>
        <v>[insert name of firm]</v>
      </c>
      <c r="E1233" s="88" t="str">
        <f>'Cover Sheet'!$B$6</f>
        <v>[insert CPA name]</v>
      </c>
      <c r="F1233" s="88" t="str">
        <f>'Cover Sheet'!$B$8</f>
        <v>[insert CPA license number]</v>
      </c>
      <c r="G1233" s="88" t="str">
        <f>'Cover Sheet'!$D$6</f>
        <v>[insert direct email address]</v>
      </c>
      <c r="H1233" s="88" t="str">
        <f>'Cover Sheet'!$D$8</f>
        <v>[insert direct phone number]</v>
      </c>
      <c r="I1233" s="88" t="str">
        <f>'Cover Sheet'!$D$10</f>
        <v>[insert firm mailing address]</v>
      </c>
      <c r="J1233" s="88" t="str">
        <f>'Licensee Info'!$E$2</f>
        <v>Report not attested to correctly</v>
      </c>
      <c r="K1233" t="s">
        <v>287</v>
      </c>
      <c r="L1233">
        <v>1</v>
      </c>
      <c r="M1233" t="s">
        <v>288</v>
      </c>
      <c r="N1233">
        <v>6</v>
      </c>
      <c r="O1233">
        <v>7</v>
      </c>
      <c r="R1233">
        <v>0</v>
      </c>
      <c r="S1233">
        <v>0</v>
      </c>
      <c r="T1233">
        <v>0</v>
      </c>
      <c r="U1233">
        <v>0</v>
      </c>
      <c r="V1233">
        <v>0</v>
      </c>
      <c r="W1233">
        <v>0</v>
      </c>
      <c r="X1233">
        <v>0</v>
      </c>
      <c r="Y1233">
        <v>0</v>
      </c>
      <c r="Z1233">
        <v>0</v>
      </c>
      <c r="AA1233">
        <v>0</v>
      </c>
      <c r="AB1233">
        <v>0</v>
      </c>
      <c r="AC1233">
        <v>0</v>
      </c>
      <c r="AD1233">
        <v>0</v>
      </c>
      <c r="AJ1233" cm="1">
        <f t="array" ref="AJ1233">IF(OR(COUNTIF(R1233,$AZ$2:$AZ$19)),0,1)</f>
        <v>0</v>
      </c>
      <c r="AK1233" cm="1">
        <f t="array" ref="AK1233">IF(OR(COUNTIF(S1233,$AZ$2:$AZ$19)),0,1)</f>
        <v>0</v>
      </c>
      <c r="AL1233" cm="1">
        <f t="array" ref="AL1233">IF(OR(COUNTIF(T1233,$AZ$2:$AZ$19)),0,1)</f>
        <v>0</v>
      </c>
      <c r="AM1233" cm="1">
        <f t="array" ref="AM1233">IF(OR(COUNTIF(U1233,$AZ$2:$AZ$19)),0,1)</f>
        <v>0</v>
      </c>
      <c r="AN1233" cm="1">
        <f t="array" ref="AN1233">IF(OR(COUNTIF(V1233,$AZ$2:$AZ$19)),0,1)</f>
        <v>0</v>
      </c>
      <c r="AO1233" cm="1">
        <f t="array" ref="AO1233">IF(OR(COUNTIF(W1233,$AZ$2:$AZ$19)),0,1)</f>
        <v>0</v>
      </c>
      <c r="AP1233" cm="1">
        <f t="array" ref="AP1233">IF(OR(COUNTIF(X1233,$AZ$2:$AZ$19)),0,1)</f>
        <v>0</v>
      </c>
      <c r="AQ1233" cm="1">
        <f t="array" ref="AQ1233">IF(OR(COUNTIF(Y1233,$AZ$2:$AZ$19)),0,1)</f>
        <v>0</v>
      </c>
      <c r="AR1233" cm="1">
        <f t="array" ref="AR1233">IF(OR(COUNTIF(Z1233,$AZ$2:$AZ$19)),0,1)</f>
        <v>0</v>
      </c>
      <c r="AS1233" cm="1">
        <f t="array" ref="AS1233">IF(OR(COUNTIF(AA1233,$AZ$2:$AZ$19)),0,1)</f>
        <v>0</v>
      </c>
      <c r="AT1233" cm="1">
        <f t="array" ref="AT1233">IF(OR(COUNTIF(AB1233,$AZ$2:$AZ$19)),0,1)</f>
        <v>0</v>
      </c>
      <c r="AU1233" cm="1">
        <f t="array" ref="AU1233">IF(OR(COUNTIF(AC1233,$AZ$2:$AZ$19)),0,1)</f>
        <v>0</v>
      </c>
      <c r="AV1233" cm="1">
        <f t="array" ref="AV1233">IF(OR(COUNTIF(AD1233,$AZ$2:$AZ$19)),0,1)</f>
        <v>0</v>
      </c>
      <c r="AX1233">
        <f t="shared" si="21"/>
        <v>0</v>
      </c>
    </row>
    <row r="1234" spans="1:50" x14ac:dyDescent="0.3">
      <c r="A1234" s="88" t="str" cm="1">
        <f t="array" ref="A1234">IF(AX1234&gt;0,'Licensee Info'!$A$2:$A$2,"#N/A")</f>
        <v>#N/A</v>
      </c>
      <c r="B1234" s="88" t="str">
        <f>'Cover Sheet'!$A$3</f>
        <v>[insert AFS Reporting Period]</v>
      </c>
      <c r="C1234" s="88" t="str">
        <f>'Cover Sheet'!$D$3</f>
        <v>[insert all medical and adult-use license record numbers covered by this AFS]</v>
      </c>
      <c r="D1234" s="88" t="str">
        <f>'Cover Sheet'!$A$6</f>
        <v>[insert name of firm]</v>
      </c>
      <c r="E1234" s="88" t="str">
        <f>'Cover Sheet'!$B$6</f>
        <v>[insert CPA name]</v>
      </c>
      <c r="F1234" s="88" t="str">
        <f>'Cover Sheet'!$B$8</f>
        <v>[insert CPA license number]</v>
      </c>
      <c r="G1234" s="88" t="str">
        <f>'Cover Sheet'!$D$6</f>
        <v>[insert direct email address]</v>
      </c>
      <c r="H1234" s="88" t="str">
        <f>'Cover Sheet'!$D$8</f>
        <v>[insert direct phone number]</v>
      </c>
      <c r="I1234" s="88" t="str">
        <f>'Cover Sheet'!$D$10</f>
        <v>[insert firm mailing address]</v>
      </c>
      <c r="J1234" s="88" t="str">
        <f>'Licensee Info'!$E$2</f>
        <v>Report not attested to correctly</v>
      </c>
      <c r="K1234" s="91" t="s">
        <v>287</v>
      </c>
      <c r="L1234" s="91">
        <v>1</v>
      </c>
      <c r="M1234" s="91" t="s">
        <v>288</v>
      </c>
      <c r="N1234" s="91">
        <v>6</v>
      </c>
      <c r="O1234" s="91">
        <v>8</v>
      </c>
      <c r="P1234" s="91"/>
      <c r="Q1234" s="91"/>
      <c r="R1234" s="91">
        <v>0</v>
      </c>
      <c r="S1234" s="91">
        <v>0</v>
      </c>
      <c r="T1234" s="91">
        <v>0</v>
      </c>
      <c r="U1234" s="91">
        <v>0</v>
      </c>
      <c r="V1234" s="91">
        <v>0</v>
      </c>
      <c r="W1234" s="91">
        <v>0</v>
      </c>
      <c r="X1234" s="91">
        <v>0</v>
      </c>
      <c r="Y1234" s="91">
        <v>0</v>
      </c>
      <c r="Z1234" s="91">
        <v>0</v>
      </c>
      <c r="AA1234" s="91">
        <v>0</v>
      </c>
      <c r="AB1234" s="91">
        <v>0</v>
      </c>
      <c r="AC1234" s="91">
        <v>0</v>
      </c>
      <c r="AD1234" s="91">
        <v>0</v>
      </c>
      <c r="AE1234" s="91"/>
      <c r="AF1234" s="91"/>
      <c r="AG1234" s="91"/>
      <c r="AH1234" s="91"/>
      <c r="AJ1234" cm="1">
        <f t="array" ref="AJ1234">IF(OR(COUNTIF(R1234,$AZ$2:$AZ$19)),0,1)</f>
        <v>0</v>
      </c>
      <c r="AK1234" cm="1">
        <f t="array" ref="AK1234">IF(OR(COUNTIF(S1234,$AZ$2:$AZ$19)),0,1)</f>
        <v>0</v>
      </c>
      <c r="AL1234" cm="1">
        <f t="array" ref="AL1234">IF(OR(COUNTIF(T1234,$AZ$2:$AZ$19)),0,1)</f>
        <v>0</v>
      </c>
      <c r="AM1234" cm="1">
        <f t="array" ref="AM1234">IF(OR(COUNTIF(U1234,$AZ$2:$AZ$19)),0,1)</f>
        <v>0</v>
      </c>
      <c r="AN1234" cm="1">
        <f t="array" ref="AN1234">IF(OR(COUNTIF(V1234,$AZ$2:$AZ$19)),0,1)</f>
        <v>0</v>
      </c>
      <c r="AO1234" cm="1">
        <f t="array" ref="AO1234">IF(OR(COUNTIF(W1234,$AZ$2:$AZ$19)),0,1)</f>
        <v>0</v>
      </c>
      <c r="AP1234" cm="1">
        <f t="array" ref="AP1234">IF(OR(COUNTIF(X1234,$AZ$2:$AZ$19)),0,1)</f>
        <v>0</v>
      </c>
      <c r="AQ1234" cm="1">
        <f t="array" ref="AQ1234">IF(OR(COUNTIF(Y1234,$AZ$2:$AZ$19)),0,1)</f>
        <v>0</v>
      </c>
      <c r="AR1234" cm="1">
        <f t="array" ref="AR1234">IF(OR(COUNTIF(Z1234,$AZ$2:$AZ$19)),0,1)</f>
        <v>0</v>
      </c>
      <c r="AS1234" cm="1">
        <f t="array" ref="AS1234">IF(OR(COUNTIF(AA1234,$AZ$2:$AZ$19)),0,1)</f>
        <v>0</v>
      </c>
      <c r="AT1234" cm="1">
        <f t="array" ref="AT1234">IF(OR(COUNTIF(AB1234,$AZ$2:$AZ$19)),0,1)</f>
        <v>0</v>
      </c>
      <c r="AU1234" cm="1">
        <f t="array" ref="AU1234">IF(OR(COUNTIF(AC1234,$AZ$2:$AZ$19)),0,1)</f>
        <v>0</v>
      </c>
      <c r="AV1234" cm="1">
        <f t="array" ref="AV1234">IF(OR(COUNTIF(AD1234,$AZ$2:$AZ$19)),0,1)</f>
        <v>0</v>
      </c>
      <c r="AX1234">
        <f t="shared" si="21"/>
        <v>0</v>
      </c>
    </row>
    <row r="1235" spans="1:50" x14ac:dyDescent="0.3">
      <c r="A1235" s="92" t="str" cm="1">
        <f t="array" ref="A1235">IF(AX1235&gt;0,'Licensee Info'!$A$2:$A$2,"#N/A")</f>
        <v>#N/A</v>
      </c>
      <c r="B1235" s="88" t="str">
        <f>'Cover Sheet'!$A$3</f>
        <v>[insert AFS Reporting Period]</v>
      </c>
      <c r="C1235" s="88" t="str">
        <f>'Cover Sheet'!$D$3</f>
        <v>[insert all medical and adult-use license record numbers covered by this AFS]</v>
      </c>
      <c r="D1235" s="88" t="str">
        <f>'Cover Sheet'!$A$6</f>
        <v>[insert name of firm]</v>
      </c>
      <c r="E1235" s="88" t="str">
        <f>'Cover Sheet'!$B$6</f>
        <v>[insert CPA name]</v>
      </c>
      <c r="F1235" s="88" t="str">
        <f>'Cover Sheet'!$B$8</f>
        <v>[insert CPA license number]</v>
      </c>
      <c r="G1235" s="88" t="str">
        <f>'Cover Sheet'!$D$6</f>
        <v>[insert direct email address]</v>
      </c>
      <c r="H1235" s="88" t="str">
        <f>'Cover Sheet'!$D$8</f>
        <v>[insert direct phone number]</v>
      </c>
      <c r="I1235" s="88" t="str">
        <f>'Cover Sheet'!$D$10</f>
        <v>[insert firm mailing address]</v>
      </c>
      <c r="J1235" s="88" t="str">
        <f>'Licensee Info'!$E$2</f>
        <v>Report not attested to correctly</v>
      </c>
      <c r="K1235" t="s">
        <v>287</v>
      </c>
      <c r="L1235">
        <v>1</v>
      </c>
      <c r="M1235" t="s">
        <v>288</v>
      </c>
      <c r="N1235">
        <v>6</v>
      </c>
      <c r="O1235">
        <v>9</v>
      </c>
      <c r="R1235">
        <v>0</v>
      </c>
      <c r="S1235">
        <v>0</v>
      </c>
      <c r="T1235">
        <v>0</v>
      </c>
      <c r="U1235">
        <v>0</v>
      </c>
      <c r="V1235">
        <v>0</v>
      </c>
      <c r="W1235">
        <v>0</v>
      </c>
      <c r="X1235">
        <v>0</v>
      </c>
      <c r="Y1235">
        <v>0</v>
      </c>
      <c r="Z1235">
        <v>0</v>
      </c>
      <c r="AA1235">
        <v>0</v>
      </c>
      <c r="AB1235">
        <v>0</v>
      </c>
      <c r="AC1235">
        <v>0</v>
      </c>
      <c r="AD1235">
        <v>0</v>
      </c>
      <c r="AJ1235" cm="1">
        <f t="array" ref="AJ1235">IF(OR(COUNTIF(R1235,$AZ$2:$AZ$19)),0,1)</f>
        <v>0</v>
      </c>
      <c r="AK1235" cm="1">
        <f t="array" ref="AK1235">IF(OR(COUNTIF(S1235,$AZ$2:$AZ$19)),0,1)</f>
        <v>0</v>
      </c>
      <c r="AL1235" cm="1">
        <f t="array" ref="AL1235">IF(OR(COUNTIF(T1235,$AZ$2:$AZ$19)),0,1)</f>
        <v>0</v>
      </c>
      <c r="AM1235" cm="1">
        <f t="array" ref="AM1235">IF(OR(COUNTIF(U1235,$AZ$2:$AZ$19)),0,1)</f>
        <v>0</v>
      </c>
      <c r="AN1235" cm="1">
        <f t="array" ref="AN1235">IF(OR(COUNTIF(V1235,$AZ$2:$AZ$19)),0,1)</f>
        <v>0</v>
      </c>
      <c r="AO1235" cm="1">
        <f t="array" ref="AO1235">IF(OR(COUNTIF(W1235,$AZ$2:$AZ$19)),0,1)</f>
        <v>0</v>
      </c>
      <c r="AP1235" cm="1">
        <f t="array" ref="AP1235">IF(OR(COUNTIF(X1235,$AZ$2:$AZ$19)),0,1)</f>
        <v>0</v>
      </c>
      <c r="AQ1235" cm="1">
        <f t="array" ref="AQ1235">IF(OR(COUNTIF(Y1235,$AZ$2:$AZ$19)),0,1)</f>
        <v>0</v>
      </c>
      <c r="AR1235" cm="1">
        <f t="array" ref="AR1235">IF(OR(COUNTIF(Z1235,$AZ$2:$AZ$19)),0,1)</f>
        <v>0</v>
      </c>
      <c r="AS1235" cm="1">
        <f t="array" ref="AS1235">IF(OR(COUNTIF(AA1235,$AZ$2:$AZ$19)),0,1)</f>
        <v>0</v>
      </c>
      <c r="AT1235" cm="1">
        <f t="array" ref="AT1235">IF(OR(COUNTIF(AB1235,$AZ$2:$AZ$19)),0,1)</f>
        <v>0</v>
      </c>
      <c r="AU1235" cm="1">
        <f t="array" ref="AU1235">IF(OR(COUNTIF(AC1235,$AZ$2:$AZ$19)),0,1)</f>
        <v>0</v>
      </c>
      <c r="AV1235" cm="1">
        <f t="array" ref="AV1235">IF(OR(COUNTIF(AD1235,$AZ$2:$AZ$19)),0,1)</f>
        <v>0</v>
      </c>
      <c r="AX1235">
        <f t="shared" si="21"/>
        <v>0</v>
      </c>
    </row>
    <row r="1236" spans="1:50" x14ac:dyDescent="0.3">
      <c r="A1236" s="88" t="str" cm="1">
        <f t="array" ref="A1236">IF(AX1236&gt;0,'Licensee Info'!$A$2:$A$2,"#N/A")</f>
        <v>#N/A</v>
      </c>
      <c r="B1236" s="88" t="str">
        <f>'Cover Sheet'!$A$3</f>
        <v>[insert AFS Reporting Period]</v>
      </c>
      <c r="C1236" s="88" t="str">
        <f>'Cover Sheet'!$D$3</f>
        <v>[insert all medical and adult-use license record numbers covered by this AFS]</v>
      </c>
      <c r="D1236" s="88" t="str">
        <f>'Cover Sheet'!$A$6</f>
        <v>[insert name of firm]</v>
      </c>
      <c r="E1236" s="88" t="str">
        <f>'Cover Sheet'!$B$6</f>
        <v>[insert CPA name]</v>
      </c>
      <c r="F1236" s="88" t="str">
        <f>'Cover Sheet'!$B$8</f>
        <v>[insert CPA license number]</v>
      </c>
      <c r="G1236" s="88" t="str">
        <f>'Cover Sheet'!$D$6</f>
        <v>[insert direct email address]</v>
      </c>
      <c r="H1236" s="88" t="str">
        <f>'Cover Sheet'!$D$8</f>
        <v>[insert direct phone number]</v>
      </c>
      <c r="I1236" s="88" t="str">
        <f>'Cover Sheet'!$D$10</f>
        <v>[insert firm mailing address]</v>
      </c>
      <c r="J1236" s="88" t="str">
        <f>'Licensee Info'!$E$2</f>
        <v>Report not attested to correctly</v>
      </c>
      <c r="K1236" s="91" t="s">
        <v>287</v>
      </c>
      <c r="L1236" s="91">
        <v>1</v>
      </c>
      <c r="M1236" s="91" t="s">
        <v>288</v>
      </c>
      <c r="N1236" s="91">
        <v>6</v>
      </c>
      <c r="O1236" s="91">
        <v>10</v>
      </c>
      <c r="P1236" s="91"/>
      <c r="Q1236" s="91"/>
      <c r="R1236" s="91">
        <v>0</v>
      </c>
      <c r="S1236" s="91">
        <v>0</v>
      </c>
      <c r="T1236" s="91">
        <v>0</v>
      </c>
      <c r="U1236" s="91">
        <v>0</v>
      </c>
      <c r="V1236" s="91">
        <v>0</v>
      </c>
      <c r="W1236" s="91">
        <v>0</v>
      </c>
      <c r="X1236" s="91">
        <v>0</v>
      </c>
      <c r="Y1236" s="91">
        <v>0</v>
      </c>
      <c r="Z1236" s="91">
        <v>0</v>
      </c>
      <c r="AA1236" s="91">
        <v>0</v>
      </c>
      <c r="AB1236" s="91">
        <v>0</v>
      </c>
      <c r="AC1236" s="91">
        <v>0</v>
      </c>
      <c r="AD1236" s="91">
        <v>0</v>
      </c>
      <c r="AE1236" s="91"/>
      <c r="AF1236" s="91"/>
      <c r="AG1236" s="91"/>
      <c r="AH1236" s="91"/>
      <c r="AJ1236" cm="1">
        <f t="array" ref="AJ1236">IF(OR(COUNTIF(R1236,$AZ$2:$AZ$19)),0,1)</f>
        <v>0</v>
      </c>
      <c r="AK1236" cm="1">
        <f t="array" ref="AK1236">IF(OR(COUNTIF(S1236,$AZ$2:$AZ$19)),0,1)</f>
        <v>0</v>
      </c>
      <c r="AL1236" cm="1">
        <f t="array" ref="AL1236">IF(OR(COUNTIF(T1236,$AZ$2:$AZ$19)),0,1)</f>
        <v>0</v>
      </c>
      <c r="AM1236" cm="1">
        <f t="array" ref="AM1236">IF(OR(COUNTIF(U1236,$AZ$2:$AZ$19)),0,1)</f>
        <v>0</v>
      </c>
      <c r="AN1236" cm="1">
        <f t="array" ref="AN1236">IF(OR(COUNTIF(V1236,$AZ$2:$AZ$19)),0,1)</f>
        <v>0</v>
      </c>
      <c r="AO1236" cm="1">
        <f t="array" ref="AO1236">IF(OR(COUNTIF(W1236,$AZ$2:$AZ$19)),0,1)</f>
        <v>0</v>
      </c>
      <c r="AP1236" cm="1">
        <f t="array" ref="AP1236">IF(OR(COUNTIF(X1236,$AZ$2:$AZ$19)),0,1)</f>
        <v>0</v>
      </c>
      <c r="AQ1236" cm="1">
        <f t="array" ref="AQ1236">IF(OR(COUNTIF(Y1236,$AZ$2:$AZ$19)),0,1)</f>
        <v>0</v>
      </c>
      <c r="AR1236" cm="1">
        <f t="array" ref="AR1236">IF(OR(COUNTIF(Z1236,$AZ$2:$AZ$19)),0,1)</f>
        <v>0</v>
      </c>
      <c r="AS1236" cm="1">
        <f t="array" ref="AS1236">IF(OR(COUNTIF(AA1236,$AZ$2:$AZ$19)),0,1)</f>
        <v>0</v>
      </c>
      <c r="AT1236" cm="1">
        <f t="array" ref="AT1236">IF(OR(COUNTIF(AB1236,$AZ$2:$AZ$19)),0,1)</f>
        <v>0</v>
      </c>
      <c r="AU1236" cm="1">
        <f t="array" ref="AU1236">IF(OR(COUNTIF(AC1236,$AZ$2:$AZ$19)),0,1)</f>
        <v>0</v>
      </c>
      <c r="AV1236" cm="1">
        <f t="array" ref="AV1236">IF(OR(COUNTIF(AD1236,$AZ$2:$AZ$19)),0,1)</f>
        <v>0</v>
      </c>
      <c r="AX1236">
        <f t="shared" si="21"/>
        <v>0</v>
      </c>
    </row>
    <row r="1237" spans="1:50" x14ac:dyDescent="0.3">
      <c r="A1237" s="92" t="str" cm="1">
        <f t="array" ref="A1237">IF(AX1237&gt;0,'Licensee Info'!$A$2:$A$2,"#N/A")</f>
        <v>#N/A</v>
      </c>
      <c r="B1237" s="88" t="str">
        <f>'Cover Sheet'!$A$3</f>
        <v>[insert AFS Reporting Period]</v>
      </c>
      <c r="C1237" s="88" t="str">
        <f>'Cover Sheet'!$D$3</f>
        <v>[insert all medical and adult-use license record numbers covered by this AFS]</v>
      </c>
      <c r="D1237" s="88" t="str">
        <f>'Cover Sheet'!$A$6</f>
        <v>[insert name of firm]</v>
      </c>
      <c r="E1237" s="88" t="str">
        <f>'Cover Sheet'!$B$6</f>
        <v>[insert CPA name]</v>
      </c>
      <c r="F1237" s="88" t="str">
        <f>'Cover Sheet'!$B$8</f>
        <v>[insert CPA license number]</v>
      </c>
      <c r="G1237" s="88" t="str">
        <f>'Cover Sheet'!$D$6</f>
        <v>[insert direct email address]</v>
      </c>
      <c r="H1237" s="88" t="str">
        <f>'Cover Sheet'!$D$8</f>
        <v>[insert direct phone number]</v>
      </c>
      <c r="I1237" s="88" t="str">
        <f>'Cover Sheet'!$D$10</f>
        <v>[insert firm mailing address]</v>
      </c>
      <c r="J1237" s="88" t="str">
        <f>'Licensee Info'!$E$2</f>
        <v>Report not attested to correctly</v>
      </c>
      <c r="K1237" t="s">
        <v>287</v>
      </c>
      <c r="L1237">
        <v>1</v>
      </c>
      <c r="M1237" t="s">
        <v>288</v>
      </c>
      <c r="N1237">
        <v>6</v>
      </c>
      <c r="O1237">
        <v>11</v>
      </c>
      <c r="R1237">
        <v>0</v>
      </c>
      <c r="S1237">
        <v>0</v>
      </c>
      <c r="T1237">
        <v>0</v>
      </c>
      <c r="U1237">
        <v>0</v>
      </c>
      <c r="V1237">
        <v>0</v>
      </c>
      <c r="W1237">
        <v>0</v>
      </c>
      <c r="X1237">
        <v>0</v>
      </c>
      <c r="Y1237">
        <v>0</v>
      </c>
      <c r="Z1237">
        <v>0</v>
      </c>
      <c r="AA1237">
        <v>0</v>
      </c>
      <c r="AB1237">
        <v>0</v>
      </c>
      <c r="AC1237">
        <v>0</v>
      </c>
      <c r="AD1237">
        <v>0</v>
      </c>
      <c r="AJ1237" cm="1">
        <f t="array" ref="AJ1237">IF(OR(COUNTIF(R1237,$AZ$2:$AZ$19)),0,1)</f>
        <v>0</v>
      </c>
      <c r="AK1237" cm="1">
        <f t="array" ref="AK1237">IF(OR(COUNTIF(S1237,$AZ$2:$AZ$19)),0,1)</f>
        <v>0</v>
      </c>
      <c r="AL1237" cm="1">
        <f t="array" ref="AL1237">IF(OR(COUNTIF(T1237,$AZ$2:$AZ$19)),0,1)</f>
        <v>0</v>
      </c>
      <c r="AM1237" cm="1">
        <f t="array" ref="AM1237">IF(OR(COUNTIF(U1237,$AZ$2:$AZ$19)),0,1)</f>
        <v>0</v>
      </c>
      <c r="AN1237" cm="1">
        <f t="array" ref="AN1237">IF(OR(COUNTIF(V1237,$AZ$2:$AZ$19)),0,1)</f>
        <v>0</v>
      </c>
      <c r="AO1237" cm="1">
        <f t="array" ref="AO1237">IF(OR(COUNTIF(W1237,$AZ$2:$AZ$19)),0,1)</f>
        <v>0</v>
      </c>
      <c r="AP1237" cm="1">
        <f t="array" ref="AP1237">IF(OR(COUNTIF(X1237,$AZ$2:$AZ$19)),0,1)</f>
        <v>0</v>
      </c>
      <c r="AQ1237" cm="1">
        <f t="array" ref="AQ1237">IF(OR(COUNTIF(Y1237,$AZ$2:$AZ$19)),0,1)</f>
        <v>0</v>
      </c>
      <c r="AR1237" cm="1">
        <f t="array" ref="AR1237">IF(OR(COUNTIF(Z1237,$AZ$2:$AZ$19)),0,1)</f>
        <v>0</v>
      </c>
      <c r="AS1237" cm="1">
        <f t="array" ref="AS1237">IF(OR(COUNTIF(AA1237,$AZ$2:$AZ$19)),0,1)</f>
        <v>0</v>
      </c>
      <c r="AT1237" cm="1">
        <f t="array" ref="AT1237">IF(OR(COUNTIF(AB1237,$AZ$2:$AZ$19)),0,1)</f>
        <v>0</v>
      </c>
      <c r="AU1237" cm="1">
        <f t="array" ref="AU1237">IF(OR(COUNTIF(AC1237,$AZ$2:$AZ$19)),0,1)</f>
        <v>0</v>
      </c>
      <c r="AV1237" cm="1">
        <f t="array" ref="AV1237">IF(OR(COUNTIF(AD1237,$AZ$2:$AZ$19)),0,1)</f>
        <v>0</v>
      </c>
      <c r="AX1237">
        <f t="shared" si="21"/>
        <v>0</v>
      </c>
    </row>
    <row r="1238" spans="1:50" x14ac:dyDescent="0.3">
      <c r="A1238" s="88" t="str" cm="1">
        <f t="array" ref="A1238">IF(AX1238&gt;0,'Licensee Info'!$A$2:$A$2,"#N/A")</f>
        <v>#N/A</v>
      </c>
      <c r="B1238" s="88" t="str">
        <f>'Cover Sheet'!$A$3</f>
        <v>[insert AFS Reporting Period]</v>
      </c>
      <c r="C1238" s="88" t="str">
        <f>'Cover Sheet'!$D$3</f>
        <v>[insert all medical and adult-use license record numbers covered by this AFS]</v>
      </c>
      <c r="D1238" s="88" t="str">
        <f>'Cover Sheet'!$A$6</f>
        <v>[insert name of firm]</v>
      </c>
      <c r="E1238" s="88" t="str">
        <f>'Cover Sheet'!$B$6</f>
        <v>[insert CPA name]</v>
      </c>
      <c r="F1238" s="88" t="str">
        <f>'Cover Sheet'!$B$8</f>
        <v>[insert CPA license number]</v>
      </c>
      <c r="G1238" s="88" t="str">
        <f>'Cover Sheet'!$D$6</f>
        <v>[insert direct email address]</v>
      </c>
      <c r="H1238" s="88" t="str">
        <f>'Cover Sheet'!$D$8</f>
        <v>[insert direct phone number]</v>
      </c>
      <c r="I1238" s="88" t="str">
        <f>'Cover Sheet'!$D$10</f>
        <v>[insert firm mailing address]</v>
      </c>
      <c r="J1238" s="88" t="str">
        <f>'Licensee Info'!$E$2</f>
        <v>Report not attested to correctly</v>
      </c>
      <c r="K1238" s="91" t="s">
        <v>287</v>
      </c>
      <c r="L1238" s="91">
        <v>1</v>
      </c>
      <c r="M1238" s="91" t="s">
        <v>288</v>
      </c>
      <c r="N1238" s="91">
        <v>6</v>
      </c>
      <c r="O1238" s="91">
        <v>12</v>
      </c>
      <c r="P1238" s="91"/>
      <c r="Q1238" s="91"/>
      <c r="R1238" s="91">
        <v>0</v>
      </c>
      <c r="S1238" s="91">
        <v>0</v>
      </c>
      <c r="T1238" s="91">
        <v>0</v>
      </c>
      <c r="U1238" s="91">
        <v>0</v>
      </c>
      <c r="V1238" s="91">
        <v>0</v>
      </c>
      <c r="W1238" s="91">
        <v>0</v>
      </c>
      <c r="X1238" s="91">
        <v>0</v>
      </c>
      <c r="Y1238" s="91">
        <v>0</v>
      </c>
      <c r="Z1238" s="91">
        <v>0</v>
      </c>
      <c r="AA1238" s="91">
        <v>0</v>
      </c>
      <c r="AB1238" s="91">
        <v>0</v>
      </c>
      <c r="AC1238" s="91">
        <v>0</v>
      </c>
      <c r="AD1238" s="91">
        <v>0</v>
      </c>
      <c r="AE1238" s="91"/>
      <c r="AF1238" s="91"/>
      <c r="AG1238" s="91"/>
      <c r="AH1238" s="91"/>
      <c r="AJ1238" cm="1">
        <f t="array" ref="AJ1238">IF(OR(COUNTIF(R1238,$AZ$2:$AZ$19)),0,1)</f>
        <v>0</v>
      </c>
      <c r="AK1238" cm="1">
        <f t="array" ref="AK1238">IF(OR(COUNTIF(S1238,$AZ$2:$AZ$19)),0,1)</f>
        <v>0</v>
      </c>
      <c r="AL1238" cm="1">
        <f t="array" ref="AL1238">IF(OR(COUNTIF(T1238,$AZ$2:$AZ$19)),0,1)</f>
        <v>0</v>
      </c>
      <c r="AM1238" cm="1">
        <f t="array" ref="AM1238">IF(OR(COUNTIF(U1238,$AZ$2:$AZ$19)),0,1)</f>
        <v>0</v>
      </c>
      <c r="AN1238" cm="1">
        <f t="array" ref="AN1238">IF(OR(COUNTIF(V1238,$AZ$2:$AZ$19)),0,1)</f>
        <v>0</v>
      </c>
      <c r="AO1238" cm="1">
        <f t="array" ref="AO1238">IF(OR(COUNTIF(W1238,$AZ$2:$AZ$19)),0,1)</f>
        <v>0</v>
      </c>
      <c r="AP1238" cm="1">
        <f t="array" ref="AP1238">IF(OR(COUNTIF(X1238,$AZ$2:$AZ$19)),0,1)</f>
        <v>0</v>
      </c>
      <c r="AQ1238" cm="1">
        <f t="array" ref="AQ1238">IF(OR(COUNTIF(Y1238,$AZ$2:$AZ$19)),0,1)</f>
        <v>0</v>
      </c>
      <c r="AR1238" cm="1">
        <f t="array" ref="AR1238">IF(OR(COUNTIF(Z1238,$AZ$2:$AZ$19)),0,1)</f>
        <v>0</v>
      </c>
      <c r="AS1238" cm="1">
        <f t="array" ref="AS1238">IF(OR(COUNTIF(AA1238,$AZ$2:$AZ$19)),0,1)</f>
        <v>0</v>
      </c>
      <c r="AT1238" cm="1">
        <f t="array" ref="AT1238">IF(OR(COUNTIF(AB1238,$AZ$2:$AZ$19)),0,1)</f>
        <v>0</v>
      </c>
      <c r="AU1238" cm="1">
        <f t="array" ref="AU1238">IF(OR(COUNTIF(AC1238,$AZ$2:$AZ$19)),0,1)</f>
        <v>0</v>
      </c>
      <c r="AV1238" cm="1">
        <f t="array" ref="AV1238">IF(OR(COUNTIF(AD1238,$AZ$2:$AZ$19)),0,1)</f>
        <v>0</v>
      </c>
      <c r="AX1238">
        <f t="shared" si="21"/>
        <v>0</v>
      </c>
    </row>
    <row r="1239" spans="1:50" x14ac:dyDescent="0.3">
      <c r="A1239" s="92" t="str" cm="1">
        <f t="array" aca="1" ref="A1239" ca="1">IF(AX1239&gt;0,'Licensee Info'!$A$2:$A$2,"#N/A")</f>
        <v>#N/A</v>
      </c>
      <c r="B1239" s="88" t="str">
        <f>'Cover Sheet'!$A$3</f>
        <v>[insert AFS Reporting Period]</v>
      </c>
      <c r="C1239" s="88" t="str">
        <f>'Cover Sheet'!$D$3</f>
        <v>[insert all medical and adult-use license record numbers covered by this AFS]</v>
      </c>
      <c r="D1239" s="88" t="str">
        <f>'Cover Sheet'!$A$6</f>
        <v>[insert name of firm]</v>
      </c>
      <c r="E1239" s="88" t="str">
        <f>'Cover Sheet'!$B$6</f>
        <v>[insert CPA name]</v>
      </c>
      <c r="F1239" s="88" t="str">
        <f>'Cover Sheet'!$B$8</f>
        <v>[insert CPA license number]</v>
      </c>
      <c r="G1239" s="88" t="str">
        <f>'Cover Sheet'!$D$6</f>
        <v>[insert direct email address]</v>
      </c>
      <c r="H1239" s="88" t="str">
        <f>'Cover Sheet'!$D$8</f>
        <v>[insert direct phone number]</v>
      </c>
      <c r="I1239" s="88" t="str">
        <f>'Cover Sheet'!$D$10</f>
        <v>[insert firm mailing address]</v>
      </c>
      <c r="J1239" s="88" t="str">
        <f>'Licensee Info'!$E$2</f>
        <v>Report not attested to correctly</v>
      </c>
      <c r="K1239" t="s">
        <v>287</v>
      </c>
      <c r="L1239">
        <v>1</v>
      </c>
      <c r="M1239">
        <v>4</v>
      </c>
      <c r="N1239">
        <v>7</v>
      </c>
      <c r="O1239">
        <v>1</v>
      </c>
      <c r="R1239" t="str">
        <f ca="1">'R - Total (SC, ST)'!$C$230</f>
        <v>[Autofilled based on inputs from part 3]</v>
      </c>
      <c r="S1239" cm="1">
        <f t="array" ref="S1239:W1250">'R - Total (SC, ST)'!$A$232:$E$243</f>
        <v>0</v>
      </c>
      <c r="T1239">
        <v>0</v>
      </c>
      <c r="U1239">
        <v>0</v>
      </c>
      <c r="V1239">
        <v>0</v>
      </c>
      <c r="W1239">
        <v>0</v>
      </c>
      <c r="X1239">
        <v>0</v>
      </c>
      <c r="Y1239">
        <v>0</v>
      </c>
      <c r="Z1239">
        <v>0</v>
      </c>
      <c r="AA1239">
        <v>0</v>
      </c>
      <c r="AB1239">
        <v>0</v>
      </c>
      <c r="AC1239">
        <v>0</v>
      </c>
      <c r="AD1239">
        <v>0</v>
      </c>
      <c r="AJ1239" cm="1">
        <f t="array" aca="1" ref="AJ1239" ca="1">IF(OR(COUNTIF(R1239,$AZ$2:$AZ$19)),0,1)</f>
        <v>0</v>
      </c>
      <c r="AK1239" cm="1">
        <f t="array" ref="AK1239">IF(OR(COUNTIF(S1239,$AZ$2:$AZ$19)),0,1)</f>
        <v>0</v>
      </c>
      <c r="AL1239" cm="1">
        <f t="array" ref="AL1239">IF(OR(COUNTIF(T1239,$AZ$2:$AZ$19)),0,1)</f>
        <v>0</v>
      </c>
      <c r="AM1239" cm="1">
        <f t="array" ref="AM1239">IF(OR(COUNTIF(U1239,$AZ$2:$AZ$19)),0,1)</f>
        <v>0</v>
      </c>
      <c r="AN1239" cm="1">
        <f t="array" ref="AN1239">IF(OR(COUNTIF(V1239,$AZ$2:$AZ$19)),0,1)</f>
        <v>0</v>
      </c>
      <c r="AO1239" cm="1">
        <f t="array" ref="AO1239">IF(OR(COUNTIF(W1239,$AZ$2:$AZ$19)),0,1)</f>
        <v>0</v>
      </c>
      <c r="AP1239" cm="1">
        <f t="array" ref="AP1239">IF(OR(COUNTIF(X1239,$AZ$2:$AZ$19)),0,1)</f>
        <v>0</v>
      </c>
      <c r="AQ1239" cm="1">
        <f t="array" ref="AQ1239">IF(OR(COUNTIF(Y1239,$AZ$2:$AZ$19)),0,1)</f>
        <v>0</v>
      </c>
      <c r="AR1239" cm="1">
        <f t="array" ref="AR1239">IF(OR(COUNTIF(Z1239,$AZ$2:$AZ$19)),0,1)</f>
        <v>0</v>
      </c>
      <c r="AS1239" cm="1">
        <f t="array" ref="AS1239">IF(OR(COUNTIF(AA1239,$AZ$2:$AZ$19)),0,1)</f>
        <v>0</v>
      </c>
      <c r="AT1239" cm="1">
        <f t="array" ref="AT1239">IF(OR(COUNTIF(AB1239,$AZ$2:$AZ$19)),0,1)</f>
        <v>0</v>
      </c>
      <c r="AU1239" cm="1">
        <f t="array" ref="AU1239">IF(OR(COUNTIF(AC1239,$AZ$2:$AZ$19)),0,1)</f>
        <v>0</v>
      </c>
      <c r="AV1239" cm="1">
        <f t="array" ref="AV1239">IF(OR(COUNTIF(AD1239,$AZ$2:$AZ$19)),0,1)</f>
        <v>0</v>
      </c>
      <c r="AX1239">
        <f t="shared" ca="1" si="21"/>
        <v>0</v>
      </c>
    </row>
    <row r="1240" spans="1:50" x14ac:dyDescent="0.3">
      <c r="A1240" s="88" t="str" cm="1">
        <f t="array" aca="1" ref="A1240" ca="1">IF(AX1240&gt;0,'Licensee Info'!$A$2:$A$2,"#N/A")</f>
        <v>#N/A</v>
      </c>
      <c r="B1240" s="88" t="str">
        <f>'Cover Sheet'!$A$3</f>
        <v>[insert AFS Reporting Period]</v>
      </c>
      <c r="C1240" s="88" t="str">
        <f>'Cover Sheet'!$D$3</f>
        <v>[insert all medical and adult-use license record numbers covered by this AFS]</v>
      </c>
      <c r="D1240" s="88" t="str">
        <f>'Cover Sheet'!$A$6</f>
        <v>[insert name of firm]</v>
      </c>
      <c r="E1240" s="88" t="str">
        <f>'Cover Sheet'!$B$6</f>
        <v>[insert CPA name]</v>
      </c>
      <c r="F1240" s="88" t="str">
        <f>'Cover Sheet'!$B$8</f>
        <v>[insert CPA license number]</v>
      </c>
      <c r="G1240" s="88" t="str">
        <f>'Cover Sheet'!$D$6</f>
        <v>[insert direct email address]</v>
      </c>
      <c r="H1240" s="88" t="str">
        <f>'Cover Sheet'!$D$8</f>
        <v>[insert direct phone number]</v>
      </c>
      <c r="I1240" s="88" t="str">
        <f>'Cover Sheet'!$D$10</f>
        <v>[insert firm mailing address]</v>
      </c>
      <c r="J1240" s="88" t="str">
        <f>'Licensee Info'!$E$2</f>
        <v>Report not attested to correctly</v>
      </c>
      <c r="K1240" s="91" t="s">
        <v>287</v>
      </c>
      <c r="L1240" s="91">
        <v>1</v>
      </c>
      <c r="M1240" s="91">
        <v>4</v>
      </c>
      <c r="N1240" s="91">
        <v>7</v>
      </c>
      <c r="O1240" s="91">
        <v>2</v>
      </c>
      <c r="P1240" s="91"/>
      <c r="Q1240" s="91"/>
      <c r="R1240" s="91" t="str">
        <f ca="1">'R - Total (SC, ST)'!$C$230</f>
        <v>[Autofilled based on inputs from part 3]</v>
      </c>
      <c r="S1240" s="91">
        <v>0</v>
      </c>
      <c r="T1240" s="91">
        <v>0</v>
      </c>
      <c r="U1240" s="91">
        <v>0</v>
      </c>
      <c r="V1240" s="91">
        <v>0</v>
      </c>
      <c r="W1240" s="91">
        <v>0</v>
      </c>
      <c r="X1240" s="91">
        <v>0</v>
      </c>
      <c r="Y1240" s="91">
        <v>0</v>
      </c>
      <c r="Z1240" s="91">
        <v>0</v>
      </c>
      <c r="AA1240" s="91">
        <v>0</v>
      </c>
      <c r="AB1240" s="91">
        <v>0</v>
      </c>
      <c r="AC1240" s="91">
        <v>0</v>
      </c>
      <c r="AD1240" s="91">
        <v>0</v>
      </c>
      <c r="AE1240" s="91"/>
      <c r="AF1240" s="91"/>
      <c r="AG1240" s="91"/>
      <c r="AH1240" s="91"/>
      <c r="AJ1240" cm="1">
        <f t="array" aca="1" ref="AJ1240" ca="1">IF(OR(COUNTIF(R1240,$AZ$2:$AZ$19)),0,1)</f>
        <v>0</v>
      </c>
      <c r="AK1240" cm="1">
        <f t="array" ref="AK1240">IF(OR(COUNTIF(S1240,$AZ$2:$AZ$19)),0,1)</f>
        <v>0</v>
      </c>
      <c r="AL1240" cm="1">
        <f t="array" ref="AL1240">IF(OR(COUNTIF(T1240,$AZ$2:$AZ$19)),0,1)</f>
        <v>0</v>
      </c>
      <c r="AM1240" cm="1">
        <f t="array" ref="AM1240">IF(OR(COUNTIF(U1240,$AZ$2:$AZ$19)),0,1)</f>
        <v>0</v>
      </c>
      <c r="AN1240" cm="1">
        <f t="array" ref="AN1240">IF(OR(COUNTIF(V1240,$AZ$2:$AZ$19)),0,1)</f>
        <v>0</v>
      </c>
      <c r="AO1240" cm="1">
        <f t="array" ref="AO1240">IF(OR(COUNTIF(W1240,$AZ$2:$AZ$19)),0,1)</f>
        <v>0</v>
      </c>
      <c r="AP1240" cm="1">
        <f t="array" ref="AP1240">IF(OR(COUNTIF(X1240,$AZ$2:$AZ$19)),0,1)</f>
        <v>0</v>
      </c>
      <c r="AQ1240" cm="1">
        <f t="array" ref="AQ1240">IF(OR(COUNTIF(Y1240,$AZ$2:$AZ$19)),0,1)</f>
        <v>0</v>
      </c>
      <c r="AR1240" cm="1">
        <f t="array" ref="AR1240">IF(OR(COUNTIF(Z1240,$AZ$2:$AZ$19)),0,1)</f>
        <v>0</v>
      </c>
      <c r="AS1240" cm="1">
        <f t="array" ref="AS1240">IF(OR(COUNTIF(AA1240,$AZ$2:$AZ$19)),0,1)</f>
        <v>0</v>
      </c>
      <c r="AT1240" cm="1">
        <f t="array" ref="AT1240">IF(OR(COUNTIF(AB1240,$AZ$2:$AZ$19)),0,1)</f>
        <v>0</v>
      </c>
      <c r="AU1240" cm="1">
        <f t="array" ref="AU1240">IF(OR(COUNTIF(AC1240,$AZ$2:$AZ$19)),0,1)</f>
        <v>0</v>
      </c>
      <c r="AV1240" cm="1">
        <f t="array" ref="AV1240">IF(OR(COUNTIF(AD1240,$AZ$2:$AZ$19)),0,1)</f>
        <v>0</v>
      </c>
      <c r="AX1240">
        <f t="shared" ca="1" si="21"/>
        <v>0</v>
      </c>
    </row>
    <row r="1241" spans="1:50" x14ac:dyDescent="0.3">
      <c r="A1241" s="92" t="str" cm="1">
        <f t="array" aca="1" ref="A1241" ca="1">IF(AX1241&gt;0,'Licensee Info'!$A$2:$A$2,"#N/A")</f>
        <v>#N/A</v>
      </c>
      <c r="B1241" s="88" t="str">
        <f>'Cover Sheet'!$A$3</f>
        <v>[insert AFS Reporting Period]</v>
      </c>
      <c r="C1241" s="88" t="str">
        <f>'Cover Sheet'!$D$3</f>
        <v>[insert all medical and adult-use license record numbers covered by this AFS]</v>
      </c>
      <c r="D1241" s="88" t="str">
        <f>'Cover Sheet'!$A$6</f>
        <v>[insert name of firm]</v>
      </c>
      <c r="E1241" s="88" t="str">
        <f>'Cover Sheet'!$B$6</f>
        <v>[insert CPA name]</v>
      </c>
      <c r="F1241" s="88" t="str">
        <f>'Cover Sheet'!$B$8</f>
        <v>[insert CPA license number]</v>
      </c>
      <c r="G1241" s="88" t="str">
        <f>'Cover Sheet'!$D$6</f>
        <v>[insert direct email address]</v>
      </c>
      <c r="H1241" s="88" t="str">
        <f>'Cover Sheet'!$D$8</f>
        <v>[insert direct phone number]</v>
      </c>
      <c r="I1241" s="88" t="str">
        <f>'Cover Sheet'!$D$10</f>
        <v>[insert firm mailing address]</v>
      </c>
      <c r="J1241" s="88" t="str">
        <f>'Licensee Info'!$E$2</f>
        <v>Report not attested to correctly</v>
      </c>
      <c r="K1241" t="s">
        <v>287</v>
      </c>
      <c r="L1241">
        <v>1</v>
      </c>
      <c r="M1241">
        <v>4</v>
      </c>
      <c r="N1241">
        <v>7</v>
      </c>
      <c r="O1241">
        <v>3</v>
      </c>
      <c r="R1241" t="str">
        <f ca="1">'R - Total (SC, ST)'!$C$230</f>
        <v>[Autofilled based on inputs from part 3]</v>
      </c>
      <c r="S1241">
        <v>0</v>
      </c>
      <c r="T1241">
        <v>0</v>
      </c>
      <c r="U1241">
        <v>0</v>
      </c>
      <c r="V1241">
        <v>0</v>
      </c>
      <c r="W1241">
        <v>0</v>
      </c>
      <c r="X1241">
        <v>0</v>
      </c>
      <c r="Y1241">
        <v>0</v>
      </c>
      <c r="Z1241">
        <v>0</v>
      </c>
      <c r="AA1241">
        <v>0</v>
      </c>
      <c r="AB1241">
        <v>0</v>
      </c>
      <c r="AC1241">
        <v>0</v>
      </c>
      <c r="AD1241">
        <v>0</v>
      </c>
      <c r="AJ1241" cm="1">
        <f t="array" aca="1" ref="AJ1241" ca="1">IF(OR(COUNTIF(R1241,$AZ$2:$AZ$19)),0,1)</f>
        <v>0</v>
      </c>
      <c r="AK1241" cm="1">
        <f t="array" ref="AK1241">IF(OR(COUNTIF(S1241,$AZ$2:$AZ$19)),0,1)</f>
        <v>0</v>
      </c>
      <c r="AL1241" cm="1">
        <f t="array" ref="AL1241">IF(OR(COUNTIF(T1241,$AZ$2:$AZ$19)),0,1)</f>
        <v>0</v>
      </c>
      <c r="AM1241" cm="1">
        <f t="array" ref="AM1241">IF(OR(COUNTIF(U1241,$AZ$2:$AZ$19)),0,1)</f>
        <v>0</v>
      </c>
      <c r="AN1241" cm="1">
        <f t="array" ref="AN1241">IF(OR(COUNTIF(V1241,$AZ$2:$AZ$19)),0,1)</f>
        <v>0</v>
      </c>
      <c r="AO1241" cm="1">
        <f t="array" ref="AO1241">IF(OR(COUNTIF(W1241,$AZ$2:$AZ$19)),0,1)</f>
        <v>0</v>
      </c>
      <c r="AP1241" cm="1">
        <f t="array" ref="AP1241">IF(OR(COUNTIF(X1241,$AZ$2:$AZ$19)),0,1)</f>
        <v>0</v>
      </c>
      <c r="AQ1241" cm="1">
        <f t="array" ref="AQ1241">IF(OR(COUNTIF(Y1241,$AZ$2:$AZ$19)),0,1)</f>
        <v>0</v>
      </c>
      <c r="AR1241" cm="1">
        <f t="array" ref="AR1241">IF(OR(COUNTIF(Z1241,$AZ$2:$AZ$19)),0,1)</f>
        <v>0</v>
      </c>
      <c r="AS1241" cm="1">
        <f t="array" ref="AS1241">IF(OR(COUNTIF(AA1241,$AZ$2:$AZ$19)),0,1)</f>
        <v>0</v>
      </c>
      <c r="AT1241" cm="1">
        <f t="array" ref="AT1241">IF(OR(COUNTIF(AB1241,$AZ$2:$AZ$19)),0,1)</f>
        <v>0</v>
      </c>
      <c r="AU1241" cm="1">
        <f t="array" ref="AU1241">IF(OR(COUNTIF(AC1241,$AZ$2:$AZ$19)),0,1)</f>
        <v>0</v>
      </c>
      <c r="AV1241" cm="1">
        <f t="array" ref="AV1241">IF(OR(COUNTIF(AD1241,$AZ$2:$AZ$19)),0,1)</f>
        <v>0</v>
      </c>
      <c r="AX1241">
        <f t="shared" ca="1" si="21"/>
        <v>0</v>
      </c>
    </row>
    <row r="1242" spans="1:50" x14ac:dyDescent="0.3">
      <c r="A1242" s="88" t="str" cm="1">
        <f t="array" aca="1" ref="A1242" ca="1">IF(AX1242&gt;0,'Licensee Info'!$A$2:$A$2,"#N/A")</f>
        <v>#N/A</v>
      </c>
      <c r="B1242" s="88" t="str">
        <f>'Cover Sheet'!$A$3</f>
        <v>[insert AFS Reporting Period]</v>
      </c>
      <c r="C1242" s="88" t="str">
        <f>'Cover Sheet'!$D$3</f>
        <v>[insert all medical and adult-use license record numbers covered by this AFS]</v>
      </c>
      <c r="D1242" s="88" t="str">
        <f>'Cover Sheet'!$A$6</f>
        <v>[insert name of firm]</v>
      </c>
      <c r="E1242" s="88" t="str">
        <f>'Cover Sheet'!$B$6</f>
        <v>[insert CPA name]</v>
      </c>
      <c r="F1242" s="88" t="str">
        <f>'Cover Sheet'!$B$8</f>
        <v>[insert CPA license number]</v>
      </c>
      <c r="G1242" s="88" t="str">
        <f>'Cover Sheet'!$D$6</f>
        <v>[insert direct email address]</v>
      </c>
      <c r="H1242" s="88" t="str">
        <f>'Cover Sheet'!$D$8</f>
        <v>[insert direct phone number]</v>
      </c>
      <c r="I1242" s="88" t="str">
        <f>'Cover Sheet'!$D$10</f>
        <v>[insert firm mailing address]</v>
      </c>
      <c r="J1242" s="88" t="str">
        <f>'Licensee Info'!$E$2</f>
        <v>Report not attested to correctly</v>
      </c>
      <c r="K1242" s="91" t="s">
        <v>287</v>
      </c>
      <c r="L1242" s="91">
        <v>1</v>
      </c>
      <c r="M1242" s="91">
        <v>4</v>
      </c>
      <c r="N1242" s="91">
        <v>7</v>
      </c>
      <c r="O1242" s="91">
        <v>4</v>
      </c>
      <c r="P1242" s="91"/>
      <c r="Q1242" s="91"/>
      <c r="R1242" s="91" t="str">
        <f ca="1">'R - Total (SC, ST)'!$C$230</f>
        <v>[Autofilled based on inputs from part 3]</v>
      </c>
      <c r="S1242" s="91">
        <v>0</v>
      </c>
      <c r="T1242" s="91">
        <v>0</v>
      </c>
      <c r="U1242" s="91">
        <v>0</v>
      </c>
      <c r="V1242" s="91">
        <v>0</v>
      </c>
      <c r="W1242" s="91">
        <v>0</v>
      </c>
      <c r="X1242" s="91">
        <v>0</v>
      </c>
      <c r="Y1242" s="91">
        <v>0</v>
      </c>
      <c r="Z1242" s="91">
        <v>0</v>
      </c>
      <c r="AA1242" s="91">
        <v>0</v>
      </c>
      <c r="AB1242" s="91">
        <v>0</v>
      </c>
      <c r="AC1242" s="91">
        <v>0</v>
      </c>
      <c r="AD1242" s="91">
        <v>0</v>
      </c>
      <c r="AE1242" s="91"/>
      <c r="AF1242" s="91"/>
      <c r="AG1242" s="91"/>
      <c r="AH1242" s="91"/>
      <c r="AJ1242" cm="1">
        <f t="array" aca="1" ref="AJ1242" ca="1">IF(OR(COUNTIF(R1242,$AZ$2:$AZ$19)),0,1)</f>
        <v>0</v>
      </c>
      <c r="AK1242" cm="1">
        <f t="array" ref="AK1242">IF(OR(COUNTIF(S1242,$AZ$2:$AZ$19)),0,1)</f>
        <v>0</v>
      </c>
      <c r="AL1242" cm="1">
        <f t="array" ref="AL1242">IF(OR(COUNTIF(T1242,$AZ$2:$AZ$19)),0,1)</f>
        <v>0</v>
      </c>
      <c r="AM1242" cm="1">
        <f t="array" ref="AM1242">IF(OR(COUNTIF(U1242,$AZ$2:$AZ$19)),0,1)</f>
        <v>0</v>
      </c>
      <c r="AN1242" cm="1">
        <f t="array" ref="AN1242">IF(OR(COUNTIF(V1242,$AZ$2:$AZ$19)),0,1)</f>
        <v>0</v>
      </c>
      <c r="AO1242" cm="1">
        <f t="array" ref="AO1242">IF(OR(COUNTIF(W1242,$AZ$2:$AZ$19)),0,1)</f>
        <v>0</v>
      </c>
      <c r="AP1242" cm="1">
        <f t="array" ref="AP1242">IF(OR(COUNTIF(X1242,$AZ$2:$AZ$19)),0,1)</f>
        <v>0</v>
      </c>
      <c r="AQ1242" cm="1">
        <f t="array" ref="AQ1242">IF(OR(COUNTIF(Y1242,$AZ$2:$AZ$19)),0,1)</f>
        <v>0</v>
      </c>
      <c r="AR1242" cm="1">
        <f t="array" ref="AR1242">IF(OR(COUNTIF(Z1242,$AZ$2:$AZ$19)),0,1)</f>
        <v>0</v>
      </c>
      <c r="AS1242" cm="1">
        <f t="array" ref="AS1242">IF(OR(COUNTIF(AA1242,$AZ$2:$AZ$19)),0,1)</f>
        <v>0</v>
      </c>
      <c r="AT1242" cm="1">
        <f t="array" ref="AT1242">IF(OR(COUNTIF(AB1242,$AZ$2:$AZ$19)),0,1)</f>
        <v>0</v>
      </c>
      <c r="AU1242" cm="1">
        <f t="array" ref="AU1242">IF(OR(COUNTIF(AC1242,$AZ$2:$AZ$19)),0,1)</f>
        <v>0</v>
      </c>
      <c r="AV1242" cm="1">
        <f t="array" ref="AV1242">IF(OR(COUNTIF(AD1242,$AZ$2:$AZ$19)),0,1)</f>
        <v>0</v>
      </c>
      <c r="AX1242">
        <f t="shared" ca="1" si="21"/>
        <v>0</v>
      </c>
    </row>
    <row r="1243" spans="1:50" x14ac:dyDescent="0.3">
      <c r="A1243" s="92" t="str" cm="1">
        <f t="array" aca="1" ref="A1243" ca="1">IF(AX1243&gt;0,'Licensee Info'!$A$2:$A$2,"#N/A")</f>
        <v>#N/A</v>
      </c>
      <c r="B1243" s="88" t="str">
        <f>'Cover Sheet'!$A$3</f>
        <v>[insert AFS Reporting Period]</v>
      </c>
      <c r="C1243" s="88" t="str">
        <f>'Cover Sheet'!$D$3</f>
        <v>[insert all medical and adult-use license record numbers covered by this AFS]</v>
      </c>
      <c r="D1243" s="88" t="str">
        <f>'Cover Sheet'!$A$6</f>
        <v>[insert name of firm]</v>
      </c>
      <c r="E1243" s="88" t="str">
        <f>'Cover Sheet'!$B$6</f>
        <v>[insert CPA name]</v>
      </c>
      <c r="F1243" s="88" t="str">
        <f>'Cover Sheet'!$B$8</f>
        <v>[insert CPA license number]</v>
      </c>
      <c r="G1243" s="88" t="str">
        <f>'Cover Sheet'!$D$6</f>
        <v>[insert direct email address]</v>
      </c>
      <c r="H1243" s="88" t="str">
        <f>'Cover Sheet'!$D$8</f>
        <v>[insert direct phone number]</v>
      </c>
      <c r="I1243" s="88" t="str">
        <f>'Cover Sheet'!$D$10</f>
        <v>[insert firm mailing address]</v>
      </c>
      <c r="J1243" s="88" t="str">
        <f>'Licensee Info'!$E$2</f>
        <v>Report not attested to correctly</v>
      </c>
      <c r="K1243" t="s">
        <v>287</v>
      </c>
      <c r="L1243">
        <v>1</v>
      </c>
      <c r="M1243">
        <v>4</v>
      </c>
      <c r="N1243">
        <v>7</v>
      </c>
      <c r="O1243">
        <v>5</v>
      </c>
      <c r="R1243" t="str">
        <f ca="1">'R - Total (SC, ST)'!$C$230</f>
        <v>[Autofilled based on inputs from part 3]</v>
      </c>
      <c r="S1243">
        <v>0</v>
      </c>
      <c r="T1243">
        <v>0</v>
      </c>
      <c r="U1243">
        <v>0</v>
      </c>
      <c r="V1243">
        <v>0</v>
      </c>
      <c r="W1243">
        <v>0</v>
      </c>
      <c r="X1243">
        <v>0</v>
      </c>
      <c r="Y1243">
        <v>0</v>
      </c>
      <c r="Z1243">
        <v>0</v>
      </c>
      <c r="AA1243">
        <v>0</v>
      </c>
      <c r="AB1243">
        <v>0</v>
      </c>
      <c r="AC1243">
        <v>0</v>
      </c>
      <c r="AD1243">
        <v>0</v>
      </c>
      <c r="AJ1243" cm="1">
        <f t="array" aca="1" ref="AJ1243" ca="1">IF(OR(COUNTIF(R1243,$AZ$2:$AZ$19)),0,1)</f>
        <v>0</v>
      </c>
      <c r="AK1243" cm="1">
        <f t="array" ref="AK1243">IF(OR(COUNTIF(S1243,$AZ$2:$AZ$19)),0,1)</f>
        <v>0</v>
      </c>
      <c r="AL1243" cm="1">
        <f t="array" ref="AL1243">IF(OR(COUNTIF(T1243,$AZ$2:$AZ$19)),0,1)</f>
        <v>0</v>
      </c>
      <c r="AM1243" cm="1">
        <f t="array" ref="AM1243">IF(OR(COUNTIF(U1243,$AZ$2:$AZ$19)),0,1)</f>
        <v>0</v>
      </c>
      <c r="AN1243" cm="1">
        <f t="array" ref="AN1243">IF(OR(COUNTIF(V1243,$AZ$2:$AZ$19)),0,1)</f>
        <v>0</v>
      </c>
      <c r="AO1243" cm="1">
        <f t="array" ref="AO1243">IF(OR(COUNTIF(W1243,$AZ$2:$AZ$19)),0,1)</f>
        <v>0</v>
      </c>
      <c r="AP1243" cm="1">
        <f t="array" ref="AP1243">IF(OR(COUNTIF(X1243,$AZ$2:$AZ$19)),0,1)</f>
        <v>0</v>
      </c>
      <c r="AQ1243" cm="1">
        <f t="array" ref="AQ1243">IF(OR(COUNTIF(Y1243,$AZ$2:$AZ$19)),0,1)</f>
        <v>0</v>
      </c>
      <c r="AR1243" cm="1">
        <f t="array" ref="AR1243">IF(OR(COUNTIF(Z1243,$AZ$2:$AZ$19)),0,1)</f>
        <v>0</v>
      </c>
      <c r="AS1243" cm="1">
        <f t="array" ref="AS1243">IF(OR(COUNTIF(AA1243,$AZ$2:$AZ$19)),0,1)</f>
        <v>0</v>
      </c>
      <c r="AT1243" cm="1">
        <f t="array" ref="AT1243">IF(OR(COUNTIF(AB1243,$AZ$2:$AZ$19)),0,1)</f>
        <v>0</v>
      </c>
      <c r="AU1243" cm="1">
        <f t="array" ref="AU1243">IF(OR(COUNTIF(AC1243,$AZ$2:$AZ$19)),0,1)</f>
        <v>0</v>
      </c>
      <c r="AV1243" cm="1">
        <f t="array" ref="AV1243">IF(OR(COUNTIF(AD1243,$AZ$2:$AZ$19)),0,1)</f>
        <v>0</v>
      </c>
      <c r="AX1243">
        <f t="shared" ca="1" si="21"/>
        <v>0</v>
      </c>
    </row>
    <row r="1244" spans="1:50" x14ac:dyDescent="0.3">
      <c r="A1244" s="88" t="str" cm="1">
        <f t="array" aca="1" ref="A1244" ca="1">IF(AX1244&gt;0,'Licensee Info'!$A$2:$A$2,"#N/A")</f>
        <v>#N/A</v>
      </c>
      <c r="B1244" s="88" t="str">
        <f>'Cover Sheet'!$A$3</f>
        <v>[insert AFS Reporting Period]</v>
      </c>
      <c r="C1244" s="88" t="str">
        <f>'Cover Sheet'!$D$3</f>
        <v>[insert all medical and adult-use license record numbers covered by this AFS]</v>
      </c>
      <c r="D1244" s="88" t="str">
        <f>'Cover Sheet'!$A$6</f>
        <v>[insert name of firm]</v>
      </c>
      <c r="E1244" s="88" t="str">
        <f>'Cover Sheet'!$B$6</f>
        <v>[insert CPA name]</v>
      </c>
      <c r="F1244" s="88" t="str">
        <f>'Cover Sheet'!$B$8</f>
        <v>[insert CPA license number]</v>
      </c>
      <c r="G1244" s="88" t="str">
        <f>'Cover Sheet'!$D$6</f>
        <v>[insert direct email address]</v>
      </c>
      <c r="H1244" s="88" t="str">
        <f>'Cover Sheet'!$D$8</f>
        <v>[insert direct phone number]</v>
      </c>
      <c r="I1244" s="88" t="str">
        <f>'Cover Sheet'!$D$10</f>
        <v>[insert firm mailing address]</v>
      </c>
      <c r="J1244" s="88" t="str">
        <f>'Licensee Info'!$E$2</f>
        <v>Report not attested to correctly</v>
      </c>
      <c r="K1244" s="91" t="s">
        <v>287</v>
      </c>
      <c r="L1244" s="91">
        <v>1</v>
      </c>
      <c r="M1244" s="91">
        <v>4</v>
      </c>
      <c r="N1244" s="91">
        <v>7</v>
      </c>
      <c r="O1244" s="91">
        <v>6</v>
      </c>
      <c r="P1244" s="91"/>
      <c r="Q1244" s="91"/>
      <c r="R1244" s="91" t="str">
        <f ca="1">'R - Total (SC, ST)'!$C$230</f>
        <v>[Autofilled based on inputs from part 3]</v>
      </c>
      <c r="S1244" s="91">
        <v>0</v>
      </c>
      <c r="T1244" s="91">
        <v>0</v>
      </c>
      <c r="U1244" s="91">
        <v>0</v>
      </c>
      <c r="V1244" s="91">
        <v>0</v>
      </c>
      <c r="W1244" s="91">
        <v>0</v>
      </c>
      <c r="X1244" s="91">
        <v>0</v>
      </c>
      <c r="Y1244" s="91">
        <v>0</v>
      </c>
      <c r="Z1244" s="91">
        <v>0</v>
      </c>
      <c r="AA1244" s="91">
        <v>0</v>
      </c>
      <c r="AB1244" s="91">
        <v>0</v>
      </c>
      <c r="AC1244" s="91">
        <v>0</v>
      </c>
      <c r="AD1244" s="91">
        <v>0</v>
      </c>
      <c r="AE1244" s="91"/>
      <c r="AF1244" s="91"/>
      <c r="AG1244" s="91"/>
      <c r="AH1244" s="91"/>
      <c r="AJ1244" cm="1">
        <f t="array" aca="1" ref="AJ1244" ca="1">IF(OR(COUNTIF(R1244,$AZ$2:$AZ$19)),0,1)</f>
        <v>0</v>
      </c>
      <c r="AK1244" cm="1">
        <f t="array" ref="AK1244">IF(OR(COUNTIF(S1244,$AZ$2:$AZ$19)),0,1)</f>
        <v>0</v>
      </c>
      <c r="AL1244" cm="1">
        <f t="array" ref="AL1244">IF(OR(COUNTIF(T1244,$AZ$2:$AZ$19)),0,1)</f>
        <v>0</v>
      </c>
      <c r="AM1244" cm="1">
        <f t="array" ref="AM1244">IF(OR(COUNTIF(U1244,$AZ$2:$AZ$19)),0,1)</f>
        <v>0</v>
      </c>
      <c r="AN1244" cm="1">
        <f t="array" ref="AN1244">IF(OR(COUNTIF(V1244,$AZ$2:$AZ$19)),0,1)</f>
        <v>0</v>
      </c>
      <c r="AO1244" cm="1">
        <f t="array" ref="AO1244">IF(OR(COUNTIF(W1244,$AZ$2:$AZ$19)),0,1)</f>
        <v>0</v>
      </c>
      <c r="AP1244" cm="1">
        <f t="array" ref="AP1244">IF(OR(COUNTIF(X1244,$AZ$2:$AZ$19)),0,1)</f>
        <v>0</v>
      </c>
      <c r="AQ1244" cm="1">
        <f t="array" ref="AQ1244">IF(OR(COUNTIF(Y1244,$AZ$2:$AZ$19)),0,1)</f>
        <v>0</v>
      </c>
      <c r="AR1244" cm="1">
        <f t="array" ref="AR1244">IF(OR(COUNTIF(Z1244,$AZ$2:$AZ$19)),0,1)</f>
        <v>0</v>
      </c>
      <c r="AS1244" cm="1">
        <f t="array" ref="AS1244">IF(OR(COUNTIF(AA1244,$AZ$2:$AZ$19)),0,1)</f>
        <v>0</v>
      </c>
      <c r="AT1244" cm="1">
        <f t="array" ref="AT1244">IF(OR(COUNTIF(AB1244,$AZ$2:$AZ$19)),0,1)</f>
        <v>0</v>
      </c>
      <c r="AU1244" cm="1">
        <f t="array" ref="AU1244">IF(OR(COUNTIF(AC1244,$AZ$2:$AZ$19)),0,1)</f>
        <v>0</v>
      </c>
      <c r="AV1244" cm="1">
        <f t="array" ref="AV1244">IF(OR(COUNTIF(AD1244,$AZ$2:$AZ$19)),0,1)</f>
        <v>0</v>
      </c>
      <c r="AX1244">
        <f t="shared" ca="1" si="21"/>
        <v>0</v>
      </c>
    </row>
    <row r="1245" spans="1:50" x14ac:dyDescent="0.3">
      <c r="A1245" s="92" t="str" cm="1">
        <f t="array" aca="1" ref="A1245" ca="1">IF(AX1245&gt;0,'Licensee Info'!$A$2:$A$2,"#N/A")</f>
        <v>#N/A</v>
      </c>
      <c r="B1245" s="88" t="str">
        <f>'Cover Sheet'!$A$3</f>
        <v>[insert AFS Reporting Period]</v>
      </c>
      <c r="C1245" s="88" t="str">
        <f>'Cover Sheet'!$D$3</f>
        <v>[insert all medical and adult-use license record numbers covered by this AFS]</v>
      </c>
      <c r="D1245" s="88" t="str">
        <f>'Cover Sheet'!$A$6</f>
        <v>[insert name of firm]</v>
      </c>
      <c r="E1245" s="88" t="str">
        <f>'Cover Sheet'!$B$6</f>
        <v>[insert CPA name]</v>
      </c>
      <c r="F1245" s="88" t="str">
        <f>'Cover Sheet'!$B$8</f>
        <v>[insert CPA license number]</v>
      </c>
      <c r="G1245" s="88" t="str">
        <f>'Cover Sheet'!$D$6</f>
        <v>[insert direct email address]</v>
      </c>
      <c r="H1245" s="88" t="str">
        <f>'Cover Sheet'!$D$8</f>
        <v>[insert direct phone number]</v>
      </c>
      <c r="I1245" s="88" t="str">
        <f>'Cover Sheet'!$D$10</f>
        <v>[insert firm mailing address]</v>
      </c>
      <c r="J1245" s="88" t="str">
        <f>'Licensee Info'!$E$2</f>
        <v>Report not attested to correctly</v>
      </c>
      <c r="K1245" t="s">
        <v>287</v>
      </c>
      <c r="L1245">
        <v>1</v>
      </c>
      <c r="M1245">
        <v>4</v>
      </c>
      <c r="N1245">
        <v>7</v>
      </c>
      <c r="O1245">
        <v>7</v>
      </c>
      <c r="R1245" t="str">
        <f ca="1">'R - Total (SC, ST)'!$C$230</f>
        <v>[Autofilled based on inputs from part 3]</v>
      </c>
      <c r="S1245">
        <v>0</v>
      </c>
      <c r="T1245">
        <v>0</v>
      </c>
      <c r="U1245">
        <v>0</v>
      </c>
      <c r="V1245">
        <v>0</v>
      </c>
      <c r="W1245">
        <v>0</v>
      </c>
      <c r="X1245">
        <v>0</v>
      </c>
      <c r="Y1245">
        <v>0</v>
      </c>
      <c r="Z1245">
        <v>0</v>
      </c>
      <c r="AA1245">
        <v>0</v>
      </c>
      <c r="AB1245">
        <v>0</v>
      </c>
      <c r="AC1245">
        <v>0</v>
      </c>
      <c r="AD1245">
        <v>0</v>
      </c>
      <c r="AJ1245" cm="1">
        <f t="array" aca="1" ref="AJ1245" ca="1">IF(OR(COUNTIF(R1245,$AZ$2:$AZ$19)),0,1)</f>
        <v>0</v>
      </c>
      <c r="AK1245" cm="1">
        <f t="array" ref="AK1245">IF(OR(COUNTIF(S1245,$AZ$2:$AZ$19)),0,1)</f>
        <v>0</v>
      </c>
      <c r="AL1245" cm="1">
        <f t="array" ref="AL1245">IF(OR(COUNTIF(T1245,$AZ$2:$AZ$19)),0,1)</f>
        <v>0</v>
      </c>
      <c r="AM1245" cm="1">
        <f t="array" ref="AM1245">IF(OR(COUNTIF(U1245,$AZ$2:$AZ$19)),0,1)</f>
        <v>0</v>
      </c>
      <c r="AN1245" cm="1">
        <f t="array" ref="AN1245">IF(OR(COUNTIF(V1245,$AZ$2:$AZ$19)),0,1)</f>
        <v>0</v>
      </c>
      <c r="AO1245" cm="1">
        <f t="array" ref="AO1245">IF(OR(COUNTIF(W1245,$AZ$2:$AZ$19)),0,1)</f>
        <v>0</v>
      </c>
      <c r="AP1245" cm="1">
        <f t="array" ref="AP1245">IF(OR(COUNTIF(X1245,$AZ$2:$AZ$19)),0,1)</f>
        <v>0</v>
      </c>
      <c r="AQ1245" cm="1">
        <f t="array" ref="AQ1245">IF(OR(COUNTIF(Y1245,$AZ$2:$AZ$19)),0,1)</f>
        <v>0</v>
      </c>
      <c r="AR1245" cm="1">
        <f t="array" ref="AR1245">IF(OR(COUNTIF(Z1245,$AZ$2:$AZ$19)),0,1)</f>
        <v>0</v>
      </c>
      <c r="AS1245" cm="1">
        <f t="array" ref="AS1245">IF(OR(COUNTIF(AA1245,$AZ$2:$AZ$19)),0,1)</f>
        <v>0</v>
      </c>
      <c r="AT1245" cm="1">
        <f t="array" ref="AT1245">IF(OR(COUNTIF(AB1245,$AZ$2:$AZ$19)),0,1)</f>
        <v>0</v>
      </c>
      <c r="AU1245" cm="1">
        <f t="array" ref="AU1245">IF(OR(COUNTIF(AC1245,$AZ$2:$AZ$19)),0,1)</f>
        <v>0</v>
      </c>
      <c r="AV1245" cm="1">
        <f t="array" ref="AV1245">IF(OR(COUNTIF(AD1245,$AZ$2:$AZ$19)),0,1)</f>
        <v>0</v>
      </c>
      <c r="AX1245">
        <f t="shared" ca="1" si="21"/>
        <v>0</v>
      </c>
    </row>
    <row r="1246" spans="1:50" x14ac:dyDescent="0.3">
      <c r="A1246" s="88" t="str" cm="1">
        <f t="array" aca="1" ref="A1246" ca="1">IF(AX1246&gt;0,'Licensee Info'!$A$2:$A$2,"#N/A")</f>
        <v>#N/A</v>
      </c>
      <c r="B1246" s="88" t="str">
        <f>'Cover Sheet'!$A$3</f>
        <v>[insert AFS Reporting Period]</v>
      </c>
      <c r="C1246" s="88" t="str">
        <f>'Cover Sheet'!$D$3</f>
        <v>[insert all medical and adult-use license record numbers covered by this AFS]</v>
      </c>
      <c r="D1246" s="88" t="str">
        <f>'Cover Sheet'!$A$6</f>
        <v>[insert name of firm]</v>
      </c>
      <c r="E1246" s="88" t="str">
        <f>'Cover Sheet'!$B$6</f>
        <v>[insert CPA name]</v>
      </c>
      <c r="F1246" s="88" t="str">
        <f>'Cover Sheet'!$B$8</f>
        <v>[insert CPA license number]</v>
      </c>
      <c r="G1246" s="88" t="str">
        <f>'Cover Sheet'!$D$6</f>
        <v>[insert direct email address]</v>
      </c>
      <c r="H1246" s="88" t="str">
        <f>'Cover Sheet'!$D$8</f>
        <v>[insert direct phone number]</v>
      </c>
      <c r="I1246" s="88" t="str">
        <f>'Cover Sheet'!$D$10</f>
        <v>[insert firm mailing address]</v>
      </c>
      <c r="J1246" s="88" t="str">
        <f>'Licensee Info'!$E$2</f>
        <v>Report not attested to correctly</v>
      </c>
      <c r="K1246" s="91" t="s">
        <v>287</v>
      </c>
      <c r="L1246" s="91">
        <v>1</v>
      </c>
      <c r="M1246" s="91">
        <v>4</v>
      </c>
      <c r="N1246" s="91">
        <v>7</v>
      </c>
      <c r="O1246" s="91">
        <v>8</v>
      </c>
      <c r="P1246" s="91"/>
      <c r="Q1246" s="91"/>
      <c r="R1246" s="91" t="str">
        <f ca="1">'R - Total (SC, ST)'!$C$230</f>
        <v>[Autofilled based on inputs from part 3]</v>
      </c>
      <c r="S1246" s="91">
        <v>0</v>
      </c>
      <c r="T1246" s="91">
        <v>0</v>
      </c>
      <c r="U1246" s="91">
        <v>0</v>
      </c>
      <c r="V1246" s="91">
        <v>0</v>
      </c>
      <c r="W1246" s="91">
        <v>0</v>
      </c>
      <c r="X1246" s="91">
        <v>0</v>
      </c>
      <c r="Y1246" s="91">
        <v>0</v>
      </c>
      <c r="Z1246" s="91">
        <v>0</v>
      </c>
      <c r="AA1246" s="91">
        <v>0</v>
      </c>
      <c r="AB1246" s="91">
        <v>0</v>
      </c>
      <c r="AC1246" s="91">
        <v>0</v>
      </c>
      <c r="AD1246" s="91">
        <v>0</v>
      </c>
      <c r="AE1246" s="91"/>
      <c r="AF1246" s="91"/>
      <c r="AG1246" s="91"/>
      <c r="AH1246" s="91"/>
      <c r="AJ1246" cm="1">
        <f t="array" aca="1" ref="AJ1246" ca="1">IF(OR(COUNTIF(R1246,$AZ$2:$AZ$19)),0,1)</f>
        <v>0</v>
      </c>
      <c r="AK1246" cm="1">
        <f t="array" ref="AK1246">IF(OR(COUNTIF(S1246,$AZ$2:$AZ$19)),0,1)</f>
        <v>0</v>
      </c>
      <c r="AL1246" cm="1">
        <f t="array" ref="AL1246">IF(OR(COUNTIF(T1246,$AZ$2:$AZ$19)),0,1)</f>
        <v>0</v>
      </c>
      <c r="AM1246" cm="1">
        <f t="array" ref="AM1246">IF(OR(COUNTIF(U1246,$AZ$2:$AZ$19)),0,1)</f>
        <v>0</v>
      </c>
      <c r="AN1246" cm="1">
        <f t="array" ref="AN1246">IF(OR(COUNTIF(V1246,$AZ$2:$AZ$19)),0,1)</f>
        <v>0</v>
      </c>
      <c r="AO1246" cm="1">
        <f t="array" ref="AO1246">IF(OR(COUNTIF(W1246,$AZ$2:$AZ$19)),0,1)</f>
        <v>0</v>
      </c>
      <c r="AP1246" cm="1">
        <f t="array" ref="AP1246">IF(OR(COUNTIF(X1246,$AZ$2:$AZ$19)),0,1)</f>
        <v>0</v>
      </c>
      <c r="AQ1246" cm="1">
        <f t="array" ref="AQ1246">IF(OR(COUNTIF(Y1246,$AZ$2:$AZ$19)),0,1)</f>
        <v>0</v>
      </c>
      <c r="AR1246" cm="1">
        <f t="array" ref="AR1246">IF(OR(COUNTIF(Z1246,$AZ$2:$AZ$19)),0,1)</f>
        <v>0</v>
      </c>
      <c r="AS1246" cm="1">
        <f t="array" ref="AS1246">IF(OR(COUNTIF(AA1246,$AZ$2:$AZ$19)),0,1)</f>
        <v>0</v>
      </c>
      <c r="AT1246" cm="1">
        <f t="array" ref="AT1246">IF(OR(COUNTIF(AB1246,$AZ$2:$AZ$19)),0,1)</f>
        <v>0</v>
      </c>
      <c r="AU1246" cm="1">
        <f t="array" ref="AU1246">IF(OR(COUNTIF(AC1246,$AZ$2:$AZ$19)),0,1)</f>
        <v>0</v>
      </c>
      <c r="AV1246" cm="1">
        <f t="array" ref="AV1246">IF(OR(COUNTIF(AD1246,$AZ$2:$AZ$19)),0,1)</f>
        <v>0</v>
      </c>
      <c r="AX1246">
        <f t="shared" ca="1" si="21"/>
        <v>0</v>
      </c>
    </row>
    <row r="1247" spans="1:50" x14ac:dyDescent="0.3">
      <c r="A1247" s="92" t="str" cm="1">
        <f t="array" aca="1" ref="A1247" ca="1">IF(AX1247&gt;0,'Licensee Info'!$A$2:$A$2,"#N/A")</f>
        <v>#N/A</v>
      </c>
      <c r="B1247" s="88" t="str">
        <f>'Cover Sheet'!$A$3</f>
        <v>[insert AFS Reporting Period]</v>
      </c>
      <c r="C1247" s="88" t="str">
        <f>'Cover Sheet'!$D$3</f>
        <v>[insert all medical and adult-use license record numbers covered by this AFS]</v>
      </c>
      <c r="D1247" s="88" t="str">
        <f>'Cover Sheet'!$A$6</f>
        <v>[insert name of firm]</v>
      </c>
      <c r="E1247" s="88" t="str">
        <f>'Cover Sheet'!$B$6</f>
        <v>[insert CPA name]</v>
      </c>
      <c r="F1247" s="88" t="str">
        <f>'Cover Sheet'!$B$8</f>
        <v>[insert CPA license number]</v>
      </c>
      <c r="G1247" s="88" t="str">
        <f>'Cover Sheet'!$D$6</f>
        <v>[insert direct email address]</v>
      </c>
      <c r="H1247" s="88" t="str">
        <f>'Cover Sheet'!$D$8</f>
        <v>[insert direct phone number]</v>
      </c>
      <c r="I1247" s="88" t="str">
        <f>'Cover Sheet'!$D$10</f>
        <v>[insert firm mailing address]</v>
      </c>
      <c r="J1247" s="88" t="str">
        <f>'Licensee Info'!$E$2</f>
        <v>Report not attested to correctly</v>
      </c>
      <c r="K1247" t="s">
        <v>287</v>
      </c>
      <c r="L1247">
        <v>1</v>
      </c>
      <c r="M1247">
        <v>4</v>
      </c>
      <c r="N1247">
        <v>7</v>
      </c>
      <c r="O1247">
        <v>9</v>
      </c>
      <c r="R1247" t="str">
        <f ca="1">'R - Total (SC, ST)'!$C$230</f>
        <v>[Autofilled based on inputs from part 3]</v>
      </c>
      <c r="S1247">
        <v>0</v>
      </c>
      <c r="T1247">
        <v>0</v>
      </c>
      <c r="U1247">
        <v>0</v>
      </c>
      <c r="V1247">
        <v>0</v>
      </c>
      <c r="W1247">
        <v>0</v>
      </c>
      <c r="X1247">
        <v>0</v>
      </c>
      <c r="Y1247">
        <v>0</v>
      </c>
      <c r="Z1247">
        <v>0</v>
      </c>
      <c r="AA1247">
        <v>0</v>
      </c>
      <c r="AB1247">
        <v>0</v>
      </c>
      <c r="AC1247">
        <v>0</v>
      </c>
      <c r="AD1247">
        <v>0</v>
      </c>
      <c r="AJ1247" cm="1">
        <f t="array" aca="1" ref="AJ1247" ca="1">IF(OR(COUNTIF(R1247,$AZ$2:$AZ$19)),0,1)</f>
        <v>0</v>
      </c>
      <c r="AK1247" cm="1">
        <f t="array" ref="AK1247">IF(OR(COUNTIF(S1247,$AZ$2:$AZ$19)),0,1)</f>
        <v>0</v>
      </c>
      <c r="AL1247" cm="1">
        <f t="array" ref="AL1247">IF(OR(COUNTIF(T1247,$AZ$2:$AZ$19)),0,1)</f>
        <v>0</v>
      </c>
      <c r="AM1247" cm="1">
        <f t="array" ref="AM1247">IF(OR(COUNTIF(U1247,$AZ$2:$AZ$19)),0,1)</f>
        <v>0</v>
      </c>
      <c r="AN1247" cm="1">
        <f t="array" ref="AN1247">IF(OR(COUNTIF(V1247,$AZ$2:$AZ$19)),0,1)</f>
        <v>0</v>
      </c>
      <c r="AO1247" cm="1">
        <f t="array" ref="AO1247">IF(OR(COUNTIF(W1247,$AZ$2:$AZ$19)),0,1)</f>
        <v>0</v>
      </c>
      <c r="AP1247" cm="1">
        <f t="array" ref="AP1247">IF(OR(COUNTIF(X1247,$AZ$2:$AZ$19)),0,1)</f>
        <v>0</v>
      </c>
      <c r="AQ1247" cm="1">
        <f t="array" ref="AQ1247">IF(OR(COUNTIF(Y1247,$AZ$2:$AZ$19)),0,1)</f>
        <v>0</v>
      </c>
      <c r="AR1247" cm="1">
        <f t="array" ref="AR1247">IF(OR(COUNTIF(Z1247,$AZ$2:$AZ$19)),0,1)</f>
        <v>0</v>
      </c>
      <c r="AS1247" cm="1">
        <f t="array" ref="AS1247">IF(OR(COUNTIF(AA1247,$AZ$2:$AZ$19)),0,1)</f>
        <v>0</v>
      </c>
      <c r="AT1247" cm="1">
        <f t="array" ref="AT1247">IF(OR(COUNTIF(AB1247,$AZ$2:$AZ$19)),0,1)</f>
        <v>0</v>
      </c>
      <c r="AU1247" cm="1">
        <f t="array" ref="AU1247">IF(OR(COUNTIF(AC1247,$AZ$2:$AZ$19)),0,1)</f>
        <v>0</v>
      </c>
      <c r="AV1247" cm="1">
        <f t="array" ref="AV1247">IF(OR(COUNTIF(AD1247,$AZ$2:$AZ$19)),0,1)</f>
        <v>0</v>
      </c>
      <c r="AX1247">
        <f t="shared" ca="1" si="21"/>
        <v>0</v>
      </c>
    </row>
    <row r="1248" spans="1:50" x14ac:dyDescent="0.3">
      <c r="A1248" s="88" t="str" cm="1">
        <f t="array" aca="1" ref="A1248" ca="1">IF(AX1248&gt;0,'Licensee Info'!$A$2:$A$2,"#N/A")</f>
        <v>#N/A</v>
      </c>
      <c r="B1248" s="88" t="str">
        <f>'Cover Sheet'!$A$3</f>
        <v>[insert AFS Reporting Period]</v>
      </c>
      <c r="C1248" s="88" t="str">
        <f>'Cover Sheet'!$D$3</f>
        <v>[insert all medical and adult-use license record numbers covered by this AFS]</v>
      </c>
      <c r="D1248" s="88" t="str">
        <f>'Cover Sheet'!$A$6</f>
        <v>[insert name of firm]</v>
      </c>
      <c r="E1248" s="88" t="str">
        <f>'Cover Sheet'!$B$6</f>
        <v>[insert CPA name]</v>
      </c>
      <c r="F1248" s="88" t="str">
        <f>'Cover Sheet'!$B$8</f>
        <v>[insert CPA license number]</v>
      </c>
      <c r="G1248" s="88" t="str">
        <f>'Cover Sheet'!$D$6</f>
        <v>[insert direct email address]</v>
      </c>
      <c r="H1248" s="88" t="str">
        <f>'Cover Sheet'!$D$8</f>
        <v>[insert direct phone number]</v>
      </c>
      <c r="I1248" s="88" t="str">
        <f>'Cover Sheet'!$D$10</f>
        <v>[insert firm mailing address]</v>
      </c>
      <c r="J1248" s="88" t="str">
        <f>'Licensee Info'!$E$2</f>
        <v>Report not attested to correctly</v>
      </c>
      <c r="K1248" s="91" t="s">
        <v>287</v>
      </c>
      <c r="L1248" s="91">
        <v>1</v>
      </c>
      <c r="M1248" s="91">
        <v>4</v>
      </c>
      <c r="N1248" s="91">
        <v>7</v>
      </c>
      <c r="O1248" s="91">
        <v>10</v>
      </c>
      <c r="P1248" s="91"/>
      <c r="Q1248" s="91"/>
      <c r="R1248" s="91" t="str">
        <f ca="1">'R - Total (SC, ST)'!$C$230</f>
        <v>[Autofilled based on inputs from part 3]</v>
      </c>
      <c r="S1248" s="91">
        <v>0</v>
      </c>
      <c r="T1248" s="91">
        <v>0</v>
      </c>
      <c r="U1248" s="91">
        <v>0</v>
      </c>
      <c r="V1248" s="91">
        <v>0</v>
      </c>
      <c r="W1248" s="91">
        <v>0</v>
      </c>
      <c r="X1248" s="91">
        <v>0</v>
      </c>
      <c r="Y1248" s="91">
        <v>0</v>
      </c>
      <c r="Z1248" s="91">
        <v>0</v>
      </c>
      <c r="AA1248" s="91">
        <v>0</v>
      </c>
      <c r="AB1248" s="91">
        <v>0</v>
      </c>
      <c r="AC1248" s="91">
        <v>0</v>
      </c>
      <c r="AD1248" s="91">
        <v>0</v>
      </c>
      <c r="AE1248" s="91"/>
      <c r="AF1248" s="91"/>
      <c r="AG1248" s="91"/>
      <c r="AH1248" s="91"/>
      <c r="AJ1248" cm="1">
        <f t="array" aca="1" ref="AJ1248" ca="1">IF(OR(COUNTIF(R1248,$AZ$2:$AZ$19)),0,1)</f>
        <v>0</v>
      </c>
      <c r="AK1248" cm="1">
        <f t="array" ref="AK1248">IF(OR(COUNTIF(S1248,$AZ$2:$AZ$19)),0,1)</f>
        <v>0</v>
      </c>
      <c r="AL1248" cm="1">
        <f t="array" ref="AL1248">IF(OR(COUNTIF(T1248,$AZ$2:$AZ$19)),0,1)</f>
        <v>0</v>
      </c>
      <c r="AM1248" cm="1">
        <f t="array" ref="AM1248">IF(OR(COUNTIF(U1248,$AZ$2:$AZ$19)),0,1)</f>
        <v>0</v>
      </c>
      <c r="AN1248" cm="1">
        <f t="array" ref="AN1248">IF(OR(COUNTIF(V1248,$AZ$2:$AZ$19)),0,1)</f>
        <v>0</v>
      </c>
      <c r="AO1248" cm="1">
        <f t="array" ref="AO1248">IF(OR(COUNTIF(W1248,$AZ$2:$AZ$19)),0,1)</f>
        <v>0</v>
      </c>
      <c r="AP1248" cm="1">
        <f t="array" ref="AP1248">IF(OR(COUNTIF(X1248,$AZ$2:$AZ$19)),0,1)</f>
        <v>0</v>
      </c>
      <c r="AQ1248" cm="1">
        <f t="array" ref="AQ1248">IF(OR(COUNTIF(Y1248,$AZ$2:$AZ$19)),0,1)</f>
        <v>0</v>
      </c>
      <c r="AR1248" cm="1">
        <f t="array" ref="AR1248">IF(OR(COUNTIF(Z1248,$AZ$2:$AZ$19)),0,1)</f>
        <v>0</v>
      </c>
      <c r="AS1248" cm="1">
        <f t="array" ref="AS1248">IF(OR(COUNTIF(AA1248,$AZ$2:$AZ$19)),0,1)</f>
        <v>0</v>
      </c>
      <c r="AT1248" cm="1">
        <f t="array" ref="AT1248">IF(OR(COUNTIF(AB1248,$AZ$2:$AZ$19)),0,1)</f>
        <v>0</v>
      </c>
      <c r="AU1248" cm="1">
        <f t="array" ref="AU1248">IF(OR(COUNTIF(AC1248,$AZ$2:$AZ$19)),0,1)</f>
        <v>0</v>
      </c>
      <c r="AV1248" cm="1">
        <f t="array" ref="AV1248">IF(OR(COUNTIF(AD1248,$AZ$2:$AZ$19)),0,1)</f>
        <v>0</v>
      </c>
      <c r="AX1248">
        <f t="shared" ca="1" si="21"/>
        <v>0</v>
      </c>
    </row>
    <row r="1249" spans="1:50" x14ac:dyDescent="0.3">
      <c r="A1249" s="92" t="str" cm="1">
        <f t="array" aca="1" ref="A1249" ca="1">IF(AX1249&gt;0,'Licensee Info'!$A$2:$A$2,"#N/A")</f>
        <v>#N/A</v>
      </c>
      <c r="B1249" s="88" t="str">
        <f>'Cover Sheet'!$A$3</f>
        <v>[insert AFS Reporting Period]</v>
      </c>
      <c r="C1249" s="88" t="str">
        <f>'Cover Sheet'!$D$3</f>
        <v>[insert all medical and adult-use license record numbers covered by this AFS]</v>
      </c>
      <c r="D1249" s="88" t="str">
        <f>'Cover Sheet'!$A$6</f>
        <v>[insert name of firm]</v>
      </c>
      <c r="E1249" s="88" t="str">
        <f>'Cover Sheet'!$B$6</f>
        <v>[insert CPA name]</v>
      </c>
      <c r="F1249" s="88" t="str">
        <f>'Cover Sheet'!$B$8</f>
        <v>[insert CPA license number]</v>
      </c>
      <c r="G1249" s="88" t="str">
        <f>'Cover Sheet'!$D$6</f>
        <v>[insert direct email address]</v>
      </c>
      <c r="H1249" s="88" t="str">
        <f>'Cover Sheet'!$D$8</f>
        <v>[insert direct phone number]</v>
      </c>
      <c r="I1249" s="88" t="str">
        <f>'Cover Sheet'!$D$10</f>
        <v>[insert firm mailing address]</v>
      </c>
      <c r="J1249" s="88" t="str">
        <f>'Licensee Info'!$E$2</f>
        <v>Report not attested to correctly</v>
      </c>
      <c r="K1249" t="s">
        <v>287</v>
      </c>
      <c r="L1249">
        <v>1</v>
      </c>
      <c r="M1249">
        <v>4</v>
      </c>
      <c r="N1249">
        <v>7</v>
      </c>
      <c r="O1249">
        <v>11</v>
      </c>
      <c r="R1249" t="str">
        <f ca="1">'R - Total (SC, ST)'!$C$230</f>
        <v>[Autofilled based on inputs from part 3]</v>
      </c>
      <c r="S1249">
        <v>0</v>
      </c>
      <c r="T1249">
        <v>0</v>
      </c>
      <c r="U1249">
        <v>0</v>
      </c>
      <c r="V1249">
        <v>0</v>
      </c>
      <c r="W1249">
        <v>0</v>
      </c>
      <c r="X1249">
        <v>0</v>
      </c>
      <c r="Y1249">
        <v>0</v>
      </c>
      <c r="Z1249">
        <v>0</v>
      </c>
      <c r="AA1249">
        <v>0</v>
      </c>
      <c r="AB1249">
        <v>0</v>
      </c>
      <c r="AC1249">
        <v>0</v>
      </c>
      <c r="AD1249">
        <v>0</v>
      </c>
      <c r="AJ1249" cm="1">
        <f t="array" aca="1" ref="AJ1249" ca="1">IF(OR(COUNTIF(R1249,$AZ$2:$AZ$19)),0,1)</f>
        <v>0</v>
      </c>
      <c r="AK1249" cm="1">
        <f t="array" ref="AK1249">IF(OR(COUNTIF(S1249,$AZ$2:$AZ$19)),0,1)</f>
        <v>0</v>
      </c>
      <c r="AL1249" cm="1">
        <f t="array" ref="AL1249">IF(OR(COUNTIF(T1249,$AZ$2:$AZ$19)),0,1)</f>
        <v>0</v>
      </c>
      <c r="AM1249" cm="1">
        <f t="array" ref="AM1249">IF(OR(COUNTIF(U1249,$AZ$2:$AZ$19)),0,1)</f>
        <v>0</v>
      </c>
      <c r="AN1249" cm="1">
        <f t="array" ref="AN1249">IF(OR(COUNTIF(V1249,$AZ$2:$AZ$19)),0,1)</f>
        <v>0</v>
      </c>
      <c r="AO1249" cm="1">
        <f t="array" ref="AO1249">IF(OR(COUNTIF(W1249,$AZ$2:$AZ$19)),0,1)</f>
        <v>0</v>
      </c>
      <c r="AP1249" cm="1">
        <f t="array" ref="AP1249">IF(OR(COUNTIF(X1249,$AZ$2:$AZ$19)),0,1)</f>
        <v>0</v>
      </c>
      <c r="AQ1249" cm="1">
        <f t="array" ref="AQ1249">IF(OR(COUNTIF(Y1249,$AZ$2:$AZ$19)),0,1)</f>
        <v>0</v>
      </c>
      <c r="AR1249" cm="1">
        <f t="array" ref="AR1249">IF(OR(COUNTIF(Z1249,$AZ$2:$AZ$19)),0,1)</f>
        <v>0</v>
      </c>
      <c r="AS1249" cm="1">
        <f t="array" ref="AS1249">IF(OR(COUNTIF(AA1249,$AZ$2:$AZ$19)),0,1)</f>
        <v>0</v>
      </c>
      <c r="AT1249" cm="1">
        <f t="array" ref="AT1249">IF(OR(COUNTIF(AB1249,$AZ$2:$AZ$19)),0,1)</f>
        <v>0</v>
      </c>
      <c r="AU1249" cm="1">
        <f t="array" ref="AU1249">IF(OR(COUNTIF(AC1249,$AZ$2:$AZ$19)),0,1)</f>
        <v>0</v>
      </c>
      <c r="AV1249" cm="1">
        <f t="array" ref="AV1249">IF(OR(COUNTIF(AD1249,$AZ$2:$AZ$19)),0,1)</f>
        <v>0</v>
      </c>
      <c r="AX1249">
        <f t="shared" ca="1" si="21"/>
        <v>0</v>
      </c>
    </row>
    <row r="1250" spans="1:50" x14ac:dyDescent="0.3">
      <c r="A1250" s="88" t="str" cm="1">
        <f t="array" aca="1" ref="A1250" ca="1">IF(AX1250&gt;0,'Licensee Info'!$A$2:$A$2,"#N/A")</f>
        <v>#N/A</v>
      </c>
      <c r="B1250" s="88" t="str">
        <f>'Cover Sheet'!$A$3</f>
        <v>[insert AFS Reporting Period]</v>
      </c>
      <c r="C1250" s="88" t="str">
        <f>'Cover Sheet'!$D$3</f>
        <v>[insert all medical and adult-use license record numbers covered by this AFS]</v>
      </c>
      <c r="D1250" s="88" t="str">
        <f>'Cover Sheet'!$A$6</f>
        <v>[insert name of firm]</v>
      </c>
      <c r="E1250" s="88" t="str">
        <f>'Cover Sheet'!$B$6</f>
        <v>[insert CPA name]</v>
      </c>
      <c r="F1250" s="88" t="str">
        <f>'Cover Sheet'!$B$8</f>
        <v>[insert CPA license number]</v>
      </c>
      <c r="G1250" s="88" t="str">
        <f>'Cover Sheet'!$D$6</f>
        <v>[insert direct email address]</v>
      </c>
      <c r="H1250" s="88" t="str">
        <f>'Cover Sheet'!$D$8</f>
        <v>[insert direct phone number]</v>
      </c>
      <c r="I1250" s="88" t="str">
        <f>'Cover Sheet'!$D$10</f>
        <v>[insert firm mailing address]</v>
      </c>
      <c r="J1250" s="88" t="str">
        <f>'Licensee Info'!$E$2</f>
        <v>Report not attested to correctly</v>
      </c>
      <c r="K1250" s="91" t="s">
        <v>287</v>
      </c>
      <c r="L1250" s="91">
        <v>1</v>
      </c>
      <c r="M1250" s="91">
        <v>4</v>
      </c>
      <c r="N1250" s="91">
        <v>7</v>
      </c>
      <c r="O1250" s="91">
        <v>12</v>
      </c>
      <c r="P1250" s="91"/>
      <c r="Q1250" s="91"/>
      <c r="R1250" s="91" t="str">
        <f ca="1">'R - Total (SC, ST)'!$C$230</f>
        <v>[Autofilled based on inputs from part 3]</v>
      </c>
      <c r="S1250" s="91">
        <v>0</v>
      </c>
      <c r="T1250" s="91">
        <v>0</v>
      </c>
      <c r="U1250" s="91">
        <v>0</v>
      </c>
      <c r="V1250" s="91">
        <v>0</v>
      </c>
      <c r="W1250" s="91">
        <v>0</v>
      </c>
      <c r="X1250" s="91">
        <v>0</v>
      </c>
      <c r="Y1250" s="91">
        <v>0</v>
      </c>
      <c r="Z1250" s="91">
        <v>0</v>
      </c>
      <c r="AA1250" s="91">
        <v>0</v>
      </c>
      <c r="AB1250" s="91">
        <v>0</v>
      </c>
      <c r="AC1250" s="91">
        <v>0</v>
      </c>
      <c r="AD1250" s="91">
        <v>0</v>
      </c>
      <c r="AE1250" s="91"/>
      <c r="AF1250" s="91"/>
      <c r="AG1250" s="91"/>
      <c r="AH1250" s="91"/>
      <c r="AJ1250" cm="1">
        <f t="array" aca="1" ref="AJ1250" ca="1">IF(OR(COUNTIF(R1250,$AZ$2:$AZ$19)),0,1)</f>
        <v>0</v>
      </c>
      <c r="AK1250" cm="1">
        <f t="array" ref="AK1250">IF(OR(COUNTIF(S1250,$AZ$2:$AZ$19)),0,1)</f>
        <v>0</v>
      </c>
      <c r="AL1250" cm="1">
        <f t="array" ref="AL1250">IF(OR(COUNTIF(T1250,$AZ$2:$AZ$19)),0,1)</f>
        <v>0</v>
      </c>
      <c r="AM1250" cm="1">
        <f t="array" ref="AM1250">IF(OR(COUNTIF(U1250,$AZ$2:$AZ$19)),0,1)</f>
        <v>0</v>
      </c>
      <c r="AN1250" cm="1">
        <f t="array" ref="AN1250">IF(OR(COUNTIF(V1250,$AZ$2:$AZ$19)),0,1)</f>
        <v>0</v>
      </c>
      <c r="AO1250" cm="1">
        <f t="array" ref="AO1250">IF(OR(COUNTIF(W1250,$AZ$2:$AZ$19)),0,1)</f>
        <v>0</v>
      </c>
      <c r="AP1250" cm="1">
        <f t="array" ref="AP1250">IF(OR(COUNTIF(X1250,$AZ$2:$AZ$19)),0,1)</f>
        <v>0</v>
      </c>
      <c r="AQ1250" cm="1">
        <f t="array" ref="AQ1250">IF(OR(COUNTIF(Y1250,$AZ$2:$AZ$19)),0,1)</f>
        <v>0</v>
      </c>
      <c r="AR1250" cm="1">
        <f t="array" ref="AR1250">IF(OR(COUNTIF(Z1250,$AZ$2:$AZ$19)),0,1)</f>
        <v>0</v>
      </c>
      <c r="AS1250" cm="1">
        <f t="array" ref="AS1250">IF(OR(COUNTIF(AA1250,$AZ$2:$AZ$19)),0,1)</f>
        <v>0</v>
      </c>
      <c r="AT1250" cm="1">
        <f t="array" ref="AT1250">IF(OR(COUNTIF(AB1250,$AZ$2:$AZ$19)),0,1)</f>
        <v>0</v>
      </c>
      <c r="AU1250" cm="1">
        <f t="array" ref="AU1250">IF(OR(COUNTIF(AC1250,$AZ$2:$AZ$19)),0,1)</f>
        <v>0</v>
      </c>
      <c r="AV1250" cm="1">
        <f t="array" ref="AV1250">IF(OR(COUNTIF(AD1250,$AZ$2:$AZ$19)),0,1)</f>
        <v>0</v>
      </c>
      <c r="AX1250">
        <f t="shared" ca="1" si="21"/>
        <v>0</v>
      </c>
    </row>
    <row r="1251" spans="1:50" x14ac:dyDescent="0.3">
      <c r="A1251" s="92" t="str" cm="1">
        <f t="array" ref="A1251">IF(AX1251&gt;0,'Licensee Info'!$A$2:$A$2,"#N/A")</f>
        <v>#N/A</v>
      </c>
      <c r="B1251" s="88" t="str">
        <f>'Cover Sheet'!$A$3</f>
        <v>[insert AFS Reporting Period]</v>
      </c>
      <c r="C1251" s="88" t="str">
        <f>'Cover Sheet'!$D$3</f>
        <v>[insert all medical and adult-use license record numbers covered by this AFS]</v>
      </c>
      <c r="D1251" s="88" t="str">
        <f>'Cover Sheet'!$A$6</f>
        <v>[insert name of firm]</v>
      </c>
      <c r="E1251" s="88" t="str">
        <f>'Cover Sheet'!$B$6</f>
        <v>[insert CPA name]</v>
      </c>
      <c r="F1251" s="88" t="str">
        <f>'Cover Sheet'!$B$8</f>
        <v>[insert CPA license number]</v>
      </c>
      <c r="G1251" s="88" t="str">
        <f>'Cover Sheet'!$D$6</f>
        <v>[insert direct email address]</v>
      </c>
      <c r="H1251" s="88" t="str">
        <f>'Cover Sheet'!$D$8</f>
        <v>[insert direct phone number]</v>
      </c>
      <c r="I1251" s="88" t="str">
        <f>'Cover Sheet'!$D$10</f>
        <v>[insert firm mailing address]</v>
      </c>
      <c r="J1251" s="88" t="str">
        <f>'Licensee Info'!$E$2</f>
        <v>Report not attested to correctly</v>
      </c>
      <c r="K1251" t="s">
        <v>287</v>
      </c>
      <c r="L1251">
        <v>1</v>
      </c>
      <c r="M1251" t="s">
        <v>288</v>
      </c>
      <c r="N1251">
        <v>7</v>
      </c>
      <c r="O1251">
        <v>1</v>
      </c>
      <c r="R1251" cm="1">
        <f t="array" ref="R1251:V1260">'R - Total (SC, ST)'!$A$246:$E$255</f>
        <v>0</v>
      </c>
      <c r="S1251">
        <v>0</v>
      </c>
      <c r="T1251">
        <v>0</v>
      </c>
      <c r="U1251">
        <v>0</v>
      </c>
      <c r="V1251">
        <v>0</v>
      </c>
      <c r="W1251">
        <v>0</v>
      </c>
      <c r="X1251">
        <v>0</v>
      </c>
      <c r="Y1251">
        <v>0</v>
      </c>
      <c r="Z1251">
        <v>0</v>
      </c>
      <c r="AA1251">
        <v>0</v>
      </c>
      <c r="AB1251">
        <v>0</v>
      </c>
      <c r="AC1251">
        <v>0</v>
      </c>
      <c r="AD1251">
        <v>0</v>
      </c>
      <c r="AJ1251" cm="1">
        <f t="array" ref="AJ1251">IF(OR(COUNTIF(R1251,$AZ$2:$AZ$19)),0,1)</f>
        <v>0</v>
      </c>
      <c r="AK1251" cm="1">
        <f t="array" ref="AK1251">IF(OR(COUNTIF(S1251,$AZ$2:$AZ$19)),0,1)</f>
        <v>0</v>
      </c>
      <c r="AL1251" cm="1">
        <f t="array" ref="AL1251">IF(OR(COUNTIF(T1251,$AZ$2:$AZ$19)),0,1)</f>
        <v>0</v>
      </c>
      <c r="AM1251" cm="1">
        <f t="array" ref="AM1251">IF(OR(COUNTIF(U1251,$AZ$2:$AZ$19)),0,1)</f>
        <v>0</v>
      </c>
      <c r="AN1251" cm="1">
        <f t="array" ref="AN1251">IF(OR(COUNTIF(V1251,$AZ$2:$AZ$19)),0,1)</f>
        <v>0</v>
      </c>
      <c r="AO1251" cm="1">
        <f t="array" ref="AO1251">IF(OR(COUNTIF(W1251,$AZ$2:$AZ$19)),0,1)</f>
        <v>0</v>
      </c>
      <c r="AP1251" cm="1">
        <f t="array" ref="AP1251">IF(OR(COUNTIF(X1251,$AZ$2:$AZ$19)),0,1)</f>
        <v>0</v>
      </c>
      <c r="AQ1251" cm="1">
        <f t="array" ref="AQ1251">IF(OR(COUNTIF(Y1251,$AZ$2:$AZ$19)),0,1)</f>
        <v>0</v>
      </c>
      <c r="AR1251" cm="1">
        <f t="array" ref="AR1251">IF(OR(COUNTIF(Z1251,$AZ$2:$AZ$19)),0,1)</f>
        <v>0</v>
      </c>
      <c r="AS1251" cm="1">
        <f t="array" ref="AS1251">IF(OR(COUNTIF(AA1251,$AZ$2:$AZ$19)),0,1)</f>
        <v>0</v>
      </c>
      <c r="AT1251" cm="1">
        <f t="array" ref="AT1251">IF(OR(COUNTIF(AB1251,$AZ$2:$AZ$19)),0,1)</f>
        <v>0</v>
      </c>
      <c r="AU1251" cm="1">
        <f t="array" ref="AU1251">IF(OR(COUNTIF(AC1251,$AZ$2:$AZ$19)),0,1)</f>
        <v>0</v>
      </c>
      <c r="AV1251" cm="1">
        <f t="array" ref="AV1251">IF(OR(COUNTIF(AD1251,$AZ$2:$AZ$19)),0,1)</f>
        <v>0</v>
      </c>
      <c r="AX1251">
        <f t="shared" si="21"/>
        <v>0</v>
      </c>
    </row>
    <row r="1252" spans="1:50" x14ac:dyDescent="0.3">
      <c r="A1252" s="88" t="str" cm="1">
        <f t="array" ref="A1252">IF(AX1252&gt;0,'Licensee Info'!$A$2:$A$2,"#N/A")</f>
        <v>#N/A</v>
      </c>
      <c r="B1252" s="88" t="str">
        <f>'Cover Sheet'!$A$3</f>
        <v>[insert AFS Reporting Period]</v>
      </c>
      <c r="C1252" s="88" t="str">
        <f>'Cover Sheet'!$D$3</f>
        <v>[insert all medical and adult-use license record numbers covered by this AFS]</v>
      </c>
      <c r="D1252" s="88" t="str">
        <f>'Cover Sheet'!$A$6</f>
        <v>[insert name of firm]</v>
      </c>
      <c r="E1252" s="88" t="str">
        <f>'Cover Sheet'!$B$6</f>
        <v>[insert CPA name]</v>
      </c>
      <c r="F1252" s="88" t="str">
        <f>'Cover Sheet'!$B$8</f>
        <v>[insert CPA license number]</v>
      </c>
      <c r="G1252" s="88" t="str">
        <f>'Cover Sheet'!$D$6</f>
        <v>[insert direct email address]</v>
      </c>
      <c r="H1252" s="88" t="str">
        <f>'Cover Sheet'!$D$8</f>
        <v>[insert direct phone number]</v>
      </c>
      <c r="I1252" s="88" t="str">
        <f>'Cover Sheet'!$D$10</f>
        <v>[insert firm mailing address]</v>
      </c>
      <c r="J1252" s="88" t="str">
        <f>'Licensee Info'!$E$2</f>
        <v>Report not attested to correctly</v>
      </c>
      <c r="K1252" s="91" t="s">
        <v>287</v>
      </c>
      <c r="L1252" s="91">
        <v>1</v>
      </c>
      <c r="M1252" s="91" t="s">
        <v>288</v>
      </c>
      <c r="N1252" s="91">
        <v>7</v>
      </c>
      <c r="O1252" s="91">
        <v>2</v>
      </c>
      <c r="P1252" s="91"/>
      <c r="Q1252" s="91"/>
      <c r="R1252" s="91">
        <v>0</v>
      </c>
      <c r="S1252" s="91">
        <v>0</v>
      </c>
      <c r="T1252" s="91">
        <v>0</v>
      </c>
      <c r="U1252" s="91">
        <v>0</v>
      </c>
      <c r="V1252" s="91">
        <v>0</v>
      </c>
      <c r="W1252" s="91">
        <v>0</v>
      </c>
      <c r="X1252" s="91">
        <v>0</v>
      </c>
      <c r="Y1252" s="91">
        <v>0</v>
      </c>
      <c r="Z1252" s="91">
        <v>0</v>
      </c>
      <c r="AA1252" s="91">
        <v>0</v>
      </c>
      <c r="AB1252" s="91">
        <v>0</v>
      </c>
      <c r="AC1252" s="91">
        <v>0</v>
      </c>
      <c r="AD1252" s="91">
        <v>0</v>
      </c>
      <c r="AE1252" s="91"/>
      <c r="AF1252" s="91"/>
      <c r="AG1252" s="91"/>
      <c r="AH1252" s="91"/>
      <c r="AJ1252" cm="1">
        <f t="array" ref="AJ1252">IF(OR(COUNTIF(R1252,$AZ$2:$AZ$19)),0,1)</f>
        <v>0</v>
      </c>
      <c r="AK1252" cm="1">
        <f t="array" ref="AK1252">IF(OR(COUNTIF(S1252,$AZ$2:$AZ$19)),0,1)</f>
        <v>0</v>
      </c>
      <c r="AL1252" cm="1">
        <f t="array" ref="AL1252">IF(OR(COUNTIF(T1252,$AZ$2:$AZ$19)),0,1)</f>
        <v>0</v>
      </c>
      <c r="AM1252" cm="1">
        <f t="array" ref="AM1252">IF(OR(COUNTIF(U1252,$AZ$2:$AZ$19)),0,1)</f>
        <v>0</v>
      </c>
      <c r="AN1252" cm="1">
        <f t="array" ref="AN1252">IF(OR(COUNTIF(V1252,$AZ$2:$AZ$19)),0,1)</f>
        <v>0</v>
      </c>
      <c r="AO1252" cm="1">
        <f t="array" ref="AO1252">IF(OR(COUNTIF(W1252,$AZ$2:$AZ$19)),0,1)</f>
        <v>0</v>
      </c>
      <c r="AP1252" cm="1">
        <f t="array" ref="AP1252">IF(OR(COUNTIF(X1252,$AZ$2:$AZ$19)),0,1)</f>
        <v>0</v>
      </c>
      <c r="AQ1252" cm="1">
        <f t="array" ref="AQ1252">IF(OR(COUNTIF(Y1252,$AZ$2:$AZ$19)),0,1)</f>
        <v>0</v>
      </c>
      <c r="AR1252" cm="1">
        <f t="array" ref="AR1252">IF(OR(COUNTIF(Z1252,$AZ$2:$AZ$19)),0,1)</f>
        <v>0</v>
      </c>
      <c r="AS1252" cm="1">
        <f t="array" ref="AS1252">IF(OR(COUNTIF(AA1252,$AZ$2:$AZ$19)),0,1)</f>
        <v>0</v>
      </c>
      <c r="AT1252" cm="1">
        <f t="array" ref="AT1252">IF(OR(COUNTIF(AB1252,$AZ$2:$AZ$19)),0,1)</f>
        <v>0</v>
      </c>
      <c r="AU1252" cm="1">
        <f t="array" ref="AU1252">IF(OR(COUNTIF(AC1252,$AZ$2:$AZ$19)),0,1)</f>
        <v>0</v>
      </c>
      <c r="AV1252" cm="1">
        <f t="array" ref="AV1252">IF(OR(COUNTIF(AD1252,$AZ$2:$AZ$19)),0,1)</f>
        <v>0</v>
      </c>
      <c r="AX1252">
        <f t="shared" si="21"/>
        <v>0</v>
      </c>
    </row>
    <row r="1253" spans="1:50" x14ac:dyDescent="0.3">
      <c r="A1253" s="92" t="str" cm="1">
        <f t="array" ref="A1253">IF(AX1253&gt;0,'Licensee Info'!$A$2:$A$2,"#N/A")</f>
        <v>#N/A</v>
      </c>
      <c r="B1253" s="88" t="str">
        <f>'Cover Sheet'!$A$3</f>
        <v>[insert AFS Reporting Period]</v>
      </c>
      <c r="C1253" s="88" t="str">
        <f>'Cover Sheet'!$D$3</f>
        <v>[insert all medical and adult-use license record numbers covered by this AFS]</v>
      </c>
      <c r="D1253" s="88" t="str">
        <f>'Cover Sheet'!$A$6</f>
        <v>[insert name of firm]</v>
      </c>
      <c r="E1253" s="88" t="str">
        <f>'Cover Sheet'!$B$6</f>
        <v>[insert CPA name]</v>
      </c>
      <c r="F1253" s="88" t="str">
        <f>'Cover Sheet'!$B$8</f>
        <v>[insert CPA license number]</v>
      </c>
      <c r="G1253" s="88" t="str">
        <f>'Cover Sheet'!$D$6</f>
        <v>[insert direct email address]</v>
      </c>
      <c r="H1253" s="88" t="str">
        <f>'Cover Sheet'!$D$8</f>
        <v>[insert direct phone number]</v>
      </c>
      <c r="I1253" s="88" t="str">
        <f>'Cover Sheet'!$D$10</f>
        <v>[insert firm mailing address]</v>
      </c>
      <c r="J1253" s="88" t="str">
        <f>'Licensee Info'!$E$2</f>
        <v>Report not attested to correctly</v>
      </c>
      <c r="K1253" t="s">
        <v>287</v>
      </c>
      <c r="L1253">
        <v>1</v>
      </c>
      <c r="M1253" t="s">
        <v>288</v>
      </c>
      <c r="N1253">
        <v>7</v>
      </c>
      <c r="O1253">
        <v>3</v>
      </c>
      <c r="R1253">
        <v>0</v>
      </c>
      <c r="S1253">
        <v>0</v>
      </c>
      <c r="T1253">
        <v>0</v>
      </c>
      <c r="U1253">
        <v>0</v>
      </c>
      <c r="V1253">
        <v>0</v>
      </c>
      <c r="W1253">
        <v>0</v>
      </c>
      <c r="X1253">
        <v>0</v>
      </c>
      <c r="Y1253">
        <v>0</v>
      </c>
      <c r="Z1253">
        <v>0</v>
      </c>
      <c r="AA1253">
        <v>0</v>
      </c>
      <c r="AB1253">
        <v>0</v>
      </c>
      <c r="AC1253">
        <v>0</v>
      </c>
      <c r="AD1253">
        <v>0</v>
      </c>
      <c r="AJ1253" cm="1">
        <f t="array" ref="AJ1253">IF(OR(COUNTIF(R1253,$AZ$2:$AZ$19)),0,1)</f>
        <v>0</v>
      </c>
      <c r="AK1253" cm="1">
        <f t="array" ref="AK1253">IF(OR(COUNTIF(S1253,$AZ$2:$AZ$19)),0,1)</f>
        <v>0</v>
      </c>
      <c r="AL1253" cm="1">
        <f t="array" ref="AL1253">IF(OR(COUNTIF(T1253,$AZ$2:$AZ$19)),0,1)</f>
        <v>0</v>
      </c>
      <c r="AM1253" cm="1">
        <f t="array" ref="AM1253">IF(OR(COUNTIF(U1253,$AZ$2:$AZ$19)),0,1)</f>
        <v>0</v>
      </c>
      <c r="AN1253" cm="1">
        <f t="array" ref="AN1253">IF(OR(COUNTIF(V1253,$AZ$2:$AZ$19)),0,1)</f>
        <v>0</v>
      </c>
      <c r="AO1253" cm="1">
        <f t="array" ref="AO1253">IF(OR(COUNTIF(W1253,$AZ$2:$AZ$19)),0,1)</f>
        <v>0</v>
      </c>
      <c r="AP1253" cm="1">
        <f t="array" ref="AP1253">IF(OR(COUNTIF(X1253,$AZ$2:$AZ$19)),0,1)</f>
        <v>0</v>
      </c>
      <c r="AQ1253" cm="1">
        <f t="array" ref="AQ1253">IF(OR(COUNTIF(Y1253,$AZ$2:$AZ$19)),0,1)</f>
        <v>0</v>
      </c>
      <c r="AR1253" cm="1">
        <f t="array" ref="AR1253">IF(OR(COUNTIF(Z1253,$AZ$2:$AZ$19)),0,1)</f>
        <v>0</v>
      </c>
      <c r="AS1253" cm="1">
        <f t="array" ref="AS1253">IF(OR(COUNTIF(AA1253,$AZ$2:$AZ$19)),0,1)</f>
        <v>0</v>
      </c>
      <c r="AT1253" cm="1">
        <f t="array" ref="AT1253">IF(OR(COUNTIF(AB1253,$AZ$2:$AZ$19)),0,1)</f>
        <v>0</v>
      </c>
      <c r="AU1253" cm="1">
        <f t="array" ref="AU1253">IF(OR(COUNTIF(AC1253,$AZ$2:$AZ$19)),0,1)</f>
        <v>0</v>
      </c>
      <c r="AV1253" cm="1">
        <f t="array" ref="AV1253">IF(OR(COUNTIF(AD1253,$AZ$2:$AZ$19)),0,1)</f>
        <v>0</v>
      </c>
      <c r="AX1253">
        <f t="shared" si="21"/>
        <v>0</v>
      </c>
    </row>
    <row r="1254" spans="1:50" x14ac:dyDescent="0.3">
      <c r="A1254" s="88" t="str" cm="1">
        <f t="array" ref="A1254">IF(AX1254&gt;0,'Licensee Info'!$A$2:$A$2,"#N/A")</f>
        <v>#N/A</v>
      </c>
      <c r="B1254" s="88" t="str">
        <f>'Cover Sheet'!$A$3</f>
        <v>[insert AFS Reporting Period]</v>
      </c>
      <c r="C1254" s="88" t="str">
        <f>'Cover Sheet'!$D$3</f>
        <v>[insert all medical and adult-use license record numbers covered by this AFS]</v>
      </c>
      <c r="D1254" s="88" t="str">
        <f>'Cover Sheet'!$A$6</f>
        <v>[insert name of firm]</v>
      </c>
      <c r="E1254" s="88" t="str">
        <f>'Cover Sheet'!$B$6</f>
        <v>[insert CPA name]</v>
      </c>
      <c r="F1254" s="88" t="str">
        <f>'Cover Sheet'!$B$8</f>
        <v>[insert CPA license number]</v>
      </c>
      <c r="G1254" s="88" t="str">
        <f>'Cover Sheet'!$D$6</f>
        <v>[insert direct email address]</v>
      </c>
      <c r="H1254" s="88" t="str">
        <f>'Cover Sheet'!$D$8</f>
        <v>[insert direct phone number]</v>
      </c>
      <c r="I1254" s="88" t="str">
        <f>'Cover Sheet'!$D$10</f>
        <v>[insert firm mailing address]</v>
      </c>
      <c r="J1254" s="88" t="str">
        <f>'Licensee Info'!$E$2</f>
        <v>Report not attested to correctly</v>
      </c>
      <c r="K1254" s="91" t="s">
        <v>287</v>
      </c>
      <c r="L1254" s="91">
        <v>1</v>
      </c>
      <c r="M1254" s="91" t="s">
        <v>288</v>
      </c>
      <c r="N1254" s="91">
        <v>7</v>
      </c>
      <c r="O1254" s="91">
        <v>4</v>
      </c>
      <c r="P1254" s="91"/>
      <c r="Q1254" s="91"/>
      <c r="R1254" s="91">
        <v>0</v>
      </c>
      <c r="S1254" s="91">
        <v>0</v>
      </c>
      <c r="T1254" s="91">
        <v>0</v>
      </c>
      <c r="U1254" s="91">
        <v>0</v>
      </c>
      <c r="V1254" s="91">
        <v>0</v>
      </c>
      <c r="W1254" s="91">
        <v>0</v>
      </c>
      <c r="X1254" s="91">
        <v>0</v>
      </c>
      <c r="Y1254" s="91">
        <v>0</v>
      </c>
      <c r="Z1254" s="91">
        <v>0</v>
      </c>
      <c r="AA1254" s="91">
        <v>0</v>
      </c>
      <c r="AB1254" s="91">
        <v>0</v>
      </c>
      <c r="AC1254" s="91">
        <v>0</v>
      </c>
      <c r="AD1254" s="91">
        <v>0</v>
      </c>
      <c r="AE1254" s="91"/>
      <c r="AF1254" s="91"/>
      <c r="AG1254" s="91"/>
      <c r="AH1254" s="91"/>
      <c r="AJ1254" cm="1">
        <f t="array" ref="AJ1254">IF(OR(COUNTIF(R1254,$AZ$2:$AZ$19)),0,1)</f>
        <v>0</v>
      </c>
      <c r="AK1254" cm="1">
        <f t="array" ref="AK1254">IF(OR(COUNTIF(S1254,$AZ$2:$AZ$19)),0,1)</f>
        <v>0</v>
      </c>
      <c r="AL1254" cm="1">
        <f t="array" ref="AL1254">IF(OR(COUNTIF(T1254,$AZ$2:$AZ$19)),0,1)</f>
        <v>0</v>
      </c>
      <c r="AM1254" cm="1">
        <f t="array" ref="AM1254">IF(OR(COUNTIF(U1254,$AZ$2:$AZ$19)),0,1)</f>
        <v>0</v>
      </c>
      <c r="AN1254" cm="1">
        <f t="array" ref="AN1254">IF(OR(COUNTIF(V1254,$AZ$2:$AZ$19)),0,1)</f>
        <v>0</v>
      </c>
      <c r="AO1254" cm="1">
        <f t="array" ref="AO1254">IF(OR(COUNTIF(W1254,$AZ$2:$AZ$19)),0,1)</f>
        <v>0</v>
      </c>
      <c r="AP1254" cm="1">
        <f t="array" ref="AP1254">IF(OR(COUNTIF(X1254,$AZ$2:$AZ$19)),0,1)</f>
        <v>0</v>
      </c>
      <c r="AQ1254" cm="1">
        <f t="array" ref="AQ1254">IF(OR(COUNTIF(Y1254,$AZ$2:$AZ$19)),0,1)</f>
        <v>0</v>
      </c>
      <c r="AR1254" cm="1">
        <f t="array" ref="AR1254">IF(OR(COUNTIF(Z1254,$AZ$2:$AZ$19)),0,1)</f>
        <v>0</v>
      </c>
      <c r="AS1254" cm="1">
        <f t="array" ref="AS1254">IF(OR(COUNTIF(AA1254,$AZ$2:$AZ$19)),0,1)</f>
        <v>0</v>
      </c>
      <c r="AT1254" cm="1">
        <f t="array" ref="AT1254">IF(OR(COUNTIF(AB1254,$AZ$2:$AZ$19)),0,1)</f>
        <v>0</v>
      </c>
      <c r="AU1254" cm="1">
        <f t="array" ref="AU1254">IF(OR(COUNTIF(AC1254,$AZ$2:$AZ$19)),0,1)</f>
        <v>0</v>
      </c>
      <c r="AV1254" cm="1">
        <f t="array" ref="AV1254">IF(OR(COUNTIF(AD1254,$AZ$2:$AZ$19)),0,1)</f>
        <v>0</v>
      </c>
      <c r="AX1254">
        <f t="shared" si="21"/>
        <v>0</v>
      </c>
    </row>
    <row r="1255" spans="1:50" x14ac:dyDescent="0.3">
      <c r="A1255" s="92" t="str" cm="1">
        <f t="array" ref="A1255">IF(AX1255&gt;0,'Licensee Info'!$A$2:$A$2,"#N/A")</f>
        <v>#N/A</v>
      </c>
      <c r="B1255" s="88" t="str">
        <f>'Cover Sheet'!$A$3</f>
        <v>[insert AFS Reporting Period]</v>
      </c>
      <c r="C1255" s="88" t="str">
        <f>'Cover Sheet'!$D$3</f>
        <v>[insert all medical and adult-use license record numbers covered by this AFS]</v>
      </c>
      <c r="D1255" s="88" t="str">
        <f>'Cover Sheet'!$A$6</f>
        <v>[insert name of firm]</v>
      </c>
      <c r="E1255" s="88" t="str">
        <f>'Cover Sheet'!$B$6</f>
        <v>[insert CPA name]</v>
      </c>
      <c r="F1255" s="88" t="str">
        <f>'Cover Sheet'!$B$8</f>
        <v>[insert CPA license number]</v>
      </c>
      <c r="G1255" s="88" t="str">
        <f>'Cover Sheet'!$D$6</f>
        <v>[insert direct email address]</v>
      </c>
      <c r="H1255" s="88" t="str">
        <f>'Cover Sheet'!$D$8</f>
        <v>[insert direct phone number]</v>
      </c>
      <c r="I1255" s="88" t="str">
        <f>'Cover Sheet'!$D$10</f>
        <v>[insert firm mailing address]</v>
      </c>
      <c r="J1255" s="88" t="str">
        <f>'Licensee Info'!$E$2</f>
        <v>Report not attested to correctly</v>
      </c>
      <c r="K1255" t="s">
        <v>287</v>
      </c>
      <c r="L1255">
        <v>1</v>
      </c>
      <c r="M1255" t="s">
        <v>288</v>
      </c>
      <c r="N1255">
        <v>7</v>
      </c>
      <c r="O1255">
        <v>5</v>
      </c>
      <c r="R1255">
        <v>0</v>
      </c>
      <c r="S1255">
        <v>0</v>
      </c>
      <c r="T1255">
        <v>0</v>
      </c>
      <c r="U1255">
        <v>0</v>
      </c>
      <c r="V1255">
        <v>0</v>
      </c>
      <c r="W1255">
        <v>0</v>
      </c>
      <c r="X1255">
        <v>0</v>
      </c>
      <c r="Y1255">
        <v>0</v>
      </c>
      <c r="Z1255">
        <v>0</v>
      </c>
      <c r="AA1255">
        <v>0</v>
      </c>
      <c r="AB1255">
        <v>0</v>
      </c>
      <c r="AC1255">
        <v>0</v>
      </c>
      <c r="AD1255">
        <v>0</v>
      </c>
      <c r="AJ1255" cm="1">
        <f t="array" ref="AJ1255">IF(OR(COUNTIF(R1255,$AZ$2:$AZ$19)),0,1)</f>
        <v>0</v>
      </c>
      <c r="AK1255" cm="1">
        <f t="array" ref="AK1255">IF(OR(COUNTIF(S1255,$AZ$2:$AZ$19)),0,1)</f>
        <v>0</v>
      </c>
      <c r="AL1255" cm="1">
        <f t="array" ref="AL1255">IF(OR(COUNTIF(T1255,$AZ$2:$AZ$19)),0,1)</f>
        <v>0</v>
      </c>
      <c r="AM1255" cm="1">
        <f t="array" ref="AM1255">IF(OR(COUNTIF(U1255,$AZ$2:$AZ$19)),0,1)</f>
        <v>0</v>
      </c>
      <c r="AN1255" cm="1">
        <f t="array" ref="AN1255">IF(OR(COUNTIF(V1255,$AZ$2:$AZ$19)),0,1)</f>
        <v>0</v>
      </c>
      <c r="AO1255" cm="1">
        <f t="array" ref="AO1255">IF(OR(COUNTIF(W1255,$AZ$2:$AZ$19)),0,1)</f>
        <v>0</v>
      </c>
      <c r="AP1255" cm="1">
        <f t="array" ref="AP1255">IF(OR(COUNTIF(X1255,$AZ$2:$AZ$19)),0,1)</f>
        <v>0</v>
      </c>
      <c r="AQ1255" cm="1">
        <f t="array" ref="AQ1255">IF(OR(COUNTIF(Y1255,$AZ$2:$AZ$19)),0,1)</f>
        <v>0</v>
      </c>
      <c r="AR1255" cm="1">
        <f t="array" ref="AR1255">IF(OR(COUNTIF(Z1255,$AZ$2:$AZ$19)),0,1)</f>
        <v>0</v>
      </c>
      <c r="AS1255" cm="1">
        <f t="array" ref="AS1255">IF(OR(COUNTIF(AA1255,$AZ$2:$AZ$19)),0,1)</f>
        <v>0</v>
      </c>
      <c r="AT1255" cm="1">
        <f t="array" ref="AT1255">IF(OR(COUNTIF(AB1255,$AZ$2:$AZ$19)),0,1)</f>
        <v>0</v>
      </c>
      <c r="AU1255" cm="1">
        <f t="array" ref="AU1255">IF(OR(COUNTIF(AC1255,$AZ$2:$AZ$19)),0,1)</f>
        <v>0</v>
      </c>
      <c r="AV1255" cm="1">
        <f t="array" ref="AV1255">IF(OR(COUNTIF(AD1255,$AZ$2:$AZ$19)),0,1)</f>
        <v>0</v>
      </c>
      <c r="AX1255">
        <f t="shared" si="21"/>
        <v>0</v>
      </c>
    </row>
    <row r="1256" spans="1:50" x14ac:dyDescent="0.3">
      <c r="A1256" s="88" t="str" cm="1">
        <f t="array" ref="A1256">IF(AX1256&gt;0,'Licensee Info'!$A$2:$A$2,"#N/A")</f>
        <v>#N/A</v>
      </c>
      <c r="B1256" s="88" t="str">
        <f>'Cover Sheet'!$A$3</f>
        <v>[insert AFS Reporting Period]</v>
      </c>
      <c r="C1256" s="88" t="str">
        <f>'Cover Sheet'!$D$3</f>
        <v>[insert all medical and adult-use license record numbers covered by this AFS]</v>
      </c>
      <c r="D1256" s="88" t="str">
        <f>'Cover Sheet'!$A$6</f>
        <v>[insert name of firm]</v>
      </c>
      <c r="E1256" s="88" t="str">
        <f>'Cover Sheet'!$B$6</f>
        <v>[insert CPA name]</v>
      </c>
      <c r="F1256" s="88" t="str">
        <f>'Cover Sheet'!$B$8</f>
        <v>[insert CPA license number]</v>
      </c>
      <c r="G1256" s="88" t="str">
        <f>'Cover Sheet'!$D$6</f>
        <v>[insert direct email address]</v>
      </c>
      <c r="H1256" s="88" t="str">
        <f>'Cover Sheet'!$D$8</f>
        <v>[insert direct phone number]</v>
      </c>
      <c r="I1256" s="88" t="str">
        <f>'Cover Sheet'!$D$10</f>
        <v>[insert firm mailing address]</v>
      </c>
      <c r="J1256" s="88" t="str">
        <f>'Licensee Info'!$E$2</f>
        <v>Report not attested to correctly</v>
      </c>
      <c r="K1256" s="91" t="s">
        <v>287</v>
      </c>
      <c r="L1256" s="91">
        <v>1</v>
      </c>
      <c r="M1256" s="91" t="s">
        <v>288</v>
      </c>
      <c r="N1256" s="91">
        <v>7</v>
      </c>
      <c r="O1256" s="91">
        <v>6</v>
      </c>
      <c r="P1256" s="91"/>
      <c r="Q1256" s="91"/>
      <c r="R1256" s="91">
        <v>0</v>
      </c>
      <c r="S1256" s="91">
        <v>0</v>
      </c>
      <c r="T1256" s="91">
        <v>0</v>
      </c>
      <c r="U1256" s="91">
        <v>0</v>
      </c>
      <c r="V1256" s="91">
        <v>0</v>
      </c>
      <c r="W1256" s="91">
        <v>0</v>
      </c>
      <c r="X1256" s="91">
        <v>0</v>
      </c>
      <c r="Y1256" s="91">
        <v>0</v>
      </c>
      <c r="Z1256" s="91">
        <v>0</v>
      </c>
      <c r="AA1256" s="91">
        <v>0</v>
      </c>
      <c r="AB1256" s="91">
        <v>0</v>
      </c>
      <c r="AC1256" s="91">
        <v>0</v>
      </c>
      <c r="AD1256" s="91">
        <v>0</v>
      </c>
      <c r="AE1256" s="91"/>
      <c r="AF1256" s="91"/>
      <c r="AG1256" s="91"/>
      <c r="AH1256" s="91"/>
      <c r="AJ1256" cm="1">
        <f t="array" ref="AJ1256">IF(OR(COUNTIF(R1256,$AZ$2:$AZ$19)),0,1)</f>
        <v>0</v>
      </c>
      <c r="AK1256" cm="1">
        <f t="array" ref="AK1256">IF(OR(COUNTIF(S1256,$AZ$2:$AZ$19)),0,1)</f>
        <v>0</v>
      </c>
      <c r="AL1256" cm="1">
        <f t="array" ref="AL1256">IF(OR(COUNTIF(T1256,$AZ$2:$AZ$19)),0,1)</f>
        <v>0</v>
      </c>
      <c r="AM1256" cm="1">
        <f t="array" ref="AM1256">IF(OR(COUNTIF(U1256,$AZ$2:$AZ$19)),0,1)</f>
        <v>0</v>
      </c>
      <c r="AN1256" cm="1">
        <f t="array" ref="AN1256">IF(OR(COUNTIF(V1256,$AZ$2:$AZ$19)),0,1)</f>
        <v>0</v>
      </c>
      <c r="AO1256" cm="1">
        <f t="array" ref="AO1256">IF(OR(COUNTIF(W1256,$AZ$2:$AZ$19)),0,1)</f>
        <v>0</v>
      </c>
      <c r="AP1256" cm="1">
        <f t="array" ref="AP1256">IF(OR(COUNTIF(X1256,$AZ$2:$AZ$19)),0,1)</f>
        <v>0</v>
      </c>
      <c r="AQ1256" cm="1">
        <f t="array" ref="AQ1256">IF(OR(COUNTIF(Y1256,$AZ$2:$AZ$19)),0,1)</f>
        <v>0</v>
      </c>
      <c r="AR1256" cm="1">
        <f t="array" ref="AR1256">IF(OR(COUNTIF(Z1256,$AZ$2:$AZ$19)),0,1)</f>
        <v>0</v>
      </c>
      <c r="AS1256" cm="1">
        <f t="array" ref="AS1256">IF(OR(COUNTIF(AA1256,$AZ$2:$AZ$19)),0,1)</f>
        <v>0</v>
      </c>
      <c r="AT1256" cm="1">
        <f t="array" ref="AT1256">IF(OR(COUNTIF(AB1256,$AZ$2:$AZ$19)),0,1)</f>
        <v>0</v>
      </c>
      <c r="AU1256" cm="1">
        <f t="array" ref="AU1256">IF(OR(COUNTIF(AC1256,$AZ$2:$AZ$19)),0,1)</f>
        <v>0</v>
      </c>
      <c r="AV1256" cm="1">
        <f t="array" ref="AV1256">IF(OR(COUNTIF(AD1256,$AZ$2:$AZ$19)),0,1)</f>
        <v>0</v>
      </c>
      <c r="AX1256">
        <f t="shared" si="21"/>
        <v>0</v>
      </c>
    </row>
    <row r="1257" spans="1:50" x14ac:dyDescent="0.3">
      <c r="A1257" s="92" t="str" cm="1">
        <f t="array" ref="A1257">IF(AX1257&gt;0,'Licensee Info'!$A$2:$A$2,"#N/A")</f>
        <v>#N/A</v>
      </c>
      <c r="B1257" s="88" t="str">
        <f>'Cover Sheet'!$A$3</f>
        <v>[insert AFS Reporting Period]</v>
      </c>
      <c r="C1257" s="88" t="str">
        <f>'Cover Sheet'!$D$3</f>
        <v>[insert all medical and adult-use license record numbers covered by this AFS]</v>
      </c>
      <c r="D1257" s="88" t="str">
        <f>'Cover Sheet'!$A$6</f>
        <v>[insert name of firm]</v>
      </c>
      <c r="E1257" s="88" t="str">
        <f>'Cover Sheet'!$B$6</f>
        <v>[insert CPA name]</v>
      </c>
      <c r="F1257" s="88" t="str">
        <f>'Cover Sheet'!$B$8</f>
        <v>[insert CPA license number]</v>
      </c>
      <c r="G1257" s="88" t="str">
        <f>'Cover Sheet'!$D$6</f>
        <v>[insert direct email address]</v>
      </c>
      <c r="H1257" s="88" t="str">
        <f>'Cover Sheet'!$D$8</f>
        <v>[insert direct phone number]</v>
      </c>
      <c r="I1257" s="88" t="str">
        <f>'Cover Sheet'!$D$10</f>
        <v>[insert firm mailing address]</v>
      </c>
      <c r="J1257" s="88" t="str">
        <f>'Licensee Info'!$E$2</f>
        <v>Report not attested to correctly</v>
      </c>
      <c r="K1257" t="s">
        <v>287</v>
      </c>
      <c r="L1257">
        <v>1</v>
      </c>
      <c r="M1257" t="s">
        <v>288</v>
      </c>
      <c r="N1257">
        <v>7</v>
      </c>
      <c r="O1257">
        <v>7</v>
      </c>
      <c r="R1257">
        <v>0</v>
      </c>
      <c r="S1257">
        <v>0</v>
      </c>
      <c r="T1257">
        <v>0</v>
      </c>
      <c r="U1257">
        <v>0</v>
      </c>
      <c r="V1257">
        <v>0</v>
      </c>
      <c r="W1257">
        <v>0</v>
      </c>
      <c r="X1257">
        <v>0</v>
      </c>
      <c r="Y1257">
        <v>0</v>
      </c>
      <c r="Z1257">
        <v>0</v>
      </c>
      <c r="AA1257">
        <v>0</v>
      </c>
      <c r="AB1257">
        <v>0</v>
      </c>
      <c r="AC1257">
        <v>0</v>
      </c>
      <c r="AD1257">
        <v>0</v>
      </c>
      <c r="AJ1257" cm="1">
        <f t="array" ref="AJ1257">IF(OR(COUNTIF(R1257,$AZ$2:$AZ$19)),0,1)</f>
        <v>0</v>
      </c>
      <c r="AK1257" cm="1">
        <f t="array" ref="AK1257">IF(OR(COUNTIF(S1257,$AZ$2:$AZ$19)),0,1)</f>
        <v>0</v>
      </c>
      <c r="AL1257" cm="1">
        <f t="array" ref="AL1257">IF(OR(COUNTIF(T1257,$AZ$2:$AZ$19)),0,1)</f>
        <v>0</v>
      </c>
      <c r="AM1257" cm="1">
        <f t="array" ref="AM1257">IF(OR(COUNTIF(U1257,$AZ$2:$AZ$19)),0,1)</f>
        <v>0</v>
      </c>
      <c r="AN1257" cm="1">
        <f t="array" ref="AN1257">IF(OR(COUNTIF(V1257,$AZ$2:$AZ$19)),0,1)</f>
        <v>0</v>
      </c>
      <c r="AO1257" cm="1">
        <f t="array" ref="AO1257">IF(OR(COUNTIF(W1257,$AZ$2:$AZ$19)),0,1)</f>
        <v>0</v>
      </c>
      <c r="AP1257" cm="1">
        <f t="array" ref="AP1257">IF(OR(COUNTIF(X1257,$AZ$2:$AZ$19)),0,1)</f>
        <v>0</v>
      </c>
      <c r="AQ1257" cm="1">
        <f t="array" ref="AQ1257">IF(OR(COUNTIF(Y1257,$AZ$2:$AZ$19)),0,1)</f>
        <v>0</v>
      </c>
      <c r="AR1257" cm="1">
        <f t="array" ref="AR1257">IF(OR(COUNTIF(Z1257,$AZ$2:$AZ$19)),0,1)</f>
        <v>0</v>
      </c>
      <c r="AS1257" cm="1">
        <f t="array" ref="AS1257">IF(OR(COUNTIF(AA1257,$AZ$2:$AZ$19)),0,1)</f>
        <v>0</v>
      </c>
      <c r="AT1257" cm="1">
        <f t="array" ref="AT1257">IF(OR(COUNTIF(AB1257,$AZ$2:$AZ$19)),0,1)</f>
        <v>0</v>
      </c>
      <c r="AU1257" cm="1">
        <f t="array" ref="AU1257">IF(OR(COUNTIF(AC1257,$AZ$2:$AZ$19)),0,1)</f>
        <v>0</v>
      </c>
      <c r="AV1257" cm="1">
        <f t="array" ref="AV1257">IF(OR(COUNTIF(AD1257,$AZ$2:$AZ$19)),0,1)</f>
        <v>0</v>
      </c>
      <c r="AX1257">
        <f t="shared" si="21"/>
        <v>0</v>
      </c>
    </row>
    <row r="1258" spans="1:50" x14ac:dyDescent="0.3">
      <c r="A1258" s="88" t="str" cm="1">
        <f t="array" ref="A1258">IF(AX1258&gt;0,'Licensee Info'!$A$2:$A$2,"#N/A")</f>
        <v>#N/A</v>
      </c>
      <c r="B1258" s="88" t="str">
        <f>'Cover Sheet'!$A$3</f>
        <v>[insert AFS Reporting Period]</v>
      </c>
      <c r="C1258" s="88" t="str">
        <f>'Cover Sheet'!$D$3</f>
        <v>[insert all medical and adult-use license record numbers covered by this AFS]</v>
      </c>
      <c r="D1258" s="88" t="str">
        <f>'Cover Sheet'!$A$6</f>
        <v>[insert name of firm]</v>
      </c>
      <c r="E1258" s="88" t="str">
        <f>'Cover Sheet'!$B$6</f>
        <v>[insert CPA name]</v>
      </c>
      <c r="F1258" s="88" t="str">
        <f>'Cover Sheet'!$B$8</f>
        <v>[insert CPA license number]</v>
      </c>
      <c r="G1258" s="88" t="str">
        <f>'Cover Sheet'!$D$6</f>
        <v>[insert direct email address]</v>
      </c>
      <c r="H1258" s="88" t="str">
        <f>'Cover Sheet'!$D$8</f>
        <v>[insert direct phone number]</v>
      </c>
      <c r="I1258" s="88" t="str">
        <f>'Cover Sheet'!$D$10</f>
        <v>[insert firm mailing address]</v>
      </c>
      <c r="J1258" s="88" t="str">
        <f>'Licensee Info'!$E$2</f>
        <v>Report not attested to correctly</v>
      </c>
      <c r="K1258" s="91" t="s">
        <v>287</v>
      </c>
      <c r="L1258" s="91">
        <v>1</v>
      </c>
      <c r="M1258" s="91" t="s">
        <v>288</v>
      </c>
      <c r="N1258" s="91">
        <v>7</v>
      </c>
      <c r="O1258" s="91">
        <v>8</v>
      </c>
      <c r="P1258" s="91"/>
      <c r="Q1258" s="91"/>
      <c r="R1258" s="91">
        <v>0</v>
      </c>
      <c r="S1258" s="91">
        <v>0</v>
      </c>
      <c r="T1258" s="91">
        <v>0</v>
      </c>
      <c r="U1258" s="91">
        <v>0</v>
      </c>
      <c r="V1258" s="91">
        <v>0</v>
      </c>
      <c r="W1258" s="91">
        <v>0</v>
      </c>
      <c r="X1258" s="91">
        <v>0</v>
      </c>
      <c r="Y1258" s="91">
        <v>0</v>
      </c>
      <c r="Z1258" s="91">
        <v>0</v>
      </c>
      <c r="AA1258" s="91">
        <v>0</v>
      </c>
      <c r="AB1258" s="91">
        <v>0</v>
      </c>
      <c r="AC1258" s="91">
        <v>0</v>
      </c>
      <c r="AD1258" s="91">
        <v>0</v>
      </c>
      <c r="AE1258" s="91"/>
      <c r="AF1258" s="91"/>
      <c r="AG1258" s="91"/>
      <c r="AH1258" s="91"/>
      <c r="AJ1258" cm="1">
        <f t="array" ref="AJ1258">IF(OR(COUNTIF(R1258,$AZ$2:$AZ$19)),0,1)</f>
        <v>0</v>
      </c>
      <c r="AK1258" cm="1">
        <f t="array" ref="AK1258">IF(OR(COUNTIF(S1258,$AZ$2:$AZ$19)),0,1)</f>
        <v>0</v>
      </c>
      <c r="AL1258" cm="1">
        <f t="array" ref="AL1258">IF(OR(COUNTIF(T1258,$AZ$2:$AZ$19)),0,1)</f>
        <v>0</v>
      </c>
      <c r="AM1258" cm="1">
        <f t="array" ref="AM1258">IF(OR(COUNTIF(U1258,$AZ$2:$AZ$19)),0,1)</f>
        <v>0</v>
      </c>
      <c r="AN1258" cm="1">
        <f t="array" ref="AN1258">IF(OR(COUNTIF(V1258,$AZ$2:$AZ$19)),0,1)</f>
        <v>0</v>
      </c>
      <c r="AO1258" cm="1">
        <f t="array" ref="AO1258">IF(OR(COUNTIF(W1258,$AZ$2:$AZ$19)),0,1)</f>
        <v>0</v>
      </c>
      <c r="AP1258" cm="1">
        <f t="array" ref="AP1258">IF(OR(COUNTIF(X1258,$AZ$2:$AZ$19)),0,1)</f>
        <v>0</v>
      </c>
      <c r="AQ1258" cm="1">
        <f t="array" ref="AQ1258">IF(OR(COUNTIF(Y1258,$AZ$2:$AZ$19)),0,1)</f>
        <v>0</v>
      </c>
      <c r="AR1258" cm="1">
        <f t="array" ref="AR1258">IF(OR(COUNTIF(Z1258,$AZ$2:$AZ$19)),0,1)</f>
        <v>0</v>
      </c>
      <c r="AS1258" cm="1">
        <f t="array" ref="AS1258">IF(OR(COUNTIF(AA1258,$AZ$2:$AZ$19)),0,1)</f>
        <v>0</v>
      </c>
      <c r="AT1258" cm="1">
        <f t="array" ref="AT1258">IF(OR(COUNTIF(AB1258,$AZ$2:$AZ$19)),0,1)</f>
        <v>0</v>
      </c>
      <c r="AU1258" cm="1">
        <f t="array" ref="AU1258">IF(OR(COUNTIF(AC1258,$AZ$2:$AZ$19)),0,1)</f>
        <v>0</v>
      </c>
      <c r="AV1258" cm="1">
        <f t="array" ref="AV1258">IF(OR(COUNTIF(AD1258,$AZ$2:$AZ$19)),0,1)</f>
        <v>0</v>
      </c>
      <c r="AX1258">
        <f t="shared" si="21"/>
        <v>0</v>
      </c>
    </row>
    <row r="1259" spans="1:50" x14ac:dyDescent="0.3">
      <c r="A1259" s="92" t="str" cm="1">
        <f t="array" ref="A1259">IF(AX1259&gt;0,'Licensee Info'!$A$2:$A$2,"#N/A")</f>
        <v>#N/A</v>
      </c>
      <c r="B1259" s="88" t="str">
        <f>'Cover Sheet'!$A$3</f>
        <v>[insert AFS Reporting Period]</v>
      </c>
      <c r="C1259" s="88" t="str">
        <f>'Cover Sheet'!$D$3</f>
        <v>[insert all medical and adult-use license record numbers covered by this AFS]</v>
      </c>
      <c r="D1259" s="88" t="str">
        <f>'Cover Sheet'!$A$6</f>
        <v>[insert name of firm]</v>
      </c>
      <c r="E1259" s="88" t="str">
        <f>'Cover Sheet'!$B$6</f>
        <v>[insert CPA name]</v>
      </c>
      <c r="F1259" s="88" t="str">
        <f>'Cover Sheet'!$B$8</f>
        <v>[insert CPA license number]</v>
      </c>
      <c r="G1259" s="88" t="str">
        <f>'Cover Sheet'!$D$6</f>
        <v>[insert direct email address]</v>
      </c>
      <c r="H1259" s="88" t="str">
        <f>'Cover Sheet'!$D$8</f>
        <v>[insert direct phone number]</v>
      </c>
      <c r="I1259" s="88" t="str">
        <f>'Cover Sheet'!$D$10</f>
        <v>[insert firm mailing address]</v>
      </c>
      <c r="J1259" s="88" t="str">
        <f>'Licensee Info'!$E$2</f>
        <v>Report not attested to correctly</v>
      </c>
      <c r="K1259" t="s">
        <v>287</v>
      </c>
      <c r="L1259">
        <v>1</v>
      </c>
      <c r="M1259" t="s">
        <v>288</v>
      </c>
      <c r="N1259">
        <v>7</v>
      </c>
      <c r="O1259">
        <v>9</v>
      </c>
      <c r="R1259">
        <v>0</v>
      </c>
      <c r="S1259">
        <v>0</v>
      </c>
      <c r="T1259">
        <v>0</v>
      </c>
      <c r="U1259">
        <v>0</v>
      </c>
      <c r="V1259">
        <v>0</v>
      </c>
      <c r="W1259">
        <v>0</v>
      </c>
      <c r="X1259">
        <v>0</v>
      </c>
      <c r="Y1259">
        <v>0</v>
      </c>
      <c r="Z1259">
        <v>0</v>
      </c>
      <c r="AA1259">
        <v>0</v>
      </c>
      <c r="AB1259">
        <v>0</v>
      </c>
      <c r="AC1259">
        <v>0</v>
      </c>
      <c r="AD1259">
        <v>0</v>
      </c>
      <c r="AJ1259" cm="1">
        <f t="array" ref="AJ1259">IF(OR(COUNTIF(R1259,$AZ$2:$AZ$19)),0,1)</f>
        <v>0</v>
      </c>
      <c r="AK1259" cm="1">
        <f t="array" ref="AK1259">IF(OR(COUNTIF(S1259,$AZ$2:$AZ$19)),0,1)</f>
        <v>0</v>
      </c>
      <c r="AL1259" cm="1">
        <f t="array" ref="AL1259">IF(OR(COUNTIF(T1259,$AZ$2:$AZ$19)),0,1)</f>
        <v>0</v>
      </c>
      <c r="AM1259" cm="1">
        <f t="array" ref="AM1259">IF(OR(COUNTIF(U1259,$AZ$2:$AZ$19)),0,1)</f>
        <v>0</v>
      </c>
      <c r="AN1259" cm="1">
        <f t="array" ref="AN1259">IF(OR(COUNTIF(V1259,$AZ$2:$AZ$19)),0,1)</f>
        <v>0</v>
      </c>
      <c r="AO1259" cm="1">
        <f t="array" ref="AO1259">IF(OR(COUNTIF(W1259,$AZ$2:$AZ$19)),0,1)</f>
        <v>0</v>
      </c>
      <c r="AP1259" cm="1">
        <f t="array" ref="AP1259">IF(OR(COUNTIF(X1259,$AZ$2:$AZ$19)),0,1)</f>
        <v>0</v>
      </c>
      <c r="AQ1259" cm="1">
        <f t="array" ref="AQ1259">IF(OR(COUNTIF(Y1259,$AZ$2:$AZ$19)),0,1)</f>
        <v>0</v>
      </c>
      <c r="AR1259" cm="1">
        <f t="array" ref="AR1259">IF(OR(COUNTIF(Z1259,$AZ$2:$AZ$19)),0,1)</f>
        <v>0</v>
      </c>
      <c r="AS1259" cm="1">
        <f t="array" ref="AS1259">IF(OR(COUNTIF(AA1259,$AZ$2:$AZ$19)),0,1)</f>
        <v>0</v>
      </c>
      <c r="AT1259" cm="1">
        <f t="array" ref="AT1259">IF(OR(COUNTIF(AB1259,$AZ$2:$AZ$19)),0,1)</f>
        <v>0</v>
      </c>
      <c r="AU1259" cm="1">
        <f t="array" ref="AU1259">IF(OR(COUNTIF(AC1259,$AZ$2:$AZ$19)),0,1)</f>
        <v>0</v>
      </c>
      <c r="AV1259" cm="1">
        <f t="array" ref="AV1259">IF(OR(COUNTIF(AD1259,$AZ$2:$AZ$19)),0,1)</f>
        <v>0</v>
      </c>
      <c r="AX1259">
        <f t="shared" si="21"/>
        <v>0</v>
      </c>
    </row>
    <row r="1260" spans="1:50" x14ac:dyDescent="0.3">
      <c r="A1260" s="88" t="str" cm="1">
        <f t="array" ref="A1260">IF(AX1260&gt;0,'Licensee Info'!$A$2:$A$2,"#N/A")</f>
        <v>#N/A</v>
      </c>
      <c r="B1260" s="88" t="str">
        <f>'Cover Sheet'!$A$3</f>
        <v>[insert AFS Reporting Period]</v>
      </c>
      <c r="C1260" s="88" t="str">
        <f>'Cover Sheet'!$D$3</f>
        <v>[insert all medical and adult-use license record numbers covered by this AFS]</v>
      </c>
      <c r="D1260" s="88" t="str">
        <f>'Cover Sheet'!$A$6</f>
        <v>[insert name of firm]</v>
      </c>
      <c r="E1260" s="88" t="str">
        <f>'Cover Sheet'!$B$6</f>
        <v>[insert CPA name]</v>
      </c>
      <c r="F1260" s="88" t="str">
        <f>'Cover Sheet'!$B$8</f>
        <v>[insert CPA license number]</v>
      </c>
      <c r="G1260" s="88" t="str">
        <f>'Cover Sheet'!$D$6</f>
        <v>[insert direct email address]</v>
      </c>
      <c r="H1260" s="88" t="str">
        <f>'Cover Sheet'!$D$8</f>
        <v>[insert direct phone number]</v>
      </c>
      <c r="I1260" s="88" t="str">
        <f>'Cover Sheet'!$D$10</f>
        <v>[insert firm mailing address]</v>
      </c>
      <c r="J1260" s="88" t="str">
        <f>'Licensee Info'!$E$2</f>
        <v>Report not attested to correctly</v>
      </c>
      <c r="K1260" s="91" t="s">
        <v>287</v>
      </c>
      <c r="L1260" s="91">
        <v>1</v>
      </c>
      <c r="M1260" s="91" t="s">
        <v>288</v>
      </c>
      <c r="N1260" s="91">
        <v>7</v>
      </c>
      <c r="O1260" s="91">
        <v>10</v>
      </c>
      <c r="P1260" s="91"/>
      <c r="Q1260" s="91"/>
      <c r="R1260" s="91">
        <v>0</v>
      </c>
      <c r="S1260" s="91">
        <v>0</v>
      </c>
      <c r="T1260" s="91">
        <v>0</v>
      </c>
      <c r="U1260" s="91">
        <v>0</v>
      </c>
      <c r="V1260" s="91">
        <v>0</v>
      </c>
      <c r="W1260" s="91">
        <v>0</v>
      </c>
      <c r="X1260" s="91">
        <v>0</v>
      </c>
      <c r="Y1260" s="91">
        <v>0</v>
      </c>
      <c r="Z1260" s="91">
        <v>0</v>
      </c>
      <c r="AA1260" s="91">
        <v>0</v>
      </c>
      <c r="AB1260" s="91">
        <v>0</v>
      </c>
      <c r="AC1260" s="91">
        <v>0</v>
      </c>
      <c r="AD1260" s="91">
        <v>0</v>
      </c>
      <c r="AE1260" s="91"/>
      <c r="AF1260" s="91"/>
      <c r="AG1260" s="91"/>
      <c r="AH1260" s="91"/>
      <c r="AJ1260" cm="1">
        <f t="array" ref="AJ1260">IF(OR(COUNTIF(R1260,$AZ$2:$AZ$19)),0,1)</f>
        <v>0</v>
      </c>
      <c r="AK1260" cm="1">
        <f t="array" ref="AK1260">IF(OR(COUNTIF(S1260,$AZ$2:$AZ$19)),0,1)</f>
        <v>0</v>
      </c>
      <c r="AL1260" cm="1">
        <f t="array" ref="AL1260">IF(OR(COUNTIF(T1260,$AZ$2:$AZ$19)),0,1)</f>
        <v>0</v>
      </c>
      <c r="AM1260" cm="1">
        <f t="array" ref="AM1260">IF(OR(COUNTIF(U1260,$AZ$2:$AZ$19)),0,1)</f>
        <v>0</v>
      </c>
      <c r="AN1260" cm="1">
        <f t="array" ref="AN1260">IF(OR(COUNTIF(V1260,$AZ$2:$AZ$19)),0,1)</f>
        <v>0</v>
      </c>
      <c r="AO1260" cm="1">
        <f t="array" ref="AO1260">IF(OR(COUNTIF(W1260,$AZ$2:$AZ$19)),0,1)</f>
        <v>0</v>
      </c>
      <c r="AP1260" cm="1">
        <f t="array" ref="AP1260">IF(OR(COUNTIF(X1260,$AZ$2:$AZ$19)),0,1)</f>
        <v>0</v>
      </c>
      <c r="AQ1260" cm="1">
        <f t="array" ref="AQ1260">IF(OR(COUNTIF(Y1260,$AZ$2:$AZ$19)),0,1)</f>
        <v>0</v>
      </c>
      <c r="AR1260" cm="1">
        <f t="array" ref="AR1260">IF(OR(COUNTIF(Z1260,$AZ$2:$AZ$19)),0,1)</f>
        <v>0</v>
      </c>
      <c r="AS1260" cm="1">
        <f t="array" ref="AS1260">IF(OR(COUNTIF(AA1260,$AZ$2:$AZ$19)),0,1)</f>
        <v>0</v>
      </c>
      <c r="AT1260" cm="1">
        <f t="array" ref="AT1260">IF(OR(COUNTIF(AB1260,$AZ$2:$AZ$19)),0,1)</f>
        <v>0</v>
      </c>
      <c r="AU1260" cm="1">
        <f t="array" ref="AU1260">IF(OR(COUNTIF(AC1260,$AZ$2:$AZ$19)),0,1)</f>
        <v>0</v>
      </c>
      <c r="AV1260" cm="1">
        <f t="array" ref="AV1260">IF(OR(COUNTIF(AD1260,$AZ$2:$AZ$19)),0,1)</f>
        <v>0</v>
      </c>
      <c r="AX1260">
        <f t="shared" si="21"/>
        <v>0</v>
      </c>
    </row>
    <row r="1261" spans="1:50" x14ac:dyDescent="0.3">
      <c r="A1261" s="92" t="str" cm="1">
        <f t="array" ref="A1261">IF(AX1261&gt;0,'Licensee Info'!$A$2:$A$2,"#N/A")</f>
        <v>#N/A</v>
      </c>
      <c r="B1261" s="88" t="str">
        <f>'Cover Sheet'!$A$3</f>
        <v>[insert AFS Reporting Period]</v>
      </c>
      <c r="C1261" s="88" t="str">
        <f>'Cover Sheet'!$D$3</f>
        <v>[insert all medical and adult-use license record numbers covered by this AFS]</v>
      </c>
      <c r="D1261" s="88" t="str">
        <f>'Cover Sheet'!$A$6</f>
        <v>[insert name of firm]</v>
      </c>
      <c r="E1261" s="88" t="str">
        <f>'Cover Sheet'!$B$6</f>
        <v>[insert CPA name]</v>
      </c>
      <c r="F1261" s="88" t="str">
        <f>'Cover Sheet'!$B$8</f>
        <v>[insert CPA license number]</v>
      </c>
      <c r="G1261" s="88" t="str">
        <f>'Cover Sheet'!$D$6</f>
        <v>[insert direct email address]</v>
      </c>
      <c r="H1261" s="88" t="str">
        <f>'Cover Sheet'!$D$8</f>
        <v>[insert direct phone number]</v>
      </c>
      <c r="I1261" s="88" t="str">
        <f>'Cover Sheet'!$D$10</f>
        <v>[insert firm mailing address]</v>
      </c>
      <c r="J1261" s="88" t="str">
        <f>'Licensee Info'!$E$2</f>
        <v>Report not attested to correctly</v>
      </c>
      <c r="K1261" t="s">
        <v>287</v>
      </c>
      <c r="L1261">
        <v>1</v>
      </c>
      <c r="M1261" t="s">
        <v>288</v>
      </c>
      <c r="N1261">
        <v>7</v>
      </c>
      <c r="O1261">
        <v>11</v>
      </c>
      <c r="R1261">
        <v>0</v>
      </c>
      <c r="S1261">
        <v>0</v>
      </c>
      <c r="T1261">
        <v>0</v>
      </c>
      <c r="U1261">
        <v>0</v>
      </c>
      <c r="V1261">
        <v>0</v>
      </c>
      <c r="W1261">
        <v>0</v>
      </c>
      <c r="X1261">
        <v>0</v>
      </c>
      <c r="Y1261">
        <v>0</v>
      </c>
      <c r="Z1261">
        <v>0</v>
      </c>
      <c r="AA1261">
        <v>0</v>
      </c>
      <c r="AB1261">
        <v>0</v>
      </c>
      <c r="AC1261">
        <v>0</v>
      </c>
      <c r="AD1261">
        <v>0</v>
      </c>
      <c r="AJ1261" cm="1">
        <f t="array" ref="AJ1261">IF(OR(COUNTIF(R1261,$AZ$2:$AZ$19)),0,1)</f>
        <v>0</v>
      </c>
      <c r="AK1261" cm="1">
        <f t="array" ref="AK1261">IF(OR(COUNTIF(S1261,$AZ$2:$AZ$19)),0,1)</f>
        <v>0</v>
      </c>
      <c r="AL1261" cm="1">
        <f t="array" ref="AL1261">IF(OR(COUNTIF(T1261,$AZ$2:$AZ$19)),0,1)</f>
        <v>0</v>
      </c>
      <c r="AM1261" cm="1">
        <f t="array" ref="AM1261">IF(OR(COUNTIF(U1261,$AZ$2:$AZ$19)),0,1)</f>
        <v>0</v>
      </c>
      <c r="AN1261" cm="1">
        <f t="array" ref="AN1261">IF(OR(COUNTIF(V1261,$AZ$2:$AZ$19)),0,1)</f>
        <v>0</v>
      </c>
      <c r="AO1261" cm="1">
        <f t="array" ref="AO1261">IF(OR(COUNTIF(W1261,$AZ$2:$AZ$19)),0,1)</f>
        <v>0</v>
      </c>
      <c r="AP1261" cm="1">
        <f t="array" ref="AP1261">IF(OR(COUNTIF(X1261,$AZ$2:$AZ$19)),0,1)</f>
        <v>0</v>
      </c>
      <c r="AQ1261" cm="1">
        <f t="array" ref="AQ1261">IF(OR(COUNTIF(Y1261,$AZ$2:$AZ$19)),0,1)</f>
        <v>0</v>
      </c>
      <c r="AR1261" cm="1">
        <f t="array" ref="AR1261">IF(OR(COUNTIF(Z1261,$AZ$2:$AZ$19)),0,1)</f>
        <v>0</v>
      </c>
      <c r="AS1261" cm="1">
        <f t="array" ref="AS1261">IF(OR(COUNTIF(AA1261,$AZ$2:$AZ$19)),0,1)</f>
        <v>0</v>
      </c>
      <c r="AT1261" cm="1">
        <f t="array" ref="AT1261">IF(OR(COUNTIF(AB1261,$AZ$2:$AZ$19)),0,1)</f>
        <v>0</v>
      </c>
      <c r="AU1261" cm="1">
        <f t="array" ref="AU1261">IF(OR(COUNTIF(AC1261,$AZ$2:$AZ$19)),0,1)</f>
        <v>0</v>
      </c>
      <c r="AV1261" cm="1">
        <f t="array" ref="AV1261">IF(OR(COUNTIF(AD1261,$AZ$2:$AZ$19)),0,1)</f>
        <v>0</v>
      </c>
      <c r="AX1261">
        <f t="shared" si="21"/>
        <v>0</v>
      </c>
    </row>
    <row r="1262" spans="1:50" x14ac:dyDescent="0.3">
      <c r="A1262" s="88" t="str" cm="1">
        <f t="array" ref="A1262">IF(AX1262&gt;0,'Licensee Info'!$A$2:$A$2,"#N/A")</f>
        <v>#N/A</v>
      </c>
      <c r="B1262" s="88" t="str">
        <f>'Cover Sheet'!$A$3</f>
        <v>[insert AFS Reporting Period]</v>
      </c>
      <c r="C1262" s="88" t="str">
        <f>'Cover Sheet'!$D$3</f>
        <v>[insert all medical and adult-use license record numbers covered by this AFS]</v>
      </c>
      <c r="D1262" s="88" t="str">
        <f>'Cover Sheet'!$A$6</f>
        <v>[insert name of firm]</v>
      </c>
      <c r="E1262" s="88" t="str">
        <f>'Cover Sheet'!$B$6</f>
        <v>[insert CPA name]</v>
      </c>
      <c r="F1262" s="88" t="str">
        <f>'Cover Sheet'!$B$8</f>
        <v>[insert CPA license number]</v>
      </c>
      <c r="G1262" s="88" t="str">
        <f>'Cover Sheet'!$D$6</f>
        <v>[insert direct email address]</v>
      </c>
      <c r="H1262" s="88" t="str">
        <f>'Cover Sheet'!$D$8</f>
        <v>[insert direct phone number]</v>
      </c>
      <c r="I1262" s="88" t="str">
        <f>'Cover Sheet'!$D$10</f>
        <v>[insert firm mailing address]</v>
      </c>
      <c r="J1262" s="88" t="str">
        <f>'Licensee Info'!$E$2</f>
        <v>Report not attested to correctly</v>
      </c>
      <c r="K1262" s="91" t="s">
        <v>287</v>
      </c>
      <c r="L1262" s="91">
        <v>1</v>
      </c>
      <c r="M1262" s="91" t="s">
        <v>288</v>
      </c>
      <c r="N1262" s="91">
        <v>7</v>
      </c>
      <c r="O1262" s="91">
        <v>12</v>
      </c>
      <c r="P1262" s="91"/>
      <c r="Q1262" s="91"/>
      <c r="R1262" s="91">
        <v>0</v>
      </c>
      <c r="S1262" s="91">
        <v>0</v>
      </c>
      <c r="T1262" s="91">
        <v>0</v>
      </c>
      <c r="U1262" s="91">
        <v>0</v>
      </c>
      <c r="V1262" s="91">
        <v>0</v>
      </c>
      <c r="W1262" s="91">
        <v>0</v>
      </c>
      <c r="X1262" s="91">
        <v>0</v>
      </c>
      <c r="Y1262" s="91">
        <v>0</v>
      </c>
      <c r="Z1262" s="91">
        <v>0</v>
      </c>
      <c r="AA1262" s="91">
        <v>0</v>
      </c>
      <c r="AB1262" s="91">
        <v>0</v>
      </c>
      <c r="AC1262" s="91">
        <v>0</v>
      </c>
      <c r="AD1262" s="91">
        <v>0</v>
      </c>
      <c r="AE1262" s="91"/>
      <c r="AF1262" s="91"/>
      <c r="AG1262" s="91"/>
      <c r="AH1262" s="91"/>
      <c r="AJ1262" cm="1">
        <f t="array" ref="AJ1262">IF(OR(COUNTIF(R1262,$AZ$2:$AZ$19)),0,1)</f>
        <v>0</v>
      </c>
      <c r="AK1262" cm="1">
        <f t="array" ref="AK1262">IF(OR(COUNTIF(S1262,$AZ$2:$AZ$19)),0,1)</f>
        <v>0</v>
      </c>
      <c r="AL1262" cm="1">
        <f t="array" ref="AL1262">IF(OR(COUNTIF(T1262,$AZ$2:$AZ$19)),0,1)</f>
        <v>0</v>
      </c>
      <c r="AM1262" cm="1">
        <f t="array" ref="AM1262">IF(OR(COUNTIF(U1262,$AZ$2:$AZ$19)),0,1)</f>
        <v>0</v>
      </c>
      <c r="AN1262" cm="1">
        <f t="array" ref="AN1262">IF(OR(COUNTIF(V1262,$AZ$2:$AZ$19)),0,1)</f>
        <v>0</v>
      </c>
      <c r="AO1262" cm="1">
        <f t="array" ref="AO1262">IF(OR(COUNTIF(W1262,$AZ$2:$AZ$19)),0,1)</f>
        <v>0</v>
      </c>
      <c r="AP1262" cm="1">
        <f t="array" ref="AP1262">IF(OR(COUNTIF(X1262,$AZ$2:$AZ$19)),0,1)</f>
        <v>0</v>
      </c>
      <c r="AQ1262" cm="1">
        <f t="array" ref="AQ1262">IF(OR(COUNTIF(Y1262,$AZ$2:$AZ$19)),0,1)</f>
        <v>0</v>
      </c>
      <c r="AR1262" cm="1">
        <f t="array" ref="AR1262">IF(OR(COUNTIF(Z1262,$AZ$2:$AZ$19)),0,1)</f>
        <v>0</v>
      </c>
      <c r="AS1262" cm="1">
        <f t="array" ref="AS1262">IF(OR(COUNTIF(AA1262,$AZ$2:$AZ$19)),0,1)</f>
        <v>0</v>
      </c>
      <c r="AT1262" cm="1">
        <f t="array" ref="AT1262">IF(OR(COUNTIF(AB1262,$AZ$2:$AZ$19)),0,1)</f>
        <v>0</v>
      </c>
      <c r="AU1262" cm="1">
        <f t="array" ref="AU1262">IF(OR(COUNTIF(AC1262,$AZ$2:$AZ$19)),0,1)</f>
        <v>0</v>
      </c>
      <c r="AV1262" cm="1">
        <f t="array" ref="AV1262">IF(OR(COUNTIF(AD1262,$AZ$2:$AZ$19)),0,1)</f>
        <v>0</v>
      </c>
      <c r="AX1262">
        <f t="shared" si="21"/>
        <v>0</v>
      </c>
    </row>
    <row r="1263" spans="1:50" x14ac:dyDescent="0.3">
      <c r="A1263" s="92" t="str" cm="1">
        <f t="array" aca="1" ref="A1263" ca="1">IF(AX1263&gt;0,'Licensee Info'!$A$2:$A$2,"#N/A")</f>
        <v>#N/A</v>
      </c>
      <c r="B1263" s="88" t="str">
        <f>'Cover Sheet'!$A$3</f>
        <v>[insert AFS Reporting Period]</v>
      </c>
      <c r="C1263" s="88" t="str">
        <f>'Cover Sheet'!$D$3</f>
        <v>[insert all medical and adult-use license record numbers covered by this AFS]</v>
      </c>
      <c r="D1263" s="88" t="str">
        <f>'Cover Sheet'!$A$6</f>
        <v>[insert name of firm]</v>
      </c>
      <c r="E1263" s="88" t="str">
        <f>'Cover Sheet'!$B$6</f>
        <v>[insert CPA name]</v>
      </c>
      <c r="F1263" s="88" t="str">
        <f>'Cover Sheet'!$B$8</f>
        <v>[insert CPA license number]</v>
      </c>
      <c r="G1263" s="88" t="str">
        <f>'Cover Sheet'!$D$6</f>
        <v>[insert direct email address]</v>
      </c>
      <c r="H1263" s="88" t="str">
        <f>'Cover Sheet'!$D$8</f>
        <v>[insert direct phone number]</v>
      </c>
      <c r="I1263" s="88" t="str">
        <f>'Cover Sheet'!$D$10</f>
        <v>[insert firm mailing address]</v>
      </c>
      <c r="J1263" s="88" t="str">
        <f>'Licensee Info'!$E$2</f>
        <v>Report not attested to correctly</v>
      </c>
      <c r="K1263" t="s">
        <v>287</v>
      </c>
      <c r="L1263">
        <v>1</v>
      </c>
      <c r="M1263">
        <v>4</v>
      </c>
      <c r="N1263">
        <v>8</v>
      </c>
      <c r="O1263">
        <v>1</v>
      </c>
      <c r="R1263" t="str">
        <f ca="1">'R - Total (SC, ST)'!$C$257</f>
        <v>[Autofilled based on inputs from part 3]</v>
      </c>
      <c r="S1263" cm="1">
        <f t="array" ref="S1263:W1274">'R - Total (SC, ST)'!$A$259:$E$270</f>
        <v>0</v>
      </c>
      <c r="T1263">
        <v>0</v>
      </c>
      <c r="U1263">
        <v>0</v>
      </c>
      <c r="V1263">
        <v>0</v>
      </c>
      <c r="W1263">
        <v>0</v>
      </c>
      <c r="X1263">
        <v>0</v>
      </c>
      <c r="Y1263">
        <v>0</v>
      </c>
      <c r="Z1263">
        <v>0</v>
      </c>
      <c r="AA1263">
        <v>0</v>
      </c>
      <c r="AB1263">
        <v>0</v>
      </c>
      <c r="AC1263">
        <v>0</v>
      </c>
      <c r="AD1263">
        <v>0</v>
      </c>
      <c r="AJ1263" cm="1">
        <f t="array" aca="1" ref="AJ1263" ca="1">IF(OR(COUNTIF(R1263,$AZ$2:$AZ$19)),0,1)</f>
        <v>0</v>
      </c>
      <c r="AK1263" cm="1">
        <f t="array" ref="AK1263">IF(OR(COUNTIF(S1263,$AZ$2:$AZ$19)),0,1)</f>
        <v>0</v>
      </c>
      <c r="AL1263" cm="1">
        <f t="array" ref="AL1263">IF(OR(COUNTIF(T1263,$AZ$2:$AZ$19)),0,1)</f>
        <v>0</v>
      </c>
      <c r="AM1263" cm="1">
        <f t="array" ref="AM1263">IF(OR(COUNTIF(U1263,$AZ$2:$AZ$19)),0,1)</f>
        <v>0</v>
      </c>
      <c r="AN1263" cm="1">
        <f t="array" ref="AN1263">IF(OR(COUNTIF(V1263,$AZ$2:$AZ$19)),0,1)</f>
        <v>0</v>
      </c>
      <c r="AO1263" cm="1">
        <f t="array" ref="AO1263">IF(OR(COUNTIF(W1263,$AZ$2:$AZ$19)),0,1)</f>
        <v>0</v>
      </c>
      <c r="AP1263" cm="1">
        <f t="array" ref="AP1263">IF(OR(COUNTIF(X1263,$AZ$2:$AZ$19)),0,1)</f>
        <v>0</v>
      </c>
      <c r="AQ1263" cm="1">
        <f t="array" ref="AQ1263">IF(OR(COUNTIF(Y1263,$AZ$2:$AZ$19)),0,1)</f>
        <v>0</v>
      </c>
      <c r="AR1263" cm="1">
        <f t="array" ref="AR1263">IF(OR(COUNTIF(Z1263,$AZ$2:$AZ$19)),0,1)</f>
        <v>0</v>
      </c>
      <c r="AS1263" cm="1">
        <f t="array" ref="AS1263">IF(OR(COUNTIF(AA1263,$AZ$2:$AZ$19)),0,1)</f>
        <v>0</v>
      </c>
      <c r="AT1263" cm="1">
        <f t="array" ref="AT1263">IF(OR(COUNTIF(AB1263,$AZ$2:$AZ$19)),0,1)</f>
        <v>0</v>
      </c>
      <c r="AU1263" cm="1">
        <f t="array" ref="AU1263">IF(OR(COUNTIF(AC1263,$AZ$2:$AZ$19)),0,1)</f>
        <v>0</v>
      </c>
      <c r="AV1263" cm="1">
        <f t="array" ref="AV1263">IF(OR(COUNTIF(AD1263,$AZ$2:$AZ$19)),0,1)</f>
        <v>0</v>
      </c>
      <c r="AX1263">
        <f t="shared" ca="1" si="21"/>
        <v>0</v>
      </c>
    </row>
    <row r="1264" spans="1:50" x14ac:dyDescent="0.3">
      <c r="A1264" s="88" t="str" cm="1">
        <f t="array" aca="1" ref="A1264" ca="1">IF(AX1264&gt;0,'Licensee Info'!$A$2:$A$2,"#N/A")</f>
        <v>#N/A</v>
      </c>
      <c r="B1264" s="88" t="str">
        <f>'Cover Sheet'!$A$3</f>
        <v>[insert AFS Reporting Period]</v>
      </c>
      <c r="C1264" s="88" t="str">
        <f>'Cover Sheet'!$D$3</f>
        <v>[insert all medical and adult-use license record numbers covered by this AFS]</v>
      </c>
      <c r="D1264" s="88" t="str">
        <f>'Cover Sheet'!$A$6</f>
        <v>[insert name of firm]</v>
      </c>
      <c r="E1264" s="88" t="str">
        <f>'Cover Sheet'!$B$6</f>
        <v>[insert CPA name]</v>
      </c>
      <c r="F1264" s="88" t="str">
        <f>'Cover Sheet'!$B$8</f>
        <v>[insert CPA license number]</v>
      </c>
      <c r="G1264" s="88" t="str">
        <f>'Cover Sheet'!$D$6</f>
        <v>[insert direct email address]</v>
      </c>
      <c r="H1264" s="88" t="str">
        <f>'Cover Sheet'!$D$8</f>
        <v>[insert direct phone number]</v>
      </c>
      <c r="I1264" s="88" t="str">
        <f>'Cover Sheet'!$D$10</f>
        <v>[insert firm mailing address]</v>
      </c>
      <c r="J1264" s="88" t="str">
        <f>'Licensee Info'!$E$2</f>
        <v>Report not attested to correctly</v>
      </c>
      <c r="K1264" s="91" t="s">
        <v>287</v>
      </c>
      <c r="L1264" s="91">
        <v>1</v>
      </c>
      <c r="M1264" s="91">
        <v>4</v>
      </c>
      <c r="N1264" s="91">
        <v>8</v>
      </c>
      <c r="O1264" s="91">
        <v>2</v>
      </c>
      <c r="P1264" s="91"/>
      <c r="Q1264" s="91"/>
      <c r="R1264" s="91" t="str">
        <f ca="1">'R - Total (SC, ST)'!$C$257</f>
        <v>[Autofilled based on inputs from part 3]</v>
      </c>
      <c r="S1264" s="91">
        <v>0</v>
      </c>
      <c r="T1264" s="91">
        <v>0</v>
      </c>
      <c r="U1264" s="91">
        <v>0</v>
      </c>
      <c r="V1264" s="91">
        <v>0</v>
      </c>
      <c r="W1264" s="91">
        <v>0</v>
      </c>
      <c r="X1264" s="91">
        <v>0</v>
      </c>
      <c r="Y1264" s="91">
        <v>0</v>
      </c>
      <c r="Z1264" s="91">
        <v>0</v>
      </c>
      <c r="AA1264" s="91">
        <v>0</v>
      </c>
      <c r="AB1264" s="91">
        <v>0</v>
      </c>
      <c r="AC1264" s="91">
        <v>0</v>
      </c>
      <c r="AD1264" s="91">
        <v>0</v>
      </c>
      <c r="AE1264" s="91"/>
      <c r="AF1264" s="91"/>
      <c r="AG1264" s="91"/>
      <c r="AH1264" s="91"/>
      <c r="AJ1264" cm="1">
        <f t="array" aca="1" ref="AJ1264" ca="1">IF(OR(COUNTIF(R1264,$AZ$2:$AZ$19)),0,1)</f>
        <v>0</v>
      </c>
      <c r="AK1264" cm="1">
        <f t="array" ref="AK1264">IF(OR(COUNTIF(S1264,$AZ$2:$AZ$19)),0,1)</f>
        <v>0</v>
      </c>
      <c r="AL1264" cm="1">
        <f t="array" ref="AL1264">IF(OR(COUNTIF(T1264,$AZ$2:$AZ$19)),0,1)</f>
        <v>0</v>
      </c>
      <c r="AM1264" cm="1">
        <f t="array" ref="AM1264">IF(OR(COUNTIF(U1264,$AZ$2:$AZ$19)),0,1)</f>
        <v>0</v>
      </c>
      <c r="AN1264" cm="1">
        <f t="array" ref="AN1264">IF(OR(COUNTIF(V1264,$AZ$2:$AZ$19)),0,1)</f>
        <v>0</v>
      </c>
      <c r="AO1264" cm="1">
        <f t="array" ref="AO1264">IF(OR(COUNTIF(W1264,$AZ$2:$AZ$19)),0,1)</f>
        <v>0</v>
      </c>
      <c r="AP1264" cm="1">
        <f t="array" ref="AP1264">IF(OR(COUNTIF(X1264,$AZ$2:$AZ$19)),0,1)</f>
        <v>0</v>
      </c>
      <c r="AQ1264" cm="1">
        <f t="array" ref="AQ1264">IF(OR(COUNTIF(Y1264,$AZ$2:$AZ$19)),0,1)</f>
        <v>0</v>
      </c>
      <c r="AR1264" cm="1">
        <f t="array" ref="AR1264">IF(OR(COUNTIF(Z1264,$AZ$2:$AZ$19)),0,1)</f>
        <v>0</v>
      </c>
      <c r="AS1264" cm="1">
        <f t="array" ref="AS1264">IF(OR(COUNTIF(AA1264,$AZ$2:$AZ$19)),0,1)</f>
        <v>0</v>
      </c>
      <c r="AT1264" cm="1">
        <f t="array" ref="AT1264">IF(OR(COUNTIF(AB1264,$AZ$2:$AZ$19)),0,1)</f>
        <v>0</v>
      </c>
      <c r="AU1264" cm="1">
        <f t="array" ref="AU1264">IF(OR(COUNTIF(AC1264,$AZ$2:$AZ$19)),0,1)</f>
        <v>0</v>
      </c>
      <c r="AV1264" cm="1">
        <f t="array" ref="AV1264">IF(OR(COUNTIF(AD1264,$AZ$2:$AZ$19)),0,1)</f>
        <v>0</v>
      </c>
      <c r="AX1264">
        <f t="shared" ca="1" si="21"/>
        <v>0</v>
      </c>
    </row>
    <row r="1265" spans="1:50" x14ac:dyDescent="0.3">
      <c r="A1265" s="92" t="str" cm="1">
        <f t="array" aca="1" ref="A1265" ca="1">IF(AX1265&gt;0,'Licensee Info'!$A$2:$A$2,"#N/A")</f>
        <v>#N/A</v>
      </c>
      <c r="B1265" s="88" t="str">
        <f>'Cover Sheet'!$A$3</f>
        <v>[insert AFS Reporting Period]</v>
      </c>
      <c r="C1265" s="88" t="str">
        <f>'Cover Sheet'!$D$3</f>
        <v>[insert all medical and adult-use license record numbers covered by this AFS]</v>
      </c>
      <c r="D1265" s="88" t="str">
        <f>'Cover Sheet'!$A$6</f>
        <v>[insert name of firm]</v>
      </c>
      <c r="E1265" s="88" t="str">
        <f>'Cover Sheet'!$B$6</f>
        <v>[insert CPA name]</v>
      </c>
      <c r="F1265" s="88" t="str">
        <f>'Cover Sheet'!$B$8</f>
        <v>[insert CPA license number]</v>
      </c>
      <c r="G1265" s="88" t="str">
        <f>'Cover Sheet'!$D$6</f>
        <v>[insert direct email address]</v>
      </c>
      <c r="H1265" s="88" t="str">
        <f>'Cover Sheet'!$D$8</f>
        <v>[insert direct phone number]</v>
      </c>
      <c r="I1265" s="88" t="str">
        <f>'Cover Sheet'!$D$10</f>
        <v>[insert firm mailing address]</v>
      </c>
      <c r="J1265" s="88" t="str">
        <f>'Licensee Info'!$E$2</f>
        <v>Report not attested to correctly</v>
      </c>
      <c r="K1265" t="s">
        <v>287</v>
      </c>
      <c r="L1265">
        <v>1</v>
      </c>
      <c r="M1265">
        <v>4</v>
      </c>
      <c r="N1265">
        <v>8</v>
      </c>
      <c r="O1265">
        <v>3</v>
      </c>
      <c r="R1265" t="str">
        <f ca="1">'R - Total (SC, ST)'!$C$257</f>
        <v>[Autofilled based on inputs from part 3]</v>
      </c>
      <c r="S1265">
        <v>0</v>
      </c>
      <c r="T1265">
        <v>0</v>
      </c>
      <c r="U1265">
        <v>0</v>
      </c>
      <c r="V1265">
        <v>0</v>
      </c>
      <c r="W1265">
        <v>0</v>
      </c>
      <c r="X1265">
        <v>0</v>
      </c>
      <c r="Y1265">
        <v>0</v>
      </c>
      <c r="Z1265">
        <v>0</v>
      </c>
      <c r="AA1265">
        <v>0</v>
      </c>
      <c r="AB1265">
        <v>0</v>
      </c>
      <c r="AC1265">
        <v>0</v>
      </c>
      <c r="AD1265">
        <v>0</v>
      </c>
      <c r="AJ1265" cm="1">
        <f t="array" aca="1" ref="AJ1265" ca="1">IF(OR(COUNTIF(R1265,$AZ$2:$AZ$19)),0,1)</f>
        <v>0</v>
      </c>
      <c r="AK1265" cm="1">
        <f t="array" ref="AK1265">IF(OR(COUNTIF(S1265,$AZ$2:$AZ$19)),0,1)</f>
        <v>0</v>
      </c>
      <c r="AL1265" cm="1">
        <f t="array" ref="AL1265">IF(OR(COUNTIF(T1265,$AZ$2:$AZ$19)),0,1)</f>
        <v>0</v>
      </c>
      <c r="AM1265" cm="1">
        <f t="array" ref="AM1265">IF(OR(COUNTIF(U1265,$AZ$2:$AZ$19)),0,1)</f>
        <v>0</v>
      </c>
      <c r="AN1265" cm="1">
        <f t="array" ref="AN1265">IF(OR(COUNTIF(V1265,$AZ$2:$AZ$19)),0,1)</f>
        <v>0</v>
      </c>
      <c r="AO1265" cm="1">
        <f t="array" ref="AO1265">IF(OR(COUNTIF(W1265,$AZ$2:$AZ$19)),0,1)</f>
        <v>0</v>
      </c>
      <c r="AP1265" cm="1">
        <f t="array" ref="AP1265">IF(OR(COUNTIF(X1265,$AZ$2:$AZ$19)),0,1)</f>
        <v>0</v>
      </c>
      <c r="AQ1265" cm="1">
        <f t="array" ref="AQ1265">IF(OR(COUNTIF(Y1265,$AZ$2:$AZ$19)),0,1)</f>
        <v>0</v>
      </c>
      <c r="AR1265" cm="1">
        <f t="array" ref="AR1265">IF(OR(COUNTIF(Z1265,$AZ$2:$AZ$19)),0,1)</f>
        <v>0</v>
      </c>
      <c r="AS1265" cm="1">
        <f t="array" ref="AS1265">IF(OR(COUNTIF(AA1265,$AZ$2:$AZ$19)),0,1)</f>
        <v>0</v>
      </c>
      <c r="AT1265" cm="1">
        <f t="array" ref="AT1265">IF(OR(COUNTIF(AB1265,$AZ$2:$AZ$19)),0,1)</f>
        <v>0</v>
      </c>
      <c r="AU1265" cm="1">
        <f t="array" ref="AU1265">IF(OR(COUNTIF(AC1265,$AZ$2:$AZ$19)),0,1)</f>
        <v>0</v>
      </c>
      <c r="AV1265" cm="1">
        <f t="array" ref="AV1265">IF(OR(COUNTIF(AD1265,$AZ$2:$AZ$19)),0,1)</f>
        <v>0</v>
      </c>
      <c r="AX1265">
        <f t="shared" ca="1" si="21"/>
        <v>0</v>
      </c>
    </row>
    <row r="1266" spans="1:50" x14ac:dyDescent="0.3">
      <c r="A1266" s="88" t="str" cm="1">
        <f t="array" aca="1" ref="A1266" ca="1">IF(AX1266&gt;0,'Licensee Info'!$A$2:$A$2,"#N/A")</f>
        <v>#N/A</v>
      </c>
      <c r="B1266" s="88" t="str">
        <f>'Cover Sheet'!$A$3</f>
        <v>[insert AFS Reporting Period]</v>
      </c>
      <c r="C1266" s="88" t="str">
        <f>'Cover Sheet'!$D$3</f>
        <v>[insert all medical and adult-use license record numbers covered by this AFS]</v>
      </c>
      <c r="D1266" s="88" t="str">
        <f>'Cover Sheet'!$A$6</f>
        <v>[insert name of firm]</v>
      </c>
      <c r="E1266" s="88" t="str">
        <f>'Cover Sheet'!$B$6</f>
        <v>[insert CPA name]</v>
      </c>
      <c r="F1266" s="88" t="str">
        <f>'Cover Sheet'!$B$8</f>
        <v>[insert CPA license number]</v>
      </c>
      <c r="G1266" s="88" t="str">
        <f>'Cover Sheet'!$D$6</f>
        <v>[insert direct email address]</v>
      </c>
      <c r="H1266" s="88" t="str">
        <f>'Cover Sheet'!$D$8</f>
        <v>[insert direct phone number]</v>
      </c>
      <c r="I1266" s="88" t="str">
        <f>'Cover Sheet'!$D$10</f>
        <v>[insert firm mailing address]</v>
      </c>
      <c r="J1266" s="88" t="str">
        <f>'Licensee Info'!$E$2</f>
        <v>Report not attested to correctly</v>
      </c>
      <c r="K1266" s="91" t="s">
        <v>287</v>
      </c>
      <c r="L1266" s="91">
        <v>1</v>
      </c>
      <c r="M1266" s="91">
        <v>4</v>
      </c>
      <c r="N1266" s="91">
        <v>8</v>
      </c>
      <c r="O1266" s="91">
        <v>4</v>
      </c>
      <c r="P1266" s="91"/>
      <c r="Q1266" s="91"/>
      <c r="R1266" s="91" t="str">
        <f ca="1">'R - Total (SC, ST)'!$C$257</f>
        <v>[Autofilled based on inputs from part 3]</v>
      </c>
      <c r="S1266" s="91">
        <v>0</v>
      </c>
      <c r="T1266" s="91">
        <v>0</v>
      </c>
      <c r="U1266" s="91">
        <v>0</v>
      </c>
      <c r="V1266" s="91">
        <v>0</v>
      </c>
      <c r="W1266" s="91">
        <v>0</v>
      </c>
      <c r="X1266" s="91">
        <v>0</v>
      </c>
      <c r="Y1266" s="91">
        <v>0</v>
      </c>
      <c r="Z1266" s="91">
        <v>0</v>
      </c>
      <c r="AA1266" s="91">
        <v>0</v>
      </c>
      <c r="AB1266" s="91">
        <v>0</v>
      </c>
      <c r="AC1266" s="91">
        <v>0</v>
      </c>
      <c r="AD1266" s="91">
        <v>0</v>
      </c>
      <c r="AE1266" s="91"/>
      <c r="AF1266" s="91"/>
      <c r="AG1266" s="91"/>
      <c r="AH1266" s="91"/>
      <c r="AJ1266" cm="1">
        <f t="array" aca="1" ref="AJ1266" ca="1">IF(OR(COUNTIF(R1266,$AZ$2:$AZ$19)),0,1)</f>
        <v>0</v>
      </c>
      <c r="AK1266" cm="1">
        <f t="array" ref="AK1266">IF(OR(COUNTIF(S1266,$AZ$2:$AZ$19)),0,1)</f>
        <v>0</v>
      </c>
      <c r="AL1266" cm="1">
        <f t="array" ref="AL1266">IF(OR(COUNTIF(T1266,$AZ$2:$AZ$19)),0,1)</f>
        <v>0</v>
      </c>
      <c r="AM1266" cm="1">
        <f t="array" ref="AM1266">IF(OR(COUNTIF(U1266,$AZ$2:$AZ$19)),0,1)</f>
        <v>0</v>
      </c>
      <c r="AN1266" cm="1">
        <f t="array" ref="AN1266">IF(OR(COUNTIF(V1266,$AZ$2:$AZ$19)),0,1)</f>
        <v>0</v>
      </c>
      <c r="AO1266" cm="1">
        <f t="array" ref="AO1266">IF(OR(COUNTIF(W1266,$AZ$2:$AZ$19)),0,1)</f>
        <v>0</v>
      </c>
      <c r="AP1266" cm="1">
        <f t="array" ref="AP1266">IF(OR(COUNTIF(X1266,$AZ$2:$AZ$19)),0,1)</f>
        <v>0</v>
      </c>
      <c r="AQ1266" cm="1">
        <f t="array" ref="AQ1266">IF(OR(COUNTIF(Y1266,$AZ$2:$AZ$19)),0,1)</f>
        <v>0</v>
      </c>
      <c r="AR1266" cm="1">
        <f t="array" ref="AR1266">IF(OR(COUNTIF(Z1266,$AZ$2:$AZ$19)),0,1)</f>
        <v>0</v>
      </c>
      <c r="AS1266" cm="1">
        <f t="array" ref="AS1266">IF(OR(COUNTIF(AA1266,$AZ$2:$AZ$19)),0,1)</f>
        <v>0</v>
      </c>
      <c r="AT1266" cm="1">
        <f t="array" ref="AT1266">IF(OR(COUNTIF(AB1266,$AZ$2:$AZ$19)),0,1)</f>
        <v>0</v>
      </c>
      <c r="AU1266" cm="1">
        <f t="array" ref="AU1266">IF(OR(COUNTIF(AC1266,$AZ$2:$AZ$19)),0,1)</f>
        <v>0</v>
      </c>
      <c r="AV1266" cm="1">
        <f t="array" ref="AV1266">IF(OR(COUNTIF(AD1266,$AZ$2:$AZ$19)),0,1)</f>
        <v>0</v>
      </c>
      <c r="AX1266">
        <f t="shared" ca="1" si="21"/>
        <v>0</v>
      </c>
    </row>
    <row r="1267" spans="1:50" x14ac:dyDescent="0.3">
      <c r="A1267" s="92" t="str" cm="1">
        <f t="array" aca="1" ref="A1267" ca="1">IF(AX1267&gt;0,'Licensee Info'!$A$2:$A$2,"#N/A")</f>
        <v>#N/A</v>
      </c>
      <c r="B1267" s="88" t="str">
        <f>'Cover Sheet'!$A$3</f>
        <v>[insert AFS Reporting Period]</v>
      </c>
      <c r="C1267" s="88" t="str">
        <f>'Cover Sheet'!$D$3</f>
        <v>[insert all medical and adult-use license record numbers covered by this AFS]</v>
      </c>
      <c r="D1267" s="88" t="str">
        <f>'Cover Sheet'!$A$6</f>
        <v>[insert name of firm]</v>
      </c>
      <c r="E1267" s="88" t="str">
        <f>'Cover Sheet'!$B$6</f>
        <v>[insert CPA name]</v>
      </c>
      <c r="F1267" s="88" t="str">
        <f>'Cover Sheet'!$B$8</f>
        <v>[insert CPA license number]</v>
      </c>
      <c r="G1267" s="88" t="str">
        <f>'Cover Sheet'!$D$6</f>
        <v>[insert direct email address]</v>
      </c>
      <c r="H1267" s="88" t="str">
        <f>'Cover Sheet'!$D$8</f>
        <v>[insert direct phone number]</v>
      </c>
      <c r="I1267" s="88" t="str">
        <f>'Cover Sheet'!$D$10</f>
        <v>[insert firm mailing address]</v>
      </c>
      <c r="J1267" s="88" t="str">
        <f>'Licensee Info'!$E$2</f>
        <v>Report not attested to correctly</v>
      </c>
      <c r="K1267" t="s">
        <v>287</v>
      </c>
      <c r="L1267">
        <v>1</v>
      </c>
      <c r="M1267">
        <v>4</v>
      </c>
      <c r="N1267">
        <v>8</v>
      </c>
      <c r="O1267">
        <v>5</v>
      </c>
      <c r="R1267" t="str">
        <f ca="1">'R - Total (SC, ST)'!$C$257</f>
        <v>[Autofilled based on inputs from part 3]</v>
      </c>
      <c r="S1267">
        <v>0</v>
      </c>
      <c r="T1267">
        <v>0</v>
      </c>
      <c r="U1267">
        <v>0</v>
      </c>
      <c r="V1267">
        <v>0</v>
      </c>
      <c r="W1267">
        <v>0</v>
      </c>
      <c r="X1267">
        <v>0</v>
      </c>
      <c r="Y1267">
        <v>0</v>
      </c>
      <c r="Z1267">
        <v>0</v>
      </c>
      <c r="AA1267">
        <v>0</v>
      </c>
      <c r="AB1267">
        <v>0</v>
      </c>
      <c r="AC1267">
        <v>0</v>
      </c>
      <c r="AD1267">
        <v>0</v>
      </c>
      <c r="AJ1267" cm="1">
        <f t="array" aca="1" ref="AJ1267" ca="1">IF(OR(COUNTIF(R1267,$AZ$2:$AZ$19)),0,1)</f>
        <v>0</v>
      </c>
      <c r="AK1267" cm="1">
        <f t="array" ref="AK1267">IF(OR(COUNTIF(S1267,$AZ$2:$AZ$19)),0,1)</f>
        <v>0</v>
      </c>
      <c r="AL1267" cm="1">
        <f t="array" ref="AL1267">IF(OR(COUNTIF(T1267,$AZ$2:$AZ$19)),0,1)</f>
        <v>0</v>
      </c>
      <c r="AM1267" cm="1">
        <f t="array" ref="AM1267">IF(OR(COUNTIF(U1267,$AZ$2:$AZ$19)),0,1)</f>
        <v>0</v>
      </c>
      <c r="AN1267" cm="1">
        <f t="array" ref="AN1267">IF(OR(COUNTIF(V1267,$AZ$2:$AZ$19)),0,1)</f>
        <v>0</v>
      </c>
      <c r="AO1267" cm="1">
        <f t="array" ref="AO1267">IF(OR(COUNTIF(W1267,$AZ$2:$AZ$19)),0,1)</f>
        <v>0</v>
      </c>
      <c r="AP1267" cm="1">
        <f t="array" ref="AP1267">IF(OR(COUNTIF(X1267,$AZ$2:$AZ$19)),0,1)</f>
        <v>0</v>
      </c>
      <c r="AQ1267" cm="1">
        <f t="array" ref="AQ1267">IF(OR(COUNTIF(Y1267,$AZ$2:$AZ$19)),0,1)</f>
        <v>0</v>
      </c>
      <c r="AR1267" cm="1">
        <f t="array" ref="AR1267">IF(OR(COUNTIF(Z1267,$AZ$2:$AZ$19)),0,1)</f>
        <v>0</v>
      </c>
      <c r="AS1267" cm="1">
        <f t="array" ref="AS1267">IF(OR(COUNTIF(AA1267,$AZ$2:$AZ$19)),0,1)</f>
        <v>0</v>
      </c>
      <c r="AT1267" cm="1">
        <f t="array" ref="AT1267">IF(OR(COUNTIF(AB1267,$AZ$2:$AZ$19)),0,1)</f>
        <v>0</v>
      </c>
      <c r="AU1267" cm="1">
        <f t="array" ref="AU1267">IF(OR(COUNTIF(AC1267,$AZ$2:$AZ$19)),0,1)</f>
        <v>0</v>
      </c>
      <c r="AV1267" cm="1">
        <f t="array" ref="AV1267">IF(OR(COUNTIF(AD1267,$AZ$2:$AZ$19)),0,1)</f>
        <v>0</v>
      </c>
      <c r="AX1267">
        <f t="shared" ca="1" si="21"/>
        <v>0</v>
      </c>
    </row>
    <row r="1268" spans="1:50" x14ac:dyDescent="0.3">
      <c r="A1268" s="88" t="str" cm="1">
        <f t="array" aca="1" ref="A1268" ca="1">IF(AX1268&gt;0,'Licensee Info'!$A$2:$A$2,"#N/A")</f>
        <v>#N/A</v>
      </c>
      <c r="B1268" s="88" t="str">
        <f>'Cover Sheet'!$A$3</f>
        <v>[insert AFS Reporting Period]</v>
      </c>
      <c r="C1268" s="88" t="str">
        <f>'Cover Sheet'!$D$3</f>
        <v>[insert all medical and adult-use license record numbers covered by this AFS]</v>
      </c>
      <c r="D1268" s="88" t="str">
        <f>'Cover Sheet'!$A$6</f>
        <v>[insert name of firm]</v>
      </c>
      <c r="E1268" s="88" t="str">
        <f>'Cover Sheet'!$B$6</f>
        <v>[insert CPA name]</v>
      </c>
      <c r="F1268" s="88" t="str">
        <f>'Cover Sheet'!$B$8</f>
        <v>[insert CPA license number]</v>
      </c>
      <c r="G1268" s="88" t="str">
        <f>'Cover Sheet'!$D$6</f>
        <v>[insert direct email address]</v>
      </c>
      <c r="H1268" s="88" t="str">
        <f>'Cover Sheet'!$D$8</f>
        <v>[insert direct phone number]</v>
      </c>
      <c r="I1268" s="88" t="str">
        <f>'Cover Sheet'!$D$10</f>
        <v>[insert firm mailing address]</v>
      </c>
      <c r="J1268" s="88" t="str">
        <f>'Licensee Info'!$E$2</f>
        <v>Report not attested to correctly</v>
      </c>
      <c r="K1268" s="91" t="s">
        <v>287</v>
      </c>
      <c r="L1268" s="91">
        <v>1</v>
      </c>
      <c r="M1268" s="91">
        <v>4</v>
      </c>
      <c r="N1268" s="91">
        <v>8</v>
      </c>
      <c r="O1268" s="91">
        <v>6</v>
      </c>
      <c r="P1268" s="91"/>
      <c r="Q1268" s="91"/>
      <c r="R1268" s="91" t="str">
        <f ca="1">'R - Total (SC, ST)'!$C$257</f>
        <v>[Autofilled based on inputs from part 3]</v>
      </c>
      <c r="S1268" s="91">
        <v>0</v>
      </c>
      <c r="T1268" s="91">
        <v>0</v>
      </c>
      <c r="U1268" s="91">
        <v>0</v>
      </c>
      <c r="V1268" s="91">
        <v>0</v>
      </c>
      <c r="W1268" s="91">
        <v>0</v>
      </c>
      <c r="X1268" s="91">
        <v>0</v>
      </c>
      <c r="Y1268" s="91">
        <v>0</v>
      </c>
      <c r="Z1268" s="91">
        <v>0</v>
      </c>
      <c r="AA1268" s="91">
        <v>0</v>
      </c>
      <c r="AB1268" s="91">
        <v>0</v>
      </c>
      <c r="AC1268" s="91">
        <v>0</v>
      </c>
      <c r="AD1268" s="91">
        <v>0</v>
      </c>
      <c r="AE1268" s="91"/>
      <c r="AF1268" s="91"/>
      <c r="AG1268" s="91"/>
      <c r="AH1268" s="91"/>
      <c r="AJ1268" cm="1">
        <f t="array" aca="1" ref="AJ1268" ca="1">IF(OR(COUNTIF(R1268,$AZ$2:$AZ$19)),0,1)</f>
        <v>0</v>
      </c>
      <c r="AK1268" cm="1">
        <f t="array" ref="AK1268">IF(OR(COUNTIF(S1268,$AZ$2:$AZ$19)),0,1)</f>
        <v>0</v>
      </c>
      <c r="AL1268" cm="1">
        <f t="array" ref="AL1268">IF(OR(COUNTIF(T1268,$AZ$2:$AZ$19)),0,1)</f>
        <v>0</v>
      </c>
      <c r="AM1268" cm="1">
        <f t="array" ref="AM1268">IF(OR(COUNTIF(U1268,$AZ$2:$AZ$19)),0,1)</f>
        <v>0</v>
      </c>
      <c r="AN1268" cm="1">
        <f t="array" ref="AN1268">IF(OR(COUNTIF(V1268,$AZ$2:$AZ$19)),0,1)</f>
        <v>0</v>
      </c>
      <c r="AO1268" cm="1">
        <f t="array" ref="AO1268">IF(OR(COUNTIF(W1268,$AZ$2:$AZ$19)),0,1)</f>
        <v>0</v>
      </c>
      <c r="AP1268" cm="1">
        <f t="array" ref="AP1268">IF(OR(COUNTIF(X1268,$AZ$2:$AZ$19)),0,1)</f>
        <v>0</v>
      </c>
      <c r="AQ1268" cm="1">
        <f t="array" ref="AQ1268">IF(OR(COUNTIF(Y1268,$AZ$2:$AZ$19)),0,1)</f>
        <v>0</v>
      </c>
      <c r="AR1268" cm="1">
        <f t="array" ref="AR1268">IF(OR(COUNTIF(Z1268,$AZ$2:$AZ$19)),0,1)</f>
        <v>0</v>
      </c>
      <c r="AS1268" cm="1">
        <f t="array" ref="AS1268">IF(OR(COUNTIF(AA1268,$AZ$2:$AZ$19)),0,1)</f>
        <v>0</v>
      </c>
      <c r="AT1268" cm="1">
        <f t="array" ref="AT1268">IF(OR(COUNTIF(AB1268,$AZ$2:$AZ$19)),0,1)</f>
        <v>0</v>
      </c>
      <c r="AU1268" cm="1">
        <f t="array" ref="AU1268">IF(OR(COUNTIF(AC1268,$AZ$2:$AZ$19)),0,1)</f>
        <v>0</v>
      </c>
      <c r="AV1268" cm="1">
        <f t="array" ref="AV1268">IF(OR(COUNTIF(AD1268,$AZ$2:$AZ$19)),0,1)</f>
        <v>0</v>
      </c>
      <c r="AX1268">
        <f t="shared" ca="1" si="21"/>
        <v>0</v>
      </c>
    </row>
    <row r="1269" spans="1:50" x14ac:dyDescent="0.3">
      <c r="A1269" s="92" t="str" cm="1">
        <f t="array" aca="1" ref="A1269" ca="1">IF(AX1269&gt;0,'Licensee Info'!$A$2:$A$2,"#N/A")</f>
        <v>#N/A</v>
      </c>
      <c r="B1269" s="88" t="str">
        <f>'Cover Sheet'!$A$3</f>
        <v>[insert AFS Reporting Period]</v>
      </c>
      <c r="C1269" s="88" t="str">
        <f>'Cover Sheet'!$D$3</f>
        <v>[insert all medical and adult-use license record numbers covered by this AFS]</v>
      </c>
      <c r="D1269" s="88" t="str">
        <f>'Cover Sheet'!$A$6</f>
        <v>[insert name of firm]</v>
      </c>
      <c r="E1269" s="88" t="str">
        <f>'Cover Sheet'!$B$6</f>
        <v>[insert CPA name]</v>
      </c>
      <c r="F1269" s="88" t="str">
        <f>'Cover Sheet'!$B$8</f>
        <v>[insert CPA license number]</v>
      </c>
      <c r="G1269" s="88" t="str">
        <f>'Cover Sheet'!$D$6</f>
        <v>[insert direct email address]</v>
      </c>
      <c r="H1269" s="88" t="str">
        <f>'Cover Sheet'!$D$8</f>
        <v>[insert direct phone number]</v>
      </c>
      <c r="I1269" s="88" t="str">
        <f>'Cover Sheet'!$D$10</f>
        <v>[insert firm mailing address]</v>
      </c>
      <c r="J1269" s="88" t="str">
        <f>'Licensee Info'!$E$2</f>
        <v>Report not attested to correctly</v>
      </c>
      <c r="K1269" t="s">
        <v>287</v>
      </c>
      <c r="L1269">
        <v>1</v>
      </c>
      <c r="M1269">
        <v>4</v>
      </c>
      <c r="N1269">
        <v>8</v>
      </c>
      <c r="O1269">
        <v>7</v>
      </c>
      <c r="R1269" t="str">
        <f ca="1">'R - Total (SC, ST)'!$C$257</f>
        <v>[Autofilled based on inputs from part 3]</v>
      </c>
      <c r="S1269">
        <v>0</v>
      </c>
      <c r="T1269">
        <v>0</v>
      </c>
      <c r="U1269">
        <v>0</v>
      </c>
      <c r="V1269">
        <v>0</v>
      </c>
      <c r="W1269">
        <v>0</v>
      </c>
      <c r="X1269">
        <v>0</v>
      </c>
      <c r="Y1269">
        <v>0</v>
      </c>
      <c r="Z1269">
        <v>0</v>
      </c>
      <c r="AA1269">
        <v>0</v>
      </c>
      <c r="AB1269">
        <v>0</v>
      </c>
      <c r="AC1269">
        <v>0</v>
      </c>
      <c r="AD1269">
        <v>0</v>
      </c>
      <c r="AJ1269" cm="1">
        <f t="array" aca="1" ref="AJ1269" ca="1">IF(OR(COUNTIF(R1269,$AZ$2:$AZ$19)),0,1)</f>
        <v>0</v>
      </c>
      <c r="AK1269" cm="1">
        <f t="array" ref="AK1269">IF(OR(COUNTIF(S1269,$AZ$2:$AZ$19)),0,1)</f>
        <v>0</v>
      </c>
      <c r="AL1269" cm="1">
        <f t="array" ref="AL1269">IF(OR(COUNTIF(T1269,$AZ$2:$AZ$19)),0,1)</f>
        <v>0</v>
      </c>
      <c r="AM1269" cm="1">
        <f t="array" ref="AM1269">IF(OR(COUNTIF(U1269,$AZ$2:$AZ$19)),0,1)</f>
        <v>0</v>
      </c>
      <c r="AN1269" cm="1">
        <f t="array" ref="AN1269">IF(OR(COUNTIF(V1269,$AZ$2:$AZ$19)),0,1)</f>
        <v>0</v>
      </c>
      <c r="AO1269" cm="1">
        <f t="array" ref="AO1269">IF(OR(COUNTIF(W1269,$AZ$2:$AZ$19)),0,1)</f>
        <v>0</v>
      </c>
      <c r="AP1269" cm="1">
        <f t="array" ref="AP1269">IF(OR(COUNTIF(X1269,$AZ$2:$AZ$19)),0,1)</f>
        <v>0</v>
      </c>
      <c r="AQ1269" cm="1">
        <f t="array" ref="AQ1269">IF(OR(COUNTIF(Y1269,$AZ$2:$AZ$19)),0,1)</f>
        <v>0</v>
      </c>
      <c r="AR1269" cm="1">
        <f t="array" ref="AR1269">IF(OR(COUNTIF(Z1269,$AZ$2:$AZ$19)),0,1)</f>
        <v>0</v>
      </c>
      <c r="AS1269" cm="1">
        <f t="array" ref="AS1269">IF(OR(COUNTIF(AA1269,$AZ$2:$AZ$19)),0,1)</f>
        <v>0</v>
      </c>
      <c r="AT1269" cm="1">
        <f t="array" ref="AT1269">IF(OR(COUNTIF(AB1269,$AZ$2:$AZ$19)),0,1)</f>
        <v>0</v>
      </c>
      <c r="AU1269" cm="1">
        <f t="array" ref="AU1269">IF(OR(COUNTIF(AC1269,$AZ$2:$AZ$19)),0,1)</f>
        <v>0</v>
      </c>
      <c r="AV1269" cm="1">
        <f t="array" ref="AV1269">IF(OR(COUNTIF(AD1269,$AZ$2:$AZ$19)),0,1)</f>
        <v>0</v>
      </c>
      <c r="AX1269">
        <f t="shared" ca="1" si="21"/>
        <v>0</v>
      </c>
    </row>
    <row r="1270" spans="1:50" x14ac:dyDescent="0.3">
      <c r="A1270" s="88" t="str" cm="1">
        <f t="array" aca="1" ref="A1270" ca="1">IF(AX1270&gt;0,'Licensee Info'!$A$2:$A$2,"#N/A")</f>
        <v>#N/A</v>
      </c>
      <c r="B1270" s="88" t="str">
        <f>'Cover Sheet'!$A$3</f>
        <v>[insert AFS Reporting Period]</v>
      </c>
      <c r="C1270" s="88" t="str">
        <f>'Cover Sheet'!$D$3</f>
        <v>[insert all medical and adult-use license record numbers covered by this AFS]</v>
      </c>
      <c r="D1270" s="88" t="str">
        <f>'Cover Sheet'!$A$6</f>
        <v>[insert name of firm]</v>
      </c>
      <c r="E1270" s="88" t="str">
        <f>'Cover Sheet'!$B$6</f>
        <v>[insert CPA name]</v>
      </c>
      <c r="F1270" s="88" t="str">
        <f>'Cover Sheet'!$B$8</f>
        <v>[insert CPA license number]</v>
      </c>
      <c r="G1270" s="88" t="str">
        <f>'Cover Sheet'!$D$6</f>
        <v>[insert direct email address]</v>
      </c>
      <c r="H1270" s="88" t="str">
        <f>'Cover Sheet'!$D$8</f>
        <v>[insert direct phone number]</v>
      </c>
      <c r="I1270" s="88" t="str">
        <f>'Cover Sheet'!$D$10</f>
        <v>[insert firm mailing address]</v>
      </c>
      <c r="J1270" s="88" t="str">
        <f>'Licensee Info'!$E$2</f>
        <v>Report not attested to correctly</v>
      </c>
      <c r="K1270" s="91" t="s">
        <v>287</v>
      </c>
      <c r="L1270" s="91">
        <v>1</v>
      </c>
      <c r="M1270" s="91">
        <v>4</v>
      </c>
      <c r="N1270" s="91">
        <v>8</v>
      </c>
      <c r="O1270" s="91">
        <v>8</v>
      </c>
      <c r="P1270" s="91"/>
      <c r="Q1270" s="91"/>
      <c r="R1270" s="91" t="str">
        <f ca="1">'R - Total (SC, ST)'!$C$257</f>
        <v>[Autofilled based on inputs from part 3]</v>
      </c>
      <c r="S1270" s="91">
        <v>0</v>
      </c>
      <c r="T1270" s="91">
        <v>0</v>
      </c>
      <c r="U1270" s="91">
        <v>0</v>
      </c>
      <c r="V1270" s="91">
        <v>0</v>
      </c>
      <c r="W1270" s="91">
        <v>0</v>
      </c>
      <c r="X1270" s="91">
        <v>0</v>
      </c>
      <c r="Y1270" s="91">
        <v>0</v>
      </c>
      <c r="Z1270" s="91">
        <v>0</v>
      </c>
      <c r="AA1270" s="91">
        <v>0</v>
      </c>
      <c r="AB1270" s="91">
        <v>0</v>
      </c>
      <c r="AC1270" s="91">
        <v>0</v>
      </c>
      <c r="AD1270" s="91">
        <v>0</v>
      </c>
      <c r="AE1270" s="91"/>
      <c r="AF1270" s="91"/>
      <c r="AG1270" s="91"/>
      <c r="AH1270" s="91"/>
      <c r="AJ1270" cm="1">
        <f t="array" aca="1" ref="AJ1270" ca="1">IF(OR(COUNTIF(R1270,$AZ$2:$AZ$19)),0,1)</f>
        <v>0</v>
      </c>
      <c r="AK1270" cm="1">
        <f t="array" ref="AK1270">IF(OR(COUNTIF(S1270,$AZ$2:$AZ$19)),0,1)</f>
        <v>0</v>
      </c>
      <c r="AL1270" cm="1">
        <f t="array" ref="AL1270">IF(OR(COUNTIF(T1270,$AZ$2:$AZ$19)),0,1)</f>
        <v>0</v>
      </c>
      <c r="AM1270" cm="1">
        <f t="array" ref="AM1270">IF(OR(COUNTIF(U1270,$AZ$2:$AZ$19)),0,1)</f>
        <v>0</v>
      </c>
      <c r="AN1270" cm="1">
        <f t="array" ref="AN1270">IF(OR(COUNTIF(V1270,$AZ$2:$AZ$19)),0,1)</f>
        <v>0</v>
      </c>
      <c r="AO1270" cm="1">
        <f t="array" ref="AO1270">IF(OR(COUNTIF(W1270,$AZ$2:$AZ$19)),0,1)</f>
        <v>0</v>
      </c>
      <c r="AP1270" cm="1">
        <f t="array" ref="AP1270">IF(OR(COUNTIF(X1270,$AZ$2:$AZ$19)),0,1)</f>
        <v>0</v>
      </c>
      <c r="AQ1270" cm="1">
        <f t="array" ref="AQ1270">IF(OR(COUNTIF(Y1270,$AZ$2:$AZ$19)),0,1)</f>
        <v>0</v>
      </c>
      <c r="AR1270" cm="1">
        <f t="array" ref="AR1270">IF(OR(COUNTIF(Z1270,$AZ$2:$AZ$19)),0,1)</f>
        <v>0</v>
      </c>
      <c r="AS1270" cm="1">
        <f t="array" ref="AS1270">IF(OR(COUNTIF(AA1270,$AZ$2:$AZ$19)),0,1)</f>
        <v>0</v>
      </c>
      <c r="AT1270" cm="1">
        <f t="array" ref="AT1270">IF(OR(COUNTIF(AB1270,$AZ$2:$AZ$19)),0,1)</f>
        <v>0</v>
      </c>
      <c r="AU1270" cm="1">
        <f t="array" ref="AU1270">IF(OR(COUNTIF(AC1270,$AZ$2:$AZ$19)),0,1)</f>
        <v>0</v>
      </c>
      <c r="AV1270" cm="1">
        <f t="array" ref="AV1270">IF(OR(COUNTIF(AD1270,$AZ$2:$AZ$19)),0,1)</f>
        <v>0</v>
      </c>
      <c r="AX1270">
        <f t="shared" ca="1" si="21"/>
        <v>0</v>
      </c>
    </row>
    <row r="1271" spans="1:50" x14ac:dyDescent="0.3">
      <c r="A1271" s="92" t="str" cm="1">
        <f t="array" aca="1" ref="A1271" ca="1">IF(AX1271&gt;0,'Licensee Info'!$A$2:$A$2,"#N/A")</f>
        <v>#N/A</v>
      </c>
      <c r="B1271" s="88" t="str">
        <f>'Cover Sheet'!$A$3</f>
        <v>[insert AFS Reporting Period]</v>
      </c>
      <c r="C1271" s="88" t="str">
        <f>'Cover Sheet'!$D$3</f>
        <v>[insert all medical and adult-use license record numbers covered by this AFS]</v>
      </c>
      <c r="D1271" s="88" t="str">
        <f>'Cover Sheet'!$A$6</f>
        <v>[insert name of firm]</v>
      </c>
      <c r="E1271" s="88" t="str">
        <f>'Cover Sheet'!$B$6</f>
        <v>[insert CPA name]</v>
      </c>
      <c r="F1271" s="88" t="str">
        <f>'Cover Sheet'!$B$8</f>
        <v>[insert CPA license number]</v>
      </c>
      <c r="G1271" s="88" t="str">
        <f>'Cover Sheet'!$D$6</f>
        <v>[insert direct email address]</v>
      </c>
      <c r="H1271" s="88" t="str">
        <f>'Cover Sheet'!$D$8</f>
        <v>[insert direct phone number]</v>
      </c>
      <c r="I1271" s="88" t="str">
        <f>'Cover Sheet'!$D$10</f>
        <v>[insert firm mailing address]</v>
      </c>
      <c r="J1271" s="88" t="str">
        <f>'Licensee Info'!$E$2</f>
        <v>Report not attested to correctly</v>
      </c>
      <c r="K1271" t="s">
        <v>287</v>
      </c>
      <c r="L1271">
        <v>1</v>
      </c>
      <c r="M1271">
        <v>4</v>
      </c>
      <c r="N1271">
        <v>8</v>
      </c>
      <c r="O1271">
        <v>9</v>
      </c>
      <c r="R1271" t="str">
        <f ca="1">'R - Total (SC, ST)'!$C$257</f>
        <v>[Autofilled based on inputs from part 3]</v>
      </c>
      <c r="S1271">
        <v>0</v>
      </c>
      <c r="T1271">
        <v>0</v>
      </c>
      <c r="U1271">
        <v>0</v>
      </c>
      <c r="V1271">
        <v>0</v>
      </c>
      <c r="W1271">
        <v>0</v>
      </c>
      <c r="X1271">
        <v>0</v>
      </c>
      <c r="Y1271">
        <v>0</v>
      </c>
      <c r="Z1271">
        <v>0</v>
      </c>
      <c r="AA1271">
        <v>0</v>
      </c>
      <c r="AB1271">
        <v>0</v>
      </c>
      <c r="AC1271">
        <v>0</v>
      </c>
      <c r="AD1271">
        <v>0</v>
      </c>
      <c r="AJ1271" cm="1">
        <f t="array" aca="1" ref="AJ1271" ca="1">IF(OR(COUNTIF(R1271,$AZ$2:$AZ$19)),0,1)</f>
        <v>0</v>
      </c>
      <c r="AK1271" cm="1">
        <f t="array" ref="AK1271">IF(OR(COUNTIF(S1271,$AZ$2:$AZ$19)),0,1)</f>
        <v>0</v>
      </c>
      <c r="AL1271" cm="1">
        <f t="array" ref="AL1271">IF(OR(COUNTIF(T1271,$AZ$2:$AZ$19)),0,1)</f>
        <v>0</v>
      </c>
      <c r="AM1271" cm="1">
        <f t="array" ref="AM1271">IF(OR(COUNTIF(U1271,$AZ$2:$AZ$19)),0,1)</f>
        <v>0</v>
      </c>
      <c r="AN1271" cm="1">
        <f t="array" ref="AN1271">IF(OR(COUNTIF(V1271,$AZ$2:$AZ$19)),0,1)</f>
        <v>0</v>
      </c>
      <c r="AO1271" cm="1">
        <f t="array" ref="AO1271">IF(OR(COUNTIF(W1271,$AZ$2:$AZ$19)),0,1)</f>
        <v>0</v>
      </c>
      <c r="AP1271" cm="1">
        <f t="array" ref="AP1271">IF(OR(COUNTIF(X1271,$AZ$2:$AZ$19)),0,1)</f>
        <v>0</v>
      </c>
      <c r="AQ1271" cm="1">
        <f t="array" ref="AQ1271">IF(OR(COUNTIF(Y1271,$AZ$2:$AZ$19)),0,1)</f>
        <v>0</v>
      </c>
      <c r="AR1271" cm="1">
        <f t="array" ref="AR1271">IF(OR(COUNTIF(Z1271,$AZ$2:$AZ$19)),0,1)</f>
        <v>0</v>
      </c>
      <c r="AS1271" cm="1">
        <f t="array" ref="AS1271">IF(OR(COUNTIF(AA1271,$AZ$2:$AZ$19)),0,1)</f>
        <v>0</v>
      </c>
      <c r="AT1271" cm="1">
        <f t="array" ref="AT1271">IF(OR(COUNTIF(AB1271,$AZ$2:$AZ$19)),0,1)</f>
        <v>0</v>
      </c>
      <c r="AU1271" cm="1">
        <f t="array" ref="AU1271">IF(OR(COUNTIF(AC1271,$AZ$2:$AZ$19)),0,1)</f>
        <v>0</v>
      </c>
      <c r="AV1271" cm="1">
        <f t="array" ref="AV1271">IF(OR(COUNTIF(AD1271,$AZ$2:$AZ$19)),0,1)</f>
        <v>0</v>
      </c>
      <c r="AX1271">
        <f t="shared" ca="1" si="21"/>
        <v>0</v>
      </c>
    </row>
    <row r="1272" spans="1:50" x14ac:dyDescent="0.3">
      <c r="A1272" s="88" t="str" cm="1">
        <f t="array" aca="1" ref="A1272" ca="1">IF(AX1272&gt;0,'Licensee Info'!$A$2:$A$2,"#N/A")</f>
        <v>#N/A</v>
      </c>
      <c r="B1272" s="88" t="str">
        <f>'Cover Sheet'!$A$3</f>
        <v>[insert AFS Reporting Period]</v>
      </c>
      <c r="C1272" s="88" t="str">
        <f>'Cover Sheet'!$D$3</f>
        <v>[insert all medical and adult-use license record numbers covered by this AFS]</v>
      </c>
      <c r="D1272" s="88" t="str">
        <f>'Cover Sheet'!$A$6</f>
        <v>[insert name of firm]</v>
      </c>
      <c r="E1272" s="88" t="str">
        <f>'Cover Sheet'!$B$6</f>
        <v>[insert CPA name]</v>
      </c>
      <c r="F1272" s="88" t="str">
        <f>'Cover Sheet'!$B$8</f>
        <v>[insert CPA license number]</v>
      </c>
      <c r="G1272" s="88" t="str">
        <f>'Cover Sheet'!$D$6</f>
        <v>[insert direct email address]</v>
      </c>
      <c r="H1272" s="88" t="str">
        <f>'Cover Sheet'!$D$8</f>
        <v>[insert direct phone number]</v>
      </c>
      <c r="I1272" s="88" t="str">
        <f>'Cover Sheet'!$D$10</f>
        <v>[insert firm mailing address]</v>
      </c>
      <c r="J1272" s="88" t="str">
        <f>'Licensee Info'!$E$2</f>
        <v>Report not attested to correctly</v>
      </c>
      <c r="K1272" s="91" t="s">
        <v>287</v>
      </c>
      <c r="L1272" s="91">
        <v>1</v>
      </c>
      <c r="M1272" s="91">
        <v>4</v>
      </c>
      <c r="N1272" s="91">
        <v>8</v>
      </c>
      <c r="O1272" s="91">
        <v>10</v>
      </c>
      <c r="P1272" s="91"/>
      <c r="Q1272" s="91"/>
      <c r="R1272" s="91" t="str">
        <f ca="1">'R - Total (SC, ST)'!$C$257</f>
        <v>[Autofilled based on inputs from part 3]</v>
      </c>
      <c r="S1272" s="91">
        <v>0</v>
      </c>
      <c r="T1272" s="91">
        <v>0</v>
      </c>
      <c r="U1272" s="91">
        <v>0</v>
      </c>
      <c r="V1272" s="91">
        <v>0</v>
      </c>
      <c r="W1272" s="91">
        <v>0</v>
      </c>
      <c r="X1272" s="91">
        <v>0</v>
      </c>
      <c r="Y1272" s="91">
        <v>0</v>
      </c>
      <c r="Z1272" s="91">
        <v>0</v>
      </c>
      <c r="AA1272" s="91">
        <v>0</v>
      </c>
      <c r="AB1272" s="91">
        <v>0</v>
      </c>
      <c r="AC1272" s="91">
        <v>0</v>
      </c>
      <c r="AD1272" s="91">
        <v>0</v>
      </c>
      <c r="AE1272" s="91"/>
      <c r="AF1272" s="91"/>
      <c r="AG1272" s="91"/>
      <c r="AH1272" s="91"/>
      <c r="AJ1272" cm="1">
        <f t="array" aca="1" ref="AJ1272" ca="1">IF(OR(COUNTIF(R1272,$AZ$2:$AZ$19)),0,1)</f>
        <v>0</v>
      </c>
      <c r="AK1272" cm="1">
        <f t="array" ref="AK1272">IF(OR(COUNTIF(S1272,$AZ$2:$AZ$19)),0,1)</f>
        <v>0</v>
      </c>
      <c r="AL1272" cm="1">
        <f t="array" ref="AL1272">IF(OR(COUNTIF(T1272,$AZ$2:$AZ$19)),0,1)</f>
        <v>0</v>
      </c>
      <c r="AM1272" cm="1">
        <f t="array" ref="AM1272">IF(OR(COUNTIF(U1272,$AZ$2:$AZ$19)),0,1)</f>
        <v>0</v>
      </c>
      <c r="AN1272" cm="1">
        <f t="array" ref="AN1272">IF(OR(COUNTIF(V1272,$AZ$2:$AZ$19)),0,1)</f>
        <v>0</v>
      </c>
      <c r="AO1272" cm="1">
        <f t="array" ref="AO1272">IF(OR(COUNTIF(W1272,$AZ$2:$AZ$19)),0,1)</f>
        <v>0</v>
      </c>
      <c r="AP1272" cm="1">
        <f t="array" ref="AP1272">IF(OR(COUNTIF(X1272,$AZ$2:$AZ$19)),0,1)</f>
        <v>0</v>
      </c>
      <c r="AQ1272" cm="1">
        <f t="array" ref="AQ1272">IF(OR(COUNTIF(Y1272,$AZ$2:$AZ$19)),0,1)</f>
        <v>0</v>
      </c>
      <c r="AR1272" cm="1">
        <f t="array" ref="AR1272">IF(OR(COUNTIF(Z1272,$AZ$2:$AZ$19)),0,1)</f>
        <v>0</v>
      </c>
      <c r="AS1272" cm="1">
        <f t="array" ref="AS1272">IF(OR(COUNTIF(AA1272,$AZ$2:$AZ$19)),0,1)</f>
        <v>0</v>
      </c>
      <c r="AT1272" cm="1">
        <f t="array" ref="AT1272">IF(OR(COUNTIF(AB1272,$AZ$2:$AZ$19)),0,1)</f>
        <v>0</v>
      </c>
      <c r="AU1272" cm="1">
        <f t="array" ref="AU1272">IF(OR(COUNTIF(AC1272,$AZ$2:$AZ$19)),0,1)</f>
        <v>0</v>
      </c>
      <c r="AV1272" cm="1">
        <f t="array" ref="AV1272">IF(OR(COUNTIF(AD1272,$AZ$2:$AZ$19)),0,1)</f>
        <v>0</v>
      </c>
      <c r="AX1272">
        <f t="shared" ca="1" si="21"/>
        <v>0</v>
      </c>
    </row>
    <row r="1273" spans="1:50" x14ac:dyDescent="0.3">
      <c r="A1273" s="92" t="str" cm="1">
        <f t="array" aca="1" ref="A1273" ca="1">IF(AX1273&gt;0,'Licensee Info'!$A$2:$A$2,"#N/A")</f>
        <v>#N/A</v>
      </c>
      <c r="B1273" s="88" t="str">
        <f>'Cover Sheet'!$A$3</f>
        <v>[insert AFS Reporting Period]</v>
      </c>
      <c r="C1273" s="88" t="str">
        <f>'Cover Sheet'!$D$3</f>
        <v>[insert all medical and adult-use license record numbers covered by this AFS]</v>
      </c>
      <c r="D1273" s="88" t="str">
        <f>'Cover Sheet'!$A$6</f>
        <v>[insert name of firm]</v>
      </c>
      <c r="E1273" s="88" t="str">
        <f>'Cover Sheet'!$B$6</f>
        <v>[insert CPA name]</v>
      </c>
      <c r="F1273" s="88" t="str">
        <f>'Cover Sheet'!$B$8</f>
        <v>[insert CPA license number]</v>
      </c>
      <c r="G1273" s="88" t="str">
        <f>'Cover Sheet'!$D$6</f>
        <v>[insert direct email address]</v>
      </c>
      <c r="H1273" s="88" t="str">
        <f>'Cover Sheet'!$D$8</f>
        <v>[insert direct phone number]</v>
      </c>
      <c r="I1273" s="88" t="str">
        <f>'Cover Sheet'!$D$10</f>
        <v>[insert firm mailing address]</v>
      </c>
      <c r="J1273" s="88" t="str">
        <f>'Licensee Info'!$E$2</f>
        <v>Report not attested to correctly</v>
      </c>
      <c r="K1273" t="s">
        <v>287</v>
      </c>
      <c r="L1273">
        <v>1</v>
      </c>
      <c r="M1273">
        <v>4</v>
      </c>
      <c r="N1273">
        <v>8</v>
      </c>
      <c r="O1273">
        <v>11</v>
      </c>
      <c r="R1273" t="str">
        <f ca="1">'R - Total (SC, ST)'!$C$257</f>
        <v>[Autofilled based on inputs from part 3]</v>
      </c>
      <c r="S1273">
        <v>0</v>
      </c>
      <c r="T1273">
        <v>0</v>
      </c>
      <c r="U1273">
        <v>0</v>
      </c>
      <c r="V1273">
        <v>0</v>
      </c>
      <c r="W1273">
        <v>0</v>
      </c>
      <c r="X1273">
        <v>0</v>
      </c>
      <c r="Y1273">
        <v>0</v>
      </c>
      <c r="Z1273">
        <v>0</v>
      </c>
      <c r="AA1273">
        <v>0</v>
      </c>
      <c r="AB1273">
        <v>0</v>
      </c>
      <c r="AC1273">
        <v>0</v>
      </c>
      <c r="AD1273">
        <v>0</v>
      </c>
      <c r="AJ1273" cm="1">
        <f t="array" aca="1" ref="AJ1273" ca="1">IF(OR(COUNTIF(R1273,$AZ$2:$AZ$19)),0,1)</f>
        <v>0</v>
      </c>
      <c r="AK1273" cm="1">
        <f t="array" ref="AK1273">IF(OR(COUNTIF(S1273,$AZ$2:$AZ$19)),0,1)</f>
        <v>0</v>
      </c>
      <c r="AL1273" cm="1">
        <f t="array" ref="AL1273">IF(OR(COUNTIF(T1273,$AZ$2:$AZ$19)),0,1)</f>
        <v>0</v>
      </c>
      <c r="AM1273" cm="1">
        <f t="array" ref="AM1273">IF(OR(COUNTIF(U1273,$AZ$2:$AZ$19)),0,1)</f>
        <v>0</v>
      </c>
      <c r="AN1273" cm="1">
        <f t="array" ref="AN1273">IF(OR(COUNTIF(V1273,$AZ$2:$AZ$19)),0,1)</f>
        <v>0</v>
      </c>
      <c r="AO1273" cm="1">
        <f t="array" ref="AO1273">IF(OR(COUNTIF(W1273,$AZ$2:$AZ$19)),0,1)</f>
        <v>0</v>
      </c>
      <c r="AP1273" cm="1">
        <f t="array" ref="AP1273">IF(OR(COUNTIF(X1273,$AZ$2:$AZ$19)),0,1)</f>
        <v>0</v>
      </c>
      <c r="AQ1273" cm="1">
        <f t="array" ref="AQ1273">IF(OR(COUNTIF(Y1273,$AZ$2:$AZ$19)),0,1)</f>
        <v>0</v>
      </c>
      <c r="AR1273" cm="1">
        <f t="array" ref="AR1273">IF(OR(COUNTIF(Z1273,$AZ$2:$AZ$19)),0,1)</f>
        <v>0</v>
      </c>
      <c r="AS1273" cm="1">
        <f t="array" ref="AS1273">IF(OR(COUNTIF(AA1273,$AZ$2:$AZ$19)),0,1)</f>
        <v>0</v>
      </c>
      <c r="AT1273" cm="1">
        <f t="array" ref="AT1273">IF(OR(COUNTIF(AB1273,$AZ$2:$AZ$19)),0,1)</f>
        <v>0</v>
      </c>
      <c r="AU1273" cm="1">
        <f t="array" ref="AU1273">IF(OR(COUNTIF(AC1273,$AZ$2:$AZ$19)),0,1)</f>
        <v>0</v>
      </c>
      <c r="AV1273" cm="1">
        <f t="array" ref="AV1273">IF(OR(COUNTIF(AD1273,$AZ$2:$AZ$19)),0,1)</f>
        <v>0</v>
      </c>
      <c r="AX1273">
        <f t="shared" ca="1" si="21"/>
        <v>0</v>
      </c>
    </row>
    <row r="1274" spans="1:50" x14ac:dyDescent="0.3">
      <c r="A1274" s="88" t="str" cm="1">
        <f t="array" aca="1" ref="A1274" ca="1">IF(AX1274&gt;0,'Licensee Info'!$A$2:$A$2,"#N/A")</f>
        <v>#N/A</v>
      </c>
      <c r="B1274" s="88" t="str">
        <f>'Cover Sheet'!$A$3</f>
        <v>[insert AFS Reporting Period]</v>
      </c>
      <c r="C1274" s="88" t="str">
        <f>'Cover Sheet'!$D$3</f>
        <v>[insert all medical and adult-use license record numbers covered by this AFS]</v>
      </c>
      <c r="D1274" s="88" t="str">
        <f>'Cover Sheet'!$A$6</f>
        <v>[insert name of firm]</v>
      </c>
      <c r="E1274" s="88" t="str">
        <f>'Cover Sheet'!$B$6</f>
        <v>[insert CPA name]</v>
      </c>
      <c r="F1274" s="88" t="str">
        <f>'Cover Sheet'!$B$8</f>
        <v>[insert CPA license number]</v>
      </c>
      <c r="G1274" s="88" t="str">
        <f>'Cover Sheet'!$D$6</f>
        <v>[insert direct email address]</v>
      </c>
      <c r="H1274" s="88" t="str">
        <f>'Cover Sheet'!$D$8</f>
        <v>[insert direct phone number]</v>
      </c>
      <c r="I1274" s="88" t="str">
        <f>'Cover Sheet'!$D$10</f>
        <v>[insert firm mailing address]</v>
      </c>
      <c r="J1274" s="88" t="str">
        <f>'Licensee Info'!$E$2</f>
        <v>Report not attested to correctly</v>
      </c>
      <c r="K1274" s="91" t="s">
        <v>287</v>
      </c>
      <c r="L1274" s="91">
        <v>1</v>
      </c>
      <c r="M1274" s="91">
        <v>4</v>
      </c>
      <c r="N1274" s="91">
        <v>8</v>
      </c>
      <c r="O1274" s="91">
        <v>12</v>
      </c>
      <c r="P1274" s="91"/>
      <c r="Q1274" s="91"/>
      <c r="R1274" s="91" t="str">
        <f ca="1">'R - Total (SC, ST)'!$C$257</f>
        <v>[Autofilled based on inputs from part 3]</v>
      </c>
      <c r="S1274" s="91">
        <v>0</v>
      </c>
      <c r="T1274" s="91">
        <v>0</v>
      </c>
      <c r="U1274" s="91">
        <v>0</v>
      </c>
      <c r="V1274" s="91">
        <v>0</v>
      </c>
      <c r="W1274" s="91">
        <v>0</v>
      </c>
      <c r="X1274" s="91">
        <v>0</v>
      </c>
      <c r="Y1274" s="91">
        <v>0</v>
      </c>
      <c r="Z1274" s="91">
        <v>0</v>
      </c>
      <c r="AA1274" s="91">
        <v>0</v>
      </c>
      <c r="AB1274" s="91">
        <v>0</v>
      </c>
      <c r="AC1274" s="91">
        <v>0</v>
      </c>
      <c r="AD1274" s="91">
        <v>0</v>
      </c>
      <c r="AE1274" s="91"/>
      <c r="AF1274" s="91"/>
      <c r="AG1274" s="91"/>
      <c r="AH1274" s="91"/>
      <c r="AJ1274" cm="1">
        <f t="array" aca="1" ref="AJ1274" ca="1">IF(OR(COUNTIF(R1274,$AZ$2:$AZ$19)),0,1)</f>
        <v>0</v>
      </c>
      <c r="AK1274" cm="1">
        <f t="array" ref="AK1274">IF(OR(COUNTIF(S1274,$AZ$2:$AZ$19)),0,1)</f>
        <v>0</v>
      </c>
      <c r="AL1274" cm="1">
        <f t="array" ref="AL1274">IF(OR(COUNTIF(T1274,$AZ$2:$AZ$19)),0,1)</f>
        <v>0</v>
      </c>
      <c r="AM1274" cm="1">
        <f t="array" ref="AM1274">IF(OR(COUNTIF(U1274,$AZ$2:$AZ$19)),0,1)</f>
        <v>0</v>
      </c>
      <c r="AN1274" cm="1">
        <f t="array" ref="AN1274">IF(OR(COUNTIF(V1274,$AZ$2:$AZ$19)),0,1)</f>
        <v>0</v>
      </c>
      <c r="AO1274" cm="1">
        <f t="array" ref="AO1274">IF(OR(COUNTIF(W1274,$AZ$2:$AZ$19)),0,1)</f>
        <v>0</v>
      </c>
      <c r="AP1274" cm="1">
        <f t="array" ref="AP1274">IF(OR(COUNTIF(X1274,$AZ$2:$AZ$19)),0,1)</f>
        <v>0</v>
      </c>
      <c r="AQ1274" cm="1">
        <f t="array" ref="AQ1274">IF(OR(COUNTIF(Y1274,$AZ$2:$AZ$19)),0,1)</f>
        <v>0</v>
      </c>
      <c r="AR1274" cm="1">
        <f t="array" ref="AR1274">IF(OR(COUNTIF(Z1274,$AZ$2:$AZ$19)),0,1)</f>
        <v>0</v>
      </c>
      <c r="AS1274" cm="1">
        <f t="array" ref="AS1274">IF(OR(COUNTIF(AA1274,$AZ$2:$AZ$19)),0,1)</f>
        <v>0</v>
      </c>
      <c r="AT1274" cm="1">
        <f t="array" ref="AT1274">IF(OR(COUNTIF(AB1274,$AZ$2:$AZ$19)),0,1)</f>
        <v>0</v>
      </c>
      <c r="AU1274" cm="1">
        <f t="array" ref="AU1274">IF(OR(COUNTIF(AC1274,$AZ$2:$AZ$19)),0,1)</f>
        <v>0</v>
      </c>
      <c r="AV1274" cm="1">
        <f t="array" ref="AV1274">IF(OR(COUNTIF(AD1274,$AZ$2:$AZ$19)),0,1)</f>
        <v>0</v>
      </c>
      <c r="AX1274">
        <f t="shared" ca="1" si="21"/>
        <v>0</v>
      </c>
    </row>
    <row r="1275" spans="1:50" x14ac:dyDescent="0.3">
      <c r="A1275" s="92" t="str" cm="1">
        <f t="array" ref="A1275">IF(AX1275&gt;0,'Licensee Info'!$A$2:$A$2,"#N/A")</f>
        <v>#N/A</v>
      </c>
      <c r="B1275" s="88" t="str">
        <f>'Cover Sheet'!$A$3</f>
        <v>[insert AFS Reporting Period]</v>
      </c>
      <c r="C1275" s="88" t="str">
        <f>'Cover Sheet'!$D$3</f>
        <v>[insert all medical and adult-use license record numbers covered by this AFS]</v>
      </c>
      <c r="D1275" s="88" t="str">
        <f>'Cover Sheet'!$A$6</f>
        <v>[insert name of firm]</v>
      </c>
      <c r="E1275" s="88" t="str">
        <f>'Cover Sheet'!$B$6</f>
        <v>[insert CPA name]</v>
      </c>
      <c r="F1275" s="88" t="str">
        <f>'Cover Sheet'!$B$8</f>
        <v>[insert CPA license number]</v>
      </c>
      <c r="G1275" s="88" t="str">
        <f>'Cover Sheet'!$D$6</f>
        <v>[insert direct email address]</v>
      </c>
      <c r="H1275" s="88" t="str">
        <f>'Cover Sheet'!$D$8</f>
        <v>[insert direct phone number]</v>
      </c>
      <c r="I1275" s="88" t="str">
        <f>'Cover Sheet'!$D$10</f>
        <v>[insert firm mailing address]</v>
      </c>
      <c r="J1275" s="88" t="str">
        <f>'Licensee Info'!$E$2</f>
        <v>Report not attested to correctly</v>
      </c>
      <c r="K1275" t="s">
        <v>287</v>
      </c>
      <c r="L1275">
        <v>1</v>
      </c>
      <c r="M1275" t="s">
        <v>288</v>
      </c>
      <c r="N1275">
        <v>8</v>
      </c>
      <c r="O1275">
        <v>1</v>
      </c>
      <c r="R1275" cm="1">
        <f t="array" ref="R1275:V1284">'R - Total (SC, ST)'!$A$273:$E$282</f>
        <v>0</v>
      </c>
      <c r="S1275">
        <v>0</v>
      </c>
      <c r="T1275">
        <v>0</v>
      </c>
      <c r="U1275">
        <v>0</v>
      </c>
      <c r="V1275">
        <v>0</v>
      </c>
      <c r="W1275">
        <v>0</v>
      </c>
      <c r="X1275">
        <v>0</v>
      </c>
      <c r="Y1275">
        <v>0</v>
      </c>
      <c r="Z1275">
        <v>0</v>
      </c>
      <c r="AA1275">
        <v>0</v>
      </c>
      <c r="AB1275">
        <v>0</v>
      </c>
      <c r="AC1275">
        <v>0</v>
      </c>
      <c r="AD1275">
        <v>0</v>
      </c>
      <c r="AJ1275" cm="1">
        <f t="array" ref="AJ1275">IF(OR(COUNTIF(R1275,$AZ$2:$AZ$19)),0,1)</f>
        <v>0</v>
      </c>
      <c r="AK1275" cm="1">
        <f t="array" ref="AK1275">IF(OR(COUNTIF(S1275,$AZ$2:$AZ$19)),0,1)</f>
        <v>0</v>
      </c>
      <c r="AL1275" cm="1">
        <f t="array" ref="AL1275">IF(OR(COUNTIF(T1275,$AZ$2:$AZ$19)),0,1)</f>
        <v>0</v>
      </c>
      <c r="AM1275" cm="1">
        <f t="array" ref="AM1275">IF(OR(COUNTIF(U1275,$AZ$2:$AZ$19)),0,1)</f>
        <v>0</v>
      </c>
      <c r="AN1275" cm="1">
        <f t="array" ref="AN1275">IF(OR(COUNTIF(V1275,$AZ$2:$AZ$19)),0,1)</f>
        <v>0</v>
      </c>
      <c r="AO1275" cm="1">
        <f t="array" ref="AO1275">IF(OR(COUNTIF(W1275,$AZ$2:$AZ$19)),0,1)</f>
        <v>0</v>
      </c>
      <c r="AP1275" cm="1">
        <f t="array" ref="AP1275">IF(OR(COUNTIF(X1275,$AZ$2:$AZ$19)),0,1)</f>
        <v>0</v>
      </c>
      <c r="AQ1275" cm="1">
        <f t="array" ref="AQ1275">IF(OR(COUNTIF(Y1275,$AZ$2:$AZ$19)),0,1)</f>
        <v>0</v>
      </c>
      <c r="AR1275" cm="1">
        <f t="array" ref="AR1275">IF(OR(COUNTIF(Z1275,$AZ$2:$AZ$19)),0,1)</f>
        <v>0</v>
      </c>
      <c r="AS1275" cm="1">
        <f t="array" ref="AS1275">IF(OR(COUNTIF(AA1275,$AZ$2:$AZ$19)),0,1)</f>
        <v>0</v>
      </c>
      <c r="AT1275" cm="1">
        <f t="array" ref="AT1275">IF(OR(COUNTIF(AB1275,$AZ$2:$AZ$19)),0,1)</f>
        <v>0</v>
      </c>
      <c r="AU1275" cm="1">
        <f t="array" ref="AU1275">IF(OR(COUNTIF(AC1275,$AZ$2:$AZ$19)),0,1)</f>
        <v>0</v>
      </c>
      <c r="AV1275" cm="1">
        <f t="array" ref="AV1275">IF(OR(COUNTIF(AD1275,$AZ$2:$AZ$19)),0,1)</f>
        <v>0</v>
      </c>
      <c r="AX1275">
        <f t="shared" si="21"/>
        <v>0</v>
      </c>
    </row>
    <row r="1276" spans="1:50" x14ac:dyDescent="0.3">
      <c r="A1276" s="88" t="str" cm="1">
        <f t="array" ref="A1276">IF(AX1276&gt;0,'Licensee Info'!$A$2:$A$2,"#N/A")</f>
        <v>#N/A</v>
      </c>
      <c r="B1276" s="88" t="str">
        <f>'Cover Sheet'!$A$3</f>
        <v>[insert AFS Reporting Period]</v>
      </c>
      <c r="C1276" s="88" t="str">
        <f>'Cover Sheet'!$D$3</f>
        <v>[insert all medical and adult-use license record numbers covered by this AFS]</v>
      </c>
      <c r="D1276" s="88" t="str">
        <f>'Cover Sheet'!$A$6</f>
        <v>[insert name of firm]</v>
      </c>
      <c r="E1276" s="88" t="str">
        <f>'Cover Sheet'!$B$6</f>
        <v>[insert CPA name]</v>
      </c>
      <c r="F1276" s="88" t="str">
        <f>'Cover Sheet'!$B$8</f>
        <v>[insert CPA license number]</v>
      </c>
      <c r="G1276" s="88" t="str">
        <f>'Cover Sheet'!$D$6</f>
        <v>[insert direct email address]</v>
      </c>
      <c r="H1276" s="88" t="str">
        <f>'Cover Sheet'!$D$8</f>
        <v>[insert direct phone number]</v>
      </c>
      <c r="I1276" s="88" t="str">
        <f>'Cover Sheet'!$D$10</f>
        <v>[insert firm mailing address]</v>
      </c>
      <c r="J1276" s="88" t="str">
        <f>'Licensee Info'!$E$2</f>
        <v>Report not attested to correctly</v>
      </c>
      <c r="K1276" s="91" t="s">
        <v>287</v>
      </c>
      <c r="L1276" s="91">
        <v>1</v>
      </c>
      <c r="M1276" s="91" t="s">
        <v>288</v>
      </c>
      <c r="N1276" s="91">
        <v>8</v>
      </c>
      <c r="O1276" s="91">
        <v>2</v>
      </c>
      <c r="P1276" s="91"/>
      <c r="Q1276" s="91"/>
      <c r="R1276" s="91">
        <v>0</v>
      </c>
      <c r="S1276" s="91">
        <v>0</v>
      </c>
      <c r="T1276" s="91">
        <v>0</v>
      </c>
      <c r="U1276" s="91">
        <v>0</v>
      </c>
      <c r="V1276" s="91">
        <v>0</v>
      </c>
      <c r="W1276" s="91">
        <v>0</v>
      </c>
      <c r="X1276" s="91">
        <v>0</v>
      </c>
      <c r="Y1276" s="91">
        <v>0</v>
      </c>
      <c r="Z1276" s="91">
        <v>0</v>
      </c>
      <c r="AA1276" s="91">
        <v>0</v>
      </c>
      <c r="AB1276" s="91">
        <v>0</v>
      </c>
      <c r="AC1276" s="91">
        <v>0</v>
      </c>
      <c r="AD1276" s="91">
        <v>0</v>
      </c>
      <c r="AE1276" s="91"/>
      <c r="AF1276" s="91"/>
      <c r="AG1276" s="91"/>
      <c r="AH1276" s="91"/>
      <c r="AJ1276" cm="1">
        <f t="array" ref="AJ1276">IF(OR(COUNTIF(R1276,$AZ$2:$AZ$19)),0,1)</f>
        <v>0</v>
      </c>
      <c r="AK1276" cm="1">
        <f t="array" ref="AK1276">IF(OR(COUNTIF(S1276,$AZ$2:$AZ$19)),0,1)</f>
        <v>0</v>
      </c>
      <c r="AL1276" cm="1">
        <f t="array" ref="AL1276">IF(OR(COUNTIF(T1276,$AZ$2:$AZ$19)),0,1)</f>
        <v>0</v>
      </c>
      <c r="AM1276" cm="1">
        <f t="array" ref="AM1276">IF(OR(COUNTIF(U1276,$AZ$2:$AZ$19)),0,1)</f>
        <v>0</v>
      </c>
      <c r="AN1276" cm="1">
        <f t="array" ref="AN1276">IF(OR(COUNTIF(V1276,$AZ$2:$AZ$19)),0,1)</f>
        <v>0</v>
      </c>
      <c r="AO1276" cm="1">
        <f t="array" ref="AO1276">IF(OR(COUNTIF(W1276,$AZ$2:$AZ$19)),0,1)</f>
        <v>0</v>
      </c>
      <c r="AP1276" cm="1">
        <f t="array" ref="AP1276">IF(OR(COUNTIF(X1276,$AZ$2:$AZ$19)),0,1)</f>
        <v>0</v>
      </c>
      <c r="AQ1276" cm="1">
        <f t="array" ref="AQ1276">IF(OR(COUNTIF(Y1276,$AZ$2:$AZ$19)),0,1)</f>
        <v>0</v>
      </c>
      <c r="AR1276" cm="1">
        <f t="array" ref="AR1276">IF(OR(COUNTIF(Z1276,$AZ$2:$AZ$19)),0,1)</f>
        <v>0</v>
      </c>
      <c r="AS1276" cm="1">
        <f t="array" ref="AS1276">IF(OR(COUNTIF(AA1276,$AZ$2:$AZ$19)),0,1)</f>
        <v>0</v>
      </c>
      <c r="AT1276" cm="1">
        <f t="array" ref="AT1276">IF(OR(COUNTIF(AB1276,$AZ$2:$AZ$19)),0,1)</f>
        <v>0</v>
      </c>
      <c r="AU1276" cm="1">
        <f t="array" ref="AU1276">IF(OR(COUNTIF(AC1276,$AZ$2:$AZ$19)),0,1)</f>
        <v>0</v>
      </c>
      <c r="AV1276" cm="1">
        <f t="array" ref="AV1276">IF(OR(COUNTIF(AD1276,$AZ$2:$AZ$19)),0,1)</f>
        <v>0</v>
      </c>
      <c r="AX1276">
        <f t="shared" si="21"/>
        <v>0</v>
      </c>
    </row>
    <row r="1277" spans="1:50" x14ac:dyDescent="0.3">
      <c r="A1277" s="92" t="str" cm="1">
        <f t="array" ref="A1277">IF(AX1277&gt;0,'Licensee Info'!$A$2:$A$2,"#N/A")</f>
        <v>#N/A</v>
      </c>
      <c r="B1277" s="88" t="str">
        <f>'Cover Sheet'!$A$3</f>
        <v>[insert AFS Reporting Period]</v>
      </c>
      <c r="C1277" s="88" t="str">
        <f>'Cover Sheet'!$D$3</f>
        <v>[insert all medical and adult-use license record numbers covered by this AFS]</v>
      </c>
      <c r="D1277" s="88" t="str">
        <f>'Cover Sheet'!$A$6</f>
        <v>[insert name of firm]</v>
      </c>
      <c r="E1277" s="88" t="str">
        <f>'Cover Sheet'!$B$6</f>
        <v>[insert CPA name]</v>
      </c>
      <c r="F1277" s="88" t="str">
        <f>'Cover Sheet'!$B$8</f>
        <v>[insert CPA license number]</v>
      </c>
      <c r="G1277" s="88" t="str">
        <f>'Cover Sheet'!$D$6</f>
        <v>[insert direct email address]</v>
      </c>
      <c r="H1277" s="88" t="str">
        <f>'Cover Sheet'!$D$8</f>
        <v>[insert direct phone number]</v>
      </c>
      <c r="I1277" s="88" t="str">
        <f>'Cover Sheet'!$D$10</f>
        <v>[insert firm mailing address]</v>
      </c>
      <c r="J1277" s="88" t="str">
        <f>'Licensee Info'!$E$2</f>
        <v>Report not attested to correctly</v>
      </c>
      <c r="K1277" t="s">
        <v>287</v>
      </c>
      <c r="L1277">
        <v>1</v>
      </c>
      <c r="M1277" t="s">
        <v>288</v>
      </c>
      <c r="N1277">
        <v>8</v>
      </c>
      <c r="O1277">
        <v>3</v>
      </c>
      <c r="R1277">
        <v>0</v>
      </c>
      <c r="S1277">
        <v>0</v>
      </c>
      <c r="T1277">
        <v>0</v>
      </c>
      <c r="U1277">
        <v>0</v>
      </c>
      <c r="V1277">
        <v>0</v>
      </c>
      <c r="W1277">
        <v>0</v>
      </c>
      <c r="X1277">
        <v>0</v>
      </c>
      <c r="Y1277">
        <v>0</v>
      </c>
      <c r="Z1277">
        <v>0</v>
      </c>
      <c r="AA1277">
        <v>0</v>
      </c>
      <c r="AB1277">
        <v>0</v>
      </c>
      <c r="AC1277">
        <v>0</v>
      </c>
      <c r="AD1277">
        <v>0</v>
      </c>
      <c r="AJ1277" cm="1">
        <f t="array" ref="AJ1277">IF(OR(COUNTIF(R1277,$AZ$2:$AZ$19)),0,1)</f>
        <v>0</v>
      </c>
      <c r="AK1277" cm="1">
        <f t="array" ref="AK1277">IF(OR(COUNTIF(S1277,$AZ$2:$AZ$19)),0,1)</f>
        <v>0</v>
      </c>
      <c r="AL1277" cm="1">
        <f t="array" ref="AL1277">IF(OR(COUNTIF(T1277,$AZ$2:$AZ$19)),0,1)</f>
        <v>0</v>
      </c>
      <c r="AM1277" cm="1">
        <f t="array" ref="AM1277">IF(OR(COUNTIF(U1277,$AZ$2:$AZ$19)),0,1)</f>
        <v>0</v>
      </c>
      <c r="AN1277" cm="1">
        <f t="array" ref="AN1277">IF(OR(COUNTIF(V1277,$AZ$2:$AZ$19)),0,1)</f>
        <v>0</v>
      </c>
      <c r="AO1277" cm="1">
        <f t="array" ref="AO1277">IF(OR(COUNTIF(W1277,$AZ$2:$AZ$19)),0,1)</f>
        <v>0</v>
      </c>
      <c r="AP1277" cm="1">
        <f t="array" ref="AP1277">IF(OR(COUNTIF(X1277,$AZ$2:$AZ$19)),0,1)</f>
        <v>0</v>
      </c>
      <c r="AQ1277" cm="1">
        <f t="array" ref="AQ1277">IF(OR(COUNTIF(Y1277,$AZ$2:$AZ$19)),0,1)</f>
        <v>0</v>
      </c>
      <c r="AR1277" cm="1">
        <f t="array" ref="AR1277">IF(OR(COUNTIF(Z1277,$AZ$2:$AZ$19)),0,1)</f>
        <v>0</v>
      </c>
      <c r="AS1277" cm="1">
        <f t="array" ref="AS1277">IF(OR(COUNTIF(AA1277,$AZ$2:$AZ$19)),0,1)</f>
        <v>0</v>
      </c>
      <c r="AT1277" cm="1">
        <f t="array" ref="AT1277">IF(OR(COUNTIF(AB1277,$AZ$2:$AZ$19)),0,1)</f>
        <v>0</v>
      </c>
      <c r="AU1277" cm="1">
        <f t="array" ref="AU1277">IF(OR(COUNTIF(AC1277,$AZ$2:$AZ$19)),0,1)</f>
        <v>0</v>
      </c>
      <c r="AV1277" cm="1">
        <f t="array" ref="AV1277">IF(OR(COUNTIF(AD1277,$AZ$2:$AZ$19)),0,1)</f>
        <v>0</v>
      </c>
      <c r="AX1277">
        <f t="shared" si="21"/>
        <v>0</v>
      </c>
    </row>
    <row r="1278" spans="1:50" x14ac:dyDescent="0.3">
      <c r="A1278" s="88" t="str" cm="1">
        <f t="array" ref="A1278">IF(AX1278&gt;0,'Licensee Info'!$A$2:$A$2,"#N/A")</f>
        <v>#N/A</v>
      </c>
      <c r="B1278" s="88" t="str">
        <f>'Cover Sheet'!$A$3</f>
        <v>[insert AFS Reporting Period]</v>
      </c>
      <c r="C1278" s="88" t="str">
        <f>'Cover Sheet'!$D$3</f>
        <v>[insert all medical and adult-use license record numbers covered by this AFS]</v>
      </c>
      <c r="D1278" s="88" t="str">
        <f>'Cover Sheet'!$A$6</f>
        <v>[insert name of firm]</v>
      </c>
      <c r="E1278" s="88" t="str">
        <f>'Cover Sheet'!$B$6</f>
        <v>[insert CPA name]</v>
      </c>
      <c r="F1278" s="88" t="str">
        <f>'Cover Sheet'!$B$8</f>
        <v>[insert CPA license number]</v>
      </c>
      <c r="G1278" s="88" t="str">
        <f>'Cover Sheet'!$D$6</f>
        <v>[insert direct email address]</v>
      </c>
      <c r="H1278" s="88" t="str">
        <f>'Cover Sheet'!$D$8</f>
        <v>[insert direct phone number]</v>
      </c>
      <c r="I1278" s="88" t="str">
        <f>'Cover Sheet'!$D$10</f>
        <v>[insert firm mailing address]</v>
      </c>
      <c r="J1278" s="88" t="str">
        <f>'Licensee Info'!$E$2</f>
        <v>Report not attested to correctly</v>
      </c>
      <c r="K1278" s="91" t="s">
        <v>287</v>
      </c>
      <c r="L1278" s="91">
        <v>1</v>
      </c>
      <c r="M1278" s="91" t="s">
        <v>288</v>
      </c>
      <c r="N1278" s="91">
        <v>8</v>
      </c>
      <c r="O1278" s="91">
        <v>4</v>
      </c>
      <c r="P1278" s="91"/>
      <c r="Q1278" s="91"/>
      <c r="R1278" s="91">
        <v>0</v>
      </c>
      <c r="S1278" s="91">
        <v>0</v>
      </c>
      <c r="T1278" s="91">
        <v>0</v>
      </c>
      <c r="U1278" s="91">
        <v>0</v>
      </c>
      <c r="V1278" s="91">
        <v>0</v>
      </c>
      <c r="W1278" s="91">
        <v>0</v>
      </c>
      <c r="X1278" s="91">
        <v>0</v>
      </c>
      <c r="Y1278" s="91">
        <v>0</v>
      </c>
      <c r="Z1278" s="91">
        <v>0</v>
      </c>
      <c r="AA1278" s="91">
        <v>0</v>
      </c>
      <c r="AB1278" s="91">
        <v>0</v>
      </c>
      <c r="AC1278" s="91">
        <v>0</v>
      </c>
      <c r="AD1278" s="91">
        <v>0</v>
      </c>
      <c r="AE1278" s="91"/>
      <c r="AF1278" s="91"/>
      <c r="AG1278" s="91"/>
      <c r="AH1278" s="91"/>
      <c r="AJ1278" cm="1">
        <f t="array" ref="AJ1278">IF(OR(COUNTIF(R1278,$AZ$2:$AZ$19)),0,1)</f>
        <v>0</v>
      </c>
      <c r="AK1278" cm="1">
        <f t="array" ref="AK1278">IF(OR(COUNTIF(S1278,$AZ$2:$AZ$19)),0,1)</f>
        <v>0</v>
      </c>
      <c r="AL1278" cm="1">
        <f t="array" ref="AL1278">IF(OR(COUNTIF(T1278,$AZ$2:$AZ$19)),0,1)</f>
        <v>0</v>
      </c>
      <c r="AM1278" cm="1">
        <f t="array" ref="AM1278">IF(OR(COUNTIF(U1278,$AZ$2:$AZ$19)),0,1)</f>
        <v>0</v>
      </c>
      <c r="AN1278" cm="1">
        <f t="array" ref="AN1278">IF(OR(COUNTIF(V1278,$AZ$2:$AZ$19)),0,1)</f>
        <v>0</v>
      </c>
      <c r="AO1278" cm="1">
        <f t="array" ref="AO1278">IF(OR(COUNTIF(W1278,$AZ$2:$AZ$19)),0,1)</f>
        <v>0</v>
      </c>
      <c r="AP1278" cm="1">
        <f t="array" ref="AP1278">IF(OR(COUNTIF(X1278,$AZ$2:$AZ$19)),0,1)</f>
        <v>0</v>
      </c>
      <c r="AQ1278" cm="1">
        <f t="array" ref="AQ1278">IF(OR(COUNTIF(Y1278,$AZ$2:$AZ$19)),0,1)</f>
        <v>0</v>
      </c>
      <c r="AR1278" cm="1">
        <f t="array" ref="AR1278">IF(OR(COUNTIF(Z1278,$AZ$2:$AZ$19)),0,1)</f>
        <v>0</v>
      </c>
      <c r="AS1278" cm="1">
        <f t="array" ref="AS1278">IF(OR(COUNTIF(AA1278,$AZ$2:$AZ$19)),0,1)</f>
        <v>0</v>
      </c>
      <c r="AT1278" cm="1">
        <f t="array" ref="AT1278">IF(OR(COUNTIF(AB1278,$AZ$2:$AZ$19)),0,1)</f>
        <v>0</v>
      </c>
      <c r="AU1278" cm="1">
        <f t="array" ref="AU1278">IF(OR(COUNTIF(AC1278,$AZ$2:$AZ$19)),0,1)</f>
        <v>0</v>
      </c>
      <c r="AV1278" cm="1">
        <f t="array" ref="AV1278">IF(OR(COUNTIF(AD1278,$AZ$2:$AZ$19)),0,1)</f>
        <v>0</v>
      </c>
      <c r="AX1278">
        <f t="shared" si="21"/>
        <v>0</v>
      </c>
    </row>
    <row r="1279" spans="1:50" x14ac:dyDescent="0.3">
      <c r="A1279" s="92" t="str" cm="1">
        <f t="array" ref="A1279">IF(AX1279&gt;0,'Licensee Info'!$A$2:$A$2,"#N/A")</f>
        <v>#N/A</v>
      </c>
      <c r="B1279" s="88" t="str">
        <f>'Cover Sheet'!$A$3</f>
        <v>[insert AFS Reporting Period]</v>
      </c>
      <c r="C1279" s="88" t="str">
        <f>'Cover Sheet'!$D$3</f>
        <v>[insert all medical and adult-use license record numbers covered by this AFS]</v>
      </c>
      <c r="D1279" s="88" t="str">
        <f>'Cover Sheet'!$A$6</f>
        <v>[insert name of firm]</v>
      </c>
      <c r="E1279" s="88" t="str">
        <f>'Cover Sheet'!$B$6</f>
        <v>[insert CPA name]</v>
      </c>
      <c r="F1279" s="88" t="str">
        <f>'Cover Sheet'!$B$8</f>
        <v>[insert CPA license number]</v>
      </c>
      <c r="G1279" s="88" t="str">
        <f>'Cover Sheet'!$D$6</f>
        <v>[insert direct email address]</v>
      </c>
      <c r="H1279" s="88" t="str">
        <f>'Cover Sheet'!$D$8</f>
        <v>[insert direct phone number]</v>
      </c>
      <c r="I1279" s="88" t="str">
        <f>'Cover Sheet'!$D$10</f>
        <v>[insert firm mailing address]</v>
      </c>
      <c r="J1279" s="88" t="str">
        <f>'Licensee Info'!$E$2</f>
        <v>Report not attested to correctly</v>
      </c>
      <c r="K1279" t="s">
        <v>287</v>
      </c>
      <c r="L1279">
        <v>1</v>
      </c>
      <c r="M1279" t="s">
        <v>288</v>
      </c>
      <c r="N1279">
        <v>8</v>
      </c>
      <c r="O1279">
        <v>5</v>
      </c>
      <c r="R1279">
        <v>0</v>
      </c>
      <c r="S1279">
        <v>0</v>
      </c>
      <c r="T1279">
        <v>0</v>
      </c>
      <c r="U1279">
        <v>0</v>
      </c>
      <c r="V1279">
        <v>0</v>
      </c>
      <c r="W1279">
        <v>0</v>
      </c>
      <c r="X1279">
        <v>0</v>
      </c>
      <c r="Y1279">
        <v>0</v>
      </c>
      <c r="Z1279">
        <v>0</v>
      </c>
      <c r="AA1279">
        <v>0</v>
      </c>
      <c r="AB1279">
        <v>0</v>
      </c>
      <c r="AC1279">
        <v>0</v>
      </c>
      <c r="AD1279">
        <v>0</v>
      </c>
      <c r="AJ1279" cm="1">
        <f t="array" ref="AJ1279">IF(OR(COUNTIF(R1279,$AZ$2:$AZ$19)),0,1)</f>
        <v>0</v>
      </c>
      <c r="AK1279" cm="1">
        <f t="array" ref="AK1279">IF(OR(COUNTIF(S1279,$AZ$2:$AZ$19)),0,1)</f>
        <v>0</v>
      </c>
      <c r="AL1279" cm="1">
        <f t="array" ref="AL1279">IF(OR(COUNTIF(T1279,$AZ$2:$AZ$19)),0,1)</f>
        <v>0</v>
      </c>
      <c r="AM1279" cm="1">
        <f t="array" ref="AM1279">IF(OR(COUNTIF(U1279,$AZ$2:$AZ$19)),0,1)</f>
        <v>0</v>
      </c>
      <c r="AN1279" cm="1">
        <f t="array" ref="AN1279">IF(OR(COUNTIF(V1279,$AZ$2:$AZ$19)),0,1)</f>
        <v>0</v>
      </c>
      <c r="AO1279" cm="1">
        <f t="array" ref="AO1279">IF(OR(COUNTIF(W1279,$AZ$2:$AZ$19)),0,1)</f>
        <v>0</v>
      </c>
      <c r="AP1279" cm="1">
        <f t="array" ref="AP1279">IF(OR(COUNTIF(X1279,$AZ$2:$AZ$19)),0,1)</f>
        <v>0</v>
      </c>
      <c r="AQ1279" cm="1">
        <f t="array" ref="AQ1279">IF(OR(COUNTIF(Y1279,$AZ$2:$AZ$19)),0,1)</f>
        <v>0</v>
      </c>
      <c r="AR1279" cm="1">
        <f t="array" ref="AR1279">IF(OR(COUNTIF(Z1279,$AZ$2:$AZ$19)),0,1)</f>
        <v>0</v>
      </c>
      <c r="AS1279" cm="1">
        <f t="array" ref="AS1279">IF(OR(COUNTIF(AA1279,$AZ$2:$AZ$19)),0,1)</f>
        <v>0</v>
      </c>
      <c r="AT1279" cm="1">
        <f t="array" ref="AT1279">IF(OR(COUNTIF(AB1279,$AZ$2:$AZ$19)),0,1)</f>
        <v>0</v>
      </c>
      <c r="AU1279" cm="1">
        <f t="array" ref="AU1279">IF(OR(COUNTIF(AC1279,$AZ$2:$AZ$19)),0,1)</f>
        <v>0</v>
      </c>
      <c r="AV1279" cm="1">
        <f t="array" ref="AV1279">IF(OR(COUNTIF(AD1279,$AZ$2:$AZ$19)),0,1)</f>
        <v>0</v>
      </c>
      <c r="AX1279">
        <f t="shared" ref="AX1279:AX1342" si="22">SUM(AJ1279:AV1279)</f>
        <v>0</v>
      </c>
    </row>
    <row r="1280" spans="1:50" x14ac:dyDescent="0.3">
      <c r="A1280" s="88" t="str" cm="1">
        <f t="array" ref="A1280">IF(AX1280&gt;0,'Licensee Info'!$A$2:$A$2,"#N/A")</f>
        <v>#N/A</v>
      </c>
      <c r="B1280" s="88" t="str">
        <f>'Cover Sheet'!$A$3</f>
        <v>[insert AFS Reporting Period]</v>
      </c>
      <c r="C1280" s="88" t="str">
        <f>'Cover Sheet'!$D$3</f>
        <v>[insert all medical and adult-use license record numbers covered by this AFS]</v>
      </c>
      <c r="D1280" s="88" t="str">
        <f>'Cover Sheet'!$A$6</f>
        <v>[insert name of firm]</v>
      </c>
      <c r="E1280" s="88" t="str">
        <f>'Cover Sheet'!$B$6</f>
        <v>[insert CPA name]</v>
      </c>
      <c r="F1280" s="88" t="str">
        <f>'Cover Sheet'!$B$8</f>
        <v>[insert CPA license number]</v>
      </c>
      <c r="G1280" s="88" t="str">
        <f>'Cover Sheet'!$D$6</f>
        <v>[insert direct email address]</v>
      </c>
      <c r="H1280" s="88" t="str">
        <f>'Cover Sheet'!$D$8</f>
        <v>[insert direct phone number]</v>
      </c>
      <c r="I1280" s="88" t="str">
        <f>'Cover Sheet'!$D$10</f>
        <v>[insert firm mailing address]</v>
      </c>
      <c r="J1280" s="88" t="str">
        <f>'Licensee Info'!$E$2</f>
        <v>Report not attested to correctly</v>
      </c>
      <c r="K1280" s="91" t="s">
        <v>287</v>
      </c>
      <c r="L1280" s="91">
        <v>1</v>
      </c>
      <c r="M1280" s="91" t="s">
        <v>288</v>
      </c>
      <c r="N1280" s="91">
        <v>8</v>
      </c>
      <c r="O1280" s="91">
        <v>6</v>
      </c>
      <c r="P1280" s="91"/>
      <c r="Q1280" s="91"/>
      <c r="R1280" s="91">
        <v>0</v>
      </c>
      <c r="S1280" s="91">
        <v>0</v>
      </c>
      <c r="T1280" s="91">
        <v>0</v>
      </c>
      <c r="U1280" s="91">
        <v>0</v>
      </c>
      <c r="V1280" s="91">
        <v>0</v>
      </c>
      <c r="W1280" s="91">
        <v>0</v>
      </c>
      <c r="X1280" s="91">
        <v>0</v>
      </c>
      <c r="Y1280" s="91">
        <v>0</v>
      </c>
      <c r="Z1280" s="91">
        <v>0</v>
      </c>
      <c r="AA1280" s="91">
        <v>0</v>
      </c>
      <c r="AB1280" s="91">
        <v>0</v>
      </c>
      <c r="AC1280" s="91">
        <v>0</v>
      </c>
      <c r="AD1280" s="91">
        <v>0</v>
      </c>
      <c r="AE1280" s="91"/>
      <c r="AF1280" s="91"/>
      <c r="AG1280" s="91"/>
      <c r="AH1280" s="91"/>
      <c r="AJ1280" cm="1">
        <f t="array" ref="AJ1280">IF(OR(COUNTIF(R1280,$AZ$2:$AZ$19)),0,1)</f>
        <v>0</v>
      </c>
      <c r="AK1280" cm="1">
        <f t="array" ref="AK1280">IF(OR(COUNTIF(S1280,$AZ$2:$AZ$19)),0,1)</f>
        <v>0</v>
      </c>
      <c r="AL1280" cm="1">
        <f t="array" ref="AL1280">IF(OR(COUNTIF(T1280,$AZ$2:$AZ$19)),0,1)</f>
        <v>0</v>
      </c>
      <c r="AM1280" cm="1">
        <f t="array" ref="AM1280">IF(OR(COUNTIF(U1280,$AZ$2:$AZ$19)),0,1)</f>
        <v>0</v>
      </c>
      <c r="AN1280" cm="1">
        <f t="array" ref="AN1280">IF(OR(COUNTIF(V1280,$AZ$2:$AZ$19)),0,1)</f>
        <v>0</v>
      </c>
      <c r="AO1280" cm="1">
        <f t="array" ref="AO1280">IF(OR(COUNTIF(W1280,$AZ$2:$AZ$19)),0,1)</f>
        <v>0</v>
      </c>
      <c r="AP1280" cm="1">
        <f t="array" ref="AP1280">IF(OR(COUNTIF(X1280,$AZ$2:$AZ$19)),0,1)</f>
        <v>0</v>
      </c>
      <c r="AQ1280" cm="1">
        <f t="array" ref="AQ1280">IF(OR(COUNTIF(Y1280,$AZ$2:$AZ$19)),0,1)</f>
        <v>0</v>
      </c>
      <c r="AR1280" cm="1">
        <f t="array" ref="AR1280">IF(OR(COUNTIF(Z1280,$AZ$2:$AZ$19)),0,1)</f>
        <v>0</v>
      </c>
      <c r="AS1280" cm="1">
        <f t="array" ref="AS1280">IF(OR(COUNTIF(AA1280,$AZ$2:$AZ$19)),0,1)</f>
        <v>0</v>
      </c>
      <c r="AT1280" cm="1">
        <f t="array" ref="AT1280">IF(OR(COUNTIF(AB1280,$AZ$2:$AZ$19)),0,1)</f>
        <v>0</v>
      </c>
      <c r="AU1280" cm="1">
        <f t="array" ref="AU1280">IF(OR(COUNTIF(AC1280,$AZ$2:$AZ$19)),0,1)</f>
        <v>0</v>
      </c>
      <c r="AV1280" cm="1">
        <f t="array" ref="AV1280">IF(OR(COUNTIF(AD1280,$AZ$2:$AZ$19)),0,1)</f>
        <v>0</v>
      </c>
      <c r="AX1280">
        <f t="shared" si="22"/>
        <v>0</v>
      </c>
    </row>
    <row r="1281" spans="1:50" x14ac:dyDescent="0.3">
      <c r="A1281" s="92" t="str" cm="1">
        <f t="array" ref="A1281">IF(AX1281&gt;0,'Licensee Info'!$A$2:$A$2,"#N/A")</f>
        <v>#N/A</v>
      </c>
      <c r="B1281" s="88" t="str">
        <f>'Cover Sheet'!$A$3</f>
        <v>[insert AFS Reporting Period]</v>
      </c>
      <c r="C1281" s="88" t="str">
        <f>'Cover Sheet'!$D$3</f>
        <v>[insert all medical and adult-use license record numbers covered by this AFS]</v>
      </c>
      <c r="D1281" s="88" t="str">
        <f>'Cover Sheet'!$A$6</f>
        <v>[insert name of firm]</v>
      </c>
      <c r="E1281" s="88" t="str">
        <f>'Cover Sheet'!$B$6</f>
        <v>[insert CPA name]</v>
      </c>
      <c r="F1281" s="88" t="str">
        <f>'Cover Sheet'!$B$8</f>
        <v>[insert CPA license number]</v>
      </c>
      <c r="G1281" s="88" t="str">
        <f>'Cover Sheet'!$D$6</f>
        <v>[insert direct email address]</v>
      </c>
      <c r="H1281" s="88" t="str">
        <f>'Cover Sheet'!$D$8</f>
        <v>[insert direct phone number]</v>
      </c>
      <c r="I1281" s="88" t="str">
        <f>'Cover Sheet'!$D$10</f>
        <v>[insert firm mailing address]</v>
      </c>
      <c r="J1281" s="88" t="str">
        <f>'Licensee Info'!$E$2</f>
        <v>Report not attested to correctly</v>
      </c>
      <c r="K1281" t="s">
        <v>287</v>
      </c>
      <c r="L1281">
        <v>1</v>
      </c>
      <c r="M1281" t="s">
        <v>288</v>
      </c>
      <c r="N1281">
        <v>8</v>
      </c>
      <c r="O1281">
        <v>7</v>
      </c>
      <c r="R1281">
        <v>0</v>
      </c>
      <c r="S1281">
        <v>0</v>
      </c>
      <c r="T1281">
        <v>0</v>
      </c>
      <c r="U1281">
        <v>0</v>
      </c>
      <c r="V1281">
        <v>0</v>
      </c>
      <c r="W1281">
        <v>0</v>
      </c>
      <c r="X1281">
        <v>0</v>
      </c>
      <c r="Y1281">
        <v>0</v>
      </c>
      <c r="Z1281">
        <v>0</v>
      </c>
      <c r="AA1281">
        <v>0</v>
      </c>
      <c r="AB1281">
        <v>0</v>
      </c>
      <c r="AC1281">
        <v>0</v>
      </c>
      <c r="AD1281">
        <v>0</v>
      </c>
      <c r="AJ1281" cm="1">
        <f t="array" ref="AJ1281">IF(OR(COUNTIF(R1281,$AZ$2:$AZ$19)),0,1)</f>
        <v>0</v>
      </c>
      <c r="AK1281" cm="1">
        <f t="array" ref="AK1281">IF(OR(COUNTIF(S1281,$AZ$2:$AZ$19)),0,1)</f>
        <v>0</v>
      </c>
      <c r="AL1281" cm="1">
        <f t="array" ref="AL1281">IF(OR(COUNTIF(T1281,$AZ$2:$AZ$19)),0,1)</f>
        <v>0</v>
      </c>
      <c r="AM1281" cm="1">
        <f t="array" ref="AM1281">IF(OR(COUNTIF(U1281,$AZ$2:$AZ$19)),0,1)</f>
        <v>0</v>
      </c>
      <c r="AN1281" cm="1">
        <f t="array" ref="AN1281">IF(OR(COUNTIF(V1281,$AZ$2:$AZ$19)),0,1)</f>
        <v>0</v>
      </c>
      <c r="AO1281" cm="1">
        <f t="array" ref="AO1281">IF(OR(COUNTIF(W1281,$AZ$2:$AZ$19)),0,1)</f>
        <v>0</v>
      </c>
      <c r="AP1281" cm="1">
        <f t="array" ref="AP1281">IF(OR(COUNTIF(X1281,$AZ$2:$AZ$19)),0,1)</f>
        <v>0</v>
      </c>
      <c r="AQ1281" cm="1">
        <f t="array" ref="AQ1281">IF(OR(COUNTIF(Y1281,$AZ$2:$AZ$19)),0,1)</f>
        <v>0</v>
      </c>
      <c r="AR1281" cm="1">
        <f t="array" ref="AR1281">IF(OR(COUNTIF(Z1281,$AZ$2:$AZ$19)),0,1)</f>
        <v>0</v>
      </c>
      <c r="AS1281" cm="1">
        <f t="array" ref="AS1281">IF(OR(COUNTIF(AA1281,$AZ$2:$AZ$19)),0,1)</f>
        <v>0</v>
      </c>
      <c r="AT1281" cm="1">
        <f t="array" ref="AT1281">IF(OR(COUNTIF(AB1281,$AZ$2:$AZ$19)),0,1)</f>
        <v>0</v>
      </c>
      <c r="AU1281" cm="1">
        <f t="array" ref="AU1281">IF(OR(COUNTIF(AC1281,$AZ$2:$AZ$19)),0,1)</f>
        <v>0</v>
      </c>
      <c r="AV1281" cm="1">
        <f t="array" ref="AV1281">IF(OR(COUNTIF(AD1281,$AZ$2:$AZ$19)),0,1)</f>
        <v>0</v>
      </c>
      <c r="AX1281">
        <f t="shared" si="22"/>
        <v>0</v>
      </c>
    </row>
    <row r="1282" spans="1:50" x14ac:dyDescent="0.3">
      <c r="A1282" s="88" t="str" cm="1">
        <f t="array" ref="A1282">IF(AX1282&gt;0,'Licensee Info'!$A$2:$A$2,"#N/A")</f>
        <v>#N/A</v>
      </c>
      <c r="B1282" s="88" t="str">
        <f>'Cover Sheet'!$A$3</f>
        <v>[insert AFS Reporting Period]</v>
      </c>
      <c r="C1282" s="88" t="str">
        <f>'Cover Sheet'!$D$3</f>
        <v>[insert all medical and adult-use license record numbers covered by this AFS]</v>
      </c>
      <c r="D1282" s="88" t="str">
        <f>'Cover Sheet'!$A$6</f>
        <v>[insert name of firm]</v>
      </c>
      <c r="E1282" s="88" t="str">
        <f>'Cover Sheet'!$B$6</f>
        <v>[insert CPA name]</v>
      </c>
      <c r="F1282" s="88" t="str">
        <f>'Cover Sheet'!$B$8</f>
        <v>[insert CPA license number]</v>
      </c>
      <c r="G1282" s="88" t="str">
        <f>'Cover Sheet'!$D$6</f>
        <v>[insert direct email address]</v>
      </c>
      <c r="H1282" s="88" t="str">
        <f>'Cover Sheet'!$D$8</f>
        <v>[insert direct phone number]</v>
      </c>
      <c r="I1282" s="88" t="str">
        <f>'Cover Sheet'!$D$10</f>
        <v>[insert firm mailing address]</v>
      </c>
      <c r="J1282" s="88" t="str">
        <f>'Licensee Info'!$E$2</f>
        <v>Report not attested to correctly</v>
      </c>
      <c r="K1282" s="91" t="s">
        <v>287</v>
      </c>
      <c r="L1282" s="91">
        <v>1</v>
      </c>
      <c r="M1282" s="91" t="s">
        <v>288</v>
      </c>
      <c r="N1282" s="91">
        <v>8</v>
      </c>
      <c r="O1282" s="91">
        <v>8</v>
      </c>
      <c r="P1282" s="91"/>
      <c r="Q1282" s="91"/>
      <c r="R1282" s="91">
        <v>0</v>
      </c>
      <c r="S1282" s="91">
        <v>0</v>
      </c>
      <c r="T1282" s="91">
        <v>0</v>
      </c>
      <c r="U1282" s="91">
        <v>0</v>
      </c>
      <c r="V1282" s="91">
        <v>0</v>
      </c>
      <c r="W1282" s="91">
        <v>0</v>
      </c>
      <c r="X1282" s="91">
        <v>0</v>
      </c>
      <c r="Y1282" s="91">
        <v>0</v>
      </c>
      <c r="Z1282" s="91">
        <v>0</v>
      </c>
      <c r="AA1282" s="91">
        <v>0</v>
      </c>
      <c r="AB1282" s="91">
        <v>0</v>
      </c>
      <c r="AC1282" s="91">
        <v>0</v>
      </c>
      <c r="AD1282" s="91">
        <v>0</v>
      </c>
      <c r="AE1282" s="91"/>
      <c r="AF1282" s="91"/>
      <c r="AG1282" s="91"/>
      <c r="AH1282" s="91"/>
      <c r="AJ1282" cm="1">
        <f t="array" ref="AJ1282">IF(OR(COUNTIF(R1282,$AZ$2:$AZ$19)),0,1)</f>
        <v>0</v>
      </c>
      <c r="AK1282" cm="1">
        <f t="array" ref="AK1282">IF(OR(COUNTIF(S1282,$AZ$2:$AZ$19)),0,1)</f>
        <v>0</v>
      </c>
      <c r="AL1282" cm="1">
        <f t="array" ref="AL1282">IF(OR(COUNTIF(T1282,$AZ$2:$AZ$19)),0,1)</f>
        <v>0</v>
      </c>
      <c r="AM1282" cm="1">
        <f t="array" ref="AM1282">IF(OR(COUNTIF(U1282,$AZ$2:$AZ$19)),0,1)</f>
        <v>0</v>
      </c>
      <c r="AN1282" cm="1">
        <f t="array" ref="AN1282">IF(OR(COUNTIF(V1282,$AZ$2:$AZ$19)),0,1)</f>
        <v>0</v>
      </c>
      <c r="AO1282" cm="1">
        <f t="array" ref="AO1282">IF(OR(COUNTIF(W1282,$AZ$2:$AZ$19)),0,1)</f>
        <v>0</v>
      </c>
      <c r="AP1282" cm="1">
        <f t="array" ref="AP1282">IF(OR(COUNTIF(X1282,$AZ$2:$AZ$19)),0,1)</f>
        <v>0</v>
      </c>
      <c r="AQ1282" cm="1">
        <f t="array" ref="AQ1282">IF(OR(COUNTIF(Y1282,$AZ$2:$AZ$19)),0,1)</f>
        <v>0</v>
      </c>
      <c r="AR1282" cm="1">
        <f t="array" ref="AR1282">IF(OR(COUNTIF(Z1282,$AZ$2:$AZ$19)),0,1)</f>
        <v>0</v>
      </c>
      <c r="AS1282" cm="1">
        <f t="array" ref="AS1282">IF(OR(COUNTIF(AA1282,$AZ$2:$AZ$19)),0,1)</f>
        <v>0</v>
      </c>
      <c r="AT1282" cm="1">
        <f t="array" ref="AT1282">IF(OR(COUNTIF(AB1282,$AZ$2:$AZ$19)),0,1)</f>
        <v>0</v>
      </c>
      <c r="AU1282" cm="1">
        <f t="array" ref="AU1282">IF(OR(COUNTIF(AC1282,$AZ$2:$AZ$19)),0,1)</f>
        <v>0</v>
      </c>
      <c r="AV1282" cm="1">
        <f t="array" ref="AV1282">IF(OR(COUNTIF(AD1282,$AZ$2:$AZ$19)),0,1)</f>
        <v>0</v>
      </c>
      <c r="AX1282">
        <f t="shared" si="22"/>
        <v>0</v>
      </c>
    </row>
    <row r="1283" spans="1:50" x14ac:dyDescent="0.3">
      <c r="A1283" s="92" t="str" cm="1">
        <f t="array" ref="A1283">IF(AX1283&gt;0,'Licensee Info'!$A$2:$A$2,"#N/A")</f>
        <v>#N/A</v>
      </c>
      <c r="B1283" s="88" t="str">
        <f>'Cover Sheet'!$A$3</f>
        <v>[insert AFS Reporting Period]</v>
      </c>
      <c r="C1283" s="88" t="str">
        <f>'Cover Sheet'!$D$3</f>
        <v>[insert all medical and adult-use license record numbers covered by this AFS]</v>
      </c>
      <c r="D1283" s="88" t="str">
        <f>'Cover Sheet'!$A$6</f>
        <v>[insert name of firm]</v>
      </c>
      <c r="E1283" s="88" t="str">
        <f>'Cover Sheet'!$B$6</f>
        <v>[insert CPA name]</v>
      </c>
      <c r="F1283" s="88" t="str">
        <f>'Cover Sheet'!$B$8</f>
        <v>[insert CPA license number]</v>
      </c>
      <c r="G1283" s="88" t="str">
        <f>'Cover Sheet'!$D$6</f>
        <v>[insert direct email address]</v>
      </c>
      <c r="H1283" s="88" t="str">
        <f>'Cover Sheet'!$D$8</f>
        <v>[insert direct phone number]</v>
      </c>
      <c r="I1283" s="88" t="str">
        <f>'Cover Sheet'!$D$10</f>
        <v>[insert firm mailing address]</v>
      </c>
      <c r="J1283" s="88" t="str">
        <f>'Licensee Info'!$E$2</f>
        <v>Report not attested to correctly</v>
      </c>
      <c r="K1283" t="s">
        <v>287</v>
      </c>
      <c r="L1283">
        <v>1</v>
      </c>
      <c r="M1283" t="s">
        <v>288</v>
      </c>
      <c r="N1283">
        <v>8</v>
      </c>
      <c r="O1283">
        <v>9</v>
      </c>
      <c r="R1283">
        <v>0</v>
      </c>
      <c r="S1283">
        <v>0</v>
      </c>
      <c r="T1283">
        <v>0</v>
      </c>
      <c r="U1283">
        <v>0</v>
      </c>
      <c r="V1283">
        <v>0</v>
      </c>
      <c r="W1283">
        <v>0</v>
      </c>
      <c r="X1283">
        <v>0</v>
      </c>
      <c r="Y1283">
        <v>0</v>
      </c>
      <c r="Z1283">
        <v>0</v>
      </c>
      <c r="AA1283">
        <v>0</v>
      </c>
      <c r="AB1283">
        <v>0</v>
      </c>
      <c r="AC1283">
        <v>0</v>
      </c>
      <c r="AD1283">
        <v>0</v>
      </c>
      <c r="AJ1283" cm="1">
        <f t="array" ref="AJ1283">IF(OR(COUNTIF(R1283,$AZ$2:$AZ$19)),0,1)</f>
        <v>0</v>
      </c>
      <c r="AK1283" cm="1">
        <f t="array" ref="AK1283">IF(OR(COUNTIF(S1283,$AZ$2:$AZ$19)),0,1)</f>
        <v>0</v>
      </c>
      <c r="AL1283" cm="1">
        <f t="array" ref="AL1283">IF(OR(COUNTIF(T1283,$AZ$2:$AZ$19)),0,1)</f>
        <v>0</v>
      </c>
      <c r="AM1283" cm="1">
        <f t="array" ref="AM1283">IF(OR(COUNTIF(U1283,$AZ$2:$AZ$19)),0,1)</f>
        <v>0</v>
      </c>
      <c r="AN1283" cm="1">
        <f t="array" ref="AN1283">IF(OR(COUNTIF(V1283,$AZ$2:$AZ$19)),0,1)</f>
        <v>0</v>
      </c>
      <c r="AO1283" cm="1">
        <f t="array" ref="AO1283">IF(OR(COUNTIF(W1283,$AZ$2:$AZ$19)),0,1)</f>
        <v>0</v>
      </c>
      <c r="AP1283" cm="1">
        <f t="array" ref="AP1283">IF(OR(COUNTIF(X1283,$AZ$2:$AZ$19)),0,1)</f>
        <v>0</v>
      </c>
      <c r="AQ1283" cm="1">
        <f t="array" ref="AQ1283">IF(OR(COUNTIF(Y1283,$AZ$2:$AZ$19)),0,1)</f>
        <v>0</v>
      </c>
      <c r="AR1283" cm="1">
        <f t="array" ref="AR1283">IF(OR(COUNTIF(Z1283,$AZ$2:$AZ$19)),0,1)</f>
        <v>0</v>
      </c>
      <c r="AS1283" cm="1">
        <f t="array" ref="AS1283">IF(OR(COUNTIF(AA1283,$AZ$2:$AZ$19)),0,1)</f>
        <v>0</v>
      </c>
      <c r="AT1283" cm="1">
        <f t="array" ref="AT1283">IF(OR(COUNTIF(AB1283,$AZ$2:$AZ$19)),0,1)</f>
        <v>0</v>
      </c>
      <c r="AU1283" cm="1">
        <f t="array" ref="AU1283">IF(OR(COUNTIF(AC1283,$AZ$2:$AZ$19)),0,1)</f>
        <v>0</v>
      </c>
      <c r="AV1283" cm="1">
        <f t="array" ref="AV1283">IF(OR(COUNTIF(AD1283,$AZ$2:$AZ$19)),0,1)</f>
        <v>0</v>
      </c>
      <c r="AX1283">
        <f t="shared" si="22"/>
        <v>0</v>
      </c>
    </row>
    <row r="1284" spans="1:50" x14ac:dyDescent="0.3">
      <c r="A1284" s="88" t="str" cm="1">
        <f t="array" ref="A1284">IF(AX1284&gt;0,'Licensee Info'!$A$2:$A$2,"#N/A")</f>
        <v>#N/A</v>
      </c>
      <c r="B1284" s="88" t="str">
        <f>'Cover Sheet'!$A$3</f>
        <v>[insert AFS Reporting Period]</v>
      </c>
      <c r="C1284" s="88" t="str">
        <f>'Cover Sheet'!$D$3</f>
        <v>[insert all medical and adult-use license record numbers covered by this AFS]</v>
      </c>
      <c r="D1284" s="88" t="str">
        <f>'Cover Sheet'!$A$6</f>
        <v>[insert name of firm]</v>
      </c>
      <c r="E1284" s="88" t="str">
        <f>'Cover Sheet'!$B$6</f>
        <v>[insert CPA name]</v>
      </c>
      <c r="F1284" s="88" t="str">
        <f>'Cover Sheet'!$B$8</f>
        <v>[insert CPA license number]</v>
      </c>
      <c r="G1284" s="88" t="str">
        <f>'Cover Sheet'!$D$6</f>
        <v>[insert direct email address]</v>
      </c>
      <c r="H1284" s="88" t="str">
        <f>'Cover Sheet'!$D$8</f>
        <v>[insert direct phone number]</v>
      </c>
      <c r="I1284" s="88" t="str">
        <f>'Cover Sheet'!$D$10</f>
        <v>[insert firm mailing address]</v>
      </c>
      <c r="J1284" s="88" t="str">
        <f>'Licensee Info'!$E$2</f>
        <v>Report not attested to correctly</v>
      </c>
      <c r="K1284" s="91" t="s">
        <v>287</v>
      </c>
      <c r="L1284" s="91">
        <v>1</v>
      </c>
      <c r="M1284" s="91" t="s">
        <v>288</v>
      </c>
      <c r="N1284" s="91">
        <v>8</v>
      </c>
      <c r="O1284" s="91">
        <v>10</v>
      </c>
      <c r="P1284" s="91"/>
      <c r="Q1284" s="91"/>
      <c r="R1284" s="91">
        <v>0</v>
      </c>
      <c r="S1284" s="91">
        <v>0</v>
      </c>
      <c r="T1284" s="91">
        <v>0</v>
      </c>
      <c r="U1284" s="91">
        <v>0</v>
      </c>
      <c r="V1284" s="91">
        <v>0</v>
      </c>
      <c r="W1284" s="91">
        <v>0</v>
      </c>
      <c r="X1284" s="91">
        <v>0</v>
      </c>
      <c r="Y1284" s="91">
        <v>0</v>
      </c>
      <c r="Z1284" s="91">
        <v>0</v>
      </c>
      <c r="AA1284" s="91">
        <v>0</v>
      </c>
      <c r="AB1284" s="91">
        <v>0</v>
      </c>
      <c r="AC1284" s="91">
        <v>0</v>
      </c>
      <c r="AD1284" s="91">
        <v>0</v>
      </c>
      <c r="AE1284" s="91"/>
      <c r="AF1284" s="91"/>
      <c r="AG1284" s="91"/>
      <c r="AH1284" s="91"/>
      <c r="AJ1284" cm="1">
        <f t="array" ref="AJ1284">IF(OR(COUNTIF(R1284,$AZ$2:$AZ$19)),0,1)</f>
        <v>0</v>
      </c>
      <c r="AK1284" cm="1">
        <f t="array" ref="AK1284">IF(OR(COUNTIF(S1284,$AZ$2:$AZ$19)),0,1)</f>
        <v>0</v>
      </c>
      <c r="AL1284" cm="1">
        <f t="array" ref="AL1284">IF(OR(COUNTIF(T1284,$AZ$2:$AZ$19)),0,1)</f>
        <v>0</v>
      </c>
      <c r="AM1284" cm="1">
        <f t="array" ref="AM1284">IF(OR(COUNTIF(U1284,$AZ$2:$AZ$19)),0,1)</f>
        <v>0</v>
      </c>
      <c r="AN1284" cm="1">
        <f t="array" ref="AN1284">IF(OR(COUNTIF(V1284,$AZ$2:$AZ$19)),0,1)</f>
        <v>0</v>
      </c>
      <c r="AO1284" cm="1">
        <f t="array" ref="AO1284">IF(OR(COUNTIF(W1284,$AZ$2:$AZ$19)),0,1)</f>
        <v>0</v>
      </c>
      <c r="AP1284" cm="1">
        <f t="array" ref="AP1284">IF(OR(COUNTIF(X1284,$AZ$2:$AZ$19)),0,1)</f>
        <v>0</v>
      </c>
      <c r="AQ1284" cm="1">
        <f t="array" ref="AQ1284">IF(OR(COUNTIF(Y1284,$AZ$2:$AZ$19)),0,1)</f>
        <v>0</v>
      </c>
      <c r="AR1284" cm="1">
        <f t="array" ref="AR1284">IF(OR(COUNTIF(Z1284,$AZ$2:$AZ$19)),0,1)</f>
        <v>0</v>
      </c>
      <c r="AS1284" cm="1">
        <f t="array" ref="AS1284">IF(OR(COUNTIF(AA1284,$AZ$2:$AZ$19)),0,1)</f>
        <v>0</v>
      </c>
      <c r="AT1284" cm="1">
        <f t="array" ref="AT1284">IF(OR(COUNTIF(AB1284,$AZ$2:$AZ$19)),0,1)</f>
        <v>0</v>
      </c>
      <c r="AU1284" cm="1">
        <f t="array" ref="AU1284">IF(OR(COUNTIF(AC1284,$AZ$2:$AZ$19)),0,1)</f>
        <v>0</v>
      </c>
      <c r="AV1284" cm="1">
        <f t="array" ref="AV1284">IF(OR(COUNTIF(AD1284,$AZ$2:$AZ$19)),0,1)</f>
        <v>0</v>
      </c>
      <c r="AX1284">
        <f t="shared" si="22"/>
        <v>0</v>
      </c>
    </row>
    <row r="1285" spans="1:50" x14ac:dyDescent="0.3">
      <c r="A1285" s="92" t="str" cm="1">
        <f t="array" ref="A1285">IF(AX1285&gt;0,'Licensee Info'!$A$2:$A$2,"#N/A")</f>
        <v>#N/A</v>
      </c>
      <c r="B1285" s="88" t="str">
        <f>'Cover Sheet'!$A$3</f>
        <v>[insert AFS Reporting Period]</v>
      </c>
      <c r="C1285" s="88" t="str">
        <f>'Cover Sheet'!$D$3</f>
        <v>[insert all medical and adult-use license record numbers covered by this AFS]</v>
      </c>
      <c r="D1285" s="88" t="str">
        <f>'Cover Sheet'!$A$6</f>
        <v>[insert name of firm]</v>
      </c>
      <c r="E1285" s="88" t="str">
        <f>'Cover Sheet'!$B$6</f>
        <v>[insert CPA name]</v>
      </c>
      <c r="F1285" s="88" t="str">
        <f>'Cover Sheet'!$B$8</f>
        <v>[insert CPA license number]</v>
      </c>
      <c r="G1285" s="88" t="str">
        <f>'Cover Sheet'!$D$6</f>
        <v>[insert direct email address]</v>
      </c>
      <c r="H1285" s="88" t="str">
        <f>'Cover Sheet'!$D$8</f>
        <v>[insert direct phone number]</v>
      </c>
      <c r="I1285" s="88" t="str">
        <f>'Cover Sheet'!$D$10</f>
        <v>[insert firm mailing address]</v>
      </c>
      <c r="J1285" s="88" t="str">
        <f>'Licensee Info'!$E$2</f>
        <v>Report not attested to correctly</v>
      </c>
      <c r="K1285" t="s">
        <v>287</v>
      </c>
      <c r="L1285">
        <v>1</v>
      </c>
      <c r="M1285" t="s">
        <v>288</v>
      </c>
      <c r="N1285">
        <v>8</v>
      </c>
      <c r="O1285">
        <v>11</v>
      </c>
      <c r="R1285">
        <v>0</v>
      </c>
      <c r="S1285">
        <v>0</v>
      </c>
      <c r="T1285">
        <v>0</v>
      </c>
      <c r="U1285">
        <v>0</v>
      </c>
      <c r="V1285">
        <v>0</v>
      </c>
      <c r="W1285">
        <v>0</v>
      </c>
      <c r="X1285">
        <v>0</v>
      </c>
      <c r="Y1285">
        <v>0</v>
      </c>
      <c r="Z1285">
        <v>0</v>
      </c>
      <c r="AA1285">
        <v>0</v>
      </c>
      <c r="AB1285">
        <v>0</v>
      </c>
      <c r="AC1285">
        <v>0</v>
      </c>
      <c r="AD1285">
        <v>0</v>
      </c>
      <c r="AJ1285" cm="1">
        <f t="array" ref="AJ1285">IF(OR(COUNTIF(R1285,$AZ$2:$AZ$19)),0,1)</f>
        <v>0</v>
      </c>
      <c r="AK1285" cm="1">
        <f t="array" ref="AK1285">IF(OR(COUNTIF(S1285,$AZ$2:$AZ$19)),0,1)</f>
        <v>0</v>
      </c>
      <c r="AL1285" cm="1">
        <f t="array" ref="AL1285">IF(OR(COUNTIF(T1285,$AZ$2:$AZ$19)),0,1)</f>
        <v>0</v>
      </c>
      <c r="AM1285" cm="1">
        <f t="array" ref="AM1285">IF(OR(COUNTIF(U1285,$AZ$2:$AZ$19)),0,1)</f>
        <v>0</v>
      </c>
      <c r="AN1285" cm="1">
        <f t="array" ref="AN1285">IF(OR(COUNTIF(V1285,$AZ$2:$AZ$19)),0,1)</f>
        <v>0</v>
      </c>
      <c r="AO1285" cm="1">
        <f t="array" ref="AO1285">IF(OR(COUNTIF(W1285,$AZ$2:$AZ$19)),0,1)</f>
        <v>0</v>
      </c>
      <c r="AP1285" cm="1">
        <f t="array" ref="AP1285">IF(OR(COUNTIF(X1285,$AZ$2:$AZ$19)),0,1)</f>
        <v>0</v>
      </c>
      <c r="AQ1285" cm="1">
        <f t="array" ref="AQ1285">IF(OR(COUNTIF(Y1285,$AZ$2:$AZ$19)),0,1)</f>
        <v>0</v>
      </c>
      <c r="AR1285" cm="1">
        <f t="array" ref="AR1285">IF(OR(COUNTIF(Z1285,$AZ$2:$AZ$19)),0,1)</f>
        <v>0</v>
      </c>
      <c r="AS1285" cm="1">
        <f t="array" ref="AS1285">IF(OR(COUNTIF(AA1285,$AZ$2:$AZ$19)),0,1)</f>
        <v>0</v>
      </c>
      <c r="AT1285" cm="1">
        <f t="array" ref="AT1285">IF(OR(COUNTIF(AB1285,$AZ$2:$AZ$19)),0,1)</f>
        <v>0</v>
      </c>
      <c r="AU1285" cm="1">
        <f t="array" ref="AU1285">IF(OR(COUNTIF(AC1285,$AZ$2:$AZ$19)),0,1)</f>
        <v>0</v>
      </c>
      <c r="AV1285" cm="1">
        <f t="array" ref="AV1285">IF(OR(COUNTIF(AD1285,$AZ$2:$AZ$19)),0,1)</f>
        <v>0</v>
      </c>
      <c r="AX1285">
        <f t="shared" si="22"/>
        <v>0</v>
      </c>
    </row>
    <row r="1286" spans="1:50" x14ac:dyDescent="0.3">
      <c r="A1286" s="88" t="str" cm="1">
        <f t="array" ref="A1286">IF(AX1286&gt;0,'Licensee Info'!$A$2:$A$2,"#N/A")</f>
        <v>#N/A</v>
      </c>
      <c r="B1286" s="88" t="str">
        <f>'Cover Sheet'!$A$3</f>
        <v>[insert AFS Reporting Period]</v>
      </c>
      <c r="C1286" s="88" t="str">
        <f>'Cover Sheet'!$D$3</f>
        <v>[insert all medical and adult-use license record numbers covered by this AFS]</v>
      </c>
      <c r="D1286" s="88" t="str">
        <f>'Cover Sheet'!$A$6</f>
        <v>[insert name of firm]</v>
      </c>
      <c r="E1286" s="88" t="str">
        <f>'Cover Sheet'!$B$6</f>
        <v>[insert CPA name]</v>
      </c>
      <c r="F1286" s="88" t="str">
        <f>'Cover Sheet'!$B$8</f>
        <v>[insert CPA license number]</v>
      </c>
      <c r="G1286" s="88" t="str">
        <f>'Cover Sheet'!$D$6</f>
        <v>[insert direct email address]</v>
      </c>
      <c r="H1286" s="88" t="str">
        <f>'Cover Sheet'!$D$8</f>
        <v>[insert direct phone number]</v>
      </c>
      <c r="I1286" s="88" t="str">
        <f>'Cover Sheet'!$D$10</f>
        <v>[insert firm mailing address]</v>
      </c>
      <c r="J1286" s="88" t="str">
        <f>'Licensee Info'!$E$2</f>
        <v>Report not attested to correctly</v>
      </c>
      <c r="K1286" s="91" t="s">
        <v>287</v>
      </c>
      <c r="L1286" s="91">
        <v>1</v>
      </c>
      <c r="M1286" s="91" t="s">
        <v>288</v>
      </c>
      <c r="N1286" s="91">
        <v>8</v>
      </c>
      <c r="O1286" s="91">
        <v>12</v>
      </c>
      <c r="P1286" s="91"/>
      <c r="Q1286" s="91"/>
      <c r="R1286" s="91">
        <v>0</v>
      </c>
      <c r="S1286" s="91">
        <v>0</v>
      </c>
      <c r="T1286" s="91">
        <v>0</v>
      </c>
      <c r="U1286" s="91">
        <v>0</v>
      </c>
      <c r="V1286" s="91">
        <v>0</v>
      </c>
      <c r="W1286" s="91">
        <v>0</v>
      </c>
      <c r="X1286" s="91">
        <v>0</v>
      </c>
      <c r="Y1286" s="91">
        <v>0</v>
      </c>
      <c r="Z1286" s="91">
        <v>0</v>
      </c>
      <c r="AA1286" s="91">
        <v>0</v>
      </c>
      <c r="AB1286" s="91">
        <v>0</v>
      </c>
      <c r="AC1286" s="91">
        <v>0</v>
      </c>
      <c r="AD1286" s="91">
        <v>0</v>
      </c>
      <c r="AE1286" s="91"/>
      <c r="AF1286" s="91"/>
      <c r="AG1286" s="91"/>
      <c r="AH1286" s="91"/>
      <c r="AJ1286" cm="1">
        <f t="array" ref="AJ1286">IF(OR(COUNTIF(R1286,$AZ$2:$AZ$19)),0,1)</f>
        <v>0</v>
      </c>
      <c r="AK1286" cm="1">
        <f t="array" ref="AK1286">IF(OR(COUNTIF(S1286,$AZ$2:$AZ$19)),0,1)</f>
        <v>0</v>
      </c>
      <c r="AL1286" cm="1">
        <f t="array" ref="AL1286">IF(OR(COUNTIF(T1286,$AZ$2:$AZ$19)),0,1)</f>
        <v>0</v>
      </c>
      <c r="AM1286" cm="1">
        <f t="array" ref="AM1286">IF(OR(COUNTIF(U1286,$AZ$2:$AZ$19)),0,1)</f>
        <v>0</v>
      </c>
      <c r="AN1286" cm="1">
        <f t="array" ref="AN1286">IF(OR(COUNTIF(V1286,$AZ$2:$AZ$19)),0,1)</f>
        <v>0</v>
      </c>
      <c r="AO1286" cm="1">
        <f t="array" ref="AO1286">IF(OR(COUNTIF(W1286,$AZ$2:$AZ$19)),0,1)</f>
        <v>0</v>
      </c>
      <c r="AP1286" cm="1">
        <f t="array" ref="AP1286">IF(OR(COUNTIF(X1286,$AZ$2:$AZ$19)),0,1)</f>
        <v>0</v>
      </c>
      <c r="AQ1286" cm="1">
        <f t="array" ref="AQ1286">IF(OR(COUNTIF(Y1286,$AZ$2:$AZ$19)),0,1)</f>
        <v>0</v>
      </c>
      <c r="AR1286" cm="1">
        <f t="array" ref="AR1286">IF(OR(COUNTIF(Z1286,$AZ$2:$AZ$19)),0,1)</f>
        <v>0</v>
      </c>
      <c r="AS1286" cm="1">
        <f t="array" ref="AS1286">IF(OR(COUNTIF(AA1286,$AZ$2:$AZ$19)),0,1)</f>
        <v>0</v>
      </c>
      <c r="AT1286" cm="1">
        <f t="array" ref="AT1286">IF(OR(COUNTIF(AB1286,$AZ$2:$AZ$19)),0,1)</f>
        <v>0</v>
      </c>
      <c r="AU1286" cm="1">
        <f t="array" ref="AU1286">IF(OR(COUNTIF(AC1286,$AZ$2:$AZ$19)),0,1)</f>
        <v>0</v>
      </c>
      <c r="AV1286" cm="1">
        <f t="array" ref="AV1286">IF(OR(COUNTIF(AD1286,$AZ$2:$AZ$19)),0,1)</f>
        <v>0</v>
      </c>
      <c r="AX1286">
        <f t="shared" si="22"/>
        <v>0</v>
      </c>
    </row>
    <row r="1287" spans="1:50" x14ac:dyDescent="0.3">
      <c r="A1287" s="92" t="str" cm="1">
        <f t="array" aca="1" ref="A1287" ca="1">IF(AX1287&gt;0,'Licensee Info'!$A$2:$A$2,"#N/A")</f>
        <v>#N/A</v>
      </c>
      <c r="B1287" s="88" t="str">
        <f>'Cover Sheet'!$A$3</f>
        <v>[insert AFS Reporting Period]</v>
      </c>
      <c r="C1287" s="88" t="str">
        <f>'Cover Sheet'!$D$3</f>
        <v>[insert all medical and adult-use license record numbers covered by this AFS]</v>
      </c>
      <c r="D1287" s="88" t="str">
        <f>'Cover Sheet'!$A$6</f>
        <v>[insert name of firm]</v>
      </c>
      <c r="E1287" s="88" t="str">
        <f>'Cover Sheet'!$B$6</f>
        <v>[insert CPA name]</v>
      </c>
      <c r="F1287" s="88" t="str">
        <f>'Cover Sheet'!$B$8</f>
        <v>[insert CPA license number]</v>
      </c>
      <c r="G1287" s="88" t="str">
        <f>'Cover Sheet'!$D$6</f>
        <v>[insert direct email address]</v>
      </c>
      <c r="H1287" s="88" t="str">
        <f>'Cover Sheet'!$D$8</f>
        <v>[insert direct phone number]</v>
      </c>
      <c r="I1287" s="88" t="str">
        <f>'Cover Sheet'!$D$10</f>
        <v>[insert firm mailing address]</v>
      </c>
      <c r="J1287" s="88" t="str">
        <f>'Licensee Info'!$E$2</f>
        <v>Report not attested to correctly</v>
      </c>
      <c r="K1287" t="s">
        <v>287</v>
      </c>
      <c r="L1287">
        <v>1</v>
      </c>
      <c r="M1287">
        <v>4</v>
      </c>
      <c r="N1287">
        <v>9</v>
      </c>
      <c r="O1287">
        <v>1</v>
      </c>
      <c r="R1287" t="str">
        <f ca="1">'R - Total (SC, ST)'!$C$284</f>
        <v>[Autofilled based on inputs from part 3]</v>
      </c>
      <c r="S1287" cm="1">
        <f t="array" ref="S1287:W1298">'R - Total (SC, ST)'!$A$286:$E$297</f>
        <v>0</v>
      </c>
      <c r="T1287">
        <v>0</v>
      </c>
      <c r="U1287">
        <v>0</v>
      </c>
      <c r="V1287">
        <v>0</v>
      </c>
      <c r="W1287">
        <v>0</v>
      </c>
      <c r="X1287">
        <v>0</v>
      </c>
      <c r="Y1287">
        <v>0</v>
      </c>
      <c r="Z1287">
        <v>0</v>
      </c>
      <c r="AA1287">
        <v>0</v>
      </c>
      <c r="AB1287">
        <v>0</v>
      </c>
      <c r="AC1287">
        <v>0</v>
      </c>
      <c r="AD1287">
        <v>0</v>
      </c>
      <c r="AJ1287" cm="1">
        <f t="array" aca="1" ref="AJ1287" ca="1">IF(OR(COUNTIF(R1287,$AZ$2:$AZ$19)),0,1)</f>
        <v>0</v>
      </c>
      <c r="AK1287" cm="1">
        <f t="array" ref="AK1287">IF(OR(COUNTIF(S1287,$AZ$2:$AZ$19)),0,1)</f>
        <v>0</v>
      </c>
      <c r="AL1287" cm="1">
        <f t="array" ref="AL1287">IF(OR(COUNTIF(T1287,$AZ$2:$AZ$19)),0,1)</f>
        <v>0</v>
      </c>
      <c r="AM1287" cm="1">
        <f t="array" ref="AM1287">IF(OR(COUNTIF(U1287,$AZ$2:$AZ$19)),0,1)</f>
        <v>0</v>
      </c>
      <c r="AN1287" cm="1">
        <f t="array" ref="AN1287">IF(OR(COUNTIF(V1287,$AZ$2:$AZ$19)),0,1)</f>
        <v>0</v>
      </c>
      <c r="AO1287" cm="1">
        <f t="array" ref="AO1287">IF(OR(COUNTIF(W1287,$AZ$2:$AZ$19)),0,1)</f>
        <v>0</v>
      </c>
      <c r="AP1287" cm="1">
        <f t="array" ref="AP1287">IF(OR(COUNTIF(X1287,$AZ$2:$AZ$19)),0,1)</f>
        <v>0</v>
      </c>
      <c r="AQ1287" cm="1">
        <f t="array" ref="AQ1287">IF(OR(COUNTIF(Y1287,$AZ$2:$AZ$19)),0,1)</f>
        <v>0</v>
      </c>
      <c r="AR1287" cm="1">
        <f t="array" ref="AR1287">IF(OR(COUNTIF(Z1287,$AZ$2:$AZ$19)),0,1)</f>
        <v>0</v>
      </c>
      <c r="AS1287" cm="1">
        <f t="array" ref="AS1287">IF(OR(COUNTIF(AA1287,$AZ$2:$AZ$19)),0,1)</f>
        <v>0</v>
      </c>
      <c r="AT1287" cm="1">
        <f t="array" ref="AT1287">IF(OR(COUNTIF(AB1287,$AZ$2:$AZ$19)),0,1)</f>
        <v>0</v>
      </c>
      <c r="AU1287" cm="1">
        <f t="array" ref="AU1287">IF(OR(COUNTIF(AC1287,$AZ$2:$AZ$19)),0,1)</f>
        <v>0</v>
      </c>
      <c r="AV1287" cm="1">
        <f t="array" ref="AV1287">IF(OR(COUNTIF(AD1287,$AZ$2:$AZ$19)),0,1)</f>
        <v>0</v>
      </c>
      <c r="AX1287">
        <f t="shared" ca="1" si="22"/>
        <v>0</v>
      </c>
    </row>
    <row r="1288" spans="1:50" x14ac:dyDescent="0.3">
      <c r="A1288" s="88" t="str" cm="1">
        <f t="array" aca="1" ref="A1288" ca="1">IF(AX1288&gt;0,'Licensee Info'!$A$2:$A$2,"#N/A")</f>
        <v>#N/A</v>
      </c>
      <c r="B1288" s="88" t="str">
        <f>'Cover Sheet'!$A$3</f>
        <v>[insert AFS Reporting Period]</v>
      </c>
      <c r="C1288" s="88" t="str">
        <f>'Cover Sheet'!$D$3</f>
        <v>[insert all medical and adult-use license record numbers covered by this AFS]</v>
      </c>
      <c r="D1288" s="88" t="str">
        <f>'Cover Sheet'!$A$6</f>
        <v>[insert name of firm]</v>
      </c>
      <c r="E1288" s="88" t="str">
        <f>'Cover Sheet'!$B$6</f>
        <v>[insert CPA name]</v>
      </c>
      <c r="F1288" s="88" t="str">
        <f>'Cover Sheet'!$B$8</f>
        <v>[insert CPA license number]</v>
      </c>
      <c r="G1288" s="88" t="str">
        <f>'Cover Sheet'!$D$6</f>
        <v>[insert direct email address]</v>
      </c>
      <c r="H1288" s="88" t="str">
        <f>'Cover Sheet'!$D$8</f>
        <v>[insert direct phone number]</v>
      </c>
      <c r="I1288" s="88" t="str">
        <f>'Cover Sheet'!$D$10</f>
        <v>[insert firm mailing address]</v>
      </c>
      <c r="J1288" s="88" t="str">
        <f>'Licensee Info'!$E$2</f>
        <v>Report not attested to correctly</v>
      </c>
      <c r="K1288" s="91" t="s">
        <v>287</v>
      </c>
      <c r="L1288" s="91">
        <v>1</v>
      </c>
      <c r="M1288" s="91">
        <v>4</v>
      </c>
      <c r="N1288" s="91">
        <v>9</v>
      </c>
      <c r="O1288" s="91">
        <v>2</v>
      </c>
      <c r="P1288" s="91"/>
      <c r="Q1288" s="91"/>
      <c r="R1288" s="91" t="str">
        <f ca="1">'R - Total (SC, ST)'!$C$284</f>
        <v>[Autofilled based on inputs from part 3]</v>
      </c>
      <c r="S1288" s="91">
        <v>0</v>
      </c>
      <c r="T1288" s="91">
        <v>0</v>
      </c>
      <c r="U1288" s="91">
        <v>0</v>
      </c>
      <c r="V1288" s="91">
        <v>0</v>
      </c>
      <c r="W1288" s="91">
        <v>0</v>
      </c>
      <c r="X1288" s="91">
        <v>0</v>
      </c>
      <c r="Y1288" s="91">
        <v>0</v>
      </c>
      <c r="Z1288" s="91">
        <v>0</v>
      </c>
      <c r="AA1288" s="91">
        <v>0</v>
      </c>
      <c r="AB1288" s="91">
        <v>0</v>
      </c>
      <c r="AC1288" s="91">
        <v>0</v>
      </c>
      <c r="AD1288" s="91">
        <v>0</v>
      </c>
      <c r="AE1288" s="91"/>
      <c r="AF1288" s="91"/>
      <c r="AG1288" s="91"/>
      <c r="AH1288" s="91"/>
      <c r="AJ1288" cm="1">
        <f t="array" aca="1" ref="AJ1288" ca="1">IF(OR(COUNTIF(R1288,$AZ$2:$AZ$19)),0,1)</f>
        <v>0</v>
      </c>
      <c r="AK1288" cm="1">
        <f t="array" ref="AK1288">IF(OR(COUNTIF(S1288,$AZ$2:$AZ$19)),0,1)</f>
        <v>0</v>
      </c>
      <c r="AL1288" cm="1">
        <f t="array" ref="AL1288">IF(OR(COUNTIF(T1288,$AZ$2:$AZ$19)),0,1)</f>
        <v>0</v>
      </c>
      <c r="AM1288" cm="1">
        <f t="array" ref="AM1288">IF(OR(COUNTIF(U1288,$AZ$2:$AZ$19)),0,1)</f>
        <v>0</v>
      </c>
      <c r="AN1288" cm="1">
        <f t="array" ref="AN1288">IF(OR(COUNTIF(V1288,$AZ$2:$AZ$19)),0,1)</f>
        <v>0</v>
      </c>
      <c r="AO1288" cm="1">
        <f t="array" ref="AO1288">IF(OR(COUNTIF(W1288,$AZ$2:$AZ$19)),0,1)</f>
        <v>0</v>
      </c>
      <c r="AP1288" cm="1">
        <f t="array" ref="AP1288">IF(OR(COUNTIF(X1288,$AZ$2:$AZ$19)),0,1)</f>
        <v>0</v>
      </c>
      <c r="AQ1288" cm="1">
        <f t="array" ref="AQ1288">IF(OR(COUNTIF(Y1288,$AZ$2:$AZ$19)),0,1)</f>
        <v>0</v>
      </c>
      <c r="AR1288" cm="1">
        <f t="array" ref="AR1288">IF(OR(COUNTIF(Z1288,$AZ$2:$AZ$19)),0,1)</f>
        <v>0</v>
      </c>
      <c r="AS1288" cm="1">
        <f t="array" ref="AS1288">IF(OR(COUNTIF(AA1288,$AZ$2:$AZ$19)),0,1)</f>
        <v>0</v>
      </c>
      <c r="AT1288" cm="1">
        <f t="array" ref="AT1288">IF(OR(COUNTIF(AB1288,$AZ$2:$AZ$19)),0,1)</f>
        <v>0</v>
      </c>
      <c r="AU1288" cm="1">
        <f t="array" ref="AU1288">IF(OR(COUNTIF(AC1288,$AZ$2:$AZ$19)),0,1)</f>
        <v>0</v>
      </c>
      <c r="AV1288" cm="1">
        <f t="array" ref="AV1288">IF(OR(COUNTIF(AD1288,$AZ$2:$AZ$19)),0,1)</f>
        <v>0</v>
      </c>
      <c r="AX1288">
        <f t="shared" ca="1" si="22"/>
        <v>0</v>
      </c>
    </row>
    <row r="1289" spans="1:50" x14ac:dyDescent="0.3">
      <c r="A1289" s="92" t="str" cm="1">
        <f t="array" aca="1" ref="A1289" ca="1">IF(AX1289&gt;0,'Licensee Info'!$A$2:$A$2,"#N/A")</f>
        <v>#N/A</v>
      </c>
      <c r="B1289" s="88" t="str">
        <f>'Cover Sheet'!$A$3</f>
        <v>[insert AFS Reporting Period]</v>
      </c>
      <c r="C1289" s="88" t="str">
        <f>'Cover Sheet'!$D$3</f>
        <v>[insert all medical and adult-use license record numbers covered by this AFS]</v>
      </c>
      <c r="D1289" s="88" t="str">
        <f>'Cover Sheet'!$A$6</f>
        <v>[insert name of firm]</v>
      </c>
      <c r="E1289" s="88" t="str">
        <f>'Cover Sheet'!$B$6</f>
        <v>[insert CPA name]</v>
      </c>
      <c r="F1289" s="88" t="str">
        <f>'Cover Sheet'!$B$8</f>
        <v>[insert CPA license number]</v>
      </c>
      <c r="G1289" s="88" t="str">
        <f>'Cover Sheet'!$D$6</f>
        <v>[insert direct email address]</v>
      </c>
      <c r="H1289" s="88" t="str">
        <f>'Cover Sheet'!$D$8</f>
        <v>[insert direct phone number]</v>
      </c>
      <c r="I1289" s="88" t="str">
        <f>'Cover Sheet'!$D$10</f>
        <v>[insert firm mailing address]</v>
      </c>
      <c r="J1289" s="88" t="str">
        <f>'Licensee Info'!$E$2</f>
        <v>Report not attested to correctly</v>
      </c>
      <c r="K1289" t="s">
        <v>287</v>
      </c>
      <c r="L1289">
        <v>1</v>
      </c>
      <c r="M1289">
        <v>4</v>
      </c>
      <c r="N1289">
        <v>9</v>
      </c>
      <c r="O1289">
        <v>3</v>
      </c>
      <c r="R1289" t="str">
        <f ca="1">'R - Total (SC, ST)'!$C$284</f>
        <v>[Autofilled based on inputs from part 3]</v>
      </c>
      <c r="S1289">
        <v>0</v>
      </c>
      <c r="T1289">
        <v>0</v>
      </c>
      <c r="U1289">
        <v>0</v>
      </c>
      <c r="V1289">
        <v>0</v>
      </c>
      <c r="W1289">
        <v>0</v>
      </c>
      <c r="X1289">
        <v>0</v>
      </c>
      <c r="Y1289">
        <v>0</v>
      </c>
      <c r="Z1289">
        <v>0</v>
      </c>
      <c r="AA1289">
        <v>0</v>
      </c>
      <c r="AB1289">
        <v>0</v>
      </c>
      <c r="AC1289">
        <v>0</v>
      </c>
      <c r="AD1289">
        <v>0</v>
      </c>
      <c r="AJ1289" cm="1">
        <f t="array" aca="1" ref="AJ1289" ca="1">IF(OR(COUNTIF(R1289,$AZ$2:$AZ$19)),0,1)</f>
        <v>0</v>
      </c>
      <c r="AK1289" cm="1">
        <f t="array" ref="AK1289">IF(OR(COUNTIF(S1289,$AZ$2:$AZ$19)),0,1)</f>
        <v>0</v>
      </c>
      <c r="AL1289" cm="1">
        <f t="array" ref="AL1289">IF(OR(COUNTIF(T1289,$AZ$2:$AZ$19)),0,1)</f>
        <v>0</v>
      </c>
      <c r="AM1289" cm="1">
        <f t="array" ref="AM1289">IF(OR(COUNTIF(U1289,$AZ$2:$AZ$19)),0,1)</f>
        <v>0</v>
      </c>
      <c r="AN1289" cm="1">
        <f t="array" ref="AN1289">IF(OR(COUNTIF(V1289,$AZ$2:$AZ$19)),0,1)</f>
        <v>0</v>
      </c>
      <c r="AO1289" cm="1">
        <f t="array" ref="AO1289">IF(OR(COUNTIF(W1289,$AZ$2:$AZ$19)),0,1)</f>
        <v>0</v>
      </c>
      <c r="AP1289" cm="1">
        <f t="array" ref="AP1289">IF(OR(COUNTIF(X1289,$AZ$2:$AZ$19)),0,1)</f>
        <v>0</v>
      </c>
      <c r="AQ1289" cm="1">
        <f t="array" ref="AQ1289">IF(OR(COUNTIF(Y1289,$AZ$2:$AZ$19)),0,1)</f>
        <v>0</v>
      </c>
      <c r="AR1289" cm="1">
        <f t="array" ref="AR1289">IF(OR(COUNTIF(Z1289,$AZ$2:$AZ$19)),0,1)</f>
        <v>0</v>
      </c>
      <c r="AS1289" cm="1">
        <f t="array" ref="AS1289">IF(OR(COUNTIF(AA1289,$AZ$2:$AZ$19)),0,1)</f>
        <v>0</v>
      </c>
      <c r="AT1289" cm="1">
        <f t="array" ref="AT1289">IF(OR(COUNTIF(AB1289,$AZ$2:$AZ$19)),0,1)</f>
        <v>0</v>
      </c>
      <c r="AU1289" cm="1">
        <f t="array" ref="AU1289">IF(OR(COUNTIF(AC1289,$AZ$2:$AZ$19)),0,1)</f>
        <v>0</v>
      </c>
      <c r="AV1289" cm="1">
        <f t="array" ref="AV1289">IF(OR(COUNTIF(AD1289,$AZ$2:$AZ$19)),0,1)</f>
        <v>0</v>
      </c>
      <c r="AX1289">
        <f t="shared" ca="1" si="22"/>
        <v>0</v>
      </c>
    </row>
    <row r="1290" spans="1:50" x14ac:dyDescent="0.3">
      <c r="A1290" s="88" t="str" cm="1">
        <f t="array" aca="1" ref="A1290" ca="1">IF(AX1290&gt;0,'Licensee Info'!$A$2:$A$2,"#N/A")</f>
        <v>#N/A</v>
      </c>
      <c r="B1290" s="88" t="str">
        <f>'Cover Sheet'!$A$3</f>
        <v>[insert AFS Reporting Period]</v>
      </c>
      <c r="C1290" s="88" t="str">
        <f>'Cover Sheet'!$D$3</f>
        <v>[insert all medical and adult-use license record numbers covered by this AFS]</v>
      </c>
      <c r="D1290" s="88" t="str">
        <f>'Cover Sheet'!$A$6</f>
        <v>[insert name of firm]</v>
      </c>
      <c r="E1290" s="88" t="str">
        <f>'Cover Sheet'!$B$6</f>
        <v>[insert CPA name]</v>
      </c>
      <c r="F1290" s="88" t="str">
        <f>'Cover Sheet'!$B$8</f>
        <v>[insert CPA license number]</v>
      </c>
      <c r="G1290" s="88" t="str">
        <f>'Cover Sheet'!$D$6</f>
        <v>[insert direct email address]</v>
      </c>
      <c r="H1290" s="88" t="str">
        <f>'Cover Sheet'!$D$8</f>
        <v>[insert direct phone number]</v>
      </c>
      <c r="I1290" s="88" t="str">
        <f>'Cover Sheet'!$D$10</f>
        <v>[insert firm mailing address]</v>
      </c>
      <c r="J1290" s="88" t="str">
        <f>'Licensee Info'!$E$2</f>
        <v>Report not attested to correctly</v>
      </c>
      <c r="K1290" s="91" t="s">
        <v>287</v>
      </c>
      <c r="L1290" s="91">
        <v>1</v>
      </c>
      <c r="M1290" s="91">
        <v>4</v>
      </c>
      <c r="N1290" s="91">
        <v>9</v>
      </c>
      <c r="O1290" s="91">
        <v>4</v>
      </c>
      <c r="P1290" s="91"/>
      <c r="Q1290" s="91"/>
      <c r="R1290" s="91" t="str">
        <f ca="1">'R - Total (SC, ST)'!$C$284</f>
        <v>[Autofilled based on inputs from part 3]</v>
      </c>
      <c r="S1290" s="91">
        <v>0</v>
      </c>
      <c r="T1290" s="91">
        <v>0</v>
      </c>
      <c r="U1290" s="91">
        <v>0</v>
      </c>
      <c r="V1290" s="91">
        <v>0</v>
      </c>
      <c r="W1290" s="91">
        <v>0</v>
      </c>
      <c r="X1290" s="91">
        <v>0</v>
      </c>
      <c r="Y1290" s="91">
        <v>0</v>
      </c>
      <c r="Z1290" s="91">
        <v>0</v>
      </c>
      <c r="AA1290" s="91">
        <v>0</v>
      </c>
      <c r="AB1290" s="91">
        <v>0</v>
      </c>
      <c r="AC1290" s="91">
        <v>0</v>
      </c>
      <c r="AD1290" s="91">
        <v>0</v>
      </c>
      <c r="AE1290" s="91"/>
      <c r="AF1290" s="91"/>
      <c r="AG1290" s="91"/>
      <c r="AH1290" s="91"/>
      <c r="AJ1290" cm="1">
        <f t="array" aca="1" ref="AJ1290" ca="1">IF(OR(COUNTIF(R1290,$AZ$2:$AZ$19)),0,1)</f>
        <v>0</v>
      </c>
      <c r="AK1290" cm="1">
        <f t="array" ref="AK1290">IF(OR(COUNTIF(S1290,$AZ$2:$AZ$19)),0,1)</f>
        <v>0</v>
      </c>
      <c r="AL1290" cm="1">
        <f t="array" ref="AL1290">IF(OR(COUNTIF(T1290,$AZ$2:$AZ$19)),0,1)</f>
        <v>0</v>
      </c>
      <c r="AM1290" cm="1">
        <f t="array" ref="AM1290">IF(OR(COUNTIF(U1290,$AZ$2:$AZ$19)),0,1)</f>
        <v>0</v>
      </c>
      <c r="AN1290" cm="1">
        <f t="array" ref="AN1290">IF(OR(COUNTIF(V1290,$AZ$2:$AZ$19)),0,1)</f>
        <v>0</v>
      </c>
      <c r="AO1290" cm="1">
        <f t="array" ref="AO1290">IF(OR(COUNTIF(W1290,$AZ$2:$AZ$19)),0,1)</f>
        <v>0</v>
      </c>
      <c r="AP1290" cm="1">
        <f t="array" ref="AP1290">IF(OR(COUNTIF(X1290,$AZ$2:$AZ$19)),0,1)</f>
        <v>0</v>
      </c>
      <c r="AQ1290" cm="1">
        <f t="array" ref="AQ1290">IF(OR(COUNTIF(Y1290,$AZ$2:$AZ$19)),0,1)</f>
        <v>0</v>
      </c>
      <c r="AR1290" cm="1">
        <f t="array" ref="AR1290">IF(OR(COUNTIF(Z1290,$AZ$2:$AZ$19)),0,1)</f>
        <v>0</v>
      </c>
      <c r="AS1290" cm="1">
        <f t="array" ref="AS1290">IF(OR(COUNTIF(AA1290,$AZ$2:$AZ$19)),0,1)</f>
        <v>0</v>
      </c>
      <c r="AT1290" cm="1">
        <f t="array" ref="AT1290">IF(OR(COUNTIF(AB1290,$AZ$2:$AZ$19)),0,1)</f>
        <v>0</v>
      </c>
      <c r="AU1290" cm="1">
        <f t="array" ref="AU1290">IF(OR(COUNTIF(AC1290,$AZ$2:$AZ$19)),0,1)</f>
        <v>0</v>
      </c>
      <c r="AV1290" cm="1">
        <f t="array" ref="AV1290">IF(OR(COUNTIF(AD1290,$AZ$2:$AZ$19)),0,1)</f>
        <v>0</v>
      </c>
      <c r="AX1290">
        <f t="shared" ca="1" si="22"/>
        <v>0</v>
      </c>
    </row>
    <row r="1291" spans="1:50" x14ac:dyDescent="0.3">
      <c r="A1291" s="92" t="str" cm="1">
        <f t="array" aca="1" ref="A1291" ca="1">IF(AX1291&gt;0,'Licensee Info'!$A$2:$A$2,"#N/A")</f>
        <v>#N/A</v>
      </c>
      <c r="B1291" s="88" t="str">
        <f>'Cover Sheet'!$A$3</f>
        <v>[insert AFS Reporting Period]</v>
      </c>
      <c r="C1291" s="88" t="str">
        <f>'Cover Sheet'!$D$3</f>
        <v>[insert all medical and adult-use license record numbers covered by this AFS]</v>
      </c>
      <c r="D1291" s="88" t="str">
        <f>'Cover Sheet'!$A$6</f>
        <v>[insert name of firm]</v>
      </c>
      <c r="E1291" s="88" t="str">
        <f>'Cover Sheet'!$B$6</f>
        <v>[insert CPA name]</v>
      </c>
      <c r="F1291" s="88" t="str">
        <f>'Cover Sheet'!$B$8</f>
        <v>[insert CPA license number]</v>
      </c>
      <c r="G1291" s="88" t="str">
        <f>'Cover Sheet'!$D$6</f>
        <v>[insert direct email address]</v>
      </c>
      <c r="H1291" s="88" t="str">
        <f>'Cover Sheet'!$D$8</f>
        <v>[insert direct phone number]</v>
      </c>
      <c r="I1291" s="88" t="str">
        <f>'Cover Sheet'!$D$10</f>
        <v>[insert firm mailing address]</v>
      </c>
      <c r="J1291" s="88" t="str">
        <f>'Licensee Info'!$E$2</f>
        <v>Report not attested to correctly</v>
      </c>
      <c r="K1291" t="s">
        <v>287</v>
      </c>
      <c r="L1291">
        <v>1</v>
      </c>
      <c r="M1291">
        <v>4</v>
      </c>
      <c r="N1291">
        <v>9</v>
      </c>
      <c r="O1291">
        <v>5</v>
      </c>
      <c r="R1291" t="str">
        <f ca="1">'R - Total (SC, ST)'!$C$284</f>
        <v>[Autofilled based on inputs from part 3]</v>
      </c>
      <c r="S1291">
        <v>0</v>
      </c>
      <c r="T1291">
        <v>0</v>
      </c>
      <c r="U1291">
        <v>0</v>
      </c>
      <c r="V1291">
        <v>0</v>
      </c>
      <c r="W1291">
        <v>0</v>
      </c>
      <c r="X1291">
        <v>0</v>
      </c>
      <c r="Y1291">
        <v>0</v>
      </c>
      <c r="Z1291">
        <v>0</v>
      </c>
      <c r="AA1291">
        <v>0</v>
      </c>
      <c r="AB1291">
        <v>0</v>
      </c>
      <c r="AC1291">
        <v>0</v>
      </c>
      <c r="AD1291">
        <v>0</v>
      </c>
      <c r="AJ1291" cm="1">
        <f t="array" aca="1" ref="AJ1291" ca="1">IF(OR(COUNTIF(R1291,$AZ$2:$AZ$19)),0,1)</f>
        <v>0</v>
      </c>
      <c r="AK1291" cm="1">
        <f t="array" ref="AK1291">IF(OR(COUNTIF(S1291,$AZ$2:$AZ$19)),0,1)</f>
        <v>0</v>
      </c>
      <c r="AL1291" cm="1">
        <f t="array" ref="AL1291">IF(OR(COUNTIF(T1291,$AZ$2:$AZ$19)),0,1)</f>
        <v>0</v>
      </c>
      <c r="AM1291" cm="1">
        <f t="array" ref="AM1291">IF(OR(COUNTIF(U1291,$AZ$2:$AZ$19)),0,1)</f>
        <v>0</v>
      </c>
      <c r="AN1291" cm="1">
        <f t="array" ref="AN1291">IF(OR(COUNTIF(V1291,$AZ$2:$AZ$19)),0,1)</f>
        <v>0</v>
      </c>
      <c r="AO1291" cm="1">
        <f t="array" ref="AO1291">IF(OR(COUNTIF(W1291,$AZ$2:$AZ$19)),0,1)</f>
        <v>0</v>
      </c>
      <c r="AP1291" cm="1">
        <f t="array" ref="AP1291">IF(OR(COUNTIF(X1291,$AZ$2:$AZ$19)),0,1)</f>
        <v>0</v>
      </c>
      <c r="AQ1291" cm="1">
        <f t="array" ref="AQ1291">IF(OR(COUNTIF(Y1291,$AZ$2:$AZ$19)),0,1)</f>
        <v>0</v>
      </c>
      <c r="AR1291" cm="1">
        <f t="array" ref="AR1291">IF(OR(COUNTIF(Z1291,$AZ$2:$AZ$19)),0,1)</f>
        <v>0</v>
      </c>
      <c r="AS1291" cm="1">
        <f t="array" ref="AS1291">IF(OR(COUNTIF(AA1291,$AZ$2:$AZ$19)),0,1)</f>
        <v>0</v>
      </c>
      <c r="AT1291" cm="1">
        <f t="array" ref="AT1291">IF(OR(COUNTIF(AB1291,$AZ$2:$AZ$19)),0,1)</f>
        <v>0</v>
      </c>
      <c r="AU1291" cm="1">
        <f t="array" ref="AU1291">IF(OR(COUNTIF(AC1291,$AZ$2:$AZ$19)),0,1)</f>
        <v>0</v>
      </c>
      <c r="AV1291" cm="1">
        <f t="array" ref="AV1291">IF(OR(COUNTIF(AD1291,$AZ$2:$AZ$19)),0,1)</f>
        <v>0</v>
      </c>
      <c r="AX1291">
        <f t="shared" ca="1" si="22"/>
        <v>0</v>
      </c>
    </row>
    <row r="1292" spans="1:50" x14ac:dyDescent="0.3">
      <c r="A1292" s="88" t="str" cm="1">
        <f t="array" aca="1" ref="A1292" ca="1">IF(AX1292&gt;0,'Licensee Info'!$A$2:$A$2,"#N/A")</f>
        <v>#N/A</v>
      </c>
      <c r="B1292" s="88" t="str">
        <f>'Cover Sheet'!$A$3</f>
        <v>[insert AFS Reporting Period]</v>
      </c>
      <c r="C1292" s="88" t="str">
        <f>'Cover Sheet'!$D$3</f>
        <v>[insert all medical and adult-use license record numbers covered by this AFS]</v>
      </c>
      <c r="D1292" s="88" t="str">
        <f>'Cover Sheet'!$A$6</f>
        <v>[insert name of firm]</v>
      </c>
      <c r="E1292" s="88" t="str">
        <f>'Cover Sheet'!$B$6</f>
        <v>[insert CPA name]</v>
      </c>
      <c r="F1292" s="88" t="str">
        <f>'Cover Sheet'!$B$8</f>
        <v>[insert CPA license number]</v>
      </c>
      <c r="G1292" s="88" t="str">
        <f>'Cover Sheet'!$D$6</f>
        <v>[insert direct email address]</v>
      </c>
      <c r="H1292" s="88" t="str">
        <f>'Cover Sheet'!$D$8</f>
        <v>[insert direct phone number]</v>
      </c>
      <c r="I1292" s="88" t="str">
        <f>'Cover Sheet'!$D$10</f>
        <v>[insert firm mailing address]</v>
      </c>
      <c r="J1292" s="88" t="str">
        <f>'Licensee Info'!$E$2</f>
        <v>Report not attested to correctly</v>
      </c>
      <c r="K1292" s="91" t="s">
        <v>287</v>
      </c>
      <c r="L1292" s="91">
        <v>1</v>
      </c>
      <c r="M1292" s="91">
        <v>4</v>
      </c>
      <c r="N1292" s="91">
        <v>9</v>
      </c>
      <c r="O1292" s="91">
        <v>6</v>
      </c>
      <c r="P1292" s="91"/>
      <c r="Q1292" s="91"/>
      <c r="R1292" s="91" t="str">
        <f ca="1">'R - Total (SC, ST)'!$C$284</f>
        <v>[Autofilled based on inputs from part 3]</v>
      </c>
      <c r="S1292" s="91">
        <v>0</v>
      </c>
      <c r="T1292" s="91">
        <v>0</v>
      </c>
      <c r="U1292" s="91">
        <v>0</v>
      </c>
      <c r="V1292" s="91">
        <v>0</v>
      </c>
      <c r="W1292" s="91">
        <v>0</v>
      </c>
      <c r="X1292" s="91">
        <v>0</v>
      </c>
      <c r="Y1292" s="91">
        <v>0</v>
      </c>
      <c r="Z1292" s="91">
        <v>0</v>
      </c>
      <c r="AA1292" s="91">
        <v>0</v>
      </c>
      <c r="AB1292" s="91">
        <v>0</v>
      </c>
      <c r="AC1292" s="91">
        <v>0</v>
      </c>
      <c r="AD1292" s="91">
        <v>0</v>
      </c>
      <c r="AE1292" s="91"/>
      <c r="AF1292" s="91"/>
      <c r="AG1292" s="91"/>
      <c r="AH1292" s="91"/>
      <c r="AJ1292" cm="1">
        <f t="array" aca="1" ref="AJ1292" ca="1">IF(OR(COUNTIF(R1292,$AZ$2:$AZ$19)),0,1)</f>
        <v>0</v>
      </c>
      <c r="AK1292" cm="1">
        <f t="array" ref="AK1292">IF(OR(COUNTIF(S1292,$AZ$2:$AZ$19)),0,1)</f>
        <v>0</v>
      </c>
      <c r="AL1292" cm="1">
        <f t="array" ref="AL1292">IF(OR(COUNTIF(T1292,$AZ$2:$AZ$19)),0,1)</f>
        <v>0</v>
      </c>
      <c r="AM1292" cm="1">
        <f t="array" ref="AM1292">IF(OR(COUNTIF(U1292,$AZ$2:$AZ$19)),0,1)</f>
        <v>0</v>
      </c>
      <c r="AN1292" cm="1">
        <f t="array" ref="AN1292">IF(OR(COUNTIF(V1292,$AZ$2:$AZ$19)),0,1)</f>
        <v>0</v>
      </c>
      <c r="AO1292" cm="1">
        <f t="array" ref="AO1292">IF(OR(COUNTIF(W1292,$AZ$2:$AZ$19)),0,1)</f>
        <v>0</v>
      </c>
      <c r="AP1292" cm="1">
        <f t="array" ref="AP1292">IF(OR(COUNTIF(X1292,$AZ$2:$AZ$19)),0,1)</f>
        <v>0</v>
      </c>
      <c r="AQ1292" cm="1">
        <f t="array" ref="AQ1292">IF(OR(COUNTIF(Y1292,$AZ$2:$AZ$19)),0,1)</f>
        <v>0</v>
      </c>
      <c r="AR1292" cm="1">
        <f t="array" ref="AR1292">IF(OR(COUNTIF(Z1292,$AZ$2:$AZ$19)),0,1)</f>
        <v>0</v>
      </c>
      <c r="AS1292" cm="1">
        <f t="array" ref="AS1292">IF(OR(COUNTIF(AA1292,$AZ$2:$AZ$19)),0,1)</f>
        <v>0</v>
      </c>
      <c r="AT1292" cm="1">
        <f t="array" ref="AT1292">IF(OR(COUNTIF(AB1292,$AZ$2:$AZ$19)),0,1)</f>
        <v>0</v>
      </c>
      <c r="AU1292" cm="1">
        <f t="array" ref="AU1292">IF(OR(COUNTIF(AC1292,$AZ$2:$AZ$19)),0,1)</f>
        <v>0</v>
      </c>
      <c r="AV1292" cm="1">
        <f t="array" ref="AV1292">IF(OR(COUNTIF(AD1292,$AZ$2:$AZ$19)),0,1)</f>
        <v>0</v>
      </c>
      <c r="AX1292">
        <f t="shared" ca="1" si="22"/>
        <v>0</v>
      </c>
    </row>
    <row r="1293" spans="1:50" x14ac:dyDescent="0.3">
      <c r="A1293" s="92" t="str" cm="1">
        <f t="array" aca="1" ref="A1293" ca="1">IF(AX1293&gt;0,'Licensee Info'!$A$2:$A$2,"#N/A")</f>
        <v>#N/A</v>
      </c>
      <c r="B1293" s="88" t="str">
        <f>'Cover Sheet'!$A$3</f>
        <v>[insert AFS Reporting Period]</v>
      </c>
      <c r="C1293" s="88" t="str">
        <f>'Cover Sheet'!$D$3</f>
        <v>[insert all medical and adult-use license record numbers covered by this AFS]</v>
      </c>
      <c r="D1293" s="88" t="str">
        <f>'Cover Sheet'!$A$6</f>
        <v>[insert name of firm]</v>
      </c>
      <c r="E1293" s="88" t="str">
        <f>'Cover Sheet'!$B$6</f>
        <v>[insert CPA name]</v>
      </c>
      <c r="F1293" s="88" t="str">
        <f>'Cover Sheet'!$B$8</f>
        <v>[insert CPA license number]</v>
      </c>
      <c r="G1293" s="88" t="str">
        <f>'Cover Sheet'!$D$6</f>
        <v>[insert direct email address]</v>
      </c>
      <c r="H1293" s="88" t="str">
        <f>'Cover Sheet'!$D$8</f>
        <v>[insert direct phone number]</v>
      </c>
      <c r="I1293" s="88" t="str">
        <f>'Cover Sheet'!$D$10</f>
        <v>[insert firm mailing address]</v>
      </c>
      <c r="J1293" s="88" t="str">
        <f>'Licensee Info'!$E$2</f>
        <v>Report not attested to correctly</v>
      </c>
      <c r="K1293" t="s">
        <v>287</v>
      </c>
      <c r="L1293">
        <v>1</v>
      </c>
      <c r="M1293">
        <v>4</v>
      </c>
      <c r="N1293">
        <v>9</v>
      </c>
      <c r="O1293">
        <v>7</v>
      </c>
      <c r="R1293" t="str">
        <f ca="1">'R - Total (SC, ST)'!$C$284</f>
        <v>[Autofilled based on inputs from part 3]</v>
      </c>
      <c r="S1293">
        <v>0</v>
      </c>
      <c r="T1293">
        <v>0</v>
      </c>
      <c r="U1293">
        <v>0</v>
      </c>
      <c r="V1293">
        <v>0</v>
      </c>
      <c r="W1293">
        <v>0</v>
      </c>
      <c r="X1293">
        <v>0</v>
      </c>
      <c r="Y1293">
        <v>0</v>
      </c>
      <c r="Z1293">
        <v>0</v>
      </c>
      <c r="AA1293">
        <v>0</v>
      </c>
      <c r="AB1293">
        <v>0</v>
      </c>
      <c r="AC1293">
        <v>0</v>
      </c>
      <c r="AD1293">
        <v>0</v>
      </c>
      <c r="AJ1293" cm="1">
        <f t="array" aca="1" ref="AJ1293" ca="1">IF(OR(COUNTIF(R1293,$AZ$2:$AZ$19)),0,1)</f>
        <v>0</v>
      </c>
      <c r="AK1293" cm="1">
        <f t="array" ref="AK1293">IF(OR(COUNTIF(S1293,$AZ$2:$AZ$19)),0,1)</f>
        <v>0</v>
      </c>
      <c r="AL1293" cm="1">
        <f t="array" ref="AL1293">IF(OR(COUNTIF(T1293,$AZ$2:$AZ$19)),0,1)</f>
        <v>0</v>
      </c>
      <c r="AM1293" cm="1">
        <f t="array" ref="AM1293">IF(OR(COUNTIF(U1293,$AZ$2:$AZ$19)),0,1)</f>
        <v>0</v>
      </c>
      <c r="AN1293" cm="1">
        <f t="array" ref="AN1293">IF(OR(COUNTIF(V1293,$AZ$2:$AZ$19)),0,1)</f>
        <v>0</v>
      </c>
      <c r="AO1293" cm="1">
        <f t="array" ref="AO1293">IF(OR(COUNTIF(W1293,$AZ$2:$AZ$19)),0,1)</f>
        <v>0</v>
      </c>
      <c r="AP1293" cm="1">
        <f t="array" ref="AP1293">IF(OR(COUNTIF(X1293,$AZ$2:$AZ$19)),0,1)</f>
        <v>0</v>
      </c>
      <c r="AQ1293" cm="1">
        <f t="array" ref="AQ1293">IF(OR(COUNTIF(Y1293,$AZ$2:$AZ$19)),0,1)</f>
        <v>0</v>
      </c>
      <c r="AR1293" cm="1">
        <f t="array" ref="AR1293">IF(OR(COUNTIF(Z1293,$AZ$2:$AZ$19)),0,1)</f>
        <v>0</v>
      </c>
      <c r="AS1293" cm="1">
        <f t="array" ref="AS1293">IF(OR(COUNTIF(AA1293,$AZ$2:$AZ$19)),0,1)</f>
        <v>0</v>
      </c>
      <c r="AT1293" cm="1">
        <f t="array" ref="AT1293">IF(OR(COUNTIF(AB1293,$AZ$2:$AZ$19)),0,1)</f>
        <v>0</v>
      </c>
      <c r="AU1293" cm="1">
        <f t="array" ref="AU1293">IF(OR(COUNTIF(AC1293,$AZ$2:$AZ$19)),0,1)</f>
        <v>0</v>
      </c>
      <c r="AV1293" cm="1">
        <f t="array" ref="AV1293">IF(OR(COUNTIF(AD1293,$AZ$2:$AZ$19)),0,1)</f>
        <v>0</v>
      </c>
      <c r="AX1293">
        <f t="shared" ca="1" si="22"/>
        <v>0</v>
      </c>
    </row>
    <row r="1294" spans="1:50" x14ac:dyDescent="0.3">
      <c r="A1294" s="88" t="str" cm="1">
        <f t="array" aca="1" ref="A1294" ca="1">IF(AX1294&gt;0,'Licensee Info'!$A$2:$A$2,"#N/A")</f>
        <v>#N/A</v>
      </c>
      <c r="B1294" s="88" t="str">
        <f>'Cover Sheet'!$A$3</f>
        <v>[insert AFS Reporting Period]</v>
      </c>
      <c r="C1294" s="88" t="str">
        <f>'Cover Sheet'!$D$3</f>
        <v>[insert all medical and adult-use license record numbers covered by this AFS]</v>
      </c>
      <c r="D1294" s="88" t="str">
        <f>'Cover Sheet'!$A$6</f>
        <v>[insert name of firm]</v>
      </c>
      <c r="E1294" s="88" t="str">
        <f>'Cover Sheet'!$B$6</f>
        <v>[insert CPA name]</v>
      </c>
      <c r="F1294" s="88" t="str">
        <f>'Cover Sheet'!$B$8</f>
        <v>[insert CPA license number]</v>
      </c>
      <c r="G1294" s="88" t="str">
        <f>'Cover Sheet'!$D$6</f>
        <v>[insert direct email address]</v>
      </c>
      <c r="H1294" s="88" t="str">
        <f>'Cover Sheet'!$D$8</f>
        <v>[insert direct phone number]</v>
      </c>
      <c r="I1294" s="88" t="str">
        <f>'Cover Sheet'!$D$10</f>
        <v>[insert firm mailing address]</v>
      </c>
      <c r="J1294" s="88" t="str">
        <f>'Licensee Info'!$E$2</f>
        <v>Report not attested to correctly</v>
      </c>
      <c r="K1294" s="91" t="s">
        <v>287</v>
      </c>
      <c r="L1294" s="91">
        <v>1</v>
      </c>
      <c r="M1294" s="91">
        <v>4</v>
      </c>
      <c r="N1294" s="91">
        <v>9</v>
      </c>
      <c r="O1294" s="91">
        <v>8</v>
      </c>
      <c r="P1294" s="91"/>
      <c r="Q1294" s="91"/>
      <c r="R1294" s="91" t="str">
        <f ca="1">'R - Total (SC, ST)'!$C$284</f>
        <v>[Autofilled based on inputs from part 3]</v>
      </c>
      <c r="S1294" s="91">
        <v>0</v>
      </c>
      <c r="T1294" s="91">
        <v>0</v>
      </c>
      <c r="U1294" s="91">
        <v>0</v>
      </c>
      <c r="V1294" s="91">
        <v>0</v>
      </c>
      <c r="W1294" s="91">
        <v>0</v>
      </c>
      <c r="X1294" s="91">
        <v>0</v>
      </c>
      <c r="Y1294" s="91">
        <v>0</v>
      </c>
      <c r="Z1294" s="91">
        <v>0</v>
      </c>
      <c r="AA1294" s="91">
        <v>0</v>
      </c>
      <c r="AB1294" s="91">
        <v>0</v>
      </c>
      <c r="AC1294" s="91">
        <v>0</v>
      </c>
      <c r="AD1294" s="91">
        <v>0</v>
      </c>
      <c r="AE1294" s="91"/>
      <c r="AF1294" s="91"/>
      <c r="AG1294" s="91"/>
      <c r="AH1294" s="91"/>
      <c r="AJ1294" cm="1">
        <f t="array" aca="1" ref="AJ1294" ca="1">IF(OR(COUNTIF(R1294,$AZ$2:$AZ$19)),0,1)</f>
        <v>0</v>
      </c>
      <c r="AK1294" cm="1">
        <f t="array" ref="AK1294">IF(OR(COUNTIF(S1294,$AZ$2:$AZ$19)),0,1)</f>
        <v>0</v>
      </c>
      <c r="AL1294" cm="1">
        <f t="array" ref="AL1294">IF(OR(COUNTIF(T1294,$AZ$2:$AZ$19)),0,1)</f>
        <v>0</v>
      </c>
      <c r="AM1294" cm="1">
        <f t="array" ref="AM1294">IF(OR(COUNTIF(U1294,$AZ$2:$AZ$19)),0,1)</f>
        <v>0</v>
      </c>
      <c r="AN1294" cm="1">
        <f t="array" ref="AN1294">IF(OR(COUNTIF(V1294,$AZ$2:$AZ$19)),0,1)</f>
        <v>0</v>
      </c>
      <c r="AO1294" cm="1">
        <f t="array" ref="AO1294">IF(OR(COUNTIF(W1294,$AZ$2:$AZ$19)),0,1)</f>
        <v>0</v>
      </c>
      <c r="AP1294" cm="1">
        <f t="array" ref="AP1294">IF(OR(COUNTIF(X1294,$AZ$2:$AZ$19)),0,1)</f>
        <v>0</v>
      </c>
      <c r="AQ1294" cm="1">
        <f t="array" ref="AQ1294">IF(OR(COUNTIF(Y1294,$AZ$2:$AZ$19)),0,1)</f>
        <v>0</v>
      </c>
      <c r="AR1294" cm="1">
        <f t="array" ref="AR1294">IF(OR(COUNTIF(Z1294,$AZ$2:$AZ$19)),0,1)</f>
        <v>0</v>
      </c>
      <c r="AS1294" cm="1">
        <f t="array" ref="AS1294">IF(OR(COUNTIF(AA1294,$AZ$2:$AZ$19)),0,1)</f>
        <v>0</v>
      </c>
      <c r="AT1294" cm="1">
        <f t="array" ref="AT1294">IF(OR(COUNTIF(AB1294,$AZ$2:$AZ$19)),0,1)</f>
        <v>0</v>
      </c>
      <c r="AU1294" cm="1">
        <f t="array" ref="AU1294">IF(OR(COUNTIF(AC1294,$AZ$2:$AZ$19)),0,1)</f>
        <v>0</v>
      </c>
      <c r="AV1294" cm="1">
        <f t="array" ref="AV1294">IF(OR(COUNTIF(AD1294,$AZ$2:$AZ$19)),0,1)</f>
        <v>0</v>
      </c>
      <c r="AX1294">
        <f t="shared" ca="1" si="22"/>
        <v>0</v>
      </c>
    </row>
    <row r="1295" spans="1:50" x14ac:dyDescent="0.3">
      <c r="A1295" s="92" t="str" cm="1">
        <f t="array" aca="1" ref="A1295" ca="1">IF(AX1295&gt;0,'Licensee Info'!$A$2:$A$2,"#N/A")</f>
        <v>#N/A</v>
      </c>
      <c r="B1295" s="88" t="str">
        <f>'Cover Sheet'!$A$3</f>
        <v>[insert AFS Reporting Period]</v>
      </c>
      <c r="C1295" s="88" t="str">
        <f>'Cover Sheet'!$D$3</f>
        <v>[insert all medical and adult-use license record numbers covered by this AFS]</v>
      </c>
      <c r="D1295" s="88" t="str">
        <f>'Cover Sheet'!$A$6</f>
        <v>[insert name of firm]</v>
      </c>
      <c r="E1295" s="88" t="str">
        <f>'Cover Sheet'!$B$6</f>
        <v>[insert CPA name]</v>
      </c>
      <c r="F1295" s="88" t="str">
        <f>'Cover Sheet'!$B$8</f>
        <v>[insert CPA license number]</v>
      </c>
      <c r="G1295" s="88" t="str">
        <f>'Cover Sheet'!$D$6</f>
        <v>[insert direct email address]</v>
      </c>
      <c r="H1295" s="88" t="str">
        <f>'Cover Sheet'!$D$8</f>
        <v>[insert direct phone number]</v>
      </c>
      <c r="I1295" s="88" t="str">
        <f>'Cover Sheet'!$D$10</f>
        <v>[insert firm mailing address]</v>
      </c>
      <c r="J1295" s="88" t="str">
        <f>'Licensee Info'!$E$2</f>
        <v>Report not attested to correctly</v>
      </c>
      <c r="K1295" t="s">
        <v>287</v>
      </c>
      <c r="L1295">
        <v>1</v>
      </c>
      <c r="M1295">
        <v>4</v>
      </c>
      <c r="N1295">
        <v>9</v>
      </c>
      <c r="O1295">
        <v>9</v>
      </c>
      <c r="R1295" t="str">
        <f ca="1">'R - Total (SC, ST)'!$C$284</f>
        <v>[Autofilled based on inputs from part 3]</v>
      </c>
      <c r="S1295">
        <v>0</v>
      </c>
      <c r="T1295">
        <v>0</v>
      </c>
      <c r="U1295">
        <v>0</v>
      </c>
      <c r="V1295">
        <v>0</v>
      </c>
      <c r="W1295">
        <v>0</v>
      </c>
      <c r="X1295">
        <v>0</v>
      </c>
      <c r="Y1295">
        <v>0</v>
      </c>
      <c r="Z1295">
        <v>0</v>
      </c>
      <c r="AA1295">
        <v>0</v>
      </c>
      <c r="AB1295">
        <v>0</v>
      </c>
      <c r="AC1295">
        <v>0</v>
      </c>
      <c r="AD1295">
        <v>0</v>
      </c>
      <c r="AJ1295" cm="1">
        <f t="array" aca="1" ref="AJ1295" ca="1">IF(OR(COUNTIF(R1295,$AZ$2:$AZ$19)),0,1)</f>
        <v>0</v>
      </c>
      <c r="AK1295" cm="1">
        <f t="array" ref="AK1295">IF(OR(COUNTIF(S1295,$AZ$2:$AZ$19)),0,1)</f>
        <v>0</v>
      </c>
      <c r="AL1295" cm="1">
        <f t="array" ref="AL1295">IF(OR(COUNTIF(T1295,$AZ$2:$AZ$19)),0,1)</f>
        <v>0</v>
      </c>
      <c r="AM1295" cm="1">
        <f t="array" ref="AM1295">IF(OR(COUNTIF(U1295,$AZ$2:$AZ$19)),0,1)</f>
        <v>0</v>
      </c>
      <c r="AN1295" cm="1">
        <f t="array" ref="AN1295">IF(OR(COUNTIF(V1295,$AZ$2:$AZ$19)),0,1)</f>
        <v>0</v>
      </c>
      <c r="AO1295" cm="1">
        <f t="array" ref="AO1295">IF(OR(COUNTIF(W1295,$AZ$2:$AZ$19)),0,1)</f>
        <v>0</v>
      </c>
      <c r="AP1295" cm="1">
        <f t="array" ref="AP1295">IF(OR(COUNTIF(X1295,$AZ$2:$AZ$19)),0,1)</f>
        <v>0</v>
      </c>
      <c r="AQ1295" cm="1">
        <f t="array" ref="AQ1295">IF(OR(COUNTIF(Y1295,$AZ$2:$AZ$19)),0,1)</f>
        <v>0</v>
      </c>
      <c r="AR1295" cm="1">
        <f t="array" ref="AR1295">IF(OR(COUNTIF(Z1295,$AZ$2:$AZ$19)),0,1)</f>
        <v>0</v>
      </c>
      <c r="AS1295" cm="1">
        <f t="array" ref="AS1295">IF(OR(COUNTIF(AA1295,$AZ$2:$AZ$19)),0,1)</f>
        <v>0</v>
      </c>
      <c r="AT1295" cm="1">
        <f t="array" ref="AT1295">IF(OR(COUNTIF(AB1295,$AZ$2:$AZ$19)),0,1)</f>
        <v>0</v>
      </c>
      <c r="AU1295" cm="1">
        <f t="array" ref="AU1295">IF(OR(COUNTIF(AC1295,$AZ$2:$AZ$19)),0,1)</f>
        <v>0</v>
      </c>
      <c r="AV1295" cm="1">
        <f t="array" ref="AV1295">IF(OR(COUNTIF(AD1295,$AZ$2:$AZ$19)),0,1)</f>
        <v>0</v>
      </c>
      <c r="AX1295">
        <f t="shared" ca="1" si="22"/>
        <v>0</v>
      </c>
    </row>
    <row r="1296" spans="1:50" x14ac:dyDescent="0.3">
      <c r="A1296" s="88" t="str" cm="1">
        <f t="array" aca="1" ref="A1296" ca="1">IF(AX1296&gt;0,'Licensee Info'!$A$2:$A$2,"#N/A")</f>
        <v>#N/A</v>
      </c>
      <c r="B1296" s="88" t="str">
        <f>'Cover Sheet'!$A$3</f>
        <v>[insert AFS Reporting Period]</v>
      </c>
      <c r="C1296" s="88" t="str">
        <f>'Cover Sheet'!$D$3</f>
        <v>[insert all medical and adult-use license record numbers covered by this AFS]</v>
      </c>
      <c r="D1296" s="88" t="str">
        <f>'Cover Sheet'!$A$6</f>
        <v>[insert name of firm]</v>
      </c>
      <c r="E1296" s="88" t="str">
        <f>'Cover Sheet'!$B$6</f>
        <v>[insert CPA name]</v>
      </c>
      <c r="F1296" s="88" t="str">
        <f>'Cover Sheet'!$B$8</f>
        <v>[insert CPA license number]</v>
      </c>
      <c r="G1296" s="88" t="str">
        <f>'Cover Sheet'!$D$6</f>
        <v>[insert direct email address]</v>
      </c>
      <c r="H1296" s="88" t="str">
        <f>'Cover Sheet'!$D$8</f>
        <v>[insert direct phone number]</v>
      </c>
      <c r="I1296" s="88" t="str">
        <f>'Cover Sheet'!$D$10</f>
        <v>[insert firm mailing address]</v>
      </c>
      <c r="J1296" s="88" t="str">
        <f>'Licensee Info'!$E$2</f>
        <v>Report not attested to correctly</v>
      </c>
      <c r="K1296" s="91" t="s">
        <v>287</v>
      </c>
      <c r="L1296" s="91">
        <v>1</v>
      </c>
      <c r="M1296" s="91">
        <v>4</v>
      </c>
      <c r="N1296" s="91">
        <v>9</v>
      </c>
      <c r="O1296" s="91">
        <v>10</v>
      </c>
      <c r="P1296" s="91"/>
      <c r="Q1296" s="91"/>
      <c r="R1296" s="91" t="str">
        <f ca="1">'R - Total (SC, ST)'!$C$284</f>
        <v>[Autofilled based on inputs from part 3]</v>
      </c>
      <c r="S1296" s="91">
        <v>0</v>
      </c>
      <c r="T1296" s="91">
        <v>0</v>
      </c>
      <c r="U1296" s="91">
        <v>0</v>
      </c>
      <c r="V1296" s="91">
        <v>0</v>
      </c>
      <c r="W1296" s="91">
        <v>0</v>
      </c>
      <c r="X1296" s="91">
        <v>0</v>
      </c>
      <c r="Y1296" s="91">
        <v>0</v>
      </c>
      <c r="Z1296" s="91">
        <v>0</v>
      </c>
      <c r="AA1296" s="91">
        <v>0</v>
      </c>
      <c r="AB1296" s="91">
        <v>0</v>
      </c>
      <c r="AC1296" s="91">
        <v>0</v>
      </c>
      <c r="AD1296" s="91">
        <v>0</v>
      </c>
      <c r="AE1296" s="91"/>
      <c r="AF1296" s="91"/>
      <c r="AG1296" s="91"/>
      <c r="AH1296" s="91"/>
      <c r="AJ1296" cm="1">
        <f t="array" aca="1" ref="AJ1296" ca="1">IF(OR(COUNTIF(R1296,$AZ$2:$AZ$19)),0,1)</f>
        <v>0</v>
      </c>
      <c r="AK1296" cm="1">
        <f t="array" ref="AK1296">IF(OR(COUNTIF(S1296,$AZ$2:$AZ$19)),0,1)</f>
        <v>0</v>
      </c>
      <c r="AL1296" cm="1">
        <f t="array" ref="AL1296">IF(OR(COUNTIF(T1296,$AZ$2:$AZ$19)),0,1)</f>
        <v>0</v>
      </c>
      <c r="AM1296" cm="1">
        <f t="array" ref="AM1296">IF(OR(COUNTIF(U1296,$AZ$2:$AZ$19)),0,1)</f>
        <v>0</v>
      </c>
      <c r="AN1296" cm="1">
        <f t="array" ref="AN1296">IF(OR(COUNTIF(V1296,$AZ$2:$AZ$19)),0,1)</f>
        <v>0</v>
      </c>
      <c r="AO1296" cm="1">
        <f t="array" ref="AO1296">IF(OR(COUNTIF(W1296,$AZ$2:$AZ$19)),0,1)</f>
        <v>0</v>
      </c>
      <c r="AP1296" cm="1">
        <f t="array" ref="AP1296">IF(OR(COUNTIF(X1296,$AZ$2:$AZ$19)),0,1)</f>
        <v>0</v>
      </c>
      <c r="AQ1296" cm="1">
        <f t="array" ref="AQ1296">IF(OR(COUNTIF(Y1296,$AZ$2:$AZ$19)),0,1)</f>
        <v>0</v>
      </c>
      <c r="AR1296" cm="1">
        <f t="array" ref="AR1296">IF(OR(COUNTIF(Z1296,$AZ$2:$AZ$19)),0,1)</f>
        <v>0</v>
      </c>
      <c r="AS1296" cm="1">
        <f t="array" ref="AS1296">IF(OR(COUNTIF(AA1296,$AZ$2:$AZ$19)),0,1)</f>
        <v>0</v>
      </c>
      <c r="AT1296" cm="1">
        <f t="array" ref="AT1296">IF(OR(COUNTIF(AB1296,$AZ$2:$AZ$19)),0,1)</f>
        <v>0</v>
      </c>
      <c r="AU1296" cm="1">
        <f t="array" ref="AU1296">IF(OR(COUNTIF(AC1296,$AZ$2:$AZ$19)),0,1)</f>
        <v>0</v>
      </c>
      <c r="AV1296" cm="1">
        <f t="array" ref="AV1296">IF(OR(COUNTIF(AD1296,$AZ$2:$AZ$19)),0,1)</f>
        <v>0</v>
      </c>
      <c r="AX1296">
        <f t="shared" ca="1" si="22"/>
        <v>0</v>
      </c>
    </row>
    <row r="1297" spans="1:50" x14ac:dyDescent="0.3">
      <c r="A1297" s="92" t="str" cm="1">
        <f t="array" aca="1" ref="A1297" ca="1">IF(AX1297&gt;0,'Licensee Info'!$A$2:$A$2,"#N/A")</f>
        <v>#N/A</v>
      </c>
      <c r="B1297" s="88" t="str">
        <f>'Cover Sheet'!$A$3</f>
        <v>[insert AFS Reporting Period]</v>
      </c>
      <c r="C1297" s="88" t="str">
        <f>'Cover Sheet'!$D$3</f>
        <v>[insert all medical and adult-use license record numbers covered by this AFS]</v>
      </c>
      <c r="D1297" s="88" t="str">
        <f>'Cover Sheet'!$A$6</f>
        <v>[insert name of firm]</v>
      </c>
      <c r="E1297" s="88" t="str">
        <f>'Cover Sheet'!$B$6</f>
        <v>[insert CPA name]</v>
      </c>
      <c r="F1297" s="88" t="str">
        <f>'Cover Sheet'!$B$8</f>
        <v>[insert CPA license number]</v>
      </c>
      <c r="G1297" s="88" t="str">
        <f>'Cover Sheet'!$D$6</f>
        <v>[insert direct email address]</v>
      </c>
      <c r="H1297" s="88" t="str">
        <f>'Cover Sheet'!$D$8</f>
        <v>[insert direct phone number]</v>
      </c>
      <c r="I1297" s="88" t="str">
        <f>'Cover Sheet'!$D$10</f>
        <v>[insert firm mailing address]</v>
      </c>
      <c r="J1297" s="88" t="str">
        <f>'Licensee Info'!$E$2</f>
        <v>Report not attested to correctly</v>
      </c>
      <c r="K1297" t="s">
        <v>287</v>
      </c>
      <c r="L1297">
        <v>1</v>
      </c>
      <c r="M1297">
        <v>4</v>
      </c>
      <c r="N1297">
        <v>9</v>
      </c>
      <c r="O1297">
        <v>11</v>
      </c>
      <c r="R1297" t="str">
        <f ca="1">'R - Total (SC, ST)'!$C$284</f>
        <v>[Autofilled based on inputs from part 3]</v>
      </c>
      <c r="S1297">
        <v>0</v>
      </c>
      <c r="T1297">
        <v>0</v>
      </c>
      <c r="U1297">
        <v>0</v>
      </c>
      <c r="V1297">
        <v>0</v>
      </c>
      <c r="W1297">
        <v>0</v>
      </c>
      <c r="X1297">
        <v>0</v>
      </c>
      <c r="Y1297">
        <v>0</v>
      </c>
      <c r="Z1297">
        <v>0</v>
      </c>
      <c r="AA1297">
        <v>0</v>
      </c>
      <c r="AB1297">
        <v>0</v>
      </c>
      <c r="AC1297">
        <v>0</v>
      </c>
      <c r="AD1297">
        <v>0</v>
      </c>
      <c r="AJ1297" cm="1">
        <f t="array" aca="1" ref="AJ1297" ca="1">IF(OR(COUNTIF(R1297,$AZ$2:$AZ$19)),0,1)</f>
        <v>0</v>
      </c>
      <c r="AK1297" cm="1">
        <f t="array" ref="AK1297">IF(OR(COUNTIF(S1297,$AZ$2:$AZ$19)),0,1)</f>
        <v>0</v>
      </c>
      <c r="AL1297" cm="1">
        <f t="array" ref="AL1297">IF(OR(COUNTIF(T1297,$AZ$2:$AZ$19)),0,1)</f>
        <v>0</v>
      </c>
      <c r="AM1297" cm="1">
        <f t="array" ref="AM1297">IF(OR(COUNTIF(U1297,$AZ$2:$AZ$19)),0,1)</f>
        <v>0</v>
      </c>
      <c r="AN1297" cm="1">
        <f t="array" ref="AN1297">IF(OR(COUNTIF(V1297,$AZ$2:$AZ$19)),0,1)</f>
        <v>0</v>
      </c>
      <c r="AO1297" cm="1">
        <f t="array" ref="AO1297">IF(OR(COUNTIF(W1297,$AZ$2:$AZ$19)),0,1)</f>
        <v>0</v>
      </c>
      <c r="AP1297" cm="1">
        <f t="array" ref="AP1297">IF(OR(COUNTIF(X1297,$AZ$2:$AZ$19)),0,1)</f>
        <v>0</v>
      </c>
      <c r="AQ1297" cm="1">
        <f t="array" ref="AQ1297">IF(OR(COUNTIF(Y1297,$AZ$2:$AZ$19)),0,1)</f>
        <v>0</v>
      </c>
      <c r="AR1297" cm="1">
        <f t="array" ref="AR1297">IF(OR(COUNTIF(Z1297,$AZ$2:$AZ$19)),0,1)</f>
        <v>0</v>
      </c>
      <c r="AS1297" cm="1">
        <f t="array" ref="AS1297">IF(OR(COUNTIF(AA1297,$AZ$2:$AZ$19)),0,1)</f>
        <v>0</v>
      </c>
      <c r="AT1297" cm="1">
        <f t="array" ref="AT1297">IF(OR(COUNTIF(AB1297,$AZ$2:$AZ$19)),0,1)</f>
        <v>0</v>
      </c>
      <c r="AU1297" cm="1">
        <f t="array" ref="AU1297">IF(OR(COUNTIF(AC1297,$AZ$2:$AZ$19)),0,1)</f>
        <v>0</v>
      </c>
      <c r="AV1297" cm="1">
        <f t="array" ref="AV1297">IF(OR(COUNTIF(AD1297,$AZ$2:$AZ$19)),0,1)</f>
        <v>0</v>
      </c>
      <c r="AX1297">
        <f t="shared" ca="1" si="22"/>
        <v>0</v>
      </c>
    </row>
    <row r="1298" spans="1:50" x14ac:dyDescent="0.3">
      <c r="A1298" s="88" t="str" cm="1">
        <f t="array" aca="1" ref="A1298" ca="1">IF(AX1298&gt;0,'Licensee Info'!$A$2:$A$2,"#N/A")</f>
        <v>#N/A</v>
      </c>
      <c r="B1298" s="88" t="str">
        <f>'Cover Sheet'!$A$3</f>
        <v>[insert AFS Reporting Period]</v>
      </c>
      <c r="C1298" s="88" t="str">
        <f>'Cover Sheet'!$D$3</f>
        <v>[insert all medical and adult-use license record numbers covered by this AFS]</v>
      </c>
      <c r="D1298" s="88" t="str">
        <f>'Cover Sheet'!$A$6</f>
        <v>[insert name of firm]</v>
      </c>
      <c r="E1298" s="88" t="str">
        <f>'Cover Sheet'!$B$6</f>
        <v>[insert CPA name]</v>
      </c>
      <c r="F1298" s="88" t="str">
        <f>'Cover Sheet'!$B$8</f>
        <v>[insert CPA license number]</v>
      </c>
      <c r="G1298" s="88" t="str">
        <f>'Cover Sheet'!$D$6</f>
        <v>[insert direct email address]</v>
      </c>
      <c r="H1298" s="88" t="str">
        <f>'Cover Sheet'!$D$8</f>
        <v>[insert direct phone number]</v>
      </c>
      <c r="I1298" s="88" t="str">
        <f>'Cover Sheet'!$D$10</f>
        <v>[insert firm mailing address]</v>
      </c>
      <c r="J1298" s="88" t="str">
        <f>'Licensee Info'!$E$2</f>
        <v>Report not attested to correctly</v>
      </c>
      <c r="K1298" s="91" t="s">
        <v>287</v>
      </c>
      <c r="L1298" s="91">
        <v>1</v>
      </c>
      <c r="M1298" s="91">
        <v>4</v>
      </c>
      <c r="N1298" s="91">
        <v>9</v>
      </c>
      <c r="O1298" s="91">
        <v>12</v>
      </c>
      <c r="P1298" s="91"/>
      <c r="Q1298" s="91"/>
      <c r="R1298" s="91" t="str">
        <f ca="1">'R - Total (SC, ST)'!$C$284</f>
        <v>[Autofilled based on inputs from part 3]</v>
      </c>
      <c r="S1298" s="91">
        <v>0</v>
      </c>
      <c r="T1298" s="91">
        <v>0</v>
      </c>
      <c r="U1298" s="91">
        <v>0</v>
      </c>
      <c r="V1298" s="91">
        <v>0</v>
      </c>
      <c r="W1298" s="91">
        <v>0</v>
      </c>
      <c r="X1298" s="91">
        <v>0</v>
      </c>
      <c r="Y1298" s="91">
        <v>0</v>
      </c>
      <c r="Z1298" s="91">
        <v>0</v>
      </c>
      <c r="AA1298" s="91">
        <v>0</v>
      </c>
      <c r="AB1298" s="91">
        <v>0</v>
      </c>
      <c r="AC1298" s="91">
        <v>0</v>
      </c>
      <c r="AD1298" s="91">
        <v>0</v>
      </c>
      <c r="AE1298" s="91"/>
      <c r="AF1298" s="91"/>
      <c r="AG1298" s="91"/>
      <c r="AH1298" s="91"/>
      <c r="AJ1298" cm="1">
        <f t="array" aca="1" ref="AJ1298" ca="1">IF(OR(COUNTIF(R1298,$AZ$2:$AZ$19)),0,1)</f>
        <v>0</v>
      </c>
      <c r="AK1298" cm="1">
        <f t="array" ref="AK1298">IF(OR(COUNTIF(S1298,$AZ$2:$AZ$19)),0,1)</f>
        <v>0</v>
      </c>
      <c r="AL1298" cm="1">
        <f t="array" ref="AL1298">IF(OR(COUNTIF(T1298,$AZ$2:$AZ$19)),0,1)</f>
        <v>0</v>
      </c>
      <c r="AM1298" cm="1">
        <f t="array" ref="AM1298">IF(OR(COUNTIF(U1298,$AZ$2:$AZ$19)),0,1)</f>
        <v>0</v>
      </c>
      <c r="AN1298" cm="1">
        <f t="array" ref="AN1298">IF(OR(COUNTIF(V1298,$AZ$2:$AZ$19)),0,1)</f>
        <v>0</v>
      </c>
      <c r="AO1298" cm="1">
        <f t="array" ref="AO1298">IF(OR(COUNTIF(W1298,$AZ$2:$AZ$19)),0,1)</f>
        <v>0</v>
      </c>
      <c r="AP1298" cm="1">
        <f t="array" ref="AP1298">IF(OR(COUNTIF(X1298,$AZ$2:$AZ$19)),0,1)</f>
        <v>0</v>
      </c>
      <c r="AQ1298" cm="1">
        <f t="array" ref="AQ1298">IF(OR(COUNTIF(Y1298,$AZ$2:$AZ$19)),0,1)</f>
        <v>0</v>
      </c>
      <c r="AR1298" cm="1">
        <f t="array" ref="AR1298">IF(OR(COUNTIF(Z1298,$AZ$2:$AZ$19)),0,1)</f>
        <v>0</v>
      </c>
      <c r="AS1298" cm="1">
        <f t="array" ref="AS1298">IF(OR(COUNTIF(AA1298,$AZ$2:$AZ$19)),0,1)</f>
        <v>0</v>
      </c>
      <c r="AT1298" cm="1">
        <f t="array" ref="AT1298">IF(OR(COUNTIF(AB1298,$AZ$2:$AZ$19)),0,1)</f>
        <v>0</v>
      </c>
      <c r="AU1298" cm="1">
        <f t="array" ref="AU1298">IF(OR(COUNTIF(AC1298,$AZ$2:$AZ$19)),0,1)</f>
        <v>0</v>
      </c>
      <c r="AV1298" cm="1">
        <f t="array" ref="AV1298">IF(OR(COUNTIF(AD1298,$AZ$2:$AZ$19)),0,1)</f>
        <v>0</v>
      </c>
      <c r="AX1298">
        <f t="shared" ca="1" si="22"/>
        <v>0</v>
      </c>
    </row>
    <row r="1299" spans="1:50" x14ac:dyDescent="0.3">
      <c r="A1299" s="92" t="str" cm="1">
        <f t="array" ref="A1299">IF(AX1299&gt;0,'Licensee Info'!$A$2:$A$2,"#N/A")</f>
        <v>#N/A</v>
      </c>
      <c r="B1299" s="88" t="str">
        <f>'Cover Sheet'!$A$3</f>
        <v>[insert AFS Reporting Period]</v>
      </c>
      <c r="C1299" s="88" t="str">
        <f>'Cover Sheet'!$D$3</f>
        <v>[insert all medical and adult-use license record numbers covered by this AFS]</v>
      </c>
      <c r="D1299" s="88" t="str">
        <f>'Cover Sheet'!$A$6</f>
        <v>[insert name of firm]</v>
      </c>
      <c r="E1299" s="88" t="str">
        <f>'Cover Sheet'!$B$6</f>
        <v>[insert CPA name]</v>
      </c>
      <c r="F1299" s="88" t="str">
        <f>'Cover Sheet'!$B$8</f>
        <v>[insert CPA license number]</v>
      </c>
      <c r="G1299" s="88" t="str">
        <f>'Cover Sheet'!$D$6</f>
        <v>[insert direct email address]</v>
      </c>
      <c r="H1299" s="88" t="str">
        <f>'Cover Sheet'!$D$8</f>
        <v>[insert direct phone number]</v>
      </c>
      <c r="I1299" s="88" t="str">
        <f>'Cover Sheet'!$D$10</f>
        <v>[insert firm mailing address]</v>
      </c>
      <c r="J1299" s="88" t="str">
        <f>'Licensee Info'!$E$2</f>
        <v>Report not attested to correctly</v>
      </c>
      <c r="K1299" t="s">
        <v>287</v>
      </c>
      <c r="L1299">
        <v>1</v>
      </c>
      <c r="M1299" t="s">
        <v>288</v>
      </c>
      <c r="N1299">
        <v>9</v>
      </c>
      <c r="O1299">
        <v>1</v>
      </c>
      <c r="R1299" cm="1">
        <f t="array" ref="R1299:V1308">'R - Total (SC, ST)'!$A$300:$E$309</f>
        <v>0</v>
      </c>
      <c r="S1299">
        <v>0</v>
      </c>
      <c r="T1299">
        <v>0</v>
      </c>
      <c r="U1299">
        <v>0</v>
      </c>
      <c r="V1299">
        <v>0</v>
      </c>
      <c r="W1299">
        <v>0</v>
      </c>
      <c r="X1299">
        <v>0</v>
      </c>
      <c r="Y1299">
        <v>0</v>
      </c>
      <c r="Z1299">
        <v>0</v>
      </c>
      <c r="AA1299">
        <v>0</v>
      </c>
      <c r="AB1299">
        <v>0</v>
      </c>
      <c r="AC1299">
        <v>0</v>
      </c>
      <c r="AD1299">
        <v>0</v>
      </c>
      <c r="AJ1299" cm="1">
        <f t="array" ref="AJ1299">IF(OR(COUNTIF(R1299,$AZ$2:$AZ$19)),0,1)</f>
        <v>0</v>
      </c>
      <c r="AK1299" cm="1">
        <f t="array" ref="AK1299">IF(OR(COUNTIF(S1299,$AZ$2:$AZ$19)),0,1)</f>
        <v>0</v>
      </c>
      <c r="AL1299" cm="1">
        <f t="array" ref="AL1299">IF(OR(COUNTIF(T1299,$AZ$2:$AZ$19)),0,1)</f>
        <v>0</v>
      </c>
      <c r="AM1299" cm="1">
        <f t="array" ref="AM1299">IF(OR(COUNTIF(U1299,$AZ$2:$AZ$19)),0,1)</f>
        <v>0</v>
      </c>
      <c r="AN1299" cm="1">
        <f t="array" ref="AN1299">IF(OR(COUNTIF(V1299,$AZ$2:$AZ$19)),0,1)</f>
        <v>0</v>
      </c>
      <c r="AO1299" cm="1">
        <f t="array" ref="AO1299">IF(OR(COUNTIF(W1299,$AZ$2:$AZ$19)),0,1)</f>
        <v>0</v>
      </c>
      <c r="AP1299" cm="1">
        <f t="array" ref="AP1299">IF(OR(COUNTIF(X1299,$AZ$2:$AZ$19)),0,1)</f>
        <v>0</v>
      </c>
      <c r="AQ1299" cm="1">
        <f t="array" ref="AQ1299">IF(OR(COUNTIF(Y1299,$AZ$2:$AZ$19)),0,1)</f>
        <v>0</v>
      </c>
      <c r="AR1299" cm="1">
        <f t="array" ref="AR1299">IF(OR(COUNTIF(Z1299,$AZ$2:$AZ$19)),0,1)</f>
        <v>0</v>
      </c>
      <c r="AS1299" cm="1">
        <f t="array" ref="AS1299">IF(OR(COUNTIF(AA1299,$AZ$2:$AZ$19)),0,1)</f>
        <v>0</v>
      </c>
      <c r="AT1299" cm="1">
        <f t="array" ref="AT1299">IF(OR(COUNTIF(AB1299,$AZ$2:$AZ$19)),0,1)</f>
        <v>0</v>
      </c>
      <c r="AU1299" cm="1">
        <f t="array" ref="AU1299">IF(OR(COUNTIF(AC1299,$AZ$2:$AZ$19)),0,1)</f>
        <v>0</v>
      </c>
      <c r="AV1299" cm="1">
        <f t="array" ref="AV1299">IF(OR(COUNTIF(AD1299,$AZ$2:$AZ$19)),0,1)</f>
        <v>0</v>
      </c>
      <c r="AX1299">
        <f t="shared" si="22"/>
        <v>0</v>
      </c>
    </row>
    <row r="1300" spans="1:50" x14ac:dyDescent="0.3">
      <c r="A1300" s="88" t="str" cm="1">
        <f t="array" ref="A1300">IF(AX1300&gt;0,'Licensee Info'!$A$2:$A$2,"#N/A")</f>
        <v>#N/A</v>
      </c>
      <c r="B1300" s="88" t="str">
        <f>'Cover Sheet'!$A$3</f>
        <v>[insert AFS Reporting Period]</v>
      </c>
      <c r="C1300" s="88" t="str">
        <f>'Cover Sheet'!$D$3</f>
        <v>[insert all medical and adult-use license record numbers covered by this AFS]</v>
      </c>
      <c r="D1300" s="88" t="str">
        <f>'Cover Sheet'!$A$6</f>
        <v>[insert name of firm]</v>
      </c>
      <c r="E1300" s="88" t="str">
        <f>'Cover Sheet'!$B$6</f>
        <v>[insert CPA name]</v>
      </c>
      <c r="F1300" s="88" t="str">
        <f>'Cover Sheet'!$B$8</f>
        <v>[insert CPA license number]</v>
      </c>
      <c r="G1300" s="88" t="str">
        <f>'Cover Sheet'!$D$6</f>
        <v>[insert direct email address]</v>
      </c>
      <c r="H1300" s="88" t="str">
        <f>'Cover Sheet'!$D$8</f>
        <v>[insert direct phone number]</v>
      </c>
      <c r="I1300" s="88" t="str">
        <f>'Cover Sheet'!$D$10</f>
        <v>[insert firm mailing address]</v>
      </c>
      <c r="J1300" s="88" t="str">
        <f>'Licensee Info'!$E$2</f>
        <v>Report not attested to correctly</v>
      </c>
      <c r="K1300" s="91" t="s">
        <v>287</v>
      </c>
      <c r="L1300" s="91">
        <v>1</v>
      </c>
      <c r="M1300" s="91" t="s">
        <v>288</v>
      </c>
      <c r="N1300" s="91">
        <v>9</v>
      </c>
      <c r="O1300" s="91">
        <v>2</v>
      </c>
      <c r="P1300" s="91"/>
      <c r="Q1300" s="91"/>
      <c r="R1300" s="91">
        <v>0</v>
      </c>
      <c r="S1300" s="91">
        <v>0</v>
      </c>
      <c r="T1300" s="91">
        <v>0</v>
      </c>
      <c r="U1300" s="91">
        <v>0</v>
      </c>
      <c r="V1300" s="91">
        <v>0</v>
      </c>
      <c r="W1300" s="91">
        <v>0</v>
      </c>
      <c r="X1300" s="91">
        <v>0</v>
      </c>
      <c r="Y1300" s="91">
        <v>0</v>
      </c>
      <c r="Z1300" s="91">
        <v>0</v>
      </c>
      <c r="AA1300" s="91">
        <v>0</v>
      </c>
      <c r="AB1300" s="91">
        <v>0</v>
      </c>
      <c r="AC1300" s="91">
        <v>0</v>
      </c>
      <c r="AD1300" s="91">
        <v>0</v>
      </c>
      <c r="AE1300" s="91"/>
      <c r="AF1300" s="91"/>
      <c r="AG1300" s="91"/>
      <c r="AH1300" s="91"/>
      <c r="AJ1300" cm="1">
        <f t="array" ref="AJ1300">IF(OR(COUNTIF(R1300,$AZ$2:$AZ$19)),0,1)</f>
        <v>0</v>
      </c>
      <c r="AK1300" cm="1">
        <f t="array" ref="AK1300">IF(OR(COUNTIF(S1300,$AZ$2:$AZ$19)),0,1)</f>
        <v>0</v>
      </c>
      <c r="AL1300" cm="1">
        <f t="array" ref="AL1300">IF(OR(COUNTIF(T1300,$AZ$2:$AZ$19)),0,1)</f>
        <v>0</v>
      </c>
      <c r="AM1300" cm="1">
        <f t="array" ref="AM1300">IF(OR(COUNTIF(U1300,$AZ$2:$AZ$19)),0,1)</f>
        <v>0</v>
      </c>
      <c r="AN1300" cm="1">
        <f t="array" ref="AN1300">IF(OR(COUNTIF(V1300,$AZ$2:$AZ$19)),0,1)</f>
        <v>0</v>
      </c>
      <c r="AO1300" cm="1">
        <f t="array" ref="AO1300">IF(OR(COUNTIF(W1300,$AZ$2:$AZ$19)),0,1)</f>
        <v>0</v>
      </c>
      <c r="AP1300" cm="1">
        <f t="array" ref="AP1300">IF(OR(COUNTIF(X1300,$AZ$2:$AZ$19)),0,1)</f>
        <v>0</v>
      </c>
      <c r="AQ1300" cm="1">
        <f t="array" ref="AQ1300">IF(OR(COUNTIF(Y1300,$AZ$2:$AZ$19)),0,1)</f>
        <v>0</v>
      </c>
      <c r="AR1300" cm="1">
        <f t="array" ref="AR1300">IF(OR(COUNTIF(Z1300,$AZ$2:$AZ$19)),0,1)</f>
        <v>0</v>
      </c>
      <c r="AS1300" cm="1">
        <f t="array" ref="AS1300">IF(OR(COUNTIF(AA1300,$AZ$2:$AZ$19)),0,1)</f>
        <v>0</v>
      </c>
      <c r="AT1300" cm="1">
        <f t="array" ref="AT1300">IF(OR(COUNTIF(AB1300,$AZ$2:$AZ$19)),0,1)</f>
        <v>0</v>
      </c>
      <c r="AU1300" cm="1">
        <f t="array" ref="AU1300">IF(OR(COUNTIF(AC1300,$AZ$2:$AZ$19)),0,1)</f>
        <v>0</v>
      </c>
      <c r="AV1300" cm="1">
        <f t="array" ref="AV1300">IF(OR(COUNTIF(AD1300,$AZ$2:$AZ$19)),0,1)</f>
        <v>0</v>
      </c>
      <c r="AX1300">
        <f t="shared" si="22"/>
        <v>0</v>
      </c>
    </row>
    <row r="1301" spans="1:50" x14ac:dyDescent="0.3">
      <c r="A1301" s="92" t="str" cm="1">
        <f t="array" ref="A1301">IF(AX1301&gt;0,'Licensee Info'!$A$2:$A$2,"#N/A")</f>
        <v>#N/A</v>
      </c>
      <c r="B1301" s="88" t="str">
        <f>'Cover Sheet'!$A$3</f>
        <v>[insert AFS Reporting Period]</v>
      </c>
      <c r="C1301" s="88" t="str">
        <f>'Cover Sheet'!$D$3</f>
        <v>[insert all medical and adult-use license record numbers covered by this AFS]</v>
      </c>
      <c r="D1301" s="88" t="str">
        <f>'Cover Sheet'!$A$6</f>
        <v>[insert name of firm]</v>
      </c>
      <c r="E1301" s="88" t="str">
        <f>'Cover Sheet'!$B$6</f>
        <v>[insert CPA name]</v>
      </c>
      <c r="F1301" s="88" t="str">
        <f>'Cover Sheet'!$B$8</f>
        <v>[insert CPA license number]</v>
      </c>
      <c r="G1301" s="88" t="str">
        <f>'Cover Sheet'!$D$6</f>
        <v>[insert direct email address]</v>
      </c>
      <c r="H1301" s="88" t="str">
        <f>'Cover Sheet'!$D$8</f>
        <v>[insert direct phone number]</v>
      </c>
      <c r="I1301" s="88" t="str">
        <f>'Cover Sheet'!$D$10</f>
        <v>[insert firm mailing address]</v>
      </c>
      <c r="J1301" s="88" t="str">
        <f>'Licensee Info'!$E$2</f>
        <v>Report not attested to correctly</v>
      </c>
      <c r="K1301" t="s">
        <v>287</v>
      </c>
      <c r="L1301">
        <v>1</v>
      </c>
      <c r="M1301" t="s">
        <v>288</v>
      </c>
      <c r="N1301">
        <v>9</v>
      </c>
      <c r="O1301">
        <v>3</v>
      </c>
      <c r="R1301">
        <v>0</v>
      </c>
      <c r="S1301">
        <v>0</v>
      </c>
      <c r="T1301">
        <v>0</v>
      </c>
      <c r="U1301">
        <v>0</v>
      </c>
      <c r="V1301">
        <v>0</v>
      </c>
      <c r="W1301">
        <v>0</v>
      </c>
      <c r="X1301">
        <v>0</v>
      </c>
      <c r="Y1301">
        <v>0</v>
      </c>
      <c r="Z1301">
        <v>0</v>
      </c>
      <c r="AA1301">
        <v>0</v>
      </c>
      <c r="AB1301">
        <v>0</v>
      </c>
      <c r="AC1301">
        <v>0</v>
      </c>
      <c r="AD1301">
        <v>0</v>
      </c>
      <c r="AJ1301" cm="1">
        <f t="array" ref="AJ1301">IF(OR(COUNTIF(R1301,$AZ$2:$AZ$19)),0,1)</f>
        <v>0</v>
      </c>
      <c r="AK1301" cm="1">
        <f t="array" ref="AK1301">IF(OR(COUNTIF(S1301,$AZ$2:$AZ$19)),0,1)</f>
        <v>0</v>
      </c>
      <c r="AL1301" cm="1">
        <f t="array" ref="AL1301">IF(OR(COUNTIF(T1301,$AZ$2:$AZ$19)),0,1)</f>
        <v>0</v>
      </c>
      <c r="AM1301" cm="1">
        <f t="array" ref="AM1301">IF(OR(COUNTIF(U1301,$AZ$2:$AZ$19)),0,1)</f>
        <v>0</v>
      </c>
      <c r="AN1301" cm="1">
        <f t="array" ref="AN1301">IF(OR(COUNTIF(V1301,$AZ$2:$AZ$19)),0,1)</f>
        <v>0</v>
      </c>
      <c r="AO1301" cm="1">
        <f t="array" ref="AO1301">IF(OR(COUNTIF(W1301,$AZ$2:$AZ$19)),0,1)</f>
        <v>0</v>
      </c>
      <c r="AP1301" cm="1">
        <f t="array" ref="AP1301">IF(OR(COUNTIF(X1301,$AZ$2:$AZ$19)),0,1)</f>
        <v>0</v>
      </c>
      <c r="AQ1301" cm="1">
        <f t="array" ref="AQ1301">IF(OR(COUNTIF(Y1301,$AZ$2:$AZ$19)),0,1)</f>
        <v>0</v>
      </c>
      <c r="AR1301" cm="1">
        <f t="array" ref="AR1301">IF(OR(COUNTIF(Z1301,$AZ$2:$AZ$19)),0,1)</f>
        <v>0</v>
      </c>
      <c r="AS1301" cm="1">
        <f t="array" ref="AS1301">IF(OR(COUNTIF(AA1301,$AZ$2:$AZ$19)),0,1)</f>
        <v>0</v>
      </c>
      <c r="AT1301" cm="1">
        <f t="array" ref="AT1301">IF(OR(COUNTIF(AB1301,$AZ$2:$AZ$19)),0,1)</f>
        <v>0</v>
      </c>
      <c r="AU1301" cm="1">
        <f t="array" ref="AU1301">IF(OR(COUNTIF(AC1301,$AZ$2:$AZ$19)),0,1)</f>
        <v>0</v>
      </c>
      <c r="AV1301" cm="1">
        <f t="array" ref="AV1301">IF(OR(COUNTIF(AD1301,$AZ$2:$AZ$19)),0,1)</f>
        <v>0</v>
      </c>
      <c r="AX1301">
        <f t="shared" si="22"/>
        <v>0</v>
      </c>
    </row>
    <row r="1302" spans="1:50" x14ac:dyDescent="0.3">
      <c r="A1302" s="88" t="str" cm="1">
        <f t="array" ref="A1302">IF(AX1302&gt;0,'Licensee Info'!$A$2:$A$2,"#N/A")</f>
        <v>#N/A</v>
      </c>
      <c r="B1302" s="88" t="str">
        <f>'Cover Sheet'!$A$3</f>
        <v>[insert AFS Reporting Period]</v>
      </c>
      <c r="C1302" s="88" t="str">
        <f>'Cover Sheet'!$D$3</f>
        <v>[insert all medical and adult-use license record numbers covered by this AFS]</v>
      </c>
      <c r="D1302" s="88" t="str">
        <f>'Cover Sheet'!$A$6</f>
        <v>[insert name of firm]</v>
      </c>
      <c r="E1302" s="88" t="str">
        <f>'Cover Sheet'!$B$6</f>
        <v>[insert CPA name]</v>
      </c>
      <c r="F1302" s="88" t="str">
        <f>'Cover Sheet'!$B$8</f>
        <v>[insert CPA license number]</v>
      </c>
      <c r="G1302" s="88" t="str">
        <f>'Cover Sheet'!$D$6</f>
        <v>[insert direct email address]</v>
      </c>
      <c r="H1302" s="88" t="str">
        <f>'Cover Sheet'!$D$8</f>
        <v>[insert direct phone number]</v>
      </c>
      <c r="I1302" s="88" t="str">
        <f>'Cover Sheet'!$D$10</f>
        <v>[insert firm mailing address]</v>
      </c>
      <c r="J1302" s="88" t="str">
        <f>'Licensee Info'!$E$2</f>
        <v>Report not attested to correctly</v>
      </c>
      <c r="K1302" s="91" t="s">
        <v>287</v>
      </c>
      <c r="L1302" s="91">
        <v>1</v>
      </c>
      <c r="M1302" s="91" t="s">
        <v>288</v>
      </c>
      <c r="N1302" s="91">
        <v>9</v>
      </c>
      <c r="O1302" s="91">
        <v>4</v>
      </c>
      <c r="P1302" s="91"/>
      <c r="Q1302" s="91"/>
      <c r="R1302" s="91">
        <v>0</v>
      </c>
      <c r="S1302" s="91">
        <v>0</v>
      </c>
      <c r="T1302" s="91">
        <v>0</v>
      </c>
      <c r="U1302" s="91">
        <v>0</v>
      </c>
      <c r="V1302" s="91">
        <v>0</v>
      </c>
      <c r="W1302" s="91">
        <v>0</v>
      </c>
      <c r="X1302" s="91">
        <v>0</v>
      </c>
      <c r="Y1302" s="91">
        <v>0</v>
      </c>
      <c r="Z1302" s="91">
        <v>0</v>
      </c>
      <c r="AA1302" s="91">
        <v>0</v>
      </c>
      <c r="AB1302" s="91">
        <v>0</v>
      </c>
      <c r="AC1302" s="91">
        <v>0</v>
      </c>
      <c r="AD1302" s="91">
        <v>0</v>
      </c>
      <c r="AE1302" s="91"/>
      <c r="AF1302" s="91"/>
      <c r="AG1302" s="91"/>
      <c r="AH1302" s="91"/>
      <c r="AJ1302" cm="1">
        <f t="array" ref="AJ1302">IF(OR(COUNTIF(R1302,$AZ$2:$AZ$19)),0,1)</f>
        <v>0</v>
      </c>
      <c r="AK1302" cm="1">
        <f t="array" ref="AK1302">IF(OR(COUNTIF(S1302,$AZ$2:$AZ$19)),0,1)</f>
        <v>0</v>
      </c>
      <c r="AL1302" cm="1">
        <f t="array" ref="AL1302">IF(OR(COUNTIF(T1302,$AZ$2:$AZ$19)),0,1)</f>
        <v>0</v>
      </c>
      <c r="AM1302" cm="1">
        <f t="array" ref="AM1302">IF(OR(COUNTIF(U1302,$AZ$2:$AZ$19)),0,1)</f>
        <v>0</v>
      </c>
      <c r="AN1302" cm="1">
        <f t="array" ref="AN1302">IF(OR(COUNTIF(V1302,$AZ$2:$AZ$19)),0,1)</f>
        <v>0</v>
      </c>
      <c r="AO1302" cm="1">
        <f t="array" ref="AO1302">IF(OR(COUNTIF(W1302,$AZ$2:$AZ$19)),0,1)</f>
        <v>0</v>
      </c>
      <c r="AP1302" cm="1">
        <f t="array" ref="AP1302">IF(OR(COUNTIF(X1302,$AZ$2:$AZ$19)),0,1)</f>
        <v>0</v>
      </c>
      <c r="AQ1302" cm="1">
        <f t="array" ref="AQ1302">IF(OR(COUNTIF(Y1302,$AZ$2:$AZ$19)),0,1)</f>
        <v>0</v>
      </c>
      <c r="AR1302" cm="1">
        <f t="array" ref="AR1302">IF(OR(COUNTIF(Z1302,$AZ$2:$AZ$19)),0,1)</f>
        <v>0</v>
      </c>
      <c r="AS1302" cm="1">
        <f t="array" ref="AS1302">IF(OR(COUNTIF(AA1302,$AZ$2:$AZ$19)),0,1)</f>
        <v>0</v>
      </c>
      <c r="AT1302" cm="1">
        <f t="array" ref="AT1302">IF(OR(COUNTIF(AB1302,$AZ$2:$AZ$19)),0,1)</f>
        <v>0</v>
      </c>
      <c r="AU1302" cm="1">
        <f t="array" ref="AU1302">IF(OR(COUNTIF(AC1302,$AZ$2:$AZ$19)),0,1)</f>
        <v>0</v>
      </c>
      <c r="AV1302" cm="1">
        <f t="array" ref="AV1302">IF(OR(COUNTIF(AD1302,$AZ$2:$AZ$19)),0,1)</f>
        <v>0</v>
      </c>
      <c r="AX1302">
        <f t="shared" si="22"/>
        <v>0</v>
      </c>
    </row>
    <row r="1303" spans="1:50" x14ac:dyDescent="0.3">
      <c r="A1303" s="92" t="str" cm="1">
        <f t="array" ref="A1303">IF(AX1303&gt;0,'Licensee Info'!$A$2:$A$2,"#N/A")</f>
        <v>#N/A</v>
      </c>
      <c r="B1303" s="88" t="str">
        <f>'Cover Sheet'!$A$3</f>
        <v>[insert AFS Reporting Period]</v>
      </c>
      <c r="C1303" s="88" t="str">
        <f>'Cover Sheet'!$D$3</f>
        <v>[insert all medical and adult-use license record numbers covered by this AFS]</v>
      </c>
      <c r="D1303" s="88" t="str">
        <f>'Cover Sheet'!$A$6</f>
        <v>[insert name of firm]</v>
      </c>
      <c r="E1303" s="88" t="str">
        <f>'Cover Sheet'!$B$6</f>
        <v>[insert CPA name]</v>
      </c>
      <c r="F1303" s="88" t="str">
        <f>'Cover Sheet'!$B$8</f>
        <v>[insert CPA license number]</v>
      </c>
      <c r="G1303" s="88" t="str">
        <f>'Cover Sheet'!$D$6</f>
        <v>[insert direct email address]</v>
      </c>
      <c r="H1303" s="88" t="str">
        <f>'Cover Sheet'!$D$8</f>
        <v>[insert direct phone number]</v>
      </c>
      <c r="I1303" s="88" t="str">
        <f>'Cover Sheet'!$D$10</f>
        <v>[insert firm mailing address]</v>
      </c>
      <c r="J1303" s="88" t="str">
        <f>'Licensee Info'!$E$2</f>
        <v>Report not attested to correctly</v>
      </c>
      <c r="K1303" t="s">
        <v>287</v>
      </c>
      <c r="L1303">
        <v>1</v>
      </c>
      <c r="M1303" t="s">
        <v>288</v>
      </c>
      <c r="N1303">
        <v>9</v>
      </c>
      <c r="O1303">
        <v>5</v>
      </c>
      <c r="R1303">
        <v>0</v>
      </c>
      <c r="S1303">
        <v>0</v>
      </c>
      <c r="T1303">
        <v>0</v>
      </c>
      <c r="U1303">
        <v>0</v>
      </c>
      <c r="V1303">
        <v>0</v>
      </c>
      <c r="W1303">
        <v>0</v>
      </c>
      <c r="X1303">
        <v>0</v>
      </c>
      <c r="Y1303">
        <v>0</v>
      </c>
      <c r="Z1303">
        <v>0</v>
      </c>
      <c r="AA1303">
        <v>0</v>
      </c>
      <c r="AB1303">
        <v>0</v>
      </c>
      <c r="AC1303">
        <v>0</v>
      </c>
      <c r="AD1303">
        <v>0</v>
      </c>
      <c r="AJ1303" cm="1">
        <f t="array" ref="AJ1303">IF(OR(COUNTIF(R1303,$AZ$2:$AZ$19)),0,1)</f>
        <v>0</v>
      </c>
      <c r="AK1303" cm="1">
        <f t="array" ref="AK1303">IF(OR(COUNTIF(S1303,$AZ$2:$AZ$19)),0,1)</f>
        <v>0</v>
      </c>
      <c r="AL1303" cm="1">
        <f t="array" ref="AL1303">IF(OR(COUNTIF(T1303,$AZ$2:$AZ$19)),0,1)</f>
        <v>0</v>
      </c>
      <c r="AM1303" cm="1">
        <f t="array" ref="AM1303">IF(OR(COUNTIF(U1303,$AZ$2:$AZ$19)),0,1)</f>
        <v>0</v>
      </c>
      <c r="AN1303" cm="1">
        <f t="array" ref="AN1303">IF(OR(COUNTIF(V1303,$AZ$2:$AZ$19)),0,1)</f>
        <v>0</v>
      </c>
      <c r="AO1303" cm="1">
        <f t="array" ref="AO1303">IF(OR(COUNTIF(W1303,$AZ$2:$AZ$19)),0,1)</f>
        <v>0</v>
      </c>
      <c r="AP1303" cm="1">
        <f t="array" ref="AP1303">IF(OR(COUNTIF(X1303,$AZ$2:$AZ$19)),0,1)</f>
        <v>0</v>
      </c>
      <c r="AQ1303" cm="1">
        <f t="array" ref="AQ1303">IF(OR(COUNTIF(Y1303,$AZ$2:$AZ$19)),0,1)</f>
        <v>0</v>
      </c>
      <c r="AR1303" cm="1">
        <f t="array" ref="AR1303">IF(OR(COUNTIF(Z1303,$AZ$2:$AZ$19)),0,1)</f>
        <v>0</v>
      </c>
      <c r="AS1303" cm="1">
        <f t="array" ref="AS1303">IF(OR(COUNTIF(AA1303,$AZ$2:$AZ$19)),0,1)</f>
        <v>0</v>
      </c>
      <c r="AT1303" cm="1">
        <f t="array" ref="AT1303">IF(OR(COUNTIF(AB1303,$AZ$2:$AZ$19)),0,1)</f>
        <v>0</v>
      </c>
      <c r="AU1303" cm="1">
        <f t="array" ref="AU1303">IF(OR(COUNTIF(AC1303,$AZ$2:$AZ$19)),0,1)</f>
        <v>0</v>
      </c>
      <c r="AV1303" cm="1">
        <f t="array" ref="AV1303">IF(OR(COUNTIF(AD1303,$AZ$2:$AZ$19)),0,1)</f>
        <v>0</v>
      </c>
      <c r="AX1303">
        <f t="shared" si="22"/>
        <v>0</v>
      </c>
    </row>
    <row r="1304" spans="1:50" x14ac:dyDescent="0.3">
      <c r="A1304" s="88" t="str" cm="1">
        <f t="array" ref="A1304">IF(AX1304&gt;0,'Licensee Info'!$A$2:$A$2,"#N/A")</f>
        <v>#N/A</v>
      </c>
      <c r="B1304" s="88" t="str">
        <f>'Cover Sheet'!$A$3</f>
        <v>[insert AFS Reporting Period]</v>
      </c>
      <c r="C1304" s="88" t="str">
        <f>'Cover Sheet'!$D$3</f>
        <v>[insert all medical and adult-use license record numbers covered by this AFS]</v>
      </c>
      <c r="D1304" s="88" t="str">
        <f>'Cover Sheet'!$A$6</f>
        <v>[insert name of firm]</v>
      </c>
      <c r="E1304" s="88" t="str">
        <f>'Cover Sheet'!$B$6</f>
        <v>[insert CPA name]</v>
      </c>
      <c r="F1304" s="88" t="str">
        <f>'Cover Sheet'!$B$8</f>
        <v>[insert CPA license number]</v>
      </c>
      <c r="G1304" s="88" t="str">
        <f>'Cover Sheet'!$D$6</f>
        <v>[insert direct email address]</v>
      </c>
      <c r="H1304" s="88" t="str">
        <f>'Cover Sheet'!$D$8</f>
        <v>[insert direct phone number]</v>
      </c>
      <c r="I1304" s="88" t="str">
        <f>'Cover Sheet'!$D$10</f>
        <v>[insert firm mailing address]</v>
      </c>
      <c r="J1304" s="88" t="str">
        <f>'Licensee Info'!$E$2</f>
        <v>Report not attested to correctly</v>
      </c>
      <c r="K1304" s="91" t="s">
        <v>287</v>
      </c>
      <c r="L1304" s="91">
        <v>1</v>
      </c>
      <c r="M1304" s="91" t="s">
        <v>288</v>
      </c>
      <c r="N1304" s="91">
        <v>9</v>
      </c>
      <c r="O1304" s="91">
        <v>6</v>
      </c>
      <c r="P1304" s="91"/>
      <c r="Q1304" s="91"/>
      <c r="R1304" s="91">
        <v>0</v>
      </c>
      <c r="S1304" s="91">
        <v>0</v>
      </c>
      <c r="T1304" s="91">
        <v>0</v>
      </c>
      <c r="U1304" s="91">
        <v>0</v>
      </c>
      <c r="V1304" s="91">
        <v>0</v>
      </c>
      <c r="W1304" s="91">
        <v>0</v>
      </c>
      <c r="X1304" s="91">
        <v>0</v>
      </c>
      <c r="Y1304" s="91">
        <v>0</v>
      </c>
      <c r="Z1304" s="91">
        <v>0</v>
      </c>
      <c r="AA1304" s="91">
        <v>0</v>
      </c>
      <c r="AB1304" s="91">
        <v>0</v>
      </c>
      <c r="AC1304" s="91">
        <v>0</v>
      </c>
      <c r="AD1304" s="91">
        <v>0</v>
      </c>
      <c r="AE1304" s="91"/>
      <c r="AF1304" s="91"/>
      <c r="AG1304" s="91"/>
      <c r="AH1304" s="91"/>
      <c r="AJ1304" cm="1">
        <f t="array" ref="AJ1304">IF(OR(COUNTIF(R1304,$AZ$2:$AZ$19)),0,1)</f>
        <v>0</v>
      </c>
      <c r="AK1304" cm="1">
        <f t="array" ref="AK1304">IF(OR(COUNTIF(S1304,$AZ$2:$AZ$19)),0,1)</f>
        <v>0</v>
      </c>
      <c r="AL1304" cm="1">
        <f t="array" ref="AL1304">IF(OR(COUNTIF(T1304,$AZ$2:$AZ$19)),0,1)</f>
        <v>0</v>
      </c>
      <c r="AM1304" cm="1">
        <f t="array" ref="AM1304">IF(OR(COUNTIF(U1304,$AZ$2:$AZ$19)),0,1)</f>
        <v>0</v>
      </c>
      <c r="AN1304" cm="1">
        <f t="array" ref="AN1304">IF(OR(COUNTIF(V1304,$AZ$2:$AZ$19)),0,1)</f>
        <v>0</v>
      </c>
      <c r="AO1304" cm="1">
        <f t="array" ref="AO1304">IF(OR(COUNTIF(W1304,$AZ$2:$AZ$19)),0,1)</f>
        <v>0</v>
      </c>
      <c r="AP1304" cm="1">
        <f t="array" ref="AP1304">IF(OR(COUNTIF(X1304,$AZ$2:$AZ$19)),0,1)</f>
        <v>0</v>
      </c>
      <c r="AQ1304" cm="1">
        <f t="array" ref="AQ1304">IF(OR(COUNTIF(Y1304,$AZ$2:$AZ$19)),0,1)</f>
        <v>0</v>
      </c>
      <c r="AR1304" cm="1">
        <f t="array" ref="AR1304">IF(OR(COUNTIF(Z1304,$AZ$2:$AZ$19)),0,1)</f>
        <v>0</v>
      </c>
      <c r="AS1304" cm="1">
        <f t="array" ref="AS1304">IF(OR(COUNTIF(AA1304,$AZ$2:$AZ$19)),0,1)</f>
        <v>0</v>
      </c>
      <c r="AT1304" cm="1">
        <f t="array" ref="AT1304">IF(OR(COUNTIF(AB1304,$AZ$2:$AZ$19)),0,1)</f>
        <v>0</v>
      </c>
      <c r="AU1304" cm="1">
        <f t="array" ref="AU1304">IF(OR(COUNTIF(AC1304,$AZ$2:$AZ$19)),0,1)</f>
        <v>0</v>
      </c>
      <c r="AV1304" cm="1">
        <f t="array" ref="AV1304">IF(OR(COUNTIF(AD1304,$AZ$2:$AZ$19)),0,1)</f>
        <v>0</v>
      </c>
      <c r="AX1304">
        <f t="shared" si="22"/>
        <v>0</v>
      </c>
    </row>
    <row r="1305" spans="1:50" x14ac:dyDescent="0.3">
      <c r="A1305" s="92" t="str" cm="1">
        <f t="array" ref="A1305">IF(AX1305&gt;0,'Licensee Info'!$A$2:$A$2,"#N/A")</f>
        <v>#N/A</v>
      </c>
      <c r="B1305" s="88" t="str">
        <f>'Cover Sheet'!$A$3</f>
        <v>[insert AFS Reporting Period]</v>
      </c>
      <c r="C1305" s="88" t="str">
        <f>'Cover Sheet'!$D$3</f>
        <v>[insert all medical and adult-use license record numbers covered by this AFS]</v>
      </c>
      <c r="D1305" s="88" t="str">
        <f>'Cover Sheet'!$A$6</f>
        <v>[insert name of firm]</v>
      </c>
      <c r="E1305" s="88" t="str">
        <f>'Cover Sheet'!$B$6</f>
        <v>[insert CPA name]</v>
      </c>
      <c r="F1305" s="88" t="str">
        <f>'Cover Sheet'!$B$8</f>
        <v>[insert CPA license number]</v>
      </c>
      <c r="G1305" s="88" t="str">
        <f>'Cover Sheet'!$D$6</f>
        <v>[insert direct email address]</v>
      </c>
      <c r="H1305" s="88" t="str">
        <f>'Cover Sheet'!$D$8</f>
        <v>[insert direct phone number]</v>
      </c>
      <c r="I1305" s="88" t="str">
        <f>'Cover Sheet'!$D$10</f>
        <v>[insert firm mailing address]</v>
      </c>
      <c r="J1305" s="88" t="str">
        <f>'Licensee Info'!$E$2</f>
        <v>Report not attested to correctly</v>
      </c>
      <c r="K1305" t="s">
        <v>287</v>
      </c>
      <c r="L1305">
        <v>1</v>
      </c>
      <c r="M1305" t="s">
        <v>288</v>
      </c>
      <c r="N1305">
        <v>9</v>
      </c>
      <c r="O1305">
        <v>7</v>
      </c>
      <c r="R1305">
        <v>0</v>
      </c>
      <c r="S1305">
        <v>0</v>
      </c>
      <c r="T1305">
        <v>0</v>
      </c>
      <c r="U1305">
        <v>0</v>
      </c>
      <c r="V1305">
        <v>0</v>
      </c>
      <c r="W1305">
        <v>0</v>
      </c>
      <c r="X1305">
        <v>0</v>
      </c>
      <c r="Y1305">
        <v>0</v>
      </c>
      <c r="Z1305">
        <v>0</v>
      </c>
      <c r="AA1305">
        <v>0</v>
      </c>
      <c r="AB1305">
        <v>0</v>
      </c>
      <c r="AC1305">
        <v>0</v>
      </c>
      <c r="AD1305">
        <v>0</v>
      </c>
      <c r="AJ1305" cm="1">
        <f t="array" ref="AJ1305">IF(OR(COUNTIF(R1305,$AZ$2:$AZ$19)),0,1)</f>
        <v>0</v>
      </c>
      <c r="AK1305" cm="1">
        <f t="array" ref="AK1305">IF(OR(COUNTIF(S1305,$AZ$2:$AZ$19)),0,1)</f>
        <v>0</v>
      </c>
      <c r="AL1305" cm="1">
        <f t="array" ref="AL1305">IF(OR(COUNTIF(T1305,$AZ$2:$AZ$19)),0,1)</f>
        <v>0</v>
      </c>
      <c r="AM1305" cm="1">
        <f t="array" ref="AM1305">IF(OR(COUNTIF(U1305,$AZ$2:$AZ$19)),0,1)</f>
        <v>0</v>
      </c>
      <c r="AN1305" cm="1">
        <f t="array" ref="AN1305">IF(OR(COUNTIF(V1305,$AZ$2:$AZ$19)),0,1)</f>
        <v>0</v>
      </c>
      <c r="AO1305" cm="1">
        <f t="array" ref="AO1305">IF(OR(COUNTIF(W1305,$AZ$2:$AZ$19)),0,1)</f>
        <v>0</v>
      </c>
      <c r="AP1305" cm="1">
        <f t="array" ref="AP1305">IF(OR(COUNTIF(X1305,$AZ$2:$AZ$19)),0,1)</f>
        <v>0</v>
      </c>
      <c r="AQ1305" cm="1">
        <f t="array" ref="AQ1305">IF(OR(COUNTIF(Y1305,$AZ$2:$AZ$19)),0,1)</f>
        <v>0</v>
      </c>
      <c r="AR1305" cm="1">
        <f t="array" ref="AR1305">IF(OR(COUNTIF(Z1305,$AZ$2:$AZ$19)),0,1)</f>
        <v>0</v>
      </c>
      <c r="AS1305" cm="1">
        <f t="array" ref="AS1305">IF(OR(COUNTIF(AA1305,$AZ$2:$AZ$19)),0,1)</f>
        <v>0</v>
      </c>
      <c r="AT1305" cm="1">
        <f t="array" ref="AT1305">IF(OR(COUNTIF(AB1305,$AZ$2:$AZ$19)),0,1)</f>
        <v>0</v>
      </c>
      <c r="AU1305" cm="1">
        <f t="array" ref="AU1305">IF(OR(COUNTIF(AC1305,$AZ$2:$AZ$19)),0,1)</f>
        <v>0</v>
      </c>
      <c r="AV1305" cm="1">
        <f t="array" ref="AV1305">IF(OR(COUNTIF(AD1305,$AZ$2:$AZ$19)),0,1)</f>
        <v>0</v>
      </c>
      <c r="AX1305">
        <f t="shared" si="22"/>
        <v>0</v>
      </c>
    </row>
    <row r="1306" spans="1:50" x14ac:dyDescent="0.3">
      <c r="A1306" s="88" t="str" cm="1">
        <f t="array" ref="A1306">IF(AX1306&gt;0,'Licensee Info'!$A$2:$A$2,"#N/A")</f>
        <v>#N/A</v>
      </c>
      <c r="B1306" s="88" t="str">
        <f>'Cover Sheet'!$A$3</f>
        <v>[insert AFS Reporting Period]</v>
      </c>
      <c r="C1306" s="88" t="str">
        <f>'Cover Sheet'!$D$3</f>
        <v>[insert all medical and adult-use license record numbers covered by this AFS]</v>
      </c>
      <c r="D1306" s="88" t="str">
        <f>'Cover Sheet'!$A$6</f>
        <v>[insert name of firm]</v>
      </c>
      <c r="E1306" s="88" t="str">
        <f>'Cover Sheet'!$B$6</f>
        <v>[insert CPA name]</v>
      </c>
      <c r="F1306" s="88" t="str">
        <f>'Cover Sheet'!$B$8</f>
        <v>[insert CPA license number]</v>
      </c>
      <c r="G1306" s="88" t="str">
        <f>'Cover Sheet'!$D$6</f>
        <v>[insert direct email address]</v>
      </c>
      <c r="H1306" s="88" t="str">
        <f>'Cover Sheet'!$D$8</f>
        <v>[insert direct phone number]</v>
      </c>
      <c r="I1306" s="88" t="str">
        <f>'Cover Sheet'!$D$10</f>
        <v>[insert firm mailing address]</v>
      </c>
      <c r="J1306" s="88" t="str">
        <f>'Licensee Info'!$E$2</f>
        <v>Report not attested to correctly</v>
      </c>
      <c r="K1306" s="91" t="s">
        <v>287</v>
      </c>
      <c r="L1306" s="91">
        <v>1</v>
      </c>
      <c r="M1306" s="91" t="s">
        <v>288</v>
      </c>
      <c r="N1306" s="91">
        <v>9</v>
      </c>
      <c r="O1306" s="91">
        <v>8</v>
      </c>
      <c r="P1306" s="91"/>
      <c r="Q1306" s="91"/>
      <c r="R1306" s="91">
        <v>0</v>
      </c>
      <c r="S1306" s="91">
        <v>0</v>
      </c>
      <c r="T1306" s="91">
        <v>0</v>
      </c>
      <c r="U1306" s="91">
        <v>0</v>
      </c>
      <c r="V1306" s="91">
        <v>0</v>
      </c>
      <c r="W1306" s="91">
        <v>0</v>
      </c>
      <c r="X1306" s="91">
        <v>0</v>
      </c>
      <c r="Y1306" s="91">
        <v>0</v>
      </c>
      <c r="Z1306" s="91">
        <v>0</v>
      </c>
      <c r="AA1306" s="91">
        <v>0</v>
      </c>
      <c r="AB1306" s="91">
        <v>0</v>
      </c>
      <c r="AC1306" s="91">
        <v>0</v>
      </c>
      <c r="AD1306" s="91">
        <v>0</v>
      </c>
      <c r="AE1306" s="91"/>
      <c r="AF1306" s="91"/>
      <c r="AG1306" s="91"/>
      <c r="AH1306" s="91"/>
      <c r="AJ1306" cm="1">
        <f t="array" ref="AJ1306">IF(OR(COUNTIF(R1306,$AZ$2:$AZ$19)),0,1)</f>
        <v>0</v>
      </c>
      <c r="AK1306" cm="1">
        <f t="array" ref="AK1306">IF(OR(COUNTIF(S1306,$AZ$2:$AZ$19)),0,1)</f>
        <v>0</v>
      </c>
      <c r="AL1306" cm="1">
        <f t="array" ref="AL1306">IF(OR(COUNTIF(T1306,$AZ$2:$AZ$19)),0,1)</f>
        <v>0</v>
      </c>
      <c r="AM1306" cm="1">
        <f t="array" ref="AM1306">IF(OR(COUNTIF(U1306,$AZ$2:$AZ$19)),0,1)</f>
        <v>0</v>
      </c>
      <c r="AN1306" cm="1">
        <f t="array" ref="AN1306">IF(OR(COUNTIF(V1306,$AZ$2:$AZ$19)),0,1)</f>
        <v>0</v>
      </c>
      <c r="AO1306" cm="1">
        <f t="array" ref="AO1306">IF(OR(COUNTIF(W1306,$AZ$2:$AZ$19)),0,1)</f>
        <v>0</v>
      </c>
      <c r="AP1306" cm="1">
        <f t="array" ref="AP1306">IF(OR(COUNTIF(X1306,$AZ$2:$AZ$19)),0,1)</f>
        <v>0</v>
      </c>
      <c r="AQ1306" cm="1">
        <f t="array" ref="AQ1306">IF(OR(COUNTIF(Y1306,$AZ$2:$AZ$19)),0,1)</f>
        <v>0</v>
      </c>
      <c r="AR1306" cm="1">
        <f t="array" ref="AR1306">IF(OR(COUNTIF(Z1306,$AZ$2:$AZ$19)),0,1)</f>
        <v>0</v>
      </c>
      <c r="AS1306" cm="1">
        <f t="array" ref="AS1306">IF(OR(COUNTIF(AA1306,$AZ$2:$AZ$19)),0,1)</f>
        <v>0</v>
      </c>
      <c r="AT1306" cm="1">
        <f t="array" ref="AT1306">IF(OR(COUNTIF(AB1306,$AZ$2:$AZ$19)),0,1)</f>
        <v>0</v>
      </c>
      <c r="AU1306" cm="1">
        <f t="array" ref="AU1306">IF(OR(COUNTIF(AC1306,$AZ$2:$AZ$19)),0,1)</f>
        <v>0</v>
      </c>
      <c r="AV1306" cm="1">
        <f t="array" ref="AV1306">IF(OR(COUNTIF(AD1306,$AZ$2:$AZ$19)),0,1)</f>
        <v>0</v>
      </c>
      <c r="AX1306">
        <f t="shared" si="22"/>
        <v>0</v>
      </c>
    </row>
    <row r="1307" spans="1:50" x14ac:dyDescent="0.3">
      <c r="A1307" s="92" t="str" cm="1">
        <f t="array" ref="A1307">IF(AX1307&gt;0,'Licensee Info'!$A$2:$A$2,"#N/A")</f>
        <v>#N/A</v>
      </c>
      <c r="B1307" s="88" t="str">
        <f>'Cover Sheet'!$A$3</f>
        <v>[insert AFS Reporting Period]</v>
      </c>
      <c r="C1307" s="88" t="str">
        <f>'Cover Sheet'!$D$3</f>
        <v>[insert all medical and adult-use license record numbers covered by this AFS]</v>
      </c>
      <c r="D1307" s="88" t="str">
        <f>'Cover Sheet'!$A$6</f>
        <v>[insert name of firm]</v>
      </c>
      <c r="E1307" s="88" t="str">
        <f>'Cover Sheet'!$B$6</f>
        <v>[insert CPA name]</v>
      </c>
      <c r="F1307" s="88" t="str">
        <f>'Cover Sheet'!$B$8</f>
        <v>[insert CPA license number]</v>
      </c>
      <c r="G1307" s="88" t="str">
        <f>'Cover Sheet'!$D$6</f>
        <v>[insert direct email address]</v>
      </c>
      <c r="H1307" s="88" t="str">
        <f>'Cover Sheet'!$D$8</f>
        <v>[insert direct phone number]</v>
      </c>
      <c r="I1307" s="88" t="str">
        <f>'Cover Sheet'!$D$10</f>
        <v>[insert firm mailing address]</v>
      </c>
      <c r="J1307" s="88" t="str">
        <f>'Licensee Info'!$E$2</f>
        <v>Report not attested to correctly</v>
      </c>
      <c r="K1307" t="s">
        <v>287</v>
      </c>
      <c r="L1307">
        <v>1</v>
      </c>
      <c r="M1307" t="s">
        <v>288</v>
      </c>
      <c r="N1307">
        <v>9</v>
      </c>
      <c r="O1307">
        <v>9</v>
      </c>
      <c r="R1307">
        <v>0</v>
      </c>
      <c r="S1307">
        <v>0</v>
      </c>
      <c r="T1307">
        <v>0</v>
      </c>
      <c r="U1307">
        <v>0</v>
      </c>
      <c r="V1307">
        <v>0</v>
      </c>
      <c r="W1307">
        <v>0</v>
      </c>
      <c r="X1307">
        <v>0</v>
      </c>
      <c r="Y1307">
        <v>0</v>
      </c>
      <c r="Z1307">
        <v>0</v>
      </c>
      <c r="AA1307">
        <v>0</v>
      </c>
      <c r="AB1307">
        <v>0</v>
      </c>
      <c r="AC1307">
        <v>0</v>
      </c>
      <c r="AD1307">
        <v>0</v>
      </c>
      <c r="AJ1307" cm="1">
        <f t="array" ref="AJ1307">IF(OR(COUNTIF(R1307,$AZ$2:$AZ$19)),0,1)</f>
        <v>0</v>
      </c>
      <c r="AK1307" cm="1">
        <f t="array" ref="AK1307">IF(OR(COUNTIF(S1307,$AZ$2:$AZ$19)),0,1)</f>
        <v>0</v>
      </c>
      <c r="AL1307" cm="1">
        <f t="array" ref="AL1307">IF(OR(COUNTIF(T1307,$AZ$2:$AZ$19)),0,1)</f>
        <v>0</v>
      </c>
      <c r="AM1307" cm="1">
        <f t="array" ref="AM1307">IF(OR(COUNTIF(U1307,$AZ$2:$AZ$19)),0,1)</f>
        <v>0</v>
      </c>
      <c r="AN1307" cm="1">
        <f t="array" ref="AN1307">IF(OR(COUNTIF(V1307,$AZ$2:$AZ$19)),0,1)</f>
        <v>0</v>
      </c>
      <c r="AO1307" cm="1">
        <f t="array" ref="AO1307">IF(OR(COUNTIF(W1307,$AZ$2:$AZ$19)),0,1)</f>
        <v>0</v>
      </c>
      <c r="AP1307" cm="1">
        <f t="array" ref="AP1307">IF(OR(COUNTIF(X1307,$AZ$2:$AZ$19)),0,1)</f>
        <v>0</v>
      </c>
      <c r="AQ1307" cm="1">
        <f t="array" ref="AQ1307">IF(OR(COUNTIF(Y1307,$AZ$2:$AZ$19)),0,1)</f>
        <v>0</v>
      </c>
      <c r="AR1307" cm="1">
        <f t="array" ref="AR1307">IF(OR(COUNTIF(Z1307,$AZ$2:$AZ$19)),0,1)</f>
        <v>0</v>
      </c>
      <c r="AS1307" cm="1">
        <f t="array" ref="AS1307">IF(OR(COUNTIF(AA1307,$AZ$2:$AZ$19)),0,1)</f>
        <v>0</v>
      </c>
      <c r="AT1307" cm="1">
        <f t="array" ref="AT1307">IF(OR(COUNTIF(AB1307,$AZ$2:$AZ$19)),0,1)</f>
        <v>0</v>
      </c>
      <c r="AU1307" cm="1">
        <f t="array" ref="AU1307">IF(OR(COUNTIF(AC1307,$AZ$2:$AZ$19)),0,1)</f>
        <v>0</v>
      </c>
      <c r="AV1307" cm="1">
        <f t="array" ref="AV1307">IF(OR(COUNTIF(AD1307,$AZ$2:$AZ$19)),0,1)</f>
        <v>0</v>
      </c>
      <c r="AX1307">
        <f t="shared" si="22"/>
        <v>0</v>
      </c>
    </row>
    <row r="1308" spans="1:50" x14ac:dyDescent="0.3">
      <c r="A1308" s="88" t="str" cm="1">
        <f t="array" ref="A1308">IF(AX1308&gt;0,'Licensee Info'!$A$2:$A$2,"#N/A")</f>
        <v>#N/A</v>
      </c>
      <c r="B1308" s="88" t="str">
        <f>'Cover Sheet'!$A$3</f>
        <v>[insert AFS Reporting Period]</v>
      </c>
      <c r="C1308" s="88" t="str">
        <f>'Cover Sheet'!$D$3</f>
        <v>[insert all medical and adult-use license record numbers covered by this AFS]</v>
      </c>
      <c r="D1308" s="88" t="str">
        <f>'Cover Sheet'!$A$6</f>
        <v>[insert name of firm]</v>
      </c>
      <c r="E1308" s="88" t="str">
        <f>'Cover Sheet'!$B$6</f>
        <v>[insert CPA name]</v>
      </c>
      <c r="F1308" s="88" t="str">
        <f>'Cover Sheet'!$B$8</f>
        <v>[insert CPA license number]</v>
      </c>
      <c r="G1308" s="88" t="str">
        <f>'Cover Sheet'!$D$6</f>
        <v>[insert direct email address]</v>
      </c>
      <c r="H1308" s="88" t="str">
        <f>'Cover Sheet'!$D$8</f>
        <v>[insert direct phone number]</v>
      </c>
      <c r="I1308" s="88" t="str">
        <f>'Cover Sheet'!$D$10</f>
        <v>[insert firm mailing address]</v>
      </c>
      <c r="J1308" s="88" t="str">
        <f>'Licensee Info'!$E$2</f>
        <v>Report not attested to correctly</v>
      </c>
      <c r="K1308" s="91" t="s">
        <v>287</v>
      </c>
      <c r="L1308" s="91">
        <v>1</v>
      </c>
      <c r="M1308" s="91" t="s">
        <v>288</v>
      </c>
      <c r="N1308" s="91">
        <v>9</v>
      </c>
      <c r="O1308" s="91">
        <v>10</v>
      </c>
      <c r="P1308" s="91"/>
      <c r="Q1308" s="91"/>
      <c r="R1308" s="91">
        <v>0</v>
      </c>
      <c r="S1308" s="91">
        <v>0</v>
      </c>
      <c r="T1308" s="91">
        <v>0</v>
      </c>
      <c r="U1308" s="91">
        <v>0</v>
      </c>
      <c r="V1308" s="91">
        <v>0</v>
      </c>
      <c r="W1308" s="91">
        <v>0</v>
      </c>
      <c r="X1308" s="91">
        <v>0</v>
      </c>
      <c r="Y1308" s="91">
        <v>0</v>
      </c>
      <c r="Z1308" s="91">
        <v>0</v>
      </c>
      <c r="AA1308" s="91">
        <v>0</v>
      </c>
      <c r="AB1308" s="91">
        <v>0</v>
      </c>
      <c r="AC1308" s="91">
        <v>0</v>
      </c>
      <c r="AD1308" s="91">
        <v>0</v>
      </c>
      <c r="AE1308" s="91"/>
      <c r="AF1308" s="91"/>
      <c r="AG1308" s="91"/>
      <c r="AH1308" s="91"/>
      <c r="AJ1308" cm="1">
        <f t="array" ref="AJ1308">IF(OR(COUNTIF(R1308,$AZ$2:$AZ$19)),0,1)</f>
        <v>0</v>
      </c>
      <c r="AK1308" cm="1">
        <f t="array" ref="AK1308">IF(OR(COUNTIF(S1308,$AZ$2:$AZ$19)),0,1)</f>
        <v>0</v>
      </c>
      <c r="AL1308" cm="1">
        <f t="array" ref="AL1308">IF(OR(COUNTIF(T1308,$AZ$2:$AZ$19)),0,1)</f>
        <v>0</v>
      </c>
      <c r="AM1308" cm="1">
        <f t="array" ref="AM1308">IF(OR(COUNTIF(U1308,$AZ$2:$AZ$19)),0,1)</f>
        <v>0</v>
      </c>
      <c r="AN1308" cm="1">
        <f t="array" ref="AN1308">IF(OR(COUNTIF(V1308,$AZ$2:$AZ$19)),0,1)</f>
        <v>0</v>
      </c>
      <c r="AO1308" cm="1">
        <f t="array" ref="AO1308">IF(OR(COUNTIF(W1308,$AZ$2:$AZ$19)),0,1)</f>
        <v>0</v>
      </c>
      <c r="AP1308" cm="1">
        <f t="array" ref="AP1308">IF(OR(COUNTIF(X1308,$AZ$2:$AZ$19)),0,1)</f>
        <v>0</v>
      </c>
      <c r="AQ1308" cm="1">
        <f t="array" ref="AQ1308">IF(OR(COUNTIF(Y1308,$AZ$2:$AZ$19)),0,1)</f>
        <v>0</v>
      </c>
      <c r="AR1308" cm="1">
        <f t="array" ref="AR1308">IF(OR(COUNTIF(Z1308,$AZ$2:$AZ$19)),0,1)</f>
        <v>0</v>
      </c>
      <c r="AS1308" cm="1">
        <f t="array" ref="AS1308">IF(OR(COUNTIF(AA1308,$AZ$2:$AZ$19)),0,1)</f>
        <v>0</v>
      </c>
      <c r="AT1308" cm="1">
        <f t="array" ref="AT1308">IF(OR(COUNTIF(AB1308,$AZ$2:$AZ$19)),0,1)</f>
        <v>0</v>
      </c>
      <c r="AU1308" cm="1">
        <f t="array" ref="AU1308">IF(OR(COUNTIF(AC1308,$AZ$2:$AZ$19)),0,1)</f>
        <v>0</v>
      </c>
      <c r="AV1308" cm="1">
        <f t="array" ref="AV1308">IF(OR(COUNTIF(AD1308,$AZ$2:$AZ$19)),0,1)</f>
        <v>0</v>
      </c>
      <c r="AX1308">
        <f t="shared" si="22"/>
        <v>0</v>
      </c>
    </row>
    <row r="1309" spans="1:50" x14ac:dyDescent="0.3">
      <c r="A1309" s="92" t="str" cm="1">
        <f t="array" ref="A1309">IF(AX1309&gt;0,'Licensee Info'!$A$2:$A$2,"#N/A")</f>
        <v>#N/A</v>
      </c>
      <c r="B1309" s="88" t="str">
        <f>'Cover Sheet'!$A$3</f>
        <v>[insert AFS Reporting Period]</v>
      </c>
      <c r="C1309" s="88" t="str">
        <f>'Cover Sheet'!$D$3</f>
        <v>[insert all medical and adult-use license record numbers covered by this AFS]</v>
      </c>
      <c r="D1309" s="88" t="str">
        <f>'Cover Sheet'!$A$6</f>
        <v>[insert name of firm]</v>
      </c>
      <c r="E1309" s="88" t="str">
        <f>'Cover Sheet'!$B$6</f>
        <v>[insert CPA name]</v>
      </c>
      <c r="F1309" s="88" t="str">
        <f>'Cover Sheet'!$B$8</f>
        <v>[insert CPA license number]</v>
      </c>
      <c r="G1309" s="88" t="str">
        <f>'Cover Sheet'!$D$6</f>
        <v>[insert direct email address]</v>
      </c>
      <c r="H1309" s="88" t="str">
        <f>'Cover Sheet'!$D$8</f>
        <v>[insert direct phone number]</v>
      </c>
      <c r="I1309" s="88" t="str">
        <f>'Cover Sheet'!$D$10</f>
        <v>[insert firm mailing address]</v>
      </c>
      <c r="J1309" s="88" t="str">
        <f>'Licensee Info'!$E$2</f>
        <v>Report not attested to correctly</v>
      </c>
      <c r="K1309" t="s">
        <v>287</v>
      </c>
      <c r="L1309">
        <v>1</v>
      </c>
      <c r="M1309" t="s">
        <v>288</v>
      </c>
      <c r="N1309">
        <v>9</v>
      </c>
      <c r="O1309">
        <v>11</v>
      </c>
      <c r="R1309">
        <v>0</v>
      </c>
      <c r="S1309">
        <v>0</v>
      </c>
      <c r="T1309">
        <v>0</v>
      </c>
      <c r="U1309">
        <v>0</v>
      </c>
      <c r="V1309">
        <v>0</v>
      </c>
      <c r="W1309">
        <v>0</v>
      </c>
      <c r="X1309">
        <v>0</v>
      </c>
      <c r="Y1309">
        <v>0</v>
      </c>
      <c r="Z1309">
        <v>0</v>
      </c>
      <c r="AA1309">
        <v>0</v>
      </c>
      <c r="AB1309">
        <v>0</v>
      </c>
      <c r="AC1309">
        <v>0</v>
      </c>
      <c r="AD1309">
        <v>0</v>
      </c>
      <c r="AJ1309" cm="1">
        <f t="array" ref="AJ1309">IF(OR(COUNTIF(R1309,$AZ$2:$AZ$19)),0,1)</f>
        <v>0</v>
      </c>
      <c r="AK1309" cm="1">
        <f t="array" ref="AK1309">IF(OR(COUNTIF(S1309,$AZ$2:$AZ$19)),0,1)</f>
        <v>0</v>
      </c>
      <c r="AL1309" cm="1">
        <f t="array" ref="AL1309">IF(OR(COUNTIF(T1309,$AZ$2:$AZ$19)),0,1)</f>
        <v>0</v>
      </c>
      <c r="AM1309" cm="1">
        <f t="array" ref="AM1309">IF(OR(COUNTIF(U1309,$AZ$2:$AZ$19)),0,1)</f>
        <v>0</v>
      </c>
      <c r="AN1309" cm="1">
        <f t="array" ref="AN1309">IF(OR(COUNTIF(V1309,$AZ$2:$AZ$19)),0,1)</f>
        <v>0</v>
      </c>
      <c r="AO1309" cm="1">
        <f t="array" ref="AO1309">IF(OR(COUNTIF(W1309,$AZ$2:$AZ$19)),0,1)</f>
        <v>0</v>
      </c>
      <c r="AP1309" cm="1">
        <f t="array" ref="AP1309">IF(OR(COUNTIF(X1309,$AZ$2:$AZ$19)),0,1)</f>
        <v>0</v>
      </c>
      <c r="AQ1309" cm="1">
        <f t="array" ref="AQ1309">IF(OR(COUNTIF(Y1309,$AZ$2:$AZ$19)),0,1)</f>
        <v>0</v>
      </c>
      <c r="AR1309" cm="1">
        <f t="array" ref="AR1309">IF(OR(COUNTIF(Z1309,$AZ$2:$AZ$19)),0,1)</f>
        <v>0</v>
      </c>
      <c r="AS1309" cm="1">
        <f t="array" ref="AS1309">IF(OR(COUNTIF(AA1309,$AZ$2:$AZ$19)),0,1)</f>
        <v>0</v>
      </c>
      <c r="AT1309" cm="1">
        <f t="array" ref="AT1309">IF(OR(COUNTIF(AB1309,$AZ$2:$AZ$19)),0,1)</f>
        <v>0</v>
      </c>
      <c r="AU1309" cm="1">
        <f t="array" ref="AU1309">IF(OR(COUNTIF(AC1309,$AZ$2:$AZ$19)),0,1)</f>
        <v>0</v>
      </c>
      <c r="AV1309" cm="1">
        <f t="array" ref="AV1309">IF(OR(COUNTIF(AD1309,$AZ$2:$AZ$19)),0,1)</f>
        <v>0</v>
      </c>
      <c r="AX1309">
        <f t="shared" si="22"/>
        <v>0</v>
      </c>
    </row>
    <row r="1310" spans="1:50" x14ac:dyDescent="0.3">
      <c r="A1310" s="88" t="str" cm="1">
        <f t="array" ref="A1310">IF(AX1310&gt;0,'Licensee Info'!$A$2:$A$2,"#N/A")</f>
        <v>#N/A</v>
      </c>
      <c r="B1310" s="88" t="str">
        <f>'Cover Sheet'!$A$3</f>
        <v>[insert AFS Reporting Period]</v>
      </c>
      <c r="C1310" s="88" t="str">
        <f>'Cover Sheet'!$D$3</f>
        <v>[insert all medical and adult-use license record numbers covered by this AFS]</v>
      </c>
      <c r="D1310" s="88" t="str">
        <f>'Cover Sheet'!$A$6</f>
        <v>[insert name of firm]</v>
      </c>
      <c r="E1310" s="88" t="str">
        <f>'Cover Sheet'!$B$6</f>
        <v>[insert CPA name]</v>
      </c>
      <c r="F1310" s="88" t="str">
        <f>'Cover Sheet'!$B$8</f>
        <v>[insert CPA license number]</v>
      </c>
      <c r="G1310" s="88" t="str">
        <f>'Cover Sheet'!$D$6</f>
        <v>[insert direct email address]</v>
      </c>
      <c r="H1310" s="88" t="str">
        <f>'Cover Sheet'!$D$8</f>
        <v>[insert direct phone number]</v>
      </c>
      <c r="I1310" s="88" t="str">
        <f>'Cover Sheet'!$D$10</f>
        <v>[insert firm mailing address]</v>
      </c>
      <c r="J1310" s="88" t="str">
        <f>'Licensee Info'!$E$2</f>
        <v>Report not attested to correctly</v>
      </c>
      <c r="K1310" s="91" t="s">
        <v>287</v>
      </c>
      <c r="L1310" s="91">
        <v>1</v>
      </c>
      <c r="M1310" s="91" t="s">
        <v>288</v>
      </c>
      <c r="N1310" s="91">
        <v>9</v>
      </c>
      <c r="O1310" s="91">
        <v>12</v>
      </c>
      <c r="P1310" s="91"/>
      <c r="Q1310" s="91"/>
      <c r="R1310" s="91">
        <v>0</v>
      </c>
      <c r="S1310" s="91">
        <v>0</v>
      </c>
      <c r="T1310" s="91">
        <v>0</v>
      </c>
      <c r="U1310" s="91">
        <v>0</v>
      </c>
      <c r="V1310" s="91">
        <v>0</v>
      </c>
      <c r="W1310" s="91">
        <v>0</v>
      </c>
      <c r="X1310" s="91">
        <v>0</v>
      </c>
      <c r="Y1310" s="91">
        <v>0</v>
      </c>
      <c r="Z1310" s="91">
        <v>0</v>
      </c>
      <c r="AA1310" s="91">
        <v>0</v>
      </c>
      <c r="AB1310" s="91">
        <v>0</v>
      </c>
      <c r="AC1310" s="91">
        <v>0</v>
      </c>
      <c r="AD1310" s="91">
        <v>0</v>
      </c>
      <c r="AE1310" s="91"/>
      <c r="AF1310" s="91"/>
      <c r="AG1310" s="91"/>
      <c r="AH1310" s="91"/>
      <c r="AJ1310" cm="1">
        <f t="array" ref="AJ1310">IF(OR(COUNTIF(R1310,$AZ$2:$AZ$19)),0,1)</f>
        <v>0</v>
      </c>
      <c r="AK1310" cm="1">
        <f t="array" ref="AK1310">IF(OR(COUNTIF(S1310,$AZ$2:$AZ$19)),0,1)</f>
        <v>0</v>
      </c>
      <c r="AL1310" cm="1">
        <f t="array" ref="AL1310">IF(OR(COUNTIF(T1310,$AZ$2:$AZ$19)),0,1)</f>
        <v>0</v>
      </c>
      <c r="AM1310" cm="1">
        <f t="array" ref="AM1310">IF(OR(COUNTIF(U1310,$AZ$2:$AZ$19)),0,1)</f>
        <v>0</v>
      </c>
      <c r="AN1310" cm="1">
        <f t="array" ref="AN1310">IF(OR(COUNTIF(V1310,$AZ$2:$AZ$19)),0,1)</f>
        <v>0</v>
      </c>
      <c r="AO1310" cm="1">
        <f t="array" ref="AO1310">IF(OR(COUNTIF(W1310,$AZ$2:$AZ$19)),0,1)</f>
        <v>0</v>
      </c>
      <c r="AP1310" cm="1">
        <f t="array" ref="AP1310">IF(OR(COUNTIF(X1310,$AZ$2:$AZ$19)),0,1)</f>
        <v>0</v>
      </c>
      <c r="AQ1310" cm="1">
        <f t="array" ref="AQ1310">IF(OR(COUNTIF(Y1310,$AZ$2:$AZ$19)),0,1)</f>
        <v>0</v>
      </c>
      <c r="AR1310" cm="1">
        <f t="array" ref="AR1310">IF(OR(COUNTIF(Z1310,$AZ$2:$AZ$19)),0,1)</f>
        <v>0</v>
      </c>
      <c r="AS1310" cm="1">
        <f t="array" ref="AS1310">IF(OR(COUNTIF(AA1310,$AZ$2:$AZ$19)),0,1)</f>
        <v>0</v>
      </c>
      <c r="AT1310" cm="1">
        <f t="array" ref="AT1310">IF(OR(COUNTIF(AB1310,$AZ$2:$AZ$19)),0,1)</f>
        <v>0</v>
      </c>
      <c r="AU1310" cm="1">
        <f t="array" ref="AU1310">IF(OR(COUNTIF(AC1310,$AZ$2:$AZ$19)),0,1)</f>
        <v>0</v>
      </c>
      <c r="AV1310" cm="1">
        <f t="array" ref="AV1310">IF(OR(COUNTIF(AD1310,$AZ$2:$AZ$19)),0,1)</f>
        <v>0</v>
      </c>
      <c r="AX1310">
        <f t="shared" si="22"/>
        <v>0</v>
      </c>
    </row>
    <row r="1311" spans="1:50" x14ac:dyDescent="0.3">
      <c r="A1311" s="92" t="str" cm="1">
        <f t="array" aca="1" ref="A1311" ca="1">IF(AX1311&gt;0,'Licensee Info'!$A$2:$A$2,"#N/A")</f>
        <v>#N/A</v>
      </c>
      <c r="B1311" s="88" t="str">
        <f>'Cover Sheet'!$A$3</f>
        <v>[insert AFS Reporting Period]</v>
      </c>
      <c r="C1311" s="88" t="str">
        <f>'Cover Sheet'!$D$3</f>
        <v>[insert all medical and adult-use license record numbers covered by this AFS]</v>
      </c>
      <c r="D1311" s="88" t="str">
        <f>'Cover Sheet'!$A$6</f>
        <v>[insert name of firm]</v>
      </c>
      <c r="E1311" s="88" t="str">
        <f>'Cover Sheet'!$B$6</f>
        <v>[insert CPA name]</v>
      </c>
      <c r="F1311" s="88" t="str">
        <f>'Cover Sheet'!$B$8</f>
        <v>[insert CPA license number]</v>
      </c>
      <c r="G1311" s="88" t="str">
        <f>'Cover Sheet'!$D$6</f>
        <v>[insert direct email address]</v>
      </c>
      <c r="H1311" s="88" t="str">
        <f>'Cover Sheet'!$D$8</f>
        <v>[insert direct phone number]</v>
      </c>
      <c r="I1311" s="88" t="str">
        <f>'Cover Sheet'!$D$10</f>
        <v>[insert firm mailing address]</v>
      </c>
      <c r="J1311" s="88" t="str">
        <f>'Licensee Info'!$E$2</f>
        <v>Report not attested to correctly</v>
      </c>
      <c r="K1311" t="s">
        <v>287</v>
      </c>
      <c r="L1311">
        <v>1</v>
      </c>
      <c r="M1311">
        <v>4</v>
      </c>
      <c r="N1311">
        <v>10</v>
      </c>
      <c r="O1311">
        <v>1</v>
      </c>
      <c r="R1311" t="str">
        <f ca="1">'R - Total (SC, ST)'!$C$311</f>
        <v>[Autofilled based on inputs from part 3]</v>
      </c>
      <c r="S1311" cm="1">
        <f t="array" ref="S1311:W1322">'R - Total (SC, ST)'!$A$313:$E$324</f>
        <v>0</v>
      </c>
      <c r="T1311">
        <v>0</v>
      </c>
      <c r="U1311">
        <v>0</v>
      </c>
      <c r="V1311">
        <v>0</v>
      </c>
      <c r="W1311">
        <v>0</v>
      </c>
      <c r="X1311">
        <v>0</v>
      </c>
      <c r="Y1311">
        <v>0</v>
      </c>
      <c r="Z1311">
        <v>0</v>
      </c>
      <c r="AA1311">
        <v>0</v>
      </c>
      <c r="AB1311">
        <v>0</v>
      </c>
      <c r="AC1311">
        <v>0</v>
      </c>
      <c r="AD1311">
        <v>0</v>
      </c>
      <c r="AJ1311" cm="1">
        <f t="array" aca="1" ref="AJ1311" ca="1">IF(OR(COUNTIF(R1311,$AZ$2:$AZ$19)),0,1)</f>
        <v>0</v>
      </c>
      <c r="AK1311" cm="1">
        <f t="array" ref="AK1311">IF(OR(COUNTIF(S1311,$AZ$2:$AZ$19)),0,1)</f>
        <v>0</v>
      </c>
      <c r="AL1311" cm="1">
        <f t="array" ref="AL1311">IF(OR(COUNTIF(T1311,$AZ$2:$AZ$19)),0,1)</f>
        <v>0</v>
      </c>
      <c r="AM1311" cm="1">
        <f t="array" ref="AM1311">IF(OR(COUNTIF(U1311,$AZ$2:$AZ$19)),0,1)</f>
        <v>0</v>
      </c>
      <c r="AN1311" cm="1">
        <f t="array" ref="AN1311">IF(OR(COUNTIF(V1311,$AZ$2:$AZ$19)),0,1)</f>
        <v>0</v>
      </c>
      <c r="AO1311" cm="1">
        <f t="array" ref="AO1311">IF(OR(COUNTIF(W1311,$AZ$2:$AZ$19)),0,1)</f>
        <v>0</v>
      </c>
      <c r="AP1311" cm="1">
        <f t="array" ref="AP1311">IF(OR(COUNTIF(X1311,$AZ$2:$AZ$19)),0,1)</f>
        <v>0</v>
      </c>
      <c r="AQ1311" cm="1">
        <f t="array" ref="AQ1311">IF(OR(COUNTIF(Y1311,$AZ$2:$AZ$19)),0,1)</f>
        <v>0</v>
      </c>
      <c r="AR1311" cm="1">
        <f t="array" ref="AR1311">IF(OR(COUNTIF(Z1311,$AZ$2:$AZ$19)),0,1)</f>
        <v>0</v>
      </c>
      <c r="AS1311" cm="1">
        <f t="array" ref="AS1311">IF(OR(COUNTIF(AA1311,$AZ$2:$AZ$19)),0,1)</f>
        <v>0</v>
      </c>
      <c r="AT1311" cm="1">
        <f t="array" ref="AT1311">IF(OR(COUNTIF(AB1311,$AZ$2:$AZ$19)),0,1)</f>
        <v>0</v>
      </c>
      <c r="AU1311" cm="1">
        <f t="array" ref="AU1311">IF(OR(COUNTIF(AC1311,$AZ$2:$AZ$19)),0,1)</f>
        <v>0</v>
      </c>
      <c r="AV1311" cm="1">
        <f t="array" ref="AV1311">IF(OR(COUNTIF(AD1311,$AZ$2:$AZ$19)),0,1)</f>
        <v>0</v>
      </c>
      <c r="AX1311">
        <f t="shared" ca="1" si="22"/>
        <v>0</v>
      </c>
    </row>
    <row r="1312" spans="1:50" x14ac:dyDescent="0.3">
      <c r="A1312" s="88" t="str" cm="1">
        <f t="array" aca="1" ref="A1312" ca="1">IF(AX1312&gt;0,'Licensee Info'!$A$2:$A$2,"#N/A")</f>
        <v>#N/A</v>
      </c>
      <c r="B1312" s="88" t="str">
        <f>'Cover Sheet'!$A$3</f>
        <v>[insert AFS Reporting Period]</v>
      </c>
      <c r="C1312" s="88" t="str">
        <f>'Cover Sheet'!$D$3</f>
        <v>[insert all medical and adult-use license record numbers covered by this AFS]</v>
      </c>
      <c r="D1312" s="88" t="str">
        <f>'Cover Sheet'!$A$6</f>
        <v>[insert name of firm]</v>
      </c>
      <c r="E1312" s="88" t="str">
        <f>'Cover Sheet'!$B$6</f>
        <v>[insert CPA name]</v>
      </c>
      <c r="F1312" s="88" t="str">
        <f>'Cover Sheet'!$B$8</f>
        <v>[insert CPA license number]</v>
      </c>
      <c r="G1312" s="88" t="str">
        <f>'Cover Sheet'!$D$6</f>
        <v>[insert direct email address]</v>
      </c>
      <c r="H1312" s="88" t="str">
        <f>'Cover Sheet'!$D$8</f>
        <v>[insert direct phone number]</v>
      </c>
      <c r="I1312" s="88" t="str">
        <f>'Cover Sheet'!$D$10</f>
        <v>[insert firm mailing address]</v>
      </c>
      <c r="J1312" s="88" t="str">
        <f>'Licensee Info'!$E$2</f>
        <v>Report not attested to correctly</v>
      </c>
      <c r="K1312" s="91" t="s">
        <v>287</v>
      </c>
      <c r="L1312" s="91">
        <v>1</v>
      </c>
      <c r="M1312" s="91">
        <v>4</v>
      </c>
      <c r="N1312" s="91">
        <v>10</v>
      </c>
      <c r="O1312" s="91">
        <v>2</v>
      </c>
      <c r="P1312" s="91"/>
      <c r="Q1312" s="91"/>
      <c r="R1312" s="91" t="str">
        <f ca="1">'R - Total (SC, ST)'!$C$311</f>
        <v>[Autofilled based on inputs from part 3]</v>
      </c>
      <c r="S1312" s="91">
        <v>0</v>
      </c>
      <c r="T1312" s="91">
        <v>0</v>
      </c>
      <c r="U1312" s="91">
        <v>0</v>
      </c>
      <c r="V1312" s="91">
        <v>0</v>
      </c>
      <c r="W1312" s="91">
        <v>0</v>
      </c>
      <c r="X1312" s="91">
        <v>0</v>
      </c>
      <c r="Y1312" s="91">
        <v>0</v>
      </c>
      <c r="Z1312" s="91">
        <v>0</v>
      </c>
      <c r="AA1312" s="91">
        <v>0</v>
      </c>
      <c r="AB1312" s="91">
        <v>0</v>
      </c>
      <c r="AC1312" s="91">
        <v>0</v>
      </c>
      <c r="AD1312" s="91">
        <v>0</v>
      </c>
      <c r="AE1312" s="91"/>
      <c r="AF1312" s="91"/>
      <c r="AG1312" s="91"/>
      <c r="AH1312" s="91"/>
      <c r="AJ1312" cm="1">
        <f t="array" aca="1" ref="AJ1312" ca="1">IF(OR(COUNTIF(R1312,$AZ$2:$AZ$19)),0,1)</f>
        <v>0</v>
      </c>
      <c r="AK1312" cm="1">
        <f t="array" ref="AK1312">IF(OR(COUNTIF(S1312,$AZ$2:$AZ$19)),0,1)</f>
        <v>0</v>
      </c>
      <c r="AL1312" cm="1">
        <f t="array" ref="AL1312">IF(OR(COUNTIF(T1312,$AZ$2:$AZ$19)),0,1)</f>
        <v>0</v>
      </c>
      <c r="AM1312" cm="1">
        <f t="array" ref="AM1312">IF(OR(COUNTIF(U1312,$AZ$2:$AZ$19)),0,1)</f>
        <v>0</v>
      </c>
      <c r="AN1312" cm="1">
        <f t="array" ref="AN1312">IF(OR(COUNTIF(V1312,$AZ$2:$AZ$19)),0,1)</f>
        <v>0</v>
      </c>
      <c r="AO1312" cm="1">
        <f t="array" ref="AO1312">IF(OR(COUNTIF(W1312,$AZ$2:$AZ$19)),0,1)</f>
        <v>0</v>
      </c>
      <c r="AP1312" cm="1">
        <f t="array" ref="AP1312">IF(OR(COUNTIF(X1312,$AZ$2:$AZ$19)),0,1)</f>
        <v>0</v>
      </c>
      <c r="AQ1312" cm="1">
        <f t="array" ref="AQ1312">IF(OR(COUNTIF(Y1312,$AZ$2:$AZ$19)),0,1)</f>
        <v>0</v>
      </c>
      <c r="AR1312" cm="1">
        <f t="array" ref="AR1312">IF(OR(COUNTIF(Z1312,$AZ$2:$AZ$19)),0,1)</f>
        <v>0</v>
      </c>
      <c r="AS1312" cm="1">
        <f t="array" ref="AS1312">IF(OR(COUNTIF(AA1312,$AZ$2:$AZ$19)),0,1)</f>
        <v>0</v>
      </c>
      <c r="AT1312" cm="1">
        <f t="array" ref="AT1312">IF(OR(COUNTIF(AB1312,$AZ$2:$AZ$19)),0,1)</f>
        <v>0</v>
      </c>
      <c r="AU1312" cm="1">
        <f t="array" ref="AU1312">IF(OR(COUNTIF(AC1312,$AZ$2:$AZ$19)),0,1)</f>
        <v>0</v>
      </c>
      <c r="AV1312" cm="1">
        <f t="array" ref="AV1312">IF(OR(COUNTIF(AD1312,$AZ$2:$AZ$19)),0,1)</f>
        <v>0</v>
      </c>
      <c r="AX1312">
        <f t="shared" ca="1" si="22"/>
        <v>0</v>
      </c>
    </row>
    <row r="1313" spans="1:50" x14ac:dyDescent="0.3">
      <c r="A1313" s="92" t="str" cm="1">
        <f t="array" aca="1" ref="A1313" ca="1">IF(AX1313&gt;0,'Licensee Info'!$A$2:$A$2,"#N/A")</f>
        <v>#N/A</v>
      </c>
      <c r="B1313" s="88" t="str">
        <f>'Cover Sheet'!$A$3</f>
        <v>[insert AFS Reporting Period]</v>
      </c>
      <c r="C1313" s="88" t="str">
        <f>'Cover Sheet'!$D$3</f>
        <v>[insert all medical and adult-use license record numbers covered by this AFS]</v>
      </c>
      <c r="D1313" s="88" t="str">
        <f>'Cover Sheet'!$A$6</f>
        <v>[insert name of firm]</v>
      </c>
      <c r="E1313" s="88" t="str">
        <f>'Cover Sheet'!$B$6</f>
        <v>[insert CPA name]</v>
      </c>
      <c r="F1313" s="88" t="str">
        <f>'Cover Sheet'!$B$8</f>
        <v>[insert CPA license number]</v>
      </c>
      <c r="G1313" s="88" t="str">
        <f>'Cover Sheet'!$D$6</f>
        <v>[insert direct email address]</v>
      </c>
      <c r="H1313" s="88" t="str">
        <f>'Cover Sheet'!$D$8</f>
        <v>[insert direct phone number]</v>
      </c>
      <c r="I1313" s="88" t="str">
        <f>'Cover Sheet'!$D$10</f>
        <v>[insert firm mailing address]</v>
      </c>
      <c r="J1313" s="88" t="str">
        <f>'Licensee Info'!$E$2</f>
        <v>Report not attested to correctly</v>
      </c>
      <c r="K1313" t="s">
        <v>287</v>
      </c>
      <c r="L1313">
        <v>1</v>
      </c>
      <c r="M1313">
        <v>4</v>
      </c>
      <c r="N1313">
        <v>10</v>
      </c>
      <c r="O1313">
        <v>3</v>
      </c>
      <c r="R1313" t="str">
        <f ca="1">'R - Total (SC, ST)'!$C$311</f>
        <v>[Autofilled based on inputs from part 3]</v>
      </c>
      <c r="S1313">
        <v>0</v>
      </c>
      <c r="T1313">
        <v>0</v>
      </c>
      <c r="U1313">
        <v>0</v>
      </c>
      <c r="V1313">
        <v>0</v>
      </c>
      <c r="W1313">
        <v>0</v>
      </c>
      <c r="X1313">
        <v>0</v>
      </c>
      <c r="Y1313">
        <v>0</v>
      </c>
      <c r="Z1313">
        <v>0</v>
      </c>
      <c r="AA1313">
        <v>0</v>
      </c>
      <c r="AB1313">
        <v>0</v>
      </c>
      <c r="AC1313">
        <v>0</v>
      </c>
      <c r="AD1313">
        <v>0</v>
      </c>
      <c r="AJ1313" cm="1">
        <f t="array" aca="1" ref="AJ1313" ca="1">IF(OR(COUNTIF(R1313,$AZ$2:$AZ$19)),0,1)</f>
        <v>0</v>
      </c>
      <c r="AK1313" cm="1">
        <f t="array" ref="AK1313">IF(OR(COUNTIF(S1313,$AZ$2:$AZ$19)),0,1)</f>
        <v>0</v>
      </c>
      <c r="AL1313" cm="1">
        <f t="array" ref="AL1313">IF(OR(COUNTIF(T1313,$AZ$2:$AZ$19)),0,1)</f>
        <v>0</v>
      </c>
      <c r="AM1313" cm="1">
        <f t="array" ref="AM1313">IF(OR(COUNTIF(U1313,$AZ$2:$AZ$19)),0,1)</f>
        <v>0</v>
      </c>
      <c r="AN1313" cm="1">
        <f t="array" ref="AN1313">IF(OR(COUNTIF(V1313,$AZ$2:$AZ$19)),0,1)</f>
        <v>0</v>
      </c>
      <c r="AO1313" cm="1">
        <f t="array" ref="AO1313">IF(OR(COUNTIF(W1313,$AZ$2:$AZ$19)),0,1)</f>
        <v>0</v>
      </c>
      <c r="AP1313" cm="1">
        <f t="array" ref="AP1313">IF(OR(COUNTIF(X1313,$AZ$2:$AZ$19)),0,1)</f>
        <v>0</v>
      </c>
      <c r="AQ1313" cm="1">
        <f t="array" ref="AQ1313">IF(OR(COUNTIF(Y1313,$AZ$2:$AZ$19)),0,1)</f>
        <v>0</v>
      </c>
      <c r="AR1313" cm="1">
        <f t="array" ref="AR1313">IF(OR(COUNTIF(Z1313,$AZ$2:$AZ$19)),0,1)</f>
        <v>0</v>
      </c>
      <c r="AS1313" cm="1">
        <f t="array" ref="AS1313">IF(OR(COUNTIF(AA1313,$AZ$2:$AZ$19)),0,1)</f>
        <v>0</v>
      </c>
      <c r="AT1313" cm="1">
        <f t="array" ref="AT1313">IF(OR(COUNTIF(AB1313,$AZ$2:$AZ$19)),0,1)</f>
        <v>0</v>
      </c>
      <c r="AU1313" cm="1">
        <f t="array" ref="AU1313">IF(OR(COUNTIF(AC1313,$AZ$2:$AZ$19)),0,1)</f>
        <v>0</v>
      </c>
      <c r="AV1313" cm="1">
        <f t="array" ref="AV1313">IF(OR(COUNTIF(AD1313,$AZ$2:$AZ$19)),0,1)</f>
        <v>0</v>
      </c>
      <c r="AX1313">
        <f t="shared" ca="1" si="22"/>
        <v>0</v>
      </c>
    </row>
    <row r="1314" spans="1:50" x14ac:dyDescent="0.3">
      <c r="A1314" s="88" t="str" cm="1">
        <f t="array" aca="1" ref="A1314" ca="1">IF(AX1314&gt;0,'Licensee Info'!$A$2:$A$2,"#N/A")</f>
        <v>#N/A</v>
      </c>
      <c r="B1314" s="88" t="str">
        <f>'Cover Sheet'!$A$3</f>
        <v>[insert AFS Reporting Period]</v>
      </c>
      <c r="C1314" s="88" t="str">
        <f>'Cover Sheet'!$D$3</f>
        <v>[insert all medical and adult-use license record numbers covered by this AFS]</v>
      </c>
      <c r="D1314" s="88" t="str">
        <f>'Cover Sheet'!$A$6</f>
        <v>[insert name of firm]</v>
      </c>
      <c r="E1314" s="88" t="str">
        <f>'Cover Sheet'!$B$6</f>
        <v>[insert CPA name]</v>
      </c>
      <c r="F1314" s="88" t="str">
        <f>'Cover Sheet'!$B$8</f>
        <v>[insert CPA license number]</v>
      </c>
      <c r="G1314" s="88" t="str">
        <f>'Cover Sheet'!$D$6</f>
        <v>[insert direct email address]</v>
      </c>
      <c r="H1314" s="88" t="str">
        <f>'Cover Sheet'!$D$8</f>
        <v>[insert direct phone number]</v>
      </c>
      <c r="I1314" s="88" t="str">
        <f>'Cover Sheet'!$D$10</f>
        <v>[insert firm mailing address]</v>
      </c>
      <c r="J1314" s="88" t="str">
        <f>'Licensee Info'!$E$2</f>
        <v>Report not attested to correctly</v>
      </c>
      <c r="K1314" s="91" t="s">
        <v>287</v>
      </c>
      <c r="L1314" s="91">
        <v>1</v>
      </c>
      <c r="M1314" s="91">
        <v>4</v>
      </c>
      <c r="N1314" s="91">
        <v>10</v>
      </c>
      <c r="O1314" s="91">
        <v>4</v>
      </c>
      <c r="P1314" s="91"/>
      <c r="Q1314" s="91"/>
      <c r="R1314" s="91" t="str">
        <f ca="1">'R - Total (SC, ST)'!$C$311</f>
        <v>[Autofilled based on inputs from part 3]</v>
      </c>
      <c r="S1314" s="91">
        <v>0</v>
      </c>
      <c r="T1314" s="91">
        <v>0</v>
      </c>
      <c r="U1314" s="91">
        <v>0</v>
      </c>
      <c r="V1314" s="91">
        <v>0</v>
      </c>
      <c r="W1314" s="91">
        <v>0</v>
      </c>
      <c r="X1314" s="91">
        <v>0</v>
      </c>
      <c r="Y1314" s="91">
        <v>0</v>
      </c>
      <c r="Z1314" s="91">
        <v>0</v>
      </c>
      <c r="AA1314" s="91">
        <v>0</v>
      </c>
      <c r="AB1314" s="91">
        <v>0</v>
      </c>
      <c r="AC1314" s="91">
        <v>0</v>
      </c>
      <c r="AD1314" s="91">
        <v>0</v>
      </c>
      <c r="AE1314" s="91"/>
      <c r="AF1314" s="91"/>
      <c r="AG1314" s="91"/>
      <c r="AH1314" s="91"/>
      <c r="AJ1314" cm="1">
        <f t="array" aca="1" ref="AJ1314" ca="1">IF(OR(COUNTIF(R1314,$AZ$2:$AZ$19)),0,1)</f>
        <v>0</v>
      </c>
      <c r="AK1314" cm="1">
        <f t="array" ref="AK1314">IF(OR(COUNTIF(S1314,$AZ$2:$AZ$19)),0,1)</f>
        <v>0</v>
      </c>
      <c r="AL1314" cm="1">
        <f t="array" ref="AL1314">IF(OR(COUNTIF(T1314,$AZ$2:$AZ$19)),0,1)</f>
        <v>0</v>
      </c>
      <c r="AM1314" cm="1">
        <f t="array" ref="AM1314">IF(OR(COUNTIF(U1314,$AZ$2:$AZ$19)),0,1)</f>
        <v>0</v>
      </c>
      <c r="AN1314" cm="1">
        <f t="array" ref="AN1314">IF(OR(COUNTIF(V1314,$AZ$2:$AZ$19)),0,1)</f>
        <v>0</v>
      </c>
      <c r="AO1314" cm="1">
        <f t="array" ref="AO1314">IF(OR(COUNTIF(W1314,$AZ$2:$AZ$19)),0,1)</f>
        <v>0</v>
      </c>
      <c r="AP1314" cm="1">
        <f t="array" ref="AP1314">IF(OR(COUNTIF(X1314,$AZ$2:$AZ$19)),0,1)</f>
        <v>0</v>
      </c>
      <c r="AQ1314" cm="1">
        <f t="array" ref="AQ1314">IF(OR(COUNTIF(Y1314,$AZ$2:$AZ$19)),0,1)</f>
        <v>0</v>
      </c>
      <c r="AR1314" cm="1">
        <f t="array" ref="AR1314">IF(OR(COUNTIF(Z1314,$AZ$2:$AZ$19)),0,1)</f>
        <v>0</v>
      </c>
      <c r="AS1314" cm="1">
        <f t="array" ref="AS1314">IF(OR(COUNTIF(AA1314,$AZ$2:$AZ$19)),0,1)</f>
        <v>0</v>
      </c>
      <c r="AT1314" cm="1">
        <f t="array" ref="AT1314">IF(OR(COUNTIF(AB1314,$AZ$2:$AZ$19)),0,1)</f>
        <v>0</v>
      </c>
      <c r="AU1314" cm="1">
        <f t="array" ref="AU1314">IF(OR(COUNTIF(AC1314,$AZ$2:$AZ$19)),0,1)</f>
        <v>0</v>
      </c>
      <c r="AV1314" cm="1">
        <f t="array" ref="AV1314">IF(OR(COUNTIF(AD1314,$AZ$2:$AZ$19)),0,1)</f>
        <v>0</v>
      </c>
      <c r="AX1314">
        <f t="shared" ca="1" si="22"/>
        <v>0</v>
      </c>
    </row>
    <row r="1315" spans="1:50" x14ac:dyDescent="0.3">
      <c r="A1315" s="92" t="str" cm="1">
        <f t="array" aca="1" ref="A1315" ca="1">IF(AX1315&gt;0,'Licensee Info'!$A$2:$A$2,"#N/A")</f>
        <v>#N/A</v>
      </c>
      <c r="B1315" s="88" t="str">
        <f>'Cover Sheet'!$A$3</f>
        <v>[insert AFS Reporting Period]</v>
      </c>
      <c r="C1315" s="88" t="str">
        <f>'Cover Sheet'!$D$3</f>
        <v>[insert all medical and adult-use license record numbers covered by this AFS]</v>
      </c>
      <c r="D1315" s="88" t="str">
        <f>'Cover Sheet'!$A$6</f>
        <v>[insert name of firm]</v>
      </c>
      <c r="E1315" s="88" t="str">
        <f>'Cover Sheet'!$B$6</f>
        <v>[insert CPA name]</v>
      </c>
      <c r="F1315" s="88" t="str">
        <f>'Cover Sheet'!$B$8</f>
        <v>[insert CPA license number]</v>
      </c>
      <c r="G1315" s="88" t="str">
        <f>'Cover Sheet'!$D$6</f>
        <v>[insert direct email address]</v>
      </c>
      <c r="H1315" s="88" t="str">
        <f>'Cover Sheet'!$D$8</f>
        <v>[insert direct phone number]</v>
      </c>
      <c r="I1315" s="88" t="str">
        <f>'Cover Sheet'!$D$10</f>
        <v>[insert firm mailing address]</v>
      </c>
      <c r="J1315" s="88" t="str">
        <f>'Licensee Info'!$E$2</f>
        <v>Report not attested to correctly</v>
      </c>
      <c r="K1315" t="s">
        <v>287</v>
      </c>
      <c r="L1315">
        <v>1</v>
      </c>
      <c r="M1315">
        <v>4</v>
      </c>
      <c r="N1315">
        <v>10</v>
      </c>
      <c r="O1315">
        <v>5</v>
      </c>
      <c r="R1315" t="str">
        <f ca="1">'R - Total (SC, ST)'!$C$311</f>
        <v>[Autofilled based on inputs from part 3]</v>
      </c>
      <c r="S1315">
        <v>0</v>
      </c>
      <c r="T1315">
        <v>0</v>
      </c>
      <c r="U1315">
        <v>0</v>
      </c>
      <c r="V1315">
        <v>0</v>
      </c>
      <c r="W1315">
        <v>0</v>
      </c>
      <c r="X1315">
        <v>0</v>
      </c>
      <c r="Y1315">
        <v>0</v>
      </c>
      <c r="Z1315">
        <v>0</v>
      </c>
      <c r="AA1315">
        <v>0</v>
      </c>
      <c r="AB1315">
        <v>0</v>
      </c>
      <c r="AC1315">
        <v>0</v>
      </c>
      <c r="AD1315">
        <v>0</v>
      </c>
      <c r="AJ1315" cm="1">
        <f t="array" aca="1" ref="AJ1315" ca="1">IF(OR(COUNTIF(R1315,$AZ$2:$AZ$19)),0,1)</f>
        <v>0</v>
      </c>
      <c r="AK1315" cm="1">
        <f t="array" ref="AK1315">IF(OR(COUNTIF(S1315,$AZ$2:$AZ$19)),0,1)</f>
        <v>0</v>
      </c>
      <c r="AL1315" cm="1">
        <f t="array" ref="AL1315">IF(OR(COUNTIF(T1315,$AZ$2:$AZ$19)),0,1)</f>
        <v>0</v>
      </c>
      <c r="AM1315" cm="1">
        <f t="array" ref="AM1315">IF(OR(COUNTIF(U1315,$AZ$2:$AZ$19)),0,1)</f>
        <v>0</v>
      </c>
      <c r="AN1315" cm="1">
        <f t="array" ref="AN1315">IF(OR(COUNTIF(V1315,$AZ$2:$AZ$19)),0,1)</f>
        <v>0</v>
      </c>
      <c r="AO1315" cm="1">
        <f t="array" ref="AO1315">IF(OR(COUNTIF(W1315,$AZ$2:$AZ$19)),0,1)</f>
        <v>0</v>
      </c>
      <c r="AP1315" cm="1">
        <f t="array" ref="AP1315">IF(OR(COUNTIF(X1315,$AZ$2:$AZ$19)),0,1)</f>
        <v>0</v>
      </c>
      <c r="AQ1315" cm="1">
        <f t="array" ref="AQ1315">IF(OR(COUNTIF(Y1315,$AZ$2:$AZ$19)),0,1)</f>
        <v>0</v>
      </c>
      <c r="AR1315" cm="1">
        <f t="array" ref="AR1315">IF(OR(COUNTIF(Z1315,$AZ$2:$AZ$19)),0,1)</f>
        <v>0</v>
      </c>
      <c r="AS1315" cm="1">
        <f t="array" ref="AS1315">IF(OR(COUNTIF(AA1315,$AZ$2:$AZ$19)),0,1)</f>
        <v>0</v>
      </c>
      <c r="AT1315" cm="1">
        <f t="array" ref="AT1315">IF(OR(COUNTIF(AB1315,$AZ$2:$AZ$19)),0,1)</f>
        <v>0</v>
      </c>
      <c r="AU1315" cm="1">
        <f t="array" ref="AU1315">IF(OR(COUNTIF(AC1315,$AZ$2:$AZ$19)),0,1)</f>
        <v>0</v>
      </c>
      <c r="AV1315" cm="1">
        <f t="array" ref="AV1315">IF(OR(COUNTIF(AD1315,$AZ$2:$AZ$19)),0,1)</f>
        <v>0</v>
      </c>
      <c r="AX1315">
        <f t="shared" ca="1" si="22"/>
        <v>0</v>
      </c>
    </row>
    <row r="1316" spans="1:50" x14ac:dyDescent="0.3">
      <c r="A1316" s="88" t="str" cm="1">
        <f t="array" aca="1" ref="A1316" ca="1">IF(AX1316&gt;0,'Licensee Info'!$A$2:$A$2,"#N/A")</f>
        <v>#N/A</v>
      </c>
      <c r="B1316" s="88" t="str">
        <f>'Cover Sheet'!$A$3</f>
        <v>[insert AFS Reporting Period]</v>
      </c>
      <c r="C1316" s="88" t="str">
        <f>'Cover Sheet'!$D$3</f>
        <v>[insert all medical and adult-use license record numbers covered by this AFS]</v>
      </c>
      <c r="D1316" s="88" t="str">
        <f>'Cover Sheet'!$A$6</f>
        <v>[insert name of firm]</v>
      </c>
      <c r="E1316" s="88" t="str">
        <f>'Cover Sheet'!$B$6</f>
        <v>[insert CPA name]</v>
      </c>
      <c r="F1316" s="88" t="str">
        <f>'Cover Sheet'!$B$8</f>
        <v>[insert CPA license number]</v>
      </c>
      <c r="G1316" s="88" t="str">
        <f>'Cover Sheet'!$D$6</f>
        <v>[insert direct email address]</v>
      </c>
      <c r="H1316" s="88" t="str">
        <f>'Cover Sheet'!$D$8</f>
        <v>[insert direct phone number]</v>
      </c>
      <c r="I1316" s="88" t="str">
        <f>'Cover Sheet'!$D$10</f>
        <v>[insert firm mailing address]</v>
      </c>
      <c r="J1316" s="88" t="str">
        <f>'Licensee Info'!$E$2</f>
        <v>Report not attested to correctly</v>
      </c>
      <c r="K1316" s="91" t="s">
        <v>287</v>
      </c>
      <c r="L1316" s="91">
        <v>1</v>
      </c>
      <c r="M1316" s="91">
        <v>4</v>
      </c>
      <c r="N1316" s="91">
        <v>10</v>
      </c>
      <c r="O1316" s="91">
        <v>6</v>
      </c>
      <c r="P1316" s="91"/>
      <c r="Q1316" s="91"/>
      <c r="R1316" s="91" t="str">
        <f ca="1">'R - Total (SC, ST)'!$C$311</f>
        <v>[Autofilled based on inputs from part 3]</v>
      </c>
      <c r="S1316" s="91">
        <v>0</v>
      </c>
      <c r="T1316" s="91">
        <v>0</v>
      </c>
      <c r="U1316" s="91">
        <v>0</v>
      </c>
      <c r="V1316" s="91">
        <v>0</v>
      </c>
      <c r="W1316" s="91">
        <v>0</v>
      </c>
      <c r="X1316" s="91">
        <v>0</v>
      </c>
      <c r="Y1316" s="91">
        <v>0</v>
      </c>
      <c r="Z1316" s="91">
        <v>0</v>
      </c>
      <c r="AA1316" s="91">
        <v>0</v>
      </c>
      <c r="AB1316" s="91">
        <v>0</v>
      </c>
      <c r="AC1316" s="91">
        <v>0</v>
      </c>
      <c r="AD1316" s="91">
        <v>0</v>
      </c>
      <c r="AE1316" s="91"/>
      <c r="AF1316" s="91"/>
      <c r="AG1316" s="91"/>
      <c r="AH1316" s="91"/>
      <c r="AJ1316" cm="1">
        <f t="array" aca="1" ref="AJ1316" ca="1">IF(OR(COUNTIF(R1316,$AZ$2:$AZ$19)),0,1)</f>
        <v>0</v>
      </c>
      <c r="AK1316" cm="1">
        <f t="array" ref="AK1316">IF(OR(COUNTIF(S1316,$AZ$2:$AZ$19)),0,1)</f>
        <v>0</v>
      </c>
      <c r="AL1316" cm="1">
        <f t="array" ref="AL1316">IF(OR(COUNTIF(T1316,$AZ$2:$AZ$19)),0,1)</f>
        <v>0</v>
      </c>
      <c r="AM1316" cm="1">
        <f t="array" ref="AM1316">IF(OR(COUNTIF(U1316,$AZ$2:$AZ$19)),0,1)</f>
        <v>0</v>
      </c>
      <c r="AN1316" cm="1">
        <f t="array" ref="AN1316">IF(OR(COUNTIF(V1316,$AZ$2:$AZ$19)),0,1)</f>
        <v>0</v>
      </c>
      <c r="AO1316" cm="1">
        <f t="array" ref="AO1316">IF(OR(COUNTIF(W1316,$AZ$2:$AZ$19)),0,1)</f>
        <v>0</v>
      </c>
      <c r="AP1316" cm="1">
        <f t="array" ref="AP1316">IF(OR(COUNTIF(X1316,$AZ$2:$AZ$19)),0,1)</f>
        <v>0</v>
      </c>
      <c r="AQ1316" cm="1">
        <f t="array" ref="AQ1316">IF(OR(COUNTIF(Y1316,$AZ$2:$AZ$19)),0,1)</f>
        <v>0</v>
      </c>
      <c r="AR1316" cm="1">
        <f t="array" ref="AR1316">IF(OR(COUNTIF(Z1316,$AZ$2:$AZ$19)),0,1)</f>
        <v>0</v>
      </c>
      <c r="AS1316" cm="1">
        <f t="array" ref="AS1316">IF(OR(COUNTIF(AA1316,$AZ$2:$AZ$19)),0,1)</f>
        <v>0</v>
      </c>
      <c r="AT1316" cm="1">
        <f t="array" ref="AT1316">IF(OR(COUNTIF(AB1316,$AZ$2:$AZ$19)),0,1)</f>
        <v>0</v>
      </c>
      <c r="AU1316" cm="1">
        <f t="array" ref="AU1316">IF(OR(COUNTIF(AC1316,$AZ$2:$AZ$19)),0,1)</f>
        <v>0</v>
      </c>
      <c r="AV1316" cm="1">
        <f t="array" ref="AV1316">IF(OR(COUNTIF(AD1316,$AZ$2:$AZ$19)),0,1)</f>
        <v>0</v>
      </c>
      <c r="AX1316">
        <f t="shared" ca="1" si="22"/>
        <v>0</v>
      </c>
    </row>
    <row r="1317" spans="1:50" x14ac:dyDescent="0.3">
      <c r="A1317" s="92" t="str" cm="1">
        <f t="array" aca="1" ref="A1317" ca="1">IF(AX1317&gt;0,'Licensee Info'!$A$2:$A$2,"#N/A")</f>
        <v>#N/A</v>
      </c>
      <c r="B1317" s="88" t="str">
        <f>'Cover Sheet'!$A$3</f>
        <v>[insert AFS Reporting Period]</v>
      </c>
      <c r="C1317" s="88" t="str">
        <f>'Cover Sheet'!$D$3</f>
        <v>[insert all medical and adult-use license record numbers covered by this AFS]</v>
      </c>
      <c r="D1317" s="88" t="str">
        <f>'Cover Sheet'!$A$6</f>
        <v>[insert name of firm]</v>
      </c>
      <c r="E1317" s="88" t="str">
        <f>'Cover Sheet'!$B$6</f>
        <v>[insert CPA name]</v>
      </c>
      <c r="F1317" s="88" t="str">
        <f>'Cover Sheet'!$B$8</f>
        <v>[insert CPA license number]</v>
      </c>
      <c r="G1317" s="88" t="str">
        <f>'Cover Sheet'!$D$6</f>
        <v>[insert direct email address]</v>
      </c>
      <c r="H1317" s="88" t="str">
        <f>'Cover Sheet'!$D$8</f>
        <v>[insert direct phone number]</v>
      </c>
      <c r="I1317" s="88" t="str">
        <f>'Cover Sheet'!$D$10</f>
        <v>[insert firm mailing address]</v>
      </c>
      <c r="J1317" s="88" t="str">
        <f>'Licensee Info'!$E$2</f>
        <v>Report not attested to correctly</v>
      </c>
      <c r="K1317" t="s">
        <v>287</v>
      </c>
      <c r="L1317">
        <v>1</v>
      </c>
      <c r="M1317">
        <v>4</v>
      </c>
      <c r="N1317">
        <v>10</v>
      </c>
      <c r="O1317">
        <v>7</v>
      </c>
      <c r="R1317" t="str">
        <f ca="1">'R - Total (SC, ST)'!$C$311</f>
        <v>[Autofilled based on inputs from part 3]</v>
      </c>
      <c r="S1317">
        <v>0</v>
      </c>
      <c r="T1317">
        <v>0</v>
      </c>
      <c r="U1317">
        <v>0</v>
      </c>
      <c r="V1317">
        <v>0</v>
      </c>
      <c r="W1317">
        <v>0</v>
      </c>
      <c r="X1317">
        <v>0</v>
      </c>
      <c r="Y1317">
        <v>0</v>
      </c>
      <c r="Z1317">
        <v>0</v>
      </c>
      <c r="AA1317">
        <v>0</v>
      </c>
      <c r="AB1317">
        <v>0</v>
      </c>
      <c r="AC1317">
        <v>0</v>
      </c>
      <c r="AD1317">
        <v>0</v>
      </c>
      <c r="AJ1317" cm="1">
        <f t="array" aca="1" ref="AJ1317" ca="1">IF(OR(COUNTIF(R1317,$AZ$2:$AZ$19)),0,1)</f>
        <v>0</v>
      </c>
      <c r="AK1317" cm="1">
        <f t="array" ref="AK1317">IF(OR(COUNTIF(S1317,$AZ$2:$AZ$19)),0,1)</f>
        <v>0</v>
      </c>
      <c r="AL1317" cm="1">
        <f t="array" ref="AL1317">IF(OR(COUNTIF(T1317,$AZ$2:$AZ$19)),0,1)</f>
        <v>0</v>
      </c>
      <c r="AM1317" cm="1">
        <f t="array" ref="AM1317">IF(OR(COUNTIF(U1317,$AZ$2:$AZ$19)),0,1)</f>
        <v>0</v>
      </c>
      <c r="AN1317" cm="1">
        <f t="array" ref="AN1317">IF(OR(COUNTIF(V1317,$AZ$2:$AZ$19)),0,1)</f>
        <v>0</v>
      </c>
      <c r="AO1317" cm="1">
        <f t="array" ref="AO1317">IF(OR(COUNTIF(W1317,$AZ$2:$AZ$19)),0,1)</f>
        <v>0</v>
      </c>
      <c r="AP1317" cm="1">
        <f t="array" ref="AP1317">IF(OR(COUNTIF(X1317,$AZ$2:$AZ$19)),0,1)</f>
        <v>0</v>
      </c>
      <c r="AQ1317" cm="1">
        <f t="array" ref="AQ1317">IF(OR(COUNTIF(Y1317,$AZ$2:$AZ$19)),0,1)</f>
        <v>0</v>
      </c>
      <c r="AR1317" cm="1">
        <f t="array" ref="AR1317">IF(OR(COUNTIF(Z1317,$AZ$2:$AZ$19)),0,1)</f>
        <v>0</v>
      </c>
      <c r="AS1317" cm="1">
        <f t="array" ref="AS1317">IF(OR(COUNTIF(AA1317,$AZ$2:$AZ$19)),0,1)</f>
        <v>0</v>
      </c>
      <c r="AT1317" cm="1">
        <f t="array" ref="AT1317">IF(OR(COUNTIF(AB1317,$AZ$2:$AZ$19)),0,1)</f>
        <v>0</v>
      </c>
      <c r="AU1317" cm="1">
        <f t="array" ref="AU1317">IF(OR(COUNTIF(AC1317,$AZ$2:$AZ$19)),0,1)</f>
        <v>0</v>
      </c>
      <c r="AV1317" cm="1">
        <f t="array" ref="AV1317">IF(OR(COUNTIF(AD1317,$AZ$2:$AZ$19)),0,1)</f>
        <v>0</v>
      </c>
      <c r="AX1317">
        <f t="shared" ca="1" si="22"/>
        <v>0</v>
      </c>
    </row>
    <row r="1318" spans="1:50" x14ac:dyDescent="0.3">
      <c r="A1318" s="88" t="str" cm="1">
        <f t="array" aca="1" ref="A1318" ca="1">IF(AX1318&gt;0,'Licensee Info'!$A$2:$A$2,"#N/A")</f>
        <v>#N/A</v>
      </c>
      <c r="B1318" s="88" t="str">
        <f>'Cover Sheet'!$A$3</f>
        <v>[insert AFS Reporting Period]</v>
      </c>
      <c r="C1318" s="88" t="str">
        <f>'Cover Sheet'!$D$3</f>
        <v>[insert all medical and adult-use license record numbers covered by this AFS]</v>
      </c>
      <c r="D1318" s="88" t="str">
        <f>'Cover Sheet'!$A$6</f>
        <v>[insert name of firm]</v>
      </c>
      <c r="E1318" s="88" t="str">
        <f>'Cover Sheet'!$B$6</f>
        <v>[insert CPA name]</v>
      </c>
      <c r="F1318" s="88" t="str">
        <f>'Cover Sheet'!$B$8</f>
        <v>[insert CPA license number]</v>
      </c>
      <c r="G1318" s="88" t="str">
        <f>'Cover Sheet'!$D$6</f>
        <v>[insert direct email address]</v>
      </c>
      <c r="H1318" s="88" t="str">
        <f>'Cover Sheet'!$D$8</f>
        <v>[insert direct phone number]</v>
      </c>
      <c r="I1318" s="88" t="str">
        <f>'Cover Sheet'!$D$10</f>
        <v>[insert firm mailing address]</v>
      </c>
      <c r="J1318" s="88" t="str">
        <f>'Licensee Info'!$E$2</f>
        <v>Report not attested to correctly</v>
      </c>
      <c r="K1318" s="91" t="s">
        <v>287</v>
      </c>
      <c r="L1318" s="91">
        <v>1</v>
      </c>
      <c r="M1318" s="91">
        <v>4</v>
      </c>
      <c r="N1318" s="91">
        <v>10</v>
      </c>
      <c r="O1318" s="91">
        <v>8</v>
      </c>
      <c r="P1318" s="91"/>
      <c r="Q1318" s="91"/>
      <c r="R1318" s="91" t="str">
        <f ca="1">'R - Total (SC, ST)'!$C$311</f>
        <v>[Autofilled based on inputs from part 3]</v>
      </c>
      <c r="S1318" s="91">
        <v>0</v>
      </c>
      <c r="T1318" s="91">
        <v>0</v>
      </c>
      <c r="U1318" s="91">
        <v>0</v>
      </c>
      <c r="V1318" s="91">
        <v>0</v>
      </c>
      <c r="W1318" s="91">
        <v>0</v>
      </c>
      <c r="X1318" s="91">
        <v>0</v>
      </c>
      <c r="Y1318" s="91">
        <v>0</v>
      </c>
      <c r="Z1318" s="91">
        <v>0</v>
      </c>
      <c r="AA1318" s="91">
        <v>0</v>
      </c>
      <c r="AB1318" s="91">
        <v>0</v>
      </c>
      <c r="AC1318" s="91">
        <v>0</v>
      </c>
      <c r="AD1318" s="91">
        <v>0</v>
      </c>
      <c r="AE1318" s="91"/>
      <c r="AF1318" s="91"/>
      <c r="AG1318" s="91"/>
      <c r="AH1318" s="91"/>
      <c r="AJ1318" cm="1">
        <f t="array" aca="1" ref="AJ1318" ca="1">IF(OR(COUNTIF(R1318,$AZ$2:$AZ$19)),0,1)</f>
        <v>0</v>
      </c>
      <c r="AK1318" cm="1">
        <f t="array" ref="AK1318">IF(OR(COUNTIF(S1318,$AZ$2:$AZ$19)),0,1)</f>
        <v>0</v>
      </c>
      <c r="AL1318" cm="1">
        <f t="array" ref="AL1318">IF(OR(COUNTIF(T1318,$AZ$2:$AZ$19)),0,1)</f>
        <v>0</v>
      </c>
      <c r="AM1318" cm="1">
        <f t="array" ref="AM1318">IF(OR(COUNTIF(U1318,$AZ$2:$AZ$19)),0,1)</f>
        <v>0</v>
      </c>
      <c r="AN1318" cm="1">
        <f t="array" ref="AN1318">IF(OR(COUNTIF(V1318,$AZ$2:$AZ$19)),0,1)</f>
        <v>0</v>
      </c>
      <c r="AO1318" cm="1">
        <f t="array" ref="AO1318">IF(OR(COUNTIF(W1318,$AZ$2:$AZ$19)),0,1)</f>
        <v>0</v>
      </c>
      <c r="AP1318" cm="1">
        <f t="array" ref="AP1318">IF(OR(COUNTIF(X1318,$AZ$2:$AZ$19)),0,1)</f>
        <v>0</v>
      </c>
      <c r="AQ1318" cm="1">
        <f t="array" ref="AQ1318">IF(OR(COUNTIF(Y1318,$AZ$2:$AZ$19)),0,1)</f>
        <v>0</v>
      </c>
      <c r="AR1318" cm="1">
        <f t="array" ref="AR1318">IF(OR(COUNTIF(Z1318,$AZ$2:$AZ$19)),0,1)</f>
        <v>0</v>
      </c>
      <c r="AS1318" cm="1">
        <f t="array" ref="AS1318">IF(OR(COUNTIF(AA1318,$AZ$2:$AZ$19)),0,1)</f>
        <v>0</v>
      </c>
      <c r="AT1318" cm="1">
        <f t="array" ref="AT1318">IF(OR(COUNTIF(AB1318,$AZ$2:$AZ$19)),0,1)</f>
        <v>0</v>
      </c>
      <c r="AU1318" cm="1">
        <f t="array" ref="AU1318">IF(OR(COUNTIF(AC1318,$AZ$2:$AZ$19)),0,1)</f>
        <v>0</v>
      </c>
      <c r="AV1318" cm="1">
        <f t="array" ref="AV1318">IF(OR(COUNTIF(AD1318,$AZ$2:$AZ$19)),0,1)</f>
        <v>0</v>
      </c>
      <c r="AX1318">
        <f t="shared" ca="1" si="22"/>
        <v>0</v>
      </c>
    </row>
    <row r="1319" spans="1:50" x14ac:dyDescent="0.3">
      <c r="A1319" s="92" t="str" cm="1">
        <f t="array" aca="1" ref="A1319" ca="1">IF(AX1319&gt;0,'Licensee Info'!$A$2:$A$2,"#N/A")</f>
        <v>#N/A</v>
      </c>
      <c r="B1319" s="88" t="str">
        <f>'Cover Sheet'!$A$3</f>
        <v>[insert AFS Reporting Period]</v>
      </c>
      <c r="C1319" s="88" t="str">
        <f>'Cover Sheet'!$D$3</f>
        <v>[insert all medical and adult-use license record numbers covered by this AFS]</v>
      </c>
      <c r="D1319" s="88" t="str">
        <f>'Cover Sheet'!$A$6</f>
        <v>[insert name of firm]</v>
      </c>
      <c r="E1319" s="88" t="str">
        <f>'Cover Sheet'!$B$6</f>
        <v>[insert CPA name]</v>
      </c>
      <c r="F1319" s="88" t="str">
        <f>'Cover Sheet'!$B$8</f>
        <v>[insert CPA license number]</v>
      </c>
      <c r="G1319" s="88" t="str">
        <f>'Cover Sheet'!$D$6</f>
        <v>[insert direct email address]</v>
      </c>
      <c r="H1319" s="88" t="str">
        <f>'Cover Sheet'!$D$8</f>
        <v>[insert direct phone number]</v>
      </c>
      <c r="I1319" s="88" t="str">
        <f>'Cover Sheet'!$D$10</f>
        <v>[insert firm mailing address]</v>
      </c>
      <c r="J1319" s="88" t="str">
        <f>'Licensee Info'!$E$2</f>
        <v>Report not attested to correctly</v>
      </c>
      <c r="K1319" t="s">
        <v>287</v>
      </c>
      <c r="L1319">
        <v>1</v>
      </c>
      <c r="M1319">
        <v>4</v>
      </c>
      <c r="N1319">
        <v>10</v>
      </c>
      <c r="O1319">
        <v>9</v>
      </c>
      <c r="R1319" t="str">
        <f ca="1">'R - Total (SC, ST)'!$C$311</f>
        <v>[Autofilled based on inputs from part 3]</v>
      </c>
      <c r="S1319">
        <v>0</v>
      </c>
      <c r="T1319">
        <v>0</v>
      </c>
      <c r="U1319">
        <v>0</v>
      </c>
      <c r="V1319">
        <v>0</v>
      </c>
      <c r="W1319">
        <v>0</v>
      </c>
      <c r="X1319">
        <v>0</v>
      </c>
      <c r="Y1319">
        <v>0</v>
      </c>
      <c r="Z1319">
        <v>0</v>
      </c>
      <c r="AA1319">
        <v>0</v>
      </c>
      <c r="AB1319">
        <v>0</v>
      </c>
      <c r="AC1319">
        <v>0</v>
      </c>
      <c r="AD1319">
        <v>0</v>
      </c>
      <c r="AJ1319" cm="1">
        <f t="array" aca="1" ref="AJ1319" ca="1">IF(OR(COUNTIF(R1319,$AZ$2:$AZ$19)),0,1)</f>
        <v>0</v>
      </c>
      <c r="AK1319" cm="1">
        <f t="array" ref="AK1319">IF(OR(COUNTIF(S1319,$AZ$2:$AZ$19)),0,1)</f>
        <v>0</v>
      </c>
      <c r="AL1319" cm="1">
        <f t="array" ref="AL1319">IF(OR(COUNTIF(T1319,$AZ$2:$AZ$19)),0,1)</f>
        <v>0</v>
      </c>
      <c r="AM1319" cm="1">
        <f t="array" ref="AM1319">IF(OR(COUNTIF(U1319,$AZ$2:$AZ$19)),0,1)</f>
        <v>0</v>
      </c>
      <c r="AN1319" cm="1">
        <f t="array" ref="AN1319">IF(OR(COUNTIF(V1319,$AZ$2:$AZ$19)),0,1)</f>
        <v>0</v>
      </c>
      <c r="AO1319" cm="1">
        <f t="array" ref="AO1319">IF(OR(COUNTIF(W1319,$AZ$2:$AZ$19)),0,1)</f>
        <v>0</v>
      </c>
      <c r="AP1319" cm="1">
        <f t="array" ref="AP1319">IF(OR(COUNTIF(X1319,$AZ$2:$AZ$19)),0,1)</f>
        <v>0</v>
      </c>
      <c r="AQ1319" cm="1">
        <f t="array" ref="AQ1319">IF(OR(COUNTIF(Y1319,$AZ$2:$AZ$19)),0,1)</f>
        <v>0</v>
      </c>
      <c r="AR1319" cm="1">
        <f t="array" ref="AR1319">IF(OR(COUNTIF(Z1319,$AZ$2:$AZ$19)),0,1)</f>
        <v>0</v>
      </c>
      <c r="AS1319" cm="1">
        <f t="array" ref="AS1319">IF(OR(COUNTIF(AA1319,$AZ$2:$AZ$19)),0,1)</f>
        <v>0</v>
      </c>
      <c r="AT1319" cm="1">
        <f t="array" ref="AT1319">IF(OR(COUNTIF(AB1319,$AZ$2:$AZ$19)),0,1)</f>
        <v>0</v>
      </c>
      <c r="AU1319" cm="1">
        <f t="array" ref="AU1319">IF(OR(COUNTIF(AC1319,$AZ$2:$AZ$19)),0,1)</f>
        <v>0</v>
      </c>
      <c r="AV1319" cm="1">
        <f t="array" ref="AV1319">IF(OR(COUNTIF(AD1319,$AZ$2:$AZ$19)),0,1)</f>
        <v>0</v>
      </c>
      <c r="AX1319">
        <f t="shared" ca="1" si="22"/>
        <v>0</v>
      </c>
    </row>
    <row r="1320" spans="1:50" x14ac:dyDescent="0.3">
      <c r="A1320" s="88" t="str" cm="1">
        <f t="array" aca="1" ref="A1320" ca="1">IF(AX1320&gt;0,'Licensee Info'!$A$2:$A$2,"#N/A")</f>
        <v>#N/A</v>
      </c>
      <c r="B1320" s="88" t="str">
        <f>'Cover Sheet'!$A$3</f>
        <v>[insert AFS Reporting Period]</v>
      </c>
      <c r="C1320" s="88" t="str">
        <f>'Cover Sheet'!$D$3</f>
        <v>[insert all medical and adult-use license record numbers covered by this AFS]</v>
      </c>
      <c r="D1320" s="88" t="str">
        <f>'Cover Sheet'!$A$6</f>
        <v>[insert name of firm]</v>
      </c>
      <c r="E1320" s="88" t="str">
        <f>'Cover Sheet'!$B$6</f>
        <v>[insert CPA name]</v>
      </c>
      <c r="F1320" s="88" t="str">
        <f>'Cover Sheet'!$B$8</f>
        <v>[insert CPA license number]</v>
      </c>
      <c r="G1320" s="88" t="str">
        <f>'Cover Sheet'!$D$6</f>
        <v>[insert direct email address]</v>
      </c>
      <c r="H1320" s="88" t="str">
        <f>'Cover Sheet'!$D$8</f>
        <v>[insert direct phone number]</v>
      </c>
      <c r="I1320" s="88" t="str">
        <f>'Cover Sheet'!$D$10</f>
        <v>[insert firm mailing address]</v>
      </c>
      <c r="J1320" s="88" t="str">
        <f>'Licensee Info'!$E$2</f>
        <v>Report not attested to correctly</v>
      </c>
      <c r="K1320" s="91" t="s">
        <v>287</v>
      </c>
      <c r="L1320" s="91">
        <v>1</v>
      </c>
      <c r="M1320" s="91">
        <v>4</v>
      </c>
      <c r="N1320" s="91">
        <v>10</v>
      </c>
      <c r="O1320" s="91">
        <v>10</v>
      </c>
      <c r="P1320" s="91"/>
      <c r="Q1320" s="91"/>
      <c r="R1320" s="91" t="str">
        <f ca="1">'R - Total (SC, ST)'!$C$311</f>
        <v>[Autofilled based on inputs from part 3]</v>
      </c>
      <c r="S1320" s="91">
        <v>0</v>
      </c>
      <c r="T1320" s="91">
        <v>0</v>
      </c>
      <c r="U1320" s="91">
        <v>0</v>
      </c>
      <c r="V1320" s="91">
        <v>0</v>
      </c>
      <c r="W1320" s="91">
        <v>0</v>
      </c>
      <c r="X1320" s="91">
        <v>0</v>
      </c>
      <c r="Y1320" s="91">
        <v>0</v>
      </c>
      <c r="Z1320" s="91">
        <v>0</v>
      </c>
      <c r="AA1320" s="91">
        <v>0</v>
      </c>
      <c r="AB1320" s="91">
        <v>0</v>
      </c>
      <c r="AC1320" s="91">
        <v>0</v>
      </c>
      <c r="AD1320" s="91">
        <v>0</v>
      </c>
      <c r="AE1320" s="91"/>
      <c r="AF1320" s="91"/>
      <c r="AG1320" s="91"/>
      <c r="AH1320" s="91"/>
      <c r="AJ1320" cm="1">
        <f t="array" aca="1" ref="AJ1320" ca="1">IF(OR(COUNTIF(R1320,$AZ$2:$AZ$19)),0,1)</f>
        <v>0</v>
      </c>
      <c r="AK1320" cm="1">
        <f t="array" ref="AK1320">IF(OR(COUNTIF(S1320,$AZ$2:$AZ$19)),0,1)</f>
        <v>0</v>
      </c>
      <c r="AL1320" cm="1">
        <f t="array" ref="AL1320">IF(OR(COUNTIF(T1320,$AZ$2:$AZ$19)),0,1)</f>
        <v>0</v>
      </c>
      <c r="AM1320" cm="1">
        <f t="array" ref="AM1320">IF(OR(COUNTIF(U1320,$AZ$2:$AZ$19)),0,1)</f>
        <v>0</v>
      </c>
      <c r="AN1320" cm="1">
        <f t="array" ref="AN1320">IF(OR(COUNTIF(V1320,$AZ$2:$AZ$19)),0,1)</f>
        <v>0</v>
      </c>
      <c r="AO1320" cm="1">
        <f t="array" ref="AO1320">IF(OR(COUNTIF(W1320,$AZ$2:$AZ$19)),0,1)</f>
        <v>0</v>
      </c>
      <c r="AP1320" cm="1">
        <f t="array" ref="AP1320">IF(OR(COUNTIF(X1320,$AZ$2:$AZ$19)),0,1)</f>
        <v>0</v>
      </c>
      <c r="AQ1320" cm="1">
        <f t="array" ref="AQ1320">IF(OR(COUNTIF(Y1320,$AZ$2:$AZ$19)),0,1)</f>
        <v>0</v>
      </c>
      <c r="AR1320" cm="1">
        <f t="array" ref="AR1320">IF(OR(COUNTIF(Z1320,$AZ$2:$AZ$19)),0,1)</f>
        <v>0</v>
      </c>
      <c r="AS1320" cm="1">
        <f t="array" ref="AS1320">IF(OR(COUNTIF(AA1320,$AZ$2:$AZ$19)),0,1)</f>
        <v>0</v>
      </c>
      <c r="AT1320" cm="1">
        <f t="array" ref="AT1320">IF(OR(COUNTIF(AB1320,$AZ$2:$AZ$19)),0,1)</f>
        <v>0</v>
      </c>
      <c r="AU1320" cm="1">
        <f t="array" ref="AU1320">IF(OR(COUNTIF(AC1320,$AZ$2:$AZ$19)),0,1)</f>
        <v>0</v>
      </c>
      <c r="AV1320" cm="1">
        <f t="array" ref="AV1320">IF(OR(COUNTIF(AD1320,$AZ$2:$AZ$19)),0,1)</f>
        <v>0</v>
      </c>
      <c r="AX1320">
        <f t="shared" ca="1" si="22"/>
        <v>0</v>
      </c>
    </row>
    <row r="1321" spans="1:50" x14ac:dyDescent="0.3">
      <c r="A1321" s="92" t="str" cm="1">
        <f t="array" aca="1" ref="A1321" ca="1">IF(AX1321&gt;0,'Licensee Info'!$A$2:$A$2,"#N/A")</f>
        <v>#N/A</v>
      </c>
      <c r="B1321" s="88" t="str">
        <f>'Cover Sheet'!$A$3</f>
        <v>[insert AFS Reporting Period]</v>
      </c>
      <c r="C1321" s="88" t="str">
        <f>'Cover Sheet'!$D$3</f>
        <v>[insert all medical and adult-use license record numbers covered by this AFS]</v>
      </c>
      <c r="D1321" s="88" t="str">
        <f>'Cover Sheet'!$A$6</f>
        <v>[insert name of firm]</v>
      </c>
      <c r="E1321" s="88" t="str">
        <f>'Cover Sheet'!$B$6</f>
        <v>[insert CPA name]</v>
      </c>
      <c r="F1321" s="88" t="str">
        <f>'Cover Sheet'!$B$8</f>
        <v>[insert CPA license number]</v>
      </c>
      <c r="G1321" s="88" t="str">
        <f>'Cover Sheet'!$D$6</f>
        <v>[insert direct email address]</v>
      </c>
      <c r="H1321" s="88" t="str">
        <f>'Cover Sheet'!$D$8</f>
        <v>[insert direct phone number]</v>
      </c>
      <c r="I1321" s="88" t="str">
        <f>'Cover Sheet'!$D$10</f>
        <v>[insert firm mailing address]</v>
      </c>
      <c r="J1321" s="88" t="str">
        <f>'Licensee Info'!$E$2</f>
        <v>Report not attested to correctly</v>
      </c>
      <c r="K1321" t="s">
        <v>287</v>
      </c>
      <c r="L1321">
        <v>1</v>
      </c>
      <c r="M1321">
        <v>4</v>
      </c>
      <c r="N1321">
        <v>10</v>
      </c>
      <c r="O1321">
        <v>11</v>
      </c>
      <c r="R1321" t="str">
        <f ca="1">'R - Total (SC, ST)'!$C$311</f>
        <v>[Autofilled based on inputs from part 3]</v>
      </c>
      <c r="S1321">
        <v>0</v>
      </c>
      <c r="T1321">
        <v>0</v>
      </c>
      <c r="U1321">
        <v>0</v>
      </c>
      <c r="V1321">
        <v>0</v>
      </c>
      <c r="W1321">
        <v>0</v>
      </c>
      <c r="X1321">
        <v>0</v>
      </c>
      <c r="Y1321">
        <v>0</v>
      </c>
      <c r="Z1321">
        <v>0</v>
      </c>
      <c r="AA1321">
        <v>0</v>
      </c>
      <c r="AB1321">
        <v>0</v>
      </c>
      <c r="AC1321">
        <v>0</v>
      </c>
      <c r="AD1321">
        <v>0</v>
      </c>
      <c r="AJ1321" cm="1">
        <f t="array" aca="1" ref="AJ1321" ca="1">IF(OR(COUNTIF(R1321,$AZ$2:$AZ$19)),0,1)</f>
        <v>0</v>
      </c>
      <c r="AK1321" cm="1">
        <f t="array" ref="AK1321">IF(OR(COUNTIF(S1321,$AZ$2:$AZ$19)),0,1)</f>
        <v>0</v>
      </c>
      <c r="AL1321" cm="1">
        <f t="array" ref="AL1321">IF(OR(COUNTIF(T1321,$AZ$2:$AZ$19)),0,1)</f>
        <v>0</v>
      </c>
      <c r="AM1321" cm="1">
        <f t="array" ref="AM1321">IF(OR(COUNTIF(U1321,$AZ$2:$AZ$19)),0,1)</f>
        <v>0</v>
      </c>
      <c r="AN1321" cm="1">
        <f t="array" ref="AN1321">IF(OR(COUNTIF(V1321,$AZ$2:$AZ$19)),0,1)</f>
        <v>0</v>
      </c>
      <c r="AO1321" cm="1">
        <f t="array" ref="AO1321">IF(OR(COUNTIF(W1321,$AZ$2:$AZ$19)),0,1)</f>
        <v>0</v>
      </c>
      <c r="AP1321" cm="1">
        <f t="array" ref="AP1321">IF(OR(COUNTIF(X1321,$AZ$2:$AZ$19)),0,1)</f>
        <v>0</v>
      </c>
      <c r="AQ1321" cm="1">
        <f t="array" ref="AQ1321">IF(OR(COUNTIF(Y1321,$AZ$2:$AZ$19)),0,1)</f>
        <v>0</v>
      </c>
      <c r="AR1321" cm="1">
        <f t="array" ref="AR1321">IF(OR(COUNTIF(Z1321,$AZ$2:$AZ$19)),0,1)</f>
        <v>0</v>
      </c>
      <c r="AS1321" cm="1">
        <f t="array" ref="AS1321">IF(OR(COUNTIF(AA1321,$AZ$2:$AZ$19)),0,1)</f>
        <v>0</v>
      </c>
      <c r="AT1321" cm="1">
        <f t="array" ref="AT1321">IF(OR(COUNTIF(AB1321,$AZ$2:$AZ$19)),0,1)</f>
        <v>0</v>
      </c>
      <c r="AU1321" cm="1">
        <f t="array" ref="AU1321">IF(OR(COUNTIF(AC1321,$AZ$2:$AZ$19)),0,1)</f>
        <v>0</v>
      </c>
      <c r="AV1321" cm="1">
        <f t="array" ref="AV1321">IF(OR(COUNTIF(AD1321,$AZ$2:$AZ$19)),0,1)</f>
        <v>0</v>
      </c>
      <c r="AX1321">
        <f t="shared" ca="1" si="22"/>
        <v>0</v>
      </c>
    </row>
    <row r="1322" spans="1:50" x14ac:dyDescent="0.3">
      <c r="A1322" s="88" t="str" cm="1">
        <f t="array" aca="1" ref="A1322" ca="1">IF(AX1322&gt;0,'Licensee Info'!$A$2:$A$2,"#N/A")</f>
        <v>#N/A</v>
      </c>
      <c r="B1322" s="88" t="str">
        <f>'Cover Sheet'!$A$3</f>
        <v>[insert AFS Reporting Period]</v>
      </c>
      <c r="C1322" s="88" t="str">
        <f>'Cover Sheet'!$D$3</f>
        <v>[insert all medical and adult-use license record numbers covered by this AFS]</v>
      </c>
      <c r="D1322" s="88" t="str">
        <f>'Cover Sheet'!$A$6</f>
        <v>[insert name of firm]</v>
      </c>
      <c r="E1322" s="88" t="str">
        <f>'Cover Sheet'!$B$6</f>
        <v>[insert CPA name]</v>
      </c>
      <c r="F1322" s="88" t="str">
        <f>'Cover Sheet'!$B$8</f>
        <v>[insert CPA license number]</v>
      </c>
      <c r="G1322" s="88" t="str">
        <f>'Cover Sheet'!$D$6</f>
        <v>[insert direct email address]</v>
      </c>
      <c r="H1322" s="88" t="str">
        <f>'Cover Sheet'!$D$8</f>
        <v>[insert direct phone number]</v>
      </c>
      <c r="I1322" s="88" t="str">
        <f>'Cover Sheet'!$D$10</f>
        <v>[insert firm mailing address]</v>
      </c>
      <c r="J1322" s="88" t="str">
        <f>'Licensee Info'!$E$2</f>
        <v>Report not attested to correctly</v>
      </c>
      <c r="K1322" s="91" t="s">
        <v>287</v>
      </c>
      <c r="L1322" s="91">
        <v>1</v>
      </c>
      <c r="M1322" s="91">
        <v>4</v>
      </c>
      <c r="N1322" s="91">
        <v>10</v>
      </c>
      <c r="O1322" s="91">
        <v>12</v>
      </c>
      <c r="P1322" s="91"/>
      <c r="Q1322" s="91"/>
      <c r="R1322" s="91" t="str">
        <f ca="1">'R - Total (SC, ST)'!$C$311</f>
        <v>[Autofilled based on inputs from part 3]</v>
      </c>
      <c r="S1322" s="91">
        <v>0</v>
      </c>
      <c r="T1322" s="91">
        <v>0</v>
      </c>
      <c r="U1322" s="91">
        <v>0</v>
      </c>
      <c r="V1322" s="91">
        <v>0</v>
      </c>
      <c r="W1322" s="91">
        <v>0</v>
      </c>
      <c r="X1322" s="91">
        <v>0</v>
      </c>
      <c r="Y1322" s="91">
        <v>0</v>
      </c>
      <c r="Z1322" s="91">
        <v>0</v>
      </c>
      <c r="AA1322" s="91">
        <v>0</v>
      </c>
      <c r="AB1322" s="91">
        <v>0</v>
      </c>
      <c r="AC1322" s="91">
        <v>0</v>
      </c>
      <c r="AD1322" s="91">
        <v>0</v>
      </c>
      <c r="AE1322" s="91"/>
      <c r="AF1322" s="91"/>
      <c r="AG1322" s="91"/>
      <c r="AH1322" s="91"/>
      <c r="AJ1322" cm="1">
        <f t="array" aca="1" ref="AJ1322" ca="1">IF(OR(COUNTIF(R1322,$AZ$2:$AZ$19)),0,1)</f>
        <v>0</v>
      </c>
      <c r="AK1322" cm="1">
        <f t="array" ref="AK1322">IF(OR(COUNTIF(S1322,$AZ$2:$AZ$19)),0,1)</f>
        <v>0</v>
      </c>
      <c r="AL1322" cm="1">
        <f t="array" ref="AL1322">IF(OR(COUNTIF(T1322,$AZ$2:$AZ$19)),0,1)</f>
        <v>0</v>
      </c>
      <c r="AM1322" cm="1">
        <f t="array" ref="AM1322">IF(OR(COUNTIF(U1322,$AZ$2:$AZ$19)),0,1)</f>
        <v>0</v>
      </c>
      <c r="AN1322" cm="1">
        <f t="array" ref="AN1322">IF(OR(COUNTIF(V1322,$AZ$2:$AZ$19)),0,1)</f>
        <v>0</v>
      </c>
      <c r="AO1322" cm="1">
        <f t="array" ref="AO1322">IF(OR(COUNTIF(W1322,$AZ$2:$AZ$19)),0,1)</f>
        <v>0</v>
      </c>
      <c r="AP1322" cm="1">
        <f t="array" ref="AP1322">IF(OR(COUNTIF(X1322,$AZ$2:$AZ$19)),0,1)</f>
        <v>0</v>
      </c>
      <c r="AQ1322" cm="1">
        <f t="array" ref="AQ1322">IF(OR(COUNTIF(Y1322,$AZ$2:$AZ$19)),0,1)</f>
        <v>0</v>
      </c>
      <c r="AR1322" cm="1">
        <f t="array" ref="AR1322">IF(OR(COUNTIF(Z1322,$AZ$2:$AZ$19)),0,1)</f>
        <v>0</v>
      </c>
      <c r="AS1322" cm="1">
        <f t="array" ref="AS1322">IF(OR(COUNTIF(AA1322,$AZ$2:$AZ$19)),0,1)</f>
        <v>0</v>
      </c>
      <c r="AT1322" cm="1">
        <f t="array" ref="AT1322">IF(OR(COUNTIF(AB1322,$AZ$2:$AZ$19)),0,1)</f>
        <v>0</v>
      </c>
      <c r="AU1322" cm="1">
        <f t="array" ref="AU1322">IF(OR(COUNTIF(AC1322,$AZ$2:$AZ$19)),0,1)</f>
        <v>0</v>
      </c>
      <c r="AV1322" cm="1">
        <f t="array" ref="AV1322">IF(OR(COUNTIF(AD1322,$AZ$2:$AZ$19)),0,1)</f>
        <v>0</v>
      </c>
      <c r="AX1322">
        <f t="shared" ca="1" si="22"/>
        <v>0</v>
      </c>
    </row>
    <row r="1323" spans="1:50" x14ac:dyDescent="0.3">
      <c r="A1323" s="92" t="str" cm="1">
        <f t="array" ref="A1323">IF(AX1323&gt;0,'Licensee Info'!$A$2:$A$2,"#N/A")</f>
        <v>#N/A</v>
      </c>
      <c r="B1323" s="88" t="str">
        <f>'Cover Sheet'!$A$3</f>
        <v>[insert AFS Reporting Period]</v>
      </c>
      <c r="C1323" s="88" t="str">
        <f>'Cover Sheet'!$D$3</f>
        <v>[insert all medical and adult-use license record numbers covered by this AFS]</v>
      </c>
      <c r="D1323" s="88" t="str">
        <f>'Cover Sheet'!$A$6</f>
        <v>[insert name of firm]</v>
      </c>
      <c r="E1323" s="88" t="str">
        <f>'Cover Sheet'!$B$6</f>
        <v>[insert CPA name]</v>
      </c>
      <c r="F1323" s="88" t="str">
        <f>'Cover Sheet'!$B$8</f>
        <v>[insert CPA license number]</v>
      </c>
      <c r="G1323" s="88" t="str">
        <f>'Cover Sheet'!$D$6</f>
        <v>[insert direct email address]</v>
      </c>
      <c r="H1323" s="88" t="str">
        <f>'Cover Sheet'!$D$8</f>
        <v>[insert direct phone number]</v>
      </c>
      <c r="I1323" s="88" t="str">
        <f>'Cover Sheet'!$D$10</f>
        <v>[insert firm mailing address]</v>
      </c>
      <c r="J1323" s="88" t="str">
        <f>'Licensee Info'!$E$2</f>
        <v>Report not attested to correctly</v>
      </c>
      <c r="K1323" t="s">
        <v>287</v>
      </c>
      <c r="L1323">
        <v>1</v>
      </c>
      <c r="M1323" t="s">
        <v>288</v>
      </c>
      <c r="N1323">
        <v>10</v>
      </c>
      <c r="O1323">
        <v>1</v>
      </c>
      <c r="R1323" cm="1">
        <f t="array" ref="R1323:V1332">'R - Total (SC, ST)'!$A$327:$E$336</f>
        <v>0</v>
      </c>
      <c r="S1323">
        <v>0</v>
      </c>
      <c r="T1323">
        <v>0</v>
      </c>
      <c r="U1323">
        <v>0</v>
      </c>
      <c r="V1323">
        <v>0</v>
      </c>
      <c r="W1323">
        <v>0</v>
      </c>
      <c r="X1323">
        <v>0</v>
      </c>
      <c r="Y1323">
        <v>0</v>
      </c>
      <c r="Z1323">
        <v>0</v>
      </c>
      <c r="AA1323">
        <v>0</v>
      </c>
      <c r="AB1323">
        <v>0</v>
      </c>
      <c r="AC1323">
        <v>0</v>
      </c>
      <c r="AD1323">
        <v>0</v>
      </c>
      <c r="AJ1323" cm="1">
        <f t="array" ref="AJ1323">IF(OR(COUNTIF(R1323,$AZ$2:$AZ$19)),0,1)</f>
        <v>0</v>
      </c>
      <c r="AK1323" cm="1">
        <f t="array" ref="AK1323">IF(OR(COUNTIF(S1323,$AZ$2:$AZ$19)),0,1)</f>
        <v>0</v>
      </c>
      <c r="AL1323" cm="1">
        <f t="array" ref="AL1323">IF(OR(COUNTIF(T1323,$AZ$2:$AZ$19)),0,1)</f>
        <v>0</v>
      </c>
      <c r="AM1323" cm="1">
        <f t="array" ref="AM1323">IF(OR(COUNTIF(U1323,$AZ$2:$AZ$19)),0,1)</f>
        <v>0</v>
      </c>
      <c r="AN1323" cm="1">
        <f t="array" ref="AN1323">IF(OR(COUNTIF(V1323,$AZ$2:$AZ$19)),0,1)</f>
        <v>0</v>
      </c>
      <c r="AO1323" cm="1">
        <f t="array" ref="AO1323">IF(OR(COUNTIF(W1323,$AZ$2:$AZ$19)),0,1)</f>
        <v>0</v>
      </c>
      <c r="AP1323" cm="1">
        <f t="array" ref="AP1323">IF(OR(COUNTIF(X1323,$AZ$2:$AZ$19)),0,1)</f>
        <v>0</v>
      </c>
      <c r="AQ1323" cm="1">
        <f t="array" ref="AQ1323">IF(OR(COUNTIF(Y1323,$AZ$2:$AZ$19)),0,1)</f>
        <v>0</v>
      </c>
      <c r="AR1323" cm="1">
        <f t="array" ref="AR1323">IF(OR(COUNTIF(Z1323,$AZ$2:$AZ$19)),0,1)</f>
        <v>0</v>
      </c>
      <c r="AS1323" cm="1">
        <f t="array" ref="AS1323">IF(OR(COUNTIF(AA1323,$AZ$2:$AZ$19)),0,1)</f>
        <v>0</v>
      </c>
      <c r="AT1323" cm="1">
        <f t="array" ref="AT1323">IF(OR(COUNTIF(AB1323,$AZ$2:$AZ$19)),0,1)</f>
        <v>0</v>
      </c>
      <c r="AU1323" cm="1">
        <f t="array" ref="AU1323">IF(OR(COUNTIF(AC1323,$AZ$2:$AZ$19)),0,1)</f>
        <v>0</v>
      </c>
      <c r="AV1323" cm="1">
        <f t="array" ref="AV1323">IF(OR(COUNTIF(AD1323,$AZ$2:$AZ$19)),0,1)</f>
        <v>0</v>
      </c>
      <c r="AX1323">
        <f t="shared" si="22"/>
        <v>0</v>
      </c>
    </row>
    <row r="1324" spans="1:50" x14ac:dyDescent="0.3">
      <c r="A1324" s="88" t="str" cm="1">
        <f t="array" ref="A1324">IF(AX1324&gt;0,'Licensee Info'!$A$2:$A$2,"#N/A")</f>
        <v>#N/A</v>
      </c>
      <c r="B1324" s="88" t="str">
        <f>'Cover Sheet'!$A$3</f>
        <v>[insert AFS Reporting Period]</v>
      </c>
      <c r="C1324" s="88" t="str">
        <f>'Cover Sheet'!$D$3</f>
        <v>[insert all medical and adult-use license record numbers covered by this AFS]</v>
      </c>
      <c r="D1324" s="88" t="str">
        <f>'Cover Sheet'!$A$6</f>
        <v>[insert name of firm]</v>
      </c>
      <c r="E1324" s="88" t="str">
        <f>'Cover Sheet'!$B$6</f>
        <v>[insert CPA name]</v>
      </c>
      <c r="F1324" s="88" t="str">
        <f>'Cover Sheet'!$B$8</f>
        <v>[insert CPA license number]</v>
      </c>
      <c r="G1324" s="88" t="str">
        <f>'Cover Sheet'!$D$6</f>
        <v>[insert direct email address]</v>
      </c>
      <c r="H1324" s="88" t="str">
        <f>'Cover Sheet'!$D$8</f>
        <v>[insert direct phone number]</v>
      </c>
      <c r="I1324" s="88" t="str">
        <f>'Cover Sheet'!$D$10</f>
        <v>[insert firm mailing address]</v>
      </c>
      <c r="J1324" s="88" t="str">
        <f>'Licensee Info'!$E$2</f>
        <v>Report not attested to correctly</v>
      </c>
      <c r="K1324" s="91" t="s">
        <v>287</v>
      </c>
      <c r="L1324" s="91">
        <v>1</v>
      </c>
      <c r="M1324" s="91" t="s">
        <v>288</v>
      </c>
      <c r="N1324" s="91">
        <v>10</v>
      </c>
      <c r="O1324" s="91">
        <v>2</v>
      </c>
      <c r="P1324" s="91"/>
      <c r="Q1324" s="91"/>
      <c r="R1324" s="91">
        <v>0</v>
      </c>
      <c r="S1324" s="91">
        <v>0</v>
      </c>
      <c r="T1324" s="91">
        <v>0</v>
      </c>
      <c r="U1324" s="91">
        <v>0</v>
      </c>
      <c r="V1324" s="91">
        <v>0</v>
      </c>
      <c r="W1324" s="91">
        <v>0</v>
      </c>
      <c r="X1324" s="91">
        <v>0</v>
      </c>
      <c r="Y1324" s="91">
        <v>0</v>
      </c>
      <c r="Z1324" s="91">
        <v>0</v>
      </c>
      <c r="AA1324" s="91">
        <v>0</v>
      </c>
      <c r="AB1324" s="91">
        <v>0</v>
      </c>
      <c r="AC1324" s="91">
        <v>0</v>
      </c>
      <c r="AD1324" s="91">
        <v>0</v>
      </c>
      <c r="AE1324" s="91"/>
      <c r="AF1324" s="91"/>
      <c r="AG1324" s="91"/>
      <c r="AH1324" s="91"/>
      <c r="AJ1324" cm="1">
        <f t="array" ref="AJ1324">IF(OR(COUNTIF(R1324,$AZ$2:$AZ$19)),0,1)</f>
        <v>0</v>
      </c>
      <c r="AK1324" cm="1">
        <f t="array" ref="AK1324">IF(OR(COUNTIF(S1324,$AZ$2:$AZ$19)),0,1)</f>
        <v>0</v>
      </c>
      <c r="AL1324" cm="1">
        <f t="array" ref="AL1324">IF(OR(COUNTIF(T1324,$AZ$2:$AZ$19)),0,1)</f>
        <v>0</v>
      </c>
      <c r="AM1324" cm="1">
        <f t="array" ref="AM1324">IF(OR(COUNTIF(U1324,$AZ$2:$AZ$19)),0,1)</f>
        <v>0</v>
      </c>
      <c r="AN1324" cm="1">
        <f t="array" ref="AN1324">IF(OR(COUNTIF(V1324,$AZ$2:$AZ$19)),0,1)</f>
        <v>0</v>
      </c>
      <c r="AO1324" cm="1">
        <f t="array" ref="AO1324">IF(OR(COUNTIF(W1324,$AZ$2:$AZ$19)),0,1)</f>
        <v>0</v>
      </c>
      <c r="AP1324" cm="1">
        <f t="array" ref="AP1324">IF(OR(COUNTIF(X1324,$AZ$2:$AZ$19)),0,1)</f>
        <v>0</v>
      </c>
      <c r="AQ1324" cm="1">
        <f t="array" ref="AQ1324">IF(OR(COUNTIF(Y1324,$AZ$2:$AZ$19)),0,1)</f>
        <v>0</v>
      </c>
      <c r="AR1324" cm="1">
        <f t="array" ref="AR1324">IF(OR(COUNTIF(Z1324,$AZ$2:$AZ$19)),0,1)</f>
        <v>0</v>
      </c>
      <c r="AS1324" cm="1">
        <f t="array" ref="AS1324">IF(OR(COUNTIF(AA1324,$AZ$2:$AZ$19)),0,1)</f>
        <v>0</v>
      </c>
      <c r="AT1324" cm="1">
        <f t="array" ref="AT1324">IF(OR(COUNTIF(AB1324,$AZ$2:$AZ$19)),0,1)</f>
        <v>0</v>
      </c>
      <c r="AU1324" cm="1">
        <f t="array" ref="AU1324">IF(OR(COUNTIF(AC1324,$AZ$2:$AZ$19)),0,1)</f>
        <v>0</v>
      </c>
      <c r="AV1324" cm="1">
        <f t="array" ref="AV1324">IF(OR(COUNTIF(AD1324,$AZ$2:$AZ$19)),0,1)</f>
        <v>0</v>
      </c>
      <c r="AX1324">
        <f t="shared" si="22"/>
        <v>0</v>
      </c>
    </row>
    <row r="1325" spans="1:50" x14ac:dyDescent="0.3">
      <c r="A1325" s="92" t="str" cm="1">
        <f t="array" ref="A1325">IF(AX1325&gt;0,'Licensee Info'!$A$2:$A$2,"#N/A")</f>
        <v>#N/A</v>
      </c>
      <c r="B1325" s="88" t="str">
        <f>'Cover Sheet'!$A$3</f>
        <v>[insert AFS Reporting Period]</v>
      </c>
      <c r="C1325" s="88" t="str">
        <f>'Cover Sheet'!$D$3</f>
        <v>[insert all medical and adult-use license record numbers covered by this AFS]</v>
      </c>
      <c r="D1325" s="88" t="str">
        <f>'Cover Sheet'!$A$6</f>
        <v>[insert name of firm]</v>
      </c>
      <c r="E1325" s="88" t="str">
        <f>'Cover Sheet'!$B$6</f>
        <v>[insert CPA name]</v>
      </c>
      <c r="F1325" s="88" t="str">
        <f>'Cover Sheet'!$B$8</f>
        <v>[insert CPA license number]</v>
      </c>
      <c r="G1325" s="88" t="str">
        <f>'Cover Sheet'!$D$6</f>
        <v>[insert direct email address]</v>
      </c>
      <c r="H1325" s="88" t="str">
        <f>'Cover Sheet'!$D$8</f>
        <v>[insert direct phone number]</v>
      </c>
      <c r="I1325" s="88" t="str">
        <f>'Cover Sheet'!$D$10</f>
        <v>[insert firm mailing address]</v>
      </c>
      <c r="J1325" s="88" t="str">
        <f>'Licensee Info'!$E$2</f>
        <v>Report not attested to correctly</v>
      </c>
      <c r="K1325" t="s">
        <v>287</v>
      </c>
      <c r="L1325">
        <v>1</v>
      </c>
      <c r="M1325" t="s">
        <v>288</v>
      </c>
      <c r="N1325">
        <v>10</v>
      </c>
      <c r="O1325">
        <v>3</v>
      </c>
      <c r="R1325">
        <v>0</v>
      </c>
      <c r="S1325">
        <v>0</v>
      </c>
      <c r="T1325">
        <v>0</v>
      </c>
      <c r="U1325">
        <v>0</v>
      </c>
      <c r="V1325">
        <v>0</v>
      </c>
      <c r="W1325">
        <v>0</v>
      </c>
      <c r="X1325">
        <v>0</v>
      </c>
      <c r="Y1325">
        <v>0</v>
      </c>
      <c r="Z1325">
        <v>0</v>
      </c>
      <c r="AA1325">
        <v>0</v>
      </c>
      <c r="AB1325">
        <v>0</v>
      </c>
      <c r="AC1325">
        <v>0</v>
      </c>
      <c r="AD1325">
        <v>0</v>
      </c>
      <c r="AE1325">
        <v>0</v>
      </c>
      <c r="AJ1325" cm="1">
        <f t="array" ref="AJ1325">IF(OR(COUNTIF(R1325,$AZ$2:$AZ$19)),0,1)</f>
        <v>0</v>
      </c>
      <c r="AK1325" cm="1">
        <f t="array" ref="AK1325">IF(OR(COUNTIF(S1325,$AZ$2:$AZ$19)),0,1)</f>
        <v>0</v>
      </c>
      <c r="AL1325" cm="1">
        <f t="array" ref="AL1325">IF(OR(COUNTIF(T1325,$AZ$2:$AZ$19)),0,1)</f>
        <v>0</v>
      </c>
      <c r="AM1325" cm="1">
        <f t="array" ref="AM1325">IF(OR(COUNTIF(U1325,$AZ$2:$AZ$19)),0,1)</f>
        <v>0</v>
      </c>
      <c r="AN1325" cm="1">
        <f t="array" ref="AN1325">IF(OR(COUNTIF(V1325,$AZ$2:$AZ$19)),0,1)</f>
        <v>0</v>
      </c>
      <c r="AO1325" cm="1">
        <f t="array" ref="AO1325">IF(OR(COUNTIF(W1325,$AZ$2:$AZ$19)),0,1)</f>
        <v>0</v>
      </c>
      <c r="AP1325" cm="1">
        <f t="array" ref="AP1325">IF(OR(COUNTIF(X1325,$AZ$2:$AZ$19)),0,1)</f>
        <v>0</v>
      </c>
      <c r="AQ1325" cm="1">
        <f t="array" ref="AQ1325">IF(OR(COUNTIF(Y1325,$AZ$2:$AZ$19)),0,1)</f>
        <v>0</v>
      </c>
      <c r="AR1325" cm="1">
        <f t="array" ref="AR1325">IF(OR(COUNTIF(Z1325,$AZ$2:$AZ$19)),0,1)</f>
        <v>0</v>
      </c>
      <c r="AS1325" cm="1">
        <f t="array" ref="AS1325">IF(OR(COUNTIF(AA1325,$AZ$2:$AZ$19)),0,1)</f>
        <v>0</v>
      </c>
      <c r="AT1325" cm="1">
        <f t="array" ref="AT1325">IF(OR(COUNTIF(AB1325,$AZ$2:$AZ$19)),0,1)</f>
        <v>0</v>
      </c>
      <c r="AU1325" cm="1">
        <f t="array" ref="AU1325">IF(OR(COUNTIF(AC1325,$AZ$2:$AZ$19)),0,1)</f>
        <v>0</v>
      </c>
      <c r="AV1325" cm="1">
        <f t="array" ref="AV1325">IF(OR(COUNTIF(AD1325,$AZ$2:$AZ$19)),0,1)</f>
        <v>0</v>
      </c>
      <c r="AW1325" cm="1">
        <f t="array" ref="AW1325">IF(OR(COUNTIF(AE1325,$AZ$2:$AZ$15)),0,1)</f>
        <v>0</v>
      </c>
      <c r="AX1325">
        <f t="shared" si="22"/>
        <v>0</v>
      </c>
    </row>
    <row r="1326" spans="1:50" x14ac:dyDescent="0.3">
      <c r="A1326" s="88" t="str" cm="1">
        <f t="array" ref="A1326">IF(AX1326&gt;0,'Licensee Info'!$A$2:$A$2,"#N/A")</f>
        <v>#N/A</v>
      </c>
      <c r="B1326" s="88" t="str">
        <f>'Cover Sheet'!$A$3</f>
        <v>[insert AFS Reporting Period]</v>
      </c>
      <c r="C1326" s="88" t="str">
        <f>'Cover Sheet'!$D$3</f>
        <v>[insert all medical and adult-use license record numbers covered by this AFS]</v>
      </c>
      <c r="D1326" s="88" t="str">
        <f>'Cover Sheet'!$A$6</f>
        <v>[insert name of firm]</v>
      </c>
      <c r="E1326" s="88" t="str">
        <f>'Cover Sheet'!$B$6</f>
        <v>[insert CPA name]</v>
      </c>
      <c r="F1326" s="88" t="str">
        <f>'Cover Sheet'!$B$8</f>
        <v>[insert CPA license number]</v>
      </c>
      <c r="G1326" s="88" t="str">
        <f>'Cover Sheet'!$D$6</f>
        <v>[insert direct email address]</v>
      </c>
      <c r="H1326" s="88" t="str">
        <f>'Cover Sheet'!$D$8</f>
        <v>[insert direct phone number]</v>
      </c>
      <c r="I1326" s="88" t="str">
        <f>'Cover Sheet'!$D$10</f>
        <v>[insert firm mailing address]</v>
      </c>
      <c r="J1326" s="88" t="str">
        <f>'Licensee Info'!$E$2</f>
        <v>Report not attested to correctly</v>
      </c>
      <c r="K1326" s="91" t="s">
        <v>287</v>
      </c>
      <c r="L1326" s="91">
        <v>1</v>
      </c>
      <c r="M1326" s="91" t="s">
        <v>288</v>
      </c>
      <c r="N1326" s="91">
        <v>10</v>
      </c>
      <c r="O1326" s="91">
        <v>4</v>
      </c>
      <c r="P1326" s="91"/>
      <c r="Q1326" s="91"/>
      <c r="R1326" s="91">
        <v>0</v>
      </c>
      <c r="S1326" s="91">
        <v>0</v>
      </c>
      <c r="T1326" s="91">
        <v>0</v>
      </c>
      <c r="U1326" s="91">
        <v>0</v>
      </c>
      <c r="V1326" s="91">
        <v>0</v>
      </c>
      <c r="W1326" s="91">
        <v>0</v>
      </c>
      <c r="X1326" s="91">
        <v>0</v>
      </c>
      <c r="Y1326" s="91">
        <v>0</v>
      </c>
      <c r="Z1326" s="91">
        <v>0</v>
      </c>
      <c r="AA1326" s="91">
        <v>0</v>
      </c>
      <c r="AB1326" s="91">
        <v>0</v>
      </c>
      <c r="AC1326" s="91">
        <v>0</v>
      </c>
      <c r="AD1326" s="91">
        <v>0</v>
      </c>
      <c r="AE1326" s="91"/>
      <c r="AF1326" s="91"/>
      <c r="AG1326" s="91"/>
      <c r="AH1326" s="91"/>
      <c r="AJ1326" cm="1">
        <f t="array" ref="AJ1326">IF(OR(COUNTIF(R1326,$AZ$2:$AZ$19)),0,1)</f>
        <v>0</v>
      </c>
      <c r="AK1326" cm="1">
        <f t="array" ref="AK1326">IF(OR(COUNTIF(S1326,$AZ$2:$AZ$19)),0,1)</f>
        <v>0</v>
      </c>
      <c r="AL1326" cm="1">
        <f t="array" ref="AL1326">IF(OR(COUNTIF(T1326,$AZ$2:$AZ$19)),0,1)</f>
        <v>0</v>
      </c>
      <c r="AM1326" cm="1">
        <f t="array" ref="AM1326">IF(OR(COUNTIF(U1326,$AZ$2:$AZ$19)),0,1)</f>
        <v>0</v>
      </c>
      <c r="AN1326" cm="1">
        <f t="array" ref="AN1326">IF(OR(COUNTIF(V1326,$AZ$2:$AZ$19)),0,1)</f>
        <v>0</v>
      </c>
      <c r="AO1326" cm="1">
        <f t="array" ref="AO1326">IF(OR(COUNTIF(W1326,$AZ$2:$AZ$19)),0,1)</f>
        <v>0</v>
      </c>
      <c r="AP1326" cm="1">
        <f t="array" ref="AP1326">IF(OR(COUNTIF(X1326,$AZ$2:$AZ$19)),0,1)</f>
        <v>0</v>
      </c>
      <c r="AQ1326" cm="1">
        <f t="array" ref="AQ1326">IF(OR(COUNTIF(Y1326,$AZ$2:$AZ$19)),0,1)</f>
        <v>0</v>
      </c>
      <c r="AR1326" cm="1">
        <f t="array" ref="AR1326">IF(OR(COUNTIF(Z1326,$AZ$2:$AZ$19)),0,1)</f>
        <v>0</v>
      </c>
      <c r="AS1326" cm="1">
        <f t="array" ref="AS1326">IF(OR(COUNTIF(AA1326,$AZ$2:$AZ$19)),0,1)</f>
        <v>0</v>
      </c>
      <c r="AT1326" cm="1">
        <f t="array" ref="AT1326">IF(OR(COUNTIF(AB1326,$AZ$2:$AZ$19)),0,1)</f>
        <v>0</v>
      </c>
      <c r="AU1326" cm="1">
        <f t="array" ref="AU1326">IF(OR(COUNTIF(AC1326,$AZ$2:$AZ$19)),0,1)</f>
        <v>0</v>
      </c>
      <c r="AV1326" cm="1">
        <f t="array" ref="AV1326">IF(OR(COUNTIF(AD1326,$AZ$2:$AZ$19)),0,1)</f>
        <v>0</v>
      </c>
      <c r="AX1326">
        <f t="shared" si="22"/>
        <v>0</v>
      </c>
    </row>
    <row r="1327" spans="1:50" x14ac:dyDescent="0.3">
      <c r="A1327" s="92" t="str" cm="1">
        <f t="array" ref="A1327">IF(AX1327&gt;0,'Licensee Info'!$A$2:$A$2,"#N/A")</f>
        <v>#N/A</v>
      </c>
      <c r="B1327" s="88" t="str">
        <f>'Cover Sheet'!$A$3</f>
        <v>[insert AFS Reporting Period]</v>
      </c>
      <c r="C1327" s="88" t="str">
        <f>'Cover Sheet'!$D$3</f>
        <v>[insert all medical and adult-use license record numbers covered by this AFS]</v>
      </c>
      <c r="D1327" s="88" t="str">
        <f>'Cover Sheet'!$A$6</f>
        <v>[insert name of firm]</v>
      </c>
      <c r="E1327" s="88" t="str">
        <f>'Cover Sheet'!$B$6</f>
        <v>[insert CPA name]</v>
      </c>
      <c r="F1327" s="88" t="str">
        <f>'Cover Sheet'!$B$8</f>
        <v>[insert CPA license number]</v>
      </c>
      <c r="G1327" s="88" t="str">
        <f>'Cover Sheet'!$D$6</f>
        <v>[insert direct email address]</v>
      </c>
      <c r="H1327" s="88" t="str">
        <f>'Cover Sheet'!$D$8</f>
        <v>[insert direct phone number]</v>
      </c>
      <c r="I1327" s="88" t="str">
        <f>'Cover Sheet'!$D$10</f>
        <v>[insert firm mailing address]</v>
      </c>
      <c r="J1327" s="88" t="str">
        <f>'Licensee Info'!$E$2</f>
        <v>Report not attested to correctly</v>
      </c>
      <c r="K1327" t="s">
        <v>287</v>
      </c>
      <c r="L1327">
        <v>1</v>
      </c>
      <c r="M1327" t="s">
        <v>288</v>
      </c>
      <c r="N1327">
        <v>10</v>
      </c>
      <c r="O1327">
        <v>5</v>
      </c>
      <c r="R1327">
        <v>0</v>
      </c>
      <c r="S1327">
        <v>0</v>
      </c>
      <c r="T1327">
        <v>0</v>
      </c>
      <c r="U1327">
        <v>0</v>
      </c>
      <c r="V1327">
        <v>0</v>
      </c>
      <c r="W1327">
        <v>0</v>
      </c>
      <c r="X1327">
        <v>0</v>
      </c>
      <c r="Y1327">
        <v>0</v>
      </c>
      <c r="Z1327">
        <v>0</v>
      </c>
      <c r="AA1327">
        <v>0</v>
      </c>
      <c r="AB1327">
        <v>0</v>
      </c>
      <c r="AC1327">
        <v>0</v>
      </c>
      <c r="AD1327">
        <v>0</v>
      </c>
      <c r="AJ1327" cm="1">
        <f t="array" ref="AJ1327">IF(OR(COUNTIF(R1327,$AZ$2:$AZ$19)),0,1)</f>
        <v>0</v>
      </c>
      <c r="AK1327" cm="1">
        <f t="array" ref="AK1327">IF(OR(COUNTIF(S1327,$AZ$2:$AZ$19)),0,1)</f>
        <v>0</v>
      </c>
      <c r="AL1327" cm="1">
        <f t="array" ref="AL1327">IF(OR(COUNTIF(T1327,$AZ$2:$AZ$19)),0,1)</f>
        <v>0</v>
      </c>
      <c r="AM1327" cm="1">
        <f t="array" ref="AM1327">IF(OR(COUNTIF(U1327,$AZ$2:$AZ$19)),0,1)</f>
        <v>0</v>
      </c>
      <c r="AN1327" cm="1">
        <f t="array" ref="AN1327">IF(OR(COUNTIF(V1327,$AZ$2:$AZ$19)),0,1)</f>
        <v>0</v>
      </c>
      <c r="AO1327" cm="1">
        <f t="array" ref="AO1327">IF(OR(COUNTIF(W1327,$AZ$2:$AZ$19)),0,1)</f>
        <v>0</v>
      </c>
      <c r="AP1327" cm="1">
        <f t="array" ref="AP1327">IF(OR(COUNTIF(X1327,$AZ$2:$AZ$19)),0,1)</f>
        <v>0</v>
      </c>
      <c r="AQ1327" cm="1">
        <f t="array" ref="AQ1327">IF(OR(COUNTIF(Y1327,$AZ$2:$AZ$19)),0,1)</f>
        <v>0</v>
      </c>
      <c r="AR1327" cm="1">
        <f t="array" ref="AR1327">IF(OR(COUNTIF(Z1327,$AZ$2:$AZ$19)),0,1)</f>
        <v>0</v>
      </c>
      <c r="AS1327" cm="1">
        <f t="array" ref="AS1327">IF(OR(COUNTIF(AA1327,$AZ$2:$AZ$19)),0,1)</f>
        <v>0</v>
      </c>
      <c r="AT1327" cm="1">
        <f t="array" ref="AT1327">IF(OR(COUNTIF(AB1327,$AZ$2:$AZ$19)),0,1)</f>
        <v>0</v>
      </c>
      <c r="AU1327" cm="1">
        <f t="array" ref="AU1327">IF(OR(COUNTIF(AC1327,$AZ$2:$AZ$19)),0,1)</f>
        <v>0</v>
      </c>
      <c r="AV1327" cm="1">
        <f t="array" ref="AV1327">IF(OR(COUNTIF(AD1327,$AZ$2:$AZ$19)),0,1)</f>
        <v>0</v>
      </c>
      <c r="AX1327">
        <f t="shared" si="22"/>
        <v>0</v>
      </c>
    </row>
    <row r="1328" spans="1:50" x14ac:dyDescent="0.3">
      <c r="A1328" s="88" t="str" cm="1">
        <f t="array" ref="A1328">IF(AX1328&gt;0,'Licensee Info'!$A$2:$A$2,"#N/A")</f>
        <v>#N/A</v>
      </c>
      <c r="B1328" s="88" t="str">
        <f>'Cover Sheet'!$A$3</f>
        <v>[insert AFS Reporting Period]</v>
      </c>
      <c r="C1328" s="88" t="str">
        <f>'Cover Sheet'!$D$3</f>
        <v>[insert all medical and adult-use license record numbers covered by this AFS]</v>
      </c>
      <c r="D1328" s="88" t="str">
        <f>'Cover Sheet'!$A$6</f>
        <v>[insert name of firm]</v>
      </c>
      <c r="E1328" s="88" t="str">
        <f>'Cover Sheet'!$B$6</f>
        <v>[insert CPA name]</v>
      </c>
      <c r="F1328" s="88" t="str">
        <f>'Cover Sheet'!$B$8</f>
        <v>[insert CPA license number]</v>
      </c>
      <c r="G1328" s="88" t="str">
        <f>'Cover Sheet'!$D$6</f>
        <v>[insert direct email address]</v>
      </c>
      <c r="H1328" s="88" t="str">
        <f>'Cover Sheet'!$D$8</f>
        <v>[insert direct phone number]</v>
      </c>
      <c r="I1328" s="88" t="str">
        <f>'Cover Sheet'!$D$10</f>
        <v>[insert firm mailing address]</v>
      </c>
      <c r="J1328" s="88" t="str">
        <f>'Licensee Info'!$E$2</f>
        <v>Report not attested to correctly</v>
      </c>
      <c r="K1328" s="91" t="s">
        <v>287</v>
      </c>
      <c r="L1328" s="91">
        <v>1</v>
      </c>
      <c r="M1328" s="91" t="s">
        <v>288</v>
      </c>
      <c r="N1328" s="91">
        <v>10</v>
      </c>
      <c r="O1328" s="91">
        <v>6</v>
      </c>
      <c r="P1328" s="91"/>
      <c r="Q1328" s="91"/>
      <c r="R1328" s="91">
        <v>0</v>
      </c>
      <c r="S1328" s="91">
        <v>0</v>
      </c>
      <c r="T1328" s="91">
        <v>0</v>
      </c>
      <c r="U1328" s="91">
        <v>0</v>
      </c>
      <c r="V1328" s="91">
        <v>0</v>
      </c>
      <c r="W1328" s="91">
        <v>0</v>
      </c>
      <c r="X1328" s="91">
        <v>0</v>
      </c>
      <c r="Y1328" s="91">
        <v>0</v>
      </c>
      <c r="Z1328" s="91">
        <v>0</v>
      </c>
      <c r="AA1328" s="91">
        <v>0</v>
      </c>
      <c r="AB1328" s="91">
        <v>0</v>
      </c>
      <c r="AC1328" s="91">
        <v>0</v>
      </c>
      <c r="AD1328" s="91">
        <v>0</v>
      </c>
      <c r="AE1328" s="91"/>
      <c r="AF1328" s="91"/>
      <c r="AG1328" s="91"/>
      <c r="AH1328" s="91"/>
      <c r="AJ1328" cm="1">
        <f t="array" ref="AJ1328">IF(OR(COUNTIF(R1328,$AZ$2:$AZ$19)),0,1)</f>
        <v>0</v>
      </c>
      <c r="AK1328" cm="1">
        <f t="array" ref="AK1328">IF(OR(COUNTIF(S1328,$AZ$2:$AZ$19)),0,1)</f>
        <v>0</v>
      </c>
      <c r="AL1328" cm="1">
        <f t="array" ref="AL1328">IF(OR(COUNTIF(T1328,$AZ$2:$AZ$19)),0,1)</f>
        <v>0</v>
      </c>
      <c r="AM1328" cm="1">
        <f t="array" ref="AM1328">IF(OR(COUNTIF(U1328,$AZ$2:$AZ$19)),0,1)</f>
        <v>0</v>
      </c>
      <c r="AN1328" cm="1">
        <f t="array" ref="AN1328">IF(OR(COUNTIF(V1328,$AZ$2:$AZ$19)),0,1)</f>
        <v>0</v>
      </c>
      <c r="AO1328" cm="1">
        <f t="array" ref="AO1328">IF(OR(COUNTIF(W1328,$AZ$2:$AZ$19)),0,1)</f>
        <v>0</v>
      </c>
      <c r="AP1328" cm="1">
        <f t="array" ref="AP1328">IF(OR(COUNTIF(X1328,$AZ$2:$AZ$19)),0,1)</f>
        <v>0</v>
      </c>
      <c r="AQ1328" cm="1">
        <f t="array" ref="AQ1328">IF(OR(COUNTIF(Y1328,$AZ$2:$AZ$19)),0,1)</f>
        <v>0</v>
      </c>
      <c r="AR1328" cm="1">
        <f t="array" ref="AR1328">IF(OR(COUNTIF(Z1328,$AZ$2:$AZ$19)),0,1)</f>
        <v>0</v>
      </c>
      <c r="AS1328" cm="1">
        <f t="array" ref="AS1328">IF(OR(COUNTIF(AA1328,$AZ$2:$AZ$19)),0,1)</f>
        <v>0</v>
      </c>
      <c r="AT1328" cm="1">
        <f t="array" ref="AT1328">IF(OR(COUNTIF(AB1328,$AZ$2:$AZ$19)),0,1)</f>
        <v>0</v>
      </c>
      <c r="AU1328" cm="1">
        <f t="array" ref="AU1328">IF(OR(COUNTIF(AC1328,$AZ$2:$AZ$19)),0,1)</f>
        <v>0</v>
      </c>
      <c r="AV1328" cm="1">
        <f t="array" ref="AV1328">IF(OR(COUNTIF(AD1328,$AZ$2:$AZ$19)),0,1)</f>
        <v>0</v>
      </c>
      <c r="AX1328">
        <f t="shared" si="22"/>
        <v>0</v>
      </c>
    </row>
    <row r="1329" spans="1:50" x14ac:dyDescent="0.3">
      <c r="A1329" s="92" t="str" cm="1">
        <f t="array" ref="A1329">IF(AX1329&gt;0,'Licensee Info'!$A$2:$A$2,"#N/A")</f>
        <v>#N/A</v>
      </c>
      <c r="B1329" s="88" t="str">
        <f>'Cover Sheet'!$A$3</f>
        <v>[insert AFS Reporting Period]</v>
      </c>
      <c r="C1329" s="88" t="str">
        <f>'Cover Sheet'!$D$3</f>
        <v>[insert all medical and adult-use license record numbers covered by this AFS]</v>
      </c>
      <c r="D1329" s="88" t="str">
        <f>'Cover Sheet'!$A$6</f>
        <v>[insert name of firm]</v>
      </c>
      <c r="E1329" s="88" t="str">
        <f>'Cover Sheet'!$B$6</f>
        <v>[insert CPA name]</v>
      </c>
      <c r="F1329" s="88" t="str">
        <f>'Cover Sheet'!$B$8</f>
        <v>[insert CPA license number]</v>
      </c>
      <c r="G1329" s="88" t="str">
        <f>'Cover Sheet'!$D$6</f>
        <v>[insert direct email address]</v>
      </c>
      <c r="H1329" s="88" t="str">
        <f>'Cover Sheet'!$D$8</f>
        <v>[insert direct phone number]</v>
      </c>
      <c r="I1329" s="88" t="str">
        <f>'Cover Sheet'!$D$10</f>
        <v>[insert firm mailing address]</v>
      </c>
      <c r="J1329" s="88" t="str">
        <f>'Licensee Info'!$E$2</f>
        <v>Report not attested to correctly</v>
      </c>
      <c r="K1329" t="s">
        <v>287</v>
      </c>
      <c r="L1329">
        <v>1</v>
      </c>
      <c r="M1329" t="s">
        <v>288</v>
      </c>
      <c r="N1329">
        <v>10</v>
      </c>
      <c r="O1329">
        <v>7</v>
      </c>
      <c r="R1329">
        <v>0</v>
      </c>
      <c r="S1329">
        <v>0</v>
      </c>
      <c r="T1329">
        <v>0</v>
      </c>
      <c r="U1329">
        <v>0</v>
      </c>
      <c r="V1329">
        <v>0</v>
      </c>
      <c r="W1329">
        <v>0</v>
      </c>
      <c r="X1329">
        <v>0</v>
      </c>
      <c r="Y1329">
        <v>0</v>
      </c>
      <c r="Z1329">
        <v>0</v>
      </c>
      <c r="AA1329">
        <v>0</v>
      </c>
      <c r="AB1329">
        <v>0</v>
      </c>
      <c r="AC1329">
        <v>0</v>
      </c>
      <c r="AD1329">
        <v>0</v>
      </c>
      <c r="AJ1329" cm="1">
        <f t="array" ref="AJ1329">IF(OR(COUNTIF(R1329,$AZ$2:$AZ$19)),0,1)</f>
        <v>0</v>
      </c>
      <c r="AK1329" cm="1">
        <f t="array" ref="AK1329">IF(OR(COUNTIF(S1329,$AZ$2:$AZ$19)),0,1)</f>
        <v>0</v>
      </c>
      <c r="AL1329" cm="1">
        <f t="array" ref="AL1329">IF(OR(COUNTIF(T1329,$AZ$2:$AZ$19)),0,1)</f>
        <v>0</v>
      </c>
      <c r="AM1329" cm="1">
        <f t="array" ref="AM1329">IF(OR(COUNTIF(U1329,$AZ$2:$AZ$19)),0,1)</f>
        <v>0</v>
      </c>
      <c r="AN1329" cm="1">
        <f t="array" ref="AN1329">IF(OR(COUNTIF(V1329,$AZ$2:$AZ$19)),0,1)</f>
        <v>0</v>
      </c>
      <c r="AO1329" cm="1">
        <f t="array" ref="AO1329">IF(OR(COUNTIF(W1329,$AZ$2:$AZ$19)),0,1)</f>
        <v>0</v>
      </c>
      <c r="AP1329" cm="1">
        <f t="array" ref="AP1329">IF(OR(COUNTIF(X1329,$AZ$2:$AZ$19)),0,1)</f>
        <v>0</v>
      </c>
      <c r="AQ1329" cm="1">
        <f t="array" ref="AQ1329">IF(OR(COUNTIF(Y1329,$AZ$2:$AZ$19)),0,1)</f>
        <v>0</v>
      </c>
      <c r="AR1329" cm="1">
        <f t="array" ref="AR1329">IF(OR(COUNTIF(Z1329,$AZ$2:$AZ$19)),0,1)</f>
        <v>0</v>
      </c>
      <c r="AS1329" cm="1">
        <f t="array" ref="AS1329">IF(OR(COUNTIF(AA1329,$AZ$2:$AZ$19)),0,1)</f>
        <v>0</v>
      </c>
      <c r="AT1329" cm="1">
        <f t="array" ref="AT1329">IF(OR(COUNTIF(AB1329,$AZ$2:$AZ$19)),0,1)</f>
        <v>0</v>
      </c>
      <c r="AU1329" cm="1">
        <f t="array" ref="AU1329">IF(OR(COUNTIF(AC1329,$AZ$2:$AZ$19)),0,1)</f>
        <v>0</v>
      </c>
      <c r="AV1329" cm="1">
        <f t="array" ref="AV1329">IF(OR(COUNTIF(AD1329,$AZ$2:$AZ$19)),0,1)</f>
        <v>0</v>
      </c>
      <c r="AX1329">
        <f t="shared" si="22"/>
        <v>0</v>
      </c>
    </row>
    <row r="1330" spans="1:50" x14ac:dyDescent="0.3">
      <c r="A1330" s="88" t="str" cm="1">
        <f t="array" ref="A1330">IF(AX1330&gt;0,'Licensee Info'!$A$2:$A$2,"#N/A")</f>
        <v>#N/A</v>
      </c>
      <c r="B1330" s="88" t="str">
        <f>'Cover Sheet'!$A$3</f>
        <v>[insert AFS Reporting Period]</v>
      </c>
      <c r="C1330" s="88" t="str">
        <f>'Cover Sheet'!$D$3</f>
        <v>[insert all medical and adult-use license record numbers covered by this AFS]</v>
      </c>
      <c r="D1330" s="88" t="str">
        <f>'Cover Sheet'!$A$6</f>
        <v>[insert name of firm]</v>
      </c>
      <c r="E1330" s="88" t="str">
        <f>'Cover Sheet'!$B$6</f>
        <v>[insert CPA name]</v>
      </c>
      <c r="F1330" s="88" t="str">
        <f>'Cover Sheet'!$B$8</f>
        <v>[insert CPA license number]</v>
      </c>
      <c r="G1330" s="88" t="str">
        <f>'Cover Sheet'!$D$6</f>
        <v>[insert direct email address]</v>
      </c>
      <c r="H1330" s="88" t="str">
        <f>'Cover Sheet'!$D$8</f>
        <v>[insert direct phone number]</v>
      </c>
      <c r="I1330" s="88" t="str">
        <f>'Cover Sheet'!$D$10</f>
        <v>[insert firm mailing address]</v>
      </c>
      <c r="J1330" s="88" t="str">
        <f>'Licensee Info'!$E$2</f>
        <v>Report not attested to correctly</v>
      </c>
      <c r="K1330" s="91" t="s">
        <v>287</v>
      </c>
      <c r="L1330" s="91">
        <v>1</v>
      </c>
      <c r="M1330" s="91" t="s">
        <v>288</v>
      </c>
      <c r="N1330" s="91">
        <v>10</v>
      </c>
      <c r="O1330" s="91">
        <v>8</v>
      </c>
      <c r="P1330" s="91"/>
      <c r="Q1330" s="91"/>
      <c r="R1330" s="91">
        <v>0</v>
      </c>
      <c r="S1330" s="91">
        <v>0</v>
      </c>
      <c r="T1330" s="91">
        <v>0</v>
      </c>
      <c r="U1330" s="91">
        <v>0</v>
      </c>
      <c r="V1330" s="91">
        <v>0</v>
      </c>
      <c r="W1330" s="91">
        <v>0</v>
      </c>
      <c r="X1330" s="91">
        <v>0</v>
      </c>
      <c r="Y1330" s="91">
        <v>0</v>
      </c>
      <c r="Z1330" s="91">
        <v>0</v>
      </c>
      <c r="AA1330" s="91">
        <v>0</v>
      </c>
      <c r="AB1330" s="91">
        <v>0</v>
      </c>
      <c r="AC1330" s="91">
        <v>0</v>
      </c>
      <c r="AD1330" s="91">
        <v>0</v>
      </c>
      <c r="AE1330" s="91"/>
      <c r="AF1330" s="91"/>
      <c r="AG1330" s="91"/>
      <c r="AH1330" s="91"/>
      <c r="AJ1330" cm="1">
        <f t="array" ref="AJ1330">IF(OR(COUNTIF(R1330,$AZ$2:$AZ$19)),0,1)</f>
        <v>0</v>
      </c>
      <c r="AK1330" cm="1">
        <f t="array" ref="AK1330">IF(OR(COUNTIF(S1330,$AZ$2:$AZ$19)),0,1)</f>
        <v>0</v>
      </c>
      <c r="AL1330" cm="1">
        <f t="array" ref="AL1330">IF(OR(COUNTIF(T1330,$AZ$2:$AZ$19)),0,1)</f>
        <v>0</v>
      </c>
      <c r="AM1330" cm="1">
        <f t="array" ref="AM1330">IF(OR(COUNTIF(U1330,$AZ$2:$AZ$19)),0,1)</f>
        <v>0</v>
      </c>
      <c r="AN1330" cm="1">
        <f t="array" ref="AN1330">IF(OR(COUNTIF(V1330,$AZ$2:$AZ$19)),0,1)</f>
        <v>0</v>
      </c>
      <c r="AO1330" cm="1">
        <f t="array" ref="AO1330">IF(OR(COUNTIF(W1330,$AZ$2:$AZ$19)),0,1)</f>
        <v>0</v>
      </c>
      <c r="AP1330" cm="1">
        <f t="array" ref="AP1330">IF(OR(COUNTIF(X1330,$AZ$2:$AZ$19)),0,1)</f>
        <v>0</v>
      </c>
      <c r="AQ1330" cm="1">
        <f t="array" ref="AQ1330">IF(OR(COUNTIF(Y1330,$AZ$2:$AZ$19)),0,1)</f>
        <v>0</v>
      </c>
      <c r="AR1330" cm="1">
        <f t="array" ref="AR1330">IF(OR(COUNTIF(Z1330,$AZ$2:$AZ$19)),0,1)</f>
        <v>0</v>
      </c>
      <c r="AS1330" cm="1">
        <f t="array" ref="AS1330">IF(OR(COUNTIF(AA1330,$AZ$2:$AZ$19)),0,1)</f>
        <v>0</v>
      </c>
      <c r="AT1330" cm="1">
        <f t="array" ref="AT1330">IF(OR(COUNTIF(AB1330,$AZ$2:$AZ$19)),0,1)</f>
        <v>0</v>
      </c>
      <c r="AU1330" cm="1">
        <f t="array" ref="AU1330">IF(OR(COUNTIF(AC1330,$AZ$2:$AZ$19)),0,1)</f>
        <v>0</v>
      </c>
      <c r="AV1330" cm="1">
        <f t="array" ref="AV1330">IF(OR(COUNTIF(AD1330,$AZ$2:$AZ$19)),0,1)</f>
        <v>0</v>
      </c>
      <c r="AX1330">
        <f t="shared" si="22"/>
        <v>0</v>
      </c>
    </row>
    <row r="1331" spans="1:50" x14ac:dyDescent="0.3">
      <c r="A1331" s="92" t="str" cm="1">
        <f t="array" ref="A1331">IF(AX1331&gt;0,'Licensee Info'!$A$2:$A$2,"#N/A")</f>
        <v>#N/A</v>
      </c>
      <c r="B1331" s="88" t="str">
        <f>'Cover Sheet'!$A$3</f>
        <v>[insert AFS Reporting Period]</v>
      </c>
      <c r="C1331" s="88" t="str">
        <f>'Cover Sheet'!$D$3</f>
        <v>[insert all medical and adult-use license record numbers covered by this AFS]</v>
      </c>
      <c r="D1331" s="88" t="str">
        <f>'Cover Sheet'!$A$6</f>
        <v>[insert name of firm]</v>
      </c>
      <c r="E1331" s="88" t="str">
        <f>'Cover Sheet'!$B$6</f>
        <v>[insert CPA name]</v>
      </c>
      <c r="F1331" s="88" t="str">
        <f>'Cover Sheet'!$B$8</f>
        <v>[insert CPA license number]</v>
      </c>
      <c r="G1331" s="88" t="str">
        <f>'Cover Sheet'!$D$6</f>
        <v>[insert direct email address]</v>
      </c>
      <c r="H1331" s="88" t="str">
        <f>'Cover Sheet'!$D$8</f>
        <v>[insert direct phone number]</v>
      </c>
      <c r="I1331" s="88" t="str">
        <f>'Cover Sheet'!$D$10</f>
        <v>[insert firm mailing address]</v>
      </c>
      <c r="J1331" s="88" t="str">
        <f>'Licensee Info'!$E$2</f>
        <v>Report not attested to correctly</v>
      </c>
      <c r="K1331" t="s">
        <v>287</v>
      </c>
      <c r="L1331">
        <v>1</v>
      </c>
      <c r="M1331" t="s">
        <v>288</v>
      </c>
      <c r="N1331">
        <v>10</v>
      </c>
      <c r="O1331">
        <v>9</v>
      </c>
      <c r="R1331">
        <v>0</v>
      </c>
      <c r="S1331">
        <v>0</v>
      </c>
      <c r="T1331">
        <v>0</v>
      </c>
      <c r="U1331">
        <v>0</v>
      </c>
      <c r="V1331">
        <v>0</v>
      </c>
      <c r="W1331">
        <v>0</v>
      </c>
      <c r="X1331">
        <v>0</v>
      </c>
      <c r="Y1331">
        <v>0</v>
      </c>
      <c r="Z1331">
        <v>0</v>
      </c>
      <c r="AA1331">
        <v>0</v>
      </c>
      <c r="AB1331">
        <v>0</v>
      </c>
      <c r="AC1331">
        <v>0</v>
      </c>
      <c r="AD1331">
        <v>0</v>
      </c>
      <c r="AJ1331" cm="1">
        <f t="array" ref="AJ1331">IF(OR(COUNTIF(R1331,$AZ$2:$AZ$19)),0,1)</f>
        <v>0</v>
      </c>
      <c r="AK1331" cm="1">
        <f t="array" ref="AK1331">IF(OR(COUNTIF(S1331,$AZ$2:$AZ$19)),0,1)</f>
        <v>0</v>
      </c>
      <c r="AL1331" cm="1">
        <f t="array" ref="AL1331">IF(OR(COUNTIF(T1331,$AZ$2:$AZ$19)),0,1)</f>
        <v>0</v>
      </c>
      <c r="AM1331" cm="1">
        <f t="array" ref="AM1331">IF(OR(COUNTIF(U1331,$AZ$2:$AZ$19)),0,1)</f>
        <v>0</v>
      </c>
      <c r="AN1331" cm="1">
        <f t="array" ref="AN1331">IF(OR(COUNTIF(V1331,$AZ$2:$AZ$19)),0,1)</f>
        <v>0</v>
      </c>
      <c r="AO1331" cm="1">
        <f t="array" ref="AO1331">IF(OR(COUNTIF(W1331,$AZ$2:$AZ$19)),0,1)</f>
        <v>0</v>
      </c>
      <c r="AP1331" cm="1">
        <f t="array" ref="AP1331">IF(OR(COUNTIF(X1331,$AZ$2:$AZ$19)),0,1)</f>
        <v>0</v>
      </c>
      <c r="AQ1331" cm="1">
        <f t="array" ref="AQ1331">IF(OR(COUNTIF(Y1331,$AZ$2:$AZ$19)),0,1)</f>
        <v>0</v>
      </c>
      <c r="AR1331" cm="1">
        <f t="array" ref="AR1331">IF(OR(COUNTIF(Z1331,$AZ$2:$AZ$19)),0,1)</f>
        <v>0</v>
      </c>
      <c r="AS1331" cm="1">
        <f t="array" ref="AS1331">IF(OR(COUNTIF(AA1331,$AZ$2:$AZ$19)),0,1)</f>
        <v>0</v>
      </c>
      <c r="AT1331" cm="1">
        <f t="array" ref="AT1331">IF(OR(COUNTIF(AB1331,$AZ$2:$AZ$19)),0,1)</f>
        <v>0</v>
      </c>
      <c r="AU1331" cm="1">
        <f t="array" ref="AU1331">IF(OR(COUNTIF(AC1331,$AZ$2:$AZ$19)),0,1)</f>
        <v>0</v>
      </c>
      <c r="AV1331" cm="1">
        <f t="array" ref="AV1331">IF(OR(COUNTIF(AD1331,$AZ$2:$AZ$19)),0,1)</f>
        <v>0</v>
      </c>
      <c r="AX1331">
        <f t="shared" si="22"/>
        <v>0</v>
      </c>
    </row>
    <row r="1332" spans="1:50" x14ac:dyDescent="0.3">
      <c r="A1332" s="88" t="str" cm="1">
        <f t="array" ref="A1332">IF(AX1332&gt;0,'Licensee Info'!$A$2:$A$2,"#N/A")</f>
        <v>#N/A</v>
      </c>
      <c r="B1332" s="88" t="str">
        <f>'Cover Sheet'!$A$3</f>
        <v>[insert AFS Reporting Period]</v>
      </c>
      <c r="C1332" s="88" t="str">
        <f>'Cover Sheet'!$D$3</f>
        <v>[insert all medical and adult-use license record numbers covered by this AFS]</v>
      </c>
      <c r="D1332" s="88" t="str">
        <f>'Cover Sheet'!$A$6</f>
        <v>[insert name of firm]</v>
      </c>
      <c r="E1332" s="88" t="str">
        <f>'Cover Sheet'!$B$6</f>
        <v>[insert CPA name]</v>
      </c>
      <c r="F1332" s="88" t="str">
        <f>'Cover Sheet'!$B$8</f>
        <v>[insert CPA license number]</v>
      </c>
      <c r="G1332" s="88" t="str">
        <f>'Cover Sheet'!$D$6</f>
        <v>[insert direct email address]</v>
      </c>
      <c r="H1332" s="88" t="str">
        <f>'Cover Sheet'!$D$8</f>
        <v>[insert direct phone number]</v>
      </c>
      <c r="I1332" s="88" t="str">
        <f>'Cover Sheet'!$D$10</f>
        <v>[insert firm mailing address]</v>
      </c>
      <c r="J1332" s="88" t="str">
        <f>'Licensee Info'!$E$2</f>
        <v>Report not attested to correctly</v>
      </c>
      <c r="K1332" s="91" t="s">
        <v>287</v>
      </c>
      <c r="L1332" s="91">
        <v>1</v>
      </c>
      <c r="M1332" s="91" t="s">
        <v>288</v>
      </c>
      <c r="N1332" s="91">
        <v>10</v>
      </c>
      <c r="O1332" s="91">
        <v>10</v>
      </c>
      <c r="P1332" s="91"/>
      <c r="Q1332" s="91"/>
      <c r="R1332" s="91">
        <v>0</v>
      </c>
      <c r="S1332" s="91">
        <v>0</v>
      </c>
      <c r="T1332" s="91">
        <v>0</v>
      </c>
      <c r="U1332" s="91">
        <v>0</v>
      </c>
      <c r="V1332" s="91">
        <v>0</v>
      </c>
      <c r="W1332" s="91">
        <v>0</v>
      </c>
      <c r="X1332" s="91">
        <v>0</v>
      </c>
      <c r="Y1332" s="91">
        <v>0</v>
      </c>
      <c r="Z1332" s="91">
        <v>0</v>
      </c>
      <c r="AA1332" s="91">
        <v>0</v>
      </c>
      <c r="AB1332" s="91">
        <v>0</v>
      </c>
      <c r="AC1332" s="91">
        <v>0</v>
      </c>
      <c r="AD1332" s="91">
        <v>0</v>
      </c>
      <c r="AE1332" s="91"/>
      <c r="AF1332" s="91"/>
      <c r="AG1332" s="91"/>
      <c r="AH1332" s="91"/>
      <c r="AJ1332" cm="1">
        <f t="array" ref="AJ1332">IF(OR(COUNTIF(R1332,$AZ$2:$AZ$19)),0,1)</f>
        <v>0</v>
      </c>
      <c r="AK1332" cm="1">
        <f t="array" ref="AK1332">IF(OR(COUNTIF(S1332,$AZ$2:$AZ$19)),0,1)</f>
        <v>0</v>
      </c>
      <c r="AL1332" cm="1">
        <f t="array" ref="AL1332">IF(OR(COUNTIF(T1332,$AZ$2:$AZ$19)),0,1)</f>
        <v>0</v>
      </c>
      <c r="AM1332" cm="1">
        <f t="array" ref="AM1332">IF(OR(COUNTIF(U1332,$AZ$2:$AZ$19)),0,1)</f>
        <v>0</v>
      </c>
      <c r="AN1332" cm="1">
        <f t="array" ref="AN1332">IF(OR(COUNTIF(V1332,$AZ$2:$AZ$19)),0,1)</f>
        <v>0</v>
      </c>
      <c r="AO1332" cm="1">
        <f t="array" ref="AO1332">IF(OR(COUNTIF(W1332,$AZ$2:$AZ$19)),0,1)</f>
        <v>0</v>
      </c>
      <c r="AP1332" cm="1">
        <f t="array" ref="AP1332">IF(OR(COUNTIF(X1332,$AZ$2:$AZ$19)),0,1)</f>
        <v>0</v>
      </c>
      <c r="AQ1332" cm="1">
        <f t="array" ref="AQ1332">IF(OR(COUNTIF(Y1332,$AZ$2:$AZ$19)),0,1)</f>
        <v>0</v>
      </c>
      <c r="AR1332" cm="1">
        <f t="array" ref="AR1332">IF(OR(COUNTIF(Z1332,$AZ$2:$AZ$19)),0,1)</f>
        <v>0</v>
      </c>
      <c r="AS1332" cm="1">
        <f t="array" ref="AS1332">IF(OR(COUNTIF(AA1332,$AZ$2:$AZ$19)),0,1)</f>
        <v>0</v>
      </c>
      <c r="AT1332" cm="1">
        <f t="array" ref="AT1332">IF(OR(COUNTIF(AB1332,$AZ$2:$AZ$19)),0,1)</f>
        <v>0</v>
      </c>
      <c r="AU1332" cm="1">
        <f t="array" ref="AU1332">IF(OR(COUNTIF(AC1332,$AZ$2:$AZ$19)),0,1)</f>
        <v>0</v>
      </c>
      <c r="AV1332" cm="1">
        <f t="array" ref="AV1332">IF(OR(COUNTIF(AD1332,$AZ$2:$AZ$19)),0,1)</f>
        <v>0</v>
      </c>
      <c r="AX1332">
        <f t="shared" si="22"/>
        <v>0</v>
      </c>
    </row>
    <row r="1333" spans="1:50" x14ac:dyDescent="0.3">
      <c r="A1333" s="92" t="str" cm="1">
        <f t="array" ref="A1333">IF(AX1333&gt;0,'Licensee Info'!$A$2:$A$2,"#N/A")</f>
        <v>#N/A</v>
      </c>
      <c r="B1333" s="88" t="str">
        <f>'Cover Sheet'!$A$3</f>
        <v>[insert AFS Reporting Period]</v>
      </c>
      <c r="C1333" s="88" t="str">
        <f>'Cover Sheet'!$D$3</f>
        <v>[insert all medical and adult-use license record numbers covered by this AFS]</v>
      </c>
      <c r="D1333" s="88" t="str">
        <f>'Cover Sheet'!$A$6</f>
        <v>[insert name of firm]</v>
      </c>
      <c r="E1333" s="88" t="str">
        <f>'Cover Sheet'!$B$6</f>
        <v>[insert CPA name]</v>
      </c>
      <c r="F1333" s="88" t="str">
        <f>'Cover Sheet'!$B$8</f>
        <v>[insert CPA license number]</v>
      </c>
      <c r="G1333" s="88" t="str">
        <f>'Cover Sheet'!$D$6</f>
        <v>[insert direct email address]</v>
      </c>
      <c r="H1333" s="88" t="str">
        <f>'Cover Sheet'!$D$8</f>
        <v>[insert direct phone number]</v>
      </c>
      <c r="I1333" s="88" t="str">
        <f>'Cover Sheet'!$D$10</f>
        <v>[insert firm mailing address]</v>
      </c>
      <c r="J1333" s="88" t="str">
        <f>'Licensee Info'!$E$2</f>
        <v>Report not attested to correctly</v>
      </c>
      <c r="K1333" t="s">
        <v>287</v>
      </c>
      <c r="L1333">
        <v>1</v>
      </c>
      <c r="M1333" t="s">
        <v>288</v>
      </c>
      <c r="N1333">
        <v>10</v>
      </c>
      <c r="O1333">
        <v>11</v>
      </c>
      <c r="R1333">
        <v>0</v>
      </c>
      <c r="S1333">
        <v>0</v>
      </c>
      <c r="T1333">
        <v>0</v>
      </c>
      <c r="U1333">
        <v>0</v>
      </c>
      <c r="V1333">
        <v>0</v>
      </c>
      <c r="W1333">
        <v>0</v>
      </c>
      <c r="X1333">
        <v>0</v>
      </c>
      <c r="Y1333">
        <v>0</v>
      </c>
      <c r="Z1333">
        <v>0</v>
      </c>
      <c r="AA1333">
        <v>0</v>
      </c>
      <c r="AB1333">
        <v>0</v>
      </c>
      <c r="AC1333">
        <v>0</v>
      </c>
      <c r="AD1333">
        <v>0</v>
      </c>
      <c r="AJ1333" cm="1">
        <f t="array" ref="AJ1333">IF(OR(COUNTIF(R1333,$AZ$2:$AZ$19)),0,1)</f>
        <v>0</v>
      </c>
      <c r="AK1333" cm="1">
        <f t="array" ref="AK1333">IF(OR(COUNTIF(S1333,$AZ$2:$AZ$19)),0,1)</f>
        <v>0</v>
      </c>
      <c r="AL1333" cm="1">
        <f t="array" ref="AL1333">IF(OR(COUNTIF(T1333,$AZ$2:$AZ$19)),0,1)</f>
        <v>0</v>
      </c>
      <c r="AM1333" cm="1">
        <f t="array" ref="AM1333">IF(OR(COUNTIF(U1333,$AZ$2:$AZ$19)),0,1)</f>
        <v>0</v>
      </c>
      <c r="AN1333" cm="1">
        <f t="array" ref="AN1333">IF(OR(COUNTIF(V1333,$AZ$2:$AZ$19)),0,1)</f>
        <v>0</v>
      </c>
      <c r="AO1333" cm="1">
        <f t="array" ref="AO1333">IF(OR(COUNTIF(W1333,$AZ$2:$AZ$19)),0,1)</f>
        <v>0</v>
      </c>
      <c r="AP1333" cm="1">
        <f t="array" ref="AP1333">IF(OR(COUNTIF(X1333,$AZ$2:$AZ$19)),0,1)</f>
        <v>0</v>
      </c>
      <c r="AQ1333" cm="1">
        <f t="array" ref="AQ1333">IF(OR(COUNTIF(Y1333,$AZ$2:$AZ$19)),0,1)</f>
        <v>0</v>
      </c>
      <c r="AR1333" cm="1">
        <f t="array" ref="AR1333">IF(OR(COUNTIF(Z1333,$AZ$2:$AZ$19)),0,1)</f>
        <v>0</v>
      </c>
      <c r="AS1333" cm="1">
        <f t="array" ref="AS1333">IF(OR(COUNTIF(AA1333,$AZ$2:$AZ$19)),0,1)</f>
        <v>0</v>
      </c>
      <c r="AT1333" cm="1">
        <f t="array" ref="AT1333">IF(OR(COUNTIF(AB1333,$AZ$2:$AZ$19)),0,1)</f>
        <v>0</v>
      </c>
      <c r="AU1333" cm="1">
        <f t="array" ref="AU1333">IF(OR(COUNTIF(AC1333,$AZ$2:$AZ$19)),0,1)</f>
        <v>0</v>
      </c>
      <c r="AV1333" cm="1">
        <f t="array" ref="AV1333">IF(OR(COUNTIF(AD1333,$AZ$2:$AZ$19)),0,1)</f>
        <v>0</v>
      </c>
      <c r="AX1333">
        <f t="shared" si="22"/>
        <v>0</v>
      </c>
    </row>
    <row r="1334" spans="1:50" x14ac:dyDescent="0.3">
      <c r="A1334" s="88" t="str" cm="1">
        <f t="array" ref="A1334">IF(AX1334&gt;0,'Licensee Info'!$A$2:$A$2,"#N/A")</f>
        <v>#N/A</v>
      </c>
      <c r="B1334" s="88" t="str">
        <f>'Cover Sheet'!$A$3</f>
        <v>[insert AFS Reporting Period]</v>
      </c>
      <c r="C1334" s="88" t="str">
        <f>'Cover Sheet'!$D$3</f>
        <v>[insert all medical and adult-use license record numbers covered by this AFS]</v>
      </c>
      <c r="D1334" s="88" t="str">
        <f>'Cover Sheet'!$A$6</f>
        <v>[insert name of firm]</v>
      </c>
      <c r="E1334" s="88" t="str">
        <f>'Cover Sheet'!$B$6</f>
        <v>[insert CPA name]</v>
      </c>
      <c r="F1334" s="88" t="str">
        <f>'Cover Sheet'!$B$8</f>
        <v>[insert CPA license number]</v>
      </c>
      <c r="G1334" s="88" t="str">
        <f>'Cover Sheet'!$D$6</f>
        <v>[insert direct email address]</v>
      </c>
      <c r="H1334" s="88" t="str">
        <f>'Cover Sheet'!$D$8</f>
        <v>[insert direct phone number]</v>
      </c>
      <c r="I1334" s="88" t="str">
        <f>'Cover Sheet'!$D$10</f>
        <v>[insert firm mailing address]</v>
      </c>
      <c r="J1334" s="88" t="str">
        <f>'Licensee Info'!$E$2</f>
        <v>Report not attested to correctly</v>
      </c>
      <c r="K1334" s="91" t="s">
        <v>287</v>
      </c>
      <c r="L1334" s="91">
        <v>1</v>
      </c>
      <c r="M1334" s="91" t="s">
        <v>288</v>
      </c>
      <c r="N1334" s="91">
        <v>10</v>
      </c>
      <c r="O1334" s="91">
        <v>12</v>
      </c>
      <c r="P1334" s="91"/>
      <c r="Q1334" s="91"/>
      <c r="R1334" s="91">
        <v>0</v>
      </c>
      <c r="S1334" s="91">
        <v>0</v>
      </c>
      <c r="T1334" s="91">
        <v>0</v>
      </c>
      <c r="U1334" s="91">
        <v>0</v>
      </c>
      <c r="V1334" s="91">
        <v>0</v>
      </c>
      <c r="W1334" s="91">
        <v>0</v>
      </c>
      <c r="X1334" s="91">
        <v>0</v>
      </c>
      <c r="Y1334" s="91">
        <v>0</v>
      </c>
      <c r="Z1334" s="91">
        <v>0</v>
      </c>
      <c r="AA1334" s="91">
        <v>0</v>
      </c>
      <c r="AB1334" s="91">
        <v>0</v>
      </c>
      <c r="AC1334" s="91">
        <v>0</v>
      </c>
      <c r="AD1334" s="91">
        <v>0</v>
      </c>
      <c r="AE1334" s="91"/>
      <c r="AF1334" s="91"/>
      <c r="AG1334" s="91"/>
      <c r="AH1334" s="91"/>
      <c r="AJ1334" cm="1">
        <f t="array" ref="AJ1334">IF(OR(COUNTIF(R1334,$AZ$2:$AZ$19)),0,1)</f>
        <v>0</v>
      </c>
      <c r="AK1334" cm="1">
        <f t="array" ref="AK1334">IF(OR(COUNTIF(S1334,$AZ$2:$AZ$19)),0,1)</f>
        <v>0</v>
      </c>
      <c r="AL1334" cm="1">
        <f t="array" ref="AL1334">IF(OR(COUNTIF(T1334,$AZ$2:$AZ$19)),0,1)</f>
        <v>0</v>
      </c>
      <c r="AM1334" cm="1">
        <f t="array" ref="AM1334">IF(OR(COUNTIF(U1334,$AZ$2:$AZ$19)),0,1)</f>
        <v>0</v>
      </c>
      <c r="AN1334" cm="1">
        <f t="array" ref="AN1334">IF(OR(COUNTIF(V1334,$AZ$2:$AZ$19)),0,1)</f>
        <v>0</v>
      </c>
      <c r="AO1334" cm="1">
        <f t="array" ref="AO1334">IF(OR(COUNTIF(W1334,$AZ$2:$AZ$19)),0,1)</f>
        <v>0</v>
      </c>
      <c r="AP1334" cm="1">
        <f t="array" ref="AP1334">IF(OR(COUNTIF(X1334,$AZ$2:$AZ$19)),0,1)</f>
        <v>0</v>
      </c>
      <c r="AQ1334" cm="1">
        <f t="array" ref="AQ1334">IF(OR(COUNTIF(Y1334,$AZ$2:$AZ$19)),0,1)</f>
        <v>0</v>
      </c>
      <c r="AR1334" cm="1">
        <f t="array" ref="AR1334">IF(OR(COUNTIF(Z1334,$AZ$2:$AZ$19)),0,1)</f>
        <v>0</v>
      </c>
      <c r="AS1334" cm="1">
        <f t="array" ref="AS1334">IF(OR(COUNTIF(AA1334,$AZ$2:$AZ$19)),0,1)</f>
        <v>0</v>
      </c>
      <c r="AT1334" cm="1">
        <f t="array" ref="AT1334">IF(OR(COUNTIF(AB1334,$AZ$2:$AZ$19)),0,1)</f>
        <v>0</v>
      </c>
      <c r="AU1334" cm="1">
        <f t="array" ref="AU1334">IF(OR(COUNTIF(AC1334,$AZ$2:$AZ$19)),0,1)</f>
        <v>0</v>
      </c>
      <c r="AV1334" cm="1">
        <f t="array" ref="AV1334">IF(OR(COUNTIF(AD1334,$AZ$2:$AZ$19)),0,1)</f>
        <v>0</v>
      </c>
      <c r="AX1334">
        <f t="shared" si="22"/>
        <v>0</v>
      </c>
    </row>
    <row r="1335" spans="1:50" x14ac:dyDescent="0.3">
      <c r="A1335" s="92" t="str" cm="1">
        <f t="array" ref="A1335">IF(AX1335&gt;0,'Licensee Info'!$A$2:$A$2,"#N/A")</f>
        <v>#N/A</v>
      </c>
      <c r="B1335" s="88" t="str">
        <f>'Cover Sheet'!$A$3</f>
        <v>[insert AFS Reporting Period]</v>
      </c>
      <c r="C1335" s="88" t="str">
        <f>'Cover Sheet'!$D$3</f>
        <v>[insert all medical and adult-use license record numbers covered by this AFS]</v>
      </c>
      <c r="D1335" s="88" t="str">
        <f>'Cover Sheet'!$A$6</f>
        <v>[insert name of firm]</v>
      </c>
      <c r="E1335" s="88" t="str">
        <f>'Cover Sheet'!$B$6</f>
        <v>[insert CPA name]</v>
      </c>
      <c r="F1335" s="88" t="str">
        <f>'Cover Sheet'!$B$8</f>
        <v>[insert CPA license number]</v>
      </c>
      <c r="G1335" s="88" t="str">
        <f>'Cover Sheet'!$D$6</f>
        <v>[insert direct email address]</v>
      </c>
      <c r="H1335" s="88" t="str">
        <f>'Cover Sheet'!$D$8</f>
        <v>[insert direct phone number]</v>
      </c>
      <c r="I1335" s="88" t="str">
        <f>'Cover Sheet'!$D$10</f>
        <v>[insert firm mailing address]</v>
      </c>
      <c r="J1335" s="88" t="str">
        <f>'Licensee Info'!$E$2</f>
        <v>Report not attested to correctly</v>
      </c>
      <c r="K1335" t="s">
        <v>289</v>
      </c>
      <c r="L1335">
        <v>1</v>
      </c>
      <c r="M1335">
        <v>1</v>
      </c>
      <c r="N1335">
        <v>1</v>
      </c>
      <c r="R1335" t="str">
        <f>'E1 - Lease Agreements'!$C$9</f>
        <v>[insert here]</v>
      </c>
      <c r="S1335" t="str">
        <f>'E1 - Lease Agreements'!$C$10</f>
        <v>[insert here]</v>
      </c>
      <c r="T1335" t="str">
        <f>'E1 - Lease Agreements'!$C$11</f>
        <v>[insert here]</v>
      </c>
      <c r="U1335" t="str">
        <f>'E1 - Lease Agreements'!$C$12</f>
        <v>[insert here]</v>
      </c>
      <c r="V1335" t="str">
        <f>'E1 - Lease Agreements'!$C$13</f>
        <v>[insert here]</v>
      </c>
      <c r="W1335" t="str">
        <f>'E1 - Lease Agreements'!$D$14</f>
        <v>[insert relationship explanation here]</v>
      </c>
      <c r="X1335" t="str">
        <f>'E1 - Lease Agreements'!$C$15</f>
        <v>[insert here]</v>
      </c>
      <c r="Y1335" t="str">
        <f>'E1 - Lease Agreements'!$C$16</f>
        <v>[insert here]</v>
      </c>
      <c r="Z1335" t="str">
        <f>'E1 - Lease Agreements'!$C$17</f>
        <v>[insert here]</v>
      </c>
      <c r="AA1335" t="str">
        <f>'E1 - Lease Agreements'!$C$18</f>
        <v>[insert here]</v>
      </c>
      <c r="AB1335" t="str">
        <f>'E1 - Lease Agreements'!$A$20</f>
        <v>[insert here]</v>
      </c>
      <c r="AC1335" t="str">
        <f>'E1 - Lease Agreements'!$C$20</f>
        <v>[insert here]</v>
      </c>
      <c r="AD1335" s="102" t="str">
        <f>'E1 - Lease Agreements'!$E$20</f>
        <v>[Autocalculated From Previous Cells]</v>
      </c>
      <c r="AE1335" s="102" t="str">
        <f>'E1 - Lease Agreements'!$C$14</f>
        <v>[insert here]</v>
      </c>
      <c r="AF1335" s="102"/>
      <c r="AG1335" s="102"/>
      <c r="AH1335" s="102"/>
      <c r="AJ1335" cm="1">
        <f t="array" ref="AJ1335">IF(OR(COUNTIF(R1335,$AZ$2:$AZ$19)),0,1)</f>
        <v>0</v>
      </c>
      <c r="AK1335" cm="1">
        <f t="array" ref="AK1335">IF(OR(COUNTIF(S1335,$AZ$2:$AZ$19)),0,1)</f>
        <v>0</v>
      </c>
      <c r="AL1335" cm="1">
        <f t="array" ref="AL1335">IF(OR(COUNTIF(T1335,$AZ$2:$AZ$19)),0,1)</f>
        <v>0</v>
      </c>
      <c r="AM1335" cm="1">
        <f t="array" ref="AM1335">IF(OR(COUNTIF(U1335,$AZ$2:$AZ$19)),0,1)</f>
        <v>0</v>
      </c>
      <c r="AN1335" cm="1">
        <f t="array" ref="AN1335">IF(OR(COUNTIF(V1335,$AZ$2:$AZ$19)),0,1)</f>
        <v>0</v>
      </c>
      <c r="AO1335" cm="1">
        <f t="array" ref="AO1335">IF(OR(COUNTIF(W1335,$AZ$2:$AZ$19)),0,1)</f>
        <v>0</v>
      </c>
      <c r="AP1335" cm="1">
        <f t="array" ref="AP1335">IF(OR(COUNTIF(X1335,$AZ$2:$AZ$19)),0,1)</f>
        <v>0</v>
      </c>
      <c r="AQ1335" cm="1">
        <f t="array" ref="AQ1335">IF(OR(COUNTIF(Y1335,$AZ$2:$AZ$19)),0,1)</f>
        <v>0</v>
      </c>
      <c r="AR1335" cm="1">
        <f t="array" ref="AR1335">IF(OR(COUNTIF(Z1335,$AZ$2:$AZ$19)),0,1)</f>
        <v>0</v>
      </c>
      <c r="AS1335" cm="1">
        <f t="array" ref="AS1335">IF(OR(COUNTIF(AA1335,$AZ$2:$AZ$19)),0,1)</f>
        <v>0</v>
      </c>
      <c r="AT1335" cm="1">
        <f t="array" ref="AT1335">IF(OR(COUNTIF(AB1335,$AZ$2:$AZ$19)),0,1)</f>
        <v>0</v>
      </c>
      <c r="AU1335" cm="1">
        <f t="array" ref="AU1335">IF(OR(COUNTIF(AC1335,$AZ$2:$AZ$19)),0,1)</f>
        <v>0</v>
      </c>
      <c r="AV1335" cm="1">
        <f t="array" ref="AV1335">IF(OR(COUNTIF(AD1335,$AZ$2:$AZ$19)),0,1)</f>
        <v>0</v>
      </c>
      <c r="AX1335">
        <f t="shared" si="22"/>
        <v>0</v>
      </c>
    </row>
    <row r="1336" spans="1:50" x14ac:dyDescent="0.3">
      <c r="A1336" s="88" t="str" cm="1">
        <f t="array" ref="A1336">IF(AX1336&gt;1,'Licensee Info'!$A$2:$A$2,"#N/A")</f>
        <v>#N/A</v>
      </c>
      <c r="B1336" s="88" t="str">
        <f>'Cover Sheet'!$A$3</f>
        <v>[insert AFS Reporting Period]</v>
      </c>
      <c r="C1336" s="88" t="str">
        <f>'Cover Sheet'!$D$3</f>
        <v>[insert all medical and adult-use license record numbers covered by this AFS]</v>
      </c>
      <c r="D1336" s="88" t="str">
        <f>'Cover Sheet'!$A$6</f>
        <v>[insert name of firm]</v>
      </c>
      <c r="E1336" s="88" t="str">
        <f>'Cover Sheet'!$B$6</f>
        <v>[insert CPA name]</v>
      </c>
      <c r="F1336" s="88" t="str">
        <f>'Cover Sheet'!$B$8</f>
        <v>[insert CPA license number]</v>
      </c>
      <c r="G1336" s="88" t="str">
        <f>'Cover Sheet'!$D$6</f>
        <v>[insert direct email address]</v>
      </c>
      <c r="H1336" s="88" t="str">
        <f>'Cover Sheet'!$D$8</f>
        <v>[insert direct phone number]</v>
      </c>
      <c r="I1336" s="88" t="str">
        <f>'Cover Sheet'!$D$10</f>
        <v>[insert firm mailing address]</v>
      </c>
      <c r="J1336" s="88" t="str">
        <f>'Licensee Info'!$E$2</f>
        <v>Report not attested to correctly</v>
      </c>
      <c r="K1336" s="91" t="s">
        <v>289</v>
      </c>
      <c r="L1336" s="91">
        <v>1</v>
      </c>
      <c r="M1336" s="91">
        <v>2</v>
      </c>
      <c r="N1336" s="91">
        <v>1</v>
      </c>
      <c r="O1336" s="91"/>
      <c r="P1336" s="91"/>
      <c r="Q1336" s="91"/>
      <c r="R1336" s="91" t="str">
        <f>'E1 - Lease Agreements'!$A$24</f>
        <v>[insert explanation here]</v>
      </c>
      <c r="S1336" s="91" t="str">
        <f>'E1 - Lease Agreements'!$A$26</f>
        <v>[insert yes or no]</v>
      </c>
      <c r="T1336" s="91" t="str">
        <f>'E1 - Lease Agreements'!$A$28</f>
        <v>[insert yes or no]</v>
      </c>
      <c r="U1336" s="91" t="str">
        <f>'E1 - Lease Agreements'!$A$30</f>
        <v>[insert explanation here]</v>
      </c>
      <c r="V1336" s="91" t="str">
        <f>'E1 - Lease Agreements'!$B$26</f>
        <v>[insert additional explanation as necessary]</v>
      </c>
      <c r="W1336" s="91" t="str">
        <f>'E1 - Lease Agreements'!$B$28</f>
        <v>[insert additional explanation if necessary]</v>
      </c>
      <c r="X1336" s="91">
        <v>0</v>
      </c>
      <c r="Y1336" s="91">
        <v>0</v>
      </c>
      <c r="Z1336" s="91">
        <v>0</v>
      </c>
      <c r="AA1336" s="91">
        <v>0</v>
      </c>
      <c r="AB1336" s="91">
        <v>0</v>
      </c>
      <c r="AC1336" s="91">
        <v>0</v>
      </c>
      <c r="AD1336" s="91">
        <v>0</v>
      </c>
      <c r="AE1336" s="91"/>
      <c r="AF1336" s="91"/>
      <c r="AG1336" s="91"/>
      <c r="AH1336" s="91"/>
      <c r="AJ1336" cm="1">
        <f t="array" ref="AJ1336">IF(OR(COUNTIF(R1336,$AZ$2:$AZ$19)),0,1)</f>
        <v>0</v>
      </c>
      <c r="AK1336" cm="1">
        <f t="array" ref="AK1336">IF(OR(COUNTIF(S1336,$AZ$2:$AZ$19)),0,1)</f>
        <v>0</v>
      </c>
      <c r="AL1336" cm="1">
        <f t="array" ref="AL1336">IF(OR(COUNTIF(T1336,$AZ$2:$AZ$19)),0,1)</f>
        <v>0</v>
      </c>
      <c r="AM1336" cm="1">
        <f t="array" ref="AM1336">IF(OR(COUNTIF(U1336,$AZ$2:$AZ$19)),0,1)</f>
        <v>0</v>
      </c>
      <c r="AN1336" cm="1">
        <f t="array" ref="AN1336">IF(OR(COUNTIF(V1336,$AZ$2:$AZ$19)),0,1)</f>
        <v>0</v>
      </c>
      <c r="AO1336" cm="1">
        <f t="array" ref="AO1336">IF(OR(COUNTIF(W1336,$AZ$2:$AZ$19)),0,1)</f>
        <v>1</v>
      </c>
      <c r="AP1336" cm="1">
        <f t="array" ref="AP1336">IF(OR(COUNTIF(X1336,$AZ$2:$AZ$19)),0,1)</f>
        <v>0</v>
      </c>
      <c r="AQ1336" cm="1">
        <f t="array" ref="AQ1336">IF(OR(COUNTIF(Y1336,$AZ$2:$AZ$19)),0,1)</f>
        <v>0</v>
      </c>
      <c r="AR1336" cm="1">
        <f t="array" ref="AR1336">IF(OR(COUNTIF(Z1336,$AZ$2:$AZ$19)),0,1)</f>
        <v>0</v>
      </c>
      <c r="AS1336" cm="1">
        <f t="array" ref="AS1336">IF(OR(COUNTIF(AA1336,$AZ$2:$AZ$19)),0,1)</f>
        <v>0</v>
      </c>
      <c r="AT1336" cm="1">
        <f t="array" ref="AT1336">IF(OR(COUNTIF(AB1336,$AZ$2:$AZ$19)),0,1)</f>
        <v>0</v>
      </c>
      <c r="AU1336" cm="1">
        <f t="array" ref="AU1336">IF(OR(COUNTIF(AC1336,$AZ$2:$AZ$19)),0,1)</f>
        <v>0</v>
      </c>
      <c r="AV1336" cm="1">
        <f t="array" ref="AV1336">IF(OR(COUNTIF(AD1336,$AZ$2:$AZ$19)),0,1)</f>
        <v>0</v>
      </c>
      <c r="AX1336">
        <f t="shared" si="22"/>
        <v>1</v>
      </c>
    </row>
    <row r="1337" spans="1:50" x14ac:dyDescent="0.3">
      <c r="A1337" s="92" t="str" cm="1">
        <f t="array" ref="A1337">IF(AX1337&gt;0,'Licensee Info'!$A$2:$A$2,"#N/A")</f>
        <v>#N/A</v>
      </c>
      <c r="B1337" s="88" t="str">
        <f>'Cover Sheet'!$A$3</f>
        <v>[insert AFS Reporting Period]</v>
      </c>
      <c r="C1337" s="88" t="str">
        <f>'Cover Sheet'!$D$3</f>
        <v>[insert all medical and adult-use license record numbers covered by this AFS]</v>
      </c>
      <c r="D1337" s="88" t="str">
        <f>'Cover Sheet'!$A$6</f>
        <v>[insert name of firm]</v>
      </c>
      <c r="E1337" s="88" t="str">
        <f>'Cover Sheet'!$B$6</f>
        <v>[insert CPA name]</v>
      </c>
      <c r="F1337" s="88" t="str">
        <f>'Cover Sheet'!$B$8</f>
        <v>[insert CPA license number]</v>
      </c>
      <c r="G1337" s="88" t="str">
        <f>'Cover Sheet'!$D$6</f>
        <v>[insert direct email address]</v>
      </c>
      <c r="H1337" s="88" t="str">
        <f>'Cover Sheet'!$D$8</f>
        <v>[insert direct phone number]</v>
      </c>
      <c r="I1337" s="88" t="str">
        <f>'Cover Sheet'!$D$10</f>
        <v>[insert firm mailing address]</v>
      </c>
      <c r="J1337" s="88" t="str">
        <f>'Licensee Info'!$E$2</f>
        <v>Report not attested to correctly</v>
      </c>
      <c r="K1337" t="s">
        <v>289</v>
      </c>
      <c r="L1337">
        <v>1</v>
      </c>
      <c r="M1337" t="s">
        <v>284</v>
      </c>
      <c r="N1337">
        <v>1</v>
      </c>
      <c r="O1337">
        <v>1</v>
      </c>
      <c r="R1337" cm="1">
        <f t="array" ref="R1337:X1344">'E1 - Lease Agreements'!$A$33:$G$40</f>
        <v>0</v>
      </c>
      <c r="S1337">
        <v>0</v>
      </c>
      <c r="T1337">
        <v>0</v>
      </c>
      <c r="U1337">
        <v>0</v>
      </c>
      <c r="V1337">
        <v>0</v>
      </c>
      <c r="W1337">
        <v>0</v>
      </c>
      <c r="X1337">
        <v>0</v>
      </c>
      <c r="Y1337">
        <v>0</v>
      </c>
      <c r="Z1337">
        <v>0</v>
      </c>
      <c r="AA1337">
        <v>0</v>
      </c>
      <c r="AB1337">
        <v>0</v>
      </c>
      <c r="AC1337">
        <v>0</v>
      </c>
      <c r="AD1337">
        <v>0</v>
      </c>
      <c r="AJ1337" cm="1">
        <f t="array" ref="AJ1337">IF(OR(COUNTIF(R1337,$AZ$2:$AZ$19)),0,1)</f>
        <v>0</v>
      </c>
      <c r="AK1337" cm="1">
        <f t="array" ref="AK1337">IF(OR(COUNTIF(S1337,$AZ$2:$AZ$19)),0,1)</f>
        <v>0</v>
      </c>
      <c r="AL1337" cm="1">
        <f t="array" ref="AL1337">IF(OR(COUNTIF(T1337,$AZ$2:$AZ$19)),0,1)</f>
        <v>0</v>
      </c>
      <c r="AM1337" cm="1">
        <f t="array" ref="AM1337">IF(OR(COUNTIF(U1337,$AZ$2:$AZ$19)),0,1)</f>
        <v>0</v>
      </c>
      <c r="AN1337" cm="1">
        <f t="array" ref="AN1337">IF(OR(COUNTIF(V1337,$AZ$2:$AZ$19)),0,1)</f>
        <v>0</v>
      </c>
      <c r="AO1337" cm="1">
        <f t="array" ref="AO1337">IF(OR(COUNTIF(W1337,$AZ$2:$AZ$19)),0,1)</f>
        <v>0</v>
      </c>
      <c r="AP1337" cm="1">
        <f t="array" ref="AP1337">IF(OR(COUNTIF(X1337,$AZ$2:$AZ$19)),0,1)</f>
        <v>0</v>
      </c>
      <c r="AQ1337" cm="1">
        <f t="array" ref="AQ1337">IF(OR(COUNTIF(Y1337,$AZ$2:$AZ$19)),0,1)</f>
        <v>0</v>
      </c>
      <c r="AR1337" cm="1">
        <f t="array" ref="AR1337">IF(OR(COUNTIF(Z1337,$AZ$2:$AZ$19)),0,1)</f>
        <v>0</v>
      </c>
      <c r="AS1337" cm="1">
        <f t="array" ref="AS1337">IF(OR(COUNTIF(AA1337,$AZ$2:$AZ$19)),0,1)</f>
        <v>0</v>
      </c>
      <c r="AT1337" cm="1">
        <f t="array" ref="AT1337">IF(OR(COUNTIF(AB1337,$AZ$2:$AZ$19)),0,1)</f>
        <v>0</v>
      </c>
      <c r="AU1337" cm="1">
        <f t="array" ref="AU1337">IF(OR(COUNTIF(AC1337,$AZ$2:$AZ$19)),0,1)</f>
        <v>0</v>
      </c>
      <c r="AV1337" cm="1">
        <f t="array" ref="AV1337">IF(OR(COUNTIF(AD1337,$AZ$2:$AZ$19)),0,1)</f>
        <v>0</v>
      </c>
      <c r="AX1337">
        <f t="shared" si="22"/>
        <v>0</v>
      </c>
    </row>
    <row r="1338" spans="1:50" x14ac:dyDescent="0.3">
      <c r="A1338" s="88" t="str" cm="1">
        <f t="array" ref="A1338">IF(AX1338&gt;0,'Licensee Info'!$A$2:$A$2,"#N/A")</f>
        <v>#N/A</v>
      </c>
      <c r="B1338" s="88" t="str">
        <f>'Cover Sheet'!$A$3</f>
        <v>[insert AFS Reporting Period]</v>
      </c>
      <c r="C1338" s="88" t="str">
        <f>'Cover Sheet'!$D$3</f>
        <v>[insert all medical and adult-use license record numbers covered by this AFS]</v>
      </c>
      <c r="D1338" s="88" t="str">
        <f>'Cover Sheet'!$A$6</f>
        <v>[insert name of firm]</v>
      </c>
      <c r="E1338" s="88" t="str">
        <f>'Cover Sheet'!$B$6</f>
        <v>[insert CPA name]</v>
      </c>
      <c r="F1338" s="88" t="str">
        <f>'Cover Sheet'!$B$8</f>
        <v>[insert CPA license number]</v>
      </c>
      <c r="G1338" s="88" t="str">
        <f>'Cover Sheet'!$D$6</f>
        <v>[insert direct email address]</v>
      </c>
      <c r="H1338" s="88" t="str">
        <f>'Cover Sheet'!$D$8</f>
        <v>[insert direct phone number]</v>
      </c>
      <c r="I1338" s="88" t="str">
        <f>'Cover Sheet'!$D$10</f>
        <v>[insert firm mailing address]</v>
      </c>
      <c r="J1338" s="88" t="str">
        <f>'Licensee Info'!$E$2</f>
        <v>Report not attested to correctly</v>
      </c>
      <c r="K1338" s="91" t="s">
        <v>289</v>
      </c>
      <c r="L1338" s="91">
        <v>1</v>
      </c>
      <c r="M1338" s="91" t="s">
        <v>284</v>
      </c>
      <c r="N1338" s="91">
        <v>1</v>
      </c>
      <c r="O1338" s="91">
        <v>2</v>
      </c>
      <c r="P1338" s="91"/>
      <c r="Q1338" s="91"/>
      <c r="R1338" s="91">
        <v>0</v>
      </c>
      <c r="S1338" s="91">
        <v>0</v>
      </c>
      <c r="T1338" s="91">
        <v>0</v>
      </c>
      <c r="U1338" s="91">
        <v>0</v>
      </c>
      <c r="V1338" s="91">
        <v>0</v>
      </c>
      <c r="W1338" s="91">
        <v>0</v>
      </c>
      <c r="X1338" s="91">
        <v>0</v>
      </c>
      <c r="Y1338" s="91">
        <v>0</v>
      </c>
      <c r="Z1338" s="91">
        <v>0</v>
      </c>
      <c r="AA1338" s="91">
        <v>0</v>
      </c>
      <c r="AB1338" s="91">
        <v>0</v>
      </c>
      <c r="AC1338" s="91">
        <v>0</v>
      </c>
      <c r="AD1338" s="91">
        <v>0</v>
      </c>
      <c r="AE1338" s="91"/>
      <c r="AF1338" s="91"/>
      <c r="AG1338" s="91"/>
      <c r="AH1338" s="91"/>
      <c r="AJ1338" cm="1">
        <f t="array" ref="AJ1338">IF(OR(COUNTIF(R1338,$AZ$2:$AZ$19)),0,1)</f>
        <v>0</v>
      </c>
      <c r="AK1338" cm="1">
        <f t="array" ref="AK1338">IF(OR(COUNTIF(S1338,$AZ$2:$AZ$19)),0,1)</f>
        <v>0</v>
      </c>
      <c r="AL1338" cm="1">
        <f t="array" ref="AL1338">IF(OR(COUNTIF(T1338,$AZ$2:$AZ$19)),0,1)</f>
        <v>0</v>
      </c>
      <c r="AM1338" cm="1">
        <f t="array" ref="AM1338">IF(OR(COUNTIF(U1338,$AZ$2:$AZ$19)),0,1)</f>
        <v>0</v>
      </c>
      <c r="AN1338" cm="1">
        <f t="array" ref="AN1338">IF(OR(COUNTIF(V1338,$AZ$2:$AZ$19)),0,1)</f>
        <v>0</v>
      </c>
      <c r="AO1338" cm="1">
        <f t="array" ref="AO1338">IF(OR(COUNTIF(W1338,$AZ$2:$AZ$19)),0,1)</f>
        <v>0</v>
      </c>
      <c r="AP1338" cm="1">
        <f t="array" ref="AP1338">IF(OR(COUNTIF(X1338,$AZ$2:$AZ$19)),0,1)</f>
        <v>0</v>
      </c>
      <c r="AQ1338" cm="1">
        <f t="array" ref="AQ1338">IF(OR(COUNTIF(Y1338,$AZ$2:$AZ$19)),0,1)</f>
        <v>0</v>
      </c>
      <c r="AR1338" cm="1">
        <f t="array" ref="AR1338">IF(OR(COUNTIF(Z1338,$AZ$2:$AZ$19)),0,1)</f>
        <v>0</v>
      </c>
      <c r="AS1338" cm="1">
        <f t="array" ref="AS1338">IF(OR(COUNTIF(AA1338,$AZ$2:$AZ$19)),0,1)</f>
        <v>0</v>
      </c>
      <c r="AT1338" cm="1">
        <f t="array" ref="AT1338">IF(OR(COUNTIF(AB1338,$AZ$2:$AZ$19)),0,1)</f>
        <v>0</v>
      </c>
      <c r="AU1338" cm="1">
        <f t="array" ref="AU1338">IF(OR(COUNTIF(AC1338,$AZ$2:$AZ$19)),0,1)</f>
        <v>0</v>
      </c>
      <c r="AV1338" cm="1">
        <f t="array" ref="AV1338">IF(OR(COUNTIF(AD1338,$AZ$2:$AZ$19)),0,1)</f>
        <v>0</v>
      </c>
      <c r="AX1338">
        <f t="shared" si="22"/>
        <v>0</v>
      </c>
    </row>
    <row r="1339" spans="1:50" x14ac:dyDescent="0.3">
      <c r="A1339" s="92" t="str" cm="1">
        <f t="array" ref="A1339">IF(AX1339&gt;0,'Licensee Info'!$A$2:$A$2,"#N/A")</f>
        <v>#N/A</v>
      </c>
      <c r="B1339" s="88" t="str">
        <f>'Cover Sheet'!$A$3</f>
        <v>[insert AFS Reporting Period]</v>
      </c>
      <c r="C1339" s="88" t="str">
        <f>'Cover Sheet'!$D$3</f>
        <v>[insert all medical and adult-use license record numbers covered by this AFS]</v>
      </c>
      <c r="D1339" s="88" t="str">
        <f>'Cover Sheet'!$A$6</f>
        <v>[insert name of firm]</v>
      </c>
      <c r="E1339" s="88" t="str">
        <f>'Cover Sheet'!$B$6</f>
        <v>[insert CPA name]</v>
      </c>
      <c r="F1339" s="88" t="str">
        <f>'Cover Sheet'!$B$8</f>
        <v>[insert CPA license number]</v>
      </c>
      <c r="G1339" s="88" t="str">
        <f>'Cover Sheet'!$D$6</f>
        <v>[insert direct email address]</v>
      </c>
      <c r="H1339" s="88" t="str">
        <f>'Cover Sheet'!$D$8</f>
        <v>[insert direct phone number]</v>
      </c>
      <c r="I1339" s="88" t="str">
        <f>'Cover Sheet'!$D$10</f>
        <v>[insert firm mailing address]</v>
      </c>
      <c r="J1339" s="88" t="str">
        <f>'Licensee Info'!$E$2</f>
        <v>Report not attested to correctly</v>
      </c>
      <c r="K1339" t="s">
        <v>289</v>
      </c>
      <c r="L1339">
        <v>1</v>
      </c>
      <c r="M1339" t="s">
        <v>284</v>
      </c>
      <c r="N1339">
        <v>1</v>
      </c>
      <c r="O1339">
        <v>3</v>
      </c>
      <c r="R1339">
        <v>0</v>
      </c>
      <c r="S1339">
        <v>0</v>
      </c>
      <c r="T1339">
        <v>0</v>
      </c>
      <c r="U1339">
        <v>0</v>
      </c>
      <c r="V1339">
        <v>0</v>
      </c>
      <c r="W1339">
        <v>0</v>
      </c>
      <c r="X1339">
        <v>0</v>
      </c>
      <c r="Y1339">
        <v>0</v>
      </c>
      <c r="Z1339">
        <v>0</v>
      </c>
      <c r="AA1339">
        <v>0</v>
      </c>
      <c r="AB1339">
        <v>0</v>
      </c>
      <c r="AC1339">
        <v>0</v>
      </c>
      <c r="AD1339">
        <v>0</v>
      </c>
      <c r="AJ1339" cm="1">
        <f t="array" ref="AJ1339">IF(OR(COUNTIF(R1339,$AZ$2:$AZ$19)),0,1)</f>
        <v>0</v>
      </c>
      <c r="AK1339" cm="1">
        <f t="array" ref="AK1339">IF(OR(COUNTIF(S1339,$AZ$2:$AZ$19)),0,1)</f>
        <v>0</v>
      </c>
      <c r="AL1339" cm="1">
        <f t="array" ref="AL1339">IF(OR(COUNTIF(T1339,$AZ$2:$AZ$19)),0,1)</f>
        <v>0</v>
      </c>
      <c r="AM1339" cm="1">
        <f t="array" ref="AM1339">IF(OR(COUNTIF(U1339,$AZ$2:$AZ$19)),0,1)</f>
        <v>0</v>
      </c>
      <c r="AN1339" cm="1">
        <f t="array" ref="AN1339">IF(OR(COUNTIF(V1339,$AZ$2:$AZ$19)),0,1)</f>
        <v>0</v>
      </c>
      <c r="AO1339" cm="1">
        <f t="array" ref="AO1339">IF(OR(COUNTIF(W1339,$AZ$2:$AZ$19)),0,1)</f>
        <v>0</v>
      </c>
      <c r="AP1339" cm="1">
        <f t="array" ref="AP1339">IF(OR(COUNTIF(X1339,$AZ$2:$AZ$19)),0,1)</f>
        <v>0</v>
      </c>
      <c r="AQ1339" cm="1">
        <f t="array" ref="AQ1339">IF(OR(COUNTIF(Y1339,$AZ$2:$AZ$19)),0,1)</f>
        <v>0</v>
      </c>
      <c r="AR1339" cm="1">
        <f t="array" ref="AR1339">IF(OR(COUNTIF(Z1339,$AZ$2:$AZ$19)),0,1)</f>
        <v>0</v>
      </c>
      <c r="AS1339" cm="1">
        <f t="array" ref="AS1339">IF(OR(COUNTIF(AA1339,$AZ$2:$AZ$19)),0,1)</f>
        <v>0</v>
      </c>
      <c r="AT1339" cm="1">
        <f t="array" ref="AT1339">IF(OR(COUNTIF(AB1339,$AZ$2:$AZ$19)),0,1)</f>
        <v>0</v>
      </c>
      <c r="AU1339" cm="1">
        <f t="array" ref="AU1339">IF(OR(COUNTIF(AC1339,$AZ$2:$AZ$19)),0,1)</f>
        <v>0</v>
      </c>
      <c r="AV1339" cm="1">
        <f t="array" ref="AV1339">IF(OR(COUNTIF(AD1339,$AZ$2:$AZ$19)),0,1)</f>
        <v>0</v>
      </c>
      <c r="AX1339">
        <f t="shared" si="22"/>
        <v>0</v>
      </c>
    </row>
    <row r="1340" spans="1:50" x14ac:dyDescent="0.3">
      <c r="A1340" s="88" t="str" cm="1">
        <f t="array" ref="A1340">IF(AX1340&gt;0,'Licensee Info'!$A$2:$A$2,"#N/A")</f>
        <v>#N/A</v>
      </c>
      <c r="B1340" s="88" t="str">
        <f>'Cover Sheet'!$A$3</f>
        <v>[insert AFS Reporting Period]</v>
      </c>
      <c r="C1340" s="88" t="str">
        <f>'Cover Sheet'!$D$3</f>
        <v>[insert all medical and adult-use license record numbers covered by this AFS]</v>
      </c>
      <c r="D1340" s="88" t="str">
        <f>'Cover Sheet'!$A$6</f>
        <v>[insert name of firm]</v>
      </c>
      <c r="E1340" s="88" t="str">
        <f>'Cover Sheet'!$B$6</f>
        <v>[insert CPA name]</v>
      </c>
      <c r="F1340" s="88" t="str">
        <f>'Cover Sheet'!$B$8</f>
        <v>[insert CPA license number]</v>
      </c>
      <c r="G1340" s="88" t="str">
        <f>'Cover Sheet'!$D$6</f>
        <v>[insert direct email address]</v>
      </c>
      <c r="H1340" s="88" t="str">
        <f>'Cover Sheet'!$D$8</f>
        <v>[insert direct phone number]</v>
      </c>
      <c r="I1340" s="88" t="str">
        <f>'Cover Sheet'!$D$10</f>
        <v>[insert firm mailing address]</v>
      </c>
      <c r="J1340" s="88" t="str">
        <f>'Licensee Info'!$E$2</f>
        <v>Report not attested to correctly</v>
      </c>
      <c r="K1340" s="91" t="s">
        <v>289</v>
      </c>
      <c r="L1340" s="91">
        <v>1</v>
      </c>
      <c r="M1340" s="91" t="s">
        <v>284</v>
      </c>
      <c r="N1340" s="91">
        <v>1</v>
      </c>
      <c r="O1340" s="91">
        <v>4</v>
      </c>
      <c r="P1340" s="91"/>
      <c r="Q1340" s="91"/>
      <c r="R1340" s="91">
        <v>0</v>
      </c>
      <c r="S1340" s="91">
        <v>0</v>
      </c>
      <c r="T1340" s="91">
        <v>0</v>
      </c>
      <c r="U1340" s="91">
        <v>0</v>
      </c>
      <c r="V1340" s="91">
        <v>0</v>
      </c>
      <c r="W1340" s="91">
        <v>0</v>
      </c>
      <c r="X1340" s="91">
        <v>0</v>
      </c>
      <c r="Y1340" s="91">
        <v>0</v>
      </c>
      <c r="Z1340" s="91">
        <v>0</v>
      </c>
      <c r="AA1340" s="91">
        <v>0</v>
      </c>
      <c r="AB1340" s="91">
        <v>0</v>
      </c>
      <c r="AC1340" s="91">
        <v>0</v>
      </c>
      <c r="AD1340" s="91">
        <v>0</v>
      </c>
      <c r="AE1340" s="91"/>
      <c r="AF1340" s="91"/>
      <c r="AG1340" s="91"/>
      <c r="AH1340" s="91"/>
      <c r="AJ1340" cm="1">
        <f t="array" ref="AJ1340">IF(OR(COUNTIF(R1340,$AZ$2:$AZ$19)),0,1)</f>
        <v>0</v>
      </c>
      <c r="AK1340" cm="1">
        <f t="array" ref="AK1340">IF(OR(COUNTIF(S1340,$AZ$2:$AZ$19)),0,1)</f>
        <v>0</v>
      </c>
      <c r="AL1340" cm="1">
        <f t="array" ref="AL1340">IF(OR(COUNTIF(T1340,$AZ$2:$AZ$19)),0,1)</f>
        <v>0</v>
      </c>
      <c r="AM1340" cm="1">
        <f t="array" ref="AM1340">IF(OR(COUNTIF(U1340,$AZ$2:$AZ$19)),0,1)</f>
        <v>0</v>
      </c>
      <c r="AN1340" cm="1">
        <f t="array" ref="AN1340">IF(OR(COUNTIF(V1340,$AZ$2:$AZ$19)),0,1)</f>
        <v>0</v>
      </c>
      <c r="AO1340" cm="1">
        <f t="array" ref="AO1340">IF(OR(COUNTIF(W1340,$AZ$2:$AZ$19)),0,1)</f>
        <v>0</v>
      </c>
      <c r="AP1340" cm="1">
        <f t="array" ref="AP1340">IF(OR(COUNTIF(X1340,$AZ$2:$AZ$19)),0,1)</f>
        <v>0</v>
      </c>
      <c r="AQ1340" cm="1">
        <f t="array" ref="AQ1340">IF(OR(COUNTIF(Y1340,$AZ$2:$AZ$19)),0,1)</f>
        <v>0</v>
      </c>
      <c r="AR1340" cm="1">
        <f t="array" ref="AR1340">IF(OR(COUNTIF(Z1340,$AZ$2:$AZ$19)),0,1)</f>
        <v>0</v>
      </c>
      <c r="AS1340" cm="1">
        <f t="array" ref="AS1340">IF(OR(COUNTIF(AA1340,$AZ$2:$AZ$19)),0,1)</f>
        <v>0</v>
      </c>
      <c r="AT1340" cm="1">
        <f t="array" ref="AT1340">IF(OR(COUNTIF(AB1340,$AZ$2:$AZ$19)),0,1)</f>
        <v>0</v>
      </c>
      <c r="AU1340" cm="1">
        <f t="array" ref="AU1340">IF(OR(COUNTIF(AC1340,$AZ$2:$AZ$19)),0,1)</f>
        <v>0</v>
      </c>
      <c r="AV1340" cm="1">
        <f t="array" ref="AV1340">IF(OR(COUNTIF(AD1340,$AZ$2:$AZ$19)),0,1)</f>
        <v>0</v>
      </c>
      <c r="AX1340">
        <f t="shared" si="22"/>
        <v>0</v>
      </c>
    </row>
    <row r="1341" spans="1:50" x14ac:dyDescent="0.3">
      <c r="A1341" s="92" t="str" cm="1">
        <f t="array" ref="A1341">IF(AX1341&gt;0,'Licensee Info'!$A$2:$A$2,"#N/A")</f>
        <v>#N/A</v>
      </c>
      <c r="B1341" s="88" t="str">
        <f>'Cover Sheet'!$A$3</f>
        <v>[insert AFS Reporting Period]</v>
      </c>
      <c r="C1341" s="88" t="str">
        <f>'Cover Sheet'!$D$3</f>
        <v>[insert all medical and adult-use license record numbers covered by this AFS]</v>
      </c>
      <c r="D1341" s="88" t="str">
        <f>'Cover Sheet'!$A$6</f>
        <v>[insert name of firm]</v>
      </c>
      <c r="E1341" s="88" t="str">
        <f>'Cover Sheet'!$B$6</f>
        <v>[insert CPA name]</v>
      </c>
      <c r="F1341" s="88" t="str">
        <f>'Cover Sheet'!$B$8</f>
        <v>[insert CPA license number]</v>
      </c>
      <c r="G1341" s="88" t="str">
        <f>'Cover Sheet'!$D$6</f>
        <v>[insert direct email address]</v>
      </c>
      <c r="H1341" s="88" t="str">
        <f>'Cover Sheet'!$D$8</f>
        <v>[insert direct phone number]</v>
      </c>
      <c r="I1341" s="88" t="str">
        <f>'Cover Sheet'!$D$10</f>
        <v>[insert firm mailing address]</v>
      </c>
      <c r="J1341" s="88" t="str">
        <f>'Licensee Info'!$E$2</f>
        <v>Report not attested to correctly</v>
      </c>
      <c r="K1341" t="s">
        <v>289</v>
      </c>
      <c r="L1341">
        <v>1</v>
      </c>
      <c r="M1341" t="s">
        <v>284</v>
      </c>
      <c r="N1341">
        <v>1</v>
      </c>
      <c r="O1341">
        <v>5</v>
      </c>
      <c r="R1341">
        <v>0</v>
      </c>
      <c r="S1341">
        <v>0</v>
      </c>
      <c r="T1341">
        <v>0</v>
      </c>
      <c r="U1341">
        <v>0</v>
      </c>
      <c r="V1341">
        <v>0</v>
      </c>
      <c r="W1341">
        <v>0</v>
      </c>
      <c r="X1341">
        <v>0</v>
      </c>
      <c r="Y1341">
        <v>0</v>
      </c>
      <c r="Z1341">
        <v>0</v>
      </c>
      <c r="AA1341">
        <v>0</v>
      </c>
      <c r="AB1341">
        <v>0</v>
      </c>
      <c r="AC1341">
        <v>0</v>
      </c>
      <c r="AD1341">
        <v>0</v>
      </c>
      <c r="AJ1341" cm="1">
        <f t="array" ref="AJ1341">IF(OR(COUNTIF(R1341,$AZ$2:$AZ$19)),0,1)</f>
        <v>0</v>
      </c>
      <c r="AK1341" cm="1">
        <f t="array" ref="AK1341">IF(OR(COUNTIF(S1341,$AZ$2:$AZ$19)),0,1)</f>
        <v>0</v>
      </c>
      <c r="AL1341" cm="1">
        <f t="array" ref="AL1341">IF(OR(COUNTIF(T1341,$AZ$2:$AZ$19)),0,1)</f>
        <v>0</v>
      </c>
      <c r="AM1341" cm="1">
        <f t="array" ref="AM1341">IF(OR(COUNTIF(U1341,$AZ$2:$AZ$19)),0,1)</f>
        <v>0</v>
      </c>
      <c r="AN1341" cm="1">
        <f t="array" ref="AN1341">IF(OR(COUNTIF(V1341,$AZ$2:$AZ$19)),0,1)</f>
        <v>0</v>
      </c>
      <c r="AO1341" cm="1">
        <f t="array" ref="AO1341">IF(OR(COUNTIF(W1341,$AZ$2:$AZ$19)),0,1)</f>
        <v>0</v>
      </c>
      <c r="AP1341" cm="1">
        <f t="array" ref="AP1341">IF(OR(COUNTIF(X1341,$AZ$2:$AZ$19)),0,1)</f>
        <v>0</v>
      </c>
      <c r="AQ1341" cm="1">
        <f t="array" ref="AQ1341">IF(OR(COUNTIF(Y1341,$AZ$2:$AZ$19)),0,1)</f>
        <v>0</v>
      </c>
      <c r="AR1341" cm="1">
        <f t="array" ref="AR1341">IF(OR(COUNTIF(Z1341,$AZ$2:$AZ$19)),0,1)</f>
        <v>0</v>
      </c>
      <c r="AS1341" cm="1">
        <f t="array" ref="AS1341">IF(OR(COUNTIF(AA1341,$AZ$2:$AZ$19)),0,1)</f>
        <v>0</v>
      </c>
      <c r="AT1341" cm="1">
        <f t="array" ref="AT1341">IF(OR(COUNTIF(AB1341,$AZ$2:$AZ$19)),0,1)</f>
        <v>0</v>
      </c>
      <c r="AU1341" cm="1">
        <f t="array" ref="AU1341">IF(OR(COUNTIF(AC1341,$AZ$2:$AZ$19)),0,1)</f>
        <v>0</v>
      </c>
      <c r="AV1341" cm="1">
        <f t="array" ref="AV1341">IF(OR(COUNTIF(AD1341,$AZ$2:$AZ$19)),0,1)</f>
        <v>0</v>
      </c>
      <c r="AX1341">
        <f t="shared" si="22"/>
        <v>0</v>
      </c>
    </row>
    <row r="1342" spans="1:50" x14ac:dyDescent="0.3">
      <c r="A1342" s="88" t="str" cm="1">
        <f t="array" ref="A1342">IF(AX1342&gt;0,'Licensee Info'!$A$2:$A$2,"#N/A")</f>
        <v>#N/A</v>
      </c>
      <c r="B1342" s="88" t="str">
        <f>'Cover Sheet'!$A$3</f>
        <v>[insert AFS Reporting Period]</v>
      </c>
      <c r="C1342" s="88" t="str">
        <f>'Cover Sheet'!$D$3</f>
        <v>[insert all medical and adult-use license record numbers covered by this AFS]</v>
      </c>
      <c r="D1342" s="88" t="str">
        <f>'Cover Sheet'!$A$6</f>
        <v>[insert name of firm]</v>
      </c>
      <c r="E1342" s="88" t="str">
        <f>'Cover Sheet'!$B$6</f>
        <v>[insert CPA name]</v>
      </c>
      <c r="F1342" s="88" t="str">
        <f>'Cover Sheet'!$B$8</f>
        <v>[insert CPA license number]</v>
      </c>
      <c r="G1342" s="88" t="str">
        <f>'Cover Sheet'!$D$6</f>
        <v>[insert direct email address]</v>
      </c>
      <c r="H1342" s="88" t="str">
        <f>'Cover Sheet'!$D$8</f>
        <v>[insert direct phone number]</v>
      </c>
      <c r="I1342" s="88" t="str">
        <f>'Cover Sheet'!$D$10</f>
        <v>[insert firm mailing address]</v>
      </c>
      <c r="J1342" s="88" t="str">
        <f>'Licensee Info'!$E$2</f>
        <v>Report not attested to correctly</v>
      </c>
      <c r="K1342" s="91" t="s">
        <v>289</v>
      </c>
      <c r="L1342" s="91">
        <v>1</v>
      </c>
      <c r="M1342" s="91" t="s">
        <v>284</v>
      </c>
      <c r="N1342" s="91">
        <v>1</v>
      </c>
      <c r="O1342" s="91">
        <v>6</v>
      </c>
      <c r="P1342" s="91"/>
      <c r="Q1342" s="91"/>
      <c r="R1342" s="91">
        <v>0</v>
      </c>
      <c r="S1342" s="91">
        <v>0</v>
      </c>
      <c r="T1342" s="91">
        <v>0</v>
      </c>
      <c r="U1342" s="91">
        <v>0</v>
      </c>
      <c r="V1342" s="91">
        <v>0</v>
      </c>
      <c r="W1342" s="91">
        <v>0</v>
      </c>
      <c r="X1342" s="91">
        <v>0</v>
      </c>
      <c r="Y1342" s="91">
        <v>0</v>
      </c>
      <c r="Z1342" s="91">
        <v>0</v>
      </c>
      <c r="AA1342" s="91">
        <v>0</v>
      </c>
      <c r="AB1342" s="91">
        <v>0</v>
      </c>
      <c r="AC1342" s="91">
        <v>0</v>
      </c>
      <c r="AD1342" s="91">
        <v>0</v>
      </c>
      <c r="AE1342" s="91"/>
      <c r="AF1342" s="91"/>
      <c r="AG1342" s="91"/>
      <c r="AH1342" s="91"/>
      <c r="AJ1342" cm="1">
        <f t="array" ref="AJ1342">IF(OR(COUNTIF(R1342,$AZ$2:$AZ$19)),0,1)</f>
        <v>0</v>
      </c>
      <c r="AK1342" cm="1">
        <f t="array" ref="AK1342">IF(OR(COUNTIF(S1342,$AZ$2:$AZ$19)),0,1)</f>
        <v>0</v>
      </c>
      <c r="AL1342" cm="1">
        <f t="array" ref="AL1342">IF(OR(COUNTIF(T1342,$AZ$2:$AZ$19)),0,1)</f>
        <v>0</v>
      </c>
      <c r="AM1342" cm="1">
        <f t="array" ref="AM1342">IF(OR(COUNTIF(U1342,$AZ$2:$AZ$19)),0,1)</f>
        <v>0</v>
      </c>
      <c r="AN1342" cm="1">
        <f t="array" ref="AN1342">IF(OR(COUNTIF(V1342,$AZ$2:$AZ$19)),0,1)</f>
        <v>0</v>
      </c>
      <c r="AO1342" cm="1">
        <f t="array" ref="AO1342">IF(OR(COUNTIF(W1342,$AZ$2:$AZ$19)),0,1)</f>
        <v>0</v>
      </c>
      <c r="AP1342" cm="1">
        <f t="array" ref="AP1342">IF(OR(COUNTIF(X1342,$AZ$2:$AZ$19)),0,1)</f>
        <v>0</v>
      </c>
      <c r="AQ1342" cm="1">
        <f t="array" ref="AQ1342">IF(OR(COUNTIF(Y1342,$AZ$2:$AZ$19)),0,1)</f>
        <v>0</v>
      </c>
      <c r="AR1342" cm="1">
        <f t="array" ref="AR1342">IF(OR(COUNTIF(Z1342,$AZ$2:$AZ$19)),0,1)</f>
        <v>0</v>
      </c>
      <c r="AS1342" cm="1">
        <f t="array" ref="AS1342">IF(OR(COUNTIF(AA1342,$AZ$2:$AZ$19)),0,1)</f>
        <v>0</v>
      </c>
      <c r="AT1342" cm="1">
        <f t="array" ref="AT1342">IF(OR(COUNTIF(AB1342,$AZ$2:$AZ$19)),0,1)</f>
        <v>0</v>
      </c>
      <c r="AU1342" cm="1">
        <f t="array" ref="AU1342">IF(OR(COUNTIF(AC1342,$AZ$2:$AZ$19)),0,1)</f>
        <v>0</v>
      </c>
      <c r="AV1342" cm="1">
        <f t="array" ref="AV1342">IF(OR(COUNTIF(AD1342,$AZ$2:$AZ$19)),0,1)</f>
        <v>0</v>
      </c>
      <c r="AX1342">
        <f t="shared" si="22"/>
        <v>0</v>
      </c>
    </row>
    <row r="1343" spans="1:50" x14ac:dyDescent="0.3">
      <c r="A1343" s="92" t="str" cm="1">
        <f t="array" ref="A1343">IF(AX1343&gt;0,'Licensee Info'!$A$2:$A$2,"#N/A")</f>
        <v>#N/A</v>
      </c>
      <c r="B1343" s="88" t="str">
        <f>'Cover Sheet'!$A$3</f>
        <v>[insert AFS Reporting Period]</v>
      </c>
      <c r="C1343" s="88" t="str">
        <f>'Cover Sheet'!$D$3</f>
        <v>[insert all medical and adult-use license record numbers covered by this AFS]</v>
      </c>
      <c r="D1343" s="88" t="str">
        <f>'Cover Sheet'!$A$6</f>
        <v>[insert name of firm]</v>
      </c>
      <c r="E1343" s="88" t="str">
        <f>'Cover Sheet'!$B$6</f>
        <v>[insert CPA name]</v>
      </c>
      <c r="F1343" s="88" t="str">
        <f>'Cover Sheet'!$B$8</f>
        <v>[insert CPA license number]</v>
      </c>
      <c r="G1343" s="88" t="str">
        <f>'Cover Sheet'!$D$6</f>
        <v>[insert direct email address]</v>
      </c>
      <c r="H1343" s="88" t="str">
        <f>'Cover Sheet'!$D$8</f>
        <v>[insert direct phone number]</v>
      </c>
      <c r="I1343" s="88" t="str">
        <f>'Cover Sheet'!$D$10</f>
        <v>[insert firm mailing address]</v>
      </c>
      <c r="J1343" s="88" t="str">
        <f>'Licensee Info'!$E$2</f>
        <v>Report not attested to correctly</v>
      </c>
      <c r="K1343" t="s">
        <v>289</v>
      </c>
      <c r="L1343">
        <v>1</v>
      </c>
      <c r="M1343" t="s">
        <v>284</v>
      </c>
      <c r="N1343">
        <v>1</v>
      </c>
      <c r="O1343">
        <v>7</v>
      </c>
      <c r="R1343">
        <v>0</v>
      </c>
      <c r="S1343">
        <v>0</v>
      </c>
      <c r="T1343">
        <v>0</v>
      </c>
      <c r="U1343">
        <v>0</v>
      </c>
      <c r="V1343">
        <v>0</v>
      </c>
      <c r="W1343">
        <v>0</v>
      </c>
      <c r="X1343">
        <v>0</v>
      </c>
      <c r="Y1343">
        <v>0</v>
      </c>
      <c r="Z1343">
        <v>0</v>
      </c>
      <c r="AA1343">
        <v>0</v>
      </c>
      <c r="AB1343">
        <v>0</v>
      </c>
      <c r="AC1343">
        <v>0</v>
      </c>
      <c r="AD1343">
        <v>0</v>
      </c>
      <c r="AJ1343" cm="1">
        <f t="array" ref="AJ1343">IF(OR(COUNTIF(R1343,$AZ$2:$AZ$19)),0,1)</f>
        <v>0</v>
      </c>
      <c r="AK1343" cm="1">
        <f t="array" ref="AK1343">IF(OR(COUNTIF(S1343,$AZ$2:$AZ$19)),0,1)</f>
        <v>0</v>
      </c>
      <c r="AL1343" cm="1">
        <f t="array" ref="AL1343">IF(OR(COUNTIF(T1343,$AZ$2:$AZ$19)),0,1)</f>
        <v>0</v>
      </c>
      <c r="AM1343" cm="1">
        <f t="array" ref="AM1343">IF(OR(COUNTIF(U1343,$AZ$2:$AZ$19)),0,1)</f>
        <v>0</v>
      </c>
      <c r="AN1343" cm="1">
        <f t="array" ref="AN1343">IF(OR(COUNTIF(V1343,$AZ$2:$AZ$19)),0,1)</f>
        <v>0</v>
      </c>
      <c r="AO1343" cm="1">
        <f t="array" ref="AO1343">IF(OR(COUNTIF(W1343,$AZ$2:$AZ$19)),0,1)</f>
        <v>0</v>
      </c>
      <c r="AP1343" cm="1">
        <f t="array" ref="AP1343">IF(OR(COUNTIF(X1343,$AZ$2:$AZ$19)),0,1)</f>
        <v>0</v>
      </c>
      <c r="AQ1343" cm="1">
        <f t="array" ref="AQ1343">IF(OR(COUNTIF(Y1343,$AZ$2:$AZ$19)),0,1)</f>
        <v>0</v>
      </c>
      <c r="AR1343" cm="1">
        <f t="array" ref="AR1343">IF(OR(COUNTIF(Z1343,$AZ$2:$AZ$19)),0,1)</f>
        <v>0</v>
      </c>
      <c r="AS1343" cm="1">
        <f t="array" ref="AS1343">IF(OR(COUNTIF(AA1343,$AZ$2:$AZ$19)),0,1)</f>
        <v>0</v>
      </c>
      <c r="AT1343" cm="1">
        <f t="array" ref="AT1343">IF(OR(COUNTIF(AB1343,$AZ$2:$AZ$19)),0,1)</f>
        <v>0</v>
      </c>
      <c r="AU1343" cm="1">
        <f t="array" ref="AU1343">IF(OR(COUNTIF(AC1343,$AZ$2:$AZ$19)),0,1)</f>
        <v>0</v>
      </c>
      <c r="AV1343" cm="1">
        <f t="array" ref="AV1343">IF(OR(COUNTIF(AD1343,$AZ$2:$AZ$19)),0,1)</f>
        <v>0</v>
      </c>
      <c r="AX1343">
        <f t="shared" ref="AX1343:AX1406" si="23">SUM(AJ1343:AV1343)</f>
        <v>0</v>
      </c>
    </row>
    <row r="1344" spans="1:50" x14ac:dyDescent="0.3">
      <c r="A1344" s="88" t="str" cm="1">
        <f t="array" ref="A1344">IF(AX1344&gt;0,'Licensee Info'!$A$2:$A$2,"#N/A")</f>
        <v>#N/A</v>
      </c>
      <c r="B1344" s="88" t="str">
        <f>'Cover Sheet'!$A$3</f>
        <v>[insert AFS Reporting Period]</v>
      </c>
      <c r="C1344" s="88" t="str">
        <f>'Cover Sheet'!$D$3</f>
        <v>[insert all medical and adult-use license record numbers covered by this AFS]</v>
      </c>
      <c r="D1344" s="88" t="str">
        <f>'Cover Sheet'!$A$6</f>
        <v>[insert name of firm]</v>
      </c>
      <c r="E1344" s="88" t="str">
        <f>'Cover Sheet'!$B$6</f>
        <v>[insert CPA name]</v>
      </c>
      <c r="F1344" s="88" t="str">
        <f>'Cover Sheet'!$B$8</f>
        <v>[insert CPA license number]</v>
      </c>
      <c r="G1344" s="88" t="str">
        <f>'Cover Sheet'!$D$6</f>
        <v>[insert direct email address]</v>
      </c>
      <c r="H1344" s="88" t="str">
        <f>'Cover Sheet'!$D$8</f>
        <v>[insert direct phone number]</v>
      </c>
      <c r="I1344" s="88" t="str">
        <f>'Cover Sheet'!$D$10</f>
        <v>[insert firm mailing address]</v>
      </c>
      <c r="J1344" s="88" t="str">
        <f>'Licensee Info'!$E$2</f>
        <v>Report not attested to correctly</v>
      </c>
      <c r="K1344" s="91" t="s">
        <v>289</v>
      </c>
      <c r="L1344" s="91">
        <v>1</v>
      </c>
      <c r="M1344" s="91" t="s">
        <v>284</v>
      </c>
      <c r="N1344" s="91">
        <v>1</v>
      </c>
      <c r="O1344" s="91">
        <v>8</v>
      </c>
      <c r="P1344" s="91"/>
      <c r="Q1344" s="91"/>
      <c r="R1344" s="91">
        <v>0</v>
      </c>
      <c r="S1344" s="91">
        <v>0</v>
      </c>
      <c r="T1344" s="91">
        <v>0</v>
      </c>
      <c r="U1344" s="91">
        <v>0</v>
      </c>
      <c r="V1344" s="91">
        <v>0</v>
      </c>
      <c r="W1344" s="91">
        <v>0</v>
      </c>
      <c r="X1344" s="91">
        <v>0</v>
      </c>
      <c r="Y1344" s="91">
        <v>0</v>
      </c>
      <c r="Z1344" s="91">
        <v>0</v>
      </c>
      <c r="AA1344" s="91">
        <v>0</v>
      </c>
      <c r="AB1344" s="91">
        <v>0</v>
      </c>
      <c r="AC1344" s="91">
        <v>0</v>
      </c>
      <c r="AD1344" s="91">
        <v>0</v>
      </c>
      <c r="AE1344" s="91"/>
      <c r="AF1344" s="91"/>
      <c r="AG1344" s="91"/>
      <c r="AH1344" s="91"/>
      <c r="AJ1344" cm="1">
        <f t="array" ref="AJ1344">IF(OR(COUNTIF(R1344,$AZ$2:$AZ$19)),0,1)</f>
        <v>0</v>
      </c>
      <c r="AK1344" cm="1">
        <f t="array" ref="AK1344">IF(OR(COUNTIF(S1344,$AZ$2:$AZ$19)),0,1)</f>
        <v>0</v>
      </c>
      <c r="AL1344" cm="1">
        <f t="array" ref="AL1344">IF(OR(COUNTIF(T1344,$AZ$2:$AZ$19)),0,1)</f>
        <v>0</v>
      </c>
      <c r="AM1344" cm="1">
        <f t="array" ref="AM1344">IF(OR(COUNTIF(U1344,$AZ$2:$AZ$19)),0,1)</f>
        <v>0</v>
      </c>
      <c r="AN1344" cm="1">
        <f t="array" ref="AN1344">IF(OR(COUNTIF(V1344,$AZ$2:$AZ$19)),0,1)</f>
        <v>0</v>
      </c>
      <c r="AO1344" cm="1">
        <f t="array" ref="AO1344">IF(OR(COUNTIF(W1344,$AZ$2:$AZ$19)),0,1)</f>
        <v>0</v>
      </c>
      <c r="AP1344" cm="1">
        <f t="array" ref="AP1344">IF(OR(COUNTIF(X1344,$AZ$2:$AZ$19)),0,1)</f>
        <v>0</v>
      </c>
      <c r="AQ1344" cm="1">
        <f t="array" ref="AQ1344">IF(OR(COUNTIF(Y1344,$AZ$2:$AZ$19)),0,1)</f>
        <v>0</v>
      </c>
      <c r="AR1344" cm="1">
        <f t="array" ref="AR1344">IF(OR(COUNTIF(Z1344,$AZ$2:$AZ$19)),0,1)</f>
        <v>0</v>
      </c>
      <c r="AS1344" cm="1">
        <f t="array" ref="AS1344">IF(OR(COUNTIF(AA1344,$AZ$2:$AZ$19)),0,1)</f>
        <v>0</v>
      </c>
      <c r="AT1344" cm="1">
        <f t="array" ref="AT1344">IF(OR(COUNTIF(AB1344,$AZ$2:$AZ$19)),0,1)</f>
        <v>0</v>
      </c>
      <c r="AU1344" cm="1">
        <f t="array" ref="AU1344">IF(OR(COUNTIF(AC1344,$AZ$2:$AZ$19)),0,1)</f>
        <v>0</v>
      </c>
      <c r="AV1344" cm="1">
        <f t="array" ref="AV1344">IF(OR(COUNTIF(AD1344,$AZ$2:$AZ$19)),0,1)</f>
        <v>0</v>
      </c>
      <c r="AX1344">
        <f t="shared" si="23"/>
        <v>0</v>
      </c>
    </row>
    <row r="1345" spans="1:50" x14ac:dyDescent="0.3">
      <c r="A1345" s="92" t="str" cm="1">
        <f t="array" ref="A1345">IF(AX1345&gt;0,'Licensee Info'!$A$2:$A$2,"#N/A")</f>
        <v>#N/A</v>
      </c>
      <c r="B1345" s="88" t="str">
        <f>'Cover Sheet'!$A$3</f>
        <v>[insert AFS Reporting Period]</v>
      </c>
      <c r="C1345" s="88" t="str">
        <f>'Cover Sheet'!$D$3</f>
        <v>[insert all medical and adult-use license record numbers covered by this AFS]</v>
      </c>
      <c r="D1345" s="88" t="str">
        <f>'Cover Sheet'!$A$6</f>
        <v>[insert name of firm]</v>
      </c>
      <c r="E1345" s="88" t="str">
        <f>'Cover Sheet'!$B$6</f>
        <v>[insert CPA name]</v>
      </c>
      <c r="F1345" s="88" t="str">
        <f>'Cover Sheet'!$B$8</f>
        <v>[insert CPA license number]</v>
      </c>
      <c r="G1345" s="88" t="str">
        <f>'Cover Sheet'!$D$6</f>
        <v>[insert direct email address]</v>
      </c>
      <c r="H1345" s="88" t="str">
        <f>'Cover Sheet'!$D$8</f>
        <v>[insert direct phone number]</v>
      </c>
      <c r="I1345" s="88" t="str">
        <f>'Cover Sheet'!$D$10</f>
        <v>[insert firm mailing address]</v>
      </c>
      <c r="J1345" s="88" t="str">
        <f>'Licensee Info'!$E$2</f>
        <v>Report not attested to correctly</v>
      </c>
      <c r="K1345" t="s">
        <v>289</v>
      </c>
      <c r="L1345">
        <v>1</v>
      </c>
      <c r="M1345" t="s">
        <v>284</v>
      </c>
      <c r="N1345">
        <v>1</v>
      </c>
      <c r="O1345">
        <v>9</v>
      </c>
      <c r="R1345">
        <v>0</v>
      </c>
      <c r="S1345">
        <v>0</v>
      </c>
      <c r="T1345">
        <v>0</v>
      </c>
      <c r="U1345">
        <v>0</v>
      </c>
      <c r="V1345">
        <v>0</v>
      </c>
      <c r="W1345">
        <v>0</v>
      </c>
      <c r="X1345">
        <v>0</v>
      </c>
      <c r="Y1345">
        <v>0</v>
      </c>
      <c r="Z1345">
        <v>0</v>
      </c>
      <c r="AA1345">
        <v>0</v>
      </c>
      <c r="AB1345">
        <v>0</v>
      </c>
      <c r="AC1345">
        <v>0</v>
      </c>
      <c r="AD1345">
        <v>0</v>
      </c>
      <c r="AJ1345" cm="1">
        <f t="array" ref="AJ1345">IF(OR(COUNTIF(R1345,$AZ$2:$AZ$19)),0,1)</f>
        <v>0</v>
      </c>
      <c r="AK1345" cm="1">
        <f t="array" ref="AK1345">IF(OR(COUNTIF(S1345,$AZ$2:$AZ$19)),0,1)</f>
        <v>0</v>
      </c>
      <c r="AL1345" cm="1">
        <f t="array" ref="AL1345">IF(OR(COUNTIF(T1345,$AZ$2:$AZ$19)),0,1)</f>
        <v>0</v>
      </c>
      <c r="AM1345" cm="1">
        <f t="array" ref="AM1345">IF(OR(COUNTIF(U1345,$AZ$2:$AZ$19)),0,1)</f>
        <v>0</v>
      </c>
      <c r="AN1345" cm="1">
        <f t="array" ref="AN1345">IF(OR(COUNTIF(V1345,$AZ$2:$AZ$19)),0,1)</f>
        <v>0</v>
      </c>
      <c r="AO1345" cm="1">
        <f t="array" ref="AO1345">IF(OR(COUNTIF(W1345,$AZ$2:$AZ$19)),0,1)</f>
        <v>0</v>
      </c>
      <c r="AP1345" cm="1">
        <f t="array" ref="AP1345">IF(OR(COUNTIF(X1345,$AZ$2:$AZ$19)),0,1)</f>
        <v>0</v>
      </c>
      <c r="AQ1345" cm="1">
        <f t="array" ref="AQ1345">IF(OR(COUNTIF(Y1345,$AZ$2:$AZ$19)),0,1)</f>
        <v>0</v>
      </c>
      <c r="AR1345" cm="1">
        <f t="array" ref="AR1345">IF(OR(COUNTIF(Z1345,$AZ$2:$AZ$19)),0,1)</f>
        <v>0</v>
      </c>
      <c r="AS1345" cm="1">
        <f t="array" ref="AS1345">IF(OR(COUNTIF(AA1345,$AZ$2:$AZ$19)),0,1)</f>
        <v>0</v>
      </c>
      <c r="AT1345" cm="1">
        <f t="array" ref="AT1345">IF(OR(COUNTIF(AB1345,$AZ$2:$AZ$19)),0,1)</f>
        <v>0</v>
      </c>
      <c r="AU1345" cm="1">
        <f t="array" ref="AU1345">IF(OR(COUNTIF(AC1345,$AZ$2:$AZ$19)),0,1)</f>
        <v>0</v>
      </c>
      <c r="AV1345" cm="1">
        <f t="array" ref="AV1345">IF(OR(COUNTIF(AD1345,$AZ$2:$AZ$19)),0,1)</f>
        <v>0</v>
      </c>
      <c r="AX1345">
        <f t="shared" si="23"/>
        <v>0</v>
      </c>
    </row>
    <row r="1346" spans="1:50" x14ac:dyDescent="0.3">
      <c r="A1346" s="88" t="str" cm="1">
        <f t="array" ref="A1346">IF(AX1346&gt;0,'Licensee Info'!$A$2:$A$2,"#N/A")</f>
        <v>#N/A</v>
      </c>
      <c r="B1346" s="88" t="str">
        <f>'Cover Sheet'!$A$3</f>
        <v>[insert AFS Reporting Period]</v>
      </c>
      <c r="C1346" s="88" t="str">
        <f>'Cover Sheet'!$D$3</f>
        <v>[insert all medical and adult-use license record numbers covered by this AFS]</v>
      </c>
      <c r="D1346" s="88" t="str">
        <f>'Cover Sheet'!$A$6</f>
        <v>[insert name of firm]</v>
      </c>
      <c r="E1346" s="88" t="str">
        <f>'Cover Sheet'!$B$6</f>
        <v>[insert CPA name]</v>
      </c>
      <c r="F1346" s="88" t="str">
        <f>'Cover Sheet'!$B$8</f>
        <v>[insert CPA license number]</v>
      </c>
      <c r="G1346" s="88" t="str">
        <f>'Cover Sheet'!$D$6</f>
        <v>[insert direct email address]</v>
      </c>
      <c r="H1346" s="88" t="str">
        <f>'Cover Sheet'!$D$8</f>
        <v>[insert direct phone number]</v>
      </c>
      <c r="I1346" s="88" t="str">
        <f>'Cover Sheet'!$D$10</f>
        <v>[insert firm mailing address]</v>
      </c>
      <c r="J1346" s="88" t="str">
        <f>'Licensee Info'!$E$2</f>
        <v>Report not attested to correctly</v>
      </c>
      <c r="K1346" s="91" t="s">
        <v>289</v>
      </c>
      <c r="L1346" s="91">
        <v>1</v>
      </c>
      <c r="M1346" s="91" t="s">
        <v>284</v>
      </c>
      <c r="N1346" s="91">
        <v>1</v>
      </c>
      <c r="O1346" s="91">
        <v>10</v>
      </c>
      <c r="P1346" s="91"/>
      <c r="Q1346" s="91"/>
      <c r="R1346" s="91">
        <v>0</v>
      </c>
      <c r="S1346" s="91">
        <v>0</v>
      </c>
      <c r="T1346" s="91">
        <v>0</v>
      </c>
      <c r="U1346" s="91">
        <v>0</v>
      </c>
      <c r="V1346" s="91">
        <v>0</v>
      </c>
      <c r="W1346" s="91">
        <v>0</v>
      </c>
      <c r="X1346" s="91">
        <v>0</v>
      </c>
      <c r="Y1346" s="91">
        <v>0</v>
      </c>
      <c r="Z1346" s="91">
        <v>0</v>
      </c>
      <c r="AA1346" s="91">
        <v>0</v>
      </c>
      <c r="AB1346" s="91">
        <v>0</v>
      </c>
      <c r="AC1346" s="91">
        <v>0</v>
      </c>
      <c r="AD1346" s="91">
        <v>0</v>
      </c>
      <c r="AE1346" s="91"/>
      <c r="AF1346" s="91"/>
      <c r="AG1346" s="91"/>
      <c r="AH1346" s="91"/>
      <c r="AJ1346" cm="1">
        <f t="array" ref="AJ1346">IF(OR(COUNTIF(R1346,$AZ$2:$AZ$19)),0,1)</f>
        <v>0</v>
      </c>
      <c r="AK1346" cm="1">
        <f t="array" ref="AK1346">IF(OR(COUNTIF(S1346,$AZ$2:$AZ$19)),0,1)</f>
        <v>0</v>
      </c>
      <c r="AL1346" cm="1">
        <f t="array" ref="AL1346">IF(OR(COUNTIF(T1346,$AZ$2:$AZ$19)),0,1)</f>
        <v>0</v>
      </c>
      <c r="AM1346" cm="1">
        <f t="array" ref="AM1346">IF(OR(COUNTIF(U1346,$AZ$2:$AZ$19)),0,1)</f>
        <v>0</v>
      </c>
      <c r="AN1346" cm="1">
        <f t="array" ref="AN1346">IF(OR(COUNTIF(V1346,$AZ$2:$AZ$19)),0,1)</f>
        <v>0</v>
      </c>
      <c r="AO1346" cm="1">
        <f t="array" ref="AO1346">IF(OR(COUNTIF(W1346,$AZ$2:$AZ$19)),0,1)</f>
        <v>0</v>
      </c>
      <c r="AP1346" cm="1">
        <f t="array" ref="AP1346">IF(OR(COUNTIF(X1346,$AZ$2:$AZ$19)),0,1)</f>
        <v>0</v>
      </c>
      <c r="AQ1346" cm="1">
        <f t="array" ref="AQ1346">IF(OR(COUNTIF(Y1346,$AZ$2:$AZ$19)),0,1)</f>
        <v>0</v>
      </c>
      <c r="AR1346" cm="1">
        <f t="array" ref="AR1346">IF(OR(COUNTIF(Z1346,$AZ$2:$AZ$19)),0,1)</f>
        <v>0</v>
      </c>
      <c r="AS1346" cm="1">
        <f t="array" ref="AS1346">IF(OR(COUNTIF(AA1346,$AZ$2:$AZ$19)),0,1)</f>
        <v>0</v>
      </c>
      <c r="AT1346" cm="1">
        <f t="array" ref="AT1346">IF(OR(COUNTIF(AB1346,$AZ$2:$AZ$19)),0,1)</f>
        <v>0</v>
      </c>
      <c r="AU1346" cm="1">
        <f t="array" ref="AU1346">IF(OR(COUNTIF(AC1346,$AZ$2:$AZ$19)),0,1)</f>
        <v>0</v>
      </c>
      <c r="AV1346" cm="1">
        <f t="array" ref="AV1346">IF(OR(COUNTIF(AD1346,$AZ$2:$AZ$19)),0,1)</f>
        <v>0</v>
      </c>
      <c r="AX1346">
        <f t="shared" si="23"/>
        <v>0</v>
      </c>
    </row>
    <row r="1347" spans="1:50" x14ac:dyDescent="0.3">
      <c r="A1347" s="92" t="str" cm="1">
        <f t="array" ref="A1347">IF(AX1347&gt;0,'Licensee Info'!$A$2:$A$2,"#N/A")</f>
        <v>#N/A</v>
      </c>
      <c r="B1347" s="88" t="str">
        <f>'Cover Sheet'!$A$3</f>
        <v>[insert AFS Reporting Period]</v>
      </c>
      <c r="C1347" s="88" t="str">
        <f>'Cover Sheet'!$D$3</f>
        <v>[insert all medical and adult-use license record numbers covered by this AFS]</v>
      </c>
      <c r="D1347" s="88" t="str">
        <f>'Cover Sheet'!$A$6</f>
        <v>[insert name of firm]</v>
      </c>
      <c r="E1347" s="88" t="str">
        <f>'Cover Sheet'!$B$6</f>
        <v>[insert CPA name]</v>
      </c>
      <c r="F1347" s="88" t="str">
        <f>'Cover Sheet'!$B$8</f>
        <v>[insert CPA license number]</v>
      </c>
      <c r="G1347" s="88" t="str">
        <f>'Cover Sheet'!$D$6</f>
        <v>[insert direct email address]</v>
      </c>
      <c r="H1347" s="88" t="str">
        <f>'Cover Sheet'!$D$8</f>
        <v>[insert direct phone number]</v>
      </c>
      <c r="I1347" s="88" t="str">
        <f>'Cover Sheet'!$D$10</f>
        <v>[insert firm mailing address]</v>
      </c>
      <c r="J1347" s="88" t="str">
        <f>'Licensee Info'!$E$2</f>
        <v>Report not attested to correctly</v>
      </c>
      <c r="K1347" t="s">
        <v>289</v>
      </c>
      <c r="L1347">
        <v>1</v>
      </c>
      <c r="M1347">
        <v>1</v>
      </c>
      <c r="N1347">
        <v>2</v>
      </c>
      <c r="R1347" t="str">
        <f>'E1 - Lease Agreements'!$C$42</f>
        <v>[insert here]</v>
      </c>
      <c r="S1347" t="str">
        <f>'E1 - Lease Agreements'!$C$43</f>
        <v>[insert here]</v>
      </c>
      <c r="T1347" t="str">
        <f>'E1 - Lease Agreements'!$C$44</f>
        <v>[insert here]</v>
      </c>
      <c r="U1347" t="str">
        <f>'E1 - Lease Agreements'!$C$45</f>
        <v>[insert here]</v>
      </c>
      <c r="V1347" t="str">
        <f>'E1 - Lease Agreements'!$C$46</f>
        <v>[insert here]</v>
      </c>
      <c r="W1347" t="str">
        <f>'E1 - Lease Agreements'!$D$47</f>
        <v>[insert relationship explanation here]</v>
      </c>
      <c r="X1347" t="str">
        <f>'E1 - Lease Agreements'!$C$48</f>
        <v>[insert here]</v>
      </c>
      <c r="Y1347" t="str">
        <f>'E1 - Lease Agreements'!$C$49</f>
        <v>[insert here]</v>
      </c>
      <c r="Z1347" t="str">
        <f>'E1 - Lease Agreements'!$C$50</f>
        <v>[insert here]</v>
      </c>
      <c r="AA1347" t="str">
        <f>'E1 - Lease Agreements'!$C$51</f>
        <v>[insert here]</v>
      </c>
      <c r="AB1347" t="str">
        <f>'E1 - Lease Agreements'!$A$53</f>
        <v>[insert here]</v>
      </c>
      <c r="AC1347" t="str">
        <f>'E1 - Lease Agreements'!$C$53</f>
        <v>[insert here]</v>
      </c>
      <c r="AD1347" s="102" t="str">
        <f>'E1 - Lease Agreements'!$E$53</f>
        <v>[Autocalculated From Previous Cells]</v>
      </c>
      <c r="AE1347" t="str">
        <f>'E1 - Lease Agreements'!$C$47</f>
        <v>[insert here]</v>
      </c>
      <c r="AJ1347" cm="1">
        <f t="array" ref="AJ1347">IF(OR(COUNTIF(R1347,$AZ$2:$AZ$19)),0,1)</f>
        <v>0</v>
      </c>
      <c r="AK1347" cm="1">
        <f t="array" ref="AK1347">IF(OR(COUNTIF(S1347,$AZ$2:$AZ$19)),0,1)</f>
        <v>0</v>
      </c>
      <c r="AL1347" cm="1">
        <f t="array" ref="AL1347">IF(OR(COUNTIF(T1347,$AZ$2:$AZ$19)),0,1)</f>
        <v>0</v>
      </c>
      <c r="AM1347" cm="1">
        <f t="array" ref="AM1347">IF(OR(COUNTIF(U1347,$AZ$2:$AZ$19)),0,1)</f>
        <v>0</v>
      </c>
      <c r="AN1347" cm="1">
        <f t="array" ref="AN1347">IF(OR(COUNTIF(V1347,$AZ$2:$AZ$19)),0,1)</f>
        <v>0</v>
      </c>
      <c r="AO1347" cm="1">
        <f t="array" ref="AO1347">IF(OR(COUNTIF(W1347,$AZ$2:$AZ$19)),0,1)</f>
        <v>0</v>
      </c>
      <c r="AP1347" cm="1">
        <f t="array" ref="AP1347">IF(OR(COUNTIF(X1347,$AZ$2:$AZ$19)),0,1)</f>
        <v>0</v>
      </c>
      <c r="AQ1347" cm="1">
        <f t="array" ref="AQ1347">IF(OR(COUNTIF(Y1347,$AZ$2:$AZ$19)),0,1)</f>
        <v>0</v>
      </c>
      <c r="AR1347" cm="1">
        <f t="array" ref="AR1347">IF(OR(COUNTIF(Z1347,$AZ$2:$AZ$19)),0,1)</f>
        <v>0</v>
      </c>
      <c r="AS1347" cm="1">
        <f t="array" ref="AS1347">IF(OR(COUNTIF(AA1347,$AZ$2:$AZ$19)),0,1)</f>
        <v>0</v>
      </c>
      <c r="AT1347" cm="1">
        <f t="array" ref="AT1347">IF(OR(COUNTIF(AB1347,$AZ$2:$AZ$19)),0,1)</f>
        <v>0</v>
      </c>
      <c r="AU1347" cm="1">
        <f t="array" ref="AU1347">IF(OR(COUNTIF(AC1347,$AZ$2:$AZ$19)),0,1)</f>
        <v>0</v>
      </c>
      <c r="AV1347" cm="1">
        <f t="array" ref="AV1347">IF(OR(COUNTIF(AD1347,$AZ$2:$AZ$19)),0,1)</f>
        <v>0</v>
      </c>
      <c r="AX1347">
        <f t="shared" si="23"/>
        <v>0</v>
      </c>
    </row>
    <row r="1348" spans="1:50" x14ac:dyDescent="0.3">
      <c r="A1348" s="88" t="str" cm="1">
        <f t="array" ref="A1348">IF(AX1348&gt;0,'Licensee Info'!$A$2:$A$2,"#N/A")</f>
        <v>#N/A</v>
      </c>
      <c r="B1348" s="88" t="str">
        <f>'Cover Sheet'!$A$3</f>
        <v>[insert AFS Reporting Period]</v>
      </c>
      <c r="C1348" s="88" t="str">
        <f>'Cover Sheet'!$D$3</f>
        <v>[insert all medical and adult-use license record numbers covered by this AFS]</v>
      </c>
      <c r="D1348" s="88" t="str">
        <f>'Cover Sheet'!$A$6</f>
        <v>[insert name of firm]</v>
      </c>
      <c r="E1348" s="88" t="str">
        <f>'Cover Sheet'!$B$6</f>
        <v>[insert CPA name]</v>
      </c>
      <c r="F1348" s="88" t="str">
        <f>'Cover Sheet'!$B$8</f>
        <v>[insert CPA license number]</v>
      </c>
      <c r="G1348" s="88" t="str">
        <f>'Cover Sheet'!$D$6</f>
        <v>[insert direct email address]</v>
      </c>
      <c r="H1348" s="88" t="str">
        <f>'Cover Sheet'!$D$8</f>
        <v>[insert direct phone number]</v>
      </c>
      <c r="I1348" s="88" t="str">
        <f>'Cover Sheet'!$D$10</f>
        <v>[insert firm mailing address]</v>
      </c>
      <c r="J1348" s="88" t="str">
        <f>'Licensee Info'!$E$2</f>
        <v>Report not attested to correctly</v>
      </c>
      <c r="K1348" s="91" t="s">
        <v>289</v>
      </c>
      <c r="L1348" s="91">
        <v>1</v>
      </c>
      <c r="M1348" s="91">
        <v>2</v>
      </c>
      <c r="N1348" s="91">
        <v>2</v>
      </c>
      <c r="O1348" s="91"/>
      <c r="P1348" s="91"/>
      <c r="Q1348" s="91"/>
      <c r="R1348" s="91" t="str">
        <f>'E1 - Lease Agreements'!$A$57</f>
        <v>[insert explanation here]</v>
      </c>
      <c r="S1348" s="91" t="str">
        <f>'E1 - Lease Agreements'!$A$59</f>
        <v>[insert yes or no]</v>
      </c>
      <c r="T1348" s="91" t="str">
        <f>'E1 - Lease Agreements'!$A$61</f>
        <v>[insert yes or no]</v>
      </c>
      <c r="U1348" s="91" t="str">
        <f>'E1 - Lease Agreements'!$A$63</f>
        <v>[insert explanation here]</v>
      </c>
      <c r="V1348" s="91" t="str">
        <f>'E1 - Lease Agreements'!$B$59</f>
        <v>[insert additional explanation as necessary]</v>
      </c>
      <c r="W1348" s="91" t="str">
        <f>'E1 - Lease Agreements'!$B$61</f>
        <v>[insert additional explanation as necessary]</v>
      </c>
      <c r="X1348" s="91">
        <v>0</v>
      </c>
      <c r="Y1348" s="91">
        <v>0</v>
      </c>
      <c r="Z1348" s="91">
        <v>0</v>
      </c>
      <c r="AA1348" s="91">
        <v>0</v>
      </c>
      <c r="AB1348" s="91">
        <v>0</v>
      </c>
      <c r="AC1348" s="91">
        <v>0</v>
      </c>
      <c r="AD1348" s="91">
        <v>0</v>
      </c>
      <c r="AE1348" s="91"/>
      <c r="AF1348" s="91"/>
      <c r="AG1348" s="91"/>
      <c r="AH1348" s="91"/>
      <c r="AJ1348" cm="1">
        <f t="array" ref="AJ1348">IF(OR(COUNTIF(R1348,$AZ$2:$AZ$19)),0,1)</f>
        <v>0</v>
      </c>
      <c r="AK1348" cm="1">
        <f t="array" ref="AK1348">IF(OR(COUNTIF(S1348,$AZ$2:$AZ$19)),0,1)</f>
        <v>0</v>
      </c>
      <c r="AL1348" cm="1">
        <f t="array" ref="AL1348">IF(OR(COUNTIF(T1348,$AZ$2:$AZ$19)),0,1)</f>
        <v>0</v>
      </c>
      <c r="AM1348" cm="1">
        <f t="array" ref="AM1348">IF(OR(COUNTIF(U1348,$AZ$2:$AZ$19)),0,1)</f>
        <v>0</v>
      </c>
      <c r="AN1348" cm="1">
        <f t="array" ref="AN1348">IF(OR(COUNTIF(V1348,$AZ$2:$AZ$19)),0,1)</f>
        <v>0</v>
      </c>
      <c r="AO1348" cm="1">
        <f t="array" ref="AO1348">IF(OR(COUNTIF(W1348,$AZ$2:$AZ$19)),0,1)</f>
        <v>0</v>
      </c>
      <c r="AP1348" cm="1">
        <f t="array" ref="AP1348">IF(OR(COUNTIF(X1348,$AZ$2:$AZ$19)),0,1)</f>
        <v>0</v>
      </c>
      <c r="AQ1348" cm="1">
        <f t="array" ref="AQ1348">IF(OR(COUNTIF(Y1348,$AZ$2:$AZ$19)),0,1)</f>
        <v>0</v>
      </c>
      <c r="AR1348" cm="1">
        <f t="array" ref="AR1348">IF(OR(COUNTIF(Z1348,$AZ$2:$AZ$19)),0,1)</f>
        <v>0</v>
      </c>
      <c r="AS1348" cm="1">
        <f t="array" ref="AS1348">IF(OR(COUNTIF(AA1348,$AZ$2:$AZ$19)),0,1)</f>
        <v>0</v>
      </c>
      <c r="AT1348" cm="1">
        <f t="array" ref="AT1348">IF(OR(COUNTIF(AB1348,$AZ$2:$AZ$19)),0,1)</f>
        <v>0</v>
      </c>
      <c r="AU1348" cm="1">
        <f t="array" ref="AU1348">IF(OR(COUNTIF(AC1348,$AZ$2:$AZ$19)),0,1)</f>
        <v>0</v>
      </c>
      <c r="AV1348" cm="1">
        <f t="array" ref="AV1348">IF(OR(COUNTIF(AD1348,$AZ$2:$AZ$19)),0,1)</f>
        <v>0</v>
      </c>
      <c r="AX1348">
        <f t="shared" si="23"/>
        <v>0</v>
      </c>
    </row>
    <row r="1349" spans="1:50" x14ac:dyDescent="0.3">
      <c r="A1349" s="92" t="str" cm="1">
        <f t="array" ref="A1349">IF(AX1349&gt;0,'Licensee Info'!$A$2:$A$2,"#N/A")</f>
        <v>#N/A</v>
      </c>
      <c r="B1349" s="88" t="str">
        <f>'Cover Sheet'!$A$3</f>
        <v>[insert AFS Reporting Period]</v>
      </c>
      <c r="C1349" s="88" t="str">
        <f>'Cover Sheet'!$D$3</f>
        <v>[insert all medical and adult-use license record numbers covered by this AFS]</v>
      </c>
      <c r="D1349" s="88" t="str">
        <f>'Cover Sheet'!$A$6</f>
        <v>[insert name of firm]</v>
      </c>
      <c r="E1349" s="88" t="str">
        <f>'Cover Sheet'!$B$6</f>
        <v>[insert CPA name]</v>
      </c>
      <c r="F1349" s="88" t="str">
        <f>'Cover Sheet'!$B$8</f>
        <v>[insert CPA license number]</v>
      </c>
      <c r="G1349" s="88" t="str">
        <f>'Cover Sheet'!$D$6</f>
        <v>[insert direct email address]</v>
      </c>
      <c r="H1349" s="88" t="str">
        <f>'Cover Sheet'!$D$8</f>
        <v>[insert direct phone number]</v>
      </c>
      <c r="I1349" s="88" t="str">
        <f>'Cover Sheet'!$D$10</f>
        <v>[insert firm mailing address]</v>
      </c>
      <c r="J1349" s="88" t="str">
        <f>'Licensee Info'!$E$2</f>
        <v>Report not attested to correctly</v>
      </c>
      <c r="K1349" t="s">
        <v>289</v>
      </c>
      <c r="L1349">
        <v>1</v>
      </c>
      <c r="M1349" t="s">
        <v>284</v>
      </c>
      <c r="N1349">
        <v>2</v>
      </c>
      <c r="O1349">
        <v>1</v>
      </c>
      <c r="R1349" cm="1">
        <f t="array" ref="R1349:X1356">'E1 - Lease Agreements'!$A$66:$G$73</f>
        <v>0</v>
      </c>
      <c r="S1349">
        <v>0</v>
      </c>
      <c r="T1349">
        <v>0</v>
      </c>
      <c r="U1349">
        <v>0</v>
      </c>
      <c r="V1349">
        <v>0</v>
      </c>
      <c r="W1349">
        <v>0</v>
      </c>
      <c r="X1349">
        <v>0</v>
      </c>
      <c r="Y1349">
        <v>0</v>
      </c>
      <c r="Z1349">
        <v>0</v>
      </c>
      <c r="AA1349">
        <v>0</v>
      </c>
      <c r="AB1349">
        <v>0</v>
      </c>
      <c r="AC1349">
        <v>0</v>
      </c>
      <c r="AD1349">
        <v>0</v>
      </c>
      <c r="AJ1349" cm="1">
        <f t="array" ref="AJ1349">IF(OR(COUNTIF(R1349,$AZ$2:$AZ$19)),0,1)</f>
        <v>0</v>
      </c>
      <c r="AK1349" cm="1">
        <f t="array" ref="AK1349">IF(OR(COUNTIF(S1349,$AZ$2:$AZ$19)),0,1)</f>
        <v>0</v>
      </c>
      <c r="AL1349" cm="1">
        <f t="array" ref="AL1349">IF(OR(COUNTIF(T1349,$AZ$2:$AZ$19)),0,1)</f>
        <v>0</v>
      </c>
      <c r="AM1349" cm="1">
        <f t="array" ref="AM1349">IF(OR(COUNTIF(U1349,$AZ$2:$AZ$19)),0,1)</f>
        <v>0</v>
      </c>
      <c r="AN1349" cm="1">
        <f t="array" ref="AN1349">IF(OR(COUNTIF(V1349,$AZ$2:$AZ$19)),0,1)</f>
        <v>0</v>
      </c>
      <c r="AO1349" cm="1">
        <f t="array" ref="AO1349">IF(OR(COUNTIF(W1349,$AZ$2:$AZ$19)),0,1)</f>
        <v>0</v>
      </c>
      <c r="AP1349" cm="1">
        <f t="array" ref="AP1349">IF(OR(COUNTIF(X1349,$AZ$2:$AZ$19)),0,1)</f>
        <v>0</v>
      </c>
      <c r="AQ1349" cm="1">
        <f t="array" ref="AQ1349">IF(OR(COUNTIF(Y1349,$AZ$2:$AZ$19)),0,1)</f>
        <v>0</v>
      </c>
      <c r="AR1349" cm="1">
        <f t="array" ref="AR1349">IF(OR(COUNTIF(Z1349,$AZ$2:$AZ$19)),0,1)</f>
        <v>0</v>
      </c>
      <c r="AS1349" cm="1">
        <f t="array" ref="AS1349">IF(OR(COUNTIF(AA1349,$AZ$2:$AZ$19)),0,1)</f>
        <v>0</v>
      </c>
      <c r="AT1349" cm="1">
        <f t="array" ref="AT1349">IF(OR(COUNTIF(AB1349,$AZ$2:$AZ$19)),0,1)</f>
        <v>0</v>
      </c>
      <c r="AU1349" cm="1">
        <f t="array" ref="AU1349">IF(OR(COUNTIF(AC1349,$AZ$2:$AZ$19)),0,1)</f>
        <v>0</v>
      </c>
      <c r="AV1349" cm="1">
        <f t="array" ref="AV1349">IF(OR(COUNTIF(AD1349,$AZ$2:$AZ$19)),0,1)</f>
        <v>0</v>
      </c>
      <c r="AX1349">
        <f t="shared" si="23"/>
        <v>0</v>
      </c>
    </row>
    <row r="1350" spans="1:50" x14ac:dyDescent="0.3">
      <c r="A1350" s="88" t="str" cm="1">
        <f t="array" ref="A1350">IF(AX1350&gt;0,'Licensee Info'!$A$2:$A$2,"#N/A")</f>
        <v>#N/A</v>
      </c>
      <c r="B1350" s="88" t="str">
        <f>'Cover Sheet'!$A$3</f>
        <v>[insert AFS Reporting Period]</v>
      </c>
      <c r="C1350" s="88" t="str">
        <f>'Cover Sheet'!$D$3</f>
        <v>[insert all medical and adult-use license record numbers covered by this AFS]</v>
      </c>
      <c r="D1350" s="88" t="str">
        <f>'Cover Sheet'!$A$6</f>
        <v>[insert name of firm]</v>
      </c>
      <c r="E1350" s="88" t="str">
        <f>'Cover Sheet'!$B$6</f>
        <v>[insert CPA name]</v>
      </c>
      <c r="F1350" s="88" t="str">
        <f>'Cover Sheet'!$B$8</f>
        <v>[insert CPA license number]</v>
      </c>
      <c r="G1350" s="88" t="str">
        <f>'Cover Sheet'!$D$6</f>
        <v>[insert direct email address]</v>
      </c>
      <c r="H1350" s="88" t="str">
        <f>'Cover Sheet'!$D$8</f>
        <v>[insert direct phone number]</v>
      </c>
      <c r="I1350" s="88" t="str">
        <f>'Cover Sheet'!$D$10</f>
        <v>[insert firm mailing address]</v>
      </c>
      <c r="J1350" s="88" t="str">
        <f>'Licensee Info'!$E$2</f>
        <v>Report not attested to correctly</v>
      </c>
      <c r="K1350" s="91" t="s">
        <v>289</v>
      </c>
      <c r="L1350" s="91">
        <v>1</v>
      </c>
      <c r="M1350" s="91" t="s">
        <v>284</v>
      </c>
      <c r="N1350" s="91">
        <v>2</v>
      </c>
      <c r="O1350" s="91">
        <v>2</v>
      </c>
      <c r="P1350" s="91"/>
      <c r="Q1350" s="91"/>
      <c r="R1350" s="91">
        <v>0</v>
      </c>
      <c r="S1350" s="91">
        <v>0</v>
      </c>
      <c r="T1350" s="91">
        <v>0</v>
      </c>
      <c r="U1350" s="91">
        <v>0</v>
      </c>
      <c r="V1350" s="91">
        <v>0</v>
      </c>
      <c r="W1350" s="91">
        <v>0</v>
      </c>
      <c r="X1350" s="91">
        <v>0</v>
      </c>
      <c r="Y1350" s="91">
        <v>0</v>
      </c>
      <c r="Z1350" s="91">
        <v>0</v>
      </c>
      <c r="AA1350" s="91">
        <v>0</v>
      </c>
      <c r="AB1350" s="91">
        <v>0</v>
      </c>
      <c r="AC1350" s="91">
        <v>0</v>
      </c>
      <c r="AD1350" s="91">
        <v>0</v>
      </c>
      <c r="AE1350" s="91"/>
      <c r="AF1350" s="91"/>
      <c r="AG1350" s="91"/>
      <c r="AH1350" s="91"/>
      <c r="AJ1350" cm="1">
        <f t="array" ref="AJ1350">IF(OR(COUNTIF(R1350,$AZ$2:$AZ$19)),0,1)</f>
        <v>0</v>
      </c>
      <c r="AK1350" cm="1">
        <f t="array" ref="AK1350">IF(OR(COUNTIF(S1350,$AZ$2:$AZ$19)),0,1)</f>
        <v>0</v>
      </c>
      <c r="AL1350" cm="1">
        <f t="array" ref="AL1350">IF(OR(COUNTIF(T1350,$AZ$2:$AZ$19)),0,1)</f>
        <v>0</v>
      </c>
      <c r="AM1350" cm="1">
        <f t="array" ref="AM1350">IF(OR(COUNTIF(U1350,$AZ$2:$AZ$19)),0,1)</f>
        <v>0</v>
      </c>
      <c r="AN1350" cm="1">
        <f t="array" ref="AN1350">IF(OR(COUNTIF(V1350,$AZ$2:$AZ$19)),0,1)</f>
        <v>0</v>
      </c>
      <c r="AO1350" cm="1">
        <f t="array" ref="AO1350">IF(OR(COUNTIF(W1350,$AZ$2:$AZ$19)),0,1)</f>
        <v>0</v>
      </c>
      <c r="AP1350" cm="1">
        <f t="array" ref="AP1350">IF(OR(COUNTIF(X1350,$AZ$2:$AZ$19)),0,1)</f>
        <v>0</v>
      </c>
      <c r="AQ1350" cm="1">
        <f t="array" ref="AQ1350">IF(OR(COUNTIF(Y1350,$AZ$2:$AZ$19)),0,1)</f>
        <v>0</v>
      </c>
      <c r="AR1350" cm="1">
        <f t="array" ref="AR1350">IF(OR(COUNTIF(Z1350,$AZ$2:$AZ$19)),0,1)</f>
        <v>0</v>
      </c>
      <c r="AS1350" cm="1">
        <f t="array" ref="AS1350">IF(OR(COUNTIF(AA1350,$AZ$2:$AZ$19)),0,1)</f>
        <v>0</v>
      </c>
      <c r="AT1350" cm="1">
        <f t="array" ref="AT1350">IF(OR(COUNTIF(AB1350,$AZ$2:$AZ$19)),0,1)</f>
        <v>0</v>
      </c>
      <c r="AU1350" cm="1">
        <f t="array" ref="AU1350">IF(OR(COUNTIF(AC1350,$AZ$2:$AZ$19)),0,1)</f>
        <v>0</v>
      </c>
      <c r="AV1350" cm="1">
        <f t="array" ref="AV1350">IF(OR(COUNTIF(AD1350,$AZ$2:$AZ$19)),0,1)</f>
        <v>0</v>
      </c>
      <c r="AX1350">
        <f t="shared" si="23"/>
        <v>0</v>
      </c>
    </row>
    <row r="1351" spans="1:50" x14ac:dyDescent="0.3">
      <c r="A1351" s="92" t="str" cm="1">
        <f t="array" ref="A1351">IF(AX1351&gt;0,'Licensee Info'!$A$2:$A$2,"#N/A")</f>
        <v>#N/A</v>
      </c>
      <c r="B1351" s="88" t="str">
        <f>'Cover Sheet'!$A$3</f>
        <v>[insert AFS Reporting Period]</v>
      </c>
      <c r="C1351" s="88" t="str">
        <f>'Cover Sheet'!$D$3</f>
        <v>[insert all medical and adult-use license record numbers covered by this AFS]</v>
      </c>
      <c r="D1351" s="88" t="str">
        <f>'Cover Sheet'!$A$6</f>
        <v>[insert name of firm]</v>
      </c>
      <c r="E1351" s="88" t="str">
        <f>'Cover Sheet'!$B$6</f>
        <v>[insert CPA name]</v>
      </c>
      <c r="F1351" s="88" t="str">
        <f>'Cover Sheet'!$B$8</f>
        <v>[insert CPA license number]</v>
      </c>
      <c r="G1351" s="88" t="str">
        <f>'Cover Sheet'!$D$6</f>
        <v>[insert direct email address]</v>
      </c>
      <c r="H1351" s="88" t="str">
        <f>'Cover Sheet'!$D$8</f>
        <v>[insert direct phone number]</v>
      </c>
      <c r="I1351" s="88" t="str">
        <f>'Cover Sheet'!$D$10</f>
        <v>[insert firm mailing address]</v>
      </c>
      <c r="J1351" s="88" t="str">
        <f>'Licensee Info'!$E$2</f>
        <v>Report not attested to correctly</v>
      </c>
      <c r="K1351" t="s">
        <v>289</v>
      </c>
      <c r="L1351">
        <v>1</v>
      </c>
      <c r="M1351" t="s">
        <v>284</v>
      </c>
      <c r="N1351">
        <v>2</v>
      </c>
      <c r="O1351">
        <v>3</v>
      </c>
      <c r="R1351">
        <v>0</v>
      </c>
      <c r="S1351">
        <v>0</v>
      </c>
      <c r="T1351">
        <v>0</v>
      </c>
      <c r="U1351">
        <v>0</v>
      </c>
      <c r="V1351">
        <v>0</v>
      </c>
      <c r="W1351">
        <v>0</v>
      </c>
      <c r="X1351">
        <v>0</v>
      </c>
      <c r="Y1351">
        <v>0</v>
      </c>
      <c r="Z1351">
        <v>0</v>
      </c>
      <c r="AA1351">
        <v>0</v>
      </c>
      <c r="AB1351">
        <v>0</v>
      </c>
      <c r="AC1351">
        <v>0</v>
      </c>
      <c r="AD1351">
        <v>0</v>
      </c>
      <c r="AJ1351" cm="1">
        <f t="array" ref="AJ1351">IF(OR(COUNTIF(R1351,$AZ$2:$AZ$19)),0,1)</f>
        <v>0</v>
      </c>
      <c r="AK1351" cm="1">
        <f t="array" ref="AK1351">IF(OR(COUNTIF(S1351,$AZ$2:$AZ$19)),0,1)</f>
        <v>0</v>
      </c>
      <c r="AL1351" cm="1">
        <f t="array" ref="AL1351">IF(OR(COUNTIF(T1351,$AZ$2:$AZ$19)),0,1)</f>
        <v>0</v>
      </c>
      <c r="AM1351" cm="1">
        <f t="array" ref="AM1351">IF(OR(COUNTIF(U1351,$AZ$2:$AZ$19)),0,1)</f>
        <v>0</v>
      </c>
      <c r="AN1351" cm="1">
        <f t="array" ref="AN1351">IF(OR(COUNTIF(V1351,$AZ$2:$AZ$19)),0,1)</f>
        <v>0</v>
      </c>
      <c r="AO1351" cm="1">
        <f t="array" ref="AO1351">IF(OR(COUNTIF(W1351,$AZ$2:$AZ$19)),0,1)</f>
        <v>0</v>
      </c>
      <c r="AP1351" cm="1">
        <f t="array" ref="AP1351">IF(OR(COUNTIF(X1351,$AZ$2:$AZ$19)),0,1)</f>
        <v>0</v>
      </c>
      <c r="AQ1351" cm="1">
        <f t="array" ref="AQ1351">IF(OR(COUNTIF(Y1351,$AZ$2:$AZ$19)),0,1)</f>
        <v>0</v>
      </c>
      <c r="AR1351" cm="1">
        <f t="array" ref="AR1351">IF(OR(COUNTIF(Z1351,$AZ$2:$AZ$19)),0,1)</f>
        <v>0</v>
      </c>
      <c r="AS1351" cm="1">
        <f t="array" ref="AS1351">IF(OR(COUNTIF(AA1351,$AZ$2:$AZ$19)),0,1)</f>
        <v>0</v>
      </c>
      <c r="AT1351" cm="1">
        <f t="array" ref="AT1351">IF(OR(COUNTIF(AB1351,$AZ$2:$AZ$19)),0,1)</f>
        <v>0</v>
      </c>
      <c r="AU1351" cm="1">
        <f t="array" ref="AU1351">IF(OR(COUNTIF(AC1351,$AZ$2:$AZ$19)),0,1)</f>
        <v>0</v>
      </c>
      <c r="AV1351" cm="1">
        <f t="array" ref="AV1351">IF(OR(COUNTIF(AD1351,$AZ$2:$AZ$19)),0,1)</f>
        <v>0</v>
      </c>
      <c r="AX1351">
        <f t="shared" si="23"/>
        <v>0</v>
      </c>
    </row>
    <row r="1352" spans="1:50" x14ac:dyDescent="0.3">
      <c r="A1352" s="88" t="str" cm="1">
        <f t="array" ref="A1352">IF(AX1352&gt;0,'Licensee Info'!$A$2:$A$2,"#N/A")</f>
        <v>#N/A</v>
      </c>
      <c r="B1352" s="88" t="str">
        <f>'Cover Sheet'!$A$3</f>
        <v>[insert AFS Reporting Period]</v>
      </c>
      <c r="C1352" s="88" t="str">
        <f>'Cover Sheet'!$D$3</f>
        <v>[insert all medical and adult-use license record numbers covered by this AFS]</v>
      </c>
      <c r="D1352" s="88" t="str">
        <f>'Cover Sheet'!$A$6</f>
        <v>[insert name of firm]</v>
      </c>
      <c r="E1352" s="88" t="str">
        <f>'Cover Sheet'!$B$6</f>
        <v>[insert CPA name]</v>
      </c>
      <c r="F1352" s="88" t="str">
        <f>'Cover Sheet'!$B$8</f>
        <v>[insert CPA license number]</v>
      </c>
      <c r="G1352" s="88" t="str">
        <f>'Cover Sheet'!$D$6</f>
        <v>[insert direct email address]</v>
      </c>
      <c r="H1352" s="88" t="str">
        <f>'Cover Sheet'!$D$8</f>
        <v>[insert direct phone number]</v>
      </c>
      <c r="I1352" s="88" t="str">
        <f>'Cover Sheet'!$D$10</f>
        <v>[insert firm mailing address]</v>
      </c>
      <c r="J1352" s="88" t="str">
        <f>'Licensee Info'!$E$2</f>
        <v>Report not attested to correctly</v>
      </c>
      <c r="K1352" s="91" t="s">
        <v>289</v>
      </c>
      <c r="L1352" s="91">
        <v>1</v>
      </c>
      <c r="M1352" s="91" t="s">
        <v>284</v>
      </c>
      <c r="N1352" s="91">
        <v>2</v>
      </c>
      <c r="O1352" s="91">
        <v>4</v>
      </c>
      <c r="P1352" s="91"/>
      <c r="Q1352" s="91"/>
      <c r="R1352" s="91">
        <v>0</v>
      </c>
      <c r="S1352" s="91">
        <v>0</v>
      </c>
      <c r="T1352" s="91">
        <v>0</v>
      </c>
      <c r="U1352" s="91">
        <v>0</v>
      </c>
      <c r="V1352" s="91">
        <v>0</v>
      </c>
      <c r="W1352" s="91">
        <v>0</v>
      </c>
      <c r="X1352" s="91">
        <v>0</v>
      </c>
      <c r="Y1352" s="91">
        <v>0</v>
      </c>
      <c r="Z1352" s="91">
        <v>0</v>
      </c>
      <c r="AA1352" s="91">
        <v>0</v>
      </c>
      <c r="AB1352" s="91">
        <v>0</v>
      </c>
      <c r="AC1352" s="91">
        <v>0</v>
      </c>
      <c r="AD1352" s="91">
        <v>0</v>
      </c>
      <c r="AE1352" s="91"/>
      <c r="AF1352" s="91"/>
      <c r="AG1352" s="91"/>
      <c r="AH1352" s="91"/>
      <c r="AJ1352" cm="1">
        <f t="array" ref="AJ1352">IF(OR(COUNTIF(R1352,$AZ$2:$AZ$19)),0,1)</f>
        <v>0</v>
      </c>
      <c r="AK1352" cm="1">
        <f t="array" ref="AK1352">IF(OR(COUNTIF(S1352,$AZ$2:$AZ$19)),0,1)</f>
        <v>0</v>
      </c>
      <c r="AL1352" cm="1">
        <f t="array" ref="AL1352">IF(OR(COUNTIF(T1352,$AZ$2:$AZ$19)),0,1)</f>
        <v>0</v>
      </c>
      <c r="AM1352" cm="1">
        <f t="array" ref="AM1352">IF(OR(COUNTIF(U1352,$AZ$2:$AZ$19)),0,1)</f>
        <v>0</v>
      </c>
      <c r="AN1352" cm="1">
        <f t="array" ref="AN1352">IF(OR(COUNTIF(V1352,$AZ$2:$AZ$19)),0,1)</f>
        <v>0</v>
      </c>
      <c r="AO1352" cm="1">
        <f t="array" ref="AO1352">IF(OR(COUNTIF(W1352,$AZ$2:$AZ$19)),0,1)</f>
        <v>0</v>
      </c>
      <c r="AP1352" cm="1">
        <f t="array" ref="AP1352">IF(OR(COUNTIF(X1352,$AZ$2:$AZ$19)),0,1)</f>
        <v>0</v>
      </c>
      <c r="AQ1352" cm="1">
        <f t="array" ref="AQ1352">IF(OR(COUNTIF(Y1352,$AZ$2:$AZ$19)),0,1)</f>
        <v>0</v>
      </c>
      <c r="AR1352" cm="1">
        <f t="array" ref="AR1352">IF(OR(COUNTIF(Z1352,$AZ$2:$AZ$19)),0,1)</f>
        <v>0</v>
      </c>
      <c r="AS1352" cm="1">
        <f t="array" ref="AS1352">IF(OR(COUNTIF(AA1352,$AZ$2:$AZ$19)),0,1)</f>
        <v>0</v>
      </c>
      <c r="AT1352" cm="1">
        <f t="array" ref="AT1352">IF(OR(COUNTIF(AB1352,$AZ$2:$AZ$19)),0,1)</f>
        <v>0</v>
      </c>
      <c r="AU1352" cm="1">
        <f t="array" ref="AU1352">IF(OR(COUNTIF(AC1352,$AZ$2:$AZ$19)),0,1)</f>
        <v>0</v>
      </c>
      <c r="AV1352" cm="1">
        <f t="array" ref="AV1352">IF(OR(COUNTIF(AD1352,$AZ$2:$AZ$19)),0,1)</f>
        <v>0</v>
      </c>
      <c r="AX1352">
        <f t="shared" si="23"/>
        <v>0</v>
      </c>
    </row>
    <row r="1353" spans="1:50" x14ac:dyDescent="0.3">
      <c r="A1353" s="92" t="str" cm="1">
        <f t="array" ref="A1353">IF(AX1353&gt;0,'Licensee Info'!$A$2:$A$2,"#N/A")</f>
        <v>#N/A</v>
      </c>
      <c r="B1353" s="88" t="str">
        <f>'Cover Sheet'!$A$3</f>
        <v>[insert AFS Reporting Period]</v>
      </c>
      <c r="C1353" s="88" t="str">
        <f>'Cover Sheet'!$D$3</f>
        <v>[insert all medical and adult-use license record numbers covered by this AFS]</v>
      </c>
      <c r="D1353" s="88" t="str">
        <f>'Cover Sheet'!$A$6</f>
        <v>[insert name of firm]</v>
      </c>
      <c r="E1353" s="88" t="str">
        <f>'Cover Sheet'!$B$6</f>
        <v>[insert CPA name]</v>
      </c>
      <c r="F1353" s="88" t="str">
        <f>'Cover Sheet'!$B$8</f>
        <v>[insert CPA license number]</v>
      </c>
      <c r="G1353" s="88" t="str">
        <f>'Cover Sheet'!$D$6</f>
        <v>[insert direct email address]</v>
      </c>
      <c r="H1353" s="88" t="str">
        <f>'Cover Sheet'!$D$8</f>
        <v>[insert direct phone number]</v>
      </c>
      <c r="I1353" s="88" t="str">
        <f>'Cover Sheet'!$D$10</f>
        <v>[insert firm mailing address]</v>
      </c>
      <c r="J1353" s="88" t="str">
        <f>'Licensee Info'!$E$2</f>
        <v>Report not attested to correctly</v>
      </c>
      <c r="K1353" t="s">
        <v>289</v>
      </c>
      <c r="L1353">
        <v>1</v>
      </c>
      <c r="M1353" t="s">
        <v>284</v>
      </c>
      <c r="N1353">
        <v>2</v>
      </c>
      <c r="O1353">
        <v>5</v>
      </c>
      <c r="R1353">
        <v>0</v>
      </c>
      <c r="S1353">
        <v>0</v>
      </c>
      <c r="T1353">
        <v>0</v>
      </c>
      <c r="U1353">
        <v>0</v>
      </c>
      <c r="V1353">
        <v>0</v>
      </c>
      <c r="W1353">
        <v>0</v>
      </c>
      <c r="X1353">
        <v>0</v>
      </c>
      <c r="Y1353">
        <v>0</v>
      </c>
      <c r="Z1353">
        <v>0</v>
      </c>
      <c r="AA1353">
        <v>0</v>
      </c>
      <c r="AB1353">
        <v>0</v>
      </c>
      <c r="AC1353">
        <v>0</v>
      </c>
      <c r="AD1353">
        <v>0</v>
      </c>
      <c r="AJ1353" cm="1">
        <f t="array" ref="AJ1353">IF(OR(COUNTIF(R1353,$AZ$2:$AZ$19)),0,1)</f>
        <v>0</v>
      </c>
      <c r="AK1353" cm="1">
        <f t="array" ref="AK1353">IF(OR(COUNTIF(S1353,$AZ$2:$AZ$19)),0,1)</f>
        <v>0</v>
      </c>
      <c r="AL1353" cm="1">
        <f t="array" ref="AL1353">IF(OR(COUNTIF(T1353,$AZ$2:$AZ$19)),0,1)</f>
        <v>0</v>
      </c>
      <c r="AM1353" cm="1">
        <f t="array" ref="AM1353">IF(OR(COUNTIF(U1353,$AZ$2:$AZ$19)),0,1)</f>
        <v>0</v>
      </c>
      <c r="AN1353" cm="1">
        <f t="array" ref="AN1353">IF(OR(COUNTIF(V1353,$AZ$2:$AZ$19)),0,1)</f>
        <v>0</v>
      </c>
      <c r="AO1353" cm="1">
        <f t="array" ref="AO1353">IF(OR(COUNTIF(W1353,$AZ$2:$AZ$19)),0,1)</f>
        <v>0</v>
      </c>
      <c r="AP1353" cm="1">
        <f t="array" ref="AP1353">IF(OR(COUNTIF(X1353,$AZ$2:$AZ$19)),0,1)</f>
        <v>0</v>
      </c>
      <c r="AQ1353" cm="1">
        <f t="array" ref="AQ1353">IF(OR(COUNTIF(Y1353,$AZ$2:$AZ$19)),0,1)</f>
        <v>0</v>
      </c>
      <c r="AR1353" cm="1">
        <f t="array" ref="AR1353">IF(OR(COUNTIF(Z1353,$AZ$2:$AZ$19)),0,1)</f>
        <v>0</v>
      </c>
      <c r="AS1353" cm="1">
        <f t="array" ref="AS1353">IF(OR(COUNTIF(AA1353,$AZ$2:$AZ$19)),0,1)</f>
        <v>0</v>
      </c>
      <c r="AT1353" cm="1">
        <f t="array" ref="AT1353">IF(OR(COUNTIF(AB1353,$AZ$2:$AZ$19)),0,1)</f>
        <v>0</v>
      </c>
      <c r="AU1353" cm="1">
        <f t="array" ref="AU1353">IF(OR(COUNTIF(AC1353,$AZ$2:$AZ$19)),0,1)</f>
        <v>0</v>
      </c>
      <c r="AV1353" cm="1">
        <f t="array" ref="AV1353">IF(OR(COUNTIF(AD1353,$AZ$2:$AZ$19)),0,1)</f>
        <v>0</v>
      </c>
      <c r="AX1353">
        <f t="shared" si="23"/>
        <v>0</v>
      </c>
    </row>
    <row r="1354" spans="1:50" x14ac:dyDescent="0.3">
      <c r="A1354" s="88" t="str" cm="1">
        <f t="array" ref="A1354">IF(AX1354&gt;0,'Licensee Info'!$A$2:$A$2,"#N/A")</f>
        <v>#N/A</v>
      </c>
      <c r="B1354" s="88" t="str">
        <f>'Cover Sheet'!$A$3</f>
        <v>[insert AFS Reporting Period]</v>
      </c>
      <c r="C1354" s="88" t="str">
        <f>'Cover Sheet'!$D$3</f>
        <v>[insert all medical and adult-use license record numbers covered by this AFS]</v>
      </c>
      <c r="D1354" s="88" t="str">
        <f>'Cover Sheet'!$A$6</f>
        <v>[insert name of firm]</v>
      </c>
      <c r="E1354" s="88" t="str">
        <f>'Cover Sheet'!$B$6</f>
        <v>[insert CPA name]</v>
      </c>
      <c r="F1354" s="88" t="str">
        <f>'Cover Sheet'!$B$8</f>
        <v>[insert CPA license number]</v>
      </c>
      <c r="G1354" s="88" t="str">
        <f>'Cover Sheet'!$D$6</f>
        <v>[insert direct email address]</v>
      </c>
      <c r="H1354" s="88" t="str">
        <f>'Cover Sheet'!$D$8</f>
        <v>[insert direct phone number]</v>
      </c>
      <c r="I1354" s="88" t="str">
        <f>'Cover Sheet'!$D$10</f>
        <v>[insert firm mailing address]</v>
      </c>
      <c r="J1354" s="88" t="str">
        <f>'Licensee Info'!$E$2</f>
        <v>Report not attested to correctly</v>
      </c>
      <c r="K1354" s="91" t="s">
        <v>289</v>
      </c>
      <c r="L1354" s="91">
        <v>1</v>
      </c>
      <c r="M1354" s="91" t="s">
        <v>284</v>
      </c>
      <c r="N1354" s="91">
        <v>2</v>
      </c>
      <c r="O1354" s="91">
        <v>6</v>
      </c>
      <c r="P1354" s="91"/>
      <c r="Q1354" s="91"/>
      <c r="R1354" s="91">
        <v>0</v>
      </c>
      <c r="S1354" s="91">
        <v>0</v>
      </c>
      <c r="T1354" s="91">
        <v>0</v>
      </c>
      <c r="U1354" s="91">
        <v>0</v>
      </c>
      <c r="V1354" s="91">
        <v>0</v>
      </c>
      <c r="W1354" s="91">
        <v>0</v>
      </c>
      <c r="X1354" s="91">
        <v>0</v>
      </c>
      <c r="Y1354" s="91">
        <v>0</v>
      </c>
      <c r="Z1354" s="91">
        <v>0</v>
      </c>
      <c r="AA1354" s="91">
        <v>0</v>
      </c>
      <c r="AB1354" s="91">
        <v>0</v>
      </c>
      <c r="AC1354" s="91">
        <v>0</v>
      </c>
      <c r="AD1354" s="91">
        <v>0</v>
      </c>
      <c r="AE1354" s="91"/>
      <c r="AF1354" s="91"/>
      <c r="AG1354" s="91"/>
      <c r="AH1354" s="91"/>
      <c r="AJ1354" cm="1">
        <f t="array" ref="AJ1354">IF(OR(COUNTIF(R1354,$AZ$2:$AZ$19)),0,1)</f>
        <v>0</v>
      </c>
      <c r="AK1354" cm="1">
        <f t="array" ref="AK1354">IF(OR(COUNTIF(S1354,$AZ$2:$AZ$19)),0,1)</f>
        <v>0</v>
      </c>
      <c r="AL1354" cm="1">
        <f t="array" ref="AL1354">IF(OR(COUNTIF(T1354,$AZ$2:$AZ$19)),0,1)</f>
        <v>0</v>
      </c>
      <c r="AM1354" cm="1">
        <f t="array" ref="AM1354">IF(OR(COUNTIF(U1354,$AZ$2:$AZ$19)),0,1)</f>
        <v>0</v>
      </c>
      <c r="AN1354" cm="1">
        <f t="array" ref="AN1354">IF(OR(COUNTIF(V1354,$AZ$2:$AZ$19)),0,1)</f>
        <v>0</v>
      </c>
      <c r="AO1354" cm="1">
        <f t="array" ref="AO1354">IF(OR(COUNTIF(W1354,$AZ$2:$AZ$19)),0,1)</f>
        <v>0</v>
      </c>
      <c r="AP1354" cm="1">
        <f t="array" ref="AP1354">IF(OR(COUNTIF(X1354,$AZ$2:$AZ$19)),0,1)</f>
        <v>0</v>
      </c>
      <c r="AQ1354" cm="1">
        <f t="array" ref="AQ1354">IF(OR(COUNTIF(Y1354,$AZ$2:$AZ$19)),0,1)</f>
        <v>0</v>
      </c>
      <c r="AR1354" cm="1">
        <f t="array" ref="AR1354">IF(OR(COUNTIF(Z1354,$AZ$2:$AZ$19)),0,1)</f>
        <v>0</v>
      </c>
      <c r="AS1354" cm="1">
        <f t="array" ref="AS1354">IF(OR(COUNTIF(AA1354,$AZ$2:$AZ$19)),0,1)</f>
        <v>0</v>
      </c>
      <c r="AT1354" cm="1">
        <f t="array" ref="AT1354">IF(OR(COUNTIF(AB1354,$AZ$2:$AZ$19)),0,1)</f>
        <v>0</v>
      </c>
      <c r="AU1354" cm="1">
        <f t="array" ref="AU1354">IF(OR(COUNTIF(AC1354,$AZ$2:$AZ$19)),0,1)</f>
        <v>0</v>
      </c>
      <c r="AV1354" cm="1">
        <f t="array" ref="AV1354">IF(OR(COUNTIF(AD1354,$AZ$2:$AZ$19)),0,1)</f>
        <v>0</v>
      </c>
      <c r="AX1354">
        <f t="shared" si="23"/>
        <v>0</v>
      </c>
    </row>
    <row r="1355" spans="1:50" x14ac:dyDescent="0.3">
      <c r="A1355" s="92" t="str" cm="1">
        <f t="array" ref="A1355">IF(AX1355&gt;0,'Licensee Info'!$A$2:$A$2,"#N/A")</f>
        <v>#N/A</v>
      </c>
      <c r="B1355" s="88" t="str">
        <f>'Cover Sheet'!$A$3</f>
        <v>[insert AFS Reporting Period]</v>
      </c>
      <c r="C1355" s="88" t="str">
        <f>'Cover Sheet'!$D$3</f>
        <v>[insert all medical and adult-use license record numbers covered by this AFS]</v>
      </c>
      <c r="D1355" s="88" t="str">
        <f>'Cover Sheet'!$A$6</f>
        <v>[insert name of firm]</v>
      </c>
      <c r="E1355" s="88" t="str">
        <f>'Cover Sheet'!$B$6</f>
        <v>[insert CPA name]</v>
      </c>
      <c r="F1355" s="88" t="str">
        <f>'Cover Sheet'!$B$8</f>
        <v>[insert CPA license number]</v>
      </c>
      <c r="G1355" s="88" t="str">
        <f>'Cover Sheet'!$D$6</f>
        <v>[insert direct email address]</v>
      </c>
      <c r="H1355" s="88" t="str">
        <f>'Cover Sheet'!$D$8</f>
        <v>[insert direct phone number]</v>
      </c>
      <c r="I1355" s="88" t="str">
        <f>'Cover Sheet'!$D$10</f>
        <v>[insert firm mailing address]</v>
      </c>
      <c r="J1355" s="88" t="str">
        <f>'Licensee Info'!$E$2</f>
        <v>Report not attested to correctly</v>
      </c>
      <c r="K1355" t="s">
        <v>289</v>
      </c>
      <c r="L1355">
        <v>1</v>
      </c>
      <c r="M1355" t="s">
        <v>284</v>
      </c>
      <c r="N1355">
        <v>2</v>
      </c>
      <c r="O1355">
        <v>7</v>
      </c>
      <c r="R1355">
        <v>0</v>
      </c>
      <c r="S1355">
        <v>0</v>
      </c>
      <c r="T1355">
        <v>0</v>
      </c>
      <c r="U1355">
        <v>0</v>
      </c>
      <c r="V1355">
        <v>0</v>
      </c>
      <c r="W1355">
        <v>0</v>
      </c>
      <c r="X1355">
        <v>0</v>
      </c>
      <c r="Y1355">
        <v>0</v>
      </c>
      <c r="Z1355">
        <v>0</v>
      </c>
      <c r="AA1355">
        <v>0</v>
      </c>
      <c r="AB1355">
        <v>0</v>
      </c>
      <c r="AC1355">
        <v>0</v>
      </c>
      <c r="AD1355">
        <v>0</v>
      </c>
      <c r="AJ1355" cm="1">
        <f t="array" ref="AJ1355">IF(OR(COUNTIF(R1355,$AZ$2:$AZ$19)),0,1)</f>
        <v>0</v>
      </c>
      <c r="AK1355" cm="1">
        <f t="array" ref="AK1355">IF(OR(COUNTIF(S1355,$AZ$2:$AZ$19)),0,1)</f>
        <v>0</v>
      </c>
      <c r="AL1355" cm="1">
        <f t="array" ref="AL1355">IF(OR(COUNTIF(T1355,$AZ$2:$AZ$19)),0,1)</f>
        <v>0</v>
      </c>
      <c r="AM1355" cm="1">
        <f t="array" ref="AM1355">IF(OR(COUNTIF(U1355,$AZ$2:$AZ$19)),0,1)</f>
        <v>0</v>
      </c>
      <c r="AN1355" cm="1">
        <f t="array" ref="AN1355">IF(OR(COUNTIF(V1355,$AZ$2:$AZ$19)),0,1)</f>
        <v>0</v>
      </c>
      <c r="AO1355" cm="1">
        <f t="array" ref="AO1355">IF(OR(COUNTIF(W1355,$AZ$2:$AZ$19)),0,1)</f>
        <v>0</v>
      </c>
      <c r="AP1355" cm="1">
        <f t="array" ref="AP1355">IF(OR(COUNTIF(X1355,$AZ$2:$AZ$19)),0,1)</f>
        <v>0</v>
      </c>
      <c r="AQ1355" cm="1">
        <f t="array" ref="AQ1355">IF(OR(COUNTIF(Y1355,$AZ$2:$AZ$19)),0,1)</f>
        <v>0</v>
      </c>
      <c r="AR1355" cm="1">
        <f t="array" ref="AR1355">IF(OR(COUNTIF(Z1355,$AZ$2:$AZ$19)),0,1)</f>
        <v>0</v>
      </c>
      <c r="AS1355" cm="1">
        <f t="array" ref="AS1355">IF(OR(COUNTIF(AA1355,$AZ$2:$AZ$19)),0,1)</f>
        <v>0</v>
      </c>
      <c r="AT1355" cm="1">
        <f t="array" ref="AT1355">IF(OR(COUNTIF(AB1355,$AZ$2:$AZ$19)),0,1)</f>
        <v>0</v>
      </c>
      <c r="AU1355" cm="1">
        <f t="array" ref="AU1355">IF(OR(COUNTIF(AC1355,$AZ$2:$AZ$19)),0,1)</f>
        <v>0</v>
      </c>
      <c r="AV1355" cm="1">
        <f t="array" ref="AV1355">IF(OR(COUNTIF(AD1355,$AZ$2:$AZ$19)),0,1)</f>
        <v>0</v>
      </c>
      <c r="AX1355">
        <f t="shared" si="23"/>
        <v>0</v>
      </c>
    </row>
    <row r="1356" spans="1:50" x14ac:dyDescent="0.3">
      <c r="A1356" s="88" t="str" cm="1">
        <f t="array" ref="A1356">IF(AX1356&gt;0,'Licensee Info'!$A$2:$A$2,"#N/A")</f>
        <v>#N/A</v>
      </c>
      <c r="B1356" s="88" t="str">
        <f>'Cover Sheet'!$A$3</f>
        <v>[insert AFS Reporting Period]</v>
      </c>
      <c r="C1356" s="88" t="str">
        <f>'Cover Sheet'!$D$3</f>
        <v>[insert all medical and adult-use license record numbers covered by this AFS]</v>
      </c>
      <c r="D1356" s="88" t="str">
        <f>'Cover Sheet'!$A$6</f>
        <v>[insert name of firm]</v>
      </c>
      <c r="E1356" s="88" t="str">
        <f>'Cover Sheet'!$B$6</f>
        <v>[insert CPA name]</v>
      </c>
      <c r="F1356" s="88" t="str">
        <f>'Cover Sheet'!$B$8</f>
        <v>[insert CPA license number]</v>
      </c>
      <c r="G1356" s="88" t="str">
        <f>'Cover Sheet'!$D$6</f>
        <v>[insert direct email address]</v>
      </c>
      <c r="H1356" s="88" t="str">
        <f>'Cover Sheet'!$D$8</f>
        <v>[insert direct phone number]</v>
      </c>
      <c r="I1356" s="88" t="str">
        <f>'Cover Sheet'!$D$10</f>
        <v>[insert firm mailing address]</v>
      </c>
      <c r="J1356" s="88" t="str">
        <f>'Licensee Info'!$E$2</f>
        <v>Report not attested to correctly</v>
      </c>
      <c r="K1356" s="91" t="s">
        <v>289</v>
      </c>
      <c r="L1356" s="91">
        <v>1</v>
      </c>
      <c r="M1356" s="91" t="s">
        <v>284</v>
      </c>
      <c r="N1356" s="91">
        <v>2</v>
      </c>
      <c r="O1356" s="91">
        <v>8</v>
      </c>
      <c r="P1356" s="91"/>
      <c r="Q1356" s="91"/>
      <c r="R1356" s="91">
        <v>0</v>
      </c>
      <c r="S1356" s="91">
        <v>0</v>
      </c>
      <c r="T1356" s="91">
        <v>0</v>
      </c>
      <c r="U1356" s="91">
        <v>0</v>
      </c>
      <c r="V1356" s="91">
        <v>0</v>
      </c>
      <c r="W1356" s="91">
        <v>0</v>
      </c>
      <c r="X1356" s="91">
        <v>0</v>
      </c>
      <c r="Y1356" s="91">
        <v>0</v>
      </c>
      <c r="Z1356" s="91">
        <v>0</v>
      </c>
      <c r="AA1356" s="91">
        <v>0</v>
      </c>
      <c r="AB1356" s="91">
        <v>0</v>
      </c>
      <c r="AC1356" s="91">
        <v>0</v>
      </c>
      <c r="AD1356" s="91">
        <v>0</v>
      </c>
      <c r="AE1356" s="91"/>
      <c r="AF1356" s="91"/>
      <c r="AG1356" s="91"/>
      <c r="AH1356" s="91"/>
      <c r="AJ1356" cm="1">
        <f t="array" ref="AJ1356">IF(OR(COUNTIF(R1356,$AZ$2:$AZ$19)),0,1)</f>
        <v>0</v>
      </c>
      <c r="AK1356" cm="1">
        <f t="array" ref="AK1356">IF(OR(COUNTIF(S1356,$AZ$2:$AZ$19)),0,1)</f>
        <v>0</v>
      </c>
      <c r="AL1356" cm="1">
        <f t="array" ref="AL1356">IF(OR(COUNTIF(T1356,$AZ$2:$AZ$19)),0,1)</f>
        <v>0</v>
      </c>
      <c r="AM1356" cm="1">
        <f t="array" ref="AM1356">IF(OR(COUNTIF(U1356,$AZ$2:$AZ$19)),0,1)</f>
        <v>0</v>
      </c>
      <c r="AN1356" cm="1">
        <f t="array" ref="AN1356">IF(OR(COUNTIF(V1356,$AZ$2:$AZ$19)),0,1)</f>
        <v>0</v>
      </c>
      <c r="AO1356" cm="1">
        <f t="array" ref="AO1356">IF(OR(COUNTIF(W1356,$AZ$2:$AZ$19)),0,1)</f>
        <v>0</v>
      </c>
      <c r="AP1356" cm="1">
        <f t="array" ref="AP1356">IF(OR(COUNTIF(X1356,$AZ$2:$AZ$19)),0,1)</f>
        <v>0</v>
      </c>
      <c r="AQ1356" cm="1">
        <f t="array" ref="AQ1356">IF(OR(COUNTIF(Y1356,$AZ$2:$AZ$19)),0,1)</f>
        <v>0</v>
      </c>
      <c r="AR1356" cm="1">
        <f t="array" ref="AR1356">IF(OR(COUNTIF(Z1356,$AZ$2:$AZ$19)),0,1)</f>
        <v>0</v>
      </c>
      <c r="AS1356" cm="1">
        <f t="array" ref="AS1356">IF(OR(COUNTIF(AA1356,$AZ$2:$AZ$19)),0,1)</f>
        <v>0</v>
      </c>
      <c r="AT1356" cm="1">
        <f t="array" ref="AT1356">IF(OR(COUNTIF(AB1356,$AZ$2:$AZ$19)),0,1)</f>
        <v>0</v>
      </c>
      <c r="AU1356" cm="1">
        <f t="array" ref="AU1356">IF(OR(COUNTIF(AC1356,$AZ$2:$AZ$19)),0,1)</f>
        <v>0</v>
      </c>
      <c r="AV1356" cm="1">
        <f t="array" ref="AV1356">IF(OR(COUNTIF(AD1356,$AZ$2:$AZ$19)),0,1)</f>
        <v>0</v>
      </c>
      <c r="AX1356">
        <f t="shared" si="23"/>
        <v>0</v>
      </c>
    </row>
    <row r="1357" spans="1:50" x14ac:dyDescent="0.3">
      <c r="A1357" s="92" t="str" cm="1">
        <f t="array" ref="A1357">IF(AX1357&gt;0,'Licensee Info'!$A$2:$A$2,"#N/A")</f>
        <v>#N/A</v>
      </c>
      <c r="B1357" s="88" t="str">
        <f>'Cover Sheet'!$A$3</f>
        <v>[insert AFS Reporting Period]</v>
      </c>
      <c r="C1357" s="88" t="str">
        <f>'Cover Sheet'!$D$3</f>
        <v>[insert all medical and adult-use license record numbers covered by this AFS]</v>
      </c>
      <c r="D1357" s="88" t="str">
        <f>'Cover Sheet'!$A$6</f>
        <v>[insert name of firm]</v>
      </c>
      <c r="E1357" s="88" t="str">
        <f>'Cover Sheet'!$B$6</f>
        <v>[insert CPA name]</v>
      </c>
      <c r="F1357" s="88" t="str">
        <f>'Cover Sheet'!$B$8</f>
        <v>[insert CPA license number]</v>
      </c>
      <c r="G1357" s="88" t="str">
        <f>'Cover Sheet'!$D$6</f>
        <v>[insert direct email address]</v>
      </c>
      <c r="H1357" s="88" t="str">
        <f>'Cover Sheet'!$D$8</f>
        <v>[insert direct phone number]</v>
      </c>
      <c r="I1357" s="88" t="str">
        <f>'Cover Sheet'!$D$10</f>
        <v>[insert firm mailing address]</v>
      </c>
      <c r="J1357" s="88" t="str">
        <f>'Licensee Info'!$E$2</f>
        <v>Report not attested to correctly</v>
      </c>
      <c r="K1357" t="s">
        <v>289</v>
      </c>
      <c r="L1357">
        <v>1</v>
      </c>
      <c r="M1357" t="s">
        <v>284</v>
      </c>
      <c r="N1357">
        <v>2</v>
      </c>
      <c r="O1357">
        <v>9</v>
      </c>
      <c r="R1357">
        <v>0</v>
      </c>
      <c r="S1357">
        <v>0</v>
      </c>
      <c r="T1357">
        <v>0</v>
      </c>
      <c r="U1357">
        <v>0</v>
      </c>
      <c r="V1357">
        <v>0</v>
      </c>
      <c r="W1357">
        <v>0</v>
      </c>
      <c r="X1357">
        <v>0</v>
      </c>
      <c r="Y1357">
        <v>0</v>
      </c>
      <c r="Z1357">
        <v>0</v>
      </c>
      <c r="AA1357">
        <v>0</v>
      </c>
      <c r="AB1357">
        <v>0</v>
      </c>
      <c r="AC1357">
        <v>0</v>
      </c>
      <c r="AD1357">
        <v>0</v>
      </c>
      <c r="AJ1357" cm="1">
        <f t="array" ref="AJ1357">IF(OR(COUNTIF(R1357,$AZ$2:$AZ$19)),0,1)</f>
        <v>0</v>
      </c>
      <c r="AK1357" cm="1">
        <f t="array" ref="AK1357">IF(OR(COUNTIF(S1357,$AZ$2:$AZ$19)),0,1)</f>
        <v>0</v>
      </c>
      <c r="AL1357" cm="1">
        <f t="array" ref="AL1357">IF(OR(COUNTIF(T1357,$AZ$2:$AZ$19)),0,1)</f>
        <v>0</v>
      </c>
      <c r="AM1357" cm="1">
        <f t="array" ref="AM1357">IF(OR(COUNTIF(U1357,$AZ$2:$AZ$19)),0,1)</f>
        <v>0</v>
      </c>
      <c r="AN1357" cm="1">
        <f t="array" ref="AN1357">IF(OR(COUNTIF(V1357,$AZ$2:$AZ$19)),0,1)</f>
        <v>0</v>
      </c>
      <c r="AO1357" cm="1">
        <f t="array" ref="AO1357">IF(OR(COUNTIF(W1357,$AZ$2:$AZ$19)),0,1)</f>
        <v>0</v>
      </c>
      <c r="AP1357" cm="1">
        <f t="array" ref="AP1357">IF(OR(COUNTIF(X1357,$AZ$2:$AZ$19)),0,1)</f>
        <v>0</v>
      </c>
      <c r="AQ1357" cm="1">
        <f t="array" ref="AQ1357">IF(OR(COUNTIF(Y1357,$AZ$2:$AZ$19)),0,1)</f>
        <v>0</v>
      </c>
      <c r="AR1357" cm="1">
        <f t="array" ref="AR1357">IF(OR(COUNTIF(Z1357,$AZ$2:$AZ$19)),0,1)</f>
        <v>0</v>
      </c>
      <c r="AS1357" cm="1">
        <f t="array" ref="AS1357">IF(OR(COUNTIF(AA1357,$AZ$2:$AZ$19)),0,1)</f>
        <v>0</v>
      </c>
      <c r="AT1357" cm="1">
        <f t="array" ref="AT1357">IF(OR(COUNTIF(AB1357,$AZ$2:$AZ$19)),0,1)</f>
        <v>0</v>
      </c>
      <c r="AU1357" cm="1">
        <f t="array" ref="AU1357">IF(OR(COUNTIF(AC1357,$AZ$2:$AZ$19)),0,1)</f>
        <v>0</v>
      </c>
      <c r="AV1357" cm="1">
        <f t="array" ref="AV1357">IF(OR(COUNTIF(AD1357,$AZ$2:$AZ$19)),0,1)</f>
        <v>0</v>
      </c>
      <c r="AX1357">
        <f t="shared" si="23"/>
        <v>0</v>
      </c>
    </row>
    <row r="1358" spans="1:50" x14ac:dyDescent="0.3">
      <c r="A1358" s="88" t="str" cm="1">
        <f t="array" ref="A1358">IF(AX1358&gt;0,'Licensee Info'!$A$2:$A$2,"#N/A")</f>
        <v>#N/A</v>
      </c>
      <c r="B1358" s="88" t="str">
        <f>'Cover Sheet'!$A$3</f>
        <v>[insert AFS Reporting Period]</v>
      </c>
      <c r="C1358" s="88" t="str">
        <f>'Cover Sheet'!$D$3</f>
        <v>[insert all medical and adult-use license record numbers covered by this AFS]</v>
      </c>
      <c r="D1358" s="88" t="str">
        <f>'Cover Sheet'!$A$6</f>
        <v>[insert name of firm]</v>
      </c>
      <c r="E1358" s="88" t="str">
        <f>'Cover Sheet'!$B$6</f>
        <v>[insert CPA name]</v>
      </c>
      <c r="F1358" s="88" t="str">
        <f>'Cover Sheet'!$B$8</f>
        <v>[insert CPA license number]</v>
      </c>
      <c r="G1358" s="88" t="str">
        <f>'Cover Sheet'!$D$6</f>
        <v>[insert direct email address]</v>
      </c>
      <c r="H1358" s="88" t="str">
        <f>'Cover Sheet'!$D$8</f>
        <v>[insert direct phone number]</v>
      </c>
      <c r="I1358" s="88" t="str">
        <f>'Cover Sheet'!$D$10</f>
        <v>[insert firm mailing address]</v>
      </c>
      <c r="J1358" s="88" t="str">
        <f>'Licensee Info'!$E$2</f>
        <v>Report not attested to correctly</v>
      </c>
      <c r="K1358" s="91" t="s">
        <v>289</v>
      </c>
      <c r="L1358" s="91">
        <v>1</v>
      </c>
      <c r="M1358" s="91" t="s">
        <v>284</v>
      </c>
      <c r="N1358" s="91">
        <v>2</v>
      </c>
      <c r="O1358" s="91">
        <v>10</v>
      </c>
      <c r="P1358" s="91"/>
      <c r="Q1358" s="91"/>
      <c r="R1358" s="91">
        <v>0</v>
      </c>
      <c r="S1358" s="91">
        <v>0</v>
      </c>
      <c r="T1358" s="91">
        <v>0</v>
      </c>
      <c r="U1358" s="91">
        <v>0</v>
      </c>
      <c r="V1358" s="91">
        <v>0</v>
      </c>
      <c r="W1358" s="91">
        <v>0</v>
      </c>
      <c r="X1358" s="91">
        <v>0</v>
      </c>
      <c r="Y1358" s="91">
        <v>0</v>
      </c>
      <c r="Z1358" s="91">
        <v>0</v>
      </c>
      <c r="AA1358" s="91">
        <v>0</v>
      </c>
      <c r="AB1358" s="91">
        <v>0</v>
      </c>
      <c r="AC1358" s="91">
        <v>0</v>
      </c>
      <c r="AD1358" s="91">
        <v>0</v>
      </c>
      <c r="AE1358" s="91"/>
      <c r="AF1358" s="91"/>
      <c r="AG1358" s="91"/>
      <c r="AH1358" s="91"/>
      <c r="AJ1358" cm="1">
        <f t="array" ref="AJ1358">IF(OR(COUNTIF(R1358,$AZ$2:$AZ$19)),0,1)</f>
        <v>0</v>
      </c>
      <c r="AK1358" cm="1">
        <f t="array" ref="AK1358">IF(OR(COUNTIF(S1358,$AZ$2:$AZ$19)),0,1)</f>
        <v>0</v>
      </c>
      <c r="AL1358" cm="1">
        <f t="array" ref="AL1358">IF(OR(COUNTIF(T1358,$AZ$2:$AZ$19)),0,1)</f>
        <v>0</v>
      </c>
      <c r="AM1358" cm="1">
        <f t="array" ref="AM1358">IF(OR(COUNTIF(U1358,$AZ$2:$AZ$19)),0,1)</f>
        <v>0</v>
      </c>
      <c r="AN1358" cm="1">
        <f t="array" ref="AN1358">IF(OR(COUNTIF(V1358,$AZ$2:$AZ$19)),0,1)</f>
        <v>0</v>
      </c>
      <c r="AO1358" cm="1">
        <f t="array" ref="AO1358">IF(OR(COUNTIF(W1358,$AZ$2:$AZ$19)),0,1)</f>
        <v>0</v>
      </c>
      <c r="AP1358" cm="1">
        <f t="array" ref="AP1358">IF(OR(COUNTIF(X1358,$AZ$2:$AZ$19)),0,1)</f>
        <v>0</v>
      </c>
      <c r="AQ1358" cm="1">
        <f t="array" ref="AQ1358">IF(OR(COUNTIF(Y1358,$AZ$2:$AZ$19)),0,1)</f>
        <v>0</v>
      </c>
      <c r="AR1358" cm="1">
        <f t="array" ref="AR1358">IF(OR(COUNTIF(Z1358,$AZ$2:$AZ$19)),0,1)</f>
        <v>0</v>
      </c>
      <c r="AS1358" cm="1">
        <f t="array" ref="AS1358">IF(OR(COUNTIF(AA1358,$AZ$2:$AZ$19)),0,1)</f>
        <v>0</v>
      </c>
      <c r="AT1358" cm="1">
        <f t="array" ref="AT1358">IF(OR(COUNTIF(AB1358,$AZ$2:$AZ$19)),0,1)</f>
        <v>0</v>
      </c>
      <c r="AU1358" cm="1">
        <f t="array" ref="AU1358">IF(OR(COUNTIF(AC1358,$AZ$2:$AZ$19)),0,1)</f>
        <v>0</v>
      </c>
      <c r="AV1358" cm="1">
        <f t="array" ref="AV1358">IF(OR(COUNTIF(AD1358,$AZ$2:$AZ$19)),0,1)</f>
        <v>0</v>
      </c>
      <c r="AX1358">
        <f t="shared" si="23"/>
        <v>0</v>
      </c>
    </row>
    <row r="1359" spans="1:50" x14ac:dyDescent="0.3">
      <c r="A1359" s="92" t="str" cm="1">
        <f t="array" ref="A1359">IF(AX1359&gt;0,'Licensee Info'!$A$2:$A$2,"#N/A")</f>
        <v>#N/A</v>
      </c>
      <c r="B1359" s="88" t="str">
        <f>'Cover Sheet'!$A$3</f>
        <v>[insert AFS Reporting Period]</v>
      </c>
      <c r="C1359" s="88" t="str">
        <f>'Cover Sheet'!$D$3</f>
        <v>[insert all medical and adult-use license record numbers covered by this AFS]</v>
      </c>
      <c r="D1359" s="88" t="str">
        <f>'Cover Sheet'!$A$6</f>
        <v>[insert name of firm]</v>
      </c>
      <c r="E1359" s="88" t="str">
        <f>'Cover Sheet'!$B$6</f>
        <v>[insert CPA name]</v>
      </c>
      <c r="F1359" s="88" t="str">
        <f>'Cover Sheet'!$B$8</f>
        <v>[insert CPA license number]</v>
      </c>
      <c r="G1359" s="88" t="str">
        <f>'Cover Sheet'!$D$6</f>
        <v>[insert direct email address]</v>
      </c>
      <c r="H1359" s="88" t="str">
        <f>'Cover Sheet'!$D$8</f>
        <v>[insert direct phone number]</v>
      </c>
      <c r="I1359" s="88" t="str">
        <f>'Cover Sheet'!$D$10</f>
        <v>[insert firm mailing address]</v>
      </c>
      <c r="J1359" s="88" t="str">
        <f>'Licensee Info'!$E$2</f>
        <v>Report not attested to correctly</v>
      </c>
      <c r="K1359" t="s">
        <v>289</v>
      </c>
      <c r="L1359">
        <v>1</v>
      </c>
      <c r="M1359">
        <v>1</v>
      </c>
      <c r="N1359">
        <v>3</v>
      </c>
      <c r="R1359" t="str">
        <f>'E1 - Lease Agreements'!$C$75</f>
        <v>[insert here]</v>
      </c>
      <c r="S1359" t="str">
        <f>'E1 - Lease Agreements'!$C$76</f>
        <v>[insert here]</v>
      </c>
      <c r="T1359" t="str">
        <f>'E1 - Lease Agreements'!$C$77</f>
        <v>[insert here]</v>
      </c>
      <c r="U1359" t="str">
        <f>'E1 - Lease Agreements'!$C$78</f>
        <v>[insert here]</v>
      </c>
      <c r="V1359" t="str">
        <f>'E1 - Lease Agreements'!$C$79</f>
        <v>[insert here]</v>
      </c>
      <c r="W1359" t="str">
        <f>'E1 - Lease Agreements'!$D$80</f>
        <v>[insert relationship explanation here]</v>
      </c>
      <c r="X1359" t="str">
        <f>'E1 - Lease Agreements'!$C$81</f>
        <v>[insert here]</v>
      </c>
      <c r="Y1359" t="str">
        <f>'E1 - Lease Agreements'!$C$82</f>
        <v>[insert here]</v>
      </c>
      <c r="Z1359" t="str">
        <f>'E1 - Lease Agreements'!$C$83</f>
        <v>[insert here]</v>
      </c>
      <c r="AA1359" t="str">
        <f>'E1 - Lease Agreements'!$C$84</f>
        <v>[insert here]</v>
      </c>
      <c r="AB1359" t="str">
        <f>'E1 - Lease Agreements'!$A$86</f>
        <v>[insert here]</v>
      </c>
      <c r="AC1359" t="str">
        <f>'E1 - Lease Agreements'!$C$86</f>
        <v>[insert here]</v>
      </c>
      <c r="AD1359" s="102" t="str">
        <f>'E1 - Lease Agreements'!$E$86</f>
        <v>[Autocalculated From Previous Cells]</v>
      </c>
      <c r="AE1359" t="str">
        <f>'E1 - Lease Agreements'!$C$80</f>
        <v>[insert here]</v>
      </c>
      <c r="AJ1359" cm="1">
        <f t="array" ref="AJ1359">IF(OR(COUNTIF(R1359,$AZ$2:$AZ$19)),0,1)</f>
        <v>0</v>
      </c>
      <c r="AK1359" cm="1">
        <f t="array" ref="AK1359">IF(OR(COUNTIF(S1359,$AZ$2:$AZ$19)),0,1)</f>
        <v>0</v>
      </c>
      <c r="AL1359" cm="1">
        <f t="array" ref="AL1359">IF(OR(COUNTIF(T1359,$AZ$2:$AZ$19)),0,1)</f>
        <v>0</v>
      </c>
      <c r="AM1359" cm="1">
        <f t="array" ref="AM1359">IF(OR(COUNTIF(U1359,$AZ$2:$AZ$19)),0,1)</f>
        <v>0</v>
      </c>
      <c r="AN1359" cm="1">
        <f t="array" ref="AN1359">IF(OR(COUNTIF(V1359,$AZ$2:$AZ$19)),0,1)</f>
        <v>0</v>
      </c>
      <c r="AO1359" cm="1">
        <f t="array" ref="AO1359">IF(OR(COUNTIF(W1359,$AZ$2:$AZ$19)),0,1)</f>
        <v>0</v>
      </c>
      <c r="AP1359" cm="1">
        <f t="array" ref="AP1359">IF(OR(COUNTIF(X1359,$AZ$2:$AZ$19)),0,1)</f>
        <v>0</v>
      </c>
      <c r="AQ1359" cm="1">
        <f t="array" ref="AQ1359">IF(OR(COUNTIF(Y1359,$AZ$2:$AZ$19)),0,1)</f>
        <v>0</v>
      </c>
      <c r="AR1359" cm="1">
        <f t="array" ref="AR1359">IF(OR(COUNTIF(Z1359,$AZ$2:$AZ$19)),0,1)</f>
        <v>0</v>
      </c>
      <c r="AS1359" cm="1">
        <f t="array" ref="AS1359">IF(OR(COUNTIF(AA1359,$AZ$2:$AZ$19)),0,1)</f>
        <v>0</v>
      </c>
      <c r="AT1359" cm="1">
        <f t="array" ref="AT1359">IF(OR(COUNTIF(AB1359,$AZ$2:$AZ$19)),0,1)</f>
        <v>0</v>
      </c>
      <c r="AU1359" cm="1">
        <f t="array" ref="AU1359">IF(OR(COUNTIF(AC1359,$AZ$2:$AZ$19)),0,1)</f>
        <v>0</v>
      </c>
      <c r="AV1359" cm="1">
        <f t="array" ref="AV1359">IF(OR(COUNTIF(AD1359,$AZ$2:$AZ$19)),0,1)</f>
        <v>0</v>
      </c>
      <c r="AX1359">
        <f t="shared" si="23"/>
        <v>0</v>
      </c>
    </row>
    <row r="1360" spans="1:50" x14ac:dyDescent="0.3">
      <c r="A1360" s="88" t="str" cm="1">
        <f t="array" ref="A1360">IF(AX1360&gt;0,'Licensee Info'!$A$2:$A$2,"#N/A")</f>
        <v>#N/A</v>
      </c>
      <c r="B1360" s="88" t="str">
        <f>'Cover Sheet'!$A$3</f>
        <v>[insert AFS Reporting Period]</v>
      </c>
      <c r="C1360" s="88" t="str">
        <f>'Cover Sheet'!$D$3</f>
        <v>[insert all medical and adult-use license record numbers covered by this AFS]</v>
      </c>
      <c r="D1360" s="88" t="str">
        <f>'Cover Sheet'!$A$6</f>
        <v>[insert name of firm]</v>
      </c>
      <c r="E1360" s="88" t="str">
        <f>'Cover Sheet'!$B$6</f>
        <v>[insert CPA name]</v>
      </c>
      <c r="F1360" s="88" t="str">
        <f>'Cover Sheet'!$B$8</f>
        <v>[insert CPA license number]</v>
      </c>
      <c r="G1360" s="88" t="str">
        <f>'Cover Sheet'!$D$6</f>
        <v>[insert direct email address]</v>
      </c>
      <c r="H1360" s="88" t="str">
        <f>'Cover Sheet'!$D$8</f>
        <v>[insert direct phone number]</v>
      </c>
      <c r="I1360" s="88" t="str">
        <f>'Cover Sheet'!$D$10</f>
        <v>[insert firm mailing address]</v>
      </c>
      <c r="J1360" s="88" t="str">
        <f>'Licensee Info'!$E$2</f>
        <v>Report not attested to correctly</v>
      </c>
      <c r="K1360" s="91" t="s">
        <v>289</v>
      </c>
      <c r="L1360" s="91">
        <v>1</v>
      </c>
      <c r="M1360" s="91">
        <v>2</v>
      </c>
      <c r="N1360" s="91">
        <v>3</v>
      </c>
      <c r="O1360" s="91"/>
      <c r="P1360" s="91"/>
      <c r="Q1360" s="91"/>
      <c r="R1360" s="91" t="str">
        <f>'E1 - Lease Agreements'!$A$90</f>
        <v>[insert explanation here]</v>
      </c>
      <c r="S1360" s="91" t="str">
        <f>'E1 - Lease Agreements'!$A$92</f>
        <v>[insert yes or no]</v>
      </c>
      <c r="T1360" s="91" t="str">
        <f>'E1 - Lease Agreements'!$A$94</f>
        <v>[insert yes or no]</v>
      </c>
      <c r="U1360" s="91" t="str">
        <f>'E1 - Lease Agreements'!$A$96</f>
        <v>[insert explanation here]</v>
      </c>
      <c r="V1360" s="91" t="str">
        <f>'E1 - Lease Agreements'!$B$92</f>
        <v>[insert additional explanation as necessary]</v>
      </c>
      <c r="W1360" s="91" t="str">
        <f>'E1 - Lease Agreements'!$B$94</f>
        <v>[insert additional explanation as necessary]</v>
      </c>
      <c r="X1360" s="91">
        <v>0</v>
      </c>
      <c r="Y1360" s="91">
        <v>0</v>
      </c>
      <c r="Z1360" s="91">
        <v>0</v>
      </c>
      <c r="AA1360" s="91">
        <v>0</v>
      </c>
      <c r="AB1360" s="91">
        <v>0</v>
      </c>
      <c r="AC1360" s="91">
        <v>0</v>
      </c>
      <c r="AD1360" s="91">
        <v>0</v>
      </c>
      <c r="AE1360" s="91"/>
      <c r="AF1360" s="91"/>
      <c r="AG1360" s="91"/>
      <c r="AH1360" s="91"/>
      <c r="AJ1360" cm="1">
        <f t="array" ref="AJ1360">IF(OR(COUNTIF(R1360,$AZ$2:$AZ$19)),0,1)</f>
        <v>0</v>
      </c>
      <c r="AK1360" cm="1">
        <f t="array" ref="AK1360">IF(OR(COUNTIF(S1360,$AZ$2:$AZ$19)),0,1)</f>
        <v>0</v>
      </c>
      <c r="AL1360" cm="1">
        <f t="array" ref="AL1360">IF(OR(COUNTIF(T1360,$AZ$2:$AZ$19)),0,1)</f>
        <v>0</v>
      </c>
      <c r="AM1360" cm="1">
        <f t="array" ref="AM1360">IF(OR(COUNTIF(U1360,$AZ$2:$AZ$19)),0,1)</f>
        <v>0</v>
      </c>
      <c r="AN1360" cm="1">
        <f t="array" ref="AN1360">IF(OR(COUNTIF(V1360,$AZ$2:$AZ$19)),0,1)</f>
        <v>0</v>
      </c>
      <c r="AO1360" cm="1">
        <f t="array" ref="AO1360">IF(OR(COUNTIF(W1360,$AZ$2:$AZ$19)),0,1)</f>
        <v>0</v>
      </c>
      <c r="AP1360" cm="1">
        <f t="array" ref="AP1360">IF(OR(COUNTIF(X1360,$AZ$2:$AZ$19)),0,1)</f>
        <v>0</v>
      </c>
      <c r="AQ1360" cm="1">
        <f t="array" ref="AQ1360">IF(OR(COUNTIF(Y1360,$AZ$2:$AZ$19)),0,1)</f>
        <v>0</v>
      </c>
      <c r="AR1360" cm="1">
        <f t="array" ref="AR1360">IF(OR(COUNTIF(Z1360,$AZ$2:$AZ$19)),0,1)</f>
        <v>0</v>
      </c>
      <c r="AS1360" cm="1">
        <f t="array" ref="AS1360">IF(OR(COUNTIF(AA1360,$AZ$2:$AZ$19)),0,1)</f>
        <v>0</v>
      </c>
      <c r="AT1360" cm="1">
        <f t="array" ref="AT1360">IF(OR(COUNTIF(AB1360,$AZ$2:$AZ$19)),0,1)</f>
        <v>0</v>
      </c>
      <c r="AU1360" cm="1">
        <f t="array" ref="AU1360">IF(OR(COUNTIF(AC1360,$AZ$2:$AZ$19)),0,1)</f>
        <v>0</v>
      </c>
      <c r="AV1360" cm="1">
        <f t="array" ref="AV1360">IF(OR(COUNTIF(AD1360,$AZ$2:$AZ$19)),0,1)</f>
        <v>0</v>
      </c>
      <c r="AX1360">
        <f t="shared" si="23"/>
        <v>0</v>
      </c>
    </row>
    <row r="1361" spans="1:50" x14ac:dyDescent="0.3">
      <c r="A1361" s="92" t="str" cm="1">
        <f t="array" ref="A1361">IF(AX1361&gt;0,'Licensee Info'!$A$2:$A$2,"#N/A")</f>
        <v>#N/A</v>
      </c>
      <c r="B1361" s="88" t="str">
        <f>'Cover Sheet'!$A$3</f>
        <v>[insert AFS Reporting Period]</v>
      </c>
      <c r="C1361" s="88" t="str">
        <f>'Cover Sheet'!$D$3</f>
        <v>[insert all medical and adult-use license record numbers covered by this AFS]</v>
      </c>
      <c r="D1361" s="88" t="str">
        <f>'Cover Sheet'!$A$6</f>
        <v>[insert name of firm]</v>
      </c>
      <c r="E1361" s="88" t="str">
        <f>'Cover Sheet'!$B$6</f>
        <v>[insert CPA name]</v>
      </c>
      <c r="F1361" s="88" t="str">
        <f>'Cover Sheet'!$B$8</f>
        <v>[insert CPA license number]</v>
      </c>
      <c r="G1361" s="88" t="str">
        <f>'Cover Sheet'!$D$6</f>
        <v>[insert direct email address]</v>
      </c>
      <c r="H1361" s="88" t="str">
        <f>'Cover Sheet'!$D$8</f>
        <v>[insert direct phone number]</v>
      </c>
      <c r="I1361" s="88" t="str">
        <f>'Cover Sheet'!$D$10</f>
        <v>[insert firm mailing address]</v>
      </c>
      <c r="J1361" s="88" t="str">
        <f>'Licensee Info'!$E$2</f>
        <v>Report not attested to correctly</v>
      </c>
      <c r="K1361" t="s">
        <v>289</v>
      </c>
      <c r="L1361">
        <v>1</v>
      </c>
      <c r="M1361" t="s">
        <v>284</v>
      </c>
      <c r="N1361">
        <v>3</v>
      </c>
      <c r="O1361">
        <v>1</v>
      </c>
      <c r="R1361" cm="1">
        <f t="array" ref="R1361:X1368">'E1 - Lease Agreements'!$A$99:$G$106</f>
        <v>0</v>
      </c>
      <c r="S1361">
        <v>0</v>
      </c>
      <c r="T1361">
        <v>0</v>
      </c>
      <c r="U1361">
        <v>0</v>
      </c>
      <c r="V1361">
        <v>0</v>
      </c>
      <c r="W1361">
        <v>0</v>
      </c>
      <c r="X1361">
        <v>0</v>
      </c>
      <c r="Y1361">
        <v>0</v>
      </c>
      <c r="Z1361">
        <v>0</v>
      </c>
      <c r="AA1361">
        <v>0</v>
      </c>
      <c r="AB1361">
        <v>0</v>
      </c>
      <c r="AC1361">
        <v>0</v>
      </c>
      <c r="AD1361">
        <v>0</v>
      </c>
      <c r="AJ1361" cm="1">
        <f t="array" ref="AJ1361">IF(OR(COUNTIF(R1361,$AZ$2:$AZ$19)),0,1)</f>
        <v>0</v>
      </c>
      <c r="AK1361" cm="1">
        <f t="array" ref="AK1361">IF(OR(COUNTIF(S1361,$AZ$2:$AZ$19)),0,1)</f>
        <v>0</v>
      </c>
      <c r="AL1361" cm="1">
        <f t="array" ref="AL1361">IF(OR(COUNTIF(T1361,$AZ$2:$AZ$19)),0,1)</f>
        <v>0</v>
      </c>
      <c r="AM1361" cm="1">
        <f t="array" ref="AM1361">IF(OR(COUNTIF(U1361,$AZ$2:$AZ$19)),0,1)</f>
        <v>0</v>
      </c>
      <c r="AN1361" cm="1">
        <f t="array" ref="AN1361">IF(OR(COUNTIF(V1361,$AZ$2:$AZ$19)),0,1)</f>
        <v>0</v>
      </c>
      <c r="AO1361" cm="1">
        <f t="array" ref="AO1361">IF(OR(COUNTIF(W1361,$AZ$2:$AZ$19)),0,1)</f>
        <v>0</v>
      </c>
      <c r="AP1361" cm="1">
        <f t="array" ref="AP1361">IF(OR(COUNTIF(X1361,$AZ$2:$AZ$19)),0,1)</f>
        <v>0</v>
      </c>
      <c r="AQ1361" cm="1">
        <f t="array" ref="AQ1361">IF(OR(COUNTIF(Y1361,$AZ$2:$AZ$19)),0,1)</f>
        <v>0</v>
      </c>
      <c r="AR1361" cm="1">
        <f t="array" ref="AR1361">IF(OR(COUNTIF(Z1361,$AZ$2:$AZ$19)),0,1)</f>
        <v>0</v>
      </c>
      <c r="AS1361" cm="1">
        <f t="array" ref="AS1361">IF(OR(COUNTIF(AA1361,$AZ$2:$AZ$19)),0,1)</f>
        <v>0</v>
      </c>
      <c r="AT1361" cm="1">
        <f t="array" ref="AT1361">IF(OR(COUNTIF(AB1361,$AZ$2:$AZ$19)),0,1)</f>
        <v>0</v>
      </c>
      <c r="AU1361" cm="1">
        <f t="array" ref="AU1361">IF(OR(COUNTIF(AC1361,$AZ$2:$AZ$19)),0,1)</f>
        <v>0</v>
      </c>
      <c r="AV1361" cm="1">
        <f t="array" ref="AV1361">IF(OR(COUNTIF(AD1361,$AZ$2:$AZ$19)),0,1)</f>
        <v>0</v>
      </c>
      <c r="AX1361">
        <f t="shared" si="23"/>
        <v>0</v>
      </c>
    </row>
    <row r="1362" spans="1:50" x14ac:dyDescent="0.3">
      <c r="A1362" s="88" t="str" cm="1">
        <f t="array" ref="A1362">IF(AX1362&gt;0,'Licensee Info'!$A$2:$A$2,"#N/A")</f>
        <v>#N/A</v>
      </c>
      <c r="B1362" s="88" t="str">
        <f>'Cover Sheet'!$A$3</f>
        <v>[insert AFS Reporting Period]</v>
      </c>
      <c r="C1362" s="88" t="str">
        <f>'Cover Sheet'!$D$3</f>
        <v>[insert all medical and adult-use license record numbers covered by this AFS]</v>
      </c>
      <c r="D1362" s="88" t="str">
        <f>'Cover Sheet'!$A$6</f>
        <v>[insert name of firm]</v>
      </c>
      <c r="E1362" s="88" t="str">
        <f>'Cover Sheet'!$B$6</f>
        <v>[insert CPA name]</v>
      </c>
      <c r="F1362" s="88" t="str">
        <f>'Cover Sheet'!$B$8</f>
        <v>[insert CPA license number]</v>
      </c>
      <c r="G1362" s="88" t="str">
        <f>'Cover Sheet'!$D$6</f>
        <v>[insert direct email address]</v>
      </c>
      <c r="H1362" s="88" t="str">
        <f>'Cover Sheet'!$D$8</f>
        <v>[insert direct phone number]</v>
      </c>
      <c r="I1362" s="88" t="str">
        <f>'Cover Sheet'!$D$10</f>
        <v>[insert firm mailing address]</v>
      </c>
      <c r="J1362" s="88" t="str">
        <f>'Licensee Info'!$E$2</f>
        <v>Report not attested to correctly</v>
      </c>
      <c r="K1362" s="91" t="s">
        <v>289</v>
      </c>
      <c r="L1362" s="91">
        <v>1</v>
      </c>
      <c r="M1362" s="91" t="s">
        <v>284</v>
      </c>
      <c r="N1362" s="91">
        <v>3</v>
      </c>
      <c r="O1362" s="91">
        <v>2</v>
      </c>
      <c r="P1362" s="91"/>
      <c r="Q1362" s="91"/>
      <c r="R1362" s="91">
        <v>0</v>
      </c>
      <c r="S1362" s="91">
        <v>0</v>
      </c>
      <c r="T1362" s="91">
        <v>0</v>
      </c>
      <c r="U1362" s="91">
        <v>0</v>
      </c>
      <c r="V1362" s="91">
        <v>0</v>
      </c>
      <c r="W1362" s="91">
        <v>0</v>
      </c>
      <c r="X1362" s="91">
        <v>0</v>
      </c>
      <c r="Y1362" s="91">
        <v>0</v>
      </c>
      <c r="Z1362" s="91">
        <v>0</v>
      </c>
      <c r="AA1362" s="91">
        <v>0</v>
      </c>
      <c r="AB1362" s="91">
        <v>0</v>
      </c>
      <c r="AC1362" s="91">
        <v>0</v>
      </c>
      <c r="AD1362" s="91">
        <v>0</v>
      </c>
      <c r="AE1362" s="91"/>
      <c r="AF1362" s="91"/>
      <c r="AG1362" s="91"/>
      <c r="AH1362" s="91"/>
      <c r="AJ1362" cm="1">
        <f t="array" ref="AJ1362">IF(OR(COUNTIF(R1362,$AZ$2:$AZ$19)),0,1)</f>
        <v>0</v>
      </c>
      <c r="AK1362" cm="1">
        <f t="array" ref="AK1362">IF(OR(COUNTIF(S1362,$AZ$2:$AZ$19)),0,1)</f>
        <v>0</v>
      </c>
      <c r="AL1362" cm="1">
        <f t="array" ref="AL1362">IF(OR(COUNTIF(T1362,$AZ$2:$AZ$19)),0,1)</f>
        <v>0</v>
      </c>
      <c r="AM1362" cm="1">
        <f t="array" ref="AM1362">IF(OR(COUNTIF(U1362,$AZ$2:$AZ$19)),0,1)</f>
        <v>0</v>
      </c>
      <c r="AN1362" cm="1">
        <f t="array" ref="AN1362">IF(OR(COUNTIF(V1362,$AZ$2:$AZ$19)),0,1)</f>
        <v>0</v>
      </c>
      <c r="AO1362" cm="1">
        <f t="array" ref="AO1362">IF(OR(COUNTIF(W1362,$AZ$2:$AZ$19)),0,1)</f>
        <v>0</v>
      </c>
      <c r="AP1362" cm="1">
        <f t="array" ref="AP1362">IF(OR(COUNTIF(X1362,$AZ$2:$AZ$19)),0,1)</f>
        <v>0</v>
      </c>
      <c r="AQ1362" cm="1">
        <f t="array" ref="AQ1362">IF(OR(COUNTIF(Y1362,$AZ$2:$AZ$19)),0,1)</f>
        <v>0</v>
      </c>
      <c r="AR1362" cm="1">
        <f t="array" ref="AR1362">IF(OR(COUNTIF(Z1362,$AZ$2:$AZ$19)),0,1)</f>
        <v>0</v>
      </c>
      <c r="AS1362" cm="1">
        <f t="array" ref="AS1362">IF(OR(COUNTIF(AA1362,$AZ$2:$AZ$19)),0,1)</f>
        <v>0</v>
      </c>
      <c r="AT1362" cm="1">
        <f t="array" ref="AT1362">IF(OR(COUNTIF(AB1362,$AZ$2:$AZ$19)),0,1)</f>
        <v>0</v>
      </c>
      <c r="AU1362" cm="1">
        <f t="array" ref="AU1362">IF(OR(COUNTIF(AC1362,$AZ$2:$AZ$19)),0,1)</f>
        <v>0</v>
      </c>
      <c r="AV1362" cm="1">
        <f t="array" ref="AV1362">IF(OR(COUNTIF(AD1362,$AZ$2:$AZ$19)),0,1)</f>
        <v>0</v>
      </c>
      <c r="AX1362">
        <f t="shared" si="23"/>
        <v>0</v>
      </c>
    </row>
    <row r="1363" spans="1:50" x14ac:dyDescent="0.3">
      <c r="A1363" s="92" t="str" cm="1">
        <f t="array" ref="A1363">IF(AX1363&gt;0,'Licensee Info'!$A$2:$A$2,"#N/A")</f>
        <v>#N/A</v>
      </c>
      <c r="B1363" s="88" t="str">
        <f>'Cover Sheet'!$A$3</f>
        <v>[insert AFS Reporting Period]</v>
      </c>
      <c r="C1363" s="88" t="str">
        <f>'Cover Sheet'!$D$3</f>
        <v>[insert all medical and adult-use license record numbers covered by this AFS]</v>
      </c>
      <c r="D1363" s="88" t="str">
        <f>'Cover Sheet'!$A$6</f>
        <v>[insert name of firm]</v>
      </c>
      <c r="E1363" s="88" t="str">
        <f>'Cover Sheet'!$B$6</f>
        <v>[insert CPA name]</v>
      </c>
      <c r="F1363" s="88" t="str">
        <f>'Cover Sheet'!$B$8</f>
        <v>[insert CPA license number]</v>
      </c>
      <c r="G1363" s="88" t="str">
        <f>'Cover Sheet'!$D$6</f>
        <v>[insert direct email address]</v>
      </c>
      <c r="H1363" s="88" t="str">
        <f>'Cover Sheet'!$D$8</f>
        <v>[insert direct phone number]</v>
      </c>
      <c r="I1363" s="88" t="str">
        <f>'Cover Sheet'!$D$10</f>
        <v>[insert firm mailing address]</v>
      </c>
      <c r="J1363" s="88" t="str">
        <f>'Licensee Info'!$E$2</f>
        <v>Report not attested to correctly</v>
      </c>
      <c r="K1363" t="s">
        <v>289</v>
      </c>
      <c r="L1363">
        <v>1</v>
      </c>
      <c r="M1363" t="s">
        <v>284</v>
      </c>
      <c r="N1363">
        <v>3</v>
      </c>
      <c r="O1363">
        <v>3</v>
      </c>
      <c r="R1363">
        <v>0</v>
      </c>
      <c r="S1363">
        <v>0</v>
      </c>
      <c r="T1363">
        <v>0</v>
      </c>
      <c r="U1363">
        <v>0</v>
      </c>
      <c r="V1363">
        <v>0</v>
      </c>
      <c r="W1363">
        <v>0</v>
      </c>
      <c r="X1363">
        <v>0</v>
      </c>
      <c r="Y1363">
        <v>0</v>
      </c>
      <c r="Z1363">
        <v>0</v>
      </c>
      <c r="AA1363">
        <v>0</v>
      </c>
      <c r="AB1363">
        <v>0</v>
      </c>
      <c r="AC1363">
        <v>0</v>
      </c>
      <c r="AD1363">
        <v>0</v>
      </c>
      <c r="AJ1363" cm="1">
        <f t="array" ref="AJ1363">IF(OR(COUNTIF(R1363,$AZ$2:$AZ$19)),0,1)</f>
        <v>0</v>
      </c>
      <c r="AK1363" cm="1">
        <f t="array" ref="AK1363">IF(OR(COUNTIF(S1363,$AZ$2:$AZ$19)),0,1)</f>
        <v>0</v>
      </c>
      <c r="AL1363" cm="1">
        <f t="array" ref="AL1363">IF(OR(COUNTIF(T1363,$AZ$2:$AZ$19)),0,1)</f>
        <v>0</v>
      </c>
      <c r="AM1363" cm="1">
        <f t="array" ref="AM1363">IF(OR(COUNTIF(U1363,$AZ$2:$AZ$19)),0,1)</f>
        <v>0</v>
      </c>
      <c r="AN1363" cm="1">
        <f t="array" ref="AN1363">IF(OR(COUNTIF(V1363,$AZ$2:$AZ$19)),0,1)</f>
        <v>0</v>
      </c>
      <c r="AO1363" cm="1">
        <f t="array" ref="AO1363">IF(OR(COUNTIF(W1363,$AZ$2:$AZ$19)),0,1)</f>
        <v>0</v>
      </c>
      <c r="AP1363" cm="1">
        <f t="array" ref="AP1363">IF(OR(COUNTIF(X1363,$AZ$2:$AZ$19)),0,1)</f>
        <v>0</v>
      </c>
      <c r="AQ1363" cm="1">
        <f t="array" ref="AQ1363">IF(OR(COUNTIF(Y1363,$AZ$2:$AZ$19)),0,1)</f>
        <v>0</v>
      </c>
      <c r="AR1363" cm="1">
        <f t="array" ref="AR1363">IF(OR(COUNTIF(Z1363,$AZ$2:$AZ$19)),0,1)</f>
        <v>0</v>
      </c>
      <c r="AS1363" cm="1">
        <f t="array" ref="AS1363">IF(OR(COUNTIF(AA1363,$AZ$2:$AZ$19)),0,1)</f>
        <v>0</v>
      </c>
      <c r="AT1363" cm="1">
        <f t="array" ref="AT1363">IF(OR(COUNTIF(AB1363,$AZ$2:$AZ$19)),0,1)</f>
        <v>0</v>
      </c>
      <c r="AU1363" cm="1">
        <f t="array" ref="AU1363">IF(OR(COUNTIF(AC1363,$AZ$2:$AZ$19)),0,1)</f>
        <v>0</v>
      </c>
      <c r="AV1363" cm="1">
        <f t="array" ref="AV1363">IF(OR(COUNTIF(AD1363,$AZ$2:$AZ$19)),0,1)</f>
        <v>0</v>
      </c>
      <c r="AX1363">
        <f t="shared" si="23"/>
        <v>0</v>
      </c>
    </row>
    <row r="1364" spans="1:50" x14ac:dyDescent="0.3">
      <c r="A1364" s="88" t="str" cm="1">
        <f t="array" ref="A1364">IF(AX1364&gt;0,'Licensee Info'!$A$2:$A$2,"#N/A")</f>
        <v>#N/A</v>
      </c>
      <c r="B1364" s="88" t="str">
        <f>'Cover Sheet'!$A$3</f>
        <v>[insert AFS Reporting Period]</v>
      </c>
      <c r="C1364" s="88" t="str">
        <f>'Cover Sheet'!$D$3</f>
        <v>[insert all medical and adult-use license record numbers covered by this AFS]</v>
      </c>
      <c r="D1364" s="88" t="str">
        <f>'Cover Sheet'!$A$6</f>
        <v>[insert name of firm]</v>
      </c>
      <c r="E1364" s="88" t="str">
        <f>'Cover Sheet'!$B$6</f>
        <v>[insert CPA name]</v>
      </c>
      <c r="F1364" s="88" t="str">
        <f>'Cover Sheet'!$B$8</f>
        <v>[insert CPA license number]</v>
      </c>
      <c r="G1364" s="88" t="str">
        <f>'Cover Sheet'!$D$6</f>
        <v>[insert direct email address]</v>
      </c>
      <c r="H1364" s="88" t="str">
        <f>'Cover Sheet'!$D$8</f>
        <v>[insert direct phone number]</v>
      </c>
      <c r="I1364" s="88" t="str">
        <f>'Cover Sheet'!$D$10</f>
        <v>[insert firm mailing address]</v>
      </c>
      <c r="J1364" s="88" t="str">
        <f>'Licensee Info'!$E$2</f>
        <v>Report not attested to correctly</v>
      </c>
      <c r="K1364" s="91" t="s">
        <v>289</v>
      </c>
      <c r="L1364" s="91">
        <v>1</v>
      </c>
      <c r="M1364" s="91" t="s">
        <v>284</v>
      </c>
      <c r="N1364" s="91">
        <v>3</v>
      </c>
      <c r="O1364" s="91">
        <v>4</v>
      </c>
      <c r="P1364" s="91"/>
      <c r="Q1364" s="91"/>
      <c r="R1364" s="91">
        <v>0</v>
      </c>
      <c r="S1364" s="91">
        <v>0</v>
      </c>
      <c r="T1364" s="91">
        <v>0</v>
      </c>
      <c r="U1364" s="91">
        <v>0</v>
      </c>
      <c r="V1364" s="91">
        <v>0</v>
      </c>
      <c r="W1364" s="91">
        <v>0</v>
      </c>
      <c r="X1364" s="91">
        <v>0</v>
      </c>
      <c r="Y1364" s="91">
        <v>0</v>
      </c>
      <c r="Z1364" s="91">
        <v>0</v>
      </c>
      <c r="AA1364" s="91">
        <v>0</v>
      </c>
      <c r="AB1364" s="91">
        <v>0</v>
      </c>
      <c r="AC1364" s="91">
        <v>0</v>
      </c>
      <c r="AD1364" s="91">
        <v>0</v>
      </c>
      <c r="AE1364" s="91"/>
      <c r="AF1364" s="91"/>
      <c r="AG1364" s="91"/>
      <c r="AH1364" s="91"/>
      <c r="AJ1364" cm="1">
        <f t="array" ref="AJ1364">IF(OR(COUNTIF(R1364,$AZ$2:$AZ$19)),0,1)</f>
        <v>0</v>
      </c>
      <c r="AK1364" cm="1">
        <f t="array" ref="AK1364">IF(OR(COUNTIF(S1364,$AZ$2:$AZ$19)),0,1)</f>
        <v>0</v>
      </c>
      <c r="AL1364" cm="1">
        <f t="array" ref="AL1364">IF(OR(COUNTIF(T1364,$AZ$2:$AZ$19)),0,1)</f>
        <v>0</v>
      </c>
      <c r="AM1364" cm="1">
        <f t="array" ref="AM1364">IF(OR(COUNTIF(U1364,$AZ$2:$AZ$19)),0,1)</f>
        <v>0</v>
      </c>
      <c r="AN1364" cm="1">
        <f t="array" ref="AN1364">IF(OR(COUNTIF(V1364,$AZ$2:$AZ$19)),0,1)</f>
        <v>0</v>
      </c>
      <c r="AO1364" cm="1">
        <f t="array" ref="AO1364">IF(OR(COUNTIF(W1364,$AZ$2:$AZ$19)),0,1)</f>
        <v>0</v>
      </c>
      <c r="AP1364" cm="1">
        <f t="array" ref="AP1364">IF(OR(COUNTIF(X1364,$AZ$2:$AZ$19)),0,1)</f>
        <v>0</v>
      </c>
      <c r="AQ1364" cm="1">
        <f t="array" ref="AQ1364">IF(OR(COUNTIF(Y1364,$AZ$2:$AZ$19)),0,1)</f>
        <v>0</v>
      </c>
      <c r="AR1364" cm="1">
        <f t="array" ref="AR1364">IF(OR(COUNTIF(Z1364,$AZ$2:$AZ$19)),0,1)</f>
        <v>0</v>
      </c>
      <c r="AS1364" cm="1">
        <f t="array" ref="AS1364">IF(OR(COUNTIF(AA1364,$AZ$2:$AZ$19)),0,1)</f>
        <v>0</v>
      </c>
      <c r="AT1364" cm="1">
        <f t="array" ref="AT1364">IF(OR(COUNTIF(AB1364,$AZ$2:$AZ$19)),0,1)</f>
        <v>0</v>
      </c>
      <c r="AU1364" cm="1">
        <f t="array" ref="AU1364">IF(OR(COUNTIF(AC1364,$AZ$2:$AZ$19)),0,1)</f>
        <v>0</v>
      </c>
      <c r="AV1364" cm="1">
        <f t="array" ref="AV1364">IF(OR(COUNTIF(AD1364,$AZ$2:$AZ$19)),0,1)</f>
        <v>0</v>
      </c>
      <c r="AX1364">
        <f t="shared" si="23"/>
        <v>0</v>
      </c>
    </row>
    <row r="1365" spans="1:50" x14ac:dyDescent="0.3">
      <c r="A1365" s="92" t="str" cm="1">
        <f t="array" ref="A1365">IF(AX1365&gt;0,'Licensee Info'!$A$2:$A$2,"#N/A")</f>
        <v>#N/A</v>
      </c>
      <c r="B1365" s="88" t="str">
        <f>'Cover Sheet'!$A$3</f>
        <v>[insert AFS Reporting Period]</v>
      </c>
      <c r="C1365" s="88" t="str">
        <f>'Cover Sheet'!$D$3</f>
        <v>[insert all medical and adult-use license record numbers covered by this AFS]</v>
      </c>
      <c r="D1365" s="88" t="str">
        <f>'Cover Sheet'!$A$6</f>
        <v>[insert name of firm]</v>
      </c>
      <c r="E1365" s="88" t="str">
        <f>'Cover Sheet'!$B$6</f>
        <v>[insert CPA name]</v>
      </c>
      <c r="F1365" s="88" t="str">
        <f>'Cover Sheet'!$B$8</f>
        <v>[insert CPA license number]</v>
      </c>
      <c r="G1365" s="88" t="str">
        <f>'Cover Sheet'!$D$6</f>
        <v>[insert direct email address]</v>
      </c>
      <c r="H1365" s="88" t="str">
        <f>'Cover Sheet'!$D$8</f>
        <v>[insert direct phone number]</v>
      </c>
      <c r="I1365" s="88" t="str">
        <f>'Cover Sheet'!$D$10</f>
        <v>[insert firm mailing address]</v>
      </c>
      <c r="J1365" s="88" t="str">
        <f>'Licensee Info'!$E$2</f>
        <v>Report not attested to correctly</v>
      </c>
      <c r="K1365" t="s">
        <v>289</v>
      </c>
      <c r="L1365">
        <v>1</v>
      </c>
      <c r="M1365" t="s">
        <v>284</v>
      </c>
      <c r="N1365">
        <v>3</v>
      </c>
      <c r="O1365">
        <v>5</v>
      </c>
      <c r="R1365">
        <v>0</v>
      </c>
      <c r="S1365">
        <v>0</v>
      </c>
      <c r="T1365">
        <v>0</v>
      </c>
      <c r="U1365">
        <v>0</v>
      </c>
      <c r="V1365">
        <v>0</v>
      </c>
      <c r="W1365">
        <v>0</v>
      </c>
      <c r="X1365">
        <v>0</v>
      </c>
      <c r="Y1365">
        <v>0</v>
      </c>
      <c r="Z1365">
        <v>0</v>
      </c>
      <c r="AA1365">
        <v>0</v>
      </c>
      <c r="AB1365">
        <v>0</v>
      </c>
      <c r="AC1365">
        <v>0</v>
      </c>
      <c r="AD1365">
        <v>0</v>
      </c>
      <c r="AJ1365" cm="1">
        <f t="array" ref="AJ1365">IF(OR(COUNTIF(R1365,$AZ$2:$AZ$19)),0,1)</f>
        <v>0</v>
      </c>
      <c r="AK1365" cm="1">
        <f t="array" ref="AK1365">IF(OR(COUNTIF(S1365,$AZ$2:$AZ$19)),0,1)</f>
        <v>0</v>
      </c>
      <c r="AL1365" cm="1">
        <f t="array" ref="AL1365">IF(OR(COUNTIF(T1365,$AZ$2:$AZ$19)),0,1)</f>
        <v>0</v>
      </c>
      <c r="AM1365" cm="1">
        <f t="array" ref="AM1365">IF(OR(COUNTIF(U1365,$AZ$2:$AZ$19)),0,1)</f>
        <v>0</v>
      </c>
      <c r="AN1365" cm="1">
        <f t="array" ref="AN1365">IF(OR(COUNTIF(V1365,$AZ$2:$AZ$19)),0,1)</f>
        <v>0</v>
      </c>
      <c r="AO1365" cm="1">
        <f t="array" ref="AO1365">IF(OR(COUNTIF(W1365,$AZ$2:$AZ$19)),0,1)</f>
        <v>0</v>
      </c>
      <c r="AP1365" cm="1">
        <f t="array" ref="AP1365">IF(OR(COUNTIF(X1365,$AZ$2:$AZ$19)),0,1)</f>
        <v>0</v>
      </c>
      <c r="AQ1365" cm="1">
        <f t="array" ref="AQ1365">IF(OR(COUNTIF(Y1365,$AZ$2:$AZ$19)),0,1)</f>
        <v>0</v>
      </c>
      <c r="AR1365" cm="1">
        <f t="array" ref="AR1365">IF(OR(COUNTIF(Z1365,$AZ$2:$AZ$19)),0,1)</f>
        <v>0</v>
      </c>
      <c r="AS1365" cm="1">
        <f t="array" ref="AS1365">IF(OR(COUNTIF(AA1365,$AZ$2:$AZ$19)),0,1)</f>
        <v>0</v>
      </c>
      <c r="AT1365" cm="1">
        <f t="array" ref="AT1365">IF(OR(COUNTIF(AB1365,$AZ$2:$AZ$19)),0,1)</f>
        <v>0</v>
      </c>
      <c r="AU1365" cm="1">
        <f t="array" ref="AU1365">IF(OR(COUNTIF(AC1365,$AZ$2:$AZ$19)),0,1)</f>
        <v>0</v>
      </c>
      <c r="AV1365" cm="1">
        <f t="array" ref="AV1365">IF(OR(COUNTIF(AD1365,$AZ$2:$AZ$19)),0,1)</f>
        <v>0</v>
      </c>
      <c r="AX1365">
        <f t="shared" si="23"/>
        <v>0</v>
      </c>
    </row>
    <row r="1366" spans="1:50" x14ac:dyDescent="0.3">
      <c r="A1366" s="88" t="str" cm="1">
        <f t="array" ref="A1366">IF(AX1366&gt;0,'Licensee Info'!$A$2:$A$2,"#N/A")</f>
        <v>#N/A</v>
      </c>
      <c r="B1366" s="88" t="str">
        <f>'Cover Sheet'!$A$3</f>
        <v>[insert AFS Reporting Period]</v>
      </c>
      <c r="C1366" s="88" t="str">
        <f>'Cover Sheet'!$D$3</f>
        <v>[insert all medical and adult-use license record numbers covered by this AFS]</v>
      </c>
      <c r="D1366" s="88" t="str">
        <f>'Cover Sheet'!$A$6</f>
        <v>[insert name of firm]</v>
      </c>
      <c r="E1366" s="88" t="str">
        <f>'Cover Sheet'!$B$6</f>
        <v>[insert CPA name]</v>
      </c>
      <c r="F1366" s="88" t="str">
        <f>'Cover Sheet'!$B$8</f>
        <v>[insert CPA license number]</v>
      </c>
      <c r="G1366" s="88" t="str">
        <f>'Cover Sheet'!$D$6</f>
        <v>[insert direct email address]</v>
      </c>
      <c r="H1366" s="88" t="str">
        <f>'Cover Sheet'!$D$8</f>
        <v>[insert direct phone number]</v>
      </c>
      <c r="I1366" s="88" t="str">
        <f>'Cover Sheet'!$D$10</f>
        <v>[insert firm mailing address]</v>
      </c>
      <c r="J1366" s="88" t="str">
        <f>'Licensee Info'!$E$2</f>
        <v>Report not attested to correctly</v>
      </c>
      <c r="K1366" s="91" t="s">
        <v>289</v>
      </c>
      <c r="L1366" s="91">
        <v>1</v>
      </c>
      <c r="M1366" s="91" t="s">
        <v>284</v>
      </c>
      <c r="N1366" s="91">
        <v>3</v>
      </c>
      <c r="O1366" s="91">
        <v>6</v>
      </c>
      <c r="P1366" s="91"/>
      <c r="Q1366" s="91"/>
      <c r="R1366" s="91">
        <v>0</v>
      </c>
      <c r="S1366" s="91">
        <v>0</v>
      </c>
      <c r="T1366" s="91">
        <v>0</v>
      </c>
      <c r="U1366" s="91">
        <v>0</v>
      </c>
      <c r="V1366" s="91">
        <v>0</v>
      </c>
      <c r="W1366" s="91">
        <v>0</v>
      </c>
      <c r="X1366" s="91">
        <v>0</v>
      </c>
      <c r="Y1366" s="91">
        <v>0</v>
      </c>
      <c r="Z1366" s="91">
        <v>0</v>
      </c>
      <c r="AA1366" s="91">
        <v>0</v>
      </c>
      <c r="AB1366" s="91">
        <v>0</v>
      </c>
      <c r="AC1366" s="91">
        <v>0</v>
      </c>
      <c r="AD1366" s="91">
        <v>0</v>
      </c>
      <c r="AE1366" s="91"/>
      <c r="AF1366" s="91"/>
      <c r="AG1366" s="91"/>
      <c r="AH1366" s="91"/>
      <c r="AJ1366" cm="1">
        <f t="array" ref="AJ1366">IF(OR(COUNTIF(R1366,$AZ$2:$AZ$19)),0,1)</f>
        <v>0</v>
      </c>
      <c r="AK1366" cm="1">
        <f t="array" ref="AK1366">IF(OR(COUNTIF(S1366,$AZ$2:$AZ$19)),0,1)</f>
        <v>0</v>
      </c>
      <c r="AL1366" cm="1">
        <f t="array" ref="AL1366">IF(OR(COUNTIF(T1366,$AZ$2:$AZ$19)),0,1)</f>
        <v>0</v>
      </c>
      <c r="AM1366" cm="1">
        <f t="array" ref="AM1366">IF(OR(COUNTIF(U1366,$AZ$2:$AZ$19)),0,1)</f>
        <v>0</v>
      </c>
      <c r="AN1366" cm="1">
        <f t="array" ref="AN1366">IF(OR(COUNTIF(V1366,$AZ$2:$AZ$19)),0,1)</f>
        <v>0</v>
      </c>
      <c r="AO1366" cm="1">
        <f t="array" ref="AO1366">IF(OR(COUNTIF(W1366,$AZ$2:$AZ$19)),0,1)</f>
        <v>0</v>
      </c>
      <c r="AP1366" cm="1">
        <f t="array" ref="AP1366">IF(OR(COUNTIF(X1366,$AZ$2:$AZ$19)),0,1)</f>
        <v>0</v>
      </c>
      <c r="AQ1366" cm="1">
        <f t="array" ref="AQ1366">IF(OR(COUNTIF(Y1366,$AZ$2:$AZ$19)),0,1)</f>
        <v>0</v>
      </c>
      <c r="AR1366" cm="1">
        <f t="array" ref="AR1366">IF(OR(COUNTIF(Z1366,$AZ$2:$AZ$19)),0,1)</f>
        <v>0</v>
      </c>
      <c r="AS1366" cm="1">
        <f t="array" ref="AS1366">IF(OR(COUNTIF(AA1366,$AZ$2:$AZ$19)),0,1)</f>
        <v>0</v>
      </c>
      <c r="AT1366" cm="1">
        <f t="array" ref="AT1366">IF(OR(COUNTIF(AB1366,$AZ$2:$AZ$19)),0,1)</f>
        <v>0</v>
      </c>
      <c r="AU1366" cm="1">
        <f t="array" ref="AU1366">IF(OR(COUNTIF(AC1366,$AZ$2:$AZ$19)),0,1)</f>
        <v>0</v>
      </c>
      <c r="AV1366" cm="1">
        <f t="array" ref="AV1366">IF(OR(COUNTIF(AD1366,$AZ$2:$AZ$19)),0,1)</f>
        <v>0</v>
      </c>
      <c r="AX1366">
        <f t="shared" si="23"/>
        <v>0</v>
      </c>
    </row>
    <row r="1367" spans="1:50" x14ac:dyDescent="0.3">
      <c r="A1367" s="92" t="str" cm="1">
        <f t="array" ref="A1367">IF(AX1367&gt;0,'Licensee Info'!$A$2:$A$2,"#N/A")</f>
        <v>#N/A</v>
      </c>
      <c r="B1367" s="88" t="str">
        <f>'Cover Sheet'!$A$3</f>
        <v>[insert AFS Reporting Period]</v>
      </c>
      <c r="C1367" s="88" t="str">
        <f>'Cover Sheet'!$D$3</f>
        <v>[insert all medical and adult-use license record numbers covered by this AFS]</v>
      </c>
      <c r="D1367" s="88" t="str">
        <f>'Cover Sheet'!$A$6</f>
        <v>[insert name of firm]</v>
      </c>
      <c r="E1367" s="88" t="str">
        <f>'Cover Sheet'!$B$6</f>
        <v>[insert CPA name]</v>
      </c>
      <c r="F1367" s="88" t="str">
        <f>'Cover Sheet'!$B$8</f>
        <v>[insert CPA license number]</v>
      </c>
      <c r="G1367" s="88" t="str">
        <f>'Cover Sheet'!$D$6</f>
        <v>[insert direct email address]</v>
      </c>
      <c r="H1367" s="88" t="str">
        <f>'Cover Sheet'!$D$8</f>
        <v>[insert direct phone number]</v>
      </c>
      <c r="I1367" s="88" t="str">
        <f>'Cover Sheet'!$D$10</f>
        <v>[insert firm mailing address]</v>
      </c>
      <c r="J1367" s="88" t="str">
        <f>'Licensee Info'!$E$2</f>
        <v>Report not attested to correctly</v>
      </c>
      <c r="K1367" t="s">
        <v>289</v>
      </c>
      <c r="L1367">
        <v>1</v>
      </c>
      <c r="M1367" t="s">
        <v>284</v>
      </c>
      <c r="N1367">
        <v>3</v>
      </c>
      <c r="O1367">
        <v>7</v>
      </c>
      <c r="R1367">
        <v>0</v>
      </c>
      <c r="S1367">
        <v>0</v>
      </c>
      <c r="T1367">
        <v>0</v>
      </c>
      <c r="U1367">
        <v>0</v>
      </c>
      <c r="V1367">
        <v>0</v>
      </c>
      <c r="W1367">
        <v>0</v>
      </c>
      <c r="X1367">
        <v>0</v>
      </c>
      <c r="Y1367">
        <v>0</v>
      </c>
      <c r="Z1367">
        <v>0</v>
      </c>
      <c r="AA1367">
        <v>0</v>
      </c>
      <c r="AB1367">
        <v>0</v>
      </c>
      <c r="AC1367">
        <v>0</v>
      </c>
      <c r="AD1367">
        <v>0</v>
      </c>
      <c r="AJ1367" cm="1">
        <f t="array" ref="AJ1367">IF(OR(COUNTIF(R1367,$AZ$2:$AZ$19)),0,1)</f>
        <v>0</v>
      </c>
      <c r="AK1367" cm="1">
        <f t="array" ref="AK1367">IF(OR(COUNTIF(S1367,$AZ$2:$AZ$19)),0,1)</f>
        <v>0</v>
      </c>
      <c r="AL1367" cm="1">
        <f t="array" ref="AL1367">IF(OR(COUNTIF(T1367,$AZ$2:$AZ$19)),0,1)</f>
        <v>0</v>
      </c>
      <c r="AM1367" cm="1">
        <f t="array" ref="AM1367">IF(OR(COUNTIF(U1367,$AZ$2:$AZ$19)),0,1)</f>
        <v>0</v>
      </c>
      <c r="AN1367" cm="1">
        <f t="array" ref="AN1367">IF(OR(COUNTIF(V1367,$AZ$2:$AZ$19)),0,1)</f>
        <v>0</v>
      </c>
      <c r="AO1367" cm="1">
        <f t="array" ref="AO1367">IF(OR(COUNTIF(W1367,$AZ$2:$AZ$19)),0,1)</f>
        <v>0</v>
      </c>
      <c r="AP1367" cm="1">
        <f t="array" ref="AP1367">IF(OR(COUNTIF(X1367,$AZ$2:$AZ$19)),0,1)</f>
        <v>0</v>
      </c>
      <c r="AQ1367" cm="1">
        <f t="array" ref="AQ1367">IF(OR(COUNTIF(Y1367,$AZ$2:$AZ$19)),0,1)</f>
        <v>0</v>
      </c>
      <c r="AR1367" cm="1">
        <f t="array" ref="AR1367">IF(OR(COUNTIF(Z1367,$AZ$2:$AZ$19)),0,1)</f>
        <v>0</v>
      </c>
      <c r="AS1367" cm="1">
        <f t="array" ref="AS1367">IF(OR(COUNTIF(AA1367,$AZ$2:$AZ$19)),0,1)</f>
        <v>0</v>
      </c>
      <c r="AT1367" cm="1">
        <f t="array" ref="AT1367">IF(OR(COUNTIF(AB1367,$AZ$2:$AZ$19)),0,1)</f>
        <v>0</v>
      </c>
      <c r="AU1367" cm="1">
        <f t="array" ref="AU1367">IF(OR(COUNTIF(AC1367,$AZ$2:$AZ$19)),0,1)</f>
        <v>0</v>
      </c>
      <c r="AV1367" cm="1">
        <f t="array" ref="AV1367">IF(OR(COUNTIF(AD1367,$AZ$2:$AZ$19)),0,1)</f>
        <v>0</v>
      </c>
      <c r="AX1367">
        <f t="shared" si="23"/>
        <v>0</v>
      </c>
    </row>
    <row r="1368" spans="1:50" x14ac:dyDescent="0.3">
      <c r="A1368" s="88" t="str" cm="1">
        <f t="array" ref="A1368">IF(AX1368&gt;0,'Licensee Info'!$A$2:$A$2,"#N/A")</f>
        <v>#N/A</v>
      </c>
      <c r="B1368" s="88" t="str">
        <f>'Cover Sheet'!$A$3</f>
        <v>[insert AFS Reporting Period]</v>
      </c>
      <c r="C1368" s="88" t="str">
        <f>'Cover Sheet'!$D$3</f>
        <v>[insert all medical and adult-use license record numbers covered by this AFS]</v>
      </c>
      <c r="D1368" s="88" t="str">
        <f>'Cover Sheet'!$A$6</f>
        <v>[insert name of firm]</v>
      </c>
      <c r="E1368" s="88" t="str">
        <f>'Cover Sheet'!$B$6</f>
        <v>[insert CPA name]</v>
      </c>
      <c r="F1368" s="88" t="str">
        <f>'Cover Sheet'!$B$8</f>
        <v>[insert CPA license number]</v>
      </c>
      <c r="G1368" s="88" t="str">
        <f>'Cover Sheet'!$D$6</f>
        <v>[insert direct email address]</v>
      </c>
      <c r="H1368" s="88" t="str">
        <f>'Cover Sheet'!$D$8</f>
        <v>[insert direct phone number]</v>
      </c>
      <c r="I1368" s="88" t="str">
        <f>'Cover Sheet'!$D$10</f>
        <v>[insert firm mailing address]</v>
      </c>
      <c r="J1368" s="88" t="str">
        <f>'Licensee Info'!$E$2</f>
        <v>Report not attested to correctly</v>
      </c>
      <c r="K1368" s="91" t="s">
        <v>289</v>
      </c>
      <c r="L1368" s="91">
        <v>1</v>
      </c>
      <c r="M1368" s="91" t="s">
        <v>284</v>
      </c>
      <c r="N1368" s="91">
        <v>3</v>
      </c>
      <c r="O1368" s="91">
        <v>8</v>
      </c>
      <c r="P1368" s="91"/>
      <c r="Q1368" s="91"/>
      <c r="R1368" s="91">
        <v>0</v>
      </c>
      <c r="S1368" s="91">
        <v>0</v>
      </c>
      <c r="T1368" s="91">
        <v>0</v>
      </c>
      <c r="U1368" s="91">
        <v>0</v>
      </c>
      <c r="V1368" s="91">
        <v>0</v>
      </c>
      <c r="W1368" s="91">
        <v>0</v>
      </c>
      <c r="X1368" s="91">
        <v>0</v>
      </c>
      <c r="Y1368" s="91">
        <v>0</v>
      </c>
      <c r="Z1368" s="91">
        <v>0</v>
      </c>
      <c r="AA1368" s="91">
        <v>0</v>
      </c>
      <c r="AB1368" s="91">
        <v>0</v>
      </c>
      <c r="AC1368" s="91">
        <v>0</v>
      </c>
      <c r="AD1368" s="91">
        <v>0</v>
      </c>
      <c r="AE1368" s="91"/>
      <c r="AF1368" s="91"/>
      <c r="AG1368" s="91"/>
      <c r="AH1368" s="91"/>
      <c r="AJ1368" cm="1">
        <f t="array" ref="AJ1368">IF(OR(COUNTIF(R1368,$AZ$2:$AZ$19)),0,1)</f>
        <v>0</v>
      </c>
      <c r="AK1368" cm="1">
        <f t="array" ref="AK1368">IF(OR(COUNTIF(S1368,$AZ$2:$AZ$19)),0,1)</f>
        <v>0</v>
      </c>
      <c r="AL1368" cm="1">
        <f t="array" ref="AL1368">IF(OR(COUNTIF(T1368,$AZ$2:$AZ$19)),0,1)</f>
        <v>0</v>
      </c>
      <c r="AM1368" cm="1">
        <f t="array" ref="AM1368">IF(OR(COUNTIF(U1368,$AZ$2:$AZ$19)),0,1)</f>
        <v>0</v>
      </c>
      <c r="AN1368" cm="1">
        <f t="array" ref="AN1368">IF(OR(COUNTIF(V1368,$AZ$2:$AZ$19)),0,1)</f>
        <v>0</v>
      </c>
      <c r="AO1368" cm="1">
        <f t="array" ref="AO1368">IF(OR(COUNTIF(W1368,$AZ$2:$AZ$19)),0,1)</f>
        <v>0</v>
      </c>
      <c r="AP1368" cm="1">
        <f t="array" ref="AP1368">IF(OR(COUNTIF(X1368,$AZ$2:$AZ$19)),0,1)</f>
        <v>0</v>
      </c>
      <c r="AQ1368" cm="1">
        <f t="array" ref="AQ1368">IF(OR(COUNTIF(Y1368,$AZ$2:$AZ$19)),0,1)</f>
        <v>0</v>
      </c>
      <c r="AR1368" cm="1">
        <f t="array" ref="AR1368">IF(OR(COUNTIF(Z1368,$AZ$2:$AZ$19)),0,1)</f>
        <v>0</v>
      </c>
      <c r="AS1368" cm="1">
        <f t="array" ref="AS1368">IF(OR(COUNTIF(AA1368,$AZ$2:$AZ$19)),0,1)</f>
        <v>0</v>
      </c>
      <c r="AT1368" cm="1">
        <f t="array" ref="AT1368">IF(OR(COUNTIF(AB1368,$AZ$2:$AZ$19)),0,1)</f>
        <v>0</v>
      </c>
      <c r="AU1368" cm="1">
        <f t="array" ref="AU1368">IF(OR(COUNTIF(AC1368,$AZ$2:$AZ$19)),0,1)</f>
        <v>0</v>
      </c>
      <c r="AV1368" cm="1">
        <f t="array" ref="AV1368">IF(OR(COUNTIF(AD1368,$AZ$2:$AZ$19)),0,1)</f>
        <v>0</v>
      </c>
      <c r="AX1368">
        <f t="shared" si="23"/>
        <v>0</v>
      </c>
    </row>
    <row r="1369" spans="1:50" x14ac:dyDescent="0.3">
      <c r="A1369" s="92" t="str" cm="1">
        <f t="array" ref="A1369">IF(AX1369&gt;0,'Licensee Info'!$A$2:$A$2,"#N/A")</f>
        <v>#N/A</v>
      </c>
      <c r="B1369" s="88" t="str">
        <f>'Cover Sheet'!$A$3</f>
        <v>[insert AFS Reporting Period]</v>
      </c>
      <c r="C1369" s="88" t="str">
        <f>'Cover Sheet'!$D$3</f>
        <v>[insert all medical and adult-use license record numbers covered by this AFS]</v>
      </c>
      <c r="D1369" s="88" t="str">
        <f>'Cover Sheet'!$A$6</f>
        <v>[insert name of firm]</v>
      </c>
      <c r="E1369" s="88" t="str">
        <f>'Cover Sheet'!$B$6</f>
        <v>[insert CPA name]</v>
      </c>
      <c r="F1369" s="88" t="str">
        <f>'Cover Sheet'!$B$8</f>
        <v>[insert CPA license number]</v>
      </c>
      <c r="G1369" s="88" t="str">
        <f>'Cover Sheet'!$D$6</f>
        <v>[insert direct email address]</v>
      </c>
      <c r="H1369" s="88" t="str">
        <f>'Cover Sheet'!$D$8</f>
        <v>[insert direct phone number]</v>
      </c>
      <c r="I1369" s="88" t="str">
        <f>'Cover Sheet'!$D$10</f>
        <v>[insert firm mailing address]</v>
      </c>
      <c r="J1369" s="88" t="str">
        <f>'Licensee Info'!$E$2</f>
        <v>Report not attested to correctly</v>
      </c>
      <c r="K1369" t="s">
        <v>289</v>
      </c>
      <c r="L1369">
        <v>1</v>
      </c>
      <c r="M1369" t="s">
        <v>284</v>
      </c>
      <c r="N1369">
        <v>3</v>
      </c>
      <c r="O1369">
        <v>9</v>
      </c>
      <c r="R1369">
        <v>0</v>
      </c>
      <c r="S1369">
        <v>0</v>
      </c>
      <c r="T1369">
        <v>0</v>
      </c>
      <c r="U1369">
        <v>0</v>
      </c>
      <c r="V1369">
        <v>0</v>
      </c>
      <c r="W1369">
        <v>0</v>
      </c>
      <c r="X1369">
        <v>0</v>
      </c>
      <c r="Y1369">
        <v>0</v>
      </c>
      <c r="Z1369">
        <v>0</v>
      </c>
      <c r="AA1369">
        <v>0</v>
      </c>
      <c r="AB1369">
        <v>0</v>
      </c>
      <c r="AC1369">
        <v>0</v>
      </c>
      <c r="AD1369">
        <v>0</v>
      </c>
      <c r="AJ1369" cm="1">
        <f t="array" ref="AJ1369">IF(OR(COUNTIF(R1369,$AZ$2:$AZ$19)),0,1)</f>
        <v>0</v>
      </c>
      <c r="AK1369" cm="1">
        <f t="array" ref="AK1369">IF(OR(COUNTIF(S1369,$AZ$2:$AZ$19)),0,1)</f>
        <v>0</v>
      </c>
      <c r="AL1369" cm="1">
        <f t="array" ref="AL1369">IF(OR(COUNTIF(T1369,$AZ$2:$AZ$19)),0,1)</f>
        <v>0</v>
      </c>
      <c r="AM1369" cm="1">
        <f t="array" ref="AM1369">IF(OR(COUNTIF(U1369,$AZ$2:$AZ$19)),0,1)</f>
        <v>0</v>
      </c>
      <c r="AN1369" cm="1">
        <f t="array" ref="AN1369">IF(OR(COUNTIF(V1369,$AZ$2:$AZ$19)),0,1)</f>
        <v>0</v>
      </c>
      <c r="AO1369" cm="1">
        <f t="array" ref="AO1369">IF(OR(COUNTIF(W1369,$AZ$2:$AZ$19)),0,1)</f>
        <v>0</v>
      </c>
      <c r="AP1369" cm="1">
        <f t="array" ref="AP1369">IF(OR(COUNTIF(X1369,$AZ$2:$AZ$19)),0,1)</f>
        <v>0</v>
      </c>
      <c r="AQ1369" cm="1">
        <f t="array" ref="AQ1369">IF(OR(COUNTIF(Y1369,$AZ$2:$AZ$19)),0,1)</f>
        <v>0</v>
      </c>
      <c r="AR1369" cm="1">
        <f t="array" ref="AR1369">IF(OR(COUNTIF(Z1369,$AZ$2:$AZ$19)),0,1)</f>
        <v>0</v>
      </c>
      <c r="AS1369" cm="1">
        <f t="array" ref="AS1369">IF(OR(COUNTIF(AA1369,$AZ$2:$AZ$19)),0,1)</f>
        <v>0</v>
      </c>
      <c r="AT1369" cm="1">
        <f t="array" ref="AT1369">IF(OR(COUNTIF(AB1369,$AZ$2:$AZ$19)),0,1)</f>
        <v>0</v>
      </c>
      <c r="AU1369" cm="1">
        <f t="array" ref="AU1369">IF(OR(COUNTIF(AC1369,$AZ$2:$AZ$19)),0,1)</f>
        <v>0</v>
      </c>
      <c r="AV1369" cm="1">
        <f t="array" ref="AV1369">IF(OR(COUNTIF(AD1369,$AZ$2:$AZ$19)),0,1)</f>
        <v>0</v>
      </c>
      <c r="AX1369">
        <f t="shared" si="23"/>
        <v>0</v>
      </c>
    </row>
    <row r="1370" spans="1:50" x14ac:dyDescent="0.3">
      <c r="A1370" s="88" t="str" cm="1">
        <f t="array" ref="A1370">IF(AX1370&gt;0,'Licensee Info'!$A$2:$A$2,"#N/A")</f>
        <v>#N/A</v>
      </c>
      <c r="B1370" s="88" t="str">
        <f>'Cover Sheet'!$A$3</f>
        <v>[insert AFS Reporting Period]</v>
      </c>
      <c r="C1370" s="88" t="str">
        <f>'Cover Sheet'!$D$3</f>
        <v>[insert all medical and adult-use license record numbers covered by this AFS]</v>
      </c>
      <c r="D1370" s="88" t="str">
        <f>'Cover Sheet'!$A$6</f>
        <v>[insert name of firm]</v>
      </c>
      <c r="E1370" s="88" t="str">
        <f>'Cover Sheet'!$B$6</f>
        <v>[insert CPA name]</v>
      </c>
      <c r="F1370" s="88" t="str">
        <f>'Cover Sheet'!$B$8</f>
        <v>[insert CPA license number]</v>
      </c>
      <c r="G1370" s="88" t="str">
        <f>'Cover Sheet'!$D$6</f>
        <v>[insert direct email address]</v>
      </c>
      <c r="H1370" s="88" t="str">
        <f>'Cover Sheet'!$D$8</f>
        <v>[insert direct phone number]</v>
      </c>
      <c r="I1370" s="88" t="str">
        <f>'Cover Sheet'!$D$10</f>
        <v>[insert firm mailing address]</v>
      </c>
      <c r="J1370" s="88" t="str">
        <f>'Licensee Info'!$E$2</f>
        <v>Report not attested to correctly</v>
      </c>
      <c r="K1370" s="91" t="s">
        <v>289</v>
      </c>
      <c r="L1370" s="91">
        <v>1</v>
      </c>
      <c r="M1370" s="91" t="s">
        <v>284</v>
      </c>
      <c r="N1370" s="91">
        <v>3</v>
      </c>
      <c r="O1370" s="91">
        <v>10</v>
      </c>
      <c r="P1370" s="91"/>
      <c r="Q1370" s="91"/>
      <c r="R1370" s="91">
        <v>0</v>
      </c>
      <c r="S1370" s="91">
        <v>0</v>
      </c>
      <c r="T1370" s="91">
        <v>0</v>
      </c>
      <c r="U1370" s="91">
        <v>0</v>
      </c>
      <c r="V1370" s="91">
        <v>0</v>
      </c>
      <c r="W1370" s="91">
        <v>0</v>
      </c>
      <c r="X1370" s="91">
        <v>0</v>
      </c>
      <c r="Y1370" s="91">
        <v>0</v>
      </c>
      <c r="Z1370" s="91">
        <v>0</v>
      </c>
      <c r="AA1370" s="91">
        <v>0</v>
      </c>
      <c r="AB1370" s="91">
        <v>0</v>
      </c>
      <c r="AC1370" s="91">
        <v>0</v>
      </c>
      <c r="AD1370" s="91">
        <v>0</v>
      </c>
      <c r="AE1370" s="91"/>
      <c r="AF1370" s="91"/>
      <c r="AG1370" s="91"/>
      <c r="AH1370" s="91"/>
      <c r="AJ1370" cm="1">
        <f t="array" ref="AJ1370">IF(OR(COUNTIF(R1370,$AZ$2:$AZ$19)),0,1)</f>
        <v>0</v>
      </c>
      <c r="AK1370" cm="1">
        <f t="array" ref="AK1370">IF(OR(COUNTIF(S1370,$AZ$2:$AZ$19)),0,1)</f>
        <v>0</v>
      </c>
      <c r="AL1370" cm="1">
        <f t="array" ref="AL1370">IF(OR(COUNTIF(T1370,$AZ$2:$AZ$19)),0,1)</f>
        <v>0</v>
      </c>
      <c r="AM1370" cm="1">
        <f t="array" ref="AM1370">IF(OR(COUNTIF(U1370,$AZ$2:$AZ$19)),0,1)</f>
        <v>0</v>
      </c>
      <c r="AN1370" cm="1">
        <f t="array" ref="AN1370">IF(OR(COUNTIF(V1370,$AZ$2:$AZ$19)),0,1)</f>
        <v>0</v>
      </c>
      <c r="AO1370" cm="1">
        <f t="array" ref="AO1370">IF(OR(COUNTIF(W1370,$AZ$2:$AZ$19)),0,1)</f>
        <v>0</v>
      </c>
      <c r="AP1370" cm="1">
        <f t="array" ref="AP1370">IF(OR(COUNTIF(X1370,$AZ$2:$AZ$19)),0,1)</f>
        <v>0</v>
      </c>
      <c r="AQ1370" cm="1">
        <f t="array" ref="AQ1370">IF(OR(COUNTIF(Y1370,$AZ$2:$AZ$19)),0,1)</f>
        <v>0</v>
      </c>
      <c r="AR1370" cm="1">
        <f t="array" ref="AR1370">IF(OR(COUNTIF(Z1370,$AZ$2:$AZ$19)),0,1)</f>
        <v>0</v>
      </c>
      <c r="AS1370" cm="1">
        <f t="array" ref="AS1370">IF(OR(COUNTIF(AA1370,$AZ$2:$AZ$19)),0,1)</f>
        <v>0</v>
      </c>
      <c r="AT1370" cm="1">
        <f t="array" ref="AT1370">IF(OR(COUNTIF(AB1370,$AZ$2:$AZ$19)),0,1)</f>
        <v>0</v>
      </c>
      <c r="AU1370" cm="1">
        <f t="array" ref="AU1370">IF(OR(COUNTIF(AC1370,$AZ$2:$AZ$19)),0,1)</f>
        <v>0</v>
      </c>
      <c r="AV1370" cm="1">
        <f t="array" ref="AV1370">IF(OR(COUNTIF(AD1370,$AZ$2:$AZ$19)),0,1)</f>
        <v>0</v>
      </c>
      <c r="AX1370">
        <f t="shared" si="23"/>
        <v>0</v>
      </c>
    </row>
    <row r="1371" spans="1:50" x14ac:dyDescent="0.3">
      <c r="A1371" s="92" t="str" cm="1">
        <f t="array" ref="A1371">IF(AX1371&gt;0,'Licensee Info'!$A$2:$A$2,"#N/A")</f>
        <v>#N/A</v>
      </c>
      <c r="B1371" s="88" t="str">
        <f>'Cover Sheet'!$A$3</f>
        <v>[insert AFS Reporting Period]</v>
      </c>
      <c r="C1371" s="88" t="str">
        <f>'Cover Sheet'!$D$3</f>
        <v>[insert all medical and adult-use license record numbers covered by this AFS]</v>
      </c>
      <c r="D1371" s="88" t="str">
        <f>'Cover Sheet'!$A$6</f>
        <v>[insert name of firm]</v>
      </c>
      <c r="E1371" s="88" t="str">
        <f>'Cover Sheet'!$B$6</f>
        <v>[insert CPA name]</v>
      </c>
      <c r="F1371" s="88" t="str">
        <f>'Cover Sheet'!$B$8</f>
        <v>[insert CPA license number]</v>
      </c>
      <c r="G1371" s="88" t="str">
        <f>'Cover Sheet'!$D$6</f>
        <v>[insert direct email address]</v>
      </c>
      <c r="H1371" s="88" t="str">
        <f>'Cover Sheet'!$D$8</f>
        <v>[insert direct phone number]</v>
      </c>
      <c r="I1371" s="88" t="str">
        <f>'Cover Sheet'!$D$10</f>
        <v>[insert firm mailing address]</v>
      </c>
      <c r="J1371" s="88" t="str">
        <f>'Licensee Info'!$E$2</f>
        <v>Report not attested to correctly</v>
      </c>
      <c r="K1371" t="s">
        <v>289</v>
      </c>
      <c r="L1371">
        <v>1</v>
      </c>
      <c r="M1371">
        <v>1</v>
      </c>
      <c r="N1371">
        <v>4</v>
      </c>
      <c r="R1371" t="str">
        <f>'E1 - Lease Agreements'!$C$108</f>
        <v>[insert here]</v>
      </c>
      <c r="S1371" t="str">
        <f>'E1 - Lease Agreements'!$C$109</f>
        <v>[insert here]</v>
      </c>
      <c r="T1371" t="str">
        <f>'E1 - Lease Agreements'!$C$110</f>
        <v>[insert here]</v>
      </c>
      <c r="U1371" t="str">
        <f>'E1 - Lease Agreements'!$C$111</f>
        <v>[insert here]</v>
      </c>
      <c r="V1371" t="str">
        <f>'E1 - Lease Agreements'!$C$112</f>
        <v>[insert here]</v>
      </c>
      <c r="W1371" t="str">
        <f>'E1 - Lease Agreements'!$D$113</f>
        <v>[insert relationship explanation here]</v>
      </c>
      <c r="X1371" t="str">
        <f>'E1 - Lease Agreements'!$C$114</f>
        <v>[insert here]</v>
      </c>
      <c r="Y1371" t="str">
        <f>'E1 - Lease Agreements'!$C$115</f>
        <v>[insert here]</v>
      </c>
      <c r="Z1371" t="str">
        <f>'E1 - Lease Agreements'!$C$116</f>
        <v>[insert here]</v>
      </c>
      <c r="AA1371" t="str">
        <f>'E1 - Lease Agreements'!$C$117</f>
        <v>[insert here]</v>
      </c>
      <c r="AB1371" t="str">
        <f>'E1 - Lease Agreements'!$A$119</f>
        <v>[insert here]</v>
      </c>
      <c r="AC1371" t="str">
        <f>'E1 - Lease Agreements'!$C$119</f>
        <v>[insert here]</v>
      </c>
      <c r="AD1371" s="102" t="str">
        <f>'E1 - Lease Agreements'!$E$119</f>
        <v>[Autocalculated From Previous Cells]</v>
      </c>
      <c r="AE1371" t="str">
        <f>'E1 - Lease Agreements'!$C$113</f>
        <v>[insert here]</v>
      </c>
      <c r="AJ1371" cm="1">
        <f t="array" ref="AJ1371">IF(OR(COUNTIF(R1371,$AZ$2:$AZ$19)),0,1)</f>
        <v>0</v>
      </c>
      <c r="AK1371" cm="1">
        <f t="array" ref="AK1371">IF(OR(COUNTIF(S1371,$AZ$2:$AZ$19)),0,1)</f>
        <v>0</v>
      </c>
      <c r="AL1371" cm="1">
        <f t="array" ref="AL1371">IF(OR(COUNTIF(T1371,$AZ$2:$AZ$19)),0,1)</f>
        <v>0</v>
      </c>
      <c r="AM1371" cm="1">
        <f t="array" ref="AM1371">IF(OR(COUNTIF(U1371,$AZ$2:$AZ$19)),0,1)</f>
        <v>0</v>
      </c>
      <c r="AN1371" cm="1">
        <f t="array" ref="AN1371">IF(OR(COUNTIF(V1371,$AZ$2:$AZ$19)),0,1)</f>
        <v>0</v>
      </c>
      <c r="AO1371" cm="1">
        <f t="array" ref="AO1371">IF(OR(COUNTIF(W1371,$AZ$2:$AZ$19)),0,1)</f>
        <v>0</v>
      </c>
      <c r="AP1371" cm="1">
        <f t="array" ref="AP1371">IF(OR(COUNTIF(X1371,$AZ$2:$AZ$19)),0,1)</f>
        <v>0</v>
      </c>
      <c r="AQ1371" cm="1">
        <f t="array" ref="AQ1371">IF(OR(COUNTIF(Y1371,$AZ$2:$AZ$19)),0,1)</f>
        <v>0</v>
      </c>
      <c r="AR1371" cm="1">
        <f t="array" ref="AR1371">IF(OR(COUNTIF(Z1371,$AZ$2:$AZ$19)),0,1)</f>
        <v>0</v>
      </c>
      <c r="AS1371" cm="1">
        <f t="array" ref="AS1371">IF(OR(COUNTIF(AA1371,$AZ$2:$AZ$19)),0,1)</f>
        <v>0</v>
      </c>
      <c r="AT1371" cm="1">
        <f t="array" ref="AT1371">IF(OR(COUNTIF(AB1371,$AZ$2:$AZ$19)),0,1)</f>
        <v>0</v>
      </c>
      <c r="AU1371" cm="1">
        <f t="array" ref="AU1371">IF(OR(COUNTIF(AC1371,$AZ$2:$AZ$19)),0,1)</f>
        <v>0</v>
      </c>
      <c r="AV1371" cm="1">
        <f t="array" ref="AV1371">IF(OR(COUNTIF(AD1371,$AZ$2:$AZ$19)),0,1)</f>
        <v>0</v>
      </c>
      <c r="AX1371">
        <f t="shared" si="23"/>
        <v>0</v>
      </c>
    </row>
    <row r="1372" spans="1:50" x14ac:dyDescent="0.3">
      <c r="A1372" s="88" t="str" cm="1">
        <f t="array" ref="A1372">IF(AX1372&gt;0,'Licensee Info'!$A$2:$A$2,"#N/A")</f>
        <v>#N/A</v>
      </c>
      <c r="B1372" s="88" t="str">
        <f>'Cover Sheet'!$A$3</f>
        <v>[insert AFS Reporting Period]</v>
      </c>
      <c r="C1372" s="88" t="str">
        <f>'Cover Sheet'!$D$3</f>
        <v>[insert all medical and adult-use license record numbers covered by this AFS]</v>
      </c>
      <c r="D1372" s="88" t="str">
        <f>'Cover Sheet'!$A$6</f>
        <v>[insert name of firm]</v>
      </c>
      <c r="E1372" s="88" t="str">
        <f>'Cover Sheet'!$B$6</f>
        <v>[insert CPA name]</v>
      </c>
      <c r="F1372" s="88" t="str">
        <f>'Cover Sheet'!$B$8</f>
        <v>[insert CPA license number]</v>
      </c>
      <c r="G1372" s="88" t="str">
        <f>'Cover Sheet'!$D$6</f>
        <v>[insert direct email address]</v>
      </c>
      <c r="H1372" s="88" t="str">
        <f>'Cover Sheet'!$D$8</f>
        <v>[insert direct phone number]</v>
      </c>
      <c r="I1372" s="88" t="str">
        <f>'Cover Sheet'!$D$10</f>
        <v>[insert firm mailing address]</v>
      </c>
      <c r="J1372" s="88" t="str">
        <f>'Licensee Info'!$E$2</f>
        <v>Report not attested to correctly</v>
      </c>
      <c r="K1372" s="91" t="s">
        <v>289</v>
      </c>
      <c r="L1372" s="91">
        <v>1</v>
      </c>
      <c r="M1372" s="91">
        <v>2</v>
      </c>
      <c r="N1372" s="91">
        <v>4</v>
      </c>
      <c r="O1372" s="91"/>
      <c r="P1372" s="91"/>
      <c r="Q1372" s="91"/>
      <c r="R1372" s="91" t="str">
        <f>'E1 - Lease Agreements'!$A$123</f>
        <v>[insert explanation here]</v>
      </c>
      <c r="S1372" s="91" t="str">
        <f>'E1 - Lease Agreements'!$A$125</f>
        <v>[insert yes or no]</v>
      </c>
      <c r="T1372" s="91" t="str">
        <f>'E1 - Lease Agreements'!$A$127</f>
        <v>[insert yes or no]</v>
      </c>
      <c r="U1372" s="91" t="str">
        <f>'E1 - Lease Agreements'!$A$129</f>
        <v>[insert explanation here]</v>
      </c>
      <c r="V1372" s="91" t="str">
        <f>'E1 - Lease Agreements'!$B$125</f>
        <v>[insert additional explanation as necessary]</v>
      </c>
      <c r="W1372" s="91" t="str">
        <f>'E1 - Lease Agreements'!$B$127</f>
        <v>[insert additional explanation as necessary]</v>
      </c>
      <c r="X1372" s="91">
        <v>0</v>
      </c>
      <c r="Y1372" s="91">
        <v>0</v>
      </c>
      <c r="Z1372" s="91">
        <v>0</v>
      </c>
      <c r="AA1372" s="91">
        <v>0</v>
      </c>
      <c r="AB1372" s="91">
        <v>0</v>
      </c>
      <c r="AC1372" s="91">
        <v>0</v>
      </c>
      <c r="AD1372" s="91">
        <v>0</v>
      </c>
      <c r="AE1372" s="91"/>
      <c r="AF1372" s="91"/>
      <c r="AG1372" s="91"/>
      <c r="AH1372" s="91"/>
      <c r="AJ1372" cm="1">
        <f t="array" ref="AJ1372">IF(OR(COUNTIF(R1372,$AZ$2:$AZ$19)),0,1)</f>
        <v>0</v>
      </c>
      <c r="AK1372" cm="1">
        <f t="array" ref="AK1372">IF(OR(COUNTIF(S1372,$AZ$2:$AZ$19)),0,1)</f>
        <v>0</v>
      </c>
      <c r="AL1372" cm="1">
        <f t="array" ref="AL1372">IF(OR(COUNTIF(T1372,$AZ$2:$AZ$19)),0,1)</f>
        <v>0</v>
      </c>
      <c r="AM1372" cm="1">
        <f t="array" ref="AM1372">IF(OR(COUNTIF(U1372,$AZ$2:$AZ$19)),0,1)</f>
        <v>0</v>
      </c>
      <c r="AN1372" cm="1">
        <f t="array" ref="AN1372">IF(OR(COUNTIF(V1372,$AZ$2:$AZ$19)),0,1)</f>
        <v>0</v>
      </c>
      <c r="AO1372" cm="1">
        <f t="array" ref="AO1372">IF(OR(COUNTIF(W1372,$AZ$2:$AZ$19)),0,1)</f>
        <v>0</v>
      </c>
      <c r="AP1372" cm="1">
        <f t="array" ref="AP1372">IF(OR(COUNTIF(X1372,$AZ$2:$AZ$19)),0,1)</f>
        <v>0</v>
      </c>
      <c r="AQ1372" cm="1">
        <f t="array" ref="AQ1372">IF(OR(COUNTIF(Y1372,$AZ$2:$AZ$19)),0,1)</f>
        <v>0</v>
      </c>
      <c r="AR1372" cm="1">
        <f t="array" ref="AR1372">IF(OR(COUNTIF(Z1372,$AZ$2:$AZ$19)),0,1)</f>
        <v>0</v>
      </c>
      <c r="AS1372" cm="1">
        <f t="array" ref="AS1372">IF(OR(COUNTIF(AA1372,$AZ$2:$AZ$19)),0,1)</f>
        <v>0</v>
      </c>
      <c r="AT1372" cm="1">
        <f t="array" ref="AT1372">IF(OR(COUNTIF(AB1372,$AZ$2:$AZ$19)),0,1)</f>
        <v>0</v>
      </c>
      <c r="AU1372" cm="1">
        <f t="array" ref="AU1372">IF(OR(COUNTIF(AC1372,$AZ$2:$AZ$19)),0,1)</f>
        <v>0</v>
      </c>
      <c r="AV1372" cm="1">
        <f t="array" ref="AV1372">IF(OR(COUNTIF(AD1372,$AZ$2:$AZ$19)),0,1)</f>
        <v>0</v>
      </c>
      <c r="AX1372">
        <f t="shared" si="23"/>
        <v>0</v>
      </c>
    </row>
    <row r="1373" spans="1:50" x14ac:dyDescent="0.3">
      <c r="A1373" s="92" t="str" cm="1">
        <f t="array" ref="A1373">IF(AX1373&gt;0,'Licensee Info'!$A$2:$A$2,"#N/A")</f>
        <v>#N/A</v>
      </c>
      <c r="B1373" s="88" t="str">
        <f>'Cover Sheet'!$A$3</f>
        <v>[insert AFS Reporting Period]</v>
      </c>
      <c r="C1373" s="88" t="str">
        <f>'Cover Sheet'!$D$3</f>
        <v>[insert all medical and adult-use license record numbers covered by this AFS]</v>
      </c>
      <c r="D1373" s="88" t="str">
        <f>'Cover Sheet'!$A$6</f>
        <v>[insert name of firm]</v>
      </c>
      <c r="E1373" s="88" t="str">
        <f>'Cover Sheet'!$B$6</f>
        <v>[insert CPA name]</v>
      </c>
      <c r="F1373" s="88" t="str">
        <f>'Cover Sheet'!$B$8</f>
        <v>[insert CPA license number]</v>
      </c>
      <c r="G1373" s="88" t="str">
        <f>'Cover Sheet'!$D$6</f>
        <v>[insert direct email address]</v>
      </c>
      <c r="H1373" s="88" t="str">
        <f>'Cover Sheet'!$D$8</f>
        <v>[insert direct phone number]</v>
      </c>
      <c r="I1373" s="88" t="str">
        <f>'Cover Sheet'!$D$10</f>
        <v>[insert firm mailing address]</v>
      </c>
      <c r="J1373" s="88" t="str">
        <f>'Licensee Info'!$E$2</f>
        <v>Report not attested to correctly</v>
      </c>
      <c r="K1373" t="s">
        <v>289</v>
      </c>
      <c r="L1373">
        <v>1</v>
      </c>
      <c r="M1373" t="s">
        <v>284</v>
      </c>
      <c r="N1373">
        <v>4</v>
      </c>
      <c r="O1373">
        <v>1</v>
      </c>
      <c r="R1373" cm="1">
        <f t="array" ref="R1373:X1380">'E1 - Lease Agreements'!$A$132:$G$139</f>
        <v>0</v>
      </c>
      <c r="S1373">
        <v>0</v>
      </c>
      <c r="T1373">
        <v>0</v>
      </c>
      <c r="U1373">
        <v>0</v>
      </c>
      <c r="V1373">
        <v>0</v>
      </c>
      <c r="W1373">
        <v>0</v>
      </c>
      <c r="X1373">
        <v>0</v>
      </c>
      <c r="Y1373">
        <v>0</v>
      </c>
      <c r="Z1373">
        <v>0</v>
      </c>
      <c r="AA1373">
        <v>0</v>
      </c>
      <c r="AB1373">
        <v>0</v>
      </c>
      <c r="AC1373">
        <v>0</v>
      </c>
      <c r="AD1373">
        <v>0</v>
      </c>
      <c r="AJ1373" cm="1">
        <f t="array" ref="AJ1373">IF(OR(COUNTIF(R1373,$AZ$2:$AZ$19)),0,1)</f>
        <v>0</v>
      </c>
      <c r="AK1373" cm="1">
        <f t="array" ref="AK1373">IF(OR(COUNTIF(S1373,$AZ$2:$AZ$19)),0,1)</f>
        <v>0</v>
      </c>
      <c r="AL1373" cm="1">
        <f t="array" ref="AL1373">IF(OR(COUNTIF(T1373,$AZ$2:$AZ$19)),0,1)</f>
        <v>0</v>
      </c>
      <c r="AM1373" cm="1">
        <f t="array" ref="AM1373">IF(OR(COUNTIF(U1373,$AZ$2:$AZ$19)),0,1)</f>
        <v>0</v>
      </c>
      <c r="AN1373" cm="1">
        <f t="array" ref="AN1373">IF(OR(COUNTIF(V1373,$AZ$2:$AZ$19)),0,1)</f>
        <v>0</v>
      </c>
      <c r="AO1373" cm="1">
        <f t="array" ref="AO1373">IF(OR(COUNTIF(W1373,$AZ$2:$AZ$19)),0,1)</f>
        <v>0</v>
      </c>
      <c r="AP1373" cm="1">
        <f t="array" ref="AP1373">IF(OR(COUNTIF(X1373,$AZ$2:$AZ$19)),0,1)</f>
        <v>0</v>
      </c>
      <c r="AQ1373" cm="1">
        <f t="array" ref="AQ1373">IF(OR(COUNTIF(Y1373,$AZ$2:$AZ$19)),0,1)</f>
        <v>0</v>
      </c>
      <c r="AR1373" cm="1">
        <f t="array" ref="AR1373">IF(OR(COUNTIF(Z1373,$AZ$2:$AZ$19)),0,1)</f>
        <v>0</v>
      </c>
      <c r="AS1373" cm="1">
        <f t="array" ref="AS1373">IF(OR(COUNTIF(AA1373,$AZ$2:$AZ$19)),0,1)</f>
        <v>0</v>
      </c>
      <c r="AT1373" cm="1">
        <f t="array" ref="AT1373">IF(OR(COUNTIF(AB1373,$AZ$2:$AZ$19)),0,1)</f>
        <v>0</v>
      </c>
      <c r="AU1373" cm="1">
        <f t="array" ref="AU1373">IF(OR(COUNTIF(AC1373,$AZ$2:$AZ$19)),0,1)</f>
        <v>0</v>
      </c>
      <c r="AV1373" cm="1">
        <f t="array" ref="AV1373">IF(OR(COUNTIF(AD1373,$AZ$2:$AZ$19)),0,1)</f>
        <v>0</v>
      </c>
      <c r="AX1373">
        <f t="shared" si="23"/>
        <v>0</v>
      </c>
    </row>
    <row r="1374" spans="1:50" x14ac:dyDescent="0.3">
      <c r="A1374" s="88" t="str" cm="1">
        <f t="array" ref="A1374">IF(AX1374&gt;0,'Licensee Info'!$A$2:$A$2,"#N/A")</f>
        <v>#N/A</v>
      </c>
      <c r="B1374" s="88" t="str">
        <f>'Cover Sheet'!$A$3</f>
        <v>[insert AFS Reporting Period]</v>
      </c>
      <c r="C1374" s="88" t="str">
        <f>'Cover Sheet'!$D$3</f>
        <v>[insert all medical and adult-use license record numbers covered by this AFS]</v>
      </c>
      <c r="D1374" s="88" t="str">
        <f>'Cover Sheet'!$A$6</f>
        <v>[insert name of firm]</v>
      </c>
      <c r="E1374" s="88" t="str">
        <f>'Cover Sheet'!$B$6</f>
        <v>[insert CPA name]</v>
      </c>
      <c r="F1374" s="88" t="str">
        <f>'Cover Sheet'!$B$8</f>
        <v>[insert CPA license number]</v>
      </c>
      <c r="G1374" s="88" t="str">
        <f>'Cover Sheet'!$D$6</f>
        <v>[insert direct email address]</v>
      </c>
      <c r="H1374" s="88" t="str">
        <f>'Cover Sheet'!$D$8</f>
        <v>[insert direct phone number]</v>
      </c>
      <c r="I1374" s="88" t="str">
        <f>'Cover Sheet'!$D$10</f>
        <v>[insert firm mailing address]</v>
      </c>
      <c r="J1374" s="88" t="str">
        <f>'Licensee Info'!$E$2</f>
        <v>Report not attested to correctly</v>
      </c>
      <c r="K1374" s="91" t="s">
        <v>289</v>
      </c>
      <c r="L1374" s="91">
        <v>1</v>
      </c>
      <c r="M1374" s="91" t="s">
        <v>284</v>
      </c>
      <c r="N1374" s="91">
        <v>4</v>
      </c>
      <c r="O1374" s="91">
        <v>2</v>
      </c>
      <c r="P1374" s="91"/>
      <c r="Q1374" s="91"/>
      <c r="R1374" s="91">
        <v>0</v>
      </c>
      <c r="S1374" s="91">
        <v>0</v>
      </c>
      <c r="T1374" s="91">
        <v>0</v>
      </c>
      <c r="U1374" s="91">
        <v>0</v>
      </c>
      <c r="V1374" s="91">
        <v>0</v>
      </c>
      <c r="W1374" s="91">
        <v>0</v>
      </c>
      <c r="X1374" s="91">
        <v>0</v>
      </c>
      <c r="Y1374" s="91">
        <v>0</v>
      </c>
      <c r="Z1374" s="91">
        <v>0</v>
      </c>
      <c r="AA1374" s="91">
        <v>0</v>
      </c>
      <c r="AB1374" s="91">
        <v>0</v>
      </c>
      <c r="AC1374" s="91">
        <v>0</v>
      </c>
      <c r="AD1374" s="91">
        <v>0</v>
      </c>
      <c r="AE1374" s="91"/>
      <c r="AF1374" s="91"/>
      <c r="AG1374" s="91"/>
      <c r="AH1374" s="91"/>
      <c r="AJ1374" cm="1">
        <f t="array" ref="AJ1374">IF(OR(COUNTIF(R1374,$AZ$2:$AZ$19)),0,1)</f>
        <v>0</v>
      </c>
      <c r="AK1374" cm="1">
        <f t="array" ref="AK1374">IF(OR(COUNTIF(S1374,$AZ$2:$AZ$19)),0,1)</f>
        <v>0</v>
      </c>
      <c r="AL1374" cm="1">
        <f t="array" ref="AL1374">IF(OR(COUNTIF(T1374,$AZ$2:$AZ$19)),0,1)</f>
        <v>0</v>
      </c>
      <c r="AM1374" cm="1">
        <f t="array" ref="AM1374">IF(OR(COUNTIF(U1374,$AZ$2:$AZ$19)),0,1)</f>
        <v>0</v>
      </c>
      <c r="AN1374" cm="1">
        <f t="array" ref="AN1374">IF(OR(COUNTIF(V1374,$AZ$2:$AZ$19)),0,1)</f>
        <v>0</v>
      </c>
      <c r="AO1374" cm="1">
        <f t="array" ref="AO1374">IF(OR(COUNTIF(W1374,$AZ$2:$AZ$19)),0,1)</f>
        <v>0</v>
      </c>
      <c r="AP1374" cm="1">
        <f t="array" ref="AP1374">IF(OR(COUNTIF(X1374,$AZ$2:$AZ$19)),0,1)</f>
        <v>0</v>
      </c>
      <c r="AQ1374" cm="1">
        <f t="array" ref="AQ1374">IF(OR(COUNTIF(Y1374,$AZ$2:$AZ$19)),0,1)</f>
        <v>0</v>
      </c>
      <c r="AR1374" cm="1">
        <f t="array" ref="AR1374">IF(OR(COUNTIF(Z1374,$AZ$2:$AZ$19)),0,1)</f>
        <v>0</v>
      </c>
      <c r="AS1374" cm="1">
        <f t="array" ref="AS1374">IF(OR(COUNTIF(AA1374,$AZ$2:$AZ$19)),0,1)</f>
        <v>0</v>
      </c>
      <c r="AT1374" cm="1">
        <f t="array" ref="AT1374">IF(OR(COUNTIF(AB1374,$AZ$2:$AZ$19)),0,1)</f>
        <v>0</v>
      </c>
      <c r="AU1374" cm="1">
        <f t="array" ref="AU1374">IF(OR(COUNTIF(AC1374,$AZ$2:$AZ$19)),0,1)</f>
        <v>0</v>
      </c>
      <c r="AV1374" cm="1">
        <f t="array" ref="AV1374">IF(OR(COUNTIF(AD1374,$AZ$2:$AZ$19)),0,1)</f>
        <v>0</v>
      </c>
      <c r="AX1374">
        <f t="shared" si="23"/>
        <v>0</v>
      </c>
    </row>
    <row r="1375" spans="1:50" x14ac:dyDescent="0.3">
      <c r="A1375" s="92" t="str" cm="1">
        <f t="array" ref="A1375">IF(AX1375&gt;0,'Licensee Info'!$A$2:$A$2,"#N/A")</f>
        <v>#N/A</v>
      </c>
      <c r="B1375" s="88" t="str">
        <f>'Cover Sheet'!$A$3</f>
        <v>[insert AFS Reporting Period]</v>
      </c>
      <c r="C1375" s="88" t="str">
        <f>'Cover Sheet'!$D$3</f>
        <v>[insert all medical and adult-use license record numbers covered by this AFS]</v>
      </c>
      <c r="D1375" s="88" t="str">
        <f>'Cover Sheet'!$A$6</f>
        <v>[insert name of firm]</v>
      </c>
      <c r="E1375" s="88" t="str">
        <f>'Cover Sheet'!$B$6</f>
        <v>[insert CPA name]</v>
      </c>
      <c r="F1375" s="88" t="str">
        <f>'Cover Sheet'!$B$8</f>
        <v>[insert CPA license number]</v>
      </c>
      <c r="G1375" s="88" t="str">
        <f>'Cover Sheet'!$D$6</f>
        <v>[insert direct email address]</v>
      </c>
      <c r="H1375" s="88" t="str">
        <f>'Cover Sheet'!$D$8</f>
        <v>[insert direct phone number]</v>
      </c>
      <c r="I1375" s="88" t="str">
        <f>'Cover Sheet'!$D$10</f>
        <v>[insert firm mailing address]</v>
      </c>
      <c r="J1375" s="88" t="str">
        <f>'Licensee Info'!$E$2</f>
        <v>Report not attested to correctly</v>
      </c>
      <c r="K1375" t="s">
        <v>289</v>
      </c>
      <c r="L1375">
        <v>1</v>
      </c>
      <c r="M1375" t="s">
        <v>284</v>
      </c>
      <c r="N1375">
        <v>4</v>
      </c>
      <c r="O1375">
        <v>3</v>
      </c>
      <c r="R1375">
        <v>0</v>
      </c>
      <c r="S1375">
        <v>0</v>
      </c>
      <c r="T1375">
        <v>0</v>
      </c>
      <c r="U1375">
        <v>0</v>
      </c>
      <c r="V1375">
        <v>0</v>
      </c>
      <c r="W1375">
        <v>0</v>
      </c>
      <c r="X1375">
        <v>0</v>
      </c>
      <c r="Y1375">
        <v>0</v>
      </c>
      <c r="Z1375">
        <v>0</v>
      </c>
      <c r="AA1375">
        <v>0</v>
      </c>
      <c r="AB1375">
        <v>0</v>
      </c>
      <c r="AC1375">
        <v>0</v>
      </c>
      <c r="AD1375">
        <v>0</v>
      </c>
      <c r="AJ1375" cm="1">
        <f t="array" ref="AJ1375">IF(OR(COUNTIF(R1375,$AZ$2:$AZ$19)),0,1)</f>
        <v>0</v>
      </c>
      <c r="AK1375" cm="1">
        <f t="array" ref="AK1375">IF(OR(COUNTIF(S1375,$AZ$2:$AZ$19)),0,1)</f>
        <v>0</v>
      </c>
      <c r="AL1375" cm="1">
        <f t="array" ref="AL1375">IF(OR(COUNTIF(T1375,$AZ$2:$AZ$19)),0,1)</f>
        <v>0</v>
      </c>
      <c r="AM1375" cm="1">
        <f t="array" ref="AM1375">IF(OR(COUNTIF(U1375,$AZ$2:$AZ$19)),0,1)</f>
        <v>0</v>
      </c>
      <c r="AN1375" cm="1">
        <f t="array" ref="AN1375">IF(OR(COUNTIF(V1375,$AZ$2:$AZ$19)),0,1)</f>
        <v>0</v>
      </c>
      <c r="AO1375" cm="1">
        <f t="array" ref="AO1375">IF(OR(COUNTIF(W1375,$AZ$2:$AZ$19)),0,1)</f>
        <v>0</v>
      </c>
      <c r="AP1375" cm="1">
        <f t="array" ref="AP1375">IF(OR(COUNTIF(X1375,$AZ$2:$AZ$19)),0,1)</f>
        <v>0</v>
      </c>
      <c r="AQ1375" cm="1">
        <f t="array" ref="AQ1375">IF(OR(COUNTIF(Y1375,$AZ$2:$AZ$19)),0,1)</f>
        <v>0</v>
      </c>
      <c r="AR1375" cm="1">
        <f t="array" ref="AR1375">IF(OR(COUNTIF(Z1375,$AZ$2:$AZ$19)),0,1)</f>
        <v>0</v>
      </c>
      <c r="AS1375" cm="1">
        <f t="array" ref="AS1375">IF(OR(COUNTIF(AA1375,$AZ$2:$AZ$19)),0,1)</f>
        <v>0</v>
      </c>
      <c r="AT1375" cm="1">
        <f t="array" ref="AT1375">IF(OR(COUNTIF(AB1375,$AZ$2:$AZ$19)),0,1)</f>
        <v>0</v>
      </c>
      <c r="AU1375" cm="1">
        <f t="array" ref="AU1375">IF(OR(COUNTIF(AC1375,$AZ$2:$AZ$19)),0,1)</f>
        <v>0</v>
      </c>
      <c r="AV1375" cm="1">
        <f t="array" ref="AV1375">IF(OR(COUNTIF(AD1375,$AZ$2:$AZ$19)),0,1)</f>
        <v>0</v>
      </c>
      <c r="AX1375">
        <f t="shared" si="23"/>
        <v>0</v>
      </c>
    </row>
    <row r="1376" spans="1:50" x14ac:dyDescent="0.3">
      <c r="A1376" s="88" t="str" cm="1">
        <f t="array" ref="A1376">IF(AX1376&gt;0,'Licensee Info'!$A$2:$A$2,"#N/A")</f>
        <v>#N/A</v>
      </c>
      <c r="B1376" s="88" t="str">
        <f>'Cover Sheet'!$A$3</f>
        <v>[insert AFS Reporting Period]</v>
      </c>
      <c r="C1376" s="88" t="str">
        <f>'Cover Sheet'!$D$3</f>
        <v>[insert all medical and adult-use license record numbers covered by this AFS]</v>
      </c>
      <c r="D1376" s="88" t="str">
        <f>'Cover Sheet'!$A$6</f>
        <v>[insert name of firm]</v>
      </c>
      <c r="E1376" s="88" t="str">
        <f>'Cover Sheet'!$B$6</f>
        <v>[insert CPA name]</v>
      </c>
      <c r="F1376" s="88" t="str">
        <f>'Cover Sheet'!$B$8</f>
        <v>[insert CPA license number]</v>
      </c>
      <c r="G1376" s="88" t="str">
        <f>'Cover Sheet'!$D$6</f>
        <v>[insert direct email address]</v>
      </c>
      <c r="H1376" s="88" t="str">
        <f>'Cover Sheet'!$D$8</f>
        <v>[insert direct phone number]</v>
      </c>
      <c r="I1376" s="88" t="str">
        <f>'Cover Sheet'!$D$10</f>
        <v>[insert firm mailing address]</v>
      </c>
      <c r="J1376" s="88" t="str">
        <f>'Licensee Info'!$E$2</f>
        <v>Report not attested to correctly</v>
      </c>
      <c r="K1376" s="91" t="s">
        <v>289</v>
      </c>
      <c r="L1376" s="91">
        <v>1</v>
      </c>
      <c r="M1376" s="91" t="s">
        <v>284</v>
      </c>
      <c r="N1376" s="91">
        <v>4</v>
      </c>
      <c r="O1376" s="91">
        <v>4</v>
      </c>
      <c r="P1376" s="91"/>
      <c r="Q1376" s="91"/>
      <c r="R1376" s="91">
        <v>0</v>
      </c>
      <c r="S1376" s="91">
        <v>0</v>
      </c>
      <c r="T1376" s="91">
        <v>0</v>
      </c>
      <c r="U1376" s="91">
        <v>0</v>
      </c>
      <c r="V1376" s="91">
        <v>0</v>
      </c>
      <c r="W1376" s="91">
        <v>0</v>
      </c>
      <c r="X1376" s="91">
        <v>0</v>
      </c>
      <c r="Y1376" s="91">
        <v>0</v>
      </c>
      <c r="Z1376" s="91">
        <v>0</v>
      </c>
      <c r="AA1376" s="91">
        <v>0</v>
      </c>
      <c r="AB1376" s="91">
        <v>0</v>
      </c>
      <c r="AC1376" s="91">
        <v>0</v>
      </c>
      <c r="AD1376" s="91">
        <v>0</v>
      </c>
      <c r="AE1376" s="91"/>
      <c r="AF1376" s="91"/>
      <c r="AG1376" s="91"/>
      <c r="AH1376" s="91"/>
      <c r="AJ1376" cm="1">
        <f t="array" ref="AJ1376">IF(OR(COUNTIF(R1376,$AZ$2:$AZ$19)),0,1)</f>
        <v>0</v>
      </c>
      <c r="AK1376" cm="1">
        <f t="array" ref="AK1376">IF(OR(COUNTIF(S1376,$AZ$2:$AZ$19)),0,1)</f>
        <v>0</v>
      </c>
      <c r="AL1376" cm="1">
        <f t="array" ref="AL1376">IF(OR(COUNTIF(T1376,$AZ$2:$AZ$19)),0,1)</f>
        <v>0</v>
      </c>
      <c r="AM1376" cm="1">
        <f t="array" ref="AM1376">IF(OR(COUNTIF(U1376,$AZ$2:$AZ$19)),0,1)</f>
        <v>0</v>
      </c>
      <c r="AN1376" cm="1">
        <f t="array" ref="AN1376">IF(OR(COUNTIF(V1376,$AZ$2:$AZ$19)),0,1)</f>
        <v>0</v>
      </c>
      <c r="AO1376" cm="1">
        <f t="array" ref="AO1376">IF(OR(COUNTIF(W1376,$AZ$2:$AZ$19)),0,1)</f>
        <v>0</v>
      </c>
      <c r="AP1376" cm="1">
        <f t="array" ref="AP1376">IF(OR(COUNTIF(X1376,$AZ$2:$AZ$19)),0,1)</f>
        <v>0</v>
      </c>
      <c r="AQ1376" cm="1">
        <f t="array" ref="AQ1376">IF(OR(COUNTIF(Y1376,$AZ$2:$AZ$19)),0,1)</f>
        <v>0</v>
      </c>
      <c r="AR1376" cm="1">
        <f t="array" ref="AR1376">IF(OR(COUNTIF(Z1376,$AZ$2:$AZ$19)),0,1)</f>
        <v>0</v>
      </c>
      <c r="AS1376" cm="1">
        <f t="array" ref="AS1376">IF(OR(COUNTIF(AA1376,$AZ$2:$AZ$19)),0,1)</f>
        <v>0</v>
      </c>
      <c r="AT1376" cm="1">
        <f t="array" ref="AT1376">IF(OR(COUNTIF(AB1376,$AZ$2:$AZ$19)),0,1)</f>
        <v>0</v>
      </c>
      <c r="AU1376" cm="1">
        <f t="array" ref="AU1376">IF(OR(COUNTIF(AC1376,$AZ$2:$AZ$19)),0,1)</f>
        <v>0</v>
      </c>
      <c r="AV1376" cm="1">
        <f t="array" ref="AV1376">IF(OR(COUNTIF(AD1376,$AZ$2:$AZ$19)),0,1)</f>
        <v>0</v>
      </c>
      <c r="AX1376">
        <f t="shared" si="23"/>
        <v>0</v>
      </c>
    </row>
    <row r="1377" spans="1:50" x14ac:dyDescent="0.3">
      <c r="A1377" s="92" t="str" cm="1">
        <f t="array" ref="A1377">IF(AX1377&gt;0,'Licensee Info'!$A$2:$A$2,"#N/A")</f>
        <v>#N/A</v>
      </c>
      <c r="B1377" s="88" t="str">
        <f>'Cover Sheet'!$A$3</f>
        <v>[insert AFS Reporting Period]</v>
      </c>
      <c r="C1377" s="88" t="str">
        <f>'Cover Sheet'!$D$3</f>
        <v>[insert all medical and adult-use license record numbers covered by this AFS]</v>
      </c>
      <c r="D1377" s="88" t="str">
        <f>'Cover Sheet'!$A$6</f>
        <v>[insert name of firm]</v>
      </c>
      <c r="E1377" s="88" t="str">
        <f>'Cover Sheet'!$B$6</f>
        <v>[insert CPA name]</v>
      </c>
      <c r="F1377" s="88" t="str">
        <f>'Cover Sheet'!$B$8</f>
        <v>[insert CPA license number]</v>
      </c>
      <c r="G1377" s="88" t="str">
        <f>'Cover Sheet'!$D$6</f>
        <v>[insert direct email address]</v>
      </c>
      <c r="H1377" s="88" t="str">
        <f>'Cover Sheet'!$D$8</f>
        <v>[insert direct phone number]</v>
      </c>
      <c r="I1377" s="88" t="str">
        <f>'Cover Sheet'!$D$10</f>
        <v>[insert firm mailing address]</v>
      </c>
      <c r="J1377" s="88" t="str">
        <f>'Licensee Info'!$E$2</f>
        <v>Report not attested to correctly</v>
      </c>
      <c r="K1377" t="s">
        <v>289</v>
      </c>
      <c r="L1377">
        <v>1</v>
      </c>
      <c r="M1377" t="s">
        <v>284</v>
      </c>
      <c r="N1377">
        <v>4</v>
      </c>
      <c r="O1377">
        <v>5</v>
      </c>
      <c r="R1377">
        <v>0</v>
      </c>
      <c r="S1377">
        <v>0</v>
      </c>
      <c r="T1377">
        <v>0</v>
      </c>
      <c r="U1377">
        <v>0</v>
      </c>
      <c r="V1377">
        <v>0</v>
      </c>
      <c r="W1377">
        <v>0</v>
      </c>
      <c r="X1377">
        <v>0</v>
      </c>
      <c r="Y1377">
        <v>0</v>
      </c>
      <c r="Z1377">
        <v>0</v>
      </c>
      <c r="AA1377">
        <v>0</v>
      </c>
      <c r="AB1377">
        <v>0</v>
      </c>
      <c r="AC1377">
        <v>0</v>
      </c>
      <c r="AD1377">
        <v>0</v>
      </c>
      <c r="AJ1377" cm="1">
        <f t="array" ref="AJ1377">IF(OR(COUNTIF(R1377,$AZ$2:$AZ$19)),0,1)</f>
        <v>0</v>
      </c>
      <c r="AK1377" cm="1">
        <f t="array" ref="AK1377">IF(OR(COUNTIF(S1377,$AZ$2:$AZ$19)),0,1)</f>
        <v>0</v>
      </c>
      <c r="AL1377" cm="1">
        <f t="array" ref="AL1377">IF(OR(COUNTIF(T1377,$AZ$2:$AZ$19)),0,1)</f>
        <v>0</v>
      </c>
      <c r="AM1377" cm="1">
        <f t="array" ref="AM1377">IF(OR(COUNTIF(U1377,$AZ$2:$AZ$19)),0,1)</f>
        <v>0</v>
      </c>
      <c r="AN1377" cm="1">
        <f t="array" ref="AN1377">IF(OR(COUNTIF(V1377,$AZ$2:$AZ$19)),0,1)</f>
        <v>0</v>
      </c>
      <c r="AO1377" cm="1">
        <f t="array" ref="AO1377">IF(OR(COUNTIF(W1377,$AZ$2:$AZ$19)),0,1)</f>
        <v>0</v>
      </c>
      <c r="AP1377" cm="1">
        <f t="array" ref="AP1377">IF(OR(COUNTIF(X1377,$AZ$2:$AZ$19)),0,1)</f>
        <v>0</v>
      </c>
      <c r="AQ1377" cm="1">
        <f t="array" ref="AQ1377">IF(OR(COUNTIF(Y1377,$AZ$2:$AZ$19)),0,1)</f>
        <v>0</v>
      </c>
      <c r="AR1377" cm="1">
        <f t="array" ref="AR1377">IF(OR(COUNTIF(Z1377,$AZ$2:$AZ$19)),0,1)</f>
        <v>0</v>
      </c>
      <c r="AS1377" cm="1">
        <f t="array" ref="AS1377">IF(OR(COUNTIF(AA1377,$AZ$2:$AZ$19)),0,1)</f>
        <v>0</v>
      </c>
      <c r="AT1377" cm="1">
        <f t="array" ref="AT1377">IF(OR(COUNTIF(AB1377,$AZ$2:$AZ$19)),0,1)</f>
        <v>0</v>
      </c>
      <c r="AU1377" cm="1">
        <f t="array" ref="AU1377">IF(OR(COUNTIF(AC1377,$AZ$2:$AZ$19)),0,1)</f>
        <v>0</v>
      </c>
      <c r="AV1377" cm="1">
        <f t="array" ref="AV1377">IF(OR(COUNTIF(AD1377,$AZ$2:$AZ$19)),0,1)</f>
        <v>0</v>
      </c>
      <c r="AX1377">
        <f t="shared" si="23"/>
        <v>0</v>
      </c>
    </row>
    <row r="1378" spans="1:50" x14ac:dyDescent="0.3">
      <c r="A1378" s="88" t="str" cm="1">
        <f t="array" ref="A1378">IF(AX1378&gt;0,'Licensee Info'!$A$2:$A$2,"#N/A")</f>
        <v>#N/A</v>
      </c>
      <c r="B1378" s="88" t="str">
        <f>'Cover Sheet'!$A$3</f>
        <v>[insert AFS Reporting Period]</v>
      </c>
      <c r="C1378" s="88" t="str">
        <f>'Cover Sheet'!$D$3</f>
        <v>[insert all medical and adult-use license record numbers covered by this AFS]</v>
      </c>
      <c r="D1378" s="88" t="str">
        <f>'Cover Sheet'!$A$6</f>
        <v>[insert name of firm]</v>
      </c>
      <c r="E1378" s="88" t="str">
        <f>'Cover Sheet'!$B$6</f>
        <v>[insert CPA name]</v>
      </c>
      <c r="F1378" s="88" t="str">
        <f>'Cover Sheet'!$B$8</f>
        <v>[insert CPA license number]</v>
      </c>
      <c r="G1378" s="88" t="str">
        <f>'Cover Sheet'!$D$6</f>
        <v>[insert direct email address]</v>
      </c>
      <c r="H1378" s="88" t="str">
        <f>'Cover Sheet'!$D$8</f>
        <v>[insert direct phone number]</v>
      </c>
      <c r="I1378" s="88" t="str">
        <f>'Cover Sheet'!$D$10</f>
        <v>[insert firm mailing address]</v>
      </c>
      <c r="J1378" s="88" t="str">
        <f>'Licensee Info'!$E$2</f>
        <v>Report not attested to correctly</v>
      </c>
      <c r="K1378" s="91" t="s">
        <v>289</v>
      </c>
      <c r="L1378" s="91">
        <v>1</v>
      </c>
      <c r="M1378" s="91" t="s">
        <v>284</v>
      </c>
      <c r="N1378" s="91">
        <v>4</v>
      </c>
      <c r="O1378" s="91">
        <v>6</v>
      </c>
      <c r="P1378" s="91"/>
      <c r="Q1378" s="91"/>
      <c r="R1378" s="91">
        <v>0</v>
      </c>
      <c r="S1378" s="91">
        <v>0</v>
      </c>
      <c r="T1378" s="91">
        <v>0</v>
      </c>
      <c r="U1378" s="91">
        <v>0</v>
      </c>
      <c r="V1378" s="91">
        <v>0</v>
      </c>
      <c r="W1378" s="91">
        <v>0</v>
      </c>
      <c r="X1378" s="91">
        <v>0</v>
      </c>
      <c r="Y1378" s="91">
        <v>0</v>
      </c>
      <c r="Z1378" s="91">
        <v>0</v>
      </c>
      <c r="AA1378" s="91">
        <v>0</v>
      </c>
      <c r="AB1378" s="91">
        <v>0</v>
      </c>
      <c r="AC1378" s="91">
        <v>0</v>
      </c>
      <c r="AD1378" s="91">
        <v>0</v>
      </c>
      <c r="AE1378" s="91"/>
      <c r="AF1378" s="91"/>
      <c r="AG1378" s="91"/>
      <c r="AH1378" s="91"/>
      <c r="AJ1378" cm="1">
        <f t="array" ref="AJ1378">IF(OR(COUNTIF(R1378,$AZ$2:$AZ$19)),0,1)</f>
        <v>0</v>
      </c>
      <c r="AK1378" cm="1">
        <f t="array" ref="AK1378">IF(OR(COUNTIF(S1378,$AZ$2:$AZ$19)),0,1)</f>
        <v>0</v>
      </c>
      <c r="AL1378" cm="1">
        <f t="array" ref="AL1378">IF(OR(COUNTIF(T1378,$AZ$2:$AZ$19)),0,1)</f>
        <v>0</v>
      </c>
      <c r="AM1378" cm="1">
        <f t="array" ref="AM1378">IF(OR(COUNTIF(U1378,$AZ$2:$AZ$19)),0,1)</f>
        <v>0</v>
      </c>
      <c r="AN1378" cm="1">
        <f t="array" ref="AN1378">IF(OR(COUNTIF(V1378,$AZ$2:$AZ$19)),0,1)</f>
        <v>0</v>
      </c>
      <c r="AO1378" cm="1">
        <f t="array" ref="AO1378">IF(OR(COUNTIF(W1378,$AZ$2:$AZ$19)),0,1)</f>
        <v>0</v>
      </c>
      <c r="AP1378" cm="1">
        <f t="array" ref="AP1378">IF(OR(COUNTIF(X1378,$AZ$2:$AZ$19)),0,1)</f>
        <v>0</v>
      </c>
      <c r="AQ1378" cm="1">
        <f t="array" ref="AQ1378">IF(OR(COUNTIF(Y1378,$AZ$2:$AZ$19)),0,1)</f>
        <v>0</v>
      </c>
      <c r="AR1378" cm="1">
        <f t="array" ref="AR1378">IF(OR(COUNTIF(Z1378,$AZ$2:$AZ$19)),0,1)</f>
        <v>0</v>
      </c>
      <c r="AS1378" cm="1">
        <f t="array" ref="AS1378">IF(OR(COUNTIF(AA1378,$AZ$2:$AZ$19)),0,1)</f>
        <v>0</v>
      </c>
      <c r="AT1378" cm="1">
        <f t="array" ref="AT1378">IF(OR(COUNTIF(AB1378,$AZ$2:$AZ$19)),0,1)</f>
        <v>0</v>
      </c>
      <c r="AU1378" cm="1">
        <f t="array" ref="AU1378">IF(OR(COUNTIF(AC1378,$AZ$2:$AZ$19)),0,1)</f>
        <v>0</v>
      </c>
      <c r="AV1378" cm="1">
        <f t="array" ref="AV1378">IF(OR(COUNTIF(AD1378,$AZ$2:$AZ$19)),0,1)</f>
        <v>0</v>
      </c>
      <c r="AX1378">
        <f t="shared" si="23"/>
        <v>0</v>
      </c>
    </row>
    <row r="1379" spans="1:50" x14ac:dyDescent="0.3">
      <c r="A1379" s="92" t="str" cm="1">
        <f t="array" ref="A1379">IF(AX1379&gt;0,'Licensee Info'!$A$2:$A$2,"#N/A")</f>
        <v>#N/A</v>
      </c>
      <c r="B1379" s="88" t="str">
        <f>'Cover Sheet'!$A$3</f>
        <v>[insert AFS Reporting Period]</v>
      </c>
      <c r="C1379" s="88" t="str">
        <f>'Cover Sheet'!$D$3</f>
        <v>[insert all medical and adult-use license record numbers covered by this AFS]</v>
      </c>
      <c r="D1379" s="88" t="str">
        <f>'Cover Sheet'!$A$6</f>
        <v>[insert name of firm]</v>
      </c>
      <c r="E1379" s="88" t="str">
        <f>'Cover Sheet'!$B$6</f>
        <v>[insert CPA name]</v>
      </c>
      <c r="F1379" s="88" t="str">
        <f>'Cover Sheet'!$B$8</f>
        <v>[insert CPA license number]</v>
      </c>
      <c r="G1379" s="88" t="str">
        <f>'Cover Sheet'!$D$6</f>
        <v>[insert direct email address]</v>
      </c>
      <c r="H1379" s="88" t="str">
        <f>'Cover Sheet'!$D$8</f>
        <v>[insert direct phone number]</v>
      </c>
      <c r="I1379" s="88" t="str">
        <f>'Cover Sheet'!$D$10</f>
        <v>[insert firm mailing address]</v>
      </c>
      <c r="J1379" s="88" t="str">
        <f>'Licensee Info'!$E$2</f>
        <v>Report not attested to correctly</v>
      </c>
      <c r="K1379" t="s">
        <v>289</v>
      </c>
      <c r="L1379">
        <v>1</v>
      </c>
      <c r="M1379" t="s">
        <v>284</v>
      </c>
      <c r="N1379">
        <v>4</v>
      </c>
      <c r="O1379">
        <v>7</v>
      </c>
      <c r="R1379">
        <v>0</v>
      </c>
      <c r="S1379">
        <v>0</v>
      </c>
      <c r="T1379">
        <v>0</v>
      </c>
      <c r="U1379">
        <v>0</v>
      </c>
      <c r="V1379">
        <v>0</v>
      </c>
      <c r="W1379">
        <v>0</v>
      </c>
      <c r="X1379">
        <v>0</v>
      </c>
      <c r="Y1379">
        <v>0</v>
      </c>
      <c r="Z1379">
        <v>0</v>
      </c>
      <c r="AA1379">
        <v>0</v>
      </c>
      <c r="AB1379">
        <v>0</v>
      </c>
      <c r="AC1379">
        <v>0</v>
      </c>
      <c r="AD1379">
        <v>0</v>
      </c>
      <c r="AJ1379" cm="1">
        <f t="array" ref="AJ1379">IF(OR(COUNTIF(R1379,$AZ$2:$AZ$19)),0,1)</f>
        <v>0</v>
      </c>
      <c r="AK1379" cm="1">
        <f t="array" ref="AK1379">IF(OR(COUNTIF(S1379,$AZ$2:$AZ$19)),0,1)</f>
        <v>0</v>
      </c>
      <c r="AL1379" cm="1">
        <f t="array" ref="AL1379">IF(OR(COUNTIF(T1379,$AZ$2:$AZ$19)),0,1)</f>
        <v>0</v>
      </c>
      <c r="AM1379" cm="1">
        <f t="array" ref="AM1379">IF(OR(COUNTIF(U1379,$AZ$2:$AZ$19)),0,1)</f>
        <v>0</v>
      </c>
      <c r="AN1379" cm="1">
        <f t="array" ref="AN1379">IF(OR(COUNTIF(V1379,$AZ$2:$AZ$19)),0,1)</f>
        <v>0</v>
      </c>
      <c r="AO1379" cm="1">
        <f t="array" ref="AO1379">IF(OR(COUNTIF(W1379,$AZ$2:$AZ$19)),0,1)</f>
        <v>0</v>
      </c>
      <c r="AP1379" cm="1">
        <f t="array" ref="AP1379">IF(OR(COUNTIF(X1379,$AZ$2:$AZ$19)),0,1)</f>
        <v>0</v>
      </c>
      <c r="AQ1379" cm="1">
        <f t="array" ref="AQ1379">IF(OR(COUNTIF(Y1379,$AZ$2:$AZ$19)),0,1)</f>
        <v>0</v>
      </c>
      <c r="AR1379" cm="1">
        <f t="array" ref="AR1379">IF(OR(COUNTIF(Z1379,$AZ$2:$AZ$19)),0,1)</f>
        <v>0</v>
      </c>
      <c r="AS1379" cm="1">
        <f t="array" ref="AS1379">IF(OR(COUNTIF(AA1379,$AZ$2:$AZ$19)),0,1)</f>
        <v>0</v>
      </c>
      <c r="AT1379" cm="1">
        <f t="array" ref="AT1379">IF(OR(COUNTIF(AB1379,$AZ$2:$AZ$19)),0,1)</f>
        <v>0</v>
      </c>
      <c r="AU1379" cm="1">
        <f t="array" ref="AU1379">IF(OR(COUNTIF(AC1379,$AZ$2:$AZ$19)),0,1)</f>
        <v>0</v>
      </c>
      <c r="AV1379" cm="1">
        <f t="array" ref="AV1379">IF(OR(COUNTIF(AD1379,$AZ$2:$AZ$19)),0,1)</f>
        <v>0</v>
      </c>
      <c r="AX1379">
        <f t="shared" si="23"/>
        <v>0</v>
      </c>
    </row>
    <row r="1380" spans="1:50" x14ac:dyDescent="0.3">
      <c r="A1380" s="88" t="str" cm="1">
        <f t="array" ref="A1380">IF(AX1380&gt;0,'Licensee Info'!$A$2:$A$2,"#N/A")</f>
        <v>#N/A</v>
      </c>
      <c r="B1380" s="88" t="str">
        <f>'Cover Sheet'!$A$3</f>
        <v>[insert AFS Reporting Period]</v>
      </c>
      <c r="C1380" s="88" t="str">
        <f>'Cover Sheet'!$D$3</f>
        <v>[insert all medical and adult-use license record numbers covered by this AFS]</v>
      </c>
      <c r="D1380" s="88" t="str">
        <f>'Cover Sheet'!$A$6</f>
        <v>[insert name of firm]</v>
      </c>
      <c r="E1380" s="88" t="str">
        <f>'Cover Sheet'!$B$6</f>
        <v>[insert CPA name]</v>
      </c>
      <c r="F1380" s="88" t="str">
        <f>'Cover Sheet'!$B$8</f>
        <v>[insert CPA license number]</v>
      </c>
      <c r="G1380" s="88" t="str">
        <f>'Cover Sheet'!$D$6</f>
        <v>[insert direct email address]</v>
      </c>
      <c r="H1380" s="88" t="str">
        <f>'Cover Sheet'!$D$8</f>
        <v>[insert direct phone number]</v>
      </c>
      <c r="I1380" s="88" t="str">
        <f>'Cover Sheet'!$D$10</f>
        <v>[insert firm mailing address]</v>
      </c>
      <c r="J1380" s="88" t="str">
        <f>'Licensee Info'!$E$2</f>
        <v>Report not attested to correctly</v>
      </c>
      <c r="K1380" s="91" t="s">
        <v>289</v>
      </c>
      <c r="L1380" s="91">
        <v>1</v>
      </c>
      <c r="M1380" s="91" t="s">
        <v>284</v>
      </c>
      <c r="N1380" s="91">
        <v>4</v>
      </c>
      <c r="O1380" s="91">
        <v>8</v>
      </c>
      <c r="P1380" s="91"/>
      <c r="Q1380" s="91"/>
      <c r="R1380" s="91">
        <v>0</v>
      </c>
      <c r="S1380" s="91">
        <v>0</v>
      </c>
      <c r="T1380" s="91">
        <v>0</v>
      </c>
      <c r="U1380" s="91">
        <v>0</v>
      </c>
      <c r="V1380" s="91">
        <v>0</v>
      </c>
      <c r="W1380" s="91">
        <v>0</v>
      </c>
      <c r="X1380" s="91">
        <v>0</v>
      </c>
      <c r="Y1380" s="91">
        <v>0</v>
      </c>
      <c r="Z1380" s="91">
        <v>0</v>
      </c>
      <c r="AA1380" s="91">
        <v>0</v>
      </c>
      <c r="AB1380" s="91">
        <v>0</v>
      </c>
      <c r="AC1380" s="91">
        <v>0</v>
      </c>
      <c r="AD1380" s="91">
        <v>0</v>
      </c>
      <c r="AE1380" s="91"/>
      <c r="AF1380" s="91"/>
      <c r="AG1380" s="91"/>
      <c r="AH1380" s="91"/>
      <c r="AJ1380" cm="1">
        <f t="array" ref="AJ1380">IF(OR(COUNTIF(R1380,$AZ$2:$AZ$19)),0,1)</f>
        <v>0</v>
      </c>
      <c r="AK1380" cm="1">
        <f t="array" ref="AK1380">IF(OR(COUNTIF(S1380,$AZ$2:$AZ$19)),0,1)</f>
        <v>0</v>
      </c>
      <c r="AL1380" cm="1">
        <f t="array" ref="AL1380">IF(OR(COUNTIF(T1380,$AZ$2:$AZ$19)),0,1)</f>
        <v>0</v>
      </c>
      <c r="AM1380" cm="1">
        <f t="array" ref="AM1380">IF(OR(COUNTIF(U1380,$AZ$2:$AZ$19)),0,1)</f>
        <v>0</v>
      </c>
      <c r="AN1380" cm="1">
        <f t="array" ref="AN1380">IF(OR(COUNTIF(V1380,$AZ$2:$AZ$19)),0,1)</f>
        <v>0</v>
      </c>
      <c r="AO1380" cm="1">
        <f t="array" ref="AO1380">IF(OR(COUNTIF(W1380,$AZ$2:$AZ$19)),0,1)</f>
        <v>0</v>
      </c>
      <c r="AP1380" cm="1">
        <f t="array" ref="AP1380">IF(OR(COUNTIF(X1380,$AZ$2:$AZ$19)),0,1)</f>
        <v>0</v>
      </c>
      <c r="AQ1380" cm="1">
        <f t="array" ref="AQ1380">IF(OR(COUNTIF(Y1380,$AZ$2:$AZ$19)),0,1)</f>
        <v>0</v>
      </c>
      <c r="AR1380" cm="1">
        <f t="array" ref="AR1380">IF(OR(COUNTIF(Z1380,$AZ$2:$AZ$19)),0,1)</f>
        <v>0</v>
      </c>
      <c r="AS1380" cm="1">
        <f t="array" ref="AS1380">IF(OR(COUNTIF(AA1380,$AZ$2:$AZ$19)),0,1)</f>
        <v>0</v>
      </c>
      <c r="AT1380" cm="1">
        <f t="array" ref="AT1380">IF(OR(COUNTIF(AB1380,$AZ$2:$AZ$19)),0,1)</f>
        <v>0</v>
      </c>
      <c r="AU1380" cm="1">
        <f t="array" ref="AU1380">IF(OR(COUNTIF(AC1380,$AZ$2:$AZ$19)),0,1)</f>
        <v>0</v>
      </c>
      <c r="AV1380" cm="1">
        <f t="array" ref="AV1380">IF(OR(COUNTIF(AD1380,$AZ$2:$AZ$19)),0,1)</f>
        <v>0</v>
      </c>
      <c r="AX1380">
        <f t="shared" si="23"/>
        <v>0</v>
      </c>
    </row>
    <row r="1381" spans="1:50" x14ac:dyDescent="0.3">
      <c r="A1381" s="92" t="str" cm="1">
        <f t="array" ref="A1381">IF(AX1381&gt;0,'Licensee Info'!$A$2:$A$2,"#N/A")</f>
        <v>#N/A</v>
      </c>
      <c r="B1381" s="88" t="str">
        <f>'Cover Sheet'!$A$3</f>
        <v>[insert AFS Reporting Period]</v>
      </c>
      <c r="C1381" s="88" t="str">
        <f>'Cover Sheet'!$D$3</f>
        <v>[insert all medical and adult-use license record numbers covered by this AFS]</v>
      </c>
      <c r="D1381" s="88" t="str">
        <f>'Cover Sheet'!$A$6</f>
        <v>[insert name of firm]</v>
      </c>
      <c r="E1381" s="88" t="str">
        <f>'Cover Sheet'!$B$6</f>
        <v>[insert CPA name]</v>
      </c>
      <c r="F1381" s="88" t="str">
        <f>'Cover Sheet'!$B$8</f>
        <v>[insert CPA license number]</v>
      </c>
      <c r="G1381" s="88" t="str">
        <f>'Cover Sheet'!$D$6</f>
        <v>[insert direct email address]</v>
      </c>
      <c r="H1381" s="88" t="str">
        <f>'Cover Sheet'!$D$8</f>
        <v>[insert direct phone number]</v>
      </c>
      <c r="I1381" s="88" t="str">
        <f>'Cover Sheet'!$D$10</f>
        <v>[insert firm mailing address]</v>
      </c>
      <c r="J1381" s="88" t="str">
        <f>'Licensee Info'!$E$2</f>
        <v>Report not attested to correctly</v>
      </c>
      <c r="K1381" t="s">
        <v>289</v>
      </c>
      <c r="L1381">
        <v>1</v>
      </c>
      <c r="M1381" t="s">
        <v>284</v>
      </c>
      <c r="N1381">
        <v>4</v>
      </c>
      <c r="O1381">
        <v>9</v>
      </c>
      <c r="R1381">
        <v>0</v>
      </c>
      <c r="S1381">
        <v>0</v>
      </c>
      <c r="T1381">
        <v>0</v>
      </c>
      <c r="U1381">
        <v>0</v>
      </c>
      <c r="V1381">
        <v>0</v>
      </c>
      <c r="W1381">
        <v>0</v>
      </c>
      <c r="X1381">
        <v>0</v>
      </c>
      <c r="Y1381">
        <v>0</v>
      </c>
      <c r="Z1381">
        <v>0</v>
      </c>
      <c r="AA1381">
        <v>0</v>
      </c>
      <c r="AB1381">
        <v>0</v>
      </c>
      <c r="AC1381">
        <v>0</v>
      </c>
      <c r="AD1381">
        <v>0</v>
      </c>
      <c r="AJ1381" cm="1">
        <f t="array" ref="AJ1381">IF(OR(COUNTIF(R1381,$AZ$2:$AZ$19)),0,1)</f>
        <v>0</v>
      </c>
      <c r="AK1381" cm="1">
        <f t="array" ref="AK1381">IF(OR(COUNTIF(S1381,$AZ$2:$AZ$19)),0,1)</f>
        <v>0</v>
      </c>
      <c r="AL1381" cm="1">
        <f t="array" ref="AL1381">IF(OR(COUNTIF(T1381,$AZ$2:$AZ$19)),0,1)</f>
        <v>0</v>
      </c>
      <c r="AM1381" cm="1">
        <f t="array" ref="AM1381">IF(OR(COUNTIF(U1381,$AZ$2:$AZ$19)),0,1)</f>
        <v>0</v>
      </c>
      <c r="AN1381" cm="1">
        <f t="array" ref="AN1381">IF(OR(COUNTIF(V1381,$AZ$2:$AZ$19)),0,1)</f>
        <v>0</v>
      </c>
      <c r="AO1381" cm="1">
        <f t="array" ref="AO1381">IF(OR(COUNTIF(W1381,$AZ$2:$AZ$19)),0,1)</f>
        <v>0</v>
      </c>
      <c r="AP1381" cm="1">
        <f t="array" ref="AP1381">IF(OR(COUNTIF(X1381,$AZ$2:$AZ$19)),0,1)</f>
        <v>0</v>
      </c>
      <c r="AQ1381" cm="1">
        <f t="array" ref="AQ1381">IF(OR(COUNTIF(Y1381,$AZ$2:$AZ$19)),0,1)</f>
        <v>0</v>
      </c>
      <c r="AR1381" cm="1">
        <f t="array" ref="AR1381">IF(OR(COUNTIF(Z1381,$AZ$2:$AZ$19)),0,1)</f>
        <v>0</v>
      </c>
      <c r="AS1381" cm="1">
        <f t="array" ref="AS1381">IF(OR(COUNTIF(AA1381,$AZ$2:$AZ$19)),0,1)</f>
        <v>0</v>
      </c>
      <c r="AT1381" cm="1">
        <f t="array" ref="AT1381">IF(OR(COUNTIF(AB1381,$AZ$2:$AZ$19)),0,1)</f>
        <v>0</v>
      </c>
      <c r="AU1381" cm="1">
        <f t="array" ref="AU1381">IF(OR(COUNTIF(AC1381,$AZ$2:$AZ$19)),0,1)</f>
        <v>0</v>
      </c>
      <c r="AV1381" cm="1">
        <f t="array" ref="AV1381">IF(OR(COUNTIF(AD1381,$AZ$2:$AZ$19)),0,1)</f>
        <v>0</v>
      </c>
      <c r="AX1381">
        <f t="shared" si="23"/>
        <v>0</v>
      </c>
    </row>
    <row r="1382" spans="1:50" x14ac:dyDescent="0.3">
      <c r="A1382" s="88" t="str" cm="1">
        <f t="array" ref="A1382">IF(AX1382&gt;0,'Licensee Info'!$A$2:$A$2,"#N/A")</f>
        <v>#N/A</v>
      </c>
      <c r="B1382" s="88" t="str">
        <f>'Cover Sheet'!$A$3</f>
        <v>[insert AFS Reporting Period]</v>
      </c>
      <c r="C1382" s="88" t="str">
        <f>'Cover Sheet'!$D$3</f>
        <v>[insert all medical and adult-use license record numbers covered by this AFS]</v>
      </c>
      <c r="D1382" s="88" t="str">
        <f>'Cover Sheet'!$A$6</f>
        <v>[insert name of firm]</v>
      </c>
      <c r="E1382" s="88" t="str">
        <f>'Cover Sheet'!$B$6</f>
        <v>[insert CPA name]</v>
      </c>
      <c r="F1382" s="88" t="str">
        <f>'Cover Sheet'!$B$8</f>
        <v>[insert CPA license number]</v>
      </c>
      <c r="G1382" s="88" t="str">
        <f>'Cover Sheet'!$D$6</f>
        <v>[insert direct email address]</v>
      </c>
      <c r="H1382" s="88" t="str">
        <f>'Cover Sheet'!$D$8</f>
        <v>[insert direct phone number]</v>
      </c>
      <c r="I1382" s="88" t="str">
        <f>'Cover Sheet'!$D$10</f>
        <v>[insert firm mailing address]</v>
      </c>
      <c r="J1382" s="88" t="str">
        <f>'Licensee Info'!$E$2</f>
        <v>Report not attested to correctly</v>
      </c>
      <c r="K1382" s="91" t="s">
        <v>289</v>
      </c>
      <c r="L1382" s="91">
        <v>1</v>
      </c>
      <c r="M1382" s="91" t="s">
        <v>284</v>
      </c>
      <c r="N1382" s="91">
        <v>4</v>
      </c>
      <c r="O1382" s="91">
        <v>10</v>
      </c>
      <c r="P1382" s="91"/>
      <c r="Q1382" s="91"/>
      <c r="R1382" s="91">
        <v>0</v>
      </c>
      <c r="S1382" s="91">
        <v>0</v>
      </c>
      <c r="T1382" s="91">
        <v>0</v>
      </c>
      <c r="U1382" s="91">
        <v>0</v>
      </c>
      <c r="V1382" s="91">
        <v>0</v>
      </c>
      <c r="W1382" s="91">
        <v>0</v>
      </c>
      <c r="X1382" s="91">
        <v>0</v>
      </c>
      <c r="Y1382" s="91">
        <v>0</v>
      </c>
      <c r="Z1382" s="91">
        <v>0</v>
      </c>
      <c r="AA1382" s="91">
        <v>0</v>
      </c>
      <c r="AB1382" s="91">
        <v>0</v>
      </c>
      <c r="AC1382" s="91">
        <v>0</v>
      </c>
      <c r="AD1382" s="91">
        <v>0</v>
      </c>
      <c r="AE1382" s="91"/>
      <c r="AF1382" s="91"/>
      <c r="AG1382" s="91"/>
      <c r="AH1382" s="91"/>
      <c r="AJ1382" cm="1">
        <f t="array" ref="AJ1382">IF(OR(COUNTIF(R1382,$AZ$2:$AZ$19)),0,1)</f>
        <v>0</v>
      </c>
      <c r="AK1382" cm="1">
        <f t="array" ref="AK1382">IF(OR(COUNTIF(S1382,$AZ$2:$AZ$19)),0,1)</f>
        <v>0</v>
      </c>
      <c r="AL1382" cm="1">
        <f t="array" ref="AL1382">IF(OR(COUNTIF(T1382,$AZ$2:$AZ$19)),0,1)</f>
        <v>0</v>
      </c>
      <c r="AM1382" cm="1">
        <f t="array" ref="AM1382">IF(OR(COUNTIF(U1382,$AZ$2:$AZ$19)),0,1)</f>
        <v>0</v>
      </c>
      <c r="AN1382" cm="1">
        <f t="array" ref="AN1382">IF(OR(COUNTIF(V1382,$AZ$2:$AZ$19)),0,1)</f>
        <v>0</v>
      </c>
      <c r="AO1382" cm="1">
        <f t="array" ref="AO1382">IF(OR(COUNTIF(W1382,$AZ$2:$AZ$19)),0,1)</f>
        <v>0</v>
      </c>
      <c r="AP1382" cm="1">
        <f t="array" ref="AP1382">IF(OR(COUNTIF(X1382,$AZ$2:$AZ$19)),0,1)</f>
        <v>0</v>
      </c>
      <c r="AQ1382" cm="1">
        <f t="array" ref="AQ1382">IF(OR(COUNTIF(Y1382,$AZ$2:$AZ$19)),0,1)</f>
        <v>0</v>
      </c>
      <c r="AR1382" cm="1">
        <f t="array" ref="AR1382">IF(OR(COUNTIF(Z1382,$AZ$2:$AZ$19)),0,1)</f>
        <v>0</v>
      </c>
      <c r="AS1382" cm="1">
        <f t="array" ref="AS1382">IF(OR(COUNTIF(AA1382,$AZ$2:$AZ$19)),0,1)</f>
        <v>0</v>
      </c>
      <c r="AT1382" cm="1">
        <f t="array" ref="AT1382">IF(OR(COUNTIF(AB1382,$AZ$2:$AZ$19)),0,1)</f>
        <v>0</v>
      </c>
      <c r="AU1382" cm="1">
        <f t="array" ref="AU1382">IF(OR(COUNTIF(AC1382,$AZ$2:$AZ$19)),0,1)</f>
        <v>0</v>
      </c>
      <c r="AV1382" cm="1">
        <f t="array" ref="AV1382">IF(OR(COUNTIF(AD1382,$AZ$2:$AZ$19)),0,1)</f>
        <v>0</v>
      </c>
      <c r="AX1382">
        <f t="shared" si="23"/>
        <v>0</v>
      </c>
    </row>
    <row r="1383" spans="1:50" x14ac:dyDescent="0.3">
      <c r="A1383" s="92" t="str" cm="1">
        <f t="array" ref="A1383">IF(AX1383&gt;0,'Licensee Info'!$A$2:$A$2,"#N/A")</f>
        <v>#N/A</v>
      </c>
      <c r="B1383" s="88" t="str">
        <f>'Cover Sheet'!$A$3</f>
        <v>[insert AFS Reporting Period]</v>
      </c>
      <c r="C1383" s="88" t="str">
        <f>'Cover Sheet'!$D$3</f>
        <v>[insert all medical and adult-use license record numbers covered by this AFS]</v>
      </c>
      <c r="D1383" s="88" t="str">
        <f>'Cover Sheet'!$A$6</f>
        <v>[insert name of firm]</v>
      </c>
      <c r="E1383" s="88" t="str">
        <f>'Cover Sheet'!$B$6</f>
        <v>[insert CPA name]</v>
      </c>
      <c r="F1383" s="88" t="str">
        <f>'Cover Sheet'!$B$8</f>
        <v>[insert CPA license number]</v>
      </c>
      <c r="G1383" s="88" t="str">
        <f>'Cover Sheet'!$D$6</f>
        <v>[insert direct email address]</v>
      </c>
      <c r="H1383" s="88" t="str">
        <f>'Cover Sheet'!$D$8</f>
        <v>[insert direct phone number]</v>
      </c>
      <c r="I1383" s="88" t="str">
        <f>'Cover Sheet'!$D$10</f>
        <v>[insert firm mailing address]</v>
      </c>
      <c r="J1383" s="88" t="str">
        <f>'Licensee Info'!$E$2</f>
        <v>Report not attested to correctly</v>
      </c>
      <c r="K1383" t="s">
        <v>289</v>
      </c>
      <c r="L1383">
        <v>1</v>
      </c>
      <c r="M1383">
        <v>1</v>
      </c>
      <c r="N1383">
        <v>5</v>
      </c>
      <c r="R1383" t="str">
        <f>'E1 - Lease Agreements'!$C$141</f>
        <v>[insert here]</v>
      </c>
      <c r="S1383" t="str">
        <f>'E1 - Lease Agreements'!$C$142</f>
        <v>[insert here]</v>
      </c>
      <c r="T1383" t="str">
        <f>'E1 - Lease Agreements'!$C$143</f>
        <v>[insert here]</v>
      </c>
      <c r="U1383" t="str">
        <f>'E1 - Lease Agreements'!$C$144</f>
        <v>[insert here]</v>
      </c>
      <c r="V1383" t="str">
        <f>'E1 - Lease Agreements'!$C$145</f>
        <v>[insert here]</v>
      </c>
      <c r="W1383" t="str">
        <f>'E1 - Lease Agreements'!$D$146</f>
        <v>[insert relationship explanation here]</v>
      </c>
      <c r="X1383" t="str">
        <f>'E1 - Lease Agreements'!$C$147</f>
        <v>[insert here]</v>
      </c>
      <c r="Y1383" t="str">
        <f>'E1 - Lease Agreements'!$C$148</f>
        <v>[insert here]</v>
      </c>
      <c r="Z1383" t="str">
        <f>'E1 - Lease Agreements'!$C$149</f>
        <v>[insert here]</v>
      </c>
      <c r="AA1383" t="str">
        <f>'E1 - Lease Agreements'!$C$150</f>
        <v>[insert here]</v>
      </c>
      <c r="AB1383" t="str">
        <f>'E1 - Lease Agreements'!$A$152</f>
        <v>[insert here]</v>
      </c>
      <c r="AC1383" t="str">
        <f>'E1 - Lease Agreements'!$C$152</f>
        <v>[insert here]</v>
      </c>
      <c r="AD1383" s="102" t="str">
        <f>'E1 - Lease Agreements'!$E$152</f>
        <v>[Autocalculated From Previous Cells]</v>
      </c>
      <c r="AE1383" t="str">
        <f>'E1 - Lease Agreements'!$C$146</f>
        <v>[insert here]</v>
      </c>
      <c r="AJ1383" cm="1">
        <f t="array" ref="AJ1383">IF(OR(COUNTIF(R1383,$AZ$2:$AZ$19)),0,1)</f>
        <v>0</v>
      </c>
      <c r="AK1383" cm="1">
        <f t="array" ref="AK1383">IF(OR(COUNTIF(S1383,$AZ$2:$AZ$19)),0,1)</f>
        <v>0</v>
      </c>
      <c r="AL1383" cm="1">
        <f t="array" ref="AL1383">IF(OR(COUNTIF(T1383,$AZ$2:$AZ$19)),0,1)</f>
        <v>0</v>
      </c>
      <c r="AM1383" cm="1">
        <f t="array" ref="AM1383">IF(OR(COUNTIF(U1383,$AZ$2:$AZ$19)),0,1)</f>
        <v>0</v>
      </c>
      <c r="AN1383" cm="1">
        <f t="array" ref="AN1383">IF(OR(COUNTIF(V1383,$AZ$2:$AZ$19)),0,1)</f>
        <v>0</v>
      </c>
      <c r="AO1383" cm="1">
        <f t="array" ref="AO1383">IF(OR(COUNTIF(W1383,$AZ$2:$AZ$19)),0,1)</f>
        <v>0</v>
      </c>
      <c r="AP1383" cm="1">
        <f t="array" ref="AP1383">IF(OR(COUNTIF(X1383,$AZ$2:$AZ$19)),0,1)</f>
        <v>0</v>
      </c>
      <c r="AQ1383" cm="1">
        <f t="array" ref="AQ1383">IF(OR(COUNTIF(Y1383,$AZ$2:$AZ$19)),0,1)</f>
        <v>0</v>
      </c>
      <c r="AR1383" cm="1">
        <f t="array" ref="AR1383">IF(OR(COUNTIF(Z1383,$AZ$2:$AZ$19)),0,1)</f>
        <v>0</v>
      </c>
      <c r="AS1383" cm="1">
        <f t="array" ref="AS1383">IF(OR(COUNTIF(AA1383,$AZ$2:$AZ$19)),0,1)</f>
        <v>0</v>
      </c>
      <c r="AT1383" cm="1">
        <f t="array" ref="AT1383">IF(OR(COUNTIF(AB1383,$AZ$2:$AZ$19)),0,1)</f>
        <v>0</v>
      </c>
      <c r="AU1383" cm="1">
        <f t="array" ref="AU1383">IF(OR(COUNTIF(AC1383,$AZ$2:$AZ$19)),0,1)</f>
        <v>0</v>
      </c>
      <c r="AV1383" cm="1">
        <f t="array" ref="AV1383">IF(OR(COUNTIF(AD1383,$AZ$2:$AZ$19)),0,1)</f>
        <v>0</v>
      </c>
      <c r="AX1383">
        <f t="shared" si="23"/>
        <v>0</v>
      </c>
    </row>
    <row r="1384" spans="1:50" x14ac:dyDescent="0.3">
      <c r="A1384" s="88" t="str" cm="1">
        <f t="array" ref="A1384">IF(AX1384&gt;0,'Licensee Info'!$A$2:$A$2,"#N/A")</f>
        <v>#N/A</v>
      </c>
      <c r="B1384" s="88" t="str">
        <f>'Cover Sheet'!$A$3</f>
        <v>[insert AFS Reporting Period]</v>
      </c>
      <c r="C1384" s="88" t="str">
        <f>'Cover Sheet'!$D$3</f>
        <v>[insert all medical and adult-use license record numbers covered by this AFS]</v>
      </c>
      <c r="D1384" s="88" t="str">
        <f>'Cover Sheet'!$A$6</f>
        <v>[insert name of firm]</v>
      </c>
      <c r="E1384" s="88" t="str">
        <f>'Cover Sheet'!$B$6</f>
        <v>[insert CPA name]</v>
      </c>
      <c r="F1384" s="88" t="str">
        <f>'Cover Sheet'!$B$8</f>
        <v>[insert CPA license number]</v>
      </c>
      <c r="G1384" s="88" t="str">
        <f>'Cover Sheet'!$D$6</f>
        <v>[insert direct email address]</v>
      </c>
      <c r="H1384" s="88" t="str">
        <f>'Cover Sheet'!$D$8</f>
        <v>[insert direct phone number]</v>
      </c>
      <c r="I1384" s="88" t="str">
        <f>'Cover Sheet'!$D$10</f>
        <v>[insert firm mailing address]</v>
      </c>
      <c r="J1384" s="88" t="str">
        <f>'Licensee Info'!$E$2</f>
        <v>Report not attested to correctly</v>
      </c>
      <c r="K1384" s="91" t="s">
        <v>289</v>
      </c>
      <c r="L1384" s="91">
        <v>1</v>
      </c>
      <c r="M1384" s="91">
        <v>2</v>
      </c>
      <c r="N1384" s="91">
        <v>5</v>
      </c>
      <c r="O1384" s="91"/>
      <c r="P1384" s="91"/>
      <c r="Q1384" s="91"/>
      <c r="R1384" s="91" t="str">
        <f>'E1 - Lease Agreements'!$A$156</f>
        <v>[insert explanation here]</v>
      </c>
      <c r="S1384" s="91" t="str">
        <f>'E1 - Lease Agreements'!$A$158</f>
        <v>[insert yes or no]</v>
      </c>
      <c r="T1384" s="91" t="str">
        <f>'E1 - Lease Agreements'!$A$160</f>
        <v>[insert yes or no]</v>
      </c>
      <c r="U1384" s="91" t="str">
        <f>'E1 - Lease Agreements'!$A$162</f>
        <v>[insert explanation here]</v>
      </c>
      <c r="V1384" s="91" t="str">
        <f>'E1 - Lease Agreements'!$B$158</f>
        <v>[insert additional explanation as necessary]</v>
      </c>
      <c r="W1384" s="91" t="str">
        <f>'E1 - Lease Agreements'!$B$160</f>
        <v>[insert additional explanation as necessary]</v>
      </c>
      <c r="X1384" s="91">
        <v>0</v>
      </c>
      <c r="Y1384" s="91">
        <v>0</v>
      </c>
      <c r="Z1384" s="91">
        <v>0</v>
      </c>
      <c r="AA1384" s="91">
        <v>0</v>
      </c>
      <c r="AB1384" s="91">
        <v>0</v>
      </c>
      <c r="AC1384" s="91">
        <v>0</v>
      </c>
      <c r="AD1384" s="91">
        <v>0</v>
      </c>
      <c r="AE1384" s="91"/>
      <c r="AF1384" s="91"/>
      <c r="AG1384" s="91"/>
      <c r="AH1384" s="91"/>
      <c r="AJ1384" cm="1">
        <f t="array" ref="AJ1384">IF(OR(COUNTIF(R1384,$AZ$2:$AZ$19)),0,1)</f>
        <v>0</v>
      </c>
      <c r="AK1384" cm="1">
        <f t="array" ref="AK1384">IF(OR(COUNTIF(S1384,$AZ$2:$AZ$19)),0,1)</f>
        <v>0</v>
      </c>
      <c r="AL1384" cm="1">
        <f t="array" ref="AL1384">IF(OR(COUNTIF(T1384,$AZ$2:$AZ$19)),0,1)</f>
        <v>0</v>
      </c>
      <c r="AM1384" cm="1">
        <f t="array" ref="AM1384">IF(OR(COUNTIF(U1384,$AZ$2:$AZ$19)),0,1)</f>
        <v>0</v>
      </c>
      <c r="AN1384" cm="1">
        <f t="array" ref="AN1384">IF(OR(COUNTIF(V1384,$AZ$2:$AZ$19)),0,1)</f>
        <v>0</v>
      </c>
      <c r="AO1384" cm="1">
        <f t="array" ref="AO1384">IF(OR(COUNTIF(W1384,$AZ$2:$AZ$19)),0,1)</f>
        <v>0</v>
      </c>
      <c r="AP1384" cm="1">
        <f t="array" ref="AP1384">IF(OR(COUNTIF(X1384,$AZ$2:$AZ$19)),0,1)</f>
        <v>0</v>
      </c>
      <c r="AQ1384" cm="1">
        <f t="array" ref="AQ1384">IF(OR(COUNTIF(Y1384,$AZ$2:$AZ$19)),0,1)</f>
        <v>0</v>
      </c>
      <c r="AR1384" cm="1">
        <f t="array" ref="AR1384">IF(OR(COUNTIF(Z1384,$AZ$2:$AZ$19)),0,1)</f>
        <v>0</v>
      </c>
      <c r="AS1384" cm="1">
        <f t="array" ref="AS1384">IF(OR(COUNTIF(AA1384,$AZ$2:$AZ$19)),0,1)</f>
        <v>0</v>
      </c>
      <c r="AT1384" cm="1">
        <f t="array" ref="AT1384">IF(OR(COUNTIF(AB1384,$AZ$2:$AZ$19)),0,1)</f>
        <v>0</v>
      </c>
      <c r="AU1384" cm="1">
        <f t="array" ref="AU1384">IF(OR(COUNTIF(AC1384,$AZ$2:$AZ$19)),0,1)</f>
        <v>0</v>
      </c>
      <c r="AV1384" cm="1">
        <f t="array" ref="AV1384">IF(OR(COUNTIF(AD1384,$AZ$2:$AZ$19)),0,1)</f>
        <v>0</v>
      </c>
      <c r="AX1384">
        <f t="shared" si="23"/>
        <v>0</v>
      </c>
    </row>
    <row r="1385" spans="1:50" x14ac:dyDescent="0.3">
      <c r="A1385" s="92" t="str" cm="1">
        <f t="array" ref="A1385">IF(AX1385&gt;0,'Licensee Info'!$A$2:$A$2,"#N/A")</f>
        <v>#N/A</v>
      </c>
      <c r="B1385" s="88" t="str">
        <f>'Cover Sheet'!$A$3</f>
        <v>[insert AFS Reporting Period]</v>
      </c>
      <c r="C1385" s="88" t="str">
        <f>'Cover Sheet'!$D$3</f>
        <v>[insert all medical and adult-use license record numbers covered by this AFS]</v>
      </c>
      <c r="D1385" s="88" t="str">
        <f>'Cover Sheet'!$A$6</f>
        <v>[insert name of firm]</v>
      </c>
      <c r="E1385" s="88" t="str">
        <f>'Cover Sheet'!$B$6</f>
        <v>[insert CPA name]</v>
      </c>
      <c r="F1385" s="88" t="str">
        <f>'Cover Sheet'!$B$8</f>
        <v>[insert CPA license number]</v>
      </c>
      <c r="G1385" s="88" t="str">
        <f>'Cover Sheet'!$D$6</f>
        <v>[insert direct email address]</v>
      </c>
      <c r="H1385" s="88" t="str">
        <f>'Cover Sheet'!$D$8</f>
        <v>[insert direct phone number]</v>
      </c>
      <c r="I1385" s="88" t="str">
        <f>'Cover Sheet'!$D$10</f>
        <v>[insert firm mailing address]</v>
      </c>
      <c r="J1385" s="88" t="str">
        <f>'Licensee Info'!$E$2</f>
        <v>Report not attested to correctly</v>
      </c>
      <c r="K1385" t="s">
        <v>289</v>
      </c>
      <c r="L1385">
        <v>1</v>
      </c>
      <c r="M1385" t="s">
        <v>284</v>
      </c>
      <c r="N1385">
        <v>5</v>
      </c>
      <c r="O1385">
        <v>1</v>
      </c>
      <c r="R1385" cm="1">
        <f t="array" ref="R1385:X1392">'E1 - Lease Agreements'!$A$165:$G$172</f>
        <v>0</v>
      </c>
      <c r="S1385">
        <v>0</v>
      </c>
      <c r="T1385">
        <v>0</v>
      </c>
      <c r="U1385">
        <v>0</v>
      </c>
      <c r="V1385">
        <v>0</v>
      </c>
      <c r="W1385">
        <v>0</v>
      </c>
      <c r="X1385">
        <v>0</v>
      </c>
      <c r="Y1385">
        <v>0</v>
      </c>
      <c r="Z1385">
        <v>0</v>
      </c>
      <c r="AA1385">
        <v>0</v>
      </c>
      <c r="AB1385">
        <v>0</v>
      </c>
      <c r="AC1385">
        <v>0</v>
      </c>
      <c r="AD1385">
        <v>0</v>
      </c>
      <c r="AJ1385" cm="1">
        <f t="array" ref="AJ1385">IF(OR(COUNTIF(R1385,$AZ$2:$AZ$19)),0,1)</f>
        <v>0</v>
      </c>
      <c r="AK1385" cm="1">
        <f t="array" ref="AK1385">IF(OR(COUNTIF(S1385,$AZ$2:$AZ$19)),0,1)</f>
        <v>0</v>
      </c>
      <c r="AL1385" cm="1">
        <f t="array" ref="AL1385">IF(OR(COUNTIF(T1385,$AZ$2:$AZ$19)),0,1)</f>
        <v>0</v>
      </c>
      <c r="AM1385" cm="1">
        <f t="array" ref="AM1385">IF(OR(COUNTIF(U1385,$AZ$2:$AZ$19)),0,1)</f>
        <v>0</v>
      </c>
      <c r="AN1385" cm="1">
        <f t="array" ref="AN1385">IF(OR(COUNTIF(V1385,$AZ$2:$AZ$19)),0,1)</f>
        <v>0</v>
      </c>
      <c r="AO1385" cm="1">
        <f t="array" ref="AO1385">IF(OR(COUNTIF(W1385,$AZ$2:$AZ$19)),0,1)</f>
        <v>0</v>
      </c>
      <c r="AP1385" cm="1">
        <f t="array" ref="AP1385">IF(OR(COUNTIF(X1385,$AZ$2:$AZ$19)),0,1)</f>
        <v>0</v>
      </c>
      <c r="AQ1385" cm="1">
        <f t="array" ref="AQ1385">IF(OR(COUNTIF(Y1385,$AZ$2:$AZ$19)),0,1)</f>
        <v>0</v>
      </c>
      <c r="AR1385" cm="1">
        <f t="array" ref="AR1385">IF(OR(COUNTIF(Z1385,$AZ$2:$AZ$19)),0,1)</f>
        <v>0</v>
      </c>
      <c r="AS1385" cm="1">
        <f t="array" ref="AS1385">IF(OR(COUNTIF(AA1385,$AZ$2:$AZ$19)),0,1)</f>
        <v>0</v>
      </c>
      <c r="AT1385" cm="1">
        <f t="array" ref="AT1385">IF(OR(COUNTIF(AB1385,$AZ$2:$AZ$19)),0,1)</f>
        <v>0</v>
      </c>
      <c r="AU1385" cm="1">
        <f t="array" ref="AU1385">IF(OR(COUNTIF(AC1385,$AZ$2:$AZ$19)),0,1)</f>
        <v>0</v>
      </c>
      <c r="AV1385" cm="1">
        <f t="array" ref="AV1385">IF(OR(COUNTIF(AD1385,$AZ$2:$AZ$19)),0,1)</f>
        <v>0</v>
      </c>
      <c r="AX1385">
        <f t="shared" si="23"/>
        <v>0</v>
      </c>
    </row>
    <row r="1386" spans="1:50" x14ac:dyDescent="0.3">
      <c r="A1386" s="88" t="str" cm="1">
        <f t="array" ref="A1386">IF(AX1386&gt;0,'Licensee Info'!$A$2:$A$2,"#N/A")</f>
        <v>#N/A</v>
      </c>
      <c r="B1386" s="88" t="str">
        <f>'Cover Sheet'!$A$3</f>
        <v>[insert AFS Reporting Period]</v>
      </c>
      <c r="C1386" s="88" t="str">
        <f>'Cover Sheet'!$D$3</f>
        <v>[insert all medical and adult-use license record numbers covered by this AFS]</v>
      </c>
      <c r="D1386" s="88" t="str">
        <f>'Cover Sheet'!$A$6</f>
        <v>[insert name of firm]</v>
      </c>
      <c r="E1386" s="88" t="str">
        <f>'Cover Sheet'!$B$6</f>
        <v>[insert CPA name]</v>
      </c>
      <c r="F1386" s="88" t="str">
        <f>'Cover Sheet'!$B$8</f>
        <v>[insert CPA license number]</v>
      </c>
      <c r="G1386" s="88" t="str">
        <f>'Cover Sheet'!$D$6</f>
        <v>[insert direct email address]</v>
      </c>
      <c r="H1386" s="88" t="str">
        <f>'Cover Sheet'!$D$8</f>
        <v>[insert direct phone number]</v>
      </c>
      <c r="I1386" s="88" t="str">
        <f>'Cover Sheet'!$D$10</f>
        <v>[insert firm mailing address]</v>
      </c>
      <c r="J1386" s="88" t="str">
        <f>'Licensee Info'!$E$2</f>
        <v>Report not attested to correctly</v>
      </c>
      <c r="K1386" s="91" t="s">
        <v>289</v>
      </c>
      <c r="L1386" s="91">
        <v>1</v>
      </c>
      <c r="M1386" s="91" t="s">
        <v>284</v>
      </c>
      <c r="N1386" s="91">
        <v>5</v>
      </c>
      <c r="O1386" s="91">
        <v>2</v>
      </c>
      <c r="P1386" s="91"/>
      <c r="Q1386" s="91"/>
      <c r="R1386" s="91">
        <v>0</v>
      </c>
      <c r="S1386" s="91">
        <v>0</v>
      </c>
      <c r="T1386" s="91">
        <v>0</v>
      </c>
      <c r="U1386" s="91">
        <v>0</v>
      </c>
      <c r="V1386" s="91">
        <v>0</v>
      </c>
      <c r="W1386" s="91">
        <v>0</v>
      </c>
      <c r="X1386" s="91">
        <v>0</v>
      </c>
      <c r="Y1386" s="91">
        <v>0</v>
      </c>
      <c r="Z1386" s="91">
        <v>0</v>
      </c>
      <c r="AA1386" s="91">
        <v>0</v>
      </c>
      <c r="AB1386" s="91">
        <v>0</v>
      </c>
      <c r="AC1386" s="91">
        <v>0</v>
      </c>
      <c r="AD1386" s="91">
        <v>0</v>
      </c>
      <c r="AE1386" s="91"/>
      <c r="AF1386" s="91"/>
      <c r="AG1386" s="91"/>
      <c r="AH1386" s="91"/>
      <c r="AJ1386" cm="1">
        <f t="array" ref="AJ1386">IF(OR(COUNTIF(R1386,$AZ$2:$AZ$19)),0,1)</f>
        <v>0</v>
      </c>
      <c r="AK1386" cm="1">
        <f t="array" ref="AK1386">IF(OR(COUNTIF(S1386,$AZ$2:$AZ$19)),0,1)</f>
        <v>0</v>
      </c>
      <c r="AL1386" cm="1">
        <f t="array" ref="AL1386">IF(OR(COUNTIF(T1386,$AZ$2:$AZ$19)),0,1)</f>
        <v>0</v>
      </c>
      <c r="AM1386" cm="1">
        <f t="array" ref="AM1386">IF(OR(COUNTIF(U1386,$AZ$2:$AZ$19)),0,1)</f>
        <v>0</v>
      </c>
      <c r="AN1386" cm="1">
        <f t="array" ref="AN1386">IF(OR(COUNTIF(V1386,$AZ$2:$AZ$19)),0,1)</f>
        <v>0</v>
      </c>
      <c r="AO1386" cm="1">
        <f t="array" ref="AO1386">IF(OR(COUNTIF(W1386,$AZ$2:$AZ$19)),0,1)</f>
        <v>0</v>
      </c>
      <c r="AP1386" cm="1">
        <f t="array" ref="AP1386">IF(OR(COUNTIF(X1386,$AZ$2:$AZ$19)),0,1)</f>
        <v>0</v>
      </c>
      <c r="AQ1386" cm="1">
        <f t="array" ref="AQ1386">IF(OR(COUNTIF(Y1386,$AZ$2:$AZ$19)),0,1)</f>
        <v>0</v>
      </c>
      <c r="AR1386" cm="1">
        <f t="array" ref="AR1386">IF(OR(COUNTIF(Z1386,$AZ$2:$AZ$19)),0,1)</f>
        <v>0</v>
      </c>
      <c r="AS1386" cm="1">
        <f t="array" ref="AS1386">IF(OR(COUNTIF(AA1386,$AZ$2:$AZ$19)),0,1)</f>
        <v>0</v>
      </c>
      <c r="AT1386" cm="1">
        <f t="array" ref="AT1386">IF(OR(COUNTIF(AB1386,$AZ$2:$AZ$19)),0,1)</f>
        <v>0</v>
      </c>
      <c r="AU1386" cm="1">
        <f t="array" ref="AU1386">IF(OR(COUNTIF(AC1386,$AZ$2:$AZ$19)),0,1)</f>
        <v>0</v>
      </c>
      <c r="AV1386" cm="1">
        <f t="array" ref="AV1386">IF(OR(COUNTIF(AD1386,$AZ$2:$AZ$19)),0,1)</f>
        <v>0</v>
      </c>
      <c r="AX1386">
        <f t="shared" si="23"/>
        <v>0</v>
      </c>
    </row>
    <row r="1387" spans="1:50" x14ac:dyDescent="0.3">
      <c r="A1387" s="92" t="str" cm="1">
        <f t="array" ref="A1387">IF(AX1387&gt;0,'Licensee Info'!$A$2:$A$2,"#N/A")</f>
        <v>#N/A</v>
      </c>
      <c r="B1387" s="88" t="str">
        <f>'Cover Sheet'!$A$3</f>
        <v>[insert AFS Reporting Period]</v>
      </c>
      <c r="C1387" s="88" t="str">
        <f>'Cover Sheet'!$D$3</f>
        <v>[insert all medical and adult-use license record numbers covered by this AFS]</v>
      </c>
      <c r="D1387" s="88" t="str">
        <f>'Cover Sheet'!$A$6</f>
        <v>[insert name of firm]</v>
      </c>
      <c r="E1387" s="88" t="str">
        <f>'Cover Sheet'!$B$6</f>
        <v>[insert CPA name]</v>
      </c>
      <c r="F1387" s="88" t="str">
        <f>'Cover Sheet'!$B$8</f>
        <v>[insert CPA license number]</v>
      </c>
      <c r="G1387" s="88" t="str">
        <f>'Cover Sheet'!$D$6</f>
        <v>[insert direct email address]</v>
      </c>
      <c r="H1387" s="88" t="str">
        <f>'Cover Sheet'!$D$8</f>
        <v>[insert direct phone number]</v>
      </c>
      <c r="I1387" s="88" t="str">
        <f>'Cover Sheet'!$D$10</f>
        <v>[insert firm mailing address]</v>
      </c>
      <c r="J1387" s="88" t="str">
        <f>'Licensee Info'!$E$2</f>
        <v>Report not attested to correctly</v>
      </c>
      <c r="K1387" t="s">
        <v>289</v>
      </c>
      <c r="L1387">
        <v>1</v>
      </c>
      <c r="M1387" t="s">
        <v>284</v>
      </c>
      <c r="N1387">
        <v>5</v>
      </c>
      <c r="O1387">
        <v>3</v>
      </c>
      <c r="R1387">
        <v>0</v>
      </c>
      <c r="S1387">
        <v>0</v>
      </c>
      <c r="T1387">
        <v>0</v>
      </c>
      <c r="U1387">
        <v>0</v>
      </c>
      <c r="V1387">
        <v>0</v>
      </c>
      <c r="W1387">
        <v>0</v>
      </c>
      <c r="X1387">
        <v>0</v>
      </c>
      <c r="Y1387">
        <v>0</v>
      </c>
      <c r="Z1387">
        <v>0</v>
      </c>
      <c r="AA1387">
        <v>0</v>
      </c>
      <c r="AB1387">
        <v>0</v>
      </c>
      <c r="AC1387">
        <v>0</v>
      </c>
      <c r="AD1387">
        <v>0</v>
      </c>
      <c r="AJ1387" cm="1">
        <f t="array" ref="AJ1387">IF(OR(COUNTIF(R1387,$AZ$2:$AZ$19)),0,1)</f>
        <v>0</v>
      </c>
      <c r="AK1387" cm="1">
        <f t="array" ref="AK1387">IF(OR(COUNTIF(S1387,$AZ$2:$AZ$19)),0,1)</f>
        <v>0</v>
      </c>
      <c r="AL1387" cm="1">
        <f t="array" ref="AL1387">IF(OR(COUNTIF(T1387,$AZ$2:$AZ$19)),0,1)</f>
        <v>0</v>
      </c>
      <c r="AM1387" cm="1">
        <f t="array" ref="AM1387">IF(OR(COUNTIF(U1387,$AZ$2:$AZ$19)),0,1)</f>
        <v>0</v>
      </c>
      <c r="AN1387" cm="1">
        <f t="array" ref="AN1387">IF(OR(COUNTIF(V1387,$AZ$2:$AZ$19)),0,1)</f>
        <v>0</v>
      </c>
      <c r="AO1387" cm="1">
        <f t="array" ref="AO1387">IF(OR(COUNTIF(W1387,$AZ$2:$AZ$19)),0,1)</f>
        <v>0</v>
      </c>
      <c r="AP1387" cm="1">
        <f t="array" ref="AP1387">IF(OR(COUNTIF(X1387,$AZ$2:$AZ$19)),0,1)</f>
        <v>0</v>
      </c>
      <c r="AQ1387" cm="1">
        <f t="array" ref="AQ1387">IF(OR(COUNTIF(Y1387,$AZ$2:$AZ$19)),0,1)</f>
        <v>0</v>
      </c>
      <c r="AR1387" cm="1">
        <f t="array" ref="AR1387">IF(OR(COUNTIF(Z1387,$AZ$2:$AZ$19)),0,1)</f>
        <v>0</v>
      </c>
      <c r="AS1387" cm="1">
        <f t="array" ref="AS1387">IF(OR(COUNTIF(AA1387,$AZ$2:$AZ$19)),0,1)</f>
        <v>0</v>
      </c>
      <c r="AT1387" cm="1">
        <f t="array" ref="AT1387">IF(OR(COUNTIF(AB1387,$AZ$2:$AZ$19)),0,1)</f>
        <v>0</v>
      </c>
      <c r="AU1387" cm="1">
        <f t="array" ref="AU1387">IF(OR(COUNTIF(AC1387,$AZ$2:$AZ$19)),0,1)</f>
        <v>0</v>
      </c>
      <c r="AV1387" cm="1">
        <f t="array" ref="AV1387">IF(OR(COUNTIF(AD1387,$AZ$2:$AZ$19)),0,1)</f>
        <v>0</v>
      </c>
      <c r="AX1387">
        <f t="shared" si="23"/>
        <v>0</v>
      </c>
    </row>
    <row r="1388" spans="1:50" x14ac:dyDescent="0.3">
      <c r="A1388" s="88" t="str" cm="1">
        <f t="array" ref="A1388">IF(AX1388&gt;0,'Licensee Info'!$A$2:$A$2,"#N/A")</f>
        <v>#N/A</v>
      </c>
      <c r="B1388" s="88" t="str">
        <f>'Cover Sheet'!$A$3</f>
        <v>[insert AFS Reporting Period]</v>
      </c>
      <c r="C1388" s="88" t="str">
        <f>'Cover Sheet'!$D$3</f>
        <v>[insert all medical and adult-use license record numbers covered by this AFS]</v>
      </c>
      <c r="D1388" s="88" t="str">
        <f>'Cover Sheet'!$A$6</f>
        <v>[insert name of firm]</v>
      </c>
      <c r="E1388" s="88" t="str">
        <f>'Cover Sheet'!$B$6</f>
        <v>[insert CPA name]</v>
      </c>
      <c r="F1388" s="88" t="str">
        <f>'Cover Sheet'!$B$8</f>
        <v>[insert CPA license number]</v>
      </c>
      <c r="G1388" s="88" t="str">
        <f>'Cover Sheet'!$D$6</f>
        <v>[insert direct email address]</v>
      </c>
      <c r="H1388" s="88" t="str">
        <f>'Cover Sheet'!$D$8</f>
        <v>[insert direct phone number]</v>
      </c>
      <c r="I1388" s="88" t="str">
        <f>'Cover Sheet'!$D$10</f>
        <v>[insert firm mailing address]</v>
      </c>
      <c r="J1388" s="88" t="str">
        <f>'Licensee Info'!$E$2</f>
        <v>Report not attested to correctly</v>
      </c>
      <c r="K1388" s="91" t="s">
        <v>289</v>
      </c>
      <c r="L1388" s="91">
        <v>1</v>
      </c>
      <c r="M1388" s="91" t="s">
        <v>284</v>
      </c>
      <c r="N1388" s="91">
        <v>5</v>
      </c>
      <c r="O1388" s="91">
        <v>4</v>
      </c>
      <c r="P1388" s="91"/>
      <c r="Q1388" s="91"/>
      <c r="R1388" s="91">
        <v>0</v>
      </c>
      <c r="S1388" s="91">
        <v>0</v>
      </c>
      <c r="T1388" s="91">
        <v>0</v>
      </c>
      <c r="U1388" s="91">
        <v>0</v>
      </c>
      <c r="V1388" s="91">
        <v>0</v>
      </c>
      <c r="W1388" s="91">
        <v>0</v>
      </c>
      <c r="X1388" s="91">
        <v>0</v>
      </c>
      <c r="Y1388" s="91">
        <v>0</v>
      </c>
      <c r="Z1388" s="91">
        <v>0</v>
      </c>
      <c r="AA1388" s="91">
        <v>0</v>
      </c>
      <c r="AB1388" s="91">
        <v>0</v>
      </c>
      <c r="AC1388" s="91">
        <v>0</v>
      </c>
      <c r="AD1388" s="91">
        <v>0</v>
      </c>
      <c r="AE1388" s="91"/>
      <c r="AF1388" s="91"/>
      <c r="AG1388" s="91"/>
      <c r="AH1388" s="91"/>
      <c r="AJ1388" cm="1">
        <f t="array" ref="AJ1388">IF(OR(COUNTIF(R1388,$AZ$2:$AZ$19)),0,1)</f>
        <v>0</v>
      </c>
      <c r="AK1388" cm="1">
        <f t="array" ref="AK1388">IF(OR(COUNTIF(S1388,$AZ$2:$AZ$19)),0,1)</f>
        <v>0</v>
      </c>
      <c r="AL1388" cm="1">
        <f t="array" ref="AL1388">IF(OR(COUNTIF(T1388,$AZ$2:$AZ$19)),0,1)</f>
        <v>0</v>
      </c>
      <c r="AM1388" cm="1">
        <f t="array" ref="AM1388">IF(OR(COUNTIF(U1388,$AZ$2:$AZ$19)),0,1)</f>
        <v>0</v>
      </c>
      <c r="AN1388" cm="1">
        <f t="array" ref="AN1388">IF(OR(COUNTIF(V1388,$AZ$2:$AZ$19)),0,1)</f>
        <v>0</v>
      </c>
      <c r="AO1388" cm="1">
        <f t="array" ref="AO1388">IF(OR(COUNTIF(W1388,$AZ$2:$AZ$19)),0,1)</f>
        <v>0</v>
      </c>
      <c r="AP1388" cm="1">
        <f t="array" ref="AP1388">IF(OR(COUNTIF(X1388,$AZ$2:$AZ$19)),0,1)</f>
        <v>0</v>
      </c>
      <c r="AQ1388" cm="1">
        <f t="array" ref="AQ1388">IF(OR(COUNTIF(Y1388,$AZ$2:$AZ$19)),0,1)</f>
        <v>0</v>
      </c>
      <c r="AR1388" cm="1">
        <f t="array" ref="AR1388">IF(OR(COUNTIF(Z1388,$AZ$2:$AZ$19)),0,1)</f>
        <v>0</v>
      </c>
      <c r="AS1388" cm="1">
        <f t="array" ref="AS1388">IF(OR(COUNTIF(AA1388,$AZ$2:$AZ$19)),0,1)</f>
        <v>0</v>
      </c>
      <c r="AT1388" cm="1">
        <f t="array" ref="AT1388">IF(OR(COUNTIF(AB1388,$AZ$2:$AZ$19)),0,1)</f>
        <v>0</v>
      </c>
      <c r="AU1388" cm="1">
        <f t="array" ref="AU1388">IF(OR(COUNTIF(AC1388,$AZ$2:$AZ$19)),0,1)</f>
        <v>0</v>
      </c>
      <c r="AV1388" cm="1">
        <f t="array" ref="AV1388">IF(OR(COUNTIF(AD1388,$AZ$2:$AZ$19)),0,1)</f>
        <v>0</v>
      </c>
      <c r="AX1388">
        <f t="shared" si="23"/>
        <v>0</v>
      </c>
    </row>
    <row r="1389" spans="1:50" x14ac:dyDescent="0.3">
      <c r="A1389" s="92" t="str" cm="1">
        <f t="array" ref="A1389">IF(AX1389&gt;0,'Licensee Info'!$A$2:$A$2,"#N/A")</f>
        <v>#N/A</v>
      </c>
      <c r="B1389" s="88" t="str">
        <f>'Cover Sheet'!$A$3</f>
        <v>[insert AFS Reporting Period]</v>
      </c>
      <c r="C1389" s="88" t="str">
        <f>'Cover Sheet'!$D$3</f>
        <v>[insert all medical and adult-use license record numbers covered by this AFS]</v>
      </c>
      <c r="D1389" s="88" t="str">
        <f>'Cover Sheet'!$A$6</f>
        <v>[insert name of firm]</v>
      </c>
      <c r="E1389" s="88" t="str">
        <f>'Cover Sheet'!$B$6</f>
        <v>[insert CPA name]</v>
      </c>
      <c r="F1389" s="88" t="str">
        <f>'Cover Sheet'!$B$8</f>
        <v>[insert CPA license number]</v>
      </c>
      <c r="G1389" s="88" t="str">
        <f>'Cover Sheet'!$D$6</f>
        <v>[insert direct email address]</v>
      </c>
      <c r="H1389" s="88" t="str">
        <f>'Cover Sheet'!$D$8</f>
        <v>[insert direct phone number]</v>
      </c>
      <c r="I1389" s="88" t="str">
        <f>'Cover Sheet'!$D$10</f>
        <v>[insert firm mailing address]</v>
      </c>
      <c r="J1389" s="88" t="str">
        <f>'Licensee Info'!$E$2</f>
        <v>Report not attested to correctly</v>
      </c>
      <c r="K1389" t="s">
        <v>289</v>
      </c>
      <c r="L1389">
        <v>1</v>
      </c>
      <c r="M1389" t="s">
        <v>284</v>
      </c>
      <c r="N1389">
        <v>5</v>
      </c>
      <c r="O1389">
        <v>5</v>
      </c>
      <c r="R1389">
        <v>0</v>
      </c>
      <c r="S1389">
        <v>0</v>
      </c>
      <c r="T1389">
        <v>0</v>
      </c>
      <c r="U1389">
        <v>0</v>
      </c>
      <c r="V1389">
        <v>0</v>
      </c>
      <c r="W1389">
        <v>0</v>
      </c>
      <c r="X1389">
        <v>0</v>
      </c>
      <c r="Y1389">
        <v>0</v>
      </c>
      <c r="Z1389">
        <v>0</v>
      </c>
      <c r="AA1389">
        <v>0</v>
      </c>
      <c r="AB1389">
        <v>0</v>
      </c>
      <c r="AC1389">
        <v>0</v>
      </c>
      <c r="AD1389">
        <v>0</v>
      </c>
      <c r="AJ1389" cm="1">
        <f t="array" ref="AJ1389">IF(OR(COUNTIF(R1389,$AZ$2:$AZ$19)),0,1)</f>
        <v>0</v>
      </c>
      <c r="AK1389" cm="1">
        <f t="array" ref="AK1389">IF(OR(COUNTIF(S1389,$AZ$2:$AZ$19)),0,1)</f>
        <v>0</v>
      </c>
      <c r="AL1389" cm="1">
        <f t="array" ref="AL1389">IF(OR(COUNTIF(T1389,$AZ$2:$AZ$19)),0,1)</f>
        <v>0</v>
      </c>
      <c r="AM1389" cm="1">
        <f t="array" ref="AM1389">IF(OR(COUNTIF(U1389,$AZ$2:$AZ$19)),0,1)</f>
        <v>0</v>
      </c>
      <c r="AN1389" cm="1">
        <f t="array" ref="AN1389">IF(OR(COUNTIF(V1389,$AZ$2:$AZ$19)),0,1)</f>
        <v>0</v>
      </c>
      <c r="AO1389" cm="1">
        <f t="array" ref="AO1389">IF(OR(COUNTIF(W1389,$AZ$2:$AZ$19)),0,1)</f>
        <v>0</v>
      </c>
      <c r="AP1389" cm="1">
        <f t="array" ref="AP1389">IF(OR(COUNTIF(X1389,$AZ$2:$AZ$19)),0,1)</f>
        <v>0</v>
      </c>
      <c r="AQ1389" cm="1">
        <f t="array" ref="AQ1389">IF(OR(COUNTIF(Y1389,$AZ$2:$AZ$19)),0,1)</f>
        <v>0</v>
      </c>
      <c r="AR1389" cm="1">
        <f t="array" ref="AR1389">IF(OR(COUNTIF(Z1389,$AZ$2:$AZ$19)),0,1)</f>
        <v>0</v>
      </c>
      <c r="AS1389" cm="1">
        <f t="array" ref="AS1389">IF(OR(COUNTIF(AA1389,$AZ$2:$AZ$19)),0,1)</f>
        <v>0</v>
      </c>
      <c r="AT1389" cm="1">
        <f t="array" ref="AT1389">IF(OR(COUNTIF(AB1389,$AZ$2:$AZ$19)),0,1)</f>
        <v>0</v>
      </c>
      <c r="AU1389" cm="1">
        <f t="array" ref="AU1389">IF(OR(COUNTIF(AC1389,$AZ$2:$AZ$19)),0,1)</f>
        <v>0</v>
      </c>
      <c r="AV1389" cm="1">
        <f t="array" ref="AV1389">IF(OR(COUNTIF(AD1389,$AZ$2:$AZ$19)),0,1)</f>
        <v>0</v>
      </c>
      <c r="AX1389">
        <f t="shared" si="23"/>
        <v>0</v>
      </c>
    </row>
    <row r="1390" spans="1:50" x14ac:dyDescent="0.3">
      <c r="A1390" s="88" t="str" cm="1">
        <f t="array" ref="A1390">IF(AX1390&gt;0,'Licensee Info'!$A$2:$A$2,"#N/A")</f>
        <v>#N/A</v>
      </c>
      <c r="B1390" s="88" t="str">
        <f>'Cover Sheet'!$A$3</f>
        <v>[insert AFS Reporting Period]</v>
      </c>
      <c r="C1390" s="88" t="str">
        <f>'Cover Sheet'!$D$3</f>
        <v>[insert all medical and adult-use license record numbers covered by this AFS]</v>
      </c>
      <c r="D1390" s="88" t="str">
        <f>'Cover Sheet'!$A$6</f>
        <v>[insert name of firm]</v>
      </c>
      <c r="E1390" s="88" t="str">
        <f>'Cover Sheet'!$B$6</f>
        <v>[insert CPA name]</v>
      </c>
      <c r="F1390" s="88" t="str">
        <f>'Cover Sheet'!$B$8</f>
        <v>[insert CPA license number]</v>
      </c>
      <c r="G1390" s="88" t="str">
        <f>'Cover Sheet'!$D$6</f>
        <v>[insert direct email address]</v>
      </c>
      <c r="H1390" s="88" t="str">
        <f>'Cover Sheet'!$D$8</f>
        <v>[insert direct phone number]</v>
      </c>
      <c r="I1390" s="88" t="str">
        <f>'Cover Sheet'!$D$10</f>
        <v>[insert firm mailing address]</v>
      </c>
      <c r="J1390" s="88" t="str">
        <f>'Licensee Info'!$E$2</f>
        <v>Report not attested to correctly</v>
      </c>
      <c r="K1390" s="91" t="s">
        <v>289</v>
      </c>
      <c r="L1390" s="91">
        <v>1</v>
      </c>
      <c r="M1390" s="91" t="s">
        <v>284</v>
      </c>
      <c r="N1390" s="91">
        <v>5</v>
      </c>
      <c r="O1390" s="91">
        <v>6</v>
      </c>
      <c r="P1390" s="91"/>
      <c r="Q1390" s="91"/>
      <c r="R1390" s="91">
        <v>0</v>
      </c>
      <c r="S1390" s="91">
        <v>0</v>
      </c>
      <c r="T1390" s="91">
        <v>0</v>
      </c>
      <c r="U1390" s="91">
        <v>0</v>
      </c>
      <c r="V1390" s="91">
        <v>0</v>
      </c>
      <c r="W1390" s="91">
        <v>0</v>
      </c>
      <c r="X1390" s="91">
        <v>0</v>
      </c>
      <c r="Y1390" s="91">
        <v>0</v>
      </c>
      <c r="Z1390" s="91">
        <v>0</v>
      </c>
      <c r="AA1390" s="91">
        <v>0</v>
      </c>
      <c r="AB1390" s="91">
        <v>0</v>
      </c>
      <c r="AC1390" s="91">
        <v>0</v>
      </c>
      <c r="AD1390" s="91">
        <v>0</v>
      </c>
      <c r="AE1390" s="91"/>
      <c r="AF1390" s="91"/>
      <c r="AG1390" s="91"/>
      <c r="AH1390" s="91"/>
      <c r="AJ1390" cm="1">
        <f t="array" ref="AJ1390">IF(OR(COUNTIF(R1390,$AZ$2:$AZ$19)),0,1)</f>
        <v>0</v>
      </c>
      <c r="AK1390" cm="1">
        <f t="array" ref="AK1390">IF(OR(COUNTIF(S1390,$AZ$2:$AZ$19)),0,1)</f>
        <v>0</v>
      </c>
      <c r="AL1390" cm="1">
        <f t="array" ref="AL1390">IF(OR(COUNTIF(T1390,$AZ$2:$AZ$19)),0,1)</f>
        <v>0</v>
      </c>
      <c r="AM1390" cm="1">
        <f t="array" ref="AM1390">IF(OR(COUNTIF(U1390,$AZ$2:$AZ$19)),0,1)</f>
        <v>0</v>
      </c>
      <c r="AN1390" cm="1">
        <f t="array" ref="AN1390">IF(OR(COUNTIF(V1390,$AZ$2:$AZ$19)),0,1)</f>
        <v>0</v>
      </c>
      <c r="AO1390" cm="1">
        <f t="array" ref="AO1390">IF(OR(COUNTIF(W1390,$AZ$2:$AZ$19)),0,1)</f>
        <v>0</v>
      </c>
      <c r="AP1390" cm="1">
        <f t="array" ref="AP1390">IF(OR(COUNTIF(X1390,$AZ$2:$AZ$19)),0,1)</f>
        <v>0</v>
      </c>
      <c r="AQ1390" cm="1">
        <f t="array" ref="AQ1390">IF(OR(COUNTIF(Y1390,$AZ$2:$AZ$19)),0,1)</f>
        <v>0</v>
      </c>
      <c r="AR1390" cm="1">
        <f t="array" ref="AR1390">IF(OR(COUNTIF(Z1390,$AZ$2:$AZ$19)),0,1)</f>
        <v>0</v>
      </c>
      <c r="AS1390" cm="1">
        <f t="array" ref="AS1390">IF(OR(COUNTIF(AA1390,$AZ$2:$AZ$19)),0,1)</f>
        <v>0</v>
      </c>
      <c r="AT1390" cm="1">
        <f t="array" ref="AT1390">IF(OR(COUNTIF(AB1390,$AZ$2:$AZ$19)),0,1)</f>
        <v>0</v>
      </c>
      <c r="AU1390" cm="1">
        <f t="array" ref="AU1390">IF(OR(COUNTIF(AC1390,$AZ$2:$AZ$19)),0,1)</f>
        <v>0</v>
      </c>
      <c r="AV1390" cm="1">
        <f t="array" ref="AV1390">IF(OR(COUNTIF(AD1390,$AZ$2:$AZ$19)),0,1)</f>
        <v>0</v>
      </c>
      <c r="AX1390">
        <f t="shared" si="23"/>
        <v>0</v>
      </c>
    </row>
    <row r="1391" spans="1:50" x14ac:dyDescent="0.3">
      <c r="A1391" s="92" t="str" cm="1">
        <f t="array" ref="A1391">IF(AX1391&gt;0,'Licensee Info'!$A$2:$A$2,"#N/A")</f>
        <v>#N/A</v>
      </c>
      <c r="B1391" s="88" t="str">
        <f>'Cover Sheet'!$A$3</f>
        <v>[insert AFS Reporting Period]</v>
      </c>
      <c r="C1391" s="88" t="str">
        <f>'Cover Sheet'!$D$3</f>
        <v>[insert all medical and adult-use license record numbers covered by this AFS]</v>
      </c>
      <c r="D1391" s="88" t="str">
        <f>'Cover Sheet'!$A$6</f>
        <v>[insert name of firm]</v>
      </c>
      <c r="E1391" s="88" t="str">
        <f>'Cover Sheet'!$B$6</f>
        <v>[insert CPA name]</v>
      </c>
      <c r="F1391" s="88" t="str">
        <f>'Cover Sheet'!$B$8</f>
        <v>[insert CPA license number]</v>
      </c>
      <c r="G1391" s="88" t="str">
        <f>'Cover Sheet'!$D$6</f>
        <v>[insert direct email address]</v>
      </c>
      <c r="H1391" s="88" t="str">
        <f>'Cover Sheet'!$D$8</f>
        <v>[insert direct phone number]</v>
      </c>
      <c r="I1391" s="88" t="str">
        <f>'Cover Sheet'!$D$10</f>
        <v>[insert firm mailing address]</v>
      </c>
      <c r="J1391" s="88" t="str">
        <f>'Licensee Info'!$E$2</f>
        <v>Report not attested to correctly</v>
      </c>
      <c r="K1391" t="s">
        <v>289</v>
      </c>
      <c r="L1391">
        <v>1</v>
      </c>
      <c r="M1391" t="s">
        <v>284</v>
      </c>
      <c r="N1391">
        <v>5</v>
      </c>
      <c r="O1391">
        <v>7</v>
      </c>
      <c r="R1391">
        <v>0</v>
      </c>
      <c r="S1391">
        <v>0</v>
      </c>
      <c r="T1391">
        <v>0</v>
      </c>
      <c r="U1391">
        <v>0</v>
      </c>
      <c r="V1391">
        <v>0</v>
      </c>
      <c r="W1391">
        <v>0</v>
      </c>
      <c r="X1391">
        <v>0</v>
      </c>
      <c r="Y1391">
        <v>0</v>
      </c>
      <c r="Z1391">
        <v>0</v>
      </c>
      <c r="AA1391">
        <v>0</v>
      </c>
      <c r="AB1391">
        <v>0</v>
      </c>
      <c r="AC1391">
        <v>0</v>
      </c>
      <c r="AD1391">
        <v>0</v>
      </c>
      <c r="AJ1391" cm="1">
        <f t="array" ref="AJ1391">IF(OR(COUNTIF(R1391,$AZ$2:$AZ$19)),0,1)</f>
        <v>0</v>
      </c>
      <c r="AK1391" cm="1">
        <f t="array" ref="AK1391">IF(OR(COUNTIF(S1391,$AZ$2:$AZ$19)),0,1)</f>
        <v>0</v>
      </c>
      <c r="AL1391" cm="1">
        <f t="array" ref="AL1391">IF(OR(COUNTIF(T1391,$AZ$2:$AZ$19)),0,1)</f>
        <v>0</v>
      </c>
      <c r="AM1391" cm="1">
        <f t="array" ref="AM1391">IF(OR(COUNTIF(U1391,$AZ$2:$AZ$19)),0,1)</f>
        <v>0</v>
      </c>
      <c r="AN1391" cm="1">
        <f t="array" ref="AN1391">IF(OR(COUNTIF(V1391,$AZ$2:$AZ$19)),0,1)</f>
        <v>0</v>
      </c>
      <c r="AO1391" cm="1">
        <f t="array" ref="AO1391">IF(OR(COUNTIF(W1391,$AZ$2:$AZ$19)),0,1)</f>
        <v>0</v>
      </c>
      <c r="AP1391" cm="1">
        <f t="array" ref="AP1391">IF(OR(COUNTIF(X1391,$AZ$2:$AZ$19)),0,1)</f>
        <v>0</v>
      </c>
      <c r="AQ1391" cm="1">
        <f t="array" ref="AQ1391">IF(OR(COUNTIF(Y1391,$AZ$2:$AZ$19)),0,1)</f>
        <v>0</v>
      </c>
      <c r="AR1391" cm="1">
        <f t="array" ref="AR1391">IF(OR(COUNTIF(Z1391,$AZ$2:$AZ$19)),0,1)</f>
        <v>0</v>
      </c>
      <c r="AS1391" cm="1">
        <f t="array" ref="AS1391">IF(OR(COUNTIF(AA1391,$AZ$2:$AZ$19)),0,1)</f>
        <v>0</v>
      </c>
      <c r="AT1391" cm="1">
        <f t="array" ref="AT1391">IF(OR(COUNTIF(AB1391,$AZ$2:$AZ$19)),0,1)</f>
        <v>0</v>
      </c>
      <c r="AU1391" cm="1">
        <f t="array" ref="AU1391">IF(OR(COUNTIF(AC1391,$AZ$2:$AZ$19)),0,1)</f>
        <v>0</v>
      </c>
      <c r="AV1391" cm="1">
        <f t="array" ref="AV1391">IF(OR(COUNTIF(AD1391,$AZ$2:$AZ$19)),0,1)</f>
        <v>0</v>
      </c>
      <c r="AX1391">
        <f t="shared" si="23"/>
        <v>0</v>
      </c>
    </row>
    <row r="1392" spans="1:50" x14ac:dyDescent="0.3">
      <c r="A1392" s="88" t="str" cm="1">
        <f t="array" ref="A1392">IF(AX1392&gt;0,'Licensee Info'!$A$2:$A$2,"#N/A")</f>
        <v>#N/A</v>
      </c>
      <c r="B1392" s="88" t="str">
        <f>'Cover Sheet'!$A$3</f>
        <v>[insert AFS Reporting Period]</v>
      </c>
      <c r="C1392" s="88" t="str">
        <f>'Cover Sheet'!$D$3</f>
        <v>[insert all medical and adult-use license record numbers covered by this AFS]</v>
      </c>
      <c r="D1392" s="88" t="str">
        <f>'Cover Sheet'!$A$6</f>
        <v>[insert name of firm]</v>
      </c>
      <c r="E1392" s="88" t="str">
        <f>'Cover Sheet'!$B$6</f>
        <v>[insert CPA name]</v>
      </c>
      <c r="F1392" s="88" t="str">
        <f>'Cover Sheet'!$B$8</f>
        <v>[insert CPA license number]</v>
      </c>
      <c r="G1392" s="88" t="str">
        <f>'Cover Sheet'!$D$6</f>
        <v>[insert direct email address]</v>
      </c>
      <c r="H1392" s="88" t="str">
        <f>'Cover Sheet'!$D$8</f>
        <v>[insert direct phone number]</v>
      </c>
      <c r="I1392" s="88" t="str">
        <f>'Cover Sheet'!$D$10</f>
        <v>[insert firm mailing address]</v>
      </c>
      <c r="J1392" s="88" t="str">
        <f>'Licensee Info'!$E$2</f>
        <v>Report not attested to correctly</v>
      </c>
      <c r="K1392" s="91" t="s">
        <v>289</v>
      </c>
      <c r="L1392" s="91">
        <v>1</v>
      </c>
      <c r="M1392" s="91" t="s">
        <v>284</v>
      </c>
      <c r="N1392" s="91">
        <v>5</v>
      </c>
      <c r="O1392" s="91">
        <v>8</v>
      </c>
      <c r="P1392" s="91"/>
      <c r="Q1392" s="91"/>
      <c r="R1392" s="91">
        <v>0</v>
      </c>
      <c r="S1392" s="91">
        <v>0</v>
      </c>
      <c r="T1392" s="91">
        <v>0</v>
      </c>
      <c r="U1392" s="91">
        <v>0</v>
      </c>
      <c r="V1392" s="91">
        <v>0</v>
      </c>
      <c r="W1392" s="91">
        <v>0</v>
      </c>
      <c r="X1392" s="91">
        <v>0</v>
      </c>
      <c r="Y1392" s="91">
        <v>0</v>
      </c>
      <c r="Z1392" s="91">
        <v>0</v>
      </c>
      <c r="AA1392" s="91">
        <v>0</v>
      </c>
      <c r="AB1392" s="91">
        <v>0</v>
      </c>
      <c r="AC1392" s="91">
        <v>0</v>
      </c>
      <c r="AD1392" s="91">
        <v>0</v>
      </c>
      <c r="AE1392" s="91"/>
      <c r="AF1392" s="91"/>
      <c r="AG1392" s="91"/>
      <c r="AH1392" s="91"/>
      <c r="AJ1392" cm="1">
        <f t="array" ref="AJ1392">IF(OR(COUNTIF(R1392,$AZ$2:$AZ$19)),0,1)</f>
        <v>0</v>
      </c>
      <c r="AK1392" cm="1">
        <f t="array" ref="AK1392">IF(OR(COUNTIF(S1392,$AZ$2:$AZ$19)),0,1)</f>
        <v>0</v>
      </c>
      <c r="AL1392" cm="1">
        <f t="array" ref="AL1392">IF(OR(COUNTIF(T1392,$AZ$2:$AZ$19)),0,1)</f>
        <v>0</v>
      </c>
      <c r="AM1392" cm="1">
        <f t="array" ref="AM1392">IF(OR(COUNTIF(U1392,$AZ$2:$AZ$19)),0,1)</f>
        <v>0</v>
      </c>
      <c r="AN1392" cm="1">
        <f t="array" ref="AN1392">IF(OR(COUNTIF(V1392,$AZ$2:$AZ$19)),0,1)</f>
        <v>0</v>
      </c>
      <c r="AO1392" cm="1">
        <f t="array" ref="AO1392">IF(OR(COUNTIF(W1392,$AZ$2:$AZ$19)),0,1)</f>
        <v>0</v>
      </c>
      <c r="AP1392" cm="1">
        <f t="array" ref="AP1392">IF(OR(COUNTIF(X1392,$AZ$2:$AZ$19)),0,1)</f>
        <v>0</v>
      </c>
      <c r="AQ1392" cm="1">
        <f t="array" ref="AQ1392">IF(OR(COUNTIF(Y1392,$AZ$2:$AZ$19)),0,1)</f>
        <v>0</v>
      </c>
      <c r="AR1392" cm="1">
        <f t="array" ref="AR1392">IF(OR(COUNTIF(Z1392,$AZ$2:$AZ$19)),0,1)</f>
        <v>0</v>
      </c>
      <c r="AS1392" cm="1">
        <f t="array" ref="AS1392">IF(OR(COUNTIF(AA1392,$AZ$2:$AZ$19)),0,1)</f>
        <v>0</v>
      </c>
      <c r="AT1392" cm="1">
        <f t="array" ref="AT1392">IF(OR(COUNTIF(AB1392,$AZ$2:$AZ$19)),0,1)</f>
        <v>0</v>
      </c>
      <c r="AU1392" cm="1">
        <f t="array" ref="AU1392">IF(OR(COUNTIF(AC1392,$AZ$2:$AZ$19)),0,1)</f>
        <v>0</v>
      </c>
      <c r="AV1392" cm="1">
        <f t="array" ref="AV1392">IF(OR(COUNTIF(AD1392,$AZ$2:$AZ$19)),0,1)</f>
        <v>0</v>
      </c>
      <c r="AX1392">
        <f t="shared" si="23"/>
        <v>0</v>
      </c>
    </row>
    <row r="1393" spans="1:50" x14ac:dyDescent="0.3">
      <c r="A1393" s="92" t="str" cm="1">
        <f t="array" ref="A1393">IF(AX1393&gt;0,'Licensee Info'!$A$2:$A$2,"#N/A")</f>
        <v>#N/A</v>
      </c>
      <c r="B1393" s="88" t="str">
        <f>'Cover Sheet'!$A$3</f>
        <v>[insert AFS Reporting Period]</v>
      </c>
      <c r="C1393" s="88" t="str">
        <f>'Cover Sheet'!$D$3</f>
        <v>[insert all medical and adult-use license record numbers covered by this AFS]</v>
      </c>
      <c r="D1393" s="88" t="str">
        <f>'Cover Sheet'!$A$6</f>
        <v>[insert name of firm]</v>
      </c>
      <c r="E1393" s="88" t="str">
        <f>'Cover Sheet'!$B$6</f>
        <v>[insert CPA name]</v>
      </c>
      <c r="F1393" s="88" t="str">
        <f>'Cover Sheet'!$B$8</f>
        <v>[insert CPA license number]</v>
      </c>
      <c r="G1393" s="88" t="str">
        <f>'Cover Sheet'!$D$6</f>
        <v>[insert direct email address]</v>
      </c>
      <c r="H1393" s="88" t="str">
        <f>'Cover Sheet'!$D$8</f>
        <v>[insert direct phone number]</v>
      </c>
      <c r="I1393" s="88" t="str">
        <f>'Cover Sheet'!$D$10</f>
        <v>[insert firm mailing address]</v>
      </c>
      <c r="J1393" s="88" t="str">
        <f>'Licensee Info'!$E$2</f>
        <v>Report not attested to correctly</v>
      </c>
      <c r="K1393" t="s">
        <v>289</v>
      </c>
      <c r="L1393">
        <v>1</v>
      </c>
      <c r="M1393" t="s">
        <v>284</v>
      </c>
      <c r="N1393">
        <v>5</v>
      </c>
      <c r="O1393">
        <v>9</v>
      </c>
      <c r="R1393">
        <v>0</v>
      </c>
      <c r="S1393">
        <v>0</v>
      </c>
      <c r="T1393">
        <v>0</v>
      </c>
      <c r="U1393">
        <v>0</v>
      </c>
      <c r="V1393">
        <v>0</v>
      </c>
      <c r="W1393">
        <v>0</v>
      </c>
      <c r="X1393">
        <v>0</v>
      </c>
      <c r="Y1393">
        <v>0</v>
      </c>
      <c r="Z1393">
        <v>0</v>
      </c>
      <c r="AA1393">
        <v>0</v>
      </c>
      <c r="AB1393">
        <v>0</v>
      </c>
      <c r="AC1393">
        <v>0</v>
      </c>
      <c r="AD1393">
        <v>0</v>
      </c>
      <c r="AJ1393" cm="1">
        <f t="array" ref="AJ1393">IF(OR(COUNTIF(R1393,$AZ$2:$AZ$19)),0,1)</f>
        <v>0</v>
      </c>
      <c r="AK1393" cm="1">
        <f t="array" ref="AK1393">IF(OR(COUNTIF(S1393,$AZ$2:$AZ$19)),0,1)</f>
        <v>0</v>
      </c>
      <c r="AL1393" cm="1">
        <f t="array" ref="AL1393">IF(OR(COUNTIF(T1393,$AZ$2:$AZ$19)),0,1)</f>
        <v>0</v>
      </c>
      <c r="AM1393" cm="1">
        <f t="array" ref="AM1393">IF(OR(COUNTIF(U1393,$AZ$2:$AZ$19)),0,1)</f>
        <v>0</v>
      </c>
      <c r="AN1393" cm="1">
        <f t="array" ref="AN1393">IF(OR(COUNTIF(V1393,$AZ$2:$AZ$19)),0,1)</f>
        <v>0</v>
      </c>
      <c r="AO1393" cm="1">
        <f t="array" ref="AO1393">IF(OR(COUNTIF(W1393,$AZ$2:$AZ$19)),0,1)</f>
        <v>0</v>
      </c>
      <c r="AP1393" cm="1">
        <f t="array" ref="AP1393">IF(OR(COUNTIF(X1393,$AZ$2:$AZ$19)),0,1)</f>
        <v>0</v>
      </c>
      <c r="AQ1393" cm="1">
        <f t="array" ref="AQ1393">IF(OR(COUNTIF(Y1393,$AZ$2:$AZ$19)),0,1)</f>
        <v>0</v>
      </c>
      <c r="AR1393" cm="1">
        <f t="array" ref="AR1393">IF(OR(COUNTIF(Z1393,$AZ$2:$AZ$19)),0,1)</f>
        <v>0</v>
      </c>
      <c r="AS1393" cm="1">
        <f t="array" ref="AS1393">IF(OR(COUNTIF(AA1393,$AZ$2:$AZ$19)),0,1)</f>
        <v>0</v>
      </c>
      <c r="AT1393" cm="1">
        <f t="array" ref="AT1393">IF(OR(COUNTIF(AB1393,$AZ$2:$AZ$19)),0,1)</f>
        <v>0</v>
      </c>
      <c r="AU1393" cm="1">
        <f t="array" ref="AU1393">IF(OR(COUNTIF(AC1393,$AZ$2:$AZ$19)),0,1)</f>
        <v>0</v>
      </c>
      <c r="AV1393" cm="1">
        <f t="array" ref="AV1393">IF(OR(COUNTIF(AD1393,$AZ$2:$AZ$19)),0,1)</f>
        <v>0</v>
      </c>
      <c r="AX1393">
        <f t="shared" si="23"/>
        <v>0</v>
      </c>
    </row>
    <row r="1394" spans="1:50" x14ac:dyDescent="0.3">
      <c r="A1394" s="88" t="str" cm="1">
        <f t="array" ref="A1394">IF(AX1394&gt;0,'Licensee Info'!$A$2:$A$2,"#N/A")</f>
        <v>#N/A</v>
      </c>
      <c r="B1394" s="88" t="str">
        <f>'Cover Sheet'!$A$3</f>
        <v>[insert AFS Reporting Period]</v>
      </c>
      <c r="C1394" s="88" t="str">
        <f>'Cover Sheet'!$D$3</f>
        <v>[insert all medical and adult-use license record numbers covered by this AFS]</v>
      </c>
      <c r="D1394" s="88" t="str">
        <f>'Cover Sheet'!$A$6</f>
        <v>[insert name of firm]</v>
      </c>
      <c r="E1394" s="88" t="str">
        <f>'Cover Sheet'!$B$6</f>
        <v>[insert CPA name]</v>
      </c>
      <c r="F1394" s="88" t="str">
        <f>'Cover Sheet'!$B$8</f>
        <v>[insert CPA license number]</v>
      </c>
      <c r="G1394" s="88" t="str">
        <f>'Cover Sheet'!$D$6</f>
        <v>[insert direct email address]</v>
      </c>
      <c r="H1394" s="88" t="str">
        <f>'Cover Sheet'!$D$8</f>
        <v>[insert direct phone number]</v>
      </c>
      <c r="I1394" s="88" t="str">
        <f>'Cover Sheet'!$D$10</f>
        <v>[insert firm mailing address]</v>
      </c>
      <c r="J1394" s="88" t="str">
        <f>'Licensee Info'!$E$2</f>
        <v>Report not attested to correctly</v>
      </c>
      <c r="K1394" s="91" t="s">
        <v>289</v>
      </c>
      <c r="L1394" s="91">
        <v>1</v>
      </c>
      <c r="M1394" s="91" t="s">
        <v>284</v>
      </c>
      <c r="N1394" s="91">
        <v>5</v>
      </c>
      <c r="O1394" s="91">
        <v>10</v>
      </c>
      <c r="P1394" s="91"/>
      <c r="Q1394" s="91"/>
      <c r="R1394" s="91">
        <v>0</v>
      </c>
      <c r="S1394" s="91">
        <v>0</v>
      </c>
      <c r="T1394" s="91">
        <v>0</v>
      </c>
      <c r="U1394" s="91">
        <v>0</v>
      </c>
      <c r="V1394" s="91">
        <v>0</v>
      </c>
      <c r="W1394" s="91">
        <v>0</v>
      </c>
      <c r="X1394" s="91">
        <v>0</v>
      </c>
      <c r="Y1394" s="91">
        <v>0</v>
      </c>
      <c r="Z1394" s="91">
        <v>0</v>
      </c>
      <c r="AA1394" s="91">
        <v>0</v>
      </c>
      <c r="AB1394" s="91">
        <v>0</v>
      </c>
      <c r="AC1394" s="91">
        <v>0</v>
      </c>
      <c r="AD1394" s="91">
        <v>0</v>
      </c>
      <c r="AE1394" s="91"/>
      <c r="AF1394" s="91"/>
      <c r="AG1394" s="91"/>
      <c r="AH1394" s="91"/>
      <c r="AJ1394" cm="1">
        <f t="array" ref="AJ1394">IF(OR(COUNTIF(R1394,$AZ$2:$AZ$19)),0,1)</f>
        <v>0</v>
      </c>
      <c r="AK1394" cm="1">
        <f t="array" ref="AK1394">IF(OR(COUNTIF(S1394,$AZ$2:$AZ$19)),0,1)</f>
        <v>0</v>
      </c>
      <c r="AL1394" cm="1">
        <f t="array" ref="AL1394">IF(OR(COUNTIF(T1394,$AZ$2:$AZ$19)),0,1)</f>
        <v>0</v>
      </c>
      <c r="AM1394" cm="1">
        <f t="array" ref="AM1394">IF(OR(COUNTIF(U1394,$AZ$2:$AZ$19)),0,1)</f>
        <v>0</v>
      </c>
      <c r="AN1394" cm="1">
        <f t="array" ref="AN1394">IF(OR(COUNTIF(V1394,$AZ$2:$AZ$19)),0,1)</f>
        <v>0</v>
      </c>
      <c r="AO1394" cm="1">
        <f t="array" ref="AO1394">IF(OR(COUNTIF(W1394,$AZ$2:$AZ$19)),0,1)</f>
        <v>0</v>
      </c>
      <c r="AP1394" cm="1">
        <f t="array" ref="AP1394">IF(OR(COUNTIF(X1394,$AZ$2:$AZ$19)),0,1)</f>
        <v>0</v>
      </c>
      <c r="AQ1394" cm="1">
        <f t="array" ref="AQ1394">IF(OR(COUNTIF(Y1394,$AZ$2:$AZ$19)),0,1)</f>
        <v>0</v>
      </c>
      <c r="AR1394" cm="1">
        <f t="array" ref="AR1394">IF(OR(COUNTIF(Z1394,$AZ$2:$AZ$19)),0,1)</f>
        <v>0</v>
      </c>
      <c r="AS1394" cm="1">
        <f t="array" ref="AS1394">IF(OR(COUNTIF(AA1394,$AZ$2:$AZ$19)),0,1)</f>
        <v>0</v>
      </c>
      <c r="AT1394" cm="1">
        <f t="array" ref="AT1394">IF(OR(COUNTIF(AB1394,$AZ$2:$AZ$19)),0,1)</f>
        <v>0</v>
      </c>
      <c r="AU1394" cm="1">
        <f t="array" ref="AU1394">IF(OR(COUNTIF(AC1394,$AZ$2:$AZ$19)),0,1)</f>
        <v>0</v>
      </c>
      <c r="AV1394" cm="1">
        <f t="array" ref="AV1394">IF(OR(COUNTIF(AD1394,$AZ$2:$AZ$19)),0,1)</f>
        <v>0</v>
      </c>
      <c r="AX1394">
        <f t="shared" si="23"/>
        <v>0</v>
      </c>
    </row>
    <row r="1395" spans="1:50" x14ac:dyDescent="0.3">
      <c r="A1395" s="92" t="str" cm="1">
        <f t="array" ref="A1395">IF(AX1395&gt;0,'Licensee Info'!$A$2:$A$2,"#N/A")</f>
        <v>#N/A</v>
      </c>
      <c r="B1395" s="88" t="str">
        <f>'Cover Sheet'!$A$3</f>
        <v>[insert AFS Reporting Period]</v>
      </c>
      <c r="C1395" s="88" t="str">
        <f>'Cover Sheet'!$D$3</f>
        <v>[insert all medical and adult-use license record numbers covered by this AFS]</v>
      </c>
      <c r="D1395" s="88" t="str">
        <f>'Cover Sheet'!$A$6</f>
        <v>[insert name of firm]</v>
      </c>
      <c r="E1395" s="88" t="str">
        <f>'Cover Sheet'!$B$6</f>
        <v>[insert CPA name]</v>
      </c>
      <c r="F1395" s="88" t="str">
        <f>'Cover Sheet'!$B$8</f>
        <v>[insert CPA license number]</v>
      </c>
      <c r="G1395" s="88" t="str">
        <f>'Cover Sheet'!$D$6</f>
        <v>[insert direct email address]</v>
      </c>
      <c r="H1395" s="88" t="str">
        <f>'Cover Sheet'!$D$8</f>
        <v>[insert direct phone number]</v>
      </c>
      <c r="I1395" s="88" t="str">
        <f>'Cover Sheet'!$D$10</f>
        <v>[insert firm mailing address]</v>
      </c>
      <c r="J1395" s="88" t="str">
        <f>'Licensee Info'!$E$2</f>
        <v>Report not attested to correctly</v>
      </c>
      <c r="K1395" t="s">
        <v>289</v>
      </c>
      <c r="L1395">
        <v>1</v>
      </c>
      <c r="M1395">
        <v>1</v>
      </c>
      <c r="N1395">
        <v>6</v>
      </c>
      <c r="R1395" t="str">
        <f>'E1 - Lease Agreements'!$C$174</f>
        <v>[insert here]</v>
      </c>
      <c r="S1395" t="str">
        <f>'E1 - Lease Agreements'!$C$175</f>
        <v>[insert here]</v>
      </c>
      <c r="T1395" t="str">
        <f>'E1 - Lease Agreements'!$C$176</f>
        <v>[insert here]</v>
      </c>
      <c r="U1395" t="str">
        <f>'E1 - Lease Agreements'!$C$177</f>
        <v>[insert here]</v>
      </c>
      <c r="V1395" t="str">
        <f>'E1 - Lease Agreements'!$C$178</f>
        <v>[insert here]</v>
      </c>
      <c r="W1395" t="str">
        <f>'E1 - Lease Agreements'!$D$179</f>
        <v>[insert relationship explanation here]</v>
      </c>
      <c r="X1395" t="str">
        <f>'E1 - Lease Agreements'!$C$180</f>
        <v>[insert here]</v>
      </c>
      <c r="Y1395" t="str">
        <f>'E1 - Lease Agreements'!$C$181</f>
        <v>[insert here]</v>
      </c>
      <c r="Z1395" t="str">
        <f>'E1 - Lease Agreements'!$C$182</f>
        <v>[insert here]</v>
      </c>
      <c r="AA1395" t="str">
        <f>'E1 - Lease Agreements'!$C$183</f>
        <v>[insert here]</v>
      </c>
      <c r="AB1395" t="str">
        <f>'E1 - Lease Agreements'!$A$185</f>
        <v>[insert here]</v>
      </c>
      <c r="AC1395" t="str">
        <f>'E1 - Lease Agreements'!$C$185</f>
        <v>[insert here]</v>
      </c>
      <c r="AD1395" s="102" t="str">
        <f>'E1 - Lease Agreements'!$E$185</f>
        <v>[Autocalculated From Previous Cells]</v>
      </c>
      <c r="AE1395" t="str">
        <f>'E1 - Lease Agreements'!$C$179</f>
        <v>[insert here]</v>
      </c>
      <c r="AJ1395" cm="1">
        <f t="array" ref="AJ1395">IF(OR(COUNTIF(R1395,$AZ$2:$AZ$19)),0,1)</f>
        <v>0</v>
      </c>
      <c r="AK1395" cm="1">
        <f t="array" ref="AK1395">IF(OR(COUNTIF(S1395,$AZ$2:$AZ$19)),0,1)</f>
        <v>0</v>
      </c>
      <c r="AL1395" cm="1">
        <f t="array" ref="AL1395">IF(OR(COUNTIF(T1395,$AZ$2:$AZ$19)),0,1)</f>
        <v>0</v>
      </c>
      <c r="AM1395" cm="1">
        <f t="array" ref="AM1395">IF(OR(COUNTIF(U1395,$AZ$2:$AZ$19)),0,1)</f>
        <v>0</v>
      </c>
      <c r="AN1395" cm="1">
        <f t="array" ref="AN1395">IF(OR(COUNTIF(V1395,$AZ$2:$AZ$19)),0,1)</f>
        <v>0</v>
      </c>
      <c r="AO1395" cm="1">
        <f t="array" ref="AO1395">IF(OR(COUNTIF(W1395,$AZ$2:$AZ$19)),0,1)</f>
        <v>0</v>
      </c>
      <c r="AP1395" cm="1">
        <f t="array" ref="AP1395">IF(OR(COUNTIF(X1395,$AZ$2:$AZ$19)),0,1)</f>
        <v>0</v>
      </c>
      <c r="AQ1395" cm="1">
        <f t="array" ref="AQ1395">IF(OR(COUNTIF(Y1395,$AZ$2:$AZ$19)),0,1)</f>
        <v>0</v>
      </c>
      <c r="AR1395" cm="1">
        <f t="array" ref="AR1395">IF(OR(COUNTIF(Z1395,$AZ$2:$AZ$19)),0,1)</f>
        <v>0</v>
      </c>
      <c r="AS1395" cm="1">
        <f t="array" ref="AS1395">IF(OR(COUNTIF(AA1395,$AZ$2:$AZ$19)),0,1)</f>
        <v>0</v>
      </c>
      <c r="AT1395" cm="1">
        <f t="array" ref="AT1395">IF(OR(COUNTIF(AB1395,$AZ$2:$AZ$19)),0,1)</f>
        <v>0</v>
      </c>
      <c r="AU1395" cm="1">
        <f t="array" ref="AU1395">IF(OR(COUNTIF(AC1395,$AZ$2:$AZ$19)),0,1)</f>
        <v>0</v>
      </c>
      <c r="AV1395" cm="1">
        <f t="array" ref="AV1395">IF(OR(COUNTIF(AD1395,$AZ$2:$AZ$19)),0,1)</f>
        <v>0</v>
      </c>
      <c r="AX1395">
        <f t="shared" si="23"/>
        <v>0</v>
      </c>
    </row>
    <row r="1396" spans="1:50" x14ac:dyDescent="0.3">
      <c r="A1396" s="88" t="str" cm="1">
        <f t="array" ref="A1396">IF(AX1396&gt;0,'Licensee Info'!$A$2:$A$2,"#N/A")</f>
        <v>#N/A</v>
      </c>
      <c r="B1396" s="88" t="str">
        <f>'Cover Sheet'!$A$3</f>
        <v>[insert AFS Reporting Period]</v>
      </c>
      <c r="C1396" s="88" t="str">
        <f>'Cover Sheet'!$D$3</f>
        <v>[insert all medical and adult-use license record numbers covered by this AFS]</v>
      </c>
      <c r="D1396" s="88" t="str">
        <f>'Cover Sheet'!$A$6</f>
        <v>[insert name of firm]</v>
      </c>
      <c r="E1396" s="88" t="str">
        <f>'Cover Sheet'!$B$6</f>
        <v>[insert CPA name]</v>
      </c>
      <c r="F1396" s="88" t="str">
        <f>'Cover Sheet'!$B$8</f>
        <v>[insert CPA license number]</v>
      </c>
      <c r="G1396" s="88" t="str">
        <f>'Cover Sheet'!$D$6</f>
        <v>[insert direct email address]</v>
      </c>
      <c r="H1396" s="88" t="str">
        <f>'Cover Sheet'!$D$8</f>
        <v>[insert direct phone number]</v>
      </c>
      <c r="I1396" s="88" t="str">
        <f>'Cover Sheet'!$D$10</f>
        <v>[insert firm mailing address]</v>
      </c>
      <c r="J1396" s="88" t="str">
        <f>'Licensee Info'!$E$2</f>
        <v>Report not attested to correctly</v>
      </c>
      <c r="K1396" s="91" t="s">
        <v>289</v>
      </c>
      <c r="L1396" s="91">
        <v>1</v>
      </c>
      <c r="M1396" s="91">
        <v>2</v>
      </c>
      <c r="N1396" s="91">
        <v>6</v>
      </c>
      <c r="O1396" s="91"/>
      <c r="P1396" s="91"/>
      <c r="Q1396" s="91"/>
      <c r="R1396" s="91" t="str">
        <f>'E1 - Lease Agreements'!$A$189</f>
        <v>[insert explanation here]</v>
      </c>
      <c r="S1396" s="91" t="str">
        <f>'E1 - Lease Agreements'!$A$191</f>
        <v>[insert yes or no]</v>
      </c>
      <c r="T1396" s="91" t="str">
        <f>'E1 - Lease Agreements'!$A$193</f>
        <v>[insert yes or no]</v>
      </c>
      <c r="U1396" s="91" t="str">
        <f>'E1 - Lease Agreements'!$A$195</f>
        <v>[insert explanation here]</v>
      </c>
      <c r="V1396" s="91" t="str">
        <f>'E1 - Lease Agreements'!$B$191</f>
        <v>[insert additional explanation as necessary]</v>
      </c>
      <c r="W1396" s="91" t="str">
        <f>'E1 - Lease Agreements'!$B$193</f>
        <v>[insert additional explanation as necessary]</v>
      </c>
      <c r="X1396" s="91">
        <v>0</v>
      </c>
      <c r="Y1396" s="91">
        <v>0</v>
      </c>
      <c r="Z1396" s="91">
        <v>0</v>
      </c>
      <c r="AA1396" s="91">
        <v>0</v>
      </c>
      <c r="AB1396" s="91">
        <v>0</v>
      </c>
      <c r="AC1396" s="91">
        <v>0</v>
      </c>
      <c r="AD1396" s="91">
        <v>0</v>
      </c>
      <c r="AE1396" s="91"/>
      <c r="AF1396" s="91"/>
      <c r="AG1396" s="91"/>
      <c r="AH1396" s="91"/>
      <c r="AJ1396" cm="1">
        <f t="array" ref="AJ1396">IF(OR(COUNTIF(R1396,$AZ$2:$AZ$19)),0,1)</f>
        <v>0</v>
      </c>
      <c r="AK1396" cm="1">
        <f t="array" ref="AK1396">IF(OR(COUNTIF(S1396,$AZ$2:$AZ$19)),0,1)</f>
        <v>0</v>
      </c>
      <c r="AL1396" cm="1">
        <f t="array" ref="AL1396">IF(OR(COUNTIF(T1396,$AZ$2:$AZ$19)),0,1)</f>
        <v>0</v>
      </c>
      <c r="AM1396" cm="1">
        <f t="array" ref="AM1396">IF(OR(COUNTIF(U1396,$AZ$2:$AZ$19)),0,1)</f>
        <v>0</v>
      </c>
      <c r="AN1396" cm="1">
        <f t="array" ref="AN1396">IF(OR(COUNTIF(V1396,$AZ$2:$AZ$19)),0,1)</f>
        <v>0</v>
      </c>
      <c r="AO1396" cm="1">
        <f t="array" ref="AO1396">IF(OR(COUNTIF(W1396,$AZ$2:$AZ$19)),0,1)</f>
        <v>0</v>
      </c>
      <c r="AP1396" cm="1">
        <f t="array" ref="AP1396">IF(OR(COUNTIF(X1396,$AZ$2:$AZ$19)),0,1)</f>
        <v>0</v>
      </c>
      <c r="AQ1396" cm="1">
        <f t="array" ref="AQ1396">IF(OR(COUNTIF(Y1396,$AZ$2:$AZ$19)),0,1)</f>
        <v>0</v>
      </c>
      <c r="AR1396" cm="1">
        <f t="array" ref="AR1396">IF(OR(COUNTIF(Z1396,$AZ$2:$AZ$19)),0,1)</f>
        <v>0</v>
      </c>
      <c r="AS1396" cm="1">
        <f t="array" ref="AS1396">IF(OR(COUNTIF(AA1396,$AZ$2:$AZ$19)),0,1)</f>
        <v>0</v>
      </c>
      <c r="AT1396" cm="1">
        <f t="array" ref="AT1396">IF(OR(COUNTIF(AB1396,$AZ$2:$AZ$19)),0,1)</f>
        <v>0</v>
      </c>
      <c r="AU1396" cm="1">
        <f t="array" ref="AU1396">IF(OR(COUNTIF(AC1396,$AZ$2:$AZ$19)),0,1)</f>
        <v>0</v>
      </c>
      <c r="AV1396" cm="1">
        <f t="array" ref="AV1396">IF(OR(COUNTIF(AD1396,$AZ$2:$AZ$19)),0,1)</f>
        <v>0</v>
      </c>
      <c r="AX1396">
        <f t="shared" si="23"/>
        <v>0</v>
      </c>
    </row>
    <row r="1397" spans="1:50" x14ac:dyDescent="0.3">
      <c r="A1397" s="92" t="str" cm="1">
        <f t="array" ref="A1397">IF(AX1397&gt;0,'Licensee Info'!$A$2:$A$2,"#N/A")</f>
        <v>#N/A</v>
      </c>
      <c r="B1397" s="88" t="str">
        <f>'Cover Sheet'!$A$3</f>
        <v>[insert AFS Reporting Period]</v>
      </c>
      <c r="C1397" s="88" t="str">
        <f>'Cover Sheet'!$D$3</f>
        <v>[insert all medical and adult-use license record numbers covered by this AFS]</v>
      </c>
      <c r="D1397" s="88" t="str">
        <f>'Cover Sheet'!$A$6</f>
        <v>[insert name of firm]</v>
      </c>
      <c r="E1397" s="88" t="str">
        <f>'Cover Sheet'!$B$6</f>
        <v>[insert CPA name]</v>
      </c>
      <c r="F1397" s="88" t="str">
        <f>'Cover Sheet'!$B$8</f>
        <v>[insert CPA license number]</v>
      </c>
      <c r="G1397" s="88" t="str">
        <f>'Cover Sheet'!$D$6</f>
        <v>[insert direct email address]</v>
      </c>
      <c r="H1397" s="88" t="str">
        <f>'Cover Sheet'!$D$8</f>
        <v>[insert direct phone number]</v>
      </c>
      <c r="I1397" s="88" t="str">
        <f>'Cover Sheet'!$D$10</f>
        <v>[insert firm mailing address]</v>
      </c>
      <c r="J1397" s="88" t="str">
        <f>'Licensee Info'!$E$2</f>
        <v>Report not attested to correctly</v>
      </c>
      <c r="K1397" t="s">
        <v>289</v>
      </c>
      <c r="L1397">
        <v>1</v>
      </c>
      <c r="M1397" t="s">
        <v>284</v>
      </c>
      <c r="N1397">
        <v>6</v>
      </c>
      <c r="O1397">
        <v>1</v>
      </c>
      <c r="R1397" cm="1">
        <f t="array" ref="R1397:X1404">'E1 - Lease Agreements'!$A$198:$G$205</f>
        <v>0</v>
      </c>
      <c r="S1397">
        <v>0</v>
      </c>
      <c r="T1397">
        <v>0</v>
      </c>
      <c r="U1397">
        <v>0</v>
      </c>
      <c r="V1397">
        <v>0</v>
      </c>
      <c r="W1397">
        <v>0</v>
      </c>
      <c r="X1397">
        <v>0</v>
      </c>
      <c r="Y1397">
        <v>0</v>
      </c>
      <c r="Z1397">
        <v>0</v>
      </c>
      <c r="AA1397">
        <v>0</v>
      </c>
      <c r="AB1397">
        <v>0</v>
      </c>
      <c r="AC1397">
        <v>0</v>
      </c>
      <c r="AD1397">
        <v>0</v>
      </c>
      <c r="AJ1397" cm="1">
        <f t="array" ref="AJ1397">IF(OR(COUNTIF(R1397,$AZ$2:$AZ$19)),0,1)</f>
        <v>0</v>
      </c>
      <c r="AK1397" cm="1">
        <f t="array" ref="AK1397">IF(OR(COUNTIF(S1397,$AZ$2:$AZ$19)),0,1)</f>
        <v>0</v>
      </c>
      <c r="AL1397" cm="1">
        <f t="array" ref="AL1397">IF(OR(COUNTIF(T1397,$AZ$2:$AZ$19)),0,1)</f>
        <v>0</v>
      </c>
      <c r="AM1397" cm="1">
        <f t="array" ref="AM1397">IF(OR(COUNTIF(U1397,$AZ$2:$AZ$19)),0,1)</f>
        <v>0</v>
      </c>
      <c r="AN1397" cm="1">
        <f t="array" ref="AN1397">IF(OR(COUNTIF(V1397,$AZ$2:$AZ$19)),0,1)</f>
        <v>0</v>
      </c>
      <c r="AO1397" cm="1">
        <f t="array" ref="AO1397">IF(OR(COUNTIF(W1397,$AZ$2:$AZ$19)),0,1)</f>
        <v>0</v>
      </c>
      <c r="AP1397" cm="1">
        <f t="array" ref="AP1397">IF(OR(COUNTIF(X1397,$AZ$2:$AZ$19)),0,1)</f>
        <v>0</v>
      </c>
      <c r="AQ1397" cm="1">
        <f t="array" ref="AQ1397">IF(OR(COUNTIF(Y1397,$AZ$2:$AZ$19)),0,1)</f>
        <v>0</v>
      </c>
      <c r="AR1397" cm="1">
        <f t="array" ref="AR1397">IF(OR(COUNTIF(Z1397,$AZ$2:$AZ$19)),0,1)</f>
        <v>0</v>
      </c>
      <c r="AS1397" cm="1">
        <f t="array" ref="AS1397">IF(OR(COUNTIF(AA1397,$AZ$2:$AZ$19)),0,1)</f>
        <v>0</v>
      </c>
      <c r="AT1397" cm="1">
        <f t="array" ref="AT1397">IF(OR(COUNTIF(AB1397,$AZ$2:$AZ$19)),0,1)</f>
        <v>0</v>
      </c>
      <c r="AU1397" cm="1">
        <f t="array" ref="AU1397">IF(OR(COUNTIF(AC1397,$AZ$2:$AZ$19)),0,1)</f>
        <v>0</v>
      </c>
      <c r="AV1397" cm="1">
        <f t="array" ref="AV1397">IF(OR(COUNTIF(AD1397,$AZ$2:$AZ$19)),0,1)</f>
        <v>0</v>
      </c>
      <c r="AX1397">
        <f t="shared" si="23"/>
        <v>0</v>
      </c>
    </row>
    <row r="1398" spans="1:50" x14ac:dyDescent="0.3">
      <c r="A1398" s="88" t="str" cm="1">
        <f t="array" ref="A1398">IF(AX1398&gt;0,'Licensee Info'!$A$2:$A$2,"#N/A")</f>
        <v>#N/A</v>
      </c>
      <c r="B1398" s="88" t="str">
        <f>'Cover Sheet'!$A$3</f>
        <v>[insert AFS Reporting Period]</v>
      </c>
      <c r="C1398" s="88" t="str">
        <f>'Cover Sheet'!$D$3</f>
        <v>[insert all medical and adult-use license record numbers covered by this AFS]</v>
      </c>
      <c r="D1398" s="88" t="str">
        <f>'Cover Sheet'!$A$6</f>
        <v>[insert name of firm]</v>
      </c>
      <c r="E1398" s="88" t="str">
        <f>'Cover Sheet'!$B$6</f>
        <v>[insert CPA name]</v>
      </c>
      <c r="F1398" s="88" t="str">
        <f>'Cover Sheet'!$B$8</f>
        <v>[insert CPA license number]</v>
      </c>
      <c r="G1398" s="88" t="str">
        <f>'Cover Sheet'!$D$6</f>
        <v>[insert direct email address]</v>
      </c>
      <c r="H1398" s="88" t="str">
        <f>'Cover Sheet'!$D$8</f>
        <v>[insert direct phone number]</v>
      </c>
      <c r="I1398" s="88" t="str">
        <f>'Cover Sheet'!$D$10</f>
        <v>[insert firm mailing address]</v>
      </c>
      <c r="J1398" s="88" t="str">
        <f>'Licensee Info'!$E$2</f>
        <v>Report not attested to correctly</v>
      </c>
      <c r="K1398" s="91" t="s">
        <v>289</v>
      </c>
      <c r="L1398" s="91">
        <v>1</v>
      </c>
      <c r="M1398" s="91" t="s">
        <v>284</v>
      </c>
      <c r="N1398" s="91">
        <v>6</v>
      </c>
      <c r="O1398" s="91">
        <v>2</v>
      </c>
      <c r="P1398" s="91"/>
      <c r="Q1398" s="91"/>
      <c r="R1398" s="91">
        <v>0</v>
      </c>
      <c r="S1398" s="91">
        <v>0</v>
      </c>
      <c r="T1398" s="91">
        <v>0</v>
      </c>
      <c r="U1398" s="91">
        <v>0</v>
      </c>
      <c r="V1398" s="91">
        <v>0</v>
      </c>
      <c r="W1398" s="91">
        <v>0</v>
      </c>
      <c r="X1398" s="91">
        <v>0</v>
      </c>
      <c r="Y1398" s="91">
        <v>0</v>
      </c>
      <c r="Z1398" s="91">
        <v>0</v>
      </c>
      <c r="AA1398" s="91">
        <v>0</v>
      </c>
      <c r="AB1398" s="91">
        <v>0</v>
      </c>
      <c r="AC1398" s="91">
        <v>0</v>
      </c>
      <c r="AD1398" s="91">
        <v>0</v>
      </c>
      <c r="AE1398" s="91"/>
      <c r="AF1398" s="91"/>
      <c r="AG1398" s="91"/>
      <c r="AH1398" s="91"/>
      <c r="AJ1398" cm="1">
        <f t="array" ref="AJ1398">IF(OR(COUNTIF(R1398,$AZ$2:$AZ$19)),0,1)</f>
        <v>0</v>
      </c>
      <c r="AK1398" cm="1">
        <f t="array" ref="AK1398">IF(OR(COUNTIF(S1398,$AZ$2:$AZ$19)),0,1)</f>
        <v>0</v>
      </c>
      <c r="AL1398" cm="1">
        <f t="array" ref="AL1398">IF(OR(COUNTIF(T1398,$AZ$2:$AZ$19)),0,1)</f>
        <v>0</v>
      </c>
      <c r="AM1398" cm="1">
        <f t="array" ref="AM1398">IF(OR(COUNTIF(U1398,$AZ$2:$AZ$19)),0,1)</f>
        <v>0</v>
      </c>
      <c r="AN1398" cm="1">
        <f t="array" ref="AN1398">IF(OR(COUNTIF(V1398,$AZ$2:$AZ$19)),0,1)</f>
        <v>0</v>
      </c>
      <c r="AO1398" cm="1">
        <f t="array" ref="AO1398">IF(OR(COUNTIF(W1398,$AZ$2:$AZ$19)),0,1)</f>
        <v>0</v>
      </c>
      <c r="AP1398" cm="1">
        <f t="array" ref="AP1398">IF(OR(COUNTIF(X1398,$AZ$2:$AZ$19)),0,1)</f>
        <v>0</v>
      </c>
      <c r="AQ1398" cm="1">
        <f t="array" ref="AQ1398">IF(OR(COUNTIF(Y1398,$AZ$2:$AZ$19)),0,1)</f>
        <v>0</v>
      </c>
      <c r="AR1398" cm="1">
        <f t="array" ref="AR1398">IF(OR(COUNTIF(Z1398,$AZ$2:$AZ$19)),0,1)</f>
        <v>0</v>
      </c>
      <c r="AS1398" cm="1">
        <f t="array" ref="AS1398">IF(OR(COUNTIF(AA1398,$AZ$2:$AZ$19)),0,1)</f>
        <v>0</v>
      </c>
      <c r="AT1398" cm="1">
        <f t="array" ref="AT1398">IF(OR(COUNTIF(AB1398,$AZ$2:$AZ$19)),0,1)</f>
        <v>0</v>
      </c>
      <c r="AU1398" cm="1">
        <f t="array" ref="AU1398">IF(OR(COUNTIF(AC1398,$AZ$2:$AZ$19)),0,1)</f>
        <v>0</v>
      </c>
      <c r="AV1398" cm="1">
        <f t="array" ref="AV1398">IF(OR(COUNTIF(AD1398,$AZ$2:$AZ$19)),0,1)</f>
        <v>0</v>
      </c>
      <c r="AX1398">
        <f t="shared" si="23"/>
        <v>0</v>
      </c>
    </row>
    <row r="1399" spans="1:50" x14ac:dyDescent="0.3">
      <c r="A1399" s="92" t="str" cm="1">
        <f t="array" ref="A1399">IF(AX1399&gt;0,'Licensee Info'!$A$2:$A$2,"#N/A")</f>
        <v>#N/A</v>
      </c>
      <c r="B1399" s="88" t="str">
        <f>'Cover Sheet'!$A$3</f>
        <v>[insert AFS Reporting Period]</v>
      </c>
      <c r="C1399" s="88" t="str">
        <f>'Cover Sheet'!$D$3</f>
        <v>[insert all medical and adult-use license record numbers covered by this AFS]</v>
      </c>
      <c r="D1399" s="88" t="str">
        <f>'Cover Sheet'!$A$6</f>
        <v>[insert name of firm]</v>
      </c>
      <c r="E1399" s="88" t="str">
        <f>'Cover Sheet'!$B$6</f>
        <v>[insert CPA name]</v>
      </c>
      <c r="F1399" s="88" t="str">
        <f>'Cover Sheet'!$B$8</f>
        <v>[insert CPA license number]</v>
      </c>
      <c r="G1399" s="88" t="str">
        <f>'Cover Sheet'!$D$6</f>
        <v>[insert direct email address]</v>
      </c>
      <c r="H1399" s="88" t="str">
        <f>'Cover Sheet'!$D$8</f>
        <v>[insert direct phone number]</v>
      </c>
      <c r="I1399" s="88" t="str">
        <f>'Cover Sheet'!$D$10</f>
        <v>[insert firm mailing address]</v>
      </c>
      <c r="J1399" s="88" t="str">
        <f>'Licensee Info'!$E$2</f>
        <v>Report not attested to correctly</v>
      </c>
      <c r="K1399" t="s">
        <v>289</v>
      </c>
      <c r="L1399">
        <v>1</v>
      </c>
      <c r="M1399" t="s">
        <v>284</v>
      </c>
      <c r="N1399">
        <v>6</v>
      </c>
      <c r="O1399">
        <v>3</v>
      </c>
      <c r="R1399">
        <v>0</v>
      </c>
      <c r="S1399">
        <v>0</v>
      </c>
      <c r="T1399">
        <v>0</v>
      </c>
      <c r="U1399">
        <v>0</v>
      </c>
      <c r="V1399">
        <v>0</v>
      </c>
      <c r="W1399">
        <v>0</v>
      </c>
      <c r="X1399">
        <v>0</v>
      </c>
      <c r="Y1399">
        <v>0</v>
      </c>
      <c r="Z1399">
        <v>0</v>
      </c>
      <c r="AA1399">
        <v>0</v>
      </c>
      <c r="AB1399">
        <v>0</v>
      </c>
      <c r="AC1399">
        <v>0</v>
      </c>
      <c r="AD1399">
        <v>0</v>
      </c>
      <c r="AJ1399" cm="1">
        <f t="array" ref="AJ1399">IF(OR(COUNTIF(R1399,$AZ$2:$AZ$19)),0,1)</f>
        <v>0</v>
      </c>
      <c r="AK1399" cm="1">
        <f t="array" ref="AK1399">IF(OR(COUNTIF(S1399,$AZ$2:$AZ$19)),0,1)</f>
        <v>0</v>
      </c>
      <c r="AL1399" cm="1">
        <f t="array" ref="AL1399">IF(OR(COUNTIF(T1399,$AZ$2:$AZ$19)),0,1)</f>
        <v>0</v>
      </c>
      <c r="AM1399" cm="1">
        <f t="array" ref="AM1399">IF(OR(COUNTIF(U1399,$AZ$2:$AZ$19)),0,1)</f>
        <v>0</v>
      </c>
      <c r="AN1399" cm="1">
        <f t="array" ref="AN1399">IF(OR(COUNTIF(V1399,$AZ$2:$AZ$19)),0,1)</f>
        <v>0</v>
      </c>
      <c r="AO1399" cm="1">
        <f t="array" ref="AO1399">IF(OR(COUNTIF(W1399,$AZ$2:$AZ$19)),0,1)</f>
        <v>0</v>
      </c>
      <c r="AP1399" cm="1">
        <f t="array" ref="AP1399">IF(OR(COUNTIF(X1399,$AZ$2:$AZ$19)),0,1)</f>
        <v>0</v>
      </c>
      <c r="AQ1399" cm="1">
        <f t="array" ref="AQ1399">IF(OR(COUNTIF(Y1399,$AZ$2:$AZ$19)),0,1)</f>
        <v>0</v>
      </c>
      <c r="AR1399" cm="1">
        <f t="array" ref="AR1399">IF(OR(COUNTIF(Z1399,$AZ$2:$AZ$19)),0,1)</f>
        <v>0</v>
      </c>
      <c r="AS1399" cm="1">
        <f t="array" ref="AS1399">IF(OR(COUNTIF(AA1399,$AZ$2:$AZ$19)),0,1)</f>
        <v>0</v>
      </c>
      <c r="AT1399" cm="1">
        <f t="array" ref="AT1399">IF(OR(COUNTIF(AB1399,$AZ$2:$AZ$19)),0,1)</f>
        <v>0</v>
      </c>
      <c r="AU1399" cm="1">
        <f t="array" ref="AU1399">IF(OR(COUNTIF(AC1399,$AZ$2:$AZ$19)),0,1)</f>
        <v>0</v>
      </c>
      <c r="AV1399" cm="1">
        <f t="array" ref="AV1399">IF(OR(COUNTIF(AD1399,$AZ$2:$AZ$19)),0,1)</f>
        <v>0</v>
      </c>
      <c r="AX1399">
        <f t="shared" si="23"/>
        <v>0</v>
      </c>
    </row>
    <row r="1400" spans="1:50" x14ac:dyDescent="0.3">
      <c r="A1400" s="88" t="str" cm="1">
        <f t="array" ref="A1400">IF(AX1400&gt;0,'Licensee Info'!$A$2:$A$2,"#N/A")</f>
        <v>#N/A</v>
      </c>
      <c r="B1400" s="88" t="str">
        <f>'Cover Sheet'!$A$3</f>
        <v>[insert AFS Reporting Period]</v>
      </c>
      <c r="C1400" s="88" t="str">
        <f>'Cover Sheet'!$D$3</f>
        <v>[insert all medical and adult-use license record numbers covered by this AFS]</v>
      </c>
      <c r="D1400" s="88" t="str">
        <f>'Cover Sheet'!$A$6</f>
        <v>[insert name of firm]</v>
      </c>
      <c r="E1400" s="88" t="str">
        <f>'Cover Sheet'!$B$6</f>
        <v>[insert CPA name]</v>
      </c>
      <c r="F1400" s="88" t="str">
        <f>'Cover Sheet'!$B$8</f>
        <v>[insert CPA license number]</v>
      </c>
      <c r="G1400" s="88" t="str">
        <f>'Cover Sheet'!$D$6</f>
        <v>[insert direct email address]</v>
      </c>
      <c r="H1400" s="88" t="str">
        <f>'Cover Sheet'!$D$8</f>
        <v>[insert direct phone number]</v>
      </c>
      <c r="I1400" s="88" t="str">
        <f>'Cover Sheet'!$D$10</f>
        <v>[insert firm mailing address]</v>
      </c>
      <c r="J1400" s="88" t="str">
        <f>'Licensee Info'!$E$2</f>
        <v>Report not attested to correctly</v>
      </c>
      <c r="K1400" s="91" t="s">
        <v>289</v>
      </c>
      <c r="L1400" s="91">
        <v>1</v>
      </c>
      <c r="M1400" s="91" t="s">
        <v>284</v>
      </c>
      <c r="N1400" s="91">
        <v>6</v>
      </c>
      <c r="O1400" s="91">
        <v>4</v>
      </c>
      <c r="P1400" s="91"/>
      <c r="Q1400" s="91"/>
      <c r="R1400" s="91">
        <v>0</v>
      </c>
      <c r="S1400" s="91">
        <v>0</v>
      </c>
      <c r="T1400" s="91">
        <v>0</v>
      </c>
      <c r="U1400" s="91">
        <v>0</v>
      </c>
      <c r="V1400" s="91">
        <v>0</v>
      </c>
      <c r="W1400" s="91">
        <v>0</v>
      </c>
      <c r="X1400" s="91">
        <v>0</v>
      </c>
      <c r="Y1400" s="91">
        <v>0</v>
      </c>
      <c r="Z1400" s="91">
        <v>0</v>
      </c>
      <c r="AA1400" s="91">
        <v>0</v>
      </c>
      <c r="AB1400" s="91">
        <v>0</v>
      </c>
      <c r="AC1400" s="91">
        <v>0</v>
      </c>
      <c r="AD1400" s="91">
        <v>0</v>
      </c>
      <c r="AE1400" s="91"/>
      <c r="AF1400" s="91"/>
      <c r="AG1400" s="91"/>
      <c r="AH1400" s="91"/>
      <c r="AJ1400" cm="1">
        <f t="array" ref="AJ1400">IF(OR(COUNTIF(R1400,$AZ$2:$AZ$19)),0,1)</f>
        <v>0</v>
      </c>
      <c r="AK1400" cm="1">
        <f t="array" ref="AK1400">IF(OR(COUNTIF(S1400,$AZ$2:$AZ$19)),0,1)</f>
        <v>0</v>
      </c>
      <c r="AL1400" cm="1">
        <f t="array" ref="AL1400">IF(OR(COUNTIF(T1400,$AZ$2:$AZ$19)),0,1)</f>
        <v>0</v>
      </c>
      <c r="AM1400" cm="1">
        <f t="array" ref="AM1400">IF(OR(COUNTIF(U1400,$AZ$2:$AZ$19)),0,1)</f>
        <v>0</v>
      </c>
      <c r="AN1400" cm="1">
        <f t="array" ref="AN1400">IF(OR(COUNTIF(V1400,$AZ$2:$AZ$19)),0,1)</f>
        <v>0</v>
      </c>
      <c r="AO1400" cm="1">
        <f t="array" ref="AO1400">IF(OR(COUNTIF(W1400,$AZ$2:$AZ$19)),0,1)</f>
        <v>0</v>
      </c>
      <c r="AP1400" cm="1">
        <f t="array" ref="AP1400">IF(OR(COUNTIF(X1400,$AZ$2:$AZ$19)),0,1)</f>
        <v>0</v>
      </c>
      <c r="AQ1400" cm="1">
        <f t="array" ref="AQ1400">IF(OR(COUNTIF(Y1400,$AZ$2:$AZ$19)),0,1)</f>
        <v>0</v>
      </c>
      <c r="AR1400" cm="1">
        <f t="array" ref="AR1400">IF(OR(COUNTIF(Z1400,$AZ$2:$AZ$19)),0,1)</f>
        <v>0</v>
      </c>
      <c r="AS1400" cm="1">
        <f t="array" ref="AS1400">IF(OR(COUNTIF(AA1400,$AZ$2:$AZ$19)),0,1)</f>
        <v>0</v>
      </c>
      <c r="AT1400" cm="1">
        <f t="array" ref="AT1400">IF(OR(COUNTIF(AB1400,$AZ$2:$AZ$19)),0,1)</f>
        <v>0</v>
      </c>
      <c r="AU1400" cm="1">
        <f t="array" ref="AU1400">IF(OR(COUNTIF(AC1400,$AZ$2:$AZ$19)),0,1)</f>
        <v>0</v>
      </c>
      <c r="AV1400" cm="1">
        <f t="array" ref="AV1400">IF(OR(COUNTIF(AD1400,$AZ$2:$AZ$19)),0,1)</f>
        <v>0</v>
      </c>
      <c r="AX1400">
        <f t="shared" si="23"/>
        <v>0</v>
      </c>
    </row>
    <row r="1401" spans="1:50" x14ac:dyDescent="0.3">
      <c r="A1401" s="92" t="str" cm="1">
        <f t="array" ref="A1401">IF(AX1401&gt;0,'Licensee Info'!$A$2:$A$2,"#N/A")</f>
        <v>#N/A</v>
      </c>
      <c r="B1401" s="88" t="str">
        <f>'Cover Sheet'!$A$3</f>
        <v>[insert AFS Reporting Period]</v>
      </c>
      <c r="C1401" s="88" t="str">
        <f>'Cover Sheet'!$D$3</f>
        <v>[insert all medical and adult-use license record numbers covered by this AFS]</v>
      </c>
      <c r="D1401" s="88" t="str">
        <f>'Cover Sheet'!$A$6</f>
        <v>[insert name of firm]</v>
      </c>
      <c r="E1401" s="88" t="str">
        <f>'Cover Sheet'!$B$6</f>
        <v>[insert CPA name]</v>
      </c>
      <c r="F1401" s="88" t="str">
        <f>'Cover Sheet'!$B$8</f>
        <v>[insert CPA license number]</v>
      </c>
      <c r="G1401" s="88" t="str">
        <f>'Cover Sheet'!$D$6</f>
        <v>[insert direct email address]</v>
      </c>
      <c r="H1401" s="88" t="str">
        <f>'Cover Sheet'!$D$8</f>
        <v>[insert direct phone number]</v>
      </c>
      <c r="I1401" s="88" t="str">
        <f>'Cover Sheet'!$D$10</f>
        <v>[insert firm mailing address]</v>
      </c>
      <c r="J1401" s="88" t="str">
        <f>'Licensee Info'!$E$2</f>
        <v>Report not attested to correctly</v>
      </c>
      <c r="K1401" t="s">
        <v>289</v>
      </c>
      <c r="L1401">
        <v>1</v>
      </c>
      <c r="M1401" t="s">
        <v>284</v>
      </c>
      <c r="N1401">
        <v>6</v>
      </c>
      <c r="O1401">
        <v>5</v>
      </c>
      <c r="R1401">
        <v>0</v>
      </c>
      <c r="S1401">
        <v>0</v>
      </c>
      <c r="T1401">
        <v>0</v>
      </c>
      <c r="U1401">
        <v>0</v>
      </c>
      <c r="V1401">
        <v>0</v>
      </c>
      <c r="W1401">
        <v>0</v>
      </c>
      <c r="X1401">
        <v>0</v>
      </c>
      <c r="Y1401">
        <v>0</v>
      </c>
      <c r="Z1401">
        <v>0</v>
      </c>
      <c r="AA1401">
        <v>0</v>
      </c>
      <c r="AB1401">
        <v>0</v>
      </c>
      <c r="AC1401">
        <v>0</v>
      </c>
      <c r="AD1401">
        <v>0</v>
      </c>
      <c r="AJ1401" cm="1">
        <f t="array" ref="AJ1401">IF(OR(COUNTIF(R1401,$AZ$2:$AZ$19)),0,1)</f>
        <v>0</v>
      </c>
      <c r="AK1401" cm="1">
        <f t="array" ref="AK1401">IF(OR(COUNTIF(S1401,$AZ$2:$AZ$19)),0,1)</f>
        <v>0</v>
      </c>
      <c r="AL1401" cm="1">
        <f t="array" ref="AL1401">IF(OR(COUNTIF(T1401,$AZ$2:$AZ$19)),0,1)</f>
        <v>0</v>
      </c>
      <c r="AM1401" cm="1">
        <f t="array" ref="AM1401">IF(OR(COUNTIF(U1401,$AZ$2:$AZ$19)),0,1)</f>
        <v>0</v>
      </c>
      <c r="AN1401" cm="1">
        <f t="array" ref="AN1401">IF(OR(COUNTIF(V1401,$AZ$2:$AZ$19)),0,1)</f>
        <v>0</v>
      </c>
      <c r="AO1401" cm="1">
        <f t="array" ref="AO1401">IF(OR(COUNTIF(W1401,$AZ$2:$AZ$19)),0,1)</f>
        <v>0</v>
      </c>
      <c r="AP1401" cm="1">
        <f t="array" ref="AP1401">IF(OR(COUNTIF(X1401,$AZ$2:$AZ$19)),0,1)</f>
        <v>0</v>
      </c>
      <c r="AQ1401" cm="1">
        <f t="array" ref="AQ1401">IF(OR(COUNTIF(Y1401,$AZ$2:$AZ$19)),0,1)</f>
        <v>0</v>
      </c>
      <c r="AR1401" cm="1">
        <f t="array" ref="AR1401">IF(OR(COUNTIF(Z1401,$AZ$2:$AZ$19)),0,1)</f>
        <v>0</v>
      </c>
      <c r="AS1401" cm="1">
        <f t="array" ref="AS1401">IF(OR(COUNTIF(AA1401,$AZ$2:$AZ$19)),0,1)</f>
        <v>0</v>
      </c>
      <c r="AT1401" cm="1">
        <f t="array" ref="AT1401">IF(OR(COUNTIF(AB1401,$AZ$2:$AZ$19)),0,1)</f>
        <v>0</v>
      </c>
      <c r="AU1401" cm="1">
        <f t="array" ref="AU1401">IF(OR(COUNTIF(AC1401,$AZ$2:$AZ$19)),0,1)</f>
        <v>0</v>
      </c>
      <c r="AV1401" cm="1">
        <f t="array" ref="AV1401">IF(OR(COUNTIF(AD1401,$AZ$2:$AZ$19)),0,1)</f>
        <v>0</v>
      </c>
      <c r="AX1401">
        <f t="shared" si="23"/>
        <v>0</v>
      </c>
    </row>
    <row r="1402" spans="1:50" x14ac:dyDescent="0.3">
      <c r="A1402" s="88" t="str" cm="1">
        <f t="array" ref="A1402">IF(AX1402&gt;0,'Licensee Info'!$A$2:$A$2,"#N/A")</f>
        <v>#N/A</v>
      </c>
      <c r="B1402" s="88" t="str">
        <f>'Cover Sheet'!$A$3</f>
        <v>[insert AFS Reporting Period]</v>
      </c>
      <c r="C1402" s="88" t="str">
        <f>'Cover Sheet'!$D$3</f>
        <v>[insert all medical and adult-use license record numbers covered by this AFS]</v>
      </c>
      <c r="D1402" s="88" t="str">
        <f>'Cover Sheet'!$A$6</f>
        <v>[insert name of firm]</v>
      </c>
      <c r="E1402" s="88" t="str">
        <f>'Cover Sheet'!$B$6</f>
        <v>[insert CPA name]</v>
      </c>
      <c r="F1402" s="88" t="str">
        <f>'Cover Sheet'!$B$8</f>
        <v>[insert CPA license number]</v>
      </c>
      <c r="G1402" s="88" t="str">
        <f>'Cover Sheet'!$D$6</f>
        <v>[insert direct email address]</v>
      </c>
      <c r="H1402" s="88" t="str">
        <f>'Cover Sheet'!$D$8</f>
        <v>[insert direct phone number]</v>
      </c>
      <c r="I1402" s="88" t="str">
        <f>'Cover Sheet'!$D$10</f>
        <v>[insert firm mailing address]</v>
      </c>
      <c r="J1402" s="88" t="str">
        <f>'Licensee Info'!$E$2</f>
        <v>Report not attested to correctly</v>
      </c>
      <c r="K1402" s="91" t="s">
        <v>289</v>
      </c>
      <c r="L1402" s="91">
        <v>1</v>
      </c>
      <c r="M1402" s="91" t="s">
        <v>284</v>
      </c>
      <c r="N1402" s="91">
        <v>6</v>
      </c>
      <c r="O1402" s="91">
        <v>6</v>
      </c>
      <c r="P1402" s="91"/>
      <c r="Q1402" s="91"/>
      <c r="R1402" s="91">
        <v>0</v>
      </c>
      <c r="S1402" s="91">
        <v>0</v>
      </c>
      <c r="T1402" s="91">
        <v>0</v>
      </c>
      <c r="U1402" s="91">
        <v>0</v>
      </c>
      <c r="V1402" s="91">
        <v>0</v>
      </c>
      <c r="W1402" s="91">
        <v>0</v>
      </c>
      <c r="X1402" s="91">
        <v>0</v>
      </c>
      <c r="Y1402" s="91">
        <v>0</v>
      </c>
      <c r="Z1402" s="91">
        <v>0</v>
      </c>
      <c r="AA1402" s="91">
        <v>0</v>
      </c>
      <c r="AB1402" s="91">
        <v>0</v>
      </c>
      <c r="AC1402" s="91">
        <v>0</v>
      </c>
      <c r="AD1402" s="91">
        <v>0</v>
      </c>
      <c r="AE1402" s="91"/>
      <c r="AF1402" s="91"/>
      <c r="AG1402" s="91"/>
      <c r="AH1402" s="91"/>
      <c r="AJ1402" cm="1">
        <f t="array" ref="AJ1402">IF(OR(COUNTIF(R1402,$AZ$2:$AZ$19)),0,1)</f>
        <v>0</v>
      </c>
      <c r="AK1402" cm="1">
        <f t="array" ref="AK1402">IF(OR(COUNTIF(S1402,$AZ$2:$AZ$19)),0,1)</f>
        <v>0</v>
      </c>
      <c r="AL1402" cm="1">
        <f t="array" ref="AL1402">IF(OR(COUNTIF(T1402,$AZ$2:$AZ$19)),0,1)</f>
        <v>0</v>
      </c>
      <c r="AM1402" cm="1">
        <f t="array" ref="AM1402">IF(OR(COUNTIF(U1402,$AZ$2:$AZ$19)),0,1)</f>
        <v>0</v>
      </c>
      <c r="AN1402" cm="1">
        <f t="array" ref="AN1402">IF(OR(COUNTIF(V1402,$AZ$2:$AZ$19)),0,1)</f>
        <v>0</v>
      </c>
      <c r="AO1402" cm="1">
        <f t="array" ref="AO1402">IF(OR(COUNTIF(W1402,$AZ$2:$AZ$19)),0,1)</f>
        <v>0</v>
      </c>
      <c r="AP1402" cm="1">
        <f t="array" ref="AP1402">IF(OR(COUNTIF(X1402,$AZ$2:$AZ$19)),0,1)</f>
        <v>0</v>
      </c>
      <c r="AQ1402" cm="1">
        <f t="array" ref="AQ1402">IF(OR(COUNTIF(Y1402,$AZ$2:$AZ$19)),0,1)</f>
        <v>0</v>
      </c>
      <c r="AR1402" cm="1">
        <f t="array" ref="AR1402">IF(OR(COUNTIF(Z1402,$AZ$2:$AZ$19)),0,1)</f>
        <v>0</v>
      </c>
      <c r="AS1402" cm="1">
        <f t="array" ref="AS1402">IF(OR(COUNTIF(AA1402,$AZ$2:$AZ$19)),0,1)</f>
        <v>0</v>
      </c>
      <c r="AT1402" cm="1">
        <f t="array" ref="AT1402">IF(OR(COUNTIF(AB1402,$AZ$2:$AZ$19)),0,1)</f>
        <v>0</v>
      </c>
      <c r="AU1402" cm="1">
        <f t="array" ref="AU1402">IF(OR(COUNTIF(AC1402,$AZ$2:$AZ$19)),0,1)</f>
        <v>0</v>
      </c>
      <c r="AV1402" cm="1">
        <f t="array" ref="AV1402">IF(OR(COUNTIF(AD1402,$AZ$2:$AZ$19)),0,1)</f>
        <v>0</v>
      </c>
      <c r="AX1402">
        <f t="shared" si="23"/>
        <v>0</v>
      </c>
    </row>
    <row r="1403" spans="1:50" x14ac:dyDescent="0.3">
      <c r="A1403" s="92" t="str" cm="1">
        <f t="array" ref="A1403">IF(AX1403&gt;0,'Licensee Info'!$A$2:$A$2,"#N/A")</f>
        <v>#N/A</v>
      </c>
      <c r="B1403" s="88" t="str">
        <f>'Cover Sheet'!$A$3</f>
        <v>[insert AFS Reporting Period]</v>
      </c>
      <c r="C1403" s="88" t="str">
        <f>'Cover Sheet'!$D$3</f>
        <v>[insert all medical and adult-use license record numbers covered by this AFS]</v>
      </c>
      <c r="D1403" s="88" t="str">
        <f>'Cover Sheet'!$A$6</f>
        <v>[insert name of firm]</v>
      </c>
      <c r="E1403" s="88" t="str">
        <f>'Cover Sheet'!$B$6</f>
        <v>[insert CPA name]</v>
      </c>
      <c r="F1403" s="88" t="str">
        <f>'Cover Sheet'!$B$8</f>
        <v>[insert CPA license number]</v>
      </c>
      <c r="G1403" s="88" t="str">
        <f>'Cover Sheet'!$D$6</f>
        <v>[insert direct email address]</v>
      </c>
      <c r="H1403" s="88" t="str">
        <f>'Cover Sheet'!$D$8</f>
        <v>[insert direct phone number]</v>
      </c>
      <c r="I1403" s="88" t="str">
        <f>'Cover Sheet'!$D$10</f>
        <v>[insert firm mailing address]</v>
      </c>
      <c r="J1403" s="88" t="str">
        <f>'Licensee Info'!$E$2</f>
        <v>Report not attested to correctly</v>
      </c>
      <c r="K1403" t="s">
        <v>289</v>
      </c>
      <c r="L1403">
        <v>1</v>
      </c>
      <c r="M1403" t="s">
        <v>284</v>
      </c>
      <c r="N1403">
        <v>6</v>
      </c>
      <c r="O1403">
        <v>7</v>
      </c>
      <c r="R1403">
        <v>0</v>
      </c>
      <c r="S1403">
        <v>0</v>
      </c>
      <c r="T1403">
        <v>0</v>
      </c>
      <c r="U1403">
        <v>0</v>
      </c>
      <c r="V1403">
        <v>0</v>
      </c>
      <c r="W1403">
        <v>0</v>
      </c>
      <c r="X1403">
        <v>0</v>
      </c>
      <c r="Y1403">
        <v>0</v>
      </c>
      <c r="Z1403">
        <v>0</v>
      </c>
      <c r="AA1403">
        <v>0</v>
      </c>
      <c r="AB1403">
        <v>0</v>
      </c>
      <c r="AC1403">
        <v>0</v>
      </c>
      <c r="AD1403">
        <v>0</v>
      </c>
      <c r="AJ1403" cm="1">
        <f t="array" ref="AJ1403">IF(OR(COUNTIF(R1403,$AZ$2:$AZ$19)),0,1)</f>
        <v>0</v>
      </c>
      <c r="AK1403" cm="1">
        <f t="array" ref="AK1403">IF(OR(COUNTIF(S1403,$AZ$2:$AZ$19)),0,1)</f>
        <v>0</v>
      </c>
      <c r="AL1403" cm="1">
        <f t="array" ref="AL1403">IF(OR(COUNTIF(T1403,$AZ$2:$AZ$19)),0,1)</f>
        <v>0</v>
      </c>
      <c r="AM1403" cm="1">
        <f t="array" ref="AM1403">IF(OR(COUNTIF(U1403,$AZ$2:$AZ$19)),0,1)</f>
        <v>0</v>
      </c>
      <c r="AN1403" cm="1">
        <f t="array" ref="AN1403">IF(OR(COUNTIF(V1403,$AZ$2:$AZ$19)),0,1)</f>
        <v>0</v>
      </c>
      <c r="AO1403" cm="1">
        <f t="array" ref="AO1403">IF(OR(COUNTIF(W1403,$AZ$2:$AZ$19)),0,1)</f>
        <v>0</v>
      </c>
      <c r="AP1403" cm="1">
        <f t="array" ref="AP1403">IF(OR(COUNTIF(X1403,$AZ$2:$AZ$19)),0,1)</f>
        <v>0</v>
      </c>
      <c r="AQ1403" cm="1">
        <f t="array" ref="AQ1403">IF(OR(COUNTIF(Y1403,$AZ$2:$AZ$19)),0,1)</f>
        <v>0</v>
      </c>
      <c r="AR1403" cm="1">
        <f t="array" ref="AR1403">IF(OR(COUNTIF(Z1403,$AZ$2:$AZ$19)),0,1)</f>
        <v>0</v>
      </c>
      <c r="AS1403" cm="1">
        <f t="array" ref="AS1403">IF(OR(COUNTIF(AA1403,$AZ$2:$AZ$19)),0,1)</f>
        <v>0</v>
      </c>
      <c r="AT1403" cm="1">
        <f t="array" ref="AT1403">IF(OR(COUNTIF(AB1403,$AZ$2:$AZ$19)),0,1)</f>
        <v>0</v>
      </c>
      <c r="AU1403" cm="1">
        <f t="array" ref="AU1403">IF(OR(COUNTIF(AC1403,$AZ$2:$AZ$19)),0,1)</f>
        <v>0</v>
      </c>
      <c r="AV1403" cm="1">
        <f t="array" ref="AV1403">IF(OR(COUNTIF(AD1403,$AZ$2:$AZ$19)),0,1)</f>
        <v>0</v>
      </c>
      <c r="AX1403">
        <f t="shared" si="23"/>
        <v>0</v>
      </c>
    </row>
    <row r="1404" spans="1:50" x14ac:dyDescent="0.3">
      <c r="A1404" s="88" t="str" cm="1">
        <f t="array" ref="A1404">IF(AX1404&gt;0,'Licensee Info'!$A$2:$A$2,"#N/A")</f>
        <v>#N/A</v>
      </c>
      <c r="B1404" s="88" t="str">
        <f>'Cover Sheet'!$A$3</f>
        <v>[insert AFS Reporting Period]</v>
      </c>
      <c r="C1404" s="88" t="str">
        <f>'Cover Sheet'!$D$3</f>
        <v>[insert all medical and adult-use license record numbers covered by this AFS]</v>
      </c>
      <c r="D1404" s="88" t="str">
        <f>'Cover Sheet'!$A$6</f>
        <v>[insert name of firm]</v>
      </c>
      <c r="E1404" s="88" t="str">
        <f>'Cover Sheet'!$B$6</f>
        <v>[insert CPA name]</v>
      </c>
      <c r="F1404" s="88" t="str">
        <f>'Cover Sheet'!$B$8</f>
        <v>[insert CPA license number]</v>
      </c>
      <c r="G1404" s="88" t="str">
        <f>'Cover Sheet'!$D$6</f>
        <v>[insert direct email address]</v>
      </c>
      <c r="H1404" s="88" t="str">
        <f>'Cover Sheet'!$D$8</f>
        <v>[insert direct phone number]</v>
      </c>
      <c r="I1404" s="88" t="str">
        <f>'Cover Sheet'!$D$10</f>
        <v>[insert firm mailing address]</v>
      </c>
      <c r="J1404" s="88" t="str">
        <f>'Licensee Info'!$E$2</f>
        <v>Report not attested to correctly</v>
      </c>
      <c r="K1404" s="91" t="s">
        <v>289</v>
      </c>
      <c r="L1404" s="91">
        <v>1</v>
      </c>
      <c r="M1404" s="91" t="s">
        <v>284</v>
      </c>
      <c r="N1404" s="91">
        <v>6</v>
      </c>
      <c r="O1404" s="91">
        <v>8</v>
      </c>
      <c r="P1404" s="91"/>
      <c r="Q1404" s="91"/>
      <c r="R1404" s="91">
        <v>0</v>
      </c>
      <c r="S1404" s="91">
        <v>0</v>
      </c>
      <c r="T1404" s="91">
        <v>0</v>
      </c>
      <c r="U1404" s="91">
        <v>0</v>
      </c>
      <c r="V1404" s="91">
        <v>0</v>
      </c>
      <c r="W1404" s="91">
        <v>0</v>
      </c>
      <c r="X1404" s="91">
        <v>0</v>
      </c>
      <c r="Y1404" s="91">
        <v>0</v>
      </c>
      <c r="Z1404" s="91">
        <v>0</v>
      </c>
      <c r="AA1404" s="91">
        <v>0</v>
      </c>
      <c r="AB1404" s="91">
        <v>0</v>
      </c>
      <c r="AC1404" s="91">
        <v>0</v>
      </c>
      <c r="AD1404" s="91">
        <v>0</v>
      </c>
      <c r="AE1404" s="91"/>
      <c r="AF1404" s="91"/>
      <c r="AG1404" s="91"/>
      <c r="AH1404" s="91"/>
      <c r="AJ1404" cm="1">
        <f t="array" ref="AJ1404">IF(OR(COUNTIF(R1404,$AZ$2:$AZ$19)),0,1)</f>
        <v>0</v>
      </c>
      <c r="AK1404" cm="1">
        <f t="array" ref="AK1404">IF(OR(COUNTIF(S1404,$AZ$2:$AZ$19)),0,1)</f>
        <v>0</v>
      </c>
      <c r="AL1404" cm="1">
        <f t="array" ref="AL1404">IF(OR(COUNTIF(T1404,$AZ$2:$AZ$19)),0,1)</f>
        <v>0</v>
      </c>
      <c r="AM1404" cm="1">
        <f t="array" ref="AM1404">IF(OR(COUNTIF(U1404,$AZ$2:$AZ$19)),0,1)</f>
        <v>0</v>
      </c>
      <c r="AN1404" cm="1">
        <f t="array" ref="AN1404">IF(OR(COUNTIF(V1404,$AZ$2:$AZ$19)),0,1)</f>
        <v>0</v>
      </c>
      <c r="AO1404" cm="1">
        <f t="array" ref="AO1404">IF(OR(COUNTIF(W1404,$AZ$2:$AZ$19)),0,1)</f>
        <v>0</v>
      </c>
      <c r="AP1404" cm="1">
        <f t="array" ref="AP1404">IF(OR(COUNTIF(X1404,$AZ$2:$AZ$19)),0,1)</f>
        <v>0</v>
      </c>
      <c r="AQ1404" cm="1">
        <f t="array" ref="AQ1404">IF(OR(COUNTIF(Y1404,$AZ$2:$AZ$19)),0,1)</f>
        <v>0</v>
      </c>
      <c r="AR1404" cm="1">
        <f t="array" ref="AR1404">IF(OR(COUNTIF(Z1404,$AZ$2:$AZ$19)),0,1)</f>
        <v>0</v>
      </c>
      <c r="AS1404" cm="1">
        <f t="array" ref="AS1404">IF(OR(COUNTIF(AA1404,$AZ$2:$AZ$19)),0,1)</f>
        <v>0</v>
      </c>
      <c r="AT1404" cm="1">
        <f t="array" ref="AT1404">IF(OR(COUNTIF(AB1404,$AZ$2:$AZ$19)),0,1)</f>
        <v>0</v>
      </c>
      <c r="AU1404" cm="1">
        <f t="array" ref="AU1404">IF(OR(COUNTIF(AC1404,$AZ$2:$AZ$19)),0,1)</f>
        <v>0</v>
      </c>
      <c r="AV1404" cm="1">
        <f t="array" ref="AV1404">IF(OR(COUNTIF(AD1404,$AZ$2:$AZ$19)),0,1)</f>
        <v>0</v>
      </c>
      <c r="AX1404">
        <f t="shared" si="23"/>
        <v>0</v>
      </c>
    </row>
    <row r="1405" spans="1:50" x14ac:dyDescent="0.3">
      <c r="A1405" s="92" t="str" cm="1">
        <f t="array" ref="A1405">IF(AX1405&gt;0,'Licensee Info'!$A$2:$A$2,"#N/A")</f>
        <v>#N/A</v>
      </c>
      <c r="B1405" s="88" t="str">
        <f>'Cover Sheet'!$A$3</f>
        <v>[insert AFS Reporting Period]</v>
      </c>
      <c r="C1405" s="88" t="str">
        <f>'Cover Sheet'!$D$3</f>
        <v>[insert all medical and adult-use license record numbers covered by this AFS]</v>
      </c>
      <c r="D1405" s="88" t="str">
        <f>'Cover Sheet'!$A$6</f>
        <v>[insert name of firm]</v>
      </c>
      <c r="E1405" s="88" t="str">
        <f>'Cover Sheet'!$B$6</f>
        <v>[insert CPA name]</v>
      </c>
      <c r="F1405" s="88" t="str">
        <f>'Cover Sheet'!$B$8</f>
        <v>[insert CPA license number]</v>
      </c>
      <c r="G1405" s="88" t="str">
        <f>'Cover Sheet'!$D$6</f>
        <v>[insert direct email address]</v>
      </c>
      <c r="H1405" s="88" t="str">
        <f>'Cover Sheet'!$D$8</f>
        <v>[insert direct phone number]</v>
      </c>
      <c r="I1405" s="88" t="str">
        <f>'Cover Sheet'!$D$10</f>
        <v>[insert firm mailing address]</v>
      </c>
      <c r="J1405" s="88" t="str">
        <f>'Licensee Info'!$E$2</f>
        <v>Report not attested to correctly</v>
      </c>
      <c r="K1405" t="s">
        <v>289</v>
      </c>
      <c r="L1405">
        <v>1</v>
      </c>
      <c r="M1405" t="s">
        <v>284</v>
      </c>
      <c r="N1405">
        <v>6</v>
      </c>
      <c r="O1405">
        <v>9</v>
      </c>
      <c r="R1405">
        <v>0</v>
      </c>
      <c r="S1405">
        <v>0</v>
      </c>
      <c r="T1405">
        <v>0</v>
      </c>
      <c r="U1405">
        <v>0</v>
      </c>
      <c r="V1405">
        <v>0</v>
      </c>
      <c r="W1405">
        <v>0</v>
      </c>
      <c r="X1405">
        <v>0</v>
      </c>
      <c r="Y1405">
        <v>0</v>
      </c>
      <c r="Z1405">
        <v>0</v>
      </c>
      <c r="AA1405">
        <v>0</v>
      </c>
      <c r="AB1405">
        <v>0</v>
      </c>
      <c r="AC1405">
        <v>0</v>
      </c>
      <c r="AD1405">
        <v>0</v>
      </c>
      <c r="AJ1405" cm="1">
        <f t="array" ref="AJ1405">IF(OR(COUNTIF(R1405,$AZ$2:$AZ$19)),0,1)</f>
        <v>0</v>
      </c>
      <c r="AK1405" cm="1">
        <f t="array" ref="AK1405">IF(OR(COUNTIF(S1405,$AZ$2:$AZ$19)),0,1)</f>
        <v>0</v>
      </c>
      <c r="AL1405" cm="1">
        <f t="array" ref="AL1405">IF(OR(COUNTIF(T1405,$AZ$2:$AZ$19)),0,1)</f>
        <v>0</v>
      </c>
      <c r="AM1405" cm="1">
        <f t="array" ref="AM1405">IF(OR(COUNTIF(U1405,$AZ$2:$AZ$19)),0,1)</f>
        <v>0</v>
      </c>
      <c r="AN1405" cm="1">
        <f t="array" ref="AN1405">IF(OR(COUNTIF(V1405,$AZ$2:$AZ$19)),0,1)</f>
        <v>0</v>
      </c>
      <c r="AO1405" cm="1">
        <f t="array" ref="AO1405">IF(OR(COUNTIF(W1405,$AZ$2:$AZ$19)),0,1)</f>
        <v>0</v>
      </c>
      <c r="AP1405" cm="1">
        <f t="array" ref="AP1405">IF(OR(COUNTIF(X1405,$AZ$2:$AZ$19)),0,1)</f>
        <v>0</v>
      </c>
      <c r="AQ1405" cm="1">
        <f t="array" ref="AQ1405">IF(OR(COUNTIF(Y1405,$AZ$2:$AZ$19)),0,1)</f>
        <v>0</v>
      </c>
      <c r="AR1405" cm="1">
        <f t="array" ref="AR1405">IF(OR(COUNTIF(Z1405,$AZ$2:$AZ$19)),0,1)</f>
        <v>0</v>
      </c>
      <c r="AS1405" cm="1">
        <f t="array" ref="AS1405">IF(OR(COUNTIF(AA1405,$AZ$2:$AZ$19)),0,1)</f>
        <v>0</v>
      </c>
      <c r="AT1405" cm="1">
        <f t="array" ref="AT1405">IF(OR(COUNTIF(AB1405,$AZ$2:$AZ$19)),0,1)</f>
        <v>0</v>
      </c>
      <c r="AU1405" cm="1">
        <f t="array" ref="AU1405">IF(OR(COUNTIF(AC1405,$AZ$2:$AZ$19)),0,1)</f>
        <v>0</v>
      </c>
      <c r="AV1405" cm="1">
        <f t="array" ref="AV1405">IF(OR(COUNTIF(AD1405,$AZ$2:$AZ$19)),0,1)</f>
        <v>0</v>
      </c>
      <c r="AX1405">
        <f t="shared" si="23"/>
        <v>0</v>
      </c>
    </row>
    <row r="1406" spans="1:50" x14ac:dyDescent="0.3">
      <c r="A1406" s="88" t="str" cm="1">
        <f t="array" ref="A1406">IF(AX1406&gt;0,'Licensee Info'!$A$2:$A$2,"#N/A")</f>
        <v>#N/A</v>
      </c>
      <c r="B1406" s="88" t="str">
        <f>'Cover Sheet'!$A$3</f>
        <v>[insert AFS Reporting Period]</v>
      </c>
      <c r="C1406" s="88" t="str">
        <f>'Cover Sheet'!$D$3</f>
        <v>[insert all medical and adult-use license record numbers covered by this AFS]</v>
      </c>
      <c r="D1406" s="88" t="str">
        <f>'Cover Sheet'!$A$6</f>
        <v>[insert name of firm]</v>
      </c>
      <c r="E1406" s="88" t="str">
        <f>'Cover Sheet'!$B$6</f>
        <v>[insert CPA name]</v>
      </c>
      <c r="F1406" s="88" t="str">
        <f>'Cover Sheet'!$B$8</f>
        <v>[insert CPA license number]</v>
      </c>
      <c r="G1406" s="88" t="str">
        <f>'Cover Sheet'!$D$6</f>
        <v>[insert direct email address]</v>
      </c>
      <c r="H1406" s="88" t="str">
        <f>'Cover Sheet'!$D$8</f>
        <v>[insert direct phone number]</v>
      </c>
      <c r="I1406" s="88" t="str">
        <f>'Cover Sheet'!$D$10</f>
        <v>[insert firm mailing address]</v>
      </c>
      <c r="J1406" s="88" t="str">
        <f>'Licensee Info'!$E$2</f>
        <v>Report not attested to correctly</v>
      </c>
      <c r="K1406" s="91" t="s">
        <v>289</v>
      </c>
      <c r="L1406" s="91">
        <v>1</v>
      </c>
      <c r="M1406" s="91" t="s">
        <v>284</v>
      </c>
      <c r="N1406" s="91">
        <v>6</v>
      </c>
      <c r="O1406" s="91">
        <v>10</v>
      </c>
      <c r="P1406" s="91"/>
      <c r="Q1406" s="91"/>
      <c r="R1406" s="91">
        <v>0</v>
      </c>
      <c r="S1406" s="91">
        <v>0</v>
      </c>
      <c r="T1406" s="91">
        <v>0</v>
      </c>
      <c r="U1406" s="91">
        <v>0</v>
      </c>
      <c r="V1406" s="91">
        <v>0</v>
      </c>
      <c r="W1406" s="91">
        <v>0</v>
      </c>
      <c r="X1406" s="91">
        <v>0</v>
      </c>
      <c r="Y1406" s="91">
        <v>0</v>
      </c>
      <c r="Z1406" s="91">
        <v>0</v>
      </c>
      <c r="AA1406" s="91">
        <v>0</v>
      </c>
      <c r="AB1406" s="91">
        <v>0</v>
      </c>
      <c r="AC1406" s="91">
        <v>0</v>
      </c>
      <c r="AD1406" s="91">
        <v>0</v>
      </c>
      <c r="AE1406" s="91"/>
      <c r="AF1406" s="91"/>
      <c r="AG1406" s="91"/>
      <c r="AH1406" s="91"/>
      <c r="AJ1406" cm="1">
        <f t="array" ref="AJ1406">IF(OR(COUNTIF(R1406,$AZ$2:$AZ$19)),0,1)</f>
        <v>0</v>
      </c>
      <c r="AK1406" cm="1">
        <f t="array" ref="AK1406">IF(OR(COUNTIF(S1406,$AZ$2:$AZ$19)),0,1)</f>
        <v>0</v>
      </c>
      <c r="AL1406" cm="1">
        <f t="array" ref="AL1406">IF(OR(COUNTIF(T1406,$AZ$2:$AZ$19)),0,1)</f>
        <v>0</v>
      </c>
      <c r="AM1406" cm="1">
        <f t="array" ref="AM1406">IF(OR(COUNTIF(U1406,$AZ$2:$AZ$19)),0,1)</f>
        <v>0</v>
      </c>
      <c r="AN1406" cm="1">
        <f t="array" ref="AN1406">IF(OR(COUNTIF(V1406,$AZ$2:$AZ$19)),0,1)</f>
        <v>0</v>
      </c>
      <c r="AO1406" cm="1">
        <f t="array" ref="AO1406">IF(OR(COUNTIF(W1406,$AZ$2:$AZ$19)),0,1)</f>
        <v>0</v>
      </c>
      <c r="AP1406" cm="1">
        <f t="array" ref="AP1406">IF(OR(COUNTIF(X1406,$AZ$2:$AZ$19)),0,1)</f>
        <v>0</v>
      </c>
      <c r="AQ1406" cm="1">
        <f t="array" ref="AQ1406">IF(OR(COUNTIF(Y1406,$AZ$2:$AZ$19)),0,1)</f>
        <v>0</v>
      </c>
      <c r="AR1406" cm="1">
        <f t="array" ref="AR1406">IF(OR(COUNTIF(Z1406,$AZ$2:$AZ$19)),0,1)</f>
        <v>0</v>
      </c>
      <c r="AS1406" cm="1">
        <f t="array" ref="AS1406">IF(OR(COUNTIF(AA1406,$AZ$2:$AZ$19)),0,1)</f>
        <v>0</v>
      </c>
      <c r="AT1406" cm="1">
        <f t="array" ref="AT1406">IF(OR(COUNTIF(AB1406,$AZ$2:$AZ$19)),0,1)</f>
        <v>0</v>
      </c>
      <c r="AU1406" cm="1">
        <f t="array" ref="AU1406">IF(OR(COUNTIF(AC1406,$AZ$2:$AZ$19)),0,1)</f>
        <v>0</v>
      </c>
      <c r="AV1406" cm="1">
        <f t="array" ref="AV1406">IF(OR(COUNTIF(AD1406,$AZ$2:$AZ$19)),0,1)</f>
        <v>0</v>
      </c>
      <c r="AX1406">
        <f t="shared" si="23"/>
        <v>0</v>
      </c>
    </row>
    <row r="1407" spans="1:50" x14ac:dyDescent="0.3">
      <c r="A1407" s="92" t="str" cm="1">
        <f t="array" ref="A1407">IF(AX1407&gt;0,'Licensee Info'!$A$2:$A$2,"#N/A")</f>
        <v>#N/A</v>
      </c>
      <c r="B1407" s="88" t="str">
        <f>'Cover Sheet'!$A$3</f>
        <v>[insert AFS Reporting Period]</v>
      </c>
      <c r="C1407" s="88" t="str">
        <f>'Cover Sheet'!$D$3</f>
        <v>[insert all medical and adult-use license record numbers covered by this AFS]</v>
      </c>
      <c r="D1407" s="88" t="str">
        <f>'Cover Sheet'!$A$6</f>
        <v>[insert name of firm]</v>
      </c>
      <c r="E1407" s="88" t="str">
        <f>'Cover Sheet'!$B$6</f>
        <v>[insert CPA name]</v>
      </c>
      <c r="F1407" s="88" t="str">
        <f>'Cover Sheet'!$B$8</f>
        <v>[insert CPA license number]</v>
      </c>
      <c r="G1407" s="88" t="str">
        <f>'Cover Sheet'!$D$6</f>
        <v>[insert direct email address]</v>
      </c>
      <c r="H1407" s="88" t="str">
        <f>'Cover Sheet'!$D$8</f>
        <v>[insert direct phone number]</v>
      </c>
      <c r="I1407" s="88" t="str">
        <f>'Cover Sheet'!$D$10</f>
        <v>[insert firm mailing address]</v>
      </c>
      <c r="J1407" s="88" t="str">
        <f>'Licensee Info'!$E$2</f>
        <v>Report not attested to correctly</v>
      </c>
      <c r="K1407" t="s">
        <v>289</v>
      </c>
      <c r="L1407">
        <v>1</v>
      </c>
      <c r="M1407">
        <v>1</v>
      </c>
      <c r="N1407">
        <v>7</v>
      </c>
      <c r="R1407" t="str">
        <f>'E1 - Lease Agreements'!$C$207</f>
        <v>[insert here]</v>
      </c>
      <c r="S1407" t="str">
        <f>'E1 - Lease Agreements'!$C$208</f>
        <v>[insert here]</v>
      </c>
      <c r="T1407" t="str">
        <f>'E1 - Lease Agreements'!$C$209</f>
        <v>[insert here]</v>
      </c>
      <c r="U1407" t="str">
        <f>'E1 - Lease Agreements'!$C$210</f>
        <v>[insert here]</v>
      </c>
      <c r="V1407" t="str">
        <f>'E1 - Lease Agreements'!$C$211</f>
        <v>[insert here]</v>
      </c>
      <c r="W1407" t="str">
        <f>'E1 - Lease Agreements'!$D$212</f>
        <v>[insert relationship explanation here]</v>
      </c>
      <c r="X1407" t="str">
        <f>'E1 - Lease Agreements'!$C$213</f>
        <v>[insert here]</v>
      </c>
      <c r="Y1407" t="str">
        <f>'E1 - Lease Agreements'!$C$214</f>
        <v>[insert here]</v>
      </c>
      <c r="Z1407" t="str">
        <f>'E1 - Lease Agreements'!$C$215</f>
        <v>[insert here]</v>
      </c>
      <c r="AA1407" t="str">
        <f>'E1 - Lease Agreements'!$C$216</f>
        <v>[insert here]</v>
      </c>
      <c r="AB1407" t="str">
        <f>'E1 - Lease Agreements'!$A$218</f>
        <v>[insert here]</v>
      </c>
      <c r="AC1407" t="str">
        <f>'E1 - Lease Agreements'!$C$218</f>
        <v>[insert here]</v>
      </c>
      <c r="AD1407" s="102" t="str">
        <f>'E1 - Lease Agreements'!$E$218</f>
        <v>[Autocalculated From Previous Cells]</v>
      </c>
      <c r="AE1407" t="str">
        <f>'E1 - Lease Agreements'!$C$212</f>
        <v>[insert here]</v>
      </c>
      <c r="AJ1407" cm="1">
        <f t="array" ref="AJ1407">IF(OR(COUNTIF(R1407,$AZ$2:$AZ$19)),0,1)</f>
        <v>0</v>
      </c>
      <c r="AK1407" cm="1">
        <f t="array" ref="AK1407">IF(OR(COUNTIF(S1407,$AZ$2:$AZ$19)),0,1)</f>
        <v>0</v>
      </c>
      <c r="AL1407" cm="1">
        <f t="array" ref="AL1407">IF(OR(COUNTIF(T1407,$AZ$2:$AZ$19)),0,1)</f>
        <v>0</v>
      </c>
      <c r="AM1407" cm="1">
        <f t="array" ref="AM1407">IF(OR(COUNTIF(U1407,$AZ$2:$AZ$19)),0,1)</f>
        <v>0</v>
      </c>
      <c r="AN1407" cm="1">
        <f t="array" ref="AN1407">IF(OR(COUNTIF(V1407,$AZ$2:$AZ$19)),0,1)</f>
        <v>0</v>
      </c>
      <c r="AO1407" cm="1">
        <f t="array" ref="AO1407">IF(OR(COUNTIF(W1407,$AZ$2:$AZ$19)),0,1)</f>
        <v>0</v>
      </c>
      <c r="AP1407" cm="1">
        <f t="array" ref="AP1407">IF(OR(COUNTIF(X1407,$AZ$2:$AZ$19)),0,1)</f>
        <v>0</v>
      </c>
      <c r="AQ1407" cm="1">
        <f t="array" ref="AQ1407">IF(OR(COUNTIF(Y1407,$AZ$2:$AZ$19)),0,1)</f>
        <v>0</v>
      </c>
      <c r="AR1407" cm="1">
        <f t="array" ref="AR1407">IF(OR(COUNTIF(Z1407,$AZ$2:$AZ$19)),0,1)</f>
        <v>0</v>
      </c>
      <c r="AS1407" cm="1">
        <f t="array" ref="AS1407">IF(OR(COUNTIF(AA1407,$AZ$2:$AZ$19)),0,1)</f>
        <v>0</v>
      </c>
      <c r="AT1407" cm="1">
        <f t="array" ref="AT1407">IF(OR(COUNTIF(AB1407,$AZ$2:$AZ$19)),0,1)</f>
        <v>0</v>
      </c>
      <c r="AU1407" cm="1">
        <f t="array" ref="AU1407">IF(OR(COUNTIF(AC1407,$AZ$2:$AZ$19)),0,1)</f>
        <v>0</v>
      </c>
      <c r="AV1407" cm="1">
        <f t="array" ref="AV1407">IF(OR(COUNTIF(AD1407,$AZ$2:$AZ$19)),0,1)</f>
        <v>0</v>
      </c>
      <c r="AX1407">
        <f t="shared" ref="AX1407:AX1454" si="24">SUM(AJ1407:AV1407)</f>
        <v>0</v>
      </c>
    </row>
    <row r="1408" spans="1:50" x14ac:dyDescent="0.3">
      <c r="A1408" s="88" t="str" cm="1">
        <f t="array" ref="A1408">IF(AX1408&gt;0,'Licensee Info'!$A$2:$A$2,"#N/A")</f>
        <v>#N/A</v>
      </c>
      <c r="B1408" s="88" t="str">
        <f>'Cover Sheet'!$A$3</f>
        <v>[insert AFS Reporting Period]</v>
      </c>
      <c r="C1408" s="88" t="str">
        <f>'Cover Sheet'!$D$3</f>
        <v>[insert all medical and adult-use license record numbers covered by this AFS]</v>
      </c>
      <c r="D1408" s="88" t="str">
        <f>'Cover Sheet'!$A$6</f>
        <v>[insert name of firm]</v>
      </c>
      <c r="E1408" s="88" t="str">
        <f>'Cover Sheet'!$B$6</f>
        <v>[insert CPA name]</v>
      </c>
      <c r="F1408" s="88" t="str">
        <f>'Cover Sheet'!$B$8</f>
        <v>[insert CPA license number]</v>
      </c>
      <c r="G1408" s="88" t="str">
        <f>'Cover Sheet'!$D$6</f>
        <v>[insert direct email address]</v>
      </c>
      <c r="H1408" s="88" t="str">
        <f>'Cover Sheet'!$D$8</f>
        <v>[insert direct phone number]</v>
      </c>
      <c r="I1408" s="88" t="str">
        <f>'Cover Sheet'!$D$10</f>
        <v>[insert firm mailing address]</v>
      </c>
      <c r="J1408" s="88" t="str">
        <f>'Licensee Info'!$E$2</f>
        <v>Report not attested to correctly</v>
      </c>
      <c r="K1408" s="91" t="s">
        <v>289</v>
      </c>
      <c r="L1408" s="91">
        <v>1</v>
      </c>
      <c r="M1408" s="91">
        <v>2</v>
      </c>
      <c r="N1408" s="91">
        <v>7</v>
      </c>
      <c r="O1408" s="91"/>
      <c r="P1408" s="91"/>
      <c r="Q1408" s="91"/>
      <c r="R1408" s="91" t="str">
        <f>'E1 - Lease Agreements'!$A$222</f>
        <v>[insert explanation here]</v>
      </c>
      <c r="S1408" s="91" t="str">
        <f>'E1 - Lease Agreements'!$A$224</f>
        <v>[insert yes or no]</v>
      </c>
      <c r="T1408" s="91" t="str">
        <f>'E1 - Lease Agreements'!$A$226</f>
        <v>[insert yes or no]</v>
      </c>
      <c r="U1408" s="91" t="str">
        <f>'E1 - Lease Agreements'!$A$228</f>
        <v>[insert explanation here]</v>
      </c>
      <c r="V1408" s="91" t="str">
        <f>'E1 - Lease Agreements'!$B$224</f>
        <v>[insert additional explanation as necessary]</v>
      </c>
      <c r="W1408" s="91" t="str">
        <f>'E1 - Lease Agreements'!$B$226</f>
        <v>[insert additional explanation as necessary]</v>
      </c>
      <c r="X1408" s="91">
        <v>0</v>
      </c>
      <c r="Y1408" s="91">
        <v>0</v>
      </c>
      <c r="Z1408" s="91">
        <v>0</v>
      </c>
      <c r="AA1408" s="91">
        <v>0</v>
      </c>
      <c r="AB1408" s="91">
        <v>0</v>
      </c>
      <c r="AC1408" s="91">
        <v>0</v>
      </c>
      <c r="AD1408" s="91">
        <v>0</v>
      </c>
      <c r="AE1408" s="91"/>
      <c r="AF1408" s="91"/>
      <c r="AG1408" s="91"/>
      <c r="AH1408" s="91"/>
      <c r="AJ1408" cm="1">
        <f t="array" ref="AJ1408">IF(OR(COUNTIF(R1408,$AZ$2:$AZ$19)),0,1)</f>
        <v>0</v>
      </c>
      <c r="AK1408" cm="1">
        <f t="array" ref="AK1408">IF(OR(COUNTIF(S1408,$AZ$2:$AZ$19)),0,1)</f>
        <v>0</v>
      </c>
      <c r="AL1408" cm="1">
        <f t="array" ref="AL1408">IF(OR(COUNTIF(T1408,$AZ$2:$AZ$19)),0,1)</f>
        <v>0</v>
      </c>
      <c r="AM1408" cm="1">
        <f t="array" ref="AM1408">IF(OR(COUNTIF(U1408,$AZ$2:$AZ$19)),0,1)</f>
        <v>0</v>
      </c>
      <c r="AN1408" cm="1">
        <f t="array" ref="AN1408">IF(OR(COUNTIF(V1408,$AZ$2:$AZ$19)),0,1)</f>
        <v>0</v>
      </c>
      <c r="AO1408" cm="1">
        <f t="array" ref="AO1408">IF(OR(COUNTIF(W1408,$AZ$2:$AZ$19)),0,1)</f>
        <v>0</v>
      </c>
      <c r="AP1408" cm="1">
        <f t="array" ref="AP1408">IF(OR(COUNTIF(X1408,$AZ$2:$AZ$19)),0,1)</f>
        <v>0</v>
      </c>
      <c r="AQ1408" cm="1">
        <f t="array" ref="AQ1408">IF(OR(COUNTIF(Y1408,$AZ$2:$AZ$19)),0,1)</f>
        <v>0</v>
      </c>
      <c r="AR1408" cm="1">
        <f t="array" ref="AR1408">IF(OR(COUNTIF(Z1408,$AZ$2:$AZ$19)),0,1)</f>
        <v>0</v>
      </c>
      <c r="AS1408" cm="1">
        <f t="array" ref="AS1408">IF(OR(COUNTIF(AA1408,$AZ$2:$AZ$19)),0,1)</f>
        <v>0</v>
      </c>
      <c r="AT1408" cm="1">
        <f t="array" ref="AT1408">IF(OR(COUNTIF(AB1408,$AZ$2:$AZ$19)),0,1)</f>
        <v>0</v>
      </c>
      <c r="AU1408" cm="1">
        <f t="array" ref="AU1408">IF(OR(COUNTIF(AC1408,$AZ$2:$AZ$19)),0,1)</f>
        <v>0</v>
      </c>
      <c r="AV1408" cm="1">
        <f t="array" ref="AV1408">IF(OR(COUNTIF(AD1408,$AZ$2:$AZ$19)),0,1)</f>
        <v>0</v>
      </c>
      <c r="AX1408">
        <f t="shared" si="24"/>
        <v>0</v>
      </c>
    </row>
    <row r="1409" spans="1:50" x14ac:dyDescent="0.3">
      <c r="A1409" s="92" t="str" cm="1">
        <f t="array" ref="A1409">IF(AX1409&gt;0,'Licensee Info'!$A$2:$A$2,"#N/A")</f>
        <v>#N/A</v>
      </c>
      <c r="B1409" s="88" t="str">
        <f>'Cover Sheet'!$A$3</f>
        <v>[insert AFS Reporting Period]</v>
      </c>
      <c r="C1409" s="88" t="str">
        <f>'Cover Sheet'!$D$3</f>
        <v>[insert all medical and adult-use license record numbers covered by this AFS]</v>
      </c>
      <c r="D1409" s="88" t="str">
        <f>'Cover Sheet'!$A$6</f>
        <v>[insert name of firm]</v>
      </c>
      <c r="E1409" s="88" t="str">
        <f>'Cover Sheet'!$B$6</f>
        <v>[insert CPA name]</v>
      </c>
      <c r="F1409" s="88" t="str">
        <f>'Cover Sheet'!$B$8</f>
        <v>[insert CPA license number]</v>
      </c>
      <c r="G1409" s="88" t="str">
        <f>'Cover Sheet'!$D$6</f>
        <v>[insert direct email address]</v>
      </c>
      <c r="H1409" s="88" t="str">
        <f>'Cover Sheet'!$D$8</f>
        <v>[insert direct phone number]</v>
      </c>
      <c r="I1409" s="88" t="str">
        <f>'Cover Sheet'!$D$10</f>
        <v>[insert firm mailing address]</v>
      </c>
      <c r="J1409" s="88" t="str">
        <f>'Licensee Info'!$E$2</f>
        <v>Report not attested to correctly</v>
      </c>
      <c r="K1409" t="s">
        <v>289</v>
      </c>
      <c r="L1409">
        <v>1</v>
      </c>
      <c r="M1409" t="s">
        <v>284</v>
      </c>
      <c r="N1409">
        <v>7</v>
      </c>
      <c r="O1409">
        <v>1</v>
      </c>
      <c r="R1409" cm="1">
        <f t="array" ref="R1409:X1416">'E1 - Lease Agreements'!$A$231:$G$238</f>
        <v>0</v>
      </c>
      <c r="S1409">
        <v>0</v>
      </c>
      <c r="T1409">
        <v>0</v>
      </c>
      <c r="U1409">
        <v>0</v>
      </c>
      <c r="V1409">
        <v>0</v>
      </c>
      <c r="W1409">
        <v>0</v>
      </c>
      <c r="X1409">
        <v>0</v>
      </c>
      <c r="Y1409">
        <v>0</v>
      </c>
      <c r="Z1409">
        <v>0</v>
      </c>
      <c r="AA1409">
        <v>0</v>
      </c>
      <c r="AB1409">
        <v>0</v>
      </c>
      <c r="AC1409">
        <v>0</v>
      </c>
      <c r="AD1409">
        <v>0</v>
      </c>
      <c r="AJ1409" cm="1">
        <f t="array" ref="AJ1409">IF(OR(COUNTIF(R1409,$AZ$2:$AZ$19)),0,1)</f>
        <v>0</v>
      </c>
      <c r="AK1409" cm="1">
        <f t="array" ref="AK1409">IF(OR(COUNTIF(S1409,$AZ$2:$AZ$19)),0,1)</f>
        <v>0</v>
      </c>
      <c r="AL1409" cm="1">
        <f t="array" ref="AL1409">IF(OR(COUNTIF(T1409,$AZ$2:$AZ$19)),0,1)</f>
        <v>0</v>
      </c>
      <c r="AM1409" cm="1">
        <f t="array" ref="AM1409">IF(OR(COUNTIF(U1409,$AZ$2:$AZ$19)),0,1)</f>
        <v>0</v>
      </c>
      <c r="AN1409" cm="1">
        <f t="array" ref="AN1409">IF(OR(COUNTIF(V1409,$AZ$2:$AZ$19)),0,1)</f>
        <v>0</v>
      </c>
      <c r="AO1409" cm="1">
        <f t="array" ref="AO1409">IF(OR(COUNTIF(W1409,$AZ$2:$AZ$19)),0,1)</f>
        <v>0</v>
      </c>
      <c r="AP1409" cm="1">
        <f t="array" ref="AP1409">IF(OR(COUNTIF(X1409,$AZ$2:$AZ$19)),0,1)</f>
        <v>0</v>
      </c>
      <c r="AQ1409" cm="1">
        <f t="array" ref="AQ1409">IF(OR(COUNTIF(Y1409,$AZ$2:$AZ$19)),0,1)</f>
        <v>0</v>
      </c>
      <c r="AR1409" cm="1">
        <f t="array" ref="AR1409">IF(OR(COUNTIF(Z1409,$AZ$2:$AZ$19)),0,1)</f>
        <v>0</v>
      </c>
      <c r="AS1409" cm="1">
        <f t="array" ref="AS1409">IF(OR(COUNTIF(AA1409,$AZ$2:$AZ$19)),0,1)</f>
        <v>0</v>
      </c>
      <c r="AT1409" cm="1">
        <f t="array" ref="AT1409">IF(OR(COUNTIF(AB1409,$AZ$2:$AZ$19)),0,1)</f>
        <v>0</v>
      </c>
      <c r="AU1409" cm="1">
        <f t="array" ref="AU1409">IF(OR(COUNTIF(AC1409,$AZ$2:$AZ$19)),0,1)</f>
        <v>0</v>
      </c>
      <c r="AV1409" cm="1">
        <f t="array" ref="AV1409">IF(OR(COUNTIF(AD1409,$AZ$2:$AZ$19)),0,1)</f>
        <v>0</v>
      </c>
      <c r="AX1409">
        <f t="shared" si="24"/>
        <v>0</v>
      </c>
    </row>
    <row r="1410" spans="1:50" x14ac:dyDescent="0.3">
      <c r="A1410" s="88" t="str" cm="1">
        <f t="array" ref="A1410">IF(AX1410&gt;0,'Licensee Info'!$A$2:$A$2,"#N/A")</f>
        <v>#N/A</v>
      </c>
      <c r="B1410" s="88" t="str">
        <f>'Cover Sheet'!$A$3</f>
        <v>[insert AFS Reporting Period]</v>
      </c>
      <c r="C1410" s="88" t="str">
        <f>'Cover Sheet'!$D$3</f>
        <v>[insert all medical and adult-use license record numbers covered by this AFS]</v>
      </c>
      <c r="D1410" s="88" t="str">
        <f>'Cover Sheet'!$A$6</f>
        <v>[insert name of firm]</v>
      </c>
      <c r="E1410" s="88" t="str">
        <f>'Cover Sheet'!$B$6</f>
        <v>[insert CPA name]</v>
      </c>
      <c r="F1410" s="88" t="str">
        <f>'Cover Sheet'!$B$8</f>
        <v>[insert CPA license number]</v>
      </c>
      <c r="G1410" s="88" t="str">
        <f>'Cover Sheet'!$D$6</f>
        <v>[insert direct email address]</v>
      </c>
      <c r="H1410" s="88" t="str">
        <f>'Cover Sheet'!$D$8</f>
        <v>[insert direct phone number]</v>
      </c>
      <c r="I1410" s="88" t="str">
        <f>'Cover Sheet'!$D$10</f>
        <v>[insert firm mailing address]</v>
      </c>
      <c r="J1410" s="88" t="str">
        <f>'Licensee Info'!$E$2</f>
        <v>Report not attested to correctly</v>
      </c>
      <c r="K1410" s="91" t="s">
        <v>289</v>
      </c>
      <c r="L1410" s="91">
        <v>1</v>
      </c>
      <c r="M1410" s="91" t="s">
        <v>284</v>
      </c>
      <c r="N1410" s="91">
        <v>7</v>
      </c>
      <c r="O1410" s="91">
        <v>2</v>
      </c>
      <c r="P1410" s="91"/>
      <c r="Q1410" s="91"/>
      <c r="R1410" s="91">
        <v>0</v>
      </c>
      <c r="S1410" s="91">
        <v>0</v>
      </c>
      <c r="T1410" s="91">
        <v>0</v>
      </c>
      <c r="U1410" s="91">
        <v>0</v>
      </c>
      <c r="V1410" s="91">
        <v>0</v>
      </c>
      <c r="W1410" s="91">
        <v>0</v>
      </c>
      <c r="X1410" s="91">
        <v>0</v>
      </c>
      <c r="Y1410" s="91">
        <v>0</v>
      </c>
      <c r="Z1410" s="91">
        <v>0</v>
      </c>
      <c r="AA1410" s="91">
        <v>0</v>
      </c>
      <c r="AB1410" s="91">
        <v>0</v>
      </c>
      <c r="AC1410" s="91">
        <v>0</v>
      </c>
      <c r="AD1410" s="91">
        <v>0</v>
      </c>
      <c r="AE1410" s="91"/>
      <c r="AF1410" s="91"/>
      <c r="AG1410" s="91"/>
      <c r="AH1410" s="91"/>
      <c r="AJ1410" cm="1">
        <f t="array" ref="AJ1410">IF(OR(COUNTIF(R1410,$AZ$2:$AZ$19)),0,1)</f>
        <v>0</v>
      </c>
      <c r="AK1410" cm="1">
        <f t="array" ref="AK1410">IF(OR(COUNTIF(S1410,$AZ$2:$AZ$19)),0,1)</f>
        <v>0</v>
      </c>
      <c r="AL1410" cm="1">
        <f t="array" ref="AL1410">IF(OR(COUNTIF(T1410,$AZ$2:$AZ$19)),0,1)</f>
        <v>0</v>
      </c>
      <c r="AM1410" cm="1">
        <f t="array" ref="AM1410">IF(OR(COUNTIF(U1410,$AZ$2:$AZ$19)),0,1)</f>
        <v>0</v>
      </c>
      <c r="AN1410" cm="1">
        <f t="array" ref="AN1410">IF(OR(COUNTIF(V1410,$AZ$2:$AZ$19)),0,1)</f>
        <v>0</v>
      </c>
      <c r="AO1410" cm="1">
        <f t="array" ref="AO1410">IF(OR(COUNTIF(W1410,$AZ$2:$AZ$19)),0,1)</f>
        <v>0</v>
      </c>
      <c r="AP1410" cm="1">
        <f t="array" ref="AP1410">IF(OR(COUNTIF(X1410,$AZ$2:$AZ$19)),0,1)</f>
        <v>0</v>
      </c>
      <c r="AQ1410" cm="1">
        <f t="array" ref="AQ1410">IF(OR(COUNTIF(Y1410,$AZ$2:$AZ$19)),0,1)</f>
        <v>0</v>
      </c>
      <c r="AR1410" cm="1">
        <f t="array" ref="AR1410">IF(OR(COUNTIF(Z1410,$AZ$2:$AZ$19)),0,1)</f>
        <v>0</v>
      </c>
      <c r="AS1410" cm="1">
        <f t="array" ref="AS1410">IF(OR(COUNTIF(AA1410,$AZ$2:$AZ$19)),0,1)</f>
        <v>0</v>
      </c>
      <c r="AT1410" cm="1">
        <f t="array" ref="AT1410">IF(OR(COUNTIF(AB1410,$AZ$2:$AZ$19)),0,1)</f>
        <v>0</v>
      </c>
      <c r="AU1410" cm="1">
        <f t="array" ref="AU1410">IF(OR(COUNTIF(AC1410,$AZ$2:$AZ$19)),0,1)</f>
        <v>0</v>
      </c>
      <c r="AV1410" cm="1">
        <f t="array" ref="AV1410">IF(OR(COUNTIF(AD1410,$AZ$2:$AZ$19)),0,1)</f>
        <v>0</v>
      </c>
      <c r="AX1410">
        <f t="shared" si="24"/>
        <v>0</v>
      </c>
    </row>
    <row r="1411" spans="1:50" x14ac:dyDescent="0.3">
      <c r="A1411" s="92" t="str" cm="1">
        <f t="array" ref="A1411">IF(AX1411&gt;0,'Licensee Info'!$A$2:$A$2,"#N/A")</f>
        <v>#N/A</v>
      </c>
      <c r="B1411" s="88" t="str">
        <f>'Cover Sheet'!$A$3</f>
        <v>[insert AFS Reporting Period]</v>
      </c>
      <c r="C1411" s="88" t="str">
        <f>'Cover Sheet'!$D$3</f>
        <v>[insert all medical and adult-use license record numbers covered by this AFS]</v>
      </c>
      <c r="D1411" s="88" t="str">
        <f>'Cover Sheet'!$A$6</f>
        <v>[insert name of firm]</v>
      </c>
      <c r="E1411" s="88" t="str">
        <f>'Cover Sheet'!$B$6</f>
        <v>[insert CPA name]</v>
      </c>
      <c r="F1411" s="88" t="str">
        <f>'Cover Sheet'!$B$8</f>
        <v>[insert CPA license number]</v>
      </c>
      <c r="G1411" s="88" t="str">
        <f>'Cover Sheet'!$D$6</f>
        <v>[insert direct email address]</v>
      </c>
      <c r="H1411" s="88" t="str">
        <f>'Cover Sheet'!$D$8</f>
        <v>[insert direct phone number]</v>
      </c>
      <c r="I1411" s="88" t="str">
        <f>'Cover Sheet'!$D$10</f>
        <v>[insert firm mailing address]</v>
      </c>
      <c r="J1411" s="88" t="str">
        <f>'Licensee Info'!$E$2</f>
        <v>Report not attested to correctly</v>
      </c>
      <c r="K1411" t="s">
        <v>289</v>
      </c>
      <c r="L1411">
        <v>1</v>
      </c>
      <c r="M1411" t="s">
        <v>284</v>
      </c>
      <c r="N1411">
        <v>7</v>
      </c>
      <c r="O1411">
        <v>3</v>
      </c>
      <c r="R1411">
        <v>0</v>
      </c>
      <c r="S1411">
        <v>0</v>
      </c>
      <c r="T1411">
        <v>0</v>
      </c>
      <c r="U1411">
        <v>0</v>
      </c>
      <c r="V1411">
        <v>0</v>
      </c>
      <c r="W1411">
        <v>0</v>
      </c>
      <c r="X1411">
        <v>0</v>
      </c>
      <c r="Y1411">
        <v>0</v>
      </c>
      <c r="Z1411">
        <v>0</v>
      </c>
      <c r="AA1411">
        <v>0</v>
      </c>
      <c r="AB1411">
        <v>0</v>
      </c>
      <c r="AC1411">
        <v>0</v>
      </c>
      <c r="AD1411">
        <v>0</v>
      </c>
      <c r="AJ1411" cm="1">
        <f t="array" ref="AJ1411">IF(OR(COUNTIF(R1411,$AZ$2:$AZ$19)),0,1)</f>
        <v>0</v>
      </c>
      <c r="AK1411" cm="1">
        <f t="array" ref="AK1411">IF(OR(COUNTIF(S1411,$AZ$2:$AZ$19)),0,1)</f>
        <v>0</v>
      </c>
      <c r="AL1411" cm="1">
        <f t="array" ref="AL1411">IF(OR(COUNTIF(T1411,$AZ$2:$AZ$19)),0,1)</f>
        <v>0</v>
      </c>
      <c r="AM1411" cm="1">
        <f t="array" ref="AM1411">IF(OR(COUNTIF(U1411,$AZ$2:$AZ$19)),0,1)</f>
        <v>0</v>
      </c>
      <c r="AN1411" cm="1">
        <f t="array" ref="AN1411">IF(OR(COUNTIF(V1411,$AZ$2:$AZ$19)),0,1)</f>
        <v>0</v>
      </c>
      <c r="AO1411" cm="1">
        <f t="array" ref="AO1411">IF(OR(COUNTIF(W1411,$AZ$2:$AZ$19)),0,1)</f>
        <v>0</v>
      </c>
      <c r="AP1411" cm="1">
        <f t="array" ref="AP1411">IF(OR(COUNTIF(X1411,$AZ$2:$AZ$19)),0,1)</f>
        <v>0</v>
      </c>
      <c r="AQ1411" cm="1">
        <f t="array" ref="AQ1411">IF(OR(COUNTIF(Y1411,$AZ$2:$AZ$19)),0,1)</f>
        <v>0</v>
      </c>
      <c r="AR1411" cm="1">
        <f t="array" ref="AR1411">IF(OR(COUNTIF(Z1411,$AZ$2:$AZ$19)),0,1)</f>
        <v>0</v>
      </c>
      <c r="AS1411" cm="1">
        <f t="array" ref="AS1411">IF(OR(COUNTIF(AA1411,$AZ$2:$AZ$19)),0,1)</f>
        <v>0</v>
      </c>
      <c r="AT1411" cm="1">
        <f t="array" ref="AT1411">IF(OR(COUNTIF(AB1411,$AZ$2:$AZ$19)),0,1)</f>
        <v>0</v>
      </c>
      <c r="AU1411" cm="1">
        <f t="array" ref="AU1411">IF(OR(COUNTIF(AC1411,$AZ$2:$AZ$19)),0,1)</f>
        <v>0</v>
      </c>
      <c r="AV1411" cm="1">
        <f t="array" ref="AV1411">IF(OR(COUNTIF(AD1411,$AZ$2:$AZ$19)),0,1)</f>
        <v>0</v>
      </c>
      <c r="AX1411">
        <f t="shared" si="24"/>
        <v>0</v>
      </c>
    </row>
    <row r="1412" spans="1:50" x14ac:dyDescent="0.3">
      <c r="A1412" s="88" t="str" cm="1">
        <f t="array" ref="A1412">IF(AX1412&gt;0,'Licensee Info'!$A$2:$A$2,"#N/A")</f>
        <v>#N/A</v>
      </c>
      <c r="B1412" s="88" t="str">
        <f>'Cover Sheet'!$A$3</f>
        <v>[insert AFS Reporting Period]</v>
      </c>
      <c r="C1412" s="88" t="str">
        <f>'Cover Sheet'!$D$3</f>
        <v>[insert all medical and adult-use license record numbers covered by this AFS]</v>
      </c>
      <c r="D1412" s="88" t="str">
        <f>'Cover Sheet'!$A$6</f>
        <v>[insert name of firm]</v>
      </c>
      <c r="E1412" s="88" t="str">
        <f>'Cover Sheet'!$B$6</f>
        <v>[insert CPA name]</v>
      </c>
      <c r="F1412" s="88" t="str">
        <f>'Cover Sheet'!$B$8</f>
        <v>[insert CPA license number]</v>
      </c>
      <c r="G1412" s="88" t="str">
        <f>'Cover Sheet'!$D$6</f>
        <v>[insert direct email address]</v>
      </c>
      <c r="H1412" s="88" t="str">
        <f>'Cover Sheet'!$D$8</f>
        <v>[insert direct phone number]</v>
      </c>
      <c r="I1412" s="88" t="str">
        <f>'Cover Sheet'!$D$10</f>
        <v>[insert firm mailing address]</v>
      </c>
      <c r="J1412" s="88" t="str">
        <f>'Licensee Info'!$E$2</f>
        <v>Report not attested to correctly</v>
      </c>
      <c r="K1412" s="91" t="s">
        <v>289</v>
      </c>
      <c r="L1412" s="91">
        <v>1</v>
      </c>
      <c r="M1412" s="91" t="s">
        <v>284</v>
      </c>
      <c r="N1412" s="91">
        <v>7</v>
      </c>
      <c r="O1412" s="91">
        <v>4</v>
      </c>
      <c r="P1412" s="91"/>
      <c r="Q1412" s="91"/>
      <c r="R1412" s="91">
        <v>0</v>
      </c>
      <c r="S1412" s="91">
        <v>0</v>
      </c>
      <c r="T1412" s="91">
        <v>0</v>
      </c>
      <c r="U1412" s="91">
        <v>0</v>
      </c>
      <c r="V1412" s="91">
        <v>0</v>
      </c>
      <c r="W1412" s="91">
        <v>0</v>
      </c>
      <c r="X1412" s="91">
        <v>0</v>
      </c>
      <c r="Y1412" s="91">
        <v>0</v>
      </c>
      <c r="Z1412" s="91">
        <v>0</v>
      </c>
      <c r="AA1412" s="91">
        <v>0</v>
      </c>
      <c r="AB1412" s="91">
        <v>0</v>
      </c>
      <c r="AC1412" s="91">
        <v>0</v>
      </c>
      <c r="AD1412" s="91">
        <v>0</v>
      </c>
      <c r="AE1412" s="91"/>
      <c r="AF1412" s="91"/>
      <c r="AG1412" s="91"/>
      <c r="AH1412" s="91"/>
      <c r="AJ1412" cm="1">
        <f t="array" ref="AJ1412">IF(OR(COUNTIF(R1412,$AZ$2:$AZ$19)),0,1)</f>
        <v>0</v>
      </c>
      <c r="AK1412" cm="1">
        <f t="array" ref="AK1412">IF(OR(COUNTIF(S1412,$AZ$2:$AZ$19)),0,1)</f>
        <v>0</v>
      </c>
      <c r="AL1412" cm="1">
        <f t="array" ref="AL1412">IF(OR(COUNTIF(T1412,$AZ$2:$AZ$19)),0,1)</f>
        <v>0</v>
      </c>
      <c r="AM1412" cm="1">
        <f t="array" ref="AM1412">IF(OR(COUNTIF(U1412,$AZ$2:$AZ$19)),0,1)</f>
        <v>0</v>
      </c>
      <c r="AN1412" cm="1">
        <f t="array" ref="AN1412">IF(OR(COUNTIF(V1412,$AZ$2:$AZ$19)),0,1)</f>
        <v>0</v>
      </c>
      <c r="AO1412" cm="1">
        <f t="array" ref="AO1412">IF(OR(COUNTIF(W1412,$AZ$2:$AZ$19)),0,1)</f>
        <v>0</v>
      </c>
      <c r="AP1412" cm="1">
        <f t="array" ref="AP1412">IF(OR(COUNTIF(X1412,$AZ$2:$AZ$19)),0,1)</f>
        <v>0</v>
      </c>
      <c r="AQ1412" cm="1">
        <f t="array" ref="AQ1412">IF(OR(COUNTIF(Y1412,$AZ$2:$AZ$19)),0,1)</f>
        <v>0</v>
      </c>
      <c r="AR1412" cm="1">
        <f t="array" ref="AR1412">IF(OR(COUNTIF(Z1412,$AZ$2:$AZ$19)),0,1)</f>
        <v>0</v>
      </c>
      <c r="AS1412" cm="1">
        <f t="array" ref="AS1412">IF(OR(COUNTIF(AA1412,$AZ$2:$AZ$19)),0,1)</f>
        <v>0</v>
      </c>
      <c r="AT1412" cm="1">
        <f t="array" ref="AT1412">IF(OR(COUNTIF(AB1412,$AZ$2:$AZ$19)),0,1)</f>
        <v>0</v>
      </c>
      <c r="AU1412" cm="1">
        <f t="array" ref="AU1412">IF(OR(COUNTIF(AC1412,$AZ$2:$AZ$19)),0,1)</f>
        <v>0</v>
      </c>
      <c r="AV1412" cm="1">
        <f t="array" ref="AV1412">IF(OR(COUNTIF(AD1412,$AZ$2:$AZ$19)),0,1)</f>
        <v>0</v>
      </c>
      <c r="AX1412">
        <f t="shared" si="24"/>
        <v>0</v>
      </c>
    </row>
    <row r="1413" spans="1:50" x14ac:dyDescent="0.3">
      <c r="A1413" s="92" t="str" cm="1">
        <f t="array" ref="A1413">IF(AX1413&gt;0,'Licensee Info'!$A$2:$A$2,"#N/A")</f>
        <v>#N/A</v>
      </c>
      <c r="B1413" s="88" t="str">
        <f>'Cover Sheet'!$A$3</f>
        <v>[insert AFS Reporting Period]</v>
      </c>
      <c r="C1413" s="88" t="str">
        <f>'Cover Sheet'!$D$3</f>
        <v>[insert all medical and adult-use license record numbers covered by this AFS]</v>
      </c>
      <c r="D1413" s="88" t="str">
        <f>'Cover Sheet'!$A$6</f>
        <v>[insert name of firm]</v>
      </c>
      <c r="E1413" s="88" t="str">
        <f>'Cover Sheet'!$B$6</f>
        <v>[insert CPA name]</v>
      </c>
      <c r="F1413" s="88" t="str">
        <f>'Cover Sheet'!$B$8</f>
        <v>[insert CPA license number]</v>
      </c>
      <c r="G1413" s="88" t="str">
        <f>'Cover Sheet'!$D$6</f>
        <v>[insert direct email address]</v>
      </c>
      <c r="H1413" s="88" t="str">
        <f>'Cover Sheet'!$D$8</f>
        <v>[insert direct phone number]</v>
      </c>
      <c r="I1413" s="88" t="str">
        <f>'Cover Sheet'!$D$10</f>
        <v>[insert firm mailing address]</v>
      </c>
      <c r="J1413" s="88" t="str">
        <f>'Licensee Info'!$E$2</f>
        <v>Report not attested to correctly</v>
      </c>
      <c r="K1413" t="s">
        <v>289</v>
      </c>
      <c r="L1413">
        <v>1</v>
      </c>
      <c r="M1413" t="s">
        <v>284</v>
      </c>
      <c r="N1413">
        <v>7</v>
      </c>
      <c r="O1413">
        <v>5</v>
      </c>
      <c r="R1413">
        <v>0</v>
      </c>
      <c r="S1413">
        <v>0</v>
      </c>
      <c r="T1413">
        <v>0</v>
      </c>
      <c r="U1413">
        <v>0</v>
      </c>
      <c r="V1413">
        <v>0</v>
      </c>
      <c r="W1413">
        <v>0</v>
      </c>
      <c r="X1413">
        <v>0</v>
      </c>
      <c r="Y1413">
        <v>0</v>
      </c>
      <c r="Z1413">
        <v>0</v>
      </c>
      <c r="AA1413">
        <v>0</v>
      </c>
      <c r="AB1413">
        <v>0</v>
      </c>
      <c r="AC1413">
        <v>0</v>
      </c>
      <c r="AD1413">
        <v>0</v>
      </c>
      <c r="AJ1413" cm="1">
        <f t="array" ref="AJ1413">IF(OR(COUNTIF(R1413,$AZ$2:$AZ$19)),0,1)</f>
        <v>0</v>
      </c>
      <c r="AK1413" cm="1">
        <f t="array" ref="AK1413">IF(OR(COUNTIF(S1413,$AZ$2:$AZ$19)),0,1)</f>
        <v>0</v>
      </c>
      <c r="AL1413" cm="1">
        <f t="array" ref="AL1413">IF(OR(COUNTIF(T1413,$AZ$2:$AZ$19)),0,1)</f>
        <v>0</v>
      </c>
      <c r="AM1413" cm="1">
        <f t="array" ref="AM1413">IF(OR(COUNTIF(U1413,$AZ$2:$AZ$19)),0,1)</f>
        <v>0</v>
      </c>
      <c r="AN1413" cm="1">
        <f t="array" ref="AN1413">IF(OR(COUNTIF(V1413,$AZ$2:$AZ$19)),0,1)</f>
        <v>0</v>
      </c>
      <c r="AO1413" cm="1">
        <f t="array" ref="AO1413">IF(OR(COUNTIF(W1413,$AZ$2:$AZ$19)),0,1)</f>
        <v>0</v>
      </c>
      <c r="AP1413" cm="1">
        <f t="array" ref="AP1413">IF(OR(COUNTIF(X1413,$AZ$2:$AZ$19)),0,1)</f>
        <v>0</v>
      </c>
      <c r="AQ1413" cm="1">
        <f t="array" ref="AQ1413">IF(OR(COUNTIF(Y1413,$AZ$2:$AZ$19)),0,1)</f>
        <v>0</v>
      </c>
      <c r="AR1413" cm="1">
        <f t="array" ref="AR1413">IF(OR(COUNTIF(Z1413,$AZ$2:$AZ$19)),0,1)</f>
        <v>0</v>
      </c>
      <c r="AS1413" cm="1">
        <f t="array" ref="AS1413">IF(OR(COUNTIF(AA1413,$AZ$2:$AZ$19)),0,1)</f>
        <v>0</v>
      </c>
      <c r="AT1413" cm="1">
        <f t="array" ref="AT1413">IF(OR(COUNTIF(AB1413,$AZ$2:$AZ$19)),0,1)</f>
        <v>0</v>
      </c>
      <c r="AU1413" cm="1">
        <f t="array" ref="AU1413">IF(OR(COUNTIF(AC1413,$AZ$2:$AZ$19)),0,1)</f>
        <v>0</v>
      </c>
      <c r="AV1413" cm="1">
        <f t="array" ref="AV1413">IF(OR(COUNTIF(AD1413,$AZ$2:$AZ$19)),0,1)</f>
        <v>0</v>
      </c>
      <c r="AX1413">
        <f t="shared" si="24"/>
        <v>0</v>
      </c>
    </row>
    <row r="1414" spans="1:50" x14ac:dyDescent="0.3">
      <c r="A1414" s="88" t="str" cm="1">
        <f t="array" ref="A1414">IF(AX1414&gt;0,'Licensee Info'!$A$2:$A$2,"#N/A")</f>
        <v>#N/A</v>
      </c>
      <c r="B1414" s="88" t="str">
        <f>'Cover Sheet'!$A$3</f>
        <v>[insert AFS Reporting Period]</v>
      </c>
      <c r="C1414" s="88" t="str">
        <f>'Cover Sheet'!$D$3</f>
        <v>[insert all medical and adult-use license record numbers covered by this AFS]</v>
      </c>
      <c r="D1414" s="88" t="str">
        <f>'Cover Sheet'!$A$6</f>
        <v>[insert name of firm]</v>
      </c>
      <c r="E1414" s="88" t="str">
        <f>'Cover Sheet'!$B$6</f>
        <v>[insert CPA name]</v>
      </c>
      <c r="F1414" s="88" t="str">
        <f>'Cover Sheet'!$B$8</f>
        <v>[insert CPA license number]</v>
      </c>
      <c r="G1414" s="88" t="str">
        <f>'Cover Sheet'!$D$6</f>
        <v>[insert direct email address]</v>
      </c>
      <c r="H1414" s="88" t="str">
        <f>'Cover Sheet'!$D$8</f>
        <v>[insert direct phone number]</v>
      </c>
      <c r="I1414" s="88" t="str">
        <f>'Cover Sheet'!$D$10</f>
        <v>[insert firm mailing address]</v>
      </c>
      <c r="J1414" s="88" t="str">
        <f>'Licensee Info'!$E$2</f>
        <v>Report not attested to correctly</v>
      </c>
      <c r="K1414" s="91" t="s">
        <v>289</v>
      </c>
      <c r="L1414" s="91">
        <v>1</v>
      </c>
      <c r="M1414" s="91" t="s">
        <v>284</v>
      </c>
      <c r="N1414" s="91">
        <v>7</v>
      </c>
      <c r="O1414" s="91">
        <v>6</v>
      </c>
      <c r="P1414" s="91"/>
      <c r="Q1414" s="91"/>
      <c r="R1414" s="91">
        <v>0</v>
      </c>
      <c r="S1414" s="91">
        <v>0</v>
      </c>
      <c r="T1414" s="91">
        <v>0</v>
      </c>
      <c r="U1414" s="91">
        <v>0</v>
      </c>
      <c r="V1414" s="91">
        <v>0</v>
      </c>
      <c r="W1414" s="91">
        <v>0</v>
      </c>
      <c r="X1414" s="91">
        <v>0</v>
      </c>
      <c r="Y1414" s="91">
        <v>0</v>
      </c>
      <c r="Z1414" s="91">
        <v>0</v>
      </c>
      <c r="AA1414" s="91">
        <v>0</v>
      </c>
      <c r="AB1414" s="91">
        <v>0</v>
      </c>
      <c r="AC1414" s="91">
        <v>0</v>
      </c>
      <c r="AD1414" s="91">
        <v>0</v>
      </c>
      <c r="AE1414" s="91"/>
      <c r="AF1414" s="91"/>
      <c r="AG1414" s="91"/>
      <c r="AH1414" s="91"/>
      <c r="AJ1414" cm="1">
        <f t="array" ref="AJ1414">IF(OR(COUNTIF(R1414,$AZ$2:$AZ$19)),0,1)</f>
        <v>0</v>
      </c>
      <c r="AK1414" cm="1">
        <f t="array" ref="AK1414">IF(OR(COUNTIF(S1414,$AZ$2:$AZ$19)),0,1)</f>
        <v>0</v>
      </c>
      <c r="AL1414" cm="1">
        <f t="array" ref="AL1414">IF(OR(COUNTIF(T1414,$AZ$2:$AZ$19)),0,1)</f>
        <v>0</v>
      </c>
      <c r="AM1414" cm="1">
        <f t="array" ref="AM1414">IF(OR(COUNTIF(U1414,$AZ$2:$AZ$19)),0,1)</f>
        <v>0</v>
      </c>
      <c r="AN1414" cm="1">
        <f t="array" ref="AN1414">IF(OR(COUNTIF(V1414,$AZ$2:$AZ$19)),0,1)</f>
        <v>0</v>
      </c>
      <c r="AO1414" cm="1">
        <f t="array" ref="AO1414">IF(OR(COUNTIF(W1414,$AZ$2:$AZ$19)),0,1)</f>
        <v>0</v>
      </c>
      <c r="AP1414" cm="1">
        <f t="array" ref="AP1414">IF(OR(COUNTIF(X1414,$AZ$2:$AZ$19)),0,1)</f>
        <v>0</v>
      </c>
      <c r="AQ1414" cm="1">
        <f t="array" ref="AQ1414">IF(OR(COUNTIF(Y1414,$AZ$2:$AZ$19)),0,1)</f>
        <v>0</v>
      </c>
      <c r="AR1414" cm="1">
        <f t="array" ref="AR1414">IF(OR(COUNTIF(Z1414,$AZ$2:$AZ$19)),0,1)</f>
        <v>0</v>
      </c>
      <c r="AS1414" cm="1">
        <f t="array" ref="AS1414">IF(OR(COUNTIF(AA1414,$AZ$2:$AZ$19)),0,1)</f>
        <v>0</v>
      </c>
      <c r="AT1414" cm="1">
        <f t="array" ref="AT1414">IF(OR(COUNTIF(AB1414,$AZ$2:$AZ$19)),0,1)</f>
        <v>0</v>
      </c>
      <c r="AU1414" cm="1">
        <f t="array" ref="AU1414">IF(OR(COUNTIF(AC1414,$AZ$2:$AZ$19)),0,1)</f>
        <v>0</v>
      </c>
      <c r="AV1414" cm="1">
        <f t="array" ref="AV1414">IF(OR(COUNTIF(AD1414,$AZ$2:$AZ$19)),0,1)</f>
        <v>0</v>
      </c>
      <c r="AX1414">
        <f t="shared" si="24"/>
        <v>0</v>
      </c>
    </row>
    <row r="1415" spans="1:50" x14ac:dyDescent="0.3">
      <c r="A1415" s="92" t="str" cm="1">
        <f t="array" ref="A1415">IF(AX1415&gt;0,'Licensee Info'!$A$2:$A$2,"#N/A")</f>
        <v>#N/A</v>
      </c>
      <c r="B1415" s="88" t="str">
        <f>'Cover Sheet'!$A$3</f>
        <v>[insert AFS Reporting Period]</v>
      </c>
      <c r="C1415" s="88" t="str">
        <f>'Cover Sheet'!$D$3</f>
        <v>[insert all medical and adult-use license record numbers covered by this AFS]</v>
      </c>
      <c r="D1415" s="88" t="str">
        <f>'Cover Sheet'!$A$6</f>
        <v>[insert name of firm]</v>
      </c>
      <c r="E1415" s="88" t="str">
        <f>'Cover Sheet'!$B$6</f>
        <v>[insert CPA name]</v>
      </c>
      <c r="F1415" s="88" t="str">
        <f>'Cover Sheet'!$B$8</f>
        <v>[insert CPA license number]</v>
      </c>
      <c r="G1415" s="88" t="str">
        <f>'Cover Sheet'!$D$6</f>
        <v>[insert direct email address]</v>
      </c>
      <c r="H1415" s="88" t="str">
        <f>'Cover Sheet'!$D$8</f>
        <v>[insert direct phone number]</v>
      </c>
      <c r="I1415" s="88" t="str">
        <f>'Cover Sheet'!$D$10</f>
        <v>[insert firm mailing address]</v>
      </c>
      <c r="J1415" s="88" t="str">
        <f>'Licensee Info'!$E$2</f>
        <v>Report not attested to correctly</v>
      </c>
      <c r="K1415" t="s">
        <v>289</v>
      </c>
      <c r="L1415">
        <v>1</v>
      </c>
      <c r="M1415" t="s">
        <v>284</v>
      </c>
      <c r="N1415">
        <v>7</v>
      </c>
      <c r="O1415">
        <v>7</v>
      </c>
      <c r="R1415">
        <v>0</v>
      </c>
      <c r="S1415">
        <v>0</v>
      </c>
      <c r="T1415">
        <v>0</v>
      </c>
      <c r="U1415">
        <v>0</v>
      </c>
      <c r="V1415">
        <v>0</v>
      </c>
      <c r="W1415">
        <v>0</v>
      </c>
      <c r="X1415">
        <v>0</v>
      </c>
      <c r="Y1415">
        <v>0</v>
      </c>
      <c r="Z1415">
        <v>0</v>
      </c>
      <c r="AA1415">
        <v>0</v>
      </c>
      <c r="AB1415">
        <v>0</v>
      </c>
      <c r="AC1415">
        <v>0</v>
      </c>
      <c r="AD1415">
        <v>0</v>
      </c>
      <c r="AJ1415" cm="1">
        <f t="array" ref="AJ1415">IF(OR(COUNTIF(R1415,$AZ$2:$AZ$19)),0,1)</f>
        <v>0</v>
      </c>
      <c r="AK1415" cm="1">
        <f t="array" ref="AK1415">IF(OR(COUNTIF(S1415,$AZ$2:$AZ$19)),0,1)</f>
        <v>0</v>
      </c>
      <c r="AL1415" cm="1">
        <f t="array" ref="AL1415">IF(OR(COUNTIF(T1415,$AZ$2:$AZ$19)),0,1)</f>
        <v>0</v>
      </c>
      <c r="AM1415" cm="1">
        <f t="array" ref="AM1415">IF(OR(COUNTIF(U1415,$AZ$2:$AZ$19)),0,1)</f>
        <v>0</v>
      </c>
      <c r="AN1415" cm="1">
        <f t="array" ref="AN1415">IF(OR(COUNTIF(V1415,$AZ$2:$AZ$19)),0,1)</f>
        <v>0</v>
      </c>
      <c r="AO1415" cm="1">
        <f t="array" ref="AO1415">IF(OR(COUNTIF(W1415,$AZ$2:$AZ$19)),0,1)</f>
        <v>0</v>
      </c>
      <c r="AP1415" cm="1">
        <f t="array" ref="AP1415">IF(OR(COUNTIF(X1415,$AZ$2:$AZ$19)),0,1)</f>
        <v>0</v>
      </c>
      <c r="AQ1415" cm="1">
        <f t="array" ref="AQ1415">IF(OR(COUNTIF(Y1415,$AZ$2:$AZ$19)),0,1)</f>
        <v>0</v>
      </c>
      <c r="AR1415" cm="1">
        <f t="array" ref="AR1415">IF(OR(COUNTIF(Z1415,$AZ$2:$AZ$19)),0,1)</f>
        <v>0</v>
      </c>
      <c r="AS1415" cm="1">
        <f t="array" ref="AS1415">IF(OR(COUNTIF(AA1415,$AZ$2:$AZ$19)),0,1)</f>
        <v>0</v>
      </c>
      <c r="AT1415" cm="1">
        <f t="array" ref="AT1415">IF(OR(COUNTIF(AB1415,$AZ$2:$AZ$19)),0,1)</f>
        <v>0</v>
      </c>
      <c r="AU1415" cm="1">
        <f t="array" ref="AU1415">IF(OR(COUNTIF(AC1415,$AZ$2:$AZ$19)),0,1)</f>
        <v>0</v>
      </c>
      <c r="AV1415" cm="1">
        <f t="array" ref="AV1415">IF(OR(COUNTIF(AD1415,$AZ$2:$AZ$19)),0,1)</f>
        <v>0</v>
      </c>
      <c r="AX1415">
        <f t="shared" si="24"/>
        <v>0</v>
      </c>
    </row>
    <row r="1416" spans="1:50" x14ac:dyDescent="0.3">
      <c r="A1416" s="88" t="str" cm="1">
        <f t="array" ref="A1416">IF(AX1416&gt;0,'Licensee Info'!$A$2:$A$2,"#N/A")</f>
        <v>#N/A</v>
      </c>
      <c r="B1416" s="88" t="str">
        <f>'Cover Sheet'!$A$3</f>
        <v>[insert AFS Reporting Period]</v>
      </c>
      <c r="C1416" s="88" t="str">
        <f>'Cover Sheet'!$D$3</f>
        <v>[insert all medical and adult-use license record numbers covered by this AFS]</v>
      </c>
      <c r="D1416" s="88" t="str">
        <f>'Cover Sheet'!$A$6</f>
        <v>[insert name of firm]</v>
      </c>
      <c r="E1416" s="88" t="str">
        <f>'Cover Sheet'!$B$6</f>
        <v>[insert CPA name]</v>
      </c>
      <c r="F1416" s="88" t="str">
        <f>'Cover Sheet'!$B$8</f>
        <v>[insert CPA license number]</v>
      </c>
      <c r="G1416" s="88" t="str">
        <f>'Cover Sheet'!$D$6</f>
        <v>[insert direct email address]</v>
      </c>
      <c r="H1416" s="88" t="str">
        <f>'Cover Sheet'!$D$8</f>
        <v>[insert direct phone number]</v>
      </c>
      <c r="I1416" s="88" t="str">
        <f>'Cover Sheet'!$D$10</f>
        <v>[insert firm mailing address]</v>
      </c>
      <c r="J1416" s="88" t="str">
        <f>'Licensee Info'!$E$2</f>
        <v>Report not attested to correctly</v>
      </c>
      <c r="K1416" s="91" t="s">
        <v>289</v>
      </c>
      <c r="L1416" s="91">
        <v>1</v>
      </c>
      <c r="M1416" s="91" t="s">
        <v>284</v>
      </c>
      <c r="N1416" s="91">
        <v>7</v>
      </c>
      <c r="O1416" s="91">
        <v>8</v>
      </c>
      <c r="P1416" s="91"/>
      <c r="Q1416" s="91"/>
      <c r="R1416" s="91">
        <v>0</v>
      </c>
      <c r="S1416" s="91">
        <v>0</v>
      </c>
      <c r="T1416" s="91">
        <v>0</v>
      </c>
      <c r="U1416" s="91">
        <v>0</v>
      </c>
      <c r="V1416" s="91">
        <v>0</v>
      </c>
      <c r="W1416" s="91">
        <v>0</v>
      </c>
      <c r="X1416" s="91">
        <v>0</v>
      </c>
      <c r="Y1416" s="91">
        <v>0</v>
      </c>
      <c r="Z1416" s="91">
        <v>0</v>
      </c>
      <c r="AA1416" s="91">
        <v>0</v>
      </c>
      <c r="AB1416" s="91">
        <v>0</v>
      </c>
      <c r="AC1416" s="91">
        <v>0</v>
      </c>
      <c r="AD1416" s="91">
        <v>0</v>
      </c>
      <c r="AE1416" s="91"/>
      <c r="AF1416" s="91"/>
      <c r="AG1416" s="91"/>
      <c r="AH1416" s="91"/>
      <c r="AJ1416" cm="1">
        <f t="array" ref="AJ1416">IF(OR(COUNTIF(R1416,$AZ$2:$AZ$19)),0,1)</f>
        <v>0</v>
      </c>
      <c r="AK1416" cm="1">
        <f t="array" ref="AK1416">IF(OR(COUNTIF(S1416,$AZ$2:$AZ$19)),0,1)</f>
        <v>0</v>
      </c>
      <c r="AL1416" cm="1">
        <f t="array" ref="AL1416">IF(OR(COUNTIF(T1416,$AZ$2:$AZ$19)),0,1)</f>
        <v>0</v>
      </c>
      <c r="AM1416" cm="1">
        <f t="array" ref="AM1416">IF(OR(COUNTIF(U1416,$AZ$2:$AZ$19)),0,1)</f>
        <v>0</v>
      </c>
      <c r="AN1416" cm="1">
        <f t="array" ref="AN1416">IF(OR(COUNTIF(V1416,$AZ$2:$AZ$19)),0,1)</f>
        <v>0</v>
      </c>
      <c r="AO1416" cm="1">
        <f t="array" ref="AO1416">IF(OR(COUNTIF(W1416,$AZ$2:$AZ$19)),0,1)</f>
        <v>0</v>
      </c>
      <c r="AP1416" cm="1">
        <f t="array" ref="AP1416">IF(OR(COUNTIF(X1416,$AZ$2:$AZ$19)),0,1)</f>
        <v>0</v>
      </c>
      <c r="AQ1416" cm="1">
        <f t="array" ref="AQ1416">IF(OR(COUNTIF(Y1416,$AZ$2:$AZ$19)),0,1)</f>
        <v>0</v>
      </c>
      <c r="AR1416" cm="1">
        <f t="array" ref="AR1416">IF(OR(COUNTIF(Z1416,$AZ$2:$AZ$19)),0,1)</f>
        <v>0</v>
      </c>
      <c r="AS1416" cm="1">
        <f t="array" ref="AS1416">IF(OR(COUNTIF(AA1416,$AZ$2:$AZ$19)),0,1)</f>
        <v>0</v>
      </c>
      <c r="AT1416" cm="1">
        <f t="array" ref="AT1416">IF(OR(COUNTIF(AB1416,$AZ$2:$AZ$19)),0,1)</f>
        <v>0</v>
      </c>
      <c r="AU1416" cm="1">
        <f t="array" ref="AU1416">IF(OR(COUNTIF(AC1416,$AZ$2:$AZ$19)),0,1)</f>
        <v>0</v>
      </c>
      <c r="AV1416" cm="1">
        <f t="array" ref="AV1416">IF(OR(COUNTIF(AD1416,$AZ$2:$AZ$19)),0,1)</f>
        <v>0</v>
      </c>
      <c r="AX1416">
        <f t="shared" si="24"/>
        <v>0</v>
      </c>
    </row>
    <row r="1417" spans="1:50" x14ac:dyDescent="0.3">
      <c r="A1417" s="92" t="str" cm="1">
        <f t="array" ref="A1417">IF(AX1417&gt;0,'Licensee Info'!$A$2:$A$2,"#N/A")</f>
        <v>#N/A</v>
      </c>
      <c r="B1417" s="88" t="str">
        <f>'Cover Sheet'!$A$3</f>
        <v>[insert AFS Reporting Period]</v>
      </c>
      <c r="C1417" s="88" t="str">
        <f>'Cover Sheet'!$D$3</f>
        <v>[insert all medical and adult-use license record numbers covered by this AFS]</v>
      </c>
      <c r="D1417" s="88" t="str">
        <f>'Cover Sheet'!$A$6</f>
        <v>[insert name of firm]</v>
      </c>
      <c r="E1417" s="88" t="str">
        <f>'Cover Sheet'!$B$6</f>
        <v>[insert CPA name]</v>
      </c>
      <c r="F1417" s="88" t="str">
        <f>'Cover Sheet'!$B$8</f>
        <v>[insert CPA license number]</v>
      </c>
      <c r="G1417" s="88" t="str">
        <f>'Cover Sheet'!$D$6</f>
        <v>[insert direct email address]</v>
      </c>
      <c r="H1417" s="88" t="str">
        <f>'Cover Sheet'!$D$8</f>
        <v>[insert direct phone number]</v>
      </c>
      <c r="I1417" s="88" t="str">
        <f>'Cover Sheet'!$D$10</f>
        <v>[insert firm mailing address]</v>
      </c>
      <c r="J1417" s="88" t="str">
        <f>'Licensee Info'!$E$2</f>
        <v>Report not attested to correctly</v>
      </c>
      <c r="K1417" t="s">
        <v>289</v>
      </c>
      <c r="L1417">
        <v>1</v>
      </c>
      <c r="M1417" t="s">
        <v>284</v>
      </c>
      <c r="N1417">
        <v>7</v>
      </c>
      <c r="O1417">
        <v>9</v>
      </c>
      <c r="R1417">
        <v>0</v>
      </c>
      <c r="S1417">
        <v>0</v>
      </c>
      <c r="T1417">
        <v>0</v>
      </c>
      <c r="U1417">
        <v>0</v>
      </c>
      <c r="V1417">
        <v>0</v>
      </c>
      <c r="W1417">
        <v>0</v>
      </c>
      <c r="X1417">
        <v>0</v>
      </c>
      <c r="Y1417">
        <v>0</v>
      </c>
      <c r="Z1417">
        <v>0</v>
      </c>
      <c r="AA1417">
        <v>0</v>
      </c>
      <c r="AB1417">
        <v>0</v>
      </c>
      <c r="AC1417">
        <v>0</v>
      </c>
      <c r="AD1417">
        <v>0</v>
      </c>
      <c r="AJ1417" cm="1">
        <f t="array" ref="AJ1417">IF(OR(COUNTIF(R1417,$AZ$2:$AZ$19)),0,1)</f>
        <v>0</v>
      </c>
      <c r="AK1417" cm="1">
        <f t="array" ref="AK1417">IF(OR(COUNTIF(S1417,$AZ$2:$AZ$19)),0,1)</f>
        <v>0</v>
      </c>
      <c r="AL1417" cm="1">
        <f t="array" ref="AL1417">IF(OR(COUNTIF(T1417,$AZ$2:$AZ$19)),0,1)</f>
        <v>0</v>
      </c>
      <c r="AM1417" cm="1">
        <f t="array" ref="AM1417">IF(OR(COUNTIF(U1417,$AZ$2:$AZ$19)),0,1)</f>
        <v>0</v>
      </c>
      <c r="AN1417" cm="1">
        <f t="array" ref="AN1417">IF(OR(COUNTIF(V1417,$AZ$2:$AZ$19)),0,1)</f>
        <v>0</v>
      </c>
      <c r="AO1417" cm="1">
        <f t="array" ref="AO1417">IF(OR(COUNTIF(W1417,$AZ$2:$AZ$19)),0,1)</f>
        <v>0</v>
      </c>
      <c r="AP1417" cm="1">
        <f t="array" ref="AP1417">IF(OR(COUNTIF(X1417,$AZ$2:$AZ$19)),0,1)</f>
        <v>0</v>
      </c>
      <c r="AQ1417" cm="1">
        <f t="array" ref="AQ1417">IF(OR(COUNTIF(Y1417,$AZ$2:$AZ$19)),0,1)</f>
        <v>0</v>
      </c>
      <c r="AR1417" cm="1">
        <f t="array" ref="AR1417">IF(OR(COUNTIF(Z1417,$AZ$2:$AZ$19)),0,1)</f>
        <v>0</v>
      </c>
      <c r="AS1417" cm="1">
        <f t="array" ref="AS1417">IF(OR(COUNTIF(AA1417,$AZ$2:$AZ$19)),0,1)</f>
        <v>0</v>
      </c>
      <c r="AT1417" cm="1">
        <f t="array" ref="AT1417">IF(OR(COUNTIF(AB1417,$AZ$2:$AZ$19)),0,1)</f>
        <v>0</v>
      </c>
      <c r="AU1417" cm="1">
        <f t="array" ref="AU1417">IF(OR(COUNTIF(AC1417,$AZ$2:$AZ$19)),0,1)</f>
        <v>0</v>
      </c>
      <c r="AV1417" cm="1">
        <f t="array" ref="AV1417">IF(OR(COUNTIF(AD1417,$AZ$2:$AZ$19)),0,1)</f>
        <v>0</v>
      </c>
      <c r="AX1417">
        <f t="shared" si="24"/>
        <v>0</v>
      </c>
    </row>
    <row r="1418" spans="1:50" x14ac:dyDescent="0.3">
      <c r="A1418" s="88" t="str" cm="1">
        <f t="array" ref="A1418">IF(AX1418&gt;0,'Licensee Info'!$A$2:$A$2,"#N/A")</f>
        <v>#N/A</v>
      </c>
      <c r="B1418" s="88" t="str">
        <f>'Cover Sheet'!$A$3</f>
        <v>[insert AFS Reporting Period]</v>
      </c>
      <c r="C1418" s="88" t="str">
        <f>'Cover Sheet'!$D$3</f>
        <v>[insert all medical and adult-use license record numbers covered by this AFS]</v>
      </c>
      <c r="D1418" s="88" t="str">
        <f>'Cover Sheet'!$A$6</f>
        <v>[insert name of firm]</v>
      </c>
      <c r="E1418" s="88" t="str">
        <f>'Cover Sheet'!$B$6</f>
        <v>[insert CPA name]</v>
      </c>
      <c r="F1418" s="88" t="str">
        <f>'Cover Sheet'!$B$8</f>
        <v>[insert CPA license number]</v>
      </c>
      <c r="G1418" s="88" t="str">
        <f>'Cover Sheet'!$D$6</f>
        <v>[insert direct email address]</v>
      </c>
      <c r="H1418" s="88" t="str">
        <f>'Cover Sheet'!$D$8</f>
        <v>[insert direct phone number]</v>
      </c>
      <c r="I1418" s="88" t="str">
        <f>'Cover Sheet'!$D$10</f>
        <v>[insert firm mailing address]</v>
      </c>
      <c r="J1418" s="88" t="str">
        <f>'Licensee Info'!$E$2</f>
        <v>Report not attested to correctly</v>
      </c>
      <c r="K1418" s="91" t="s">
        <v>289</v>
      </c>
      <c r="L1418" s="91">
        <v>1</v>
      </c>
      <c r="M1418" s="91" t="s">
        <v>284</v>
      </c>
      <c r="N1418" s="91">
        <v>7</v>
      </c>
      <c r="O1418" s="91">
        <v>10</v>
      </c>
      <c r="P1418" s="91"/>
      <c r="Q1418" s="91"/>
      <c r="R1418" s="91">
        <v>0</v>
      </c>
      <c r="S1418" s="91">
        <v>0</v>
      </c>
      <c r="T1418" s="91">
        <v>0</v>
      </c>
      <c r="U1418" s="91">
        <v>0</v>
      </c>
      <c r="V1418" s="91">
        <v>0</v>
      </c>
      <c r="W1418" s="91">
        <v>0</v>
      </c>
      <c r="X1418" s="91">
        <v>0</v>
      </c>
      <c r="Y1418" s="91">
        <v>0</v>
      </c>
      <c r="Z1418" s="91">
        <v>0</v>
      </c>
      <c r="AA1418" s="91">
        <v>0</v>
      </c>
      <c r="AB1418" s="91">
        <v>0</v>
      </c>
      <c r="AC1418" s="91">
        <v>0</v>
      </c>
      <c r="AD1418" s="91">
        <v>0</v>
      </c>
      <c r="AE1418" s="91"/>
      <c r="AF1418" s="91"/>
      <c r="AG1418" s="91"/>
      <c r="AH1418" s="91"/>
      <c r="AJ1418" cm="1">
        <f t="array" ref="AJ1418">IF(OR(COUNTIF(R1418,$AZ$2:$AZ$19)),0,1)</f>
        <v>0</v>
      </c>
      <c r="AK1418" cm="1">
        <f t="array" ref="AK1418">IF(OR(COUNTIF(S1418,$AZ$2:$AZ$19)),0,1)</f>
        <v>0</v>
      </c>
      <c r="AL1418" cm="1">
        <f t="array" ref="AL1418">IF(OR(COUNTIF(T1418,$AZ$2:$AZ$19)),0,1)</f>
        <v>0</v>
      </c>
      <c r="AM1418" cm="1">
        <f t="array" ref="AM1418">IF(OR(COUNTIF(U1418,$AZ$2:$AZ$19)),0,1)</f>
        <v>0</v>
      </c>
      <c r="AN1418" cm="1">
        <f t="array" ref="AN1418">IF(OR(COUNTIF(V1418,$AZ$2:$AZ$19)),0,1)</f>
        <v>0</v>
      </c>
      <c r="AO1418" cm="1">
        <f t="array" ref="AO1418">IF(OR(COUNTIF(W1418,$AZ$2:$AZ$19)),0,1)</f>
        <v>0</v>
      </c>
      <c r="AP1418" cm="1">
        <f t="array" ref="AP1418">IF(OR(COUNTIF(X1418,$AZ$2:$AZ$19)),0,1)</f>
        <v>0</v>
      </c>
      <c r="AQ1418" cm="1">
        <f t="array" ref="AQ1418">IF(OR(COUNTIF(Y1418,$AZ$2:$AZ$19)),0,1)</f>
        <v>0</v>
      </c>
      <c r="AR1418" cm="1">
        <f t="array" ref="AR1418">IF(OR(COUNTIF(Z1418,$AZ$2:$AZ$19)),0,1)</f>
        <v>0</v>
      </c>
      <c r="AS1418" cm="1">
        <f t="array" ref="AS1418">IF(OR(COUNTIF(AA1418,$AZ$2:$AZ$19)),0,1)</f>
        <v>0</v>
      </c>
      <c r="AT1418" cm="1">
        <f t="array" ref="AT1418">IF(OR(COUNTIF(AB1418,$AZ$2:$AZ$19)),0,1)</f>
        <v>0</v>
      </c>
      <c r="AU1418" cm="1">
        <f t="array" ref="AU1418">IF(OR(COUNTIF(AC1418,$AZ$2:$AZ$19)),0,1)</f>
        <v>0</v>
      </c>
      <c r="AV1418" cm="1">
        <f t="array" ref="AV1418">IF(OR(COUNTIF(AD1418,$AZ$2:$AZ$19)),0,1)</f>
        <v>0</v>
      </c>
      <c r="AX1418">
        <f t="shared" si="24"/>
        <v>0</v>
      </c>
    </row>
    <row r="1419" spans="1:50" x14ac:dyDescent="0.3">
      <c r="A1419" s="92" t="str" cm="1">
        <f t="array" ref="A1419">IF(AX1419&gt;0,'Licensee Info'!$A$2:$A$2,"#N/A")</f>
        <v>#N/A</v>
      </c>
      <c r="B1419" s="88" t="str">
        <f>'Cover Sheet'!$A$3</f>
        <v>[insert AFS Reporting Period]</v>
      </c>
      <c r="C1419" s="88" t="str">
        <f>'Cover Sheet'!$D$3</f>
        <v>[insert all medical and adult-use license record numbers covered by this AFS]</v>
      </c>
      <c r="D1419" s="88" t="str">
        <f>'Cover Sheet'!$A$6</f>
        <v>[insert name of firm]</v>
      </c>
      <c r="E1419" s="88" t="str">
        <f>'Cover Sheet'!$B$6</f>
        <v>[insert CPA name]</v>
      </c>
      <c r="F1419" s="88" t="str">
        <f>'Cover Sheet'!$B$8</f>
        <v>[insert CPA license number]</v>
      </c>
      <c r="G1419" s="88" t="str">
        <f>'Cover Sheet'!$D$6</f>
        <v>[insert direct email address]</v>
      </c>
      <c r="H1419" s="88" t="str">
        <f>'Cover Sheet'!$D$8</f>
        <v>[insert direct phone number]</v>
      </c>
      <c r="I1419" s="88" t="str">
        <f>'Cover Sheet'!$D$10</f>
        <v>[insert firm mailing address]</v>
      </c>
      <c r="J1419" s="88" t="str">
        <f>'Licensee Info'!$E$2</f>
        <v>Report not attested to correctly</v>
      </c>
      <c r="K1419" t="s">
        <v>289</v>
      </c>
      <c r="L1419">
        <v>1</v>
      </c>
      <c r="M1419">
        <v>1</v>
      </c>
      <c r="N1419">
        <v>8</v>
      </c>
      <c r="R1419" t="str">
        <f>'E1 - Lease Agreements'!$C$240</f>
        <v>[insert here]</v>
      </c>
      <c r="S1419" t="str">
        <f>'E1 - Lease Agreements'!$C$241</f>
        <v>[insert here]</v>
      </c>
      <c r="T1419" t="str">
        <f>'E1 - Lease Agreements'!$C$242</f>
        <v>[insert here]</v>
      </c>
      <c r="U1419" t="str">
        <f>'E1 - Lease Agreements'!$C$243</f>
        <v>[insert here]</v>
      </c>
      <c r="V1419" t="str">
        <f>'E1 - Lease Agreements'!$C$244</f>
        <v>[insert here]</v>
      </c>
      <c r="W1419" t="str">
        <f>'E1 - Lease Agreements'!$D$245</f>
        <v>[insert relationship explanation here]</v>
      </c>
      <c r="X1419" t="str">
        <f>'E1 - Lease Agreements'!$C$246</f>
        <v>[insert here]</v>
      </c>
      <c r="Y1419" t="str">
        <f>'E1 - Lease Agreements'!$C$247</f>
        <v>[insert here]</v>
      </c>
      <c r="Z1419" t="str">
        <f>'E1 - Lease Agreements'!$C$248</f>
        <v>[insert here]</v>
      </c>
      <c r="AA1419" t="str">
        <f>'E1 - Lease Agreements'!$C$249</f>
        <v>[insert here]</v>
      </c>
      <c r="AB1419" t="str">
        <f>'E1 - Lease Agreements'!$A$251</f>
        <v>[insert here]</v>
      </c>
      <c r="AC1419" t="str">
        <f>'E1 - Lease Agreements'!$C$251</f>
        <v>[insert here]</v>
      </c>
      <c r="AD1419" s="102" t="str">
        <f>'E1 - Lease Agreements'!$E$251</f>
        <v>[Autocalculated From Previous Cells]</v>
      </c>
      <c r="AE1419" t="str">
        <f>'E1 - Lease Agreements'!$C$245</f>
        <v>[insert here]</v>
      </c>
      <c r="AJ1419" cm="1">
        <f t="array" ref="AJ1419">IF(OR(COUNTIF(R1419,$AZ$2:$AZ$19)),0,1)</f>
        <v>0</v>
      </c>
      <c r="AK1419" cm="1">
        <f t="array" ref="AK1419">IF(OR(COUNTIF(S1419,$AZ$2:$AZ$19)),0,1)</f>
        <v>0</v>
      </c>
      <c r="AL1419" cm="1">
        <f t="array" ref="AL1419">IF(OR(COUNTIF(T1419,$AZ$2:$AZ$19)),0,1)</f>
        <v>0</v>
      </c>
      <c r="AM1419" cm="1">
        <f t="array" ref="AM1419">IF(OR(COUNTIF(U1419,$AZ$2:$AZ$19)),0,1)</f>
        <v>0</v>
      </c>
      <c r="AN1419" cm="1">
        <f t="array" ref="AN1419">IF(OR(COUNTIF(V1419,$AZ$2:$AZ$19)),0,1)</f>
        <v>0</v>
      </c>
      <c r="AO1419" cm="1">
        <f t="array" ref="AO1419">IF(OR(COUNTIF(W1419,$AZ$2:$AZ$19)),0,1)</f>
        <v>0</v>
      </c>
      <c r="AP1419" cm="1">
        <f t="array" ref="AP1419">IF(OR(COUNTIF(X1419,$AZ$2:$AZ$19)),0,1)</f>
        <v>0</v>
      </c>
      <c r="AQ1419" cm="1">
        <f t="array" ref="AQ1419">IF(OR(COUNTIF(Y1419,$AZ$2:$AZ$19)),0,1)</f>
        <v>0</v>
      </c>
      <c r="AR1419" cm="1">
        <f t="array" ref="AR1419">IF(OR(COUNTIF(Z1419,$AZ$2:$AZ$19)),0,1)</f>
        <v>0</v>
      </c>
      <c r="AS1419" cm="1">
        <f t="array" ref="AS1419">IF(OR(COUNTIF(AA1419,$AZ$2:$AZ$19)),0,1)</f>
        <v>0</v>
      </c>
      <c r="AT1419" cm="1">
        <f t="array" ref="AT1419">IF(OR(COUNTIF(AB1419,$AZ$2:$AZ$19)),0,1)</f>
        <v>0</v>
      </c>
      <c r="AU1419" cm="1">
        <f t="array" ref="AU1419">IF(OR(COUNTIF(AC1419,$AZ$2:$AZ$19)),0,1)</f>
        <v>0</v>
      </c>
      <c r="AV1419" cm="1">
        <f t="array" ref="AV1419">IF(OR(COUNTIF(AD1419,$AZ$2:$AZ$19)),0,1)</f>
        <v>0</v>
      </c>
      <c r="AX1419">
        <f t="shared" si="24"/>
        <v>0</v>
      </c>
    </row>
    <row r="1420" spans="1:50" x14ac:dyDescent="0.3">
      <c r="A1420" s="88" t="str" cm="1">
        <f t="array" ref="A1420">IF(AX1420&gt;0,'Licensee Info'!$A$2:$A$2,"#N/A")</f>
        <v>#N/A</v>
      </c>
      <c r="B1420" s="88" t="str">
        <f>'Cover Sheet'!$A$3</f>
        <v>[insert AFS Reporting Period]</v>
      </c>
      <c r="C1420" s="88" t="str">
        <f>'Cover Sheet'!$D$3</f>
        <v>[insert all medical and adult-use license record numbers covered by this AFS]</v>
      </c>
      <c r="D1420" s="88" t="str">
        <f>'Cover Sheet'!$A$6</f>
        <v>[insert name of firm]</v>
      </c>
      <c r="E1420" s="88" t="str">
        <f>'Cover Sheet'!$B$6</f>
        <v>[insert CPA name]</v>
      </c>
      <c r="F1420" s="88" t="str">
        <f>'Cover Sheet'!$B$8</f>
        <v>[insert CPA license number]</v>
      </c>
      <c r="G1420" s="88" t="str">
        <f>'Cover Sheet'!$D$6</f>
        <v>[insert direct email address]</v>
      </c>
      <c r="H1420" s="88" t="str">
        <f>'Cover Sheet'!$D$8</f>
        <v>[insert direct phone number]</v>
      </c>
      <c r="I1420" s="88" t="str">
        <f>'Cover Sheet'!$D$10</f>
        <v>[insert firm mailing address]</v>
      </c>
      <c r="J1420" s="88" t="str">
        <f>'Licensee Info'!$E$2</f>
        <v>Report not attested to correctly</v>
      </c>
      <c r="K1420" s="91" t="s">
        <v>289</v>
      </c>
      <c r="L1420" s="91">
        <v>1</v>
      </c>
      <c r="M1420" s="91">
        <v>2</v>
      </c>
      <c r="N1420" s="91">
        <v>8</v>
      </c>
      <c r="O1420" s="91"/>
      <c r="P1420" s="91"/>
      <c r="Q1420" s="91"/>
      <c r="R1420" s="91" t="str">
        <f>'E1 - Lease Agreements'!$A$255</f>
        <v>[insert explanation here]</v>
      </c>
      <c r="S1420" s="91" t="str">
        <f>'E1 - Lease Agreements'!$A$257</f>
        <v>[insert yes or no]</v>
      </c>
      <c r="T1420" s="91" t="str">
        <f>'E1 - Lease Agreements'!$A$259</f>
        <v>[insert yes or no]</v>
      </c>
      <c r="U1420" s="91" t="str">
        <f>'E1 - Lease Agreements'!$A$261</f>
        <v>[insert explanation here]</v>
      </c>
      <c r="V1420" s="91" t="str">
        <f>'E1 - Lease Agreements'!$B$257</f>
        <v>[insert additional explanation as necessary]</v>
      </c>
      <c r="W1420" s="91" t="str">
        <f>'E1 - Lease Agreements'!$B$259</f>
        <v>[insert additional explanation as necessary]</v>
      </c>
      <c r="X1420" s="91">
        <v>0</v>
      </c>
      <c r="Y1420" s="91">
        <v>0</v>
      </c>
      <c r="Z1420" s="91">
        <v>0</v>
      </c>
      <c r="AA1420" s="91">
        <v>0</v>
      </c>
      <c r="AB1420" s="91">
        <v>0</v>
      </c>
      <c r="AC1420" s="91">
        <v>0</v>
      </c>
      <c r="AD1420" s="91">
        <v>0</v>
      </c>
      <c r="AE1420" s="91"/>
      <c r="AF1420" s="91"/>
      <c r="AG1420" s="91"/>
      <c r="AH1420" s="91"/>
      <c r="AJ1420" cm="1">
        <f t="array" ref="AJ1420">IF(OR(COUNTIF(R1420,$AZ$2:$AZ$19)),0,1)</f>
        <v>0</v>
      </c>
      <c r="AK1420" cm="1">
        <f t="array" ref="AK1420">IF(OR(COUNTIF(S1420,$AZ$2:$AZ$19)),0,1)</f>
        <v>0</v>
      </c>
      <c r="AL1420" cm="1">
        <f t="array" ref="AL1420">IF(OR(COUNTIF(T1420,$AZ$2:$AZ$19)),0,1)</f>
        <v>0</v>
      </c>
      <c r="AM1420" cm="1">
        <f t="array" ref="AM1420">IF(OR(COUNTIF(U1420,$AZ$2:$AZ$19)),0,1)</f>
        <v>0</v>
      </c>
      <c r="AN1420" cm="1">
        <f t="array" ref="AN1420">IF(OR(COUNTIF(V1420,$AZ$2:$AZ$19)),0,1)</f>
        <v>0</v>
      </c>
      <c r="AO1420" cm="1">
        <f t="array" ref="AO1420">IF(OR(COUNTIF(W1420,$AZ$2:$AZ$19)),0,1)</f>
        <v>0</v>
      </c>
      <c r="AP1420" cm="1">
        <f t="array" ref="AP1420">IF(OR(COUNTIF(X1420,$AZ$2:$AZ$19)),0,1)</f>
        <v>0</v>
      </c>
      <c r="AQ1420" cm="1">
        <f t="array" ref="AQ1420">IF(OR(COUNTIF(Y1420,$AZ$2:$AZ$19)),0,1)</f>
        <v>0</v>
      </c>
      <c r="AR1420" cm="1">
        <f t="array" ref="AR1420">IF(OR(COUNTIF(Z1420,$AZ$2:$AZ$19)),0,1)</f>
        <v>0</v>
      </c>
      <c r="AS1420" cm="1">
        <f t="array" ref="AS1420">IF(OR(COUNTIF(AA1420,$AZ$2:$AZ$19)),0,1)</f>
        <v>0</v>
      </c>
      <c r="AT1420" cm="1">
        <f t="array" ref="AT1420">IF(OR(COUNTIF(AB1420,$AZ$2:$AZ$19)),0,1)</f>
        <v>0</v>
      </c>
      <c r="AU1420" cm="1">
        <f t="array" ref="AU1420">IF(OR(COUNTIF(AC1420,$AZ$2:$AZ$19)),0,1)</f>
        <v>0</v>
      </c>
      <c r="AV1420" cm="1">
        <f t="array" ref="AV1420">IF(OR(COUNTIF(AD1420,$AZ$2:$AZ$19)),0,1)</f>
        <v>0</v>
      </c>
      <c r="AX1420">
        <f t="shared" si="24"/>
        <v>0</v>
      </c>
    </row>
    <row r="1421" spans="1:50" x14ac:dyDescent="0.3">
      <c r="A1421" s="92" t="str" cm="1">
        <f t="array" ref="A1421">IF(AX1421&gt;0,'Licensee Info'!$A$2:$A$2,"#N/A")</f>
        <v>#N/A</v>
      </c>
      <c r="B1421" s="88" t="str">
        <f>'Cover Sheet'!$A$3</f>
        <v>[insert AFS Reporting Period]</v>
      </c>
      <c r="C1421" s="88" t="str">
        <f>'Cover Sheet'!$D$3</f>
        <v>[insert all medical and adult-use license record numbers covered by this AFS]</v>
      </c>
      <c r="D1421" s="88" t="str">
        <f>'Cover Sheet'!$A$6</f>
        <v>[insert name of firm]</v>
      </c>
      <c r="E1421" s="88" t="str">
        <f>'Cover Sheet'!$B$6</f>
        <v>[insert CPA name]</v>
      </c>
      <c r="F1421" s="88" t="str">
        <f>'Cover Sheet'!$B$8</f>
        <v>[insert CPA license number]</v>
      </c>
      <c r="G1421" s="88" t="str">
        <f>'Cover Sheet'!$D$6</f>
        <v>[insert direct email address]</v>
      </c>
      <c r="H1421" s="88" t="str">
        <f>'Cover Sheet'!$D$8</f>
        <v>[insert direct phone number]</v>
      </c>
      <c r="I1421" s="88" t="str">
        <f>'Cover Sheet'!$D$10</f>
        <v>[insert firm mailing address]</v>
      </c>
      <c r="J1421" s="88" t="str">
        <f>'Licensee Info'!$E$2</f>
        <v>Report not attested to correctly</v>
      </c>
      <c r="K1421" t="s">
        <v>289</v>
      </c>
      <c r="L1421">
        <v>1</v>
      </c>
      <c r="M1421" t="s">
        <v>284</v>
      </c>
      <c r="N1421">
        <v>8</v>
      </c>
      <c r="O1421">
        <v>1</v>
      </c>
      <c r="R1421" cm="1">
        <f t="array" ref="R1421:X1428">'E1 - Lease Agreements'!$A$264:$G$271</f>
        <v>0</v>
      </c>
      <c r="S1421">
        <v>0</v>
      </c>
      <c r="T1421">
        <v>0</v>
      </c>
      <c r="U1421">
        <v>0</v>
      </c>
      <c r="V1421">
        <v>0</v>
      </c>
      <c r="W1421">
        <v>0</v>
      </c>
      <c r="X1421">
        <v>0</v>
      </c>
      <c r="Y1421">
        <v>0</v>
      </c>
      <c r="Z1421">
        <v>0</v>
      </c>
      <c r="AA1421">
        <v>0</v>
      </c>
      <c r="AB1421">
        <v>0</v>
      </c>
      <c r="AC1421">
        <v>0</v>
      </c>
      <c r="AD1421">
        <v>0</v>
      </c>
      <c r="AJ1421" cm="1">
        <f t="array" ref="AJ1421">IF(OR(COUNTIF(R1421,$AZ$2:$AZ$19)),0,1)</f>
        <v>0</v>
      </c>
      <c r="AK1421" cm="1">
        <f t="array" ref="AK1421">IF(OR(COUNTIF(S1421,$AZ$2:$AZ$19)),0,1)</f>
        <v>0</v>
      </c>
      <c r="AL1421" cm="1">
        <f t="array" ref="AL1421">IF(OR(COUNTIF(T1421,$AZ$2:$AZ$19)),0,1)</f>
        <v>0</v>
      </c>
      <c r="AM1421" cm="1">
        <f t="array" ref="AM1421">IF(OR(COUNTIF(U1421,$AZ$2:$AZ$19)),0,1)</f>
        <v>0</v>
      </c>
      <c r="AN1421" cm="1">
        <f t="array" ref="AN1421">IF(OR(COUNTIF(V1421,$AZ$2:$AZ$19)),0,1)</f>
        <v>0</v>
      </c>
      <c r="AO1421" cm="1">
        <f t="array" ref="AO1421">IF(OR(COUNTIF(W1421,$AZ$2:$AZ$19)),0,1)</f>
        <v>0</v>
      </c>
      <c r="AP1421" cm="1">
        <f t="array" ref="AP1421">IF(OR(COUNTIF(X1421,$AZ$2:$AZ$19)),0,1)</f>
        <v>0</v>
      </c>
      <c r="AQ1421" cm="1">
        <f t="array" ref="AQ1421">IF(OR(COUNTIF(Y1421,$AZ$2:$AZ$19)),0,1)</f>
        <v>0</v>
      </c>
      <c r="AR1421" cm="1">
        <f t="array" ref="AR1421">IF(OR(COUNTIF(Z1421,$AZ$2:$AZ$19)),0,1)</f>
        <v>0</v>
      </c>
      <c r="AS1421" cm="1">
        <f t="array" ref="AS1421">IF(OR(COUNTIF(AA1421,$AZ$2:$AZ$19)),0,1)</f>
        <v>0</v>
      </c>
      <c r="AT1421" cm="1">
        <f t="array" ref="AT1421">IF(OR(COUNTIF(AB1421,$AZ$2:$AZ$19)),0,1)</f>
        <v>0</v>
      </c>
      <c r="AU1421" cm="1">
        <f t="array" ref="AU1421">IF(OR(COUNTIF(AC1421,$AZ$2:$AZ$19)),0,1)</f>
        <v>0</v>
      </c>
      <c r="AV1421" cm="1">
        <f t="array" ref="AV1421">IF(OR(COUNTIF(AD1421,$AZ$2:$AZ$19)),0,1)</f>
        <v>0</v>
      </c>
      <c r="AX1421">
        <f t="shared" si="24"/>
        <v>0</v>
      </c>
    </row>
    <row r="1422" spans="1:50" x14ac:dyDescent="0.3">
      <c r="A1422" s="88" t="str" cm="1">
        <f t="array" ref="A1422">IF(AX1422&gt;0,'Licensee Info'!$A$2:$A$2,"#N/A")</f>
        <v>#N/A</v>
      </c>
      <c r="B1422" s="88" t="str">
        <f>'Cover Sheet'!$A$3</f>
        <v>[insert AFS Reporting Period]</v>
      </c>
      <c r="C1422" s="88" t="str">
        <f>'Cover Sheet'!$D$3</f>
        <v>[insert all medical and adult-use license record numbers covered by this AFS]</v>
      </c>
      <c r="D1422" s="88" t="str">
        <f>'Cover Sheet'!$A$6</f>
        <v>[insert name of firm]</v>
      </c>
      <c r="E1422" s="88" t="str">
        <f>'Cover Sheet'!$B$6</f>
        <v>[insert CPA name]</v>
      </c>
      <c r="F1422" s="88" t="str">
        <f>'Cover Sheet'!$B$8</f>
        <v>[insert CPA license number]</v>
      </c>
      <c r="G1422" s="88" t="str">
        <f>'Cover Sheet'!$D$6</f>
        <v>[insert direct email address]</v>
      </c>
      <c r="H1422" s="88" t="str">
        <f>'Cover Sheet'!$D$8</f>
        <v>[insert direct phone number]</v>
      </c>
      <c r="I1422" s="88" t="str">
        <f>'Cover Sheet'!$D$10</f>
        <v>[insert firm mailing address]</v>
      </c>
      <c r="J1422" s="88" t="str">
        <f>'Licensee Info'!$E$2</f>
        <v>Report not attested to correctly</v>
      </c>
      <c r="K1422" s="91" t="s">
        <v>289</v>
      </c>
      <c r="L1422" s="91">
        <v>1</v>
      </c>
      <c r="M1422" s="91" t="s">
        <v>284</v>
      </c>
      <c r="N1422" s="91">
        <v>8</v>
      </c>
      <c r="O1422" s="91">
        <v>2</v>
      </c>
      <c r="P1422" s="91"/>
      <c r="Q1422" s="91"/>
      <c r="R1422" s="91">
        <v>0</v>
      </c>
      <c r="S1422" s="91">
        <v>0</v>
      </c>
      <c r="T1422" s="91">
        <v>0</v>
      </c>
      <c r="U1422" s="91">
        <v>0</v>
      </c>
      <c r="V1422" s="91">
        <v>0</v>
      </c>
      <c r="W1422" s="91">
        <v>0</v>
      </c>
      <c r="X1422" s="91">
        <v>0</v>
      </c>
      <c r="Y1422" s="91">
        <v>0</v>
      </c>
      <c r="Z1422" s="91">
        <v>0</v>
      </c>
      <c r="AA1422" s="91">
        <v>0</v>
      </c>
      <c r="AB1422" s="91">
        <v>0</v>
      </c>
      <c r="AC1422" s="91">
        <v>0</v>
      </c>
      <c r="AD1422" s="91">
        <v>0</v>
      </c>
      <c r="AE1422" s="91"/>
      <c r="AF1422" s="91"/>
      <c r="AG1422" s="91"/>
      <c r="AH1422" s="91"/>
      <c r="AJ1422" cm="1">
        <f t="array" ref="AJ1422">IF(OR(COUNTIF(R1422,$AZ$2:$AZ$19)),0,1)</f>
        <v>0</v>
      </c>
      <c r="AK1422" cm="1">
        <f t="array" ref="AK1422">IF(OR(COUNTIF(S1422,$AZ$2:$AZ$19)),0,1)</f>
        <v>0</v>
      </c>
      <c r="AL1422" cm="1">
        <f t="array" ref="AL1422">IF(OR(COUNTIF(T1422,$AZ$2:$AZ$19)),0,1)</f>
        <v>0</v>
      </c>
      <c r="AM1422" cm="1">
        <f t="array" ref="AM1422">IF(OR(COUNTIF(U1422,$AZ$2:$AZ$19)),0,1)</f>
        <v>0</v>
      </c>
      <c r="AN1422" cm="1">
        <f t="array" ref="AN1422">IF(OR(COUNTIF(V1422,$AZ$2:$AZ$19)),0,1)</f>
        <v>0</v>
      </c>
      <c r="AO1422" cm="1">
        <f t="array" ref="AO1422">IF(OR(COUNTIF(W1422,$AZ$2:$AZ$19)),0,1)</f>
        <v>0</v>
      </c>
      <c r="AP1422" cm="1">
        <f t="array" ref="AP1422">IF(OR(COUNTIF(X1422,$AZ$2:$AZ$19)),0,1)</f>
        <v>0</v>
      </c>
      <c r="AQ1422" cm="1">
        <f t="array" ref="AQ1422">IF(OR(COUNTIF(Y1422,$AZ$2:$AZ$19)),0,1)</f>
        <v>0</v>
      </c>
      <c r="AR1422" cm="1">
        <f t="array" ref="AR1422">IF(OR(COUNTIF(Z1422,$AZ$2:$AZ$19)),0,1)</f>
        <v>0</v>
      </c>
      <c r="AS1422" cm="1">
        <f t="array" ref="AS1422">IF(OR(COUNTIF(AA1422,$AZ$2:$AZ$19)),0,1)</f>
        <v>0</v>
      </c>
      <c r="AT1422" cm="1">
        <f t="array" ref="AT1422">IF(OR(COUNTIF(AB1422,$AZ$2:$AZ$19)),0,1)</f>
        <v>0</v>
      </c>
      <c r="AU1422" cm="1">
        <f t="array" ref="AU1422">IF(OR(COUNTIF(AC1422,$AZ$2:$AZ$19)),0,1)</f>
        <v>0</v>
      </c>
      <c r="AV1422" cm="1">
        <f t="array" ref="AV1422">IF(OR(COUNTIF(AD1422,$AZ$2:$AZ$19)),0,1)</f>
        <v>0</v>
      </c>
      <c r="AX1422">
        <f t="shared" si="24"/>
        <v>0</v>
      </c>
    </row>
    <row r="1423" spans="1:50" x14ac:dyDescent="0.3">
      <c r="A1423" s="92" t="str" cm="1">
        <f t="array" ref="A1423">IF(AX1423&gt;0,'Licensee Info'!$A$2:$A$2,"#N/A")</f>
        <v>#N/A</v>
      </c>
      <c r="B1423" s="88" t="str">
        <f>'Cover Sheet'!$A$3</f>
        <v>[insert AFS Reporting Period]</v>
      </c>
      <c r="C1423" s="88" t="str">
        <f>'Cover Sheet'!$D$3</f>
        <v>[insert all medical and adult-use license record numbers covered by this AFS]</v>
      </c>
      <c r="D1423" s="88" t="str">
        <f>'Cover Sheet'!$A$6</f>
        <v>[insert name of firm]</v>
      </c>
      <c r="E1423" s="88" t="str">
        <f>'Cover Sheet'!$B$6</f>
        <v>[insert CPA name]</v>
      </c>
      <c r="F1423" s="88" t="str">
        <f>'Cover Sheet'!$B$8</f>
        <v>[insert CPA license number]</v>
      </c>
      <c r="G1423" s="88" t="str">
        <f>'Cover Sheet'!$D$6</f>
        <v>[insert direct email address]</v>
      </c>
      <c r="H1423" s="88" t="str">
        <f>'Cover Sheet'!$D$8</f>
        <v>[insert direct phone number]</v>
      </c>
      <c r="I1423" s="88" t="str">
        <f>'Cover Sheet'!$D$10</f>
        <v>[insert firm mailing address]</v>
      </c>
      <c r="J1423" s="88" t="str">
        <f>'Licensee Info'!$E$2</f>
        <v>Report not attested to correctly</v>
      </c>
      <c r="K1423" t="s">
        <v>289</v>
      </c>
      <c r="L1423">
        <v>1</v>
      </c>
      <c r="M1423" t="s">
        <v>284</v>
      </c>
      <c r="N1423">
        <v>8</v>
      </c>
      <c r="O1423">
        <v>3</v>
      </c>
      <c r="R1423">
        <v>0</v>
      </c>
      <c r="S1423">
        <v>0</v>
      </c>
      <c r="T1423">
        <v>0</v>
      </c>
      <c r="U1423">
        <v>0</v>
      </c>
      <c r="V1423">
        <v>0</v>
      </c>
      <c r="W1423">
        <v>0</v>
      </c>
      <c r="X1423">
        <v>0</v>
      </c>
      <c r="Y1423">
        <v>0</v>
      </c>
      <c r="Z1423">
        <v>0</v>
      </c>
      <c r="AA1423">
        <v>0</v>
      </c>
      <c r="AB1423">
        <v>0</v>
      </c>
      <c r="AC1423">
        <v>0</v>
      </c>
      <c r="AD1423">
        <v>0</v>
      </c>
      <c r="AJ1423" cm="1">
        <f t="array" ref="AJ1423">IF(OR(COUNTIF(R1423,$AZ$2:$AZ$19)),0,1)</f>
        <v>0</v>
      </c>
      <c r="AK1423" cm="1">
        <f t="array" ref="AK1423">IF(OR(COUNTIF(S1423,$AZ$2:$AZ$19)),0,1)</f>
        <v>0</v>
      </c>
      <c r="AL1423" cm="1">
        <f t="array" ref="AL1423">IF(OR(COUNTIF(T1423,$AZ$2:$AZ$19)),0,1)</f>
        <v>0</v>
      </c>
      <c r="AM1423" cm="1">
        <f t="array" ref="AM1423">IF(OR(COUNTIF(U1423,$AZ$2:$AZ$19)),0,1)</f>
        <v>0</v>
      </c>
      <c r="AN1423" cm="1">
        <f t="array" ref="AN1423">IF(OR(COUNTIF(V1423,$AZ$2:$AZ$19)),0,1)</f>
        <v>0</v>
      </c>
      <c r="AO1423" cm="1">
        <f t="array" ref="AO1423">IF(OR(COUNTIF(W1423,$AZ$2:$AZ$19)),0,1)</f>
        <v>0</v>
      </c>
      <c r="AP1423" cm="1">
        <f t="array" ref="AP1423">IF(OR(COUNTIF(X1423,$AZ$2:$AZ$19)),0,1)</f>
        <v>0</v>
      </c>
      <c r="AQ1423" cm="1">
        <f t="array" ref="AQ1423">IF(OR(COUNTIF(Y1423,$AZ$2:$AZ$19)),0,1)</f>
        <v>0</v>
      </c>
      <c r="AR1423" cm="1">
        <f t="array" ref="AR1423">IF(OR(COUNTIF(Z1423,$AZ$2:$AZ$19)),0,1)</f>
        <v>0</v>
      </c>
      <c r="AS1423" cm="1">
        <f t="array" ref="AS1423">IF(OR(COUNTIF(AA1423,$AZ$2:$AZ$19)),0,1)</f>
        <v>0</v>
      </c>
      <c r="AT1423" cm="1">
        <f t="array" ref="AT1423">IF(OR(COUNTIF(AB1423,$AZ$2:$AZ$19)),0,1)</f>
        <v>0</v>
      </c>
      <c r="AU1423" cm="1">
        <f t="array" ref="AU1423">IF(OR(COUNTIF(AC1423,$AZ$2:$AZ$19)),0,1)</f>
        <v>0</v>
      </c>
      <c r="AV1423" cm="1">
        <f t="array" ref="AV1423">IF(OR(COUNTIF(AD1423,$AZ$2:$AZ$19)),0,1)</f>
        <v>0</v>
      </c>
      <c r="AX1423">
        <f t="shared" si="24"/>
        <v>0</v>
      </c>
    </row>
    <row r="1424" spans="1:50" x14ac:dyDescent="0.3">
      <c r="A1424" s="88" t="str" cm="1">
        <f t="array" ref="A1424">IF(AX1424&gt;0,'Licensee Info'!$A$2:$A$2,"#N/A")</f>
        <v>#N/A</v>
      </c>
      <c r="B1424" s="88" t="str">
        <f>'Cover Sheet'!$A$3</f>
        <v>[insert AFS Reporting Period]</v>
      </c>
      <c r="C1424" s="88" t="str">
        <f>'Cover Sheet'!$D$3</f>
        <v>[insert all medical and adult-use license record numbers covered by this AFS]</v>
      </c>
      <c r="D1424" s="88" t="str">
        <f>'Cover Sheet'!$A$6</f>
        <v>[insert name of firm]</v>
      </c>
      <c r="E1424" s="88" t="str">
        <f>'Cover Sheet'!$B$6</f>
        <v>[insert CPA name]</v>
      </c>
      <c r="F1424" s="88" t="str">
        <f>'Cover Sheet'!$B$8</f>
        <v>[insert CPA license number]</v>
      </c>
      <c r="G1424" s="88" t="str">
        <f>'Cover Sheet'!$D$6</f>
        <v>[insert direct email address]</v>
      </c>
      <c r="H1424" s="88" t="str">
        <f>'Cover Sheet'!$D$8</f>
        <v>[insert direct phone number]</v>
      </c>
      <c r="I1424" s="88" t="str">
        <f>'Cover Sheet'!$D$10</f>
        <v>[insert firm mailing address]</v>
      </c>
      <c r="J1424" s="88" t="str">
        <f>'Licensee Info'!$E$2</f>
        <v>Report not attested to correctly</v>
      </c>
      <c r="K1424" s="91" t="s">
        <v>289</v>
      </c>
      <c r="L1424" s="91">
        <v>1</v>
      </c>
      <c r="M1424" s="91" t="s">
        <v>284</v>
      </c>
      <c r="N1424" s="91">
        <v>8</v>
      </c>
      <c r="O1424" s="91">
        <v>4</v>
      </c>
      <c r="P1424" s="91"/>
      <c r="Q1424" s="91"/>
      <c r="R1424" s="91">
        <v>0</v>
      </c>
      <c r="S1424" s="91">
        <v>0</v>
      </c>
      <c r="T1424" s="91">
        <v>0</v>
      </c>
      <c r="U1424" s="91">
        <v>0</v>
      </c>
      <c r="V1424" s="91">
        <v>0</v>
      </c>
      <c r="W1424" s="91">
        <v>0</v>
      </c>
      <c r="X1424" s="91">
        <v>0</v>
      </c>
      <c r="Y1424" s="91">
        <v>0</v>
      </c>
      <c r="Z1424" s="91">
        <v>0</v>
      </c>
      <c r="AA1424" s="91">
        <v>0</v>
      </c>
      <c r="AB1424" s="91">
        <v>0</v>
      </c>
      <c r="AC1424" s="91">
        <v>0</v>
      </c>
      <c r="AD1424" s="91">
        <v>0</v>
      </c>
      <c r="AE1424" s="91"/>
      <c r="AF1424" s="91"/>
      <c r="AG1424" s="91"/>
      <c r="AH1424" s="91"/>
      <c r="AJ1424" cm="1">
        <f t="array" ref="AJ1424">IF(OR(COUNTIF(R1424,$AZ$2:$AZ$19)),0,1)</f>
        <v>0</v>
      </c>
      <c r="AK1424" cm="1">
        <f t="array" ref="AK1424">IF(OR(COUNTIF(S1424,$AZ$2:$AZ$19)),0,1)</f>
        <v>0</v>
      </c>
      <c r="AL1424" cm="1">
        <f t="array" ref="AL1424">IF(OR(COUNTIF(T1424,$AZ$2:$AZ$19)),0,1)</f>
        <v>0</v>
      </c>
      <c r="AM1424" cm="1">
        <f t="array" ref="AM1424">IF(OR(COUNTIF(U1424,$AZ$2:$AZ$19)),0,1)</f>
        <v>0</v>
      </c>
      <c r="AN1424" cm="1">
        <f t="array" ref="AN1424">IF(OR(COUNTIF(V1424,$AZ$2:$AZ$19)),0,1)</f>
        <v>0</v>
      </c>
      <c r="AO1424" cm="1">
        <f t="array" ref="AO1424">IF(OR(COUNTIF(W1424,$AZ$2:$AZ$19)),0,1)</f>
        <v>0</v>
      </c>
      <c r="AP1424" cm="1">
        <f t="array" ref="AP1424">IF(OR(COUNTIF(X1424,$AZ$2:$AZ$19)),0,1)</f>
        <v>0</v>
      </c>
      <c r="AQ1424" cm="1">
        <f t="array" ref="AQ1424">IF(OR(COUNTIF(Y1424,$AZ$2:$AZ$19)),0,1)</f>
        <v>0</v>
      </c>
      <c r="AR1424" cm="1">
        <f t="array" ref="AR1424">IF(OR(COUNTIF(Z1424,$AZ$2:$AZ$19)),0,1)</f>
        <v>0</v>
      </c>
      <c r="AS1424" cm="1">
        <f t="array" ref="AS1424">IF(OR(COUNTIF(AA1424,$AZ$2:$AZ$19)),0,1)</f>
        <v>0</v>
      </c>
      <c r="AT1424" cm="1">
        <f t="array" ref="AT1424">IF(OR(COUNTIF(AB1424,$AZ$2:$AZ$19)),0,1)</f>
        <v>0</v>
      </c>
      <c r="AU1424" cm="1">
        <f t="array" ref="AU1424">IF(OR(COUNTIF(AC1424,$AZ$2:$AZ$19)),0,1)</f>
        <v>0</v>
      </c>
      <c r="AV1424" cm="1">
        <f t="array" ref="AV1424">IF(OR(COUNTIF(AD1424,$AZ$2:$AZ$19)),0,1)</f>
        <v>0</v>
      </c>
      <c r="AX1424">
        <f t="shared" si="24"/>
        <v>0</v>
      </c>
    </row>
    <row r="1425" spans="1:50" x14ac:dyDescent="0.3">
      <c r="A1425" s="92" t="str" cm="1">
        <f t="array" ref="A1425">IF(AX1425&gt;0,'Licensee Info'!$A$2:$A$2,"#N/A")</f>
        <v>#N/A</v>
      </c>
      <c r="B1425" s="88" t="str">
        <f>'Cover Sheet'!$A$3</f>
        <v>[insert AFS Reporting Period]</v>
      </c>
      <c r="C1425" s="88" t="str">
        <f>'Cover Sheet'!$D$3</f>
        <v>[insert all medical and adult-use license record numbers covered by this AFS]</v>
      </c>
      <c r="D1425" s="88" t="str">
        <f>'Cover Sheet'!$A$6</f>
        <v>[insert name of firm]</v>
      </c>
      <c r="E1425" s="88" t="str">
        <f>'Cover Sheet'!$B$6</f>
        <v>[insert CPA name]</v>
      </c>
      <c r="F1425" s="88" t="str">
        <f>'Cover Sheet'!$B$8</f>
        <v>[insert CPA license number]</v>
      </c>
      <c r="G1425" s="88" t="str">
        <f>'Cover Sheet'!$D$6</f>
        <v>[insert direct email address]</v>
      </c>
      <c r="H1425" s="88" t="str">
        <f>'Cover Sheet'!$D$8</f>
        <v>[insert direct phone number]</v>
      </c>
      <c r="I1425" s="88" t="str">
        <f>'Cover Sheet'!$D$10</f>
        <v>[insert firm mailing address]</v>
      </c>
      <c r="J1425" s="88" t="str">
        <f>'Licensee Info'!$E$2</f>
        <v>Report not attested to correctly</v>
      </c>
      <c r="K1425" t="s">
        <v>289</v>
      </c>
      <c r="L1425">
        <v>1</v>
      </c>
      <c r="M1425" t="s">
        <v>284</v>
      </c>
      <c r="N1425">
        <v>8</v>
      </c>
      <c r="O1425">
        <v>5</v>
      </c>
      <c r="R1425">
        <v>0</v>
      </c>
      <c r="S1425">
        <v>0</v>
      </c>
      <c r="T1425">
        <v>0</v>
      </c>
      <c r="U1425">
        <v>0</v>
      </c>
      <c r="V1425">
        <v>0</v>
      </c>
      <c r="W1425">
        <v>0</v>
      </c>
      <c r="X1425">
        <v>0</v>
      </c>
      <c r="Y1425">
        <v>0</v>
      </c>
      <c r="Z1425">
        <v>0</v>
      </c>
      <c r="AA1425">
        <v>0</v>
      </c>
      <c r="AB1425">
        <v>0</v>
      </c>
      <c r="AC1425">
        <v>0</v>
      </c>
      <c r="AD1425">
        <v>0</v>
      </c>
      <c r="AJ1425" cm="1">
        <f t="array" ref="AJ1425">IF(OR(COUNTIF(R1425,$AZ$2:$AZ$19)),0,1)</f>
        <v>0</v>
      </c>
      <c r="AK1425" cm="1">
        <f t="array" ref="AK1425">IF(OR(COUNTIF(S1425,$AZ$2:$AZ$19)),0,1)</f>
        <v>0</v>
      </c>
      <c r="AL1425" cm="1">
        <f t="array" ref="AL1425">IF(OR(COUNTIF(T1425,$AZ$2:$AZ$19)),0,1)</f>
        <v>0</v>
      </c>
      <c r="AM1425" cm="1">
        <f t="array" ref="AM1425">IF(OR(COUNTIF(U1425,$AZ$2:$AZ$19)),0,1)</f>
        <v>0</v>
      </c>
      <c r="AN1425" cm="1">
        <f t="array" ref="AN1425">IF(OR(COUNTIF(V1425,$AZ$2:$AZ$19)),0,1)</f>
        <v>0</v>
      </c>
      <c r="AO1425" cm="1">
        <f t="array" ref="AO1425">IF(OR(COUNTIF(W1425,$AZ$2:$AZ$19)),0,1)</f>
        <v>0</v>
      </c>
      <c r="AP1425" cm="1">
        <f t="array" ref="AP1425">IF(OR(COUNTIF(X1425,$AZ$2:$AZ$19)),0,1)</f>
        <v>0</v>
      </c>
      <c r="AQ1425" cm="1">
        <f t="array" ref="AQ1425">IF(OR(COUNTIF(Y1425,$AZ$2:$AZ$19)),0,1)</f>
        <v>0</v>
      </c>
      <c r="AR1425" cm="1">
        <f t="array" ref="AR1425">IF(OR(COUNTIF(Z1425,$AZ$2:$AZ$19)),0,1)</f>
        <v>0</v>
      </c>
      <c r="AS1425" cm="1">
        <f t="array" ref="AS1425">IF(OR(COUNTIF(AA1425,$AZ$2:$AZ$19)),0,1)</f>
        <v>0</v>
      </c>
      <c r="AT1425" cm="1">
        <f t="array" ref="AT1425">IF(OR(COUNTIF(AB1425,$AZ$2:$AZ$19)),0,1)</f>
        <v>0</v>
      </c>
      <c r="AU1425" cm="1">
        <f t="array" ref="AU1425">IF(OR(COUNTIF(AC1425,$AZ$2:$AZ$19)),0,1)</f>
        <v>0</v>
      </c>
      <c r="AV1425" cm="1">
        <f t="array" ref="AV1425">IF(OR(COUNTIF(AD1425,$AZ$2:$AZ$19)),0,1)</f>
        <v>0</v>
      </c>
      <c r="AX1425">
        <f t="shared" si="24"/>
        <v>0</v>
      </c>
    </row>
    <row r="1426" spans="1:50" x14ac:dyDescent="0.3">
      <c r="A1426" s="88" t="str" cm="1">
        <f t="array" ref="A1426">IF(AX1426&gt;0,'Licensee Info'!$A$2:$A$2,"#N/A")</f>
        <v>#N/A</v>
      </c>
      <c r="B1426" s="88" t="str">
        <f>'Cover Sheet'!$A$3</f>
        <v>[insert AFS Reporting Period]</v>
      </c>
      <c r="C1426" s="88" t="str">
        <f>'Cover Sheet'!$D$3</f>
        <v>[insert all medical and adult-use license record numbers covered by this AFS]</v>
      </c>
      <c r="D1426" s="88" t="str">
        <f>'Cover Sheet'!$A$6</f>
        <v>[insert name of firm]</v>
      </c>
      <c r="E1426" s="88" t="str">
        <f>'Cover Sheet'!$B$6</f>
        <v>[insert CPA name]</v>
      </c>
      <c r="F1426" s="88" t="str">
        <f>'Cover Sheet'!$B$8</f>
        <v>[insert CPA license number]</v>
      </c>
      <c r="G1426" s="88" t="str">
        <f>'Cover Sheet'!$D$6</f>
        <v>[insert direct email address]</v>
      </c>
      <c r="H1426" s="88" t="str">
        <f>'Cover Sheet'!$D$8</f>
        <v>[insert direct phone number]</v>
      </c>
      <c r="I1426" s="88" t="str">
        <f>'Cover Sheet'!$D$10</f>
        <v>[insert firm mailing address]</v>
      </c>
      <c r="J1426" s="88" t="str">
        <f>'Licensee Info'!$E$2</f>
        <v>Report not attested to correctly</v>
      </c>
      <c r="K1426" s="91" t="s">
        <v>289</v>
      </c>
      <c r="L1426" s="91">
        <v>1</v>
      </c>
      <c r="M1426" s="91" t="s">
        <v>284</v>
      </c>
      <c r="N1426" s="91">
        <v>8</v>
      </c>
      <c r="O1426" s="91">
        <v>6</v>
      </c>
      <c r="P1426" s="91"/>
      <c r="Q1426" s="91"/>
      <c r="R1426" s="91">
        <v>0</v>
      </c>
      <c r="S1426" s="91">
        <v>0</v>
      </c>
      <c r="T1426" s="91">
        <v>0</v>
      </c>
      <c r="U1426" s="91">
        <v>0</v>
      </c>
      <c r="V1426" s="91">
        <v>0</v>
      </c>
      <c r="W1426" s="91">
        <v>0</v>
      </c>
      <c r="X1426" s="91">
        <v>0</v>
      </c>
      <c r="Y1426" s="91">
        <v>0</v>
      </c>
      <c r="Z1426" s="91">
        <v>0</v>
      </c>
      <c r="AA1426" s="91">
        <v>0</v>
      </c>
      <c r="AB1426" s="91">
        <v>0</v>
      </c>
      <c r="AC1426" s="91">
        <v>0</v>
      </c>
      <c r="AD1426" s="91">
        <v>0</v>
      </c>
      <c r="AE1426" s="91"/>
      <c r="AF1426" s="91"/>
      <c r="AG1426" s="91"/>
      <c r="AH1426" s="91"/>
      <c r="AJ1426" cm="1">
        <f t="array" ref="AJ1426">IF(OR(COUNTIF(R1426,$AZ$2:$AZ$19)),0,1)</f>
        <v>0</v>
      </c>
      <c r="AK1426" cm="1">
        <f t="array" ref="AK1426">IF(OR(COUNTIF(S1426,$AZ$2:$AZ$19)),0,1)</f>
        <v>0</v>
      </c>
      <c r="AL1426" cm="1">
        <f t="array" ref="AL1426">IF(OR(COUNTIF(T1426,$AZ$2:$AZ$19)),0,1)</f>
        <v>0</v>
      </c>
      <c r="AM1426" cm="1">
        <f t="array" ref="AM1426">IF(OR(COUNTIF(U1426,$AZ$2:$AZ$19)),0,1)</f>
        <v>0</v>
      </c>
      <c r="AN1426" cm="1">
        <f t="array" ref="AN1426">IF(OR(COUNTIF(V1426,$AZ$2:$AZ$19)),0,1)</f>
        <v>0</v>
      </c>
      <c r="AO1426" cm="1">
        <f t="array" ref="AO1426">IF(OR(COUNTIF(W1426,$AZ$2:$AZ$19)),0,1)</f>
        <v>0</v>
      </c>
      <c r="AP1426" cm="1">
        <f t="array" ref="AP1426">IF(OR(COUNTIF(X1426,$AZ$2:$AZ$19)),0,1)</f>
        <v>0</v>
      </c>
      <c r="AQ1426" cm="1">
        <f t="array" ref="AQ1426">IF(OR(COUNTIF(Y1426,$AZ$2:$AZ$19)),0,1)</f>
        <v>0</v>
      </c>
      <c r="AR1426" cm="1">
        <f t="array" ref="AR1426">IF(OR(COUNTIF(Z1426,$AZ$2:$AZ$19)),0,1)</f>
        <v>0</v>
      </c>
      <c r="AS1426" cm="1">
        <f t="array" ref="AS1426">IF(OR(COUNTIF(AA1426,$AZ$2:$AZ$19)),0,1)</f>
        <v>0</v>
      </c>
      <c r="AT1426" cm="1">
        <f t="array" ref="AT1426">IF(OR(COUNTIF(AB1426,$AZ$2:$AZ$19)),0,1)</f>
        <v>0</v>
      </c>
      <c r="AU1426" cm="1">
        <f t="array" ref="AU1426">IF(OR(COUNTIF(AC1426,$AZ$2:$AZ$19)),0,1)</f>
        <v>0</v>
      </c>
      <c r="AV1426" cm="1">
        <f t="array" ref="AV1426">IF(OR(COUNTIF(AD1426,$AZ$2:$AZ$19)),0,1)</f>
        <v>0</v>
      </c>
      <c r="AX1426">
        <f t="shared" si="24"/>
        <v>0</v>
      </c>
    </row>
    <row r="1427" spans="1:50" x14ac:dyDescent="0.3">
      <c r="A1427" s="92" t="str" cm="1">
        <f t="array" ref="A1427">IF(AX1427&gt;0,'Licensee Info'!$A$2:$A$2,"#N/A")</f>
        <v>#N/A</v>
      </c>
      <c r="B1427" s="88" t="str">
        <f>'Cover Sheet'!$A$3</f>
        <v>[insert AFS Reporting Period]</v>
      </c>
      <c r="C1427" s="88" t="str">
        <f>'Cover Sheet'!$D$3</f>
        <v>[insert all medical and adult-use license record numbers covered by this AFS]</v>
      </c>
      <c r="D1427" s="88" t="str">
        <f>'Cover Sheet'!$A$6</f>
        <v>[insert name of firm]</v>
      </c>
      <c r="E1427" s="88" t="str">
        <f>'Cover Sheet'!$B$6</f>
        <v>[insert CPA name]</v>
      </c>
      <c r="F1427" s="88" t="str">
        <f>'Cover Sheet'!$B$8</f>
        <v>[insert CPA license number]</v>
      </c>
      <c r="G1427" s="88" t="str">
        <f>'Cover Sheet'!$D$6</f>
        <v>[insert direct email address]</v>
      </c>
      <c r="H1427" s="88" t="str">
        <f>'Cover Sheet'!$D$8</f>
        <v>[insert direct phone number]</v>
      </c>
      <c r="I1427" s="88" t="str">
        <f>'Cover Sheet'!$D$10</f>
        <v>[insert firm mailing address]</v>
      </c>
      <c r="J1427" s="88" t="str">
        <f>'Licensee Info'!$E$2</f>
        <v>Report not attested to correctly</v>
      </c>
      <c r="K1427" t="s">
        <v>289</v>
      </c>
      <c r="L1427">
        <v>1</v>
      </c>
      <c r="M1427" t="s">
        <v>284</v>
      </c>
      <c r="N1427">
        <v>8</v>
      </c>
      <c r="O1427">
        <v>7</v>
      </c>
      <c r="R1427">
        <v>0</v>
      </c>
      <c r="S1427">
        <v>0</v>
      </c>
      <c r="T1427">
        <v>0</v>
      </c>
      <c r="U1427">
        <v>0</v>
      </c>
      <c r="V1427">
        <v>0</v>
      </c>
      <c r="W1427">
        <v>0</v>
      </c>
      <c r="X1427">
        <v>0</v>
      </c>
      <c r="Y1427">
        <v>0</v>
      </c>
      <c r="Z1427">
        <v>0</v>
      </c>
      <c r="AA1427">
        <v>0</v>
      </c>
      <c r="AB1427">
        <v>0</v>
      </c>
      <c r="AC1427">
        <v>0</v>
      </c>
      <c r="AD1427">
        <v>0</v>
      </c>
      <c r="AJ1427" cm="1">
        <f t="array" ref="AJ1427">IF(OR(COUNTIF(R1427,$AZ$2:$AZ$19)),0,1)</f>
        <v>0</v>
      </c>
      <c r="AK1427" cm="1">
        <f t="array" ref="AK1427">IF(OR(COUNTIF(S1427,$AZ$2:$AZ$19)),0,1)</f>
        <v>0</v>
      </c>
      <c r="AL1427" cm="1">
        <f t="array" ref="AL1427">IF(OR(COUNTIF(T1427,$AZ$2:$AZ$19)),0,1)</f>
        <v>0</v>
      </c>
      <c r="AM1427" cm="1">
        <f t="array" ref="AM1427">IF(OR(COUNTIF(U1427,$AZ$2:$AZ$19)),0,1)</f>
        <v>0</v>
      </c>
      <c r="AN1427" cm="1">
        <f t="array" ref="AN1427">IF(OR(COUNTIF(V1427,$AZ$2:$AZ$19)),0,1)</f>
        <v>0</v>
      </c>
      <c r="AO1427" cm="1">
        <f t="array" ref="AO1427">IF(OR(COUNTIF(W1427,$AZ$2:$AZ$19)),0,1)</f>
        <v>0</v>
      </c>
      <c r="AP1427" cm="1">
        <f t="array" ref="AP1427">IF(OR(COUNTIF(X1427,$AZ$2:$AZ$19)),0,1)</f>
        <v>0</v>
      </c>
      <c r="AQ1427" cm="1">
        <f t="array" ref="AQ1427">IF(OR(COUNTIF(Y1427,$AZ$2:$AZ$19)),0,1)</f>
        <v>0</v>
      </c>
      <c r="AR1427" cm="1">
        <f t="array" ref="AR1427">IF(OR(COUNTIF(Z1427,$AZ$2:$AZ$19)),0,1)</f>
        <v>0</v>
      </c>
      <c r="AS1427" cm="1">
        <f t="array" ref="AS1427">IF(OR(COUNTIF(AA1427,$AZ$2:$AZ$19)),0,1)</f>
        <v>0</v>
      </c>
      <c r="AT1427" cm="1">
        <f t="array" ref="AT1427">IF(OR(COUNTIF(AB1427,$AZ$2:$AZ$19)),0,1)</f>
        <v>0</v>
      </c>
      <c r="AU1427" cm="1">
        <f t="array" ref="AU1427">IF(OR(COUNTIF(AC1427,$AZ$2:$AZ$19)),0,1)</f>
        <v>0</v>
      </c>
      <c r="AV1427" cm="1">
        <f t="array" ref="AV1427">IF(OR(COUNTIF(AD1427,$AZ$2:$AZ$19)),0,1)</f>
        <v>0</v>
      </c>
      <c r="AX1427">
        <f t="shared" si="24"/>
        <v>0</v>
      </c>
    </row>
    <row r="1428" spans="1:50" x14ac:dyDescent="0.3">
      <c r="A1428" s="88" t="str" cm="1">
        <f t="array" ref="A1428">IF(AX1428&gt;0,'Licensee Info'!$A$2:$A$2,"#N/A")</f>
        <v>#N/A</v>
      </c>
      <c r="B1428" s="88" t="str">
        <f>'Cover Sheet'!$A$3</f>
        <v>[insert AFS Reporting Period]</v>
      </c>
      <c r="C1428" s="88" t="str">
        <f>'Cover Sheet'!$D$3</f>
        <v>[insert all medical and adult-use license record numbers covered by this AFS]</v>
      </c>
      <c r="D1428" s="88" t="str">
        <f>'Cover Sheet'!$A$6</f>
        <v>[insert name of firm]</v>
      </c>
      <c r="E1428" s="88" t="str">
        <f>'Cover Sheet'!$B$6</f>
        <v>[insert CPA name]</v>
      </c>
      <c r="F1428" s="88" t="str">
        <f>'Cover Sheet'!$B$8</f>
        <v>[insert CPA license number]</v>
      </c>
      <c r="G1428" s="88" t="str">
        <f>'Cover Sheet'!$D$6</f>
        <v>[insert direct email address]</v>
      </c>
      <c r="H1428" s="88" t="str">
        <f>'Cover Sheet'!$D$8</f>
        <v>[insert direct phone number]</v>
      </c>
      <c r="I1428" s="88" t="str">
        <f>'Cover Sheet'!$D$10</f>
        <v>[insert firm mailing address]</v>
      </c>
      <c r="J1428" s="88" t="str">
        <f>'Licensee Info'!$E$2</f>
        <v>Report not attested to correctly</v>
      </c>
      <c r="K1428" s="91" t="s">
        <v>289</v>
      </c>
      <c r="L1428" s="91">
        <v>1</v>
      </c>
      <c r="M1428" s="91" t="s">
        <v>284</v>
      </c>
      <c r="N1428" s="91">
        <v>8</v>
      </c>
      <c r="O1428" s="91">
        <v>8</v>
      </c>
      <c r="P1428" s="91"/>
      <c r="Q1428" s="91"/>
      <c r="R1428" s="91">
        <v>0</v>
      </c>
      <c r="S1428" s="91">
        <v>0</v>
      </c>
      <c r="T1428" s="91">
        <v>0</v>
      </c>
      <c r="U1428" s="91">
        <v>0</v>
      </c>
      <c r="V1428" s="91">
        <v>0</v>
      </c>
      <c r="W1428" s="91">
        <v>0</v>
      </c>
      <c r="X1428" s="91">
        <v>0</v>
      </c>
      <c r="Y1428" s="91">
        <v>0</v>
      </c>
      <c r="Z1428" s="91">
        <v>0</v>
      </c>
      <c r="AA1428" s="91">
        <v>0</v>
      </c>
      <c r="AB1428" s="91">
        <v>0</v>
      </c>
      <c r="AC1428" s="91">
        <v>0</v>
      </c>
      <c r="AD1428" s="91">
        <v>0</v>
      </c>
      <c r="AE1428" s="91"/>
      <c r="AF1428" s="91"/>
      <c r="AG1428" s="91"/>
      <c r="AH1428" s="91"/>
      <c r="AJ1428" cm="1">
        <f t="array" ref="AJ1428">IF(OR(COUNTIF(R1428,$AZ$2:$AZ$19)),0,1)</f>
        <v>0</v>
      </c>
      <c r="AK1428" cm="1">
        <f t="array" ref="AK1428">IF(OR(COUNTIF(S1428,$AZ$2:$AZ$19)),0,1)</f>
        <v>0</v>
      </c>
      <c r="AL1428" cm="1">
        <f t="array" ref="AL1428">IF(OR(COUNTIF(T1428,$AZ$2:$AZ$19)),0,1)</f>
        <v>0</v>
      </c>
      <c r="AM1428" cm="1">
        <f t="array" ref="AM1428">IF(OR(COUNTIF(U1428,$AZ$2:$AZ$19)),0,1)</f>
        <v>0</v>
      </c>
      <c r="AN1428" cm="1">
        <f t="array" ref="AN1428">IF(OR(COUNTIF(V1428,$AZ$2:$AZ$19)),0,1)</f>
        <v>0</v>
      </c>
      <c r="AO1428" cm="1">
        <f t="array" ref="AO1428">IF(OR(COUNTIF(W1428,$AZ$2:$AZ$19)),0,1)</f>
        <v>0</v>
      </c>
      <c r="AP1428" cm="1">
        <f t="array" ref="AP1428">IF(OR(COUNTIF(X1428,$AZ$2:$AZ$19)),0,1)</f>
        <v>0</v>
      </c>
      <c r="AQ1428" cm="1">
        <f t="array" ref="AQ1428">IF(OR(COUNTIF(Y1428,$AZ$2:$AZ$19)),0,1)</f>
        <v>0</v>
      </c>
      <c r="AR1428" cm="1">
        <f t="array" ref="AR1428">IF(OR(COUNTIF(Z1428,$AZ$2:$AZ$19)),0,1)</f>
        <v>0</v>
      </c>
      <c r="AS1428" cm="1">
        <f t="array" ref="AS1428">IF(OR(COUNTIF(AA1428,$AZ$2:$AZ$19)),0,1)</f>
        <v>0</v>
      </c>
      <c r="AT1428" cm="1">
        <f t="array" ref="AT1428">IF(OR(COUNTIF(AB1428,$AZ$2:$AZ$19)),0,1)</f>
        <v>0</v>
      </c>
      <c r="AU1428" cm="1">
        <f t="array" ref="AU1428">IF(OR(COUNTIF(AC1428,$AZ$2:$AZ$19)),0,1)</f>
        <v>0</v>
      </c>
      <c r="AV1428" cm="1">
        <f t="array" ref="AV1428">IF(OR(COUNTIF(AD1428,$AZ$2:$AZ$19)),0,1)</f>
        <v>0</v>
      </c>
      <c r="AX1428">
        <f t="shared" si="24"/>
        <v>0</v>
      </c>
    </row>
    <row r="1429" spans="1:50" x14ac:dyDescent="0.3">
      <c r="A1429" s="92" t="str" cm="1">
        <f t="array" ref="A1429">IF(AX1429&gt;0,'Licensee Info'!$A$2:$A$2,"#N/A")</f>
        <v>#N/A</v>
      </c>
      <c r="B1429" s="88" t="str">
        <f>'Cover Sheet'!$A$3</f>
        <v>[insert AFS Reporting Period]</v>
      </c>
      <c r="C1429" s="88" t="str">
        <f>'Cover Sheet'!$D$3</f>
        <v>[insert all medical and adult-use license record numbers covered by this AFS]</v>
      </c>
      <c r="D1429" s="88" t="str">
        <f>'Cover Sheet'!$A$6</f>
        <v>[insert name of firm]</v>
      </c>
      <c r="E1429" s="88" t="str">
        <f>'Cover Sheet'!$B$6</f>
        <v>[insert CPA name]</v>
      </c>
      <c r="F1429" s="88" t="str">
        <f>'Cover Sheet'!$B$8</f>
        <v>[insert CPA license number]</v>
      </c>
      <c r="G1429" s="88" t="str">
        <f>'Cover Sheet'!$D$6</f>
        <v>[insert direct email address]</v>
      </c>
      <c r="H1429" s="88" t="str">
        <f>'Cover Sheet'!$D$8</f>
        <v>[insert direct phone number]</v>
      </c>
      <c r="I1429" s="88" t="str">
        <f>'Cover Sheet'!$D$10</f>
        <v>[insert firm mailing address]</v>
      </c>
      <c r="J1429" s="88" t="str">
        <f>'Licensee Info'!$E$2</f>
        <v>Report not attested to correctly</v>
      </c>
      <c r="K1429" t="s">
        <v>289</v>
      </c>
      <c r="L1429">
        <v>1</v>
      </c>
      <c r="M1429" t="s">
        <v>284</v>
      </c>
      <c r="N1429">
        <v>8</v>
      </c>
      <c r="O1429">
        <v>9</v>
      </c>
      <c r="R1429">
        <v>0</v>
      </c>
      <c r="S1429">
        <v>0</v>
      </c>
      <c r="T1429">
        <v>0</v>
      </c>
      <c r="U1429">
        <v>0</v>
      </c>
      <c r="V1429">
        <v>0</v>
      </c>
      <c r="W1429">
        <v>0</v>
      </c>
      <c r="X1429">
        <v>0</v>
      </c>
      <c r="Y1429">
        <v>0</v>
      </c>
      <c r="Z1429">
        <v>0</v>
      </c>
      <c r="AA1429">
        <v>0</v>
      </c>
      <c r="AB1429">
        <v>0</v>
      </c>
      <c r="AC1429">
        <v>0</v>
      </c>
      <c r="AD1429">
        <v>0</v>
      </c>
      <c r="AJ1429" cm="1">
        <f t="array" ref="AJ1429">IF(OR(COUNTIF(R1429,$AZ$2:$AZ$19)),0,1)</f>
        <v>0</v>
      </c>
      <c r="AK1429" cm="1">
        <f t="array" ref="AK1429">IF(OR(COUNTIF(S1429,$AZ$2:$AZ$19)),0,1)</f>
        <v>0</v>
      </c>
      <c r="AL1429" cm="1">
        <f t="array" ref="AL1429">IF(OR(COUNTIF(T1429,$AZ$2:$AZ$19)),0,1)</f>
        <v>0</v>
      </c>
      <c r="AM1429" cm="1">
        <f t="array" ref="AM1429">IF(OR(COUNTIF(U1429,$AZ$2:$AZ$19)),0,1)</f>
        <v>0</v>
      </c>
      <c r="AN1429" cm="1">
        <f t="array" ref="AN1429">IF(OR(COUNTIF(V1429,$AZ$2:$AZ$19)),0,1)</f>
        <v>0</v>
      </c>
      <c r="AO1429" cm="1">
        <f t="array" ref="AO1429">IF(OR(COUNTIF(W1429,$AZ$2:$AZ$19)),0,1)</f>
        <v>0</v>
      </c>
      <c r="AP1429" cm="1">
        <f t="array" ref="AP1429">IF(OR(COUNTIF(X1429,$AZ$2:$AZ$19)),0,1)</f>
        <v>0</v>
      </c>
      <c r="AQ1429" cm="1">
        <f t="array" ref="AQ1429">IF(OR(COUNTIF(Y1429,$AZ$2:$AZ$19)),0,1)</f>
        <v>0</v>
      </c>
      <c r="AR1429" cm="1">
        <f t="array" ref="AR1429">IF(OR(COUNTIF(Z1429,$AZ$2:$AZ$19)),0,1)</f>
        <v>0</v>
      </c>
      <c r="AS1429" cm="1">
        <f t="array" ref="AS1429">IF(OR(COUNTIF(AA1429,$AZ$2:$AZ$19)),0,1)</f>
        <v>0</v>
      </c>
      <c r="AT1429" cm="1">
        <f t="array" ref="AT1429">IF(OR(COUNTIF(AB1429,$AZ$2:$AZ$19)),0,1)</f>
        <v>0</v>
      </c>
      <c r="AU1429" cm="1">
        <f t="array" ref="AU1429">IF(OR(COUNTIF(AC1429,$AZ$2:$AZ$19)),0,1)</f>
        <v>0</v>
      </c>
      <c r="AV1429" cm="1">
        <f t="array" ref="AV1429">IF(OR(COUNTIF(AD1429,$AZ$2:$AZ$19)),0,1)</f>
        <v>0</v>
      </c>
      <c r="AX1429">
        <f t="shared" si="24"/>
        <v>0</v>
      </c>
    </row>
    <row r="1430" spans="1:50" x14ac:dyDescent="0.3">
      <c r="A1430" s="88" t="str" cm="1">
        <f t="array" ref="A1430">IF(AX1430&gt;0,'Licensee Info'!$A$2:$A$2,"#N/A")</f>
        <v>#N/A</v>
      </c>
      <c r="B1430" s="88" t="str">
        <f>'Cover Sheet'!$A$3</f>
        <v>[insert AFS Reporting Period]</v>
      </c>
      <c r="C1430" s="88" t="str">
        <f>'Cover Sheet'!$D$3</f>
        <v>[insert all medical and adult-use license record numbers covered by this AFS]</v>
      </c>
      <c r="D1430" s="88" t="str">
        <f>'Cover Sheet'!$A$6</f>
        <v>[insert name of firm]</v>
      </c>
      <c r="E1430" s="88" t="str">
        <f>'Cover Sheet'!$B$6</f>
        <v>[insert CPA name]</v>
      </c>
      <c r="F1430" s="88" t="str">
        <f>'Cover Sheet'!$B$8</f>
        <v>[insert CPA license number]</v>
      </c>
      <c r="G1430" s="88" t="str">
        <f>'Cover Sheet'!$D$6</f>
        <v>[insert direct email address]</v>
      </c>
      <c r="H1430" s="88" t="str">
        <f>'Cover Sheet'!$D$8</f>
        <v>[insert direct phone number]</v>
      </c>
      <c r="I1430" s="88" t="str">
        <f>'Cover Sheet'!$D$10</f>
        <v>[insert firm mailing address]</v>
      </c>
      <c r="J1430" s="88" t="str">
        <f>'Licensee Info'!$E$2</f>
        <v>Report not attested to correctly</v>
      </c>
      <c r="K1430" s="91" t="s">
        <v>289</v>
      </c>
      <c r="L1430" s="91">
        <v>1</v>
      </c>
      <c r="M1430" s="91" t="s">
        <v>284</v>
      </c>
      <c r="N1430" s="91">
        <v>8</v>
      </c>
      <c r="O1430" s="91">
        <v>10</v>
      </c>
      <c r="P1430" s="91"/>
      <c r="Q1430" s="91"/>
      <c r="R1430" s="91">
        <v>0</v>
      </c>
      <c r="S1430" s="91">
        <v>0</v>
      </c>
      <c r="T1430" s="91">
        <v>0</v>
      </c>
      <c r="U1430" s="91">
        <v>0</v>
      </c>
      <c r="V1430" s="91">
        <v>0</v>
      </c>
      <c r="W1430" s="91">
        <v>0</v>
      </c>
      <c r="X1430" s="91">
        <v>0</v>
      </c>
      <c r="Y1430" s="91">
        <v>0</v>
      </c>
      <c r="Z1430" s="91">
        <v>0</v>
      </c>
      <c r="AA1430" s="91">
        <v>0</v>
      </c>
      <c r="AB1430" s="91">
        <v>0</v>
      </c>
      <c r="AC1430" s="91">
        <v>0</v>
      </c>
      <c r="AD1430" s="91">
        <v>0</v>
      </c>
      <c r="AE1430" s="91"/>
      <c r="AF1430" s="91"/>
      <c r="AG1430" s="91"/>
      <c r="AH1430" s="91"/>
      <c r="AJ1430" cm="1">
        <f t="array" ref="AJ1430">IF(OR(COUNTIF(R1430,$AZ$2:$AZ$19)),0,1)</f>
        <v>0</v>
      </c>
      <c r="AK1430" cm="1">
        <f t="array" ref="AK1430">IF(OR(COUNTIF(S1430,$AZ$2:$AZ$19)),0,1)</f>
        <v>0</v>
      </c>
      <c r="AL1430" cm="1">
        <f t="array" ref="AL1430">IF(OR(COUNTIF(T1430,$AZ$2:$AZ$19)),0,1)</f>
        <v>0</v>
      </c>
      <c r="AM1430" cm="1">
        <f t="array" ref="AM1430">IF(OR(COUNTIF(U1430,$AZ$2:$AZ$19)),0,1)</f>
        <v>0</v>
      </c>
      <c r="AN1430" cm="1">
        <f t="array" ref="AN1430">IF(OR(COUNTIF(V1430,$AZ$2:$AZ$19)),0,1)</f>
        <v>0</v>
      </c>
      <c r="AO1430" cm="1">
        <f t="array" ref="AO1430">IF(OR(COUNTIF(W1430,$AZ$2:$AZ$19)),0,1)</f>
        <v>0</v>
      </c>
      <c r="AP1430" cm="1">
        <f t="array" ref="AP1430">IF(OR(COUNTIF(X1430,$AZ$2:$AZ$19)),0,1)</f>
        <v>0</v>
      </c>
      <c r="AQ1430" cm="1">
        <f t="array" ref="AQ1430">IF(OR(COUNTIF(Y1430,$AZ$2:$AZ$19)),0,1)</f>
        <v>0</v>
      </c>
      <c r="AR1430" cm="1">
        <f t="array" ref="AR1430">IF(OR(COUNTIF(Z1430,$AZ$2:$AZ$19)),0,1)</f>
        <v>0</v>
      </c>
      <c r="AS1430" cm="1">
        <f t="array" ref="AS1430">IF(OR(COUNTIF(AA1430,$AZ$2:$AZ$19)),0,1)</f>
        <v>0</v>
      </c>
      <c r="AT1430" cm="1">
        <f t="array" ref="AT1430">IF(OR(COUNTIF(AB1430,$AZ$2:$AZ$19)),0,1)</f>
        <v>0</v>
      </c>
      <c r="AU1430" cm="1">
        <f t="array" ref="AU1430">IF(OR(COUNTIF(AC1430,$AZ$2:$AZ$19)),0,1)</f>
        <v>0</v>
      </c>
      <c r="AV1430" cm="1">
        <f t="array" ref="AV1430">IF(OR(COUNTIF(AD1430,$AZ$2:$AZ$19)),0,1)</f>
        <v>0</v>
      </c>
      <c r="AX1430">
        <f t="shared" si="24"/>
        <v>0</v>
      </c>
    </row>
    <row r="1431" spans="1:50" x14ac:dyDescent="0.3">
      <c r="A1431" s="92" t="str" cm="1">
        <f t="array" ref="A1431">IF(AX1431&gt;0,'Licensee Info'!$A$2:$A$2,"#N/A")</f>
        <v>#N/A</v>
      </c>
      <c r="B1431" s="88" t="str">
        <f>'Cover Sheet'!$A$3</f>
        <v>[insert AFS Reporting Period]</v>
      </c>
      <c r="C1431" s="88" t="str">
        <f>'Cover Sheet'!$D$3</f>
        <v>[insert all medical and adult-use license record numbers covered by this AFS]</v>
      </c>
      <c r="D1431" s="88" t="str">
        <f>'Cover Sheet'!$A$6</f>
        <v>[insert name of firm]</v>
      </c>
      <c r="E1431" s="88" t="str">
        <f>'Cover Sheet'!$B$6</f>
        <v>[insert CPA name]</v>
      </c>
      <c r="F1431" s="88" t="str">
        <f>'Cover Sheet'!$B$8</f>
        <v>[insert CPA license number]</v>
      </c>
      <c r="G1431" s="88" t="str">
        <f>'Cover Sheet'!$D$6</f>
        <v>[insert direct email address]</v>
      </c>
      <c r="H1431" s="88" t="str">
        <f>'Cover Sheet'!$D$8</f>
        <v>[insert direct phone number]</v>
      </c>
      <c r="I1431" s="88" t="str">
        <f>'Cover Sheet'!$D$10</f>
        <v>[insert firm mailing address]</v>
      </c>
      <c r="J1431" s="88" t="str">
        <f>'Licensee Info'!$E$2</f>
        <v>Report not attested to correctly</v>
      </c>
      <c r="K1431" t="s">
        <v>289</v>
      </c>
      <c r="L1431">
        <v>1</v>
      </c>
      <c r="M1431">
        <v>1</v>
      </c>
      <c r="N1431">
        <v>9</v>
      </c>
      <c r="R1431" t="str">
        <f>'E1 - Lease Agreements'!$C$273</f>
        <v>[insert here]</v>
      </c>
      <c r="S1431" t="str">
        <f>'E1 - Lease Agreements'!$C$274</f>
        <v>[insert here]</v>
      </c>
      <c r="T1431" t="str">
        <f>'E1 - Lease Agreements'!$C$275</f>
        <v>[insert here]</v>
      </c>
      <c r="U1431" t="str">
        <f>'E1 - Lease Agreements'!$C$276</f>
        <v>[insert here]</v>
      </c>
      <c r="V1431" t="str">
        <f>'E1 - Lease Agreements'!$C$277</f>
        <v>[insert here]</v>
      </c>
      <c r="W1431" t="str">
        <f>'E1 - Lease Agreements'!$D$278</f>
        <v>[insert relationship explanation here]</v>
      </c>
      <c r="X1431" t="str">
        <f>'E1 - Lease Agreements'!$C$279</f>
        <v>[insert here]</v>
      </c>
      <c r="Y1431" t="str">
        <f>'E1 - Lease Agreements'!$C$280</f>
        <v>[insert here]</v>
      </c>
      <c r="Z1431" t="str">
        <f>'E1 - Lease Agreements'!$C$281</f>
        <v>[insert here]</v>
      </c>
      <c r="AA1431" t="str">
        <f>'E1 - Lease Agreements'!$C$282</f>
        <v>[insert here]</v>
      </c>
      <c r="AB1431" t="str">
        <f>'E1 - Lease Agreements'!$A$284</f>
        <v>[insert here]</v>
      </c>
      <c r="AC1431" t="str">
        <f>'E1 - Lease Agreements'!$C$284</f>
        <v>[insert here]</v>
      </c>
      <c r="AD1431" s="102" t="str">
        <f>'E1 - Lease Agreements'!$E$284</f>
        <v>[Autocalculated From Previous Cells]</v>
      </c>
      <c r="AE1431" t="str">
        <f>'E1 - Lease Agreements'!$C$278</f>
        <v>[insert here]</v>
      </c>
      <c r="AJ1431" cm="1">
        <f t="array" ref="AJ1431">IF(OR(COUNTIF(R1431,$AZ$2:$AZ$19)),0,1)</f>
        <v>0</v>
      </c>
      <c r="AK1431" cm="1">
        <f t="array" ref="AK1431">IF(OR(COUNTIF(S1431,$AZ$2:$AZ$19)),0,1)</f>
        <v>0</v>
      </c>
      <c r="AL1431" cm="1">
        <f t="array" ref="AL1431">IF(OR(COUNTIF(T1431,$AZ$2:$AZ$19)),0,1)</f>
        <v>0</v>
      </c>
      <c r="AM1431" cm="1">
        <f t="array" ref="AM1431">IF(OR(COUNTIF(U1431,$AZ$2:$AZ$19)),0,1)</f>
        <v>0</v>
      </c>
      <c r="AN1431" cm="1">
        <f t="array" ref="AN1431">IF(OR(COUNTIF(V1431,$AZ$2:$AZ$19)),0,1)</f>
        <v>0</v>
      </c>
      <c r="AO1431" cm="1">
        <f t="array" ref="AO1431">IF(OR(COUNTIF(W1431,$AZ$2:$AZ$19)),0,1)</f>
        <v>0</v>
      </c>
      <c r="AP1431" cm="1">
        <f t="array" ref="AP1431">IF(OR(COUNTIF(X1431,$AZ$2:$AZ$19)),0,1)</f>
        <v>0</v>
      </c>
      <c r="AQ1431" cm="1">
        <f t="array" ref="AQ1431">IF(OR(COUNTIF(Y1431,$AZ$2:$AZ$19)),0,1)</f>
        <v>0</v>
      </c>
      <c r="AR1431" cm="1">
        <f t="array" ref="AR1431">IF(OR(COUNTIF(Z1431,$AZ$2:$AZ$19)),0,1)</f>
        <v>0</v>
      </c>
      <c r="AS1431" cm="1">
        <f t="array" ref="AS1431">IF(OR(COUNTIF(AA1431,$AZ$2:$AZ$19)),0,1)</f>
        <v>0</v>
      </c>
      <c r="AT1431" cm="1">
        <f t="array" ref="AT1431">IF(OR(COUNTIF(AB1431,$AZ$2:$AZ$19)),0,1)</f>
        <v>0</v>
      </c>
      <c r="AU1431" cm="1">
        <f t="array" ref="AU1431">IF(OR(COUNTIF(AC1431,$AZ$2:$AZ$19)),0,1)</f>
        <v>0</v>
      </c>
      <c r="AV1431" cm="1">
        <f t="array" ref="AV1431">IF(OR(COUNTIF(AD1431,$AZ$2:$AZ$19)),0,1)</f>
        <v>0</v>
      </c>
      <c r="AX1431">
        <f t="shared" si="24"/>
        <v>0</v>
      </c>
    </row>
    <row r="1432" spans="1:50" x14ac:dyDescent="0.3">
      <c r="A1432" s="88" t="str" cm="1">
        <f t="array" ref="A1432">IF(AX1432&gt;0,'Licensee Info'!$A$2:$A$2,"#N/A")</f>
        <v>#N/A</v>
      </c>
      <c r="B1432" s="88" t="str">
        <f>'Cover Sheet'!$A$3</f>
        <v>[insert AFS Reporting Period]</v>
      </c>
      <c r="C1432" s="88" t="str">
        <f>'Cover Sheet'!$D$3</f>
        <v>[insert all medical and adult-use license record numbers covered by this AFS]</v>
      </c>
      <c r="D1432" s="88" t="str">
        <f>'Cover Sheet'!$A$6</f>
        <v>[insert name of firm]</v>
      </c>
      <c r="E1432" s="88" t="str">
        <f>'Cover Sheet'!$B$6</f>
        <v>[insert CPA name]</v>
      </c>
      <c r="F1432" s="88" t="str">
        <f>'Cover Sheet'!$B$8</f>
        <v>[insert CPA license number]</v>
      </c>
      <c r="G1432" s="88" t="str">
        <f>'Cover Sheet'!$D$6</f>
        <v>[insert direct email address]</v>
      </c>
      <c r="H1432" s="88" t="str">
        <f>'Cover Sheet'!$D$8</f>
        <v>[insert direct phone number]</v>
      </c>
      <c r="I1432" s="88" t="str">
        <f>'Cover Sheet'!$D$10</f>
        <v>[insert firm mailing address]</v>
      </c>
      <c r="J1432" s="88" t="str">
        <f>'Licensee Info'!$E$2</f>
        <v>Report not attested to correctly</v>
      </c>
      <c r="K1432" s="91" t="s">
        <v>289</v>
      </c>
      <c r="L1432" s="91">
        <v>1</v>
      </c>
      <c r="M1432" s="91">
        <v>2</v>
      </c>
      <c r="N1432" s="91">
        <v>9</v>
      </c>
      <c r="O1432" s="91"/>
      <c r="P1432" s="91"/>
      <c r="Q1432" s="91"/>
      <c r="R1432" s="91" t="str">
        <f>'E1 - Lease Agreements'!$A$288</f>
        <v>[insert explanation here]</v>
      </c>
      <c r="S1432" s="91" t="str">
        <f>'E1 - Lease Agreements'!$A$290</f>
        <v>[insert yes or no]</v>
      </c>
      <c r="T1432" s="91" t="str">
        <f>'E1 - Lease Agreements'!$A$292</f>
        <v>[insert yes or no]</v>
      </c>
      <c r="U1432" s="91" t="str">
        <f>'E1 - Lease Agreements'!$A$294</f>
        <v>[insert explanation here]</v>
      </c>
      <c r="V1432" s="91" t="str">
        <f>'E1 - Lease Agreements'!$B$290</f>
        <v>[insert additional explanation as necessary]</v>
      </c>
      <c r="W1432" s="91" t="str">
        <f>'E1 - Lease Agreements'!$B$292</f>
        <v>[insert additional explanation as necessary]</v>
      </c>
      <c r="X1432" s="91">
        <v>0</v>
      </c>
      <c r="Y1432" s="91">
        <v>0</v>
      </c>
      <c r="Z1432" s="91">
        <v>0</v>
      </c>
      <c r="AA1432" s="91">
        <v>0</v>
      </c>
      <c r="AB1432" s="91">
        <v>0</v>
      </c>
      <c r="AC1432" s="91">
        <v>0</v>
      </c>
      <c r="AD1432" s="91">
        <v>0</v>
      </c>
      <c r="AE1432" s="91"/>
      <c r="AF1432" s="91"/>
      <c r="AG1432" s="91"/>
      <c r="AH1432" s="91"/>
      <c r="AJ1432" cm="1">
        <f t="array" ref="AJ1432">IF(OR(COUNTIF(R1432,$AZ$2:$AZ$19)),0,1)</f>
        <v>0</v>
      </c>
      <c r="AK1432" cm="1">
        <f t="array" ref="AK1432">IF(OR(COUNTIF(S1432,$AZ$2:$AZ$19)),0,1)</f>
        <v>0</v>
      </c>
      <c r="AL1432" cm="1">
        <f t="array" ref="AL1432">IF(OR(COUNTIF(T1432,$AZ$2:$AZ$19)),0,1)</f>
        <v>0</v>
      </c>
      <c r="AM1432" cm="1">
        <f t="array" ref="AM1432">IF(OR(COUNTIF(U1432,$AZ$2:$AZ$19)),0,1)</f>
        <v>0</v>
      </c>
      <c r="AN1432" cm="1">
        <f t="array" ref="AN1432">IF(OR(COUNTIF(V1432,$AZ$2:$AZ$19)),0,1)</f>
        <v>0</v>
      </c>
      <c r="AO1432" cm="1">
        <f t="array" ref="AO1432">IF(OR(COUNTIF(W1432,$AZ$2:$AZ$19)),0,1)</f>
        <v>0</v>
      </c>
      <c r="AP1432" cm="1">
        <f t="array" ref="AP1432">IF(OR(COUNTIF(X1432,$AZ$2:$AZ$19)),0,1)</f>
        <v>0</v>
      </c>
      <c r="AQ1432" cm="1">
        <f t="array" ref="AQ1432">IF(OR(COUNTIF(Y1432,$AZ$2:$AZ$19)),0,1)</f>
        <v>0</v>
      </c>
      <c r="AR1432" cm="1">
        <f t="array" ref="AR1432">IF(OR(COUNTIF(Z1432,$AZ$2:$AZ$19)),0,1)</f>
        <v>0</v>
      </c>
      <c r="AS1432" cm="1">
        <f t="array" ref="AS1432">IF(OR(COUNTIF(AA1432,$AZ$2:$AZ$19)),0,1)</f>
        <v>0</v>
      </c>
      <c r="AT1432" cm="1">
        <f t="array" ref="AT1432">IF(OR(COUNTIF(AB1432,$AZ$2:$AZ$19)),0,1)</f>
        <v>0</v>
      </c>
      <c r="AU1432" cm="1">
        <f t="array" ref="AU1432">IF(OR(COUNTIF(AC1432,$AZ$2:$AZ$19)),0,1)</f>
        <v>0</v>
      </c>
      <c r="AV1432" cm="1">
        <f t="array" ref="AV1432">IF(OR(COUNTIF(AD1432,$AZ$2:$AZ$19)),0,1)</f>
        <v>0</v>
      </c>
      <c r="AX1432">
        <f t="shared" si="24"/>
        <v>0</v>
      </c>
    </row>
    <row r="1433" spans="1:50" x14ac:dyDescent="0.3">
      <c r="A1433" s="92" t="str" cm="1">
        <f t="array" ref="A1433">IF(AX1433&gt;0,'Licensee Info'!$A$2:$A$2,"#N/A")</f>
        <v>#N/A</v>
      </c>
      <c r="B1433" s="88" t="str">
        <f>'Cover Sheet'!$A$3</f>
        <v>[insert AFS Reporting Period]</v>
      </c>
      <c r="C1433" s="88" t="str">
        <f>'Cover Sheet'!$D$3</f>
        <v>[insert all medical and adult-use license record numbers covered by this AFS]</v>
      </c>
      <c r="D1433" s="88" t="str">
        <f>'Cover Sheet'!$A$6</f>
        <v>[insert name of firm]</v>
      </c>
      <c r="E1433" s="88" t="str">
        <f>'Cover Sheet'!$B$6</f>
        <v>[insert CPA name]</v>
      </c>
      <c r="F1433" s="88" t="str">
        <f>'Cover Sheet'!$B$8</f>
        <v>[insert CPA license number]</v>
      </c>
      <c r="G1433" s="88" t="str">
        <f>'Cover Sheet'!$D$6</f>
        <v>[insert direct email address]</v>
      </c>
      <c r="H1433" s="88" t="str">
        <f>'Cover Sheet'!$D$8</f>
        <v>[insert direct phone number]</v>
      </c>
      <c r="I1433" s="88" t="str">
        <f>'Cover Sheet'!$D$10</f>
        <v>[insert firm mailing address]</v>
      </c>
      <c r="J1433" s="88" t="str">
        <f>'Licensee Info'!$E$2</f>
        <v>Report not attested to correctly</v>
      </c>
      <c r="K1433" t="s">
        <v>289</v>
      </c>
      <c r="L1433">
        <v>1</v>
      </c>
      <c r="M1433" t="s">
        <v>284</v>
      </c>
      <c r="N1433">
        <v>9</v>
      </c>
      <c r="O1433">
        <v>1</v>
      </c>
      <c r="R1433" cm="1">
        <f t="array" ref="R1433:X1440">'E1 - Lease Agreements'!$A$297:$G$304</f>
        <v>0</v>
      </c>
      <c r="S1433">
        <v>0</v>
      </c>
      <c r="T1433">
        <v>0</v>
      </c>
      <c r="U1433">
        <v>0</v>
      </c>
      <c r="V1433">
        <v>0</v>
      </c>
      <c r="W1433">
        <v>0</v>
      </c>
      <c r="X1433">
        <v>0</v>
      </c>
      <c r="Y1433">
        <v>0</v>
      </c>
      <c r="Z1433">
        <v>0</v>
      </c>
      <c r="AA1433">
        <v>0</v>
      </c>
      <c r="AB1433">
        <v>0</v>
      </c>
      <c r="AC1433">
        <v>0</v>
      </c>
      <c r="AD1433">
        <v>0</v>
      </c>
      <c r="AJ1433" cm="1">
        <f t="array" ref="AJ1433">IF(OR(COUNTIF(R1433,$AZ$2:$AZ$19)),0,1)</f>
        <v>0</v>
      </c>
      <c r="AK1433" cm="1">
        <f t="array" ref="AK1433">IF(OR(COUNTIF(S1433,$AZ$2:$AZ$19)),0,1)</f>
        <v>0</v>
      </c>
      <c r="AL1433" cm="1">
        <f t="array" ref="AL1433">IF(OR(COUNTIF(T1433,$AZ$2:$AZ$19)),0,1)</f>
        <v>0</v>
      </c>
      <c r="AM1433" cm="1">
        <f t="array" ref="AM1433">IF(OR(COUNTIF(U1433,$AZ$2:$AZ$19)),0,1)</f>
        <v>0</v>
      </c>
      <c r="AN1433" cm="1">
        <f t="array" ref="AN1433">IF(OR(COUNTIF(V1433,$AZ$2:$AZ$19)),0,1)</f>
        <v>0</v>
      </c>
      <c r="AO1433" cm="1">
        <f t="array" ref="AO1433">IF(OR(COUNTIF(W1433,$AZ$2:$AZ$19)),0,1)</f>
        <v>0</v>
      </c>
      <c r="AP1433" cm="1">
        <f t="array" ref="AP1433">IF(OR(COUNTIF(X1433,$AZ$2:$AZ$19)),0,1)</f>
        <v>0</v>
      </c>
      <c r="AQ1433" cm="1">
        <f t="array" ref="AQ1433">IF(OR(COUNTIF(Y1433,$AZ$2:$AZ$19)),0,1)</f>
        <v>0</v>
      </c>
      <c r="AR1433" cm="1">
        <f t="array" ref="AR1433">IF(OR(COUNTIF(Z1433,$AZ$2:$AZ$19)),0,1)</f>
        <v>0</v>
      </c>
      <c r="AS1433" cm="1">
        <f t="array" ref="AS1433">IF(OR(COUNTIF(AA1433,$AZ$2:$AZ$19)),0,1)</f>
        <v>0</v>
      </c>
      <c r="AT1433" cm="1">
        <f t="array" ref="AT1433">IF(OR(COUNTIF(AB1433,$AZ$2:$AZ$19)),0,1)</f>
        <v>0</v>
      </c>
      <c r="AU1433" cm="1">
        <f t="array" ref="AU1433">IF(OR(COUNTIF(AC1433,$AZ$2:$AZ$19)),0,1)</f>
        <v>0</v>
      </c>
      <c r="AV1433" cm="1">
        <f t="array" ref="AV1433">IF(OR(COUNTIF(AD1433,$AZ$2:$AZ$19)),0,1)</f>
        <v>0</v>
      </c>
      <c r="AX1433">
        <f t="shared" si="24"/>
        <v>0</v>
      </c>
    </row>
    <row r="1434" spans="1:50" x14ac:dyDescent="0.3">
      <c r="A1434" s="88" t="str" cm="1">
        <f t="array" ref="A1434">IF(AX1434&gt;0,'Licensee Info'!$A$2:$A$2,"#N/A")</f>
        <v>#N/A</v>
      </c>
      <c r="B1434" s="88" t="str">
        <f>'Cover Sheet'!$A$3</f>
        <v>[insert AFS Reporting Period]</v>
      </c>
      <c r="C1434" s="88" t="str">
        <f>'Cover Sheet'!$D$3</f>
        <v>[insert all medical and adult-use license record numbers covered by this AFS]</v>
      </c>
      <c r="D1434" s="88" t="str">
        <f>'Cover Sheet'!$A$6</f>
        <v>[insert name of firm]</v>
      </c>
      <c r="E1434" s="88" t="str">
        <f>'Cover Sheet'!$B$6</f>
        <v>[insert CPA name]</v>
      </c>
      <c r="F1434" s="88" t="str">
        <f>'Cover Sheet'!$B$8</f>
        <v>[insert CPA license number]</v>
      </c>
      <c r="G1434" s="88" t="str">
        <f>'Cover Sheet'!$D$6</f>
        <v>[insert direct email address]</v>
      </c>
      <c r="H1434" s="88" t="str">
        <f>'Cover Sheet'!$D$8</f>
        <v>[insert direct phone number]</v>
      </c>
      <c r="I1434" s="88" t="str">
        <f>'Cover Sheet'!$D$10</f>
        <v>[insert firm mailing address]</v>
      </c>
      <c r="J1434" s="88" t="str">
        <f>'Licensee Info'!$E$2</f>
        <v>Report not attested to correctly</v>
      </c>
      <c r="K1434" s="91" t="s">
        <v>289</v>
      </c>
      <c r="L1434" s="91">
        <v>1</v>
      </c>
      <c r="M1434" s="91" t="s">
        <v>284</v>
      </c>
      <c r="N1434" s="91">
        <v>9</v>
      </c>
      <c r="O1434" s="91">
        <v>2</v>
      </c>
      <c r="P1434" s="91"/>
      <c r="Q1434" s="91"/>
      <c r="R1434" s="91">
        <v>0</v>
      </c>
      <c r="S1434" s="91">
        <v>0</v>
      </c>
      <c r="T1434" s="91">
        <v>0</v>
      </c>
      <c r="U1434" s="91">
        <v>0</v>
      </c>
      <c r="V1434" s="91">
        <v>0</v>
      </c>
      <c r="W1434" s="91">
        <v>0</v>
      </c>
      <c r="X1434" s="91">
        <v>0</v>
      </c>
      <c r="Y1434" s="91">
        <v>0</v>
      </c>
      <c r="Z1434" s="91">
        <v>0</v>
      </c>
      <c r="AA1434" s="91">
        <v>0</v>
      </c>
      <c r="AB1434" s="91">
        <v>0</v>
      </c>
      <c r="AC1434" s="91">
        <v>0</v>
      </c>
      <c r="AD1434" s="91">
        <v>0</v>
      </c>
      <c r="AE1434" s="91"/>
      <c r="AF1434" s="91"/>
      <c r="AG1434" s="91"/>
      <c r="AH1434" s="91"/>
      <c r="AJ1434" cm="1">
        <f t="array" ref="AJ1434">IF(OR(COUNTIF(R1434,$AZ$2:$AZ$19)),0,1)</f>
        <v>0</v>
      </c>
      <c r="AK1434" cm="1">
        <f t="array" ref="AK1434">IF(OR(COUNTIF(S1434,$AZ$2:$AZ$19)),0,1)</f>
        <v>0</v>
      </c>
      <c r="AL1434" cm="1">
        <f t="array" ref="AL1434">IF(OR(COUNTIF(T1434,$AZ$2:$AZ$19)),0,1)</f>
        <v>0</v>
      </c>
      <c r="AM1434" cm="1">
        <f t="array" ref="AM1434">IF(OR(COUNTIF(U1434,$AZ$2:$AZ$19)),0,1)</f>
        <v>0</v>
      </c>
      <c r="AN1434" cm="1">
        <f t="array" ref="AN1434">IF(OR(COUNTIF(V1434,$AZ$2:$AZ$19)),0,1)</f>
        <v>0</v>
      </c>
      <c r="AO1434" cm="1">
        <f t="array" ref="AO1434">IF(OR(COUNTIF(W1434,$AZ$2:$AZ$19)),0,1)</f>
        <v>0</v>
      </c>
      <c r="AP1434" cm="1">
        <f t="array" ref="AP1434">IF(OR(COUNTIF(X1434,$AZ$2:$AZ$19)),0,1)</f>
        <v>0</v>
      </c>
      <c r="AQ1434" cm="1">
        <f t="array" ref="AQ1434">IF(OR(COUNTIF(Y1434,$AZ$2:$AZ$19)),0,1)</f>
        <v>0</v>
      </c>
      <c r="AR1434" cm="1">
        <f t="array" ref="AR1434">IF(OR(COUNTIF(Z1434,$AZ$2:$AZ$19)),0,1)</f>
        <v>0</v>
      </c>
      <c r="AS1434" cm="1">
        <f t="array" ref="AS1434">IF(OR(COUNTIF(AA1434,$AZ$2:$AZ$19)),0,1)</f>
        <v>0</v>
      </c>
      <c r="AT1434" cm="1">
        <f t="array" ref="AT1434">IF(OR(COUNTIF(AB1434,$AZ$2:$AZ$19)),0,1)</f>
        <v>0</v>
      </c>
      <c r="AU1434" cm="1">
        <f t="array" ref="AU1434">IF(OR(COUNTIF(AC1434,$AZ$2:$AZ$19)),0,1)</f>
        <v>0</v>
      </c>
      <c r="AV1434" cm="1">
        <f t="array" ref="AV1434">IF(OR(COUNTIF(AD1434,$AZ$2:$AZ$19)),0,1)</f>
        <v>0</v>
      </c>
      <c r="AX1434">
        <f t="shared" si="24"/>
        <v>0</v>
      </c>
    </row>
    <row r="1435" spans="1:50" x14ac:dyDescent="0.3">
      <c r="A1435" s="92" t="str" cm="1">
        <f t="array" ref="A1435">IF(AX1435&gt;0,'Licensee Info'!$A$2:$A$2,"#N/A")</f>
        <v>#N/A</v>
      </c>
      <c r="B1435" s="88" t="str">
        <f>'Cover Sheet'!$A$3</f>
        <v>[insert AFS Reporting Period]</v>
      </c>
      <c r="C1435" s="88" t="str">
        <f>'Cover Sheet'!$D$3</f>
        <v>[insert all medical and adult-use license record numbers covered by this AFS]</v>
      </c>
      <c r="D1435" s="88" t="str">
        <f>'Cover Sheet'!$A$6</f>
        <v>[insert name of firm]</v>
      </c>
      <c r="E1435" s="88" t="str">
        <f>'Cover Sheet'!$B$6</f>
        <v>[insert CPA name]</v>
      </c>
      <c r="F1435" s="88" t="str">
        <f>'Cover Sheet'!$B$8</f>
        <v>[insert CPA license number]</v>
      </c>
      <c r="G1435" s="88" t="str">
        <f>'Cover Sheet'!$D$6</f>
        <v>[insert direct email address]</v>
      </c>
      <c r="H1435" s="88" t="str">
        <f>'Cover Sheet'!$D$8</f>
        <v>[insert direct phone number]</v>
      </c>
      <c r="I1435" s="88" t="str">
        <f>'Cover Sheet'!$D$10</f>
        <v>[insert firm mailing address]</v>
      </c>
      <c r="J1435" s="88" t="str">
        <f>'Licensee Info'!$E$2</f>
        <v>Report not attested to correctly</v>
      </c>
      <c r="K1435" t="s">
        <v>289</v>
      </c>
      <c r="L1435">
        <v>1</v>
      </c>
      <c r="M1435" t="s">
        <v>284</v>
      </c>
      <c r="N1435">
        <v>9</v>
      </c>
      <c r="O1435">
        <v>3</v>
      </c>
      <c r="R1435">
        <v>0</v>
      </c>
      <c r="S1435">
        <v>0</v>
      </c>
      <c r="T1435">
        <v>0</v>
      </c>
      <c r="U1435">
        <v>0</v>
      </c>
      <c r="V1435">
        <v>0</v>
      </c>
      <c r="W1435">
        <v>0</v>
      </c>
      <c r="X1435">
        <v>0</v>
      </c>
      <c r="Y1435">
        <v>0</v>
      </c>
      <c r="Z1435">
        <v>0</v>
      </c>
      <c r="AA1435">
        <v>0</v>
      </c>
      <c r="AB1435">
        <v>0</v>
      </c>
      <c r="AC1435">
        <v>0</v>
      </c>
      <c r="AD1435">
        <v>0</v>
      </c>
      <c r="AJ1435" cm="1">
        <f t="array" ref="AJ1435">IF(OR(COUNTIF(R1435,$AZ$2:$AZ$19)),0,1)</f>
        <v>0</v>
      </c>
      <c r="AK1435" cm="1">
        <f t="array" ref="AK1435">IF(OR(COUNTIF(S1435,$AZ$2:$AZ$19)),0,1)</f>
        <v>0</v>
      </c>
      <c r="AL1435" cm="1">
        <f t="array" ref="AL1435">IF(OR(COUNTIF(T1435,$AZ$2:$AZ$19)),0,1)</f>
        <v>0</v>
      </c>
      <c r="AM1435" cm="1">
        <f t="array" ref="AM1435">IF(OR(COUNTIF(U1435,$AZ$2:$AZ$19)),0,1)</f>
        <v>0</v>
      </c>
      <c r="AN1435" cm="1">
        <f t="array" ref="AN1435">IF(OR(COUNTIF(V1435,$AZ$2:$AZ$19)),0,1)</f>
        <v>0</v>
      </c>
      <c r="AO1435" cm="1">
        <f t="array" ref="AO1435">IF(OR(COUNTIF(W1435,$AZ$2:$AZ$19)),0,1)</f>
        <v>0</v>
      </c>
      <c r="AP1435" cm="1">
        <f t="array" ref="AP1435">IF(OR(COUNTIF(X1435,$AZ$2:$AZ$19)),0,1)</f>
        <v>0</v>
      </c>
      <c r="AQ1435" cm="1">
        <f t="array" ref="AQ1435">IF(OR(COUNTIF(Y1435,$AZ$2:$AZ$19)),0,1)</f>
        <v>0</v>
      </c>
      <c r="AR1435" cm="1">
        <f t="array" ref="AR1435">IF(OR(COUNTIF(Z1435,$AZ$2:$AZ$19)),0,1)</f>
        <v>0</v>
      </c>
      <c r="AS1435" cm="1">
        <f t="array" ref="AS1435">IF(OR(COUNTIF(AA1435,$AZ$2:$AZ$19)),0,1)</f>
        <v>0</v>
      </c>
      <c r="AT1435" cm="1">
        <f t="array" ref="AT1435">IF(OR(COUNTIF(AB1435,$AZ$2:$AZ$19)),0,1)</f>
        <v>0</v>
      </c>
      <c r="AU1435" cm="1">
        <f t="array" ref="AU1435">IF(OR(COUNTIF(AC1435,$AZ$2:$AZ$19)),0,1)</f>
        <v>0</v>
      </c>
      <c r="AV1435" cm="1">
        <f t="array" ref="AV1435">IF(OR(COUNTIF(AD1435,$AZ$2:$AZ$19)),0,1)</f>
        <v>0</v>
      </c>
      <c r="AX1435">
        <f t="shared" si="24"/>
        <v>0</v>
      </c>
    </row>
    <row r="1436" spans="1:50" x14ac:dyDescent="0.3">
      <c r="A1436" s="88" t="str" cm="1">
        <f t="array" ref="A1436">IF(AX1436&gt;0,'Licensee Info'!$A$2:$A$2,"#N/A")</f>
        <v>#N/A</v>
      </c>
      <c r="B1436" s="88" t="str">
        <f>'Cover Sheet'!$A$3</f>
        <v>[insert AFS Reporting Period]</v>
      </c>
      <c r="C1436" s="88" t="str">
        <f>'Cover Sheet'!$D$3</f>
        <v>[insert all medical and adult-use license record numbers covered by this AFS]</v>
      </c>
      <c r="D1436" s="88" t="str">
        <f>'Cover Sheet'!$A$6</f>
        <v>[insert name of firm]</v>
      </c>
      <c r="E1436" s="88" t="str">
        <f>'Cover Sheet'!$B$6</f>
        <v>[insert CPA name]</v>
      </c>
      <c r="F1436" s="88" t="str">
        <f>'Cover Sheet'!$B$8</f>
        <v>[insert CPA license number]</v>
      </c>
      <c r="G1436" s="88" t="str">
        <f>'Cover Sheet'!$D$6</f>
        <v>[insert direct email address]</v>
      </c>
      <c r="H1436" s="88" t="str">
        <f>'Cover Sheet'!$D$8</f>
        <v>[insert direct phone number]</v>
      </c>
      <c r="I1436" s="88" t="str">
        <f>'Cover Sheet'!$D$10</f>
        <v>[insert firm mailing address]</v>
      </c>
      <c r="J1436" s="88" t="str">
        <f>'Licensee Info'!$E$2</f>
        <v>Report not attested to correctly</v>
      </c>
      <c r="K1436" s="91" t="s">
        <v>289</v>
      </c>
      <c r="L1436" s="91">
        <v>1</v>
      </c>
      <c r="M1436" s="91" t="s">
        <v>284</v>
      </c>
      <c r="N1436" s="91">
        <v>9</v>
      </c>
      <c r="O1436" s="91">
        <v>4</v>
      </c>
      <c r="P1436" s="91"/>
      <c r="Q1436" s="91"/>
      <c r="R1436" s="91">
        <v>0</v>
      </c>
      <c r="S1436" s="91">
        <v>0</v>
      </c>
      <c r="T1436" s="91">
        <v>0</v>
      </c>
      <c r="U1436" s="91">
        <v>0</v>
      </c>
      <c r="V1436" s="91">
        <v>0</v>
      </c>
      <c r="W1436" s="91">
        <v>0</v>
      </c>
      <c r="X1436" s="91">
        <v>0</v>
      </c>
      <c r="Y1436" s="91">
        <v>0</v>
      </c>
      <c r="Z1436" s="91">
        <v>0</v>
      </c>
      <c r="AA1436" s="91">
        <v>0</v>
      </c>
      <c r="AB1436" s="91">
        <v>0</v>
      </c>
      <c r="AC1436" s="91">
        <v>0</v>
      </c>
      <c r="AD1436" s="91">
        <v>0</v>
      </c>
      <c r="AE1436" s="91"/>
      <c r="AF1436" s="91"/>
      <c r="AG1436" s="91"/>
      <c r="AH1436" s="91"/>
      <c r="AJ1436" cm="1">
        <f t="array" ref="AJ1436">IF(OR(COUNTIF(R1436,$AZ$2:$AZ$19)),0,1)</f>
        <v>0</v>
      </c>
      <c r="AK1436" cm="1">
        <f t="array" ref="AK1436">IF(OR(COUNTIF(S1436,$AZ$2:$AZ$19)),0,1)</f>
        <v>0</v>
      </c>
      <c r="AL1436" cm="1">
        <f t="array" ref="AL1436">IF(OR(COUNTIF(T1436,$AZ$2:$AZ$19)),0,1)</f>
        <v>0</v>
      </c>
      <c r="AM1436" cm="1">
        <f t="array" ref="AM1436">IF(OR(COUNTIF(U1436,$AZ$2:$AZ$19)),0,1)</f>
        <v>0</v>
      </c>
      <c r="AN1436" cm="1">
        <f t="array" ref="AN1436">IF(OR(COUNTIF(V1436,$AZ$2:$AZ$19)),0,1)</f>
        <v>0</v>
      </c>
      <c r="AO1436" cm="1">
        <f t="array" ref="AO1436">IF(OR(COUNTIF(W1436,$AZ$2:$AZ$19)),0,1)</f>
        <v>0</v>
      </c>
      <c r="AP1436" cm="1">
        <f t="array" ref="AP1436">IF(OR(COUNTIF(X1436,$AZ$2:$AZ$19)),0,1)</f>
        <v>0</v>
      </c>
      <c r="AQ1436" cm="1">
        <f t="array" ref="AQ1436">IF(OR(COUNTIF(Y1436,$AZ$2:$AZ$19)),0,1)</f>
        <v>0</v>
      </c>
      <c r="AR1436" cm="1">
        <f t="array" ref="AR1436">IF(OR(COUNTIF(Z1436,$AZ$2:$AZ$19)),0,1)</f>
        <v>0</v>
      </c>
      <c r="AS1436" cm="1">
        <f t="array" ref="AS1436">IF(OR(COUNTIF(AA1436,$AZ$2:$AZ$19)),0,1)</f>
        <v>0</v>
      </c>
      <c r="AT1436" cm="1">
        <f t="array" ref="AT1436">IF(OR(COUNTIF(AB1436,$AZ$2:$AZ$19)),0,1)</f>
        <v>0</v>
      </c>
      <c r="AU1436" cm="1">
        <f t="array" ref="AU1436">IF(OR(COUNTIF(AC1436,$AZ$2:$AZ$19)),0,1)</f>
        <v>0</v>
      </c>
      <c r="AV1436" cm="1">
        <f t="array" ref="AV1436">IF(OR(COUNTIF(AD1436,$AZ$2:$AZ$19)),0,1)</f>
        <v>0</v>
      </c>
      <c r="AX1436">
        <f t="shared" si="24"/>
        <v>0</v>
      </c>
    </row>
    <row r="1437" spans="1:50" x14ac:dyDescent="0.3">
      <c r="A1437" s="92" t="str" cm="1">
        <f t="array" ref="A1437">IF(AX1437&gt;0,'Licensee Info'!$A$2:$A$2,"#N/A")</f>
        <v>#N/A</v>
      </c>
      <c r="B1437" s="88" t="str">
        <f>'Cover Sheet'!$A$3</f>
        <v>[insert AFS Reporting Period]</v>
      </c>
      <c r="C1437" s="88" t="str">
        <f>'Cover Sheet'!$D$3</f>
        <v>[insert all medical and adult-use license record numbers covered by this AFS]</v>
      </c>
      <c r="D1437" s="88" t="str">
        <f>'Cover Sheet'!$A$6</f>
        <v>[insert name of firm]</v>
      </c>
      <c r="E1437" s="88" t="str">
        <f>'Cover Sheet'!$B$6</f>
        <v>[insert CPA name]</v>
      </c>
      <c r="F1437" s="88" t="str">
        <f>'Cover Sheet'!$B$8</f>
        <v>[insert CPA license number]</v>
      </c>
      <c r="G1437" s="88" t="str">
        <f>'Cover Sheet'!$D$6</f>
        <v>[insert direct email address]</v>
      </c>
      <c r="H1437" s="88" t="str">
        <f>'Cover Sheet'!$D$8</f>
        <v>[insert direct phone number]</v>
      </c>
      <c r="I1437" s="88" t="str">
        <f>'Cover Sheet'!$D$10</f>
        <v>[insert firm mailing address]</v>
      </c>
      <c r="J1437" s="88" t="str">
        <f>'Licensee Info'!$E$2</f>
        <v>Report not attested to correctly</v>
      </c>
      <c r="K1437" t="s">
        <v>289</v>
      </c>
      <c r="L1437">
        <v>1</v>
      </c>
      <c r="M1437" t="s">
        <v>284</v>
      </c>
      <c r="N1437">
        <v>9</v>
      </c>
      <c r="O1437">
        <v>5</v>
      </c>
      <c r="R1437">
        <v>0</v>
      </c>
      <c r="S1437">
        <v>0</v>
      </c>
      <c r="T1437">
        <v>0</v>
      </c>
      <c r="U1437">
        <v>0</v>
      </c>
      <c r="V1437">
        <v>0</v>
      </c>
      <c r="W1437">
        <v>0</v>
      </c>
      <c r="X1437">
        <v>0</v>
      </c>
      <c r="Y1437">
        <v>0</v>
      </c>
      <c r="Z1437">
        <v>0</v>
      </c>
      <c r="AA1437">
        <v>0</v>
      </c>
      <c r="AB1437">
        <v>0</v>
      </c>
      <c r="AC1437">
        <v>0</v>
      </c>
      <c r="AD1437">
        <v>0</v>
      </c>
      <c r="AJ1437" cm="1">
        <f t="array" ref="AJ1437">IF(OR(COUNTIF(R1437,$AZ$2:$AZ$19)),0,1)</f>
        <v>0</v>
      </c>
      <c r="AK1437" cm="1">
        <f t="array" ref="AK1437">IF(OR(COUNTIF(S1437,$AZ$2:$AZ$19)),0,1)</f>
        <v>0</v>
      </c>
      <c r="AL1437" cm="1">
        <f t="array" ref="AL1437">IF(OR(COUNTIF(T1437,$AZ$2:$AZ$19)),0,1)</f>
        <v>0</v>
      </c>
      <c r="AM1437" cm="1">
        <f t="array" ref="AM1437">IF(OR(COUNTIF(U1437,$AZ$2:$AZ$19)),0,1)</f>
        <v>0</v>
      </c>
      <c r="AN1437" cm="1">
        <f t="array" ref="AN1437">IF(OR(COUNTIF(V1437,$AZ$2:$AZ$19)),0,1)</f>
        <v>0</v>
      </c>
      <c r="AO1437" cm="1">
        <f t="array" ref="AO1437">IF(OR(COUNTIF(W1437,$AZ$2:$AZ$19)),0,1)</f>
        <v>0</v>
      </c>
      <c r="AP1437" cm="1">
        <f t="array" ref="AP1437">IF(OR(COUNTIF(X1437,$AZ$2:$AZ$19)),0,1)</f>
        <v>0</v>
      </c>
      <c r="AQ1437" cm="1">
        <f t="array" ref="AQ1437">IF(OR(COUNTIF(Y1437,$AZ$2:$AZ$19)),0,1)</f>
        <v>0</v>
      </c>
      <c r="AR1437" cm="1">
        <f t="array" ref="AR1437">IF(OR(COUNTIF(Z1437,$AZ$2:$AZ$19)),0,1)</f>
        <v>0</v>
      </c>
      <c r="AS1437" cm="1">
        <f t="array" ref="AS1437">IF(OR(COUNTIF(AA1437,$AZ$2:$AZ$19)),0,1)</f>
        <v>0</v>
      </c>
      <c r="AT1437" cm="1">
        <f t="array" ref="AT1437">IF(OR(COUNTIF(AB1437,$AZ$2:$AZ$19)),0,1)</f>
        <v>0</v>
      </c>
      <c r="AU1437" cm="1">
        <f t="array" ref="AU1437">IF(OR(COUNTIF(AC1437,$AZ$2:$AZ$19)),0,1)</f>
        <v>0</v>
      </c>
      <c r="AV1437" cm="1">
        <f t="array" ref="AV1437">IF(OR(COUNTIF(AD1437,$AZ$2:$AZ$19)),0,1)</f>
        <v>0</v>
      </c>
      <c r="AX1437">
        <f t="shared" si="24"/>
        <v>0</v>
      </c>
    </row>
    <row r="1438" spans="1:50" x14ac:dyDescent="0.3">
      <c r="A1438" s="88" t="str" cm="1">
        <f t="array" ref="A1438">IF(AX1438&gt;0,'Licensee Info'!$A$2:$A$2,"#N/A")</f>
        <v>#N/A</v>
      </c>
      <c r="B1438" s="88" t="str">
        <f>'Cover Sheet'!$A$3</f>
        <v>[insert AFS Reporting Period]</v>
      </c>
      <c r="C1438" s="88" t="str">
        <f>'Cover Sheet'!$D$3</f>
        <v>[insert all medical and adult-use license record numbers covered by this AFS]</v>
      </c>
      <c r="D1438" s="88" t="str">
        <f>'Cover Sheet'!$A$6</f>
        <v>[insert name of firm]</v>
      </c>
      <c r="E1438" s="88" t="str">
        <f>'Cover Sheet'!$B$6</f>
        <v>[insert CPA name]</v>
      </c>
      <c r="F1438" s="88" t="str">
        <f>'Cover Sheet'!$B$8</f>
        <v>[insert CPA license number]</v>
      </c>
      <c r="G1438" s="88" t="str">
        <f>'Cover Sheet'!$D$6</f>
        <v>[insert direct email address]</v>
      </c>
      <c r="H1438" s="88" t="str">
        <f>'Cover Sheet'!$D$8</f>
        <v>[insert direct phone number]</v>
      </c>
      <c r="I1438" s="88" t="str">
        <f>'Cover Sheet'!$D$10</f>
        <v>[insert firm mailing address]</v>
      </c>
      <c r="J1438" s="88" t="str">
        <f>'Licensee Info'!$E$2</f>
        <v>Report not attested to correctly</v>
      </c>
      <c r="K1438" s="91" t="s">
        <v>289</v>
      </c>
      <c r="L1438" s="91">
        <v>1</v>
      </c>
      <c r="M1438" s="91" t="s">
        <v>284</v>
      </c>
      <c r="N1438" s="91">
        <v>9</v>
      </c>
      <c r="O1438" s="91">
        <v>6</v>
      </c>
      <c r="P1438" s="91"/>
      <c r="Q1438" s="91"/>
      <c r="R1438" s="91">
        <v>0</v>
      </c>
      <c r="S1438" s="91">
        <v>0</v>
      </c>
      <c r="T1438" s="91">
        <v>0</v>
      </c>
      <c r="U1438" s="91">
        <v>0</v>
      </c>
      <c r="V1438" s="91">
        <v>0</v>
      </c>
      <c r="W1438" s="91">
        <v>0</v>
      </c>
      <c r="X1438" s="91">
        <v>0</v>
      </c>
      <c r="Y1438" s="91">
        <v>0</v>
      </c>
      <c r="Z1438" s="91">
        <v>0</v>
      </c>
      <c r="AA1438" s="91">
        <v>0</v>
      </c>
      <c r="AB1438" s="91">
        <v>0</v>
      </c>
      <c r="AC1438" s="91">
        <v>0</v>
      </c>
      <c r="AD1438" s="91">
        <v>0</v>
      </c>
      <c r="AE1438" s="91"/>
      <c r="AF1438" s="91"/>
      <c r="AG1438" s="91"/>
      <c r="AH1438" s="91"/>
      <c r="AJ1438" cm="1">
        <f t="array" ref="AJ1438">IF(OR(COUNTIF(R1438,$AZ$2:$AZ$19)),0,1)</f>
        <v>0</v>
      </c>
      <c r="AK1438" cm="1">
        <f t="array" ref="AK1438">IF(OR(COUNTIF(S1438,$AZ$2:$AZ$19)),0,1)</f>
        <v>0</v>
      </c>
      <c r="AL1438" cm="1">
        <f t="array" ref="AL1438">IF(OR(COUNTIF(T1438,$AZ$2:$AZ$19)),0,1)</f>
        <v>0</v>
      </c>
      <c r="AM1438" cm="1">
        <f t="array" ref="AM1438">IF(OR(COUNTIF(U1438,$AZ$2:$AZ$19)),0,1)</f>
        <v>0</v>
      </c>
      <c r="AN1438" cm="1">
        <f t="array" ref="AN1438">IF(OR(COUNTIF(V1438,$AZ$2:$AZ$19)),0,1)</f>
        <v>0</v>
      </c>
      <c r="AO1438" cm="1">
        <f t="array" ref="AO1438">IF(OR(COUNTIF(W1438,$AZ$2:$AZ$19)),0,1)</f>
        <v>0</v>
      </c>
      <c r="AP1438" cm="1">
        <f t="array" ref="AP1438">IF(OR(COUNTIF(X1438,$AZ$2:$AZ$19)),0,1)</f>
        <v>0</v>
      </c>
      <c r="AQ1438" cm="1">
        <f t="array" ref="AQ1438">IF(OR(COUNTIF(Y1438,$AZ$2:$AZ$19)),0,1)</f>
        <v>0</v>
      </c>
      <c r="AR1438" cm="1">
        <f t="array" ref="AR1438">IF(OR(COUNTIF(Z1438,$AZ$2:$AZ$19)),0,1)</f>
        <v>0</v>
      </c>
      <c r="AS1438" cm="1">
        <f t="array" ref="AS1438">IF(OR(COUNTIF(AA1438,$AZ$2:$AZ$19)),0,1)</f>
        <v>0</v>
      </c>
      <c r="AT1438" cm="1">
        <f t="array" ref="AT1438">IF(OR(COUNTIF(AB1438,$AZ$2:$AZ$19)),0,1)</f>
        <v>0</v>
      </c>
      <c r="AU1438" cm="1">
        <f t="array" ref="AU1438">IF(OR(COUNTIF(AC1438,$AZ$2:$AZ$19)),0,1)</f>
        <v>0</v>
      </c>
      <c r="AV1438" cm="1">
        <f t="array" ref="AV1438">IF(OR(COUNTIF(AD1438,$AZ$2:$AZ$19)),0,1)</f>
        <v>0</v>
      </c>
      <c r="AX1438">
        <f t="shared" si="24"/>
        <v>0</v>
      </c>
    </row>
    <row r="1439" spans="1:50" x14ac:dyDescent="0.3">
      <c r="A1439" s="92" t="str" cm="1">
        <f t="array" ref="A1439">IF(AX1439&gt;0,'Licensee Info'!$A$2:$A$2,"#N/A")</f>
        <v>#N/A</v>
      </c>
      <c r="B1439" s="88" t="str">
        <f>'Cover Sheet'!$A$3</f>
        <v>[insert AFS Reporting Period]</v>
      </c>
      <c r="C1439" s="88" t="str">
        <f>'Cover Sheet'!$D$3</f>
        <v>[insert all medical and adult-use license record numbers covered by this AFS]</v>
      </c>
      <c r="D1439" s="88" t="str">
        <f>'Cover Sheet'!$A$6</f>
        <v>[insert name of firm]</v>
      </c>
      <c r="E1439" s="88" t="str">
        <f>'Cover Sheet'!$B$6</f>
        <v>[insert CPA name]</v>
      </c>
      <c r="F1439" s="88" t="str">
        <f>'Cover Sheet'!$B$8</f>
        <v>[insert CPA license number]</v>
      </c>
      <c r="G1439" s="88" t="str">
        <f>'Cover Sheet'!$D$6</f>
        <v>[insert direct email address]</v>
      </c>
      <c r="H1439" s="88" t="str">
        <f>'Cover Sheet'!$D$8</f>
        <v>[insert direct phone number]</v>
      </c>
      <c r="I1439" s="88" t="str">
        <f>'Cover Sheet'!$D$10</f>
        <v>[insert firm mailing address]</v>
      </c>
      <c r="J1439" s="88" t="str">
        <f>'Licensee Info'!$E$2</f>
        <v>Report not attested to correctly</v>
      </c>
      <c r="K1439" t="s">
        <v>289</v>
      </c>
      <c r="L1439">
        <v>1</v>
      </c>
      <c r="M1439" t="s">
        <v>284</v>
      </c>
      <c r="N1439">
        <v>9</v>
      </c>
      <c r="O1439">
        <v>7</v>
      </c>
      <c r="R1439">
        <v>0</v>
      </c>
      <c r="S1439">
        <v>0</v>
      </c>
      <c r="T1439">
        <v>0</v>
      </c>
      <c r="U1439">
        <v>0</v>
      </c>
      <c r="V1439">
        <v>0</v>
      </c>
      <c r="W1439">
        <v>0</v>
      </c>
      <c r="X1439">
        <v>0</v>
      </c>
      <c r="Y1439">
        <v>0</v>
      </c>
      <c r="Z1439">
        <v>0</v>
      </c>
      <c r="AA1439">
        <v>0</v>
      </c>
      <c r="AB1439">
        <v>0</v>
      </c>
      <c r="AC1439">
        <v>0</v>
      </c>
      <c r="AD1439">
        <v>0</v>
      </c>
      <c r="AJ1439" cm="1">
        <f t="array" ref="AJ1439">IF(OR(COUNTIF(R1439,$AZ$2:$AZ$19)),0,1)</f>
        <v>0</v>
      </c>
      <c r="AK1439" cm="1">
        <f t="array" ref="AK1439">IF(OR(COUNTIF(S1439,$AZ$2:$AZ$19)),0,1)</f>
        <v>0</v>
      </c>
      <c r="AL1439" cm="1">
        <f t="array" ref="AL1439">IF(OR(COUNTIF(T1439,$AZ$2:$AZ$19)),0,1)</f>
        <v>0</v>
      </c>
      <c r="AM1439" cm="1">
        <f t="array" ref="AM1439">IF(OR(COUNTIF(U1439,$AZ$2:$AZ$19)),0,1)</f>
        <v>0</v>
      </c>
      <c r="AN1439" cm="1">
        <f t="array" ref="AN1439">IF(OR(COUNTIF(V1439,$AZ$2:$AZ$19)),0,1)</f>
        <v>0</v>
      </c>
      <c r="AO1439" cm="1">
        <f t="array" ref="AO1439">IF(OR(COUNTIF(W1439,$AZ$2:$AZ$19)),0,1)</f>
        <v>0</v>
      </c>
      <c r="AP1439" cm="1">
        <f t="array" ref="AP1439">IF(OR(COUNTIF(X1439,$AZ$2:$AZ$19)),0,1)</f>
        <v>0</v>
      </c>
      <c r="AQ1439" cm="1">
        <f t="array" ref="AQ1439">IF(OR(COUNTIF(Y1439,$AZ$2:$AZ$19)),0,1)</f>
        <v>0</v>
      </c>
      <c r="AR1439" cm="1">
        <f t="array" ref="AR1439">IF(OR(COUNTIF(Z1439,$AZ$2:$AZ$19)),0,1)</f>
        <v>0</v>
      </c>
      <c r="AS1439" cm="1">
        <f t="array" ref="AS1439">IF(OR(COUNTIF(AA1439,$AZ$2:$AZ$19)),0,1)</f>
        <v>0</v>
      </c>
      <c r="AT1439" cm="1">
        <f t="array" ref="AT1439">IF(OR(COUNTIF(AB1439,$AZ$2:$AZ$19)),0,1)</f>
        <v>0</v>
      </c>
      <c r="AU1439" cm="1">
        <f t="array" ref="AU1439">IF(OR(COUNTIF(AC1439,$AZ$2:$AZ$19)),0,1)</f>
        <v>0</v>
      </c>
      <c r="AV1439" cm="1">
        <f t="array" ref="AV1439">IF(OR(COUNTIF(AD1439,$AZ$2:$AZ$19)),0,1)</f>
        <v>0</v>
      </c>
      <c r="AX1439">
        <f t="shared" si="24"/>
        <v>0</v>
      </c>
    </row>
    <row r="1440" spans="1:50" x14ac:dyDescent="0.3">
      <c r="A1440" s="88" t="str" cm="1">
        <f t="array" ref="A1440">IF(AX1440&gt;0,'Licensee Info'!$A$2:$A$2,"#N/A")</f>
        <v>#N/A</v>
      </c>
      <c r="B1440" s="88" t="str">
        <f>'Cover Sheet'!$A$3</f>
        <v>[insert AFS Reporting Period]</v>
      </c>
      <c r="C1440" s="88" t="str">
        <f>'Cover Sheet'!$D$3</f>
        <v>[insert all medical and adult-use license record numbers covered by this AFS]</v>
      </c>
      <c r="D1440" s="88" t="str">
        <f>'Cover Sheet'!$A$6</f>
        <v>[insert name of firm]</v>
      </c>
      <c r="E1440" s="88" t="str">
        <f>'Cover Sheet'!$B$6</f>
        <v>[insert CPA name]</v>
      </c>
      <c r="F1440" s="88" t="str">
        <f>'Cover Sheet'!$B$8</f>
        <v>[insert CPA license number]</v>
      </c>
      <c r="G1440" s="88" t="str">
        <f>'Cover Sheet'!$D$6</f>
        <v>[insert direct email address]</v>
      </c>
      <c r="H1440" s="88" t="str">
        <f>'Cover Sheet'!$D$8</f>
        <v>[insert direct phone number]</v>
      </c>
      <c r="I1440" s="88" t="str">
        <f>'Cover Sheet'!$D$10</f>
        <v>[insert firm mailing address]</v>
      </c>
      <c r="J1440" s="88" t="str">
        <f>'Licensee Info'!$E$2</f>
        <v>Report not attested to correctly</v>
      </c>
      <c r="K1440" s="91" t="s">
        <v>289</v>
      </c>
      <c r="L1440" s="91">
        <v>1</v>
      </c>
      <c r="M1440" s="91" t="s">
        <v>284</v>
      </c>
      <c r="N1440" s="91">
        <v>9</v>
      </c>
      <c r="O1440" s="91">
        <v>8</v>
      </c>
      <c r="P1440" s="91"/>
      <c r="Q1440" s="91"/>
      <c r="R1440" s="91">
        <v>0</v>
      </c>
      <c r="S1440" s="91">
        <v>0</v>
      </c>
      <c r="T1440" s="91">
        <v>0</v>
      </c>
      <c r="U1440" s="91">
        <v>0</v>
      </c>
      <c r="V1440" s="91">
        <v>0</v>
      </c>
      <c r="W1440" s="91">
        <v>0</v>
      </c>
      <c r="X1440" s="91">
        <v>0</v>
      </c>
      <c r="Y1440" s="91">
        <v>0</v>
      </c>
      <c r="Z1440" s="91">
        <v>0</v>
      </c>
      <c r="AA1440" s="91">
        <v>0</v>
      </c>
      <c r="AB1440" s="91">
        <v>0</v>
      </c>
      <c r="AC1440" s="91">
        <v>0</v>
      </c>
      <c r="AD1440" s="91">
        <v>0</v>
      </c>
      <c r="AE1440" s="91"/>
      <c r="AF1440" s="91"/>
      <c r="AG1440" s="91"/>
      <c r="AH1440" s="91"/>
      <c r="AJ1440" cm="1">
        <f t="array" ref="AJ1440">IF(OR(COUNTIF(R1440,$AZ$2:$AZ$19)),0,1)</f>
        <v>0</v>
      </c>
      <c r="AK1440" cm="1">
        <f t="array" ref="AK1440">IF(OR(COUNTIF(S1440,$AZ$2:$AZ$19)),0,1)</f>
        <v>0</v>
      </c>
      <c r="AL1440" cm="1">
        <f t="array" ref="AL1440">IF(OR(COUNTIF(T1440,$AZ$2:$AZ$19)),0,1)</f>
        <v>0</v>
      </c>
      <c r="AM1440" cm="1">
        <f t="array" ref="AM1440">IF(OR(COUNTIF(U1440,$AZ$2:$AZ$19)),0,1)</f>
        <v>0</v>
      </c>
      <c r="AN1440" cm="1">
        <f t="array" ref="AN1440">IF(OR(COUNTIF(V1440,$AZ$2:$AZ$19)),0,1)</f>
        <v>0</v>
      </c>
      <c r="AO1440" cm="1">
        <f t="array" ref="AO1440">IF(OR(COUNTIF(W1440,$AZ$2:$AZ$19)),0,1)</f>
        <v>0</v>
      </c>
      <c r="AP1440" cm="1">
        <f t="array" ref="AP1440">IF(OR(COUNTIF(X1440,$AZ$2:$AZ$19)),0,1)</f>
        <v>0</v>
      </c>
      <c r="AQ1440" cm="1">
        <f t="array" ref="AQ1440">IF(OR(COUNTIF(Y1440,$AZ$2:$AZ$19)),0,1)</f>
        <v>0</v>
      </c>
      <c r="AR1440" cm="1">
        <f t="array" ref="AR1440">IF(OR(COUNTIF(Z1440,$AZ$2:$AZ$19)),0,1)</f>
        <v>0</v>
      </c>
      <c r="AS1440" cm="1">
        <f t="array" ref="AS1440">IF(OR(COUNTIF(AA1440,$AZ$2:$AZ$19)),0,1)</f>
        <v>0</v>
      </c>
      <c r="AT1440" cm="1">
        <f t="array" ref="AT1440">IF(OR(COUNTIF(AB1440,$AZ$2:$AZ$19)),0,1)</f>
        <v>0</v>
      </c>
      <c r="AU1440" cm="1">
        <f t="array" ref="AU1440">IF(OR(COUNTIF(AC1440,$AZ$2:$AZ$19)),0,1)</f>
        <v>0</v>
      </c>
      <c r="AV1440" cm="1">
        <f t="array" ref="AV1440">IF(OR(COUNTIF(AD1440,$AZ$2:$AZ$19)),0,1)</f>
        <v>0</v>
      </c>
      <c r="AX1440">
        <f t="shared" si="24"/>
        <v>0</v>
      </c>
    </row>
    <row r="1441" spans="1:50" x14ac:dyDescent="0.3">
      <c r="A1441" s="92" t="str" cm="1">
        <f t="array" ref="A1441">IF(AX1441&gt;0,'Licensee Info'!$A$2:$A$2,"#N/A")</f>
        <v>#N/A</v>
      </c>
      <c r="B1441" s="88" t="str">
        <f>'Cover Sheet'!$A$3</f>
        <v>[insert AFS Reporting Period]</v>
      </c>
      <c r="C1441" s="88" t="str">
        <f>'Cover Sheet'!$D$3</f>
        <v>[insert all medical and adult-use license record numbers covered by this AFS]</v>
      </c>
      <c r="D1441" s="88" t="str">
        <f>'Cover Sheet'!$A$6</f>
        <v>[insert name of firm]</v>
      </c>
      <c r="E1441" s="88" t="str">
        <f>'Cover Sheet'!$B$6</f>
        <v>[insert CPA name]</v>
      </c>
      <c r="F1441" s="88" t="str">
        <f>'Cover Sheet'!$B$8</f>
        <v>[insert CPA license number]</v>
      </c>
      <c r="G1441" s="88" t="str">
        <f>'Cover Sheet'!$D$6</f>
        <v>[insert direct email address]</v>
      </c>
      <c r="H1441" s="88" t="str">
        <f>'Cover Sheet'!$D$8</f>
        <v>[insert direct phone number]</v>
      </c>
      <c r="I1441" s="88" t="str">
        <f>'Cover Sheet'!$D$10</f>
        <v>[insert firm mailing address]</v>
      </c>
      <c r="J1441" s="88" t="str">
        <f>'Licensee Info'!$E$2</f>
        <v>Report not attested to correctly</v>
      </c>
      <c r="K1441" t="s">
        <v>289</v>
      </c>
      <c r="L1441">
        <v>1</v>
      </c>
      <c r="M1441" t="s">
        <v>284</v>
      </c>
      <c r="N1441">
        <v>9</v>
      </c>
      <c r="O1441">
        <v>9</v>
      </c>
      <c r="R1441">
        <v>0</v>
      </c>
      <c r="S1441">
        <v>0</v>
      </c>
      <c r="T1441">
        <v>0</v>
      </c>
      <c r="U1441">
        <v>0</v>
      </c>
      <c r="V1441">
        <v>0</v>
      </c>
      <c r="W1441">
        <v>0</v>
      </c>
      <c r="X1441">
        <v>0</v>
      </c>
      <c r="Y1441">
        <v>0</v>
      </c>
      <c r="Z1441">
        <v>0</v>
      </c>
      <c r="AA1441">
        <v>0</v>
      </c>
      <c r="AB1441">
        <v>0</v>
      </c>
      <c r="AC1441">
        <v>0</v>
      </c>
      <c r="AD1441">
        <v>0</v>
      </c>
      <c r="AJ1441" cm="1">
        <f t="array" ref="AJ1441">IF(OR(COUNTIF(R1441,$AZ$2:$AZ$19)),0,1)</f>
        <v>0</v>
      </c>
      <c r="AK1441" cm="1">
        <f t="array" ref="AK1441">IF(OR(COUNTIF(S1441,$AZ$2:$AZ$19)),0,1)</f>
        <v>0</v>
      </c>
      <c r="AL1441" cm="1">
        <f t="array" ref="AL1441">IF(OR(COUNTIF(T1441,$AZ$2:$AZ$19)),0,1)</f>
        <v>0</v>
      </c>
      <c r="AM1441" cm="1">
        <f t="array" ref="AM1441">IF(OR(COUNTIF(U1441,$AZ$2:$AZ$19)),0,1)</f>
        <v>0</v>
      </c>
      <c r="AN1441" cm="1">
        <f t="array" ref="AN1441">IF(OR(COUNTIF(V1441,$AZ$2:$AZ$19)),0,1)</f>
        <v>0</v>
      </c>
      <c r="AO1441" cm="1">
        <f t="array" ref="AO1441">IF(OR(COUNTIF(W1441,$AZ$2:$AZ$19)),0,1)</f>
        <v>0</v>
      </c>
      <c r="AP1441" cm="1">
        <f t="array" ref="AP1441">IF(OR(COUNTIF(X1441,$AZ$2:$AZ$19)),0,1)</f>
        <v>0</v>
      </c>
      <c r="AQ1441" cm="1">
        <f t="array" ref="AQ1441">IF(OR(COUNTIF(Y1441,$AZ$2:$AZ$19)),0,1)</f>
        <v>0</v>
      </c>
      <c r="AR1441" cm="1">
        <f t="array" ref="AR1441">IF(OR(COUNTIF(Z1441,$AZ$2:$AZ$19)),0,1)</f>
        <v>0</v>
      </c>
      <c r="AS1441" cm="1">
        <f t="array" ref="AS1441">IF(OR(COUNTIF(AA1441,$AZ$2:$AZ$19)),0,1)</f>
        <v>0</v>
      </c>
      <c r="AT1441" cm="1">
        <f t="array" ref="AT1441">IF(OR(COUNTIF(AB1441,$AZ$2:$AZ$19)),0,1)</f>
        <v>0</v>
      </c>
      <c r="AU1441" cm="1">
        <f t="array" ref="AU1441">IF(OR(COUNTIF(AC1441,$AZ$2:$AZ$19)),0,1)</f>
        <v>0</v>
      </c>
      <c r="AV1441" cm="1">
        <f t="array" ref="AV1441">IF(OR(COUNTIF(AD1441,$AZ$2:$AZ$19)),0,1)</f>
        <v>0</v>
      </c>
      <c r="AX1441">
        <f t="shared" si="24"/>
        <v>0</v>
      </c>
    </row>
    <row r="1442" spans="1:50" x14ac:dyDescent="0.3">
      <c r="A1442" s="88" t="str" cm="1">
        <f t="array" ref="A1442">IF(AX1442&gt;0,'Licensee Info'!$A$2:$A$2,"#N/A")</f>
        <v>#N/A</v>
      </c>
      <c r="B1442" s="88" t="str">
        <f>'Cover Sheet'!$A$3</f>
        <v>[insert AFS Reporting Period]</v>
      </c>
      <c r="C1442" s="88" t="str">
        <f>'Cover Sheet'!$D$3</f>
        <v>[insert all medical and adult-use license record numbers covered by this AFS]</v>
      </c>
      <c r="D1442" s="88" t="str">
        <f>'Cover Sheet'!$A$6</f>
        <v>[insert name of firm]</v>
      </c>
      <c r="E1442" s="88" t="str">
        <f>'Cover Sheet'!$B$6</f>
        <v>[insert CPA name]</v>
      </c>
      <c r="F1442" s="88" t="str">
        <f>'Cover Sheet'!$B$8</f>
        <v>[insert CPA license number]</v>
      </c>
      <c r="G1442" s="88" t="str">
        <f>'Cover Sheet'!$D$6</f>
        <v>[insert direct email address]</v>
      </c>
      <c r="H1442" s="88" t="str">
        <f>'Cover Sheet'!$D$8</f>
        <v>[insert direct phone number]</v>
      </c>
      <c r="I1442" s="88" t="str">
        <f>'Cover Sheet'!$D$10</f>
        <v>[insert firm mailing address]</v>
      </c>
      <c r="J1442" s="88" t="str">
        <f>'Licensee Info'!$E$2</f>
        <v>Report not attested to correctly</v>
      </c>
      <c r="K1442" s="91" t="s">
        <v>289</v>
      </c>
      <c r="L1442" s="91">
        <v>1</v>
      </c>
      <c r="M1442" s="91" t="s">
        <v>284</v>
      </c>
      <c r="N1442" s="91">
        <v>9</v>
      </c>
      <c r="O1442" s="91">
        <v>10</v>
      </c>
      <c r="P1442" s="91"/>
      <c r="Q1442" s="91"/>
      <c r="R1442" s="91">
        <v>0</v>
      </c>
      <c r="S1442" s="91">
        <v>0</v>
      </c>
      <c r="T1442" s="91">
        <v>0</v>
      </c>
      <c r="U1442" s="91">
        <v>0</v>
      </c>
      <c r="V1442" s="91">
        <v>0</v>
      </c>
      <c r="W1442" s="91">
        <v>0</v>
      </c>
      <c r="X1442" s="91">
        <v>0</v>
      </c>
      <c r="Y1442" s="91">
        <v>0</v>
      </c>
      <c r="Z1442" s="91">
        <v>0</v>
      </c>
      <c r="AA1442" s="91">
        <v>0</v>
      </c>
      <c r="AB1442" s="91">
        <v>0</v>
      </c>
      <c r="AC1442" s="91">
        <v>0</v>
      </c>
      <c r="AD1442" s="91">
        <v>0</v>
      </c>
      <c r="AE1442" s="91"/>
      <c r="AF1442" s="91"/>
      <c r="AG1442" s="91"/>
      <c r="AH1442" s="91"/>
      <c r="AJ1442" cm="1">
        <f t="array" ref="AJ1442">IF(OR(COUNTIF(R1442,$AZ$2:$AZ$19)),0,1)</f>
        <v>0</v>
      </c>
      <c r="AK1442" cm="1">
        <f t="array" ref="AK1442">IF(OR(COUNTIF(S1442,$AZ$2:$AZ$19)),0,1)</f>
        <v>0</v>
      </c>
      <c r="AL1442" cm="1">
        <f t="array" ref="AL1442">IF(OR(COUNTIF(T1442,$AZ$2:$AZ$19)),0,1)</f>
        <v>0</v>
      </c>
      <c r="AM1442" cm="1">
        <f t="array" ref="AM1442">IF(OR(COUNTIF(U1442,$AZ$2:$AZ$19)),0,1)</f>
        <v>0</v>
      </c>
      <c r="AN1442" cm="1">
        <f t="array" ref="AN1442">IF(OR(COUNTIF(V1442,$AZ$2:$AZ$19)),0,1)</f>
        <v>0</v>
      </c>
      <c r="AO1442" cm="1">
        <f t="array" ref="AO1442">IF(OR(COUNTIF(W1442,$AZ$2:$AZ$19)),0,1)</f>
        <v>0</v>
      </c>
      <c r="AP1442" cm="1">
        <f t="array" ref="AP1442">IF(OR(COUNTIF(X1442,$AZ$2:$AZ$19)),0,1)</f>
        <v>0</v>
      </c>
      <c r="AQ1442" cm="1">
        <f t="array" ref="AQ1442">IF(OR(COUNTIF(Y1442,$AZ$2:$AZ$19)),0,1)</f>
        <v>0</v>
      </c>
      <c r="AR1442" cm="1">
        <f t="array" ref="AR1442">IF(OR(COUNTIF(Z1442,$AZ$2:$AZ$19)),0,1)</f>
        <v>0</v>
      </c>
      <c r="AS1442" cm="1">
        <f t="array" ref="AS1442">IF(OR(COUNTIF(AA1442,$AZ$2:$AZ$19)),0,1)</f>
        <v>0</v>
      </c>
      <c r="AT1442" cm="1">
        <f t="array" ref="AT1442">IF(OR(COUNTIF(AB1442,$AZ$2:$AZ$19)),0,1)</f>
        <v>0</v>
      </c>
      <c r="AU1442" cm="1">
        <f t="array" ref="AU1442">IF(OR(COUNTIF(AC1442,$AZ$2:$AZ$19)),0,1)</f>
        <v>0</v>
      </c>
      <c r="AV1442" cm="1">
        <f t="array" ref="AV1442">IF(OR(COUNTIF(AD1442,$AZ$2:$AZ$19)),0,1)</f>
        <v>0</v>
      </c>
      <c r="AX1442">
        <f t="shared" si="24"/>
        <v>0</v>
      </c>
    </row>
    <row r="1443" spans="1:50" x14ac:dyDescent="0.3">
      <c r="A1443" s="92" t="str" cm="1">
        <f t="array" ref="A1443">IF(AX1443&gt;0,'Licensee Info'!$A$2:$A$2,"#N/A")</f>
        <v>#N/A</v>
      </c>
      <c r="B1443" s="88" t="str">
        <f>'Cover Sheet'!$A$3</f>
        <v>[insert AFS Reporting Period]</v>
      </c>
      <c r="C1443" s="88" t="str">
        <f>'Cover Sheet'!$D$3</f>
        <v>[insert all medical and adult-use license record numbers covered by this AFS]</v>
      </c>
      <c r="D1443" s="88" t="str">
        <f>'Cover Sheet'!$A$6</f>
        <v>[insert name of firm]</v>
      </c>
      <c r="E1443" s="88" t="str">
        <f>'Cover Sheet'!$B$6</f>
        <v>[insert CPA name]</v>
      </c>
      <c r="F1443" s="88" t="str">
        <f>'Cover Sheet'!$B$8</f>
        <v>[insert CPA license number]</v>
      </c>
      <c r="G1443" s="88" t="str">
        <f>'Cover Sheet'!$D$6</f>
        <v>[insert direct email address]</v>
      </c>
      <c r="H1443" s="88" t="str">
        <f>'Cover Sheet'!$D$8</f>
        <v>[insert direct phone number]</v>
      </c>
      <c r="I1443" s="88" t="str">
        <f>'Cover Sheet'!$D$10</f>
        <v>[insert firm mailing address]</v>
      </c>
      <c r="J1443" s="88" t="str">
        <f>'Licensee Info'!$E$2</f>
        <v>Report not attested to correctly</v>
      </c>
      <c r="K1443" t="s">
        <v>289</v>
      </c>
      <c r="L1443">
        <v>1</v>
      </c>
      <c r="M1443">
        <v>1</v>
      </c>
      <c r="N1443">
        <v>10</v>
      </c>
      <c r="R1443" t="str">
        <f>'E1 - Lease Agreements'!$C$306</f>
        <v>[insert here]</v>
      </c>
      <c r="S1443" t="str">
        <f>'E1 - Lease Agreements'!$C$307</f>
        <v>[insert here]</v>
      </c>
      <c r="T1443" t="str">
        <f>'E1 - Lease Agreements'!$C$308</f>
        <v>[insert here]</v>
      </c>
      <c r="U1443" t="str">
        <f>'E1 - Lease Agreements'!$C$309</f>
        <v>[insert here]</v>
      </c>
      <c r="V1443" t="str">
        <f>'E1 - Lease Agreements'!$C$310</f>
        <v>[insert here]</v>
      </c>
      <c r="W1443" t="str">
        <f>'E1 - Lease Agreements'!$D$311</f>
        <v>[insert relationship explanation here]</v>
      </c>
      <c r="X1443" t="str">
        <f>'E1 - Lease Agreements'!$C$312</f>
        <v>[insert here]</v>
      </c>
      <c r="Y1443" t="str">
        <f>'E1 - Lease Agreements'!$C$313</f>
        <v>[insert here]</v>
      </c>
      <c r="Z1443" t="str">
        <f>'E1 - Lease Agreements'!$C$314</f>
        <v>[insert here]</v>
      </c>
      <c r="AA1443" t="str">
        <f>'E1 - Lease Agreements'!$C$315</f>
        <v>[insert here]</v>
      </c>
      <c r="AB1443" t="str">
        <f>'E1 - Lease Agreements'!$A$317</f>
        <v>[insert here]</v>
      </c>
      <c r="AC1443" t="str">
        <f>'E1 - Lease Agreements'!$C$317</f>
        <v>[insert here]</v>
      </c>
      <c r="AD1443" s="102" t="str">
        <f>'E1 - Lease Agreements'!$E$317</f>
        <v>[Autocalculated From Previous Cells]</v>
      </c>
      <c r="AE1443" t="str">
        <f>'E1 - Lease Agreements'!$C$311</f>
        <v>[insert here]</v>
      </c>
      <c r="AJ1443" cm="1">
        <f t="array" ref="AJ1443">IF(OR(COUNTIF(R1443,$AZ$2:$AZ$19)),0,1)</f>
        <v>0</v>
      </c>
      <c r="AK1443" cm="1">
        <f t="array" ref="AK1443">IF(OR(COUNTIF(S1443,$AZ$2:$AZ$19)),0,1)</f>
        <v>0</v>
      </c>
      <c r="AL1443" cm="1">
        <f t="array" ref="AL1443">IF(OR(COUNTIF(T1443,$AZ$2:$AZ$19)),0,1)</f>
        <v>0</v>
      </c>
      <c r="AM1443" cm="1">
        <f t="array" ref="AM1443">IF(OR(COUNTIF(U1443,$AZ$2:$AZ$19)),0,1)</f>
        <v>0</v>
      </c>
      <c r="AN1443" cm="1">
        <f t="array" ref="AN1443">IF(OR(COUNTIF(V1443,$AZ$2:$AZ$19)),0,1)</f>
        <v>0</v>
      </c>
      <c r="AO1443" cm="1">
        <f t="array" ref="AO1443">IF(OR(COUNTIF(W1443,$AZ$2:$AZ$19)),0,1)</f>
        <v>0</v>
      </c>
      <c r="AP1443" cm="1">
        <f t="array" ref="AP1443">IF(OR(COUNTIF(X1443,$AZ$2:$AZ$19)),0,1)</f>
        <v>0</v>
      </c>
      <c r="AQ1443" cm="1">
        <f t="array" ref="AQ1443">IF(OR(COUNTIF(Y1443,$AZ$2:$AZ$19)),0,1)</f>
        <v>0</v>
      </c>
      <c r="AR1443" cm="1">
        <f t="array" ref="AR1443">IF(OR(COUNTIF(Z1443,$AZ$2:$AZ$19)),0,1)</f>
        <v>0</v>
      </c>
      <c r="AS1443" cm="1">
        <f t="array" ref="AS1443">IF(OR(COUNTIF(AA1443,$AZ$2:$AZ$19)),0,1)</f>
        <v>0</v>
      </c>
      <c r="AT1443" cm="1">
        <f t="array" ref="AT1443">IF(OR(COUNTIF(AB1443,$AZ$2:$AZ$19)),0,1)</f>
        <v>0</v>
      </c>
      <c r="AU1443" cm="1">
        <f t="array" ref="AU1443">IF(OR(COUNTIF(AC1443,$AZ$2:$AZ$19)),0,1)</f>
        <v>0</v>
      </c>
      <c r="AV1443" cm="1">
        <f t="array" ref="AV1443">IF(OR(COUNTIF(AD1443,$AZ$2:$AZ$19)),0,1)</f>
        <v>0</v>
      </c>
      <c r="AX1443">
        <f t="shared" si="24"/>
        <v>0</v>
      </c>
    </row>
    <row r="1444" spans="1:50" x14ac:dyDescent="0.3">
      <c r="A1444" s="88" t="str" cm="1">
        <f t="array" ref="A1444">IF(AX1444&gt;0,'Licensee Info'!$A$2:$A$2,"#N/A")</f>
        <v>#N/A</v>
      </c>
      <c r="B1444" s="88" t="str">
        <f>'Cover Sheet'!$A$3</f>
        <v>[insert AFS Reporting Period]</v>
      </c>
      <c r="C1444" s="88" t="str">
        <f>'Cover Sheet'!$D$3</f>
        <v>[insert all medical and adult-use license record numbers covered by this AFS]</v>
      </c>
      <c r="D1444" s="88" t="str">
        <f>'Cover Sheet'!$A$6</f>
        <v>[insert name of firm]</v>
      </c>
      <c r="E1444" s="88" t="str">
        <f>'Cover Sheet'!$B$6</f>
        <v>[insert CPA name]</v>
      </c>
      <c r="F1444" s="88" t="str">
        <f>'Cover Sheet'!$B$8</f>
        <v>[insert CPA license number]</v>
      </c>
      <c r="G1444" s="88" t="str">
        <f>'Cover Sheet'!$D$6</f>
        <v>[insert direct email address]</v>
      </c>
      <c r="H1444" s="88" t="str">
        <f>'Cover Sheet'!$D$8</f>
        <v>[insert direct phone number]</v>
      </c>
      <c r="I1444" s="88" t="str">
        <f>'Cover Sheet'!$D$10</f>
        <v>[insert firm mailing address]</v>
      </c>
      <c r="J1444" s="88" t="str">
        <f>'Licensee Info'!$E$2</f>
        <v>Report not attested to correctly</v>
      </c>
      <c r="K1444" s="91" t="s">
        <v>289</v>
      </c>
      <c r="L1444" s="91">
        <v>1</v>
      </c>
      <c r="M1444" s="91">
        <v>2</v>
      </c>
      <c r="N1444" s="91">
        <v>10</v>
      </c>
      <c r="O1444" s="91"/>
      <c r="P1444" s="91"/>
      <c r="Q1444" s="91"/>
      <c r="R1444" s="91" t="str">
        <f>'E1 - Lease Agreements'!$A$321</f>
        <v>[insert explanation here]</v>
      </c>
      <c r="S1444" s="91" t="str">
        <f>'E1 - Lease Agreements'!$A$323</f>
        <v>[insert yes or no]</v>
      </c>
      <c r="T1444" s="91" t="str">
        <f>'E1 - Lease Agreements'!$A$325</f>
        <v>[insert yes or no]</v>
      </c>
      <c r="U1444" s="91" t="str">
        <f>'E1 - Lease Agreements'!$A$327</f>
        <v>[insert explanation here]</v>
      </c>
      <c r="V1444" s="91" t="str">
        <f>'E1 - Lease Agreements'!$B$323</f>
        <v>[insert additional explanation as necessary]</v>
      </c>
      <c r="W1444" s="91" t="str">
        <f>'E1 - Lease Agreements'!$B$325</f>
        <v>[insert additional explanation as necessary]</v>
      </c>
      <c r="X1444" s="91">
        <v>0</v>
      </c>
      <c r="Y1444" s="91">
        <v>0</v>
      </c>
      <c r="Z1444" s="91">
        <v>0</v>
      </c>
      <c r="AA1444" s="91">
        <v>0</v>
      </c>
      <c r="AB1444" s="91">
        <v>0</v>
      </c>
      <c r="AC1444" s="91">
        <v>0</v>
      </c>
      <c r="AD1444" s="91">
        <v>0</v>
      </c>
      <c r="AE1444" s="91"/>
      <c r="AF1444" s="91"/>
      <c r="AG1444" s="91"/>
      <c r="AH1444" s="91"/>
      <c r="AJ1444" cm="1">
        <f t="array" ref="AJ1444">IF(OR(COUNTIF(R1444,$AZ$2:$AZ$19)),0,1)</f>
        <v>0</v>
      </c>
      <c r="AK1444" cm="1">
        <f t="array" ref="AK1444">IF(OR(COUNTIF(S1444,$AZ$2:$AZ$19)),0,1)</f>
        <v>0</v>
      </c>
      <c r="AL1444" cm="1">
        <f t="array" ref="AL1444">IF(OR(COUNTIF(T1444,$AZ$2:$AZ$19)),0,1)</f>
        <v>0</v>
      </c>
      <c r="AM1444" cm="1">
        <f t="array" ref="AM1444">IF(OR(COUNTIF(U1444,$AZ$2:$AZ$19)),0,1)</f>
        <v>0</v>
      </c>
      <c r="AN1444" cm="1">
        <f t="array" ref="AN1444">IF(OR(COUNTIF(V1444,$AZ$2:$AZ$19)),0,1)</f>
        <v>0</v>
      </c>
      <c r="AO1444" cm="1">
        <f t="array" ref="AO1444">IF(OR(COUNTIF(W1444,$AZ$2:$AZ$19)),0,1)</f>
        <v>0</v>
      </c>
      <c r="AP1444" cm="1">
        <f t="array" ref="AP1444">IF(OR(COUNTIF(X1444,$AZ$2:$AZ$19)),0,1)</f>
        <v>0</v>
      </c>
      <c r="AQ1444" cm="1">
        <f t="array" ref="AQ1444">IF(OR(COUNTIF(Y1444,$AZ$2:$AZ$19)),0,1)</f>
        <v>0</v>
      </c>
      <c r="AR1444" cm="1">
        <f t="array" ref="AR1444">IF(OR(COUNTIF(Z1444,$AZ$2:$AZ$19)),0,1)</f>
        <v>0</v>
      </c>
      <c r="AS1444" cm="1">
        <f t="array" ref="AS1444">IF(OR(COUNTIF(AA1444,$AZ$2:$AZ$19)),0,1)</f>
        <v>0</v>
      </c>
      <c r="AT1444" cm="1">
        <f t="array" ref="AT1444">IF(OR(COUNTIF(AB1444,$AZ$2:$AZ$19)),0,1)</f>
        <v>0</v>
      </c>
      <c r="AU1444" cm="1">
        <f t="array" ref="AU1444">IF(OR(COUNTIF(AC1444,$AZ$2:$AZ$19)),0,1)</f>
        <v>0</v>
      </c>
      <c r="AV1444" cm="1">
        <f t="array" ref="AV1444">IF(OR(COUNTIF(AD1444,$AZ$2:$AZ$19)),0,1)</f>
        <v>0</v>
      </c>
      <c r="AX1444">
        <f t="shared" si="24"/>
        <v>0</v>
      </c>
    </row>
    <row r="1445" spans="1:50" x14ac:dyDescent="0.3">
      <c r="A1445" s="92" t="str" cm="1">
        <f t="array" ref="A1445">IF(AX1445&gt;0,'Licensee Info'!$A$2:$A$2,"#N/A")</f>
        <v>#N/A</v>
      </c>
      <c r="B1445" s="88" t="str">
        <f>'Cover Sheet'!$A$3</f>
        <v>[insert AFS Reporting Period]</v>
      </c>
      <c r="C1445" s="88" t="str">
        <f>'Cover Sheet'!$D$3</f>
        <v>[insert all medical and adult-use license record numbers covered by this AFS]</v>
      </c>
      <c r="D1445" s="88" t="str">
        <f>'Cover Sheet'!$A$6</f>
        <v>[insert name of firm]</v>
      </c>
      <c r="E1445" s="88" t="str">
        <f>'Cover Sheet'!$B$6</f>
        <v>[insert CPA name]</v>
      </c>
      <c r="F1445" s="88" t="str">
        <f>'Cover Sheet'!$B$8</f>
        <v>[insert CPA license number]</v>
      </c>
      <c r="G1445" s="88" t="str">
        <f>'Cover Sheet'!$D$6</f>
        <v>[insert direct email address]</v>
      </c>
      <c r="H1445" s="88" t="str">
        <f>'Cover Sheet'!$D$8</f>
        <v>[insert direct phone number]</v>
      </c>
      <c r="I1445" s="88" t="str">
        <f>'Cover Sheet'!$D$10</f>
        <v>[insert firm mailing address]</v>
      </c>
      <c r="J1445" s="88" t="str">
        <f>'Licensee Info'!$E$2</f>
        <v>Report not attested to correctly</v>
      </c>
      <c r="K1445" t="s">
        <v>289</v>
      </c>
      <c r="L1445">
        <v>1</v>
      </c>
      <c r="M1445" t="s">
        <v>284</v>
      </c>
      <c r="N1445">
        <v>10</v>
      </c>
      <c r="O1445">
        <v>1</v>
      </c>
      <c r="R1445" cm="1">
        <f t="array" ref="R1445:X1452">'E1 - Lease Agreements'!$A$330:$G$337</f>
        <v>0</v>
      </c>
      <c r="S1445">
        <v>0</v>
      </c>
      <c r="T1445">
        <v>0</v>
      </c>
      <c r="U1445">
        <v>0</v>
      </c>
      <c r="V1445">
        <v>0</v>
      </c>
      <c r="W1445">
        <v>0</v>
      </c>
      <c r="X1445">
        <v>0</v>
      </c>
      <c r="Y1445">
        <v>0</v>
      </c>
      <c r="Z1445">
        <v>0</v>
      </c>
      <c r="AA1445">
        <v>0</v>
      </c>
      <c r="AB1445">
        <v>0</v>
      </c>
      <c r="AC1445">
        <v>0</v>
      </c>
      <c r="AD1445">
        <v>0</v>
      </c>
      <c r="AJ1445" cm="1">
        <f t="array" ref="AJ1445">IF(OR(COUNTIF(R1445,$AZ$2:$AZ$19)),0,1)</f>
        <v>0</v>
      </c>
      <c r="AK1445" cm="1">
        <f t="array" ref="AK1445">IF(OR(COUNTIF(S1445,$AZ$2:$AZ$19)),0,1)</f>
        <v>0</v>
      </c>
      <c r="AL1445" cm="1">
        <f t="array" ref="AL1445">IF(OR(COUNTIF(T1445,$AZ$2:$AZ$19)),0,1)</f>
        <v>0</v>
      </c>
      <c r="AM1445" cm="1">
        <f t="array" ref="AM1445">IF(OR(COUNTIF(U1445,$AZ$2:$AZ$19)),0,1)</f>
        <v>0</v>
      </c>
      <c r="AN1445" cm="1">
        <f t="array" ref="AN1445">IF(OR(COUNTIF(V1445,$AZ$2:$AZ$19)),0,1)</f>
        <v>0</v>
      </c>
      <c r="AO1445" cm="1">
        <f t="array" ref="AO1445">IF(OR(COUNTIF(W1445,$AZ$2:$AZ$19)),0,1)</f>
        <v>0</v>
      </c>
      <c r="AP1445" cm="1">
        <f t="array" ref="AP1445">IF(OR(COUNTIF(X1445,$AZ$2:$AZ$19)),0,1)</f>
        <v>0</v>
      </c>
      <c r="AQ1445" cm="1">
        <f t="array" ref="AQ1445">IF(OR(COUNTIF(Y1445,$AZ$2:$AZ$19)),0,1)</f>
        <v>0</v>
      </c>
      <c r="AR1445" cm="1">
        <f t="array" ref="AR1445">IF(OR(COUNTIF(Z1445,$AZ$2:$AZ$19)),0,1)</f>
        <v>0</v>
      </c>
      <c r="AS1445" cm="1">
        <f t="array" ref="AS1445">IF(OR(COUNTIF(AA1445,$AZ$2:$AZ$19)),0,1)</f>
        <v>0</v>
      </c>
      <c r="AT1445" cm="1">
        <f t="array" ref="AT1445">IF(OR(COUNTIF(AB1445,$AZ$2:$AZ$19)),0,1)</f>
        <v>0</v>
      </c>
      <c r="AU1445" cm="1">
        <f t="array" ref="AU1445">IF(OR(COUNTIF(AC1445,$AZ$2:$AZ$19)),0,1)</f>
        <v>0</v>
      </c>
      <c r="AV1445" cm="1">
        <f t="array" ref="AV1445">IF(OR(COUNTIF(AD1445,$AZ$2:$AZ$19)),0,1)</f>
        <v>0</v>
      </c>
      <c r="AX1445">
        <f t="shared" si="24"/>
        <v>0</v>
      </c>
    </row>
    <row r="1446" spans="1:50" x14ac:dyDescent="0.3">
      <c r="A1446" s="88" t="str" cm="1">
        <f t="array" ref="A1446">IF(AX1446&gt;0,'Licensee Info'!$A$2:$A$2,"#N/A")</f>
        <v>#N/A</v>
      </c>
      <c r="B1446" s="88" t="str">
        <f>'Cover Sheet'!$A$3</f>
        <v>[insert AFS Reporting Period]</v>
      </c>
      <c r="C1446" s="88" t="str">
        <f>'Cover Sheet'!$D$3</f>
        <v>[insert all medical and adult-use license record numbers covered by this AFS]</v>
      </c>
      <c r="D1446" s="88" t="str">
        <f>'Cover Sheet'!$A$6</f>
        <v>[insert name of firm]</v>
      </c>
      <c r="E1446" s="88" t="str">
        <f>'Cover Sheet'!$B$6</f>
        <v>[insert CPA name]</v>
      </c>
      <c r="F1446" s="88" t="str">
        <f>'Cover Sheet'!$B$8</f>
        <v>[insert CPA license number]</v>
      </c>
      <c r="G1446" s="88" t="str">
        <f>'Cover Sheet'!$D$6</f>
        <v>[insert direct email address]</v>
      </c>
      <c r="H1446" s="88" t="str">
        <f>'Cover Sheet'!$D$8</f>
        <v>[insert direct phone number]</v>
      </c>
      <c r="I1446" s="88" t="str">
        <f>'Cover Sheet'!$D$10</f>
        <v>[insert firm mailing address]</v>
      </c>
      <c r="J1446" s="88" t="str">
        <f>'Licensee Info'!$E$2</f>
        <v>Report not attested to correctly</v>
      </c>
      <c r="K1446" s="91" t="s">
        <v>289</v>
      </c>
      <c r="L1446" s="91">
        <v>1</v>
      </c>
      <c r="M1446" s="91" t="s">
        <v>284</v>
      </c>
      <c r="N1446" s="91">
        <v>10</v>
      </c>
      <c r="O1446" s="91">
        <v>2</v>
      </c>
      <c r="P1446" s="91"/>
      <c r="Q1446" s="91"/>
      <c r="R1446" s="91">
        <v>0</v>
      </c>
      <c r="S1446" s="91">
        <v>0</v>
      </c>
      <c r="T1446" s="91">
        <v>0</v>
      </c>
      <c r="U1446" s="91">
        <v>0</v>
      </c>
      <c r="V1446" s="91">
        <v>0</v>
      </c>
      <c r="W1446" s="91">
        <v>0</v>
      </c>
      <c r="X1446" s="91">
        <v>0</v>
      </c>
      <c r="Y1446" s="91">
        <v>0</v>
      </c>
      <c r="Z1446" s="91">
        <v>0</v>
      </c>
      <c r="AA1446" s="91">
        <v>0</v>
      </c>
      <c r="AB1446" s="91">
        <v>0</v>
      </c>
      <c r="AC1446" s="91">
        <v>0</v>
      </c>
      <c r="AD1446" s="91">
        <v>0</v>
      </c>
      <c r="AE1446" s="91"/>
      <c r="AF1446" s="91"/>
      <c r="AG1446" s="91"/>
      <c r="AH1446" s="91"/>
      <c r="AJ1446" cm="1">
        <f t="array" ref="AJ1446">IF(OR(COUNTIF(R1446,$AZ$2:$AZ$19)),0,1)</f>
        <v>0</v>
      </c>
      <c r="AK1446" cm="1">
        <f t="array" ref="AK1446">IF(OR(COUNTIF(S1446,$AZ$2:$AZ$19)),0,1)</f>
        <v>0</v>
      </c>
      <c r="AL1446" cm="1">
        <f t="array" ref="AL1446">IF(OR(COUNTIF(T1446,$AZ$2:$AZ$19)),0,1)</f>
        <v>0</v>
      </c>
      <c r="AM1446" cm="1">
        <f t="array" ref="AM1446">IF(OR(COUNTIF(U1446,$AZ$2:$AZ$19)),0,1)</f>
        <v>0</v>
      </c>
      <c r="AN1446" cm="1">
        <f t="array" ref="AN1446">IF(OR(COUNTIF(V1446,$AZ$2:$AZ$19)),0,1)</f>
        <v>0</v>
      </c>
      <c r="AO1446" cm="1">
        <f t="array" ref="AO1446">IF(OR(COUNTIF(W1446,$AZ$2:$AZ$19)),0,1)</f>
        <v>0</v>
      </c>
      <c r="AP1446" cm="1">
        <f t="array" ref="AP1446">IF(OR(COUNTIF(X1446,$AZ$2:$AZ$19)),0,1)</f>
        <v>0</v>
      </c>
      <c r="AQ1446" cm="1">
        <f t="array" ref="AQ1446">IF(OR(COUNTIF(Y1446,$AZ$2:$AZ$19)),0,1)</f>
        <v>0</v>
      </c>
      <c r="AR1446" cm="1">
        <f t="array" ref="AR1446">IF(OR(COUNTIF(Z1446,$AZ$2:$AZ$19)),0,1)</f>
        <v>0</v>
      </c>
      <c r="AS1446" cm="1">
        <f t="array" ref="AS1446">IF(OR(COUNTIF(AA1446,$AZ$2:$AZ$19)),0,1)</f>
        <v>0</v>
      </c>
      <c r="AT1446" cm="1">
        <f t="array" ref="AT1446">IF(OR(COUNTIF(AB1446,$AZ$2:$AZ$19)),0,1)</f>
        <v>0</v>
      </c>
      <c r="AU1446" cm="1">
        <f t="array" ref="AU1446">IF(OR(COUNTIF(AC1446,$AZ$2:$AZ$19)),0,1)</f>
        <v>0</v>
      </c>
      <c r="AV1446" cm="1">
        <f t="array" ref="AV1446">IF(OR(COUNTIF(AD1446,$AZ$2:$AZ$19)),0,1)</f>
        <v>0</v>
      </c>
      <c r="AX1446">
        <f t="shared" si="24"/>
        <v>0</v>
      </c>
    </row>
    <row r="1447" spans="1:50" x14ac:dyDescent="0.3">
      <c r="A1447" s="92" t="str" cm="1">
        <f t="array" ref="A1447">IF(AX1447&gt;0,'Licensee Info'!$A$2:$A$2,"#N/A")</f>
        <v>#N/A</v>
      </c>
      <c r="B1447" s="88" t="str">
        <f>'Cover Sheet'!$A$3</f>
        <v>[insert AFS Reporting Period]</v>
      </c>
      <c r="C1447" s="88" t="str">
        <f>'Cover Sheet'!$D$3</f>
        <v>[insert all medical and adult-use license record numbers covered by this AFS]</v>
      </c>
      <c r="D1447" s="88" t="str">
        <f>'Cover Sheet'!$A$6</f>
        <v>[insert name of firm]</v>
      </c>
      <c r="E1447" s="88" t="str">
        <f>'Cover Sheet'!$B$6</f>
        <v>[insert CPA name]</v>
      </c>
      <c r="F1447" s="88" t="str">
        <f>'Cover Sheet'!$B$8</f>
        <v>[insert CPA license number]</v>
      </c>
      <c r="G1447" s="88" t="str">
        <f>'Cover Sheet'!$D$6</f>
        <v>[insert direct email address]</v>
      </c>
      <c r="H1447" s="88" t="str">
        <f>'Cover Sheet'!$D$8</f>
        <v>[insert direct phone number]</v>
      </c>
      <c r="I1447" s="88" t="str">
        <f>'Cover Sheet'!$D$10</f>
        <v>[insert firm mailing address]</v>
      </c>
      <c r="J1447" s="88" t="str">
        <f>'Licensee Info'!$E$2</f>
        <v>Report not attested to correctly</v>
      </c>
      <c r="K1447" t="s">
        <v>289</v>
      </c>
      <c r="L1447">
        <v>1</v>
      </c>
      <c r="M1447" t="s">
        <v>284</v>
      </c>
      <c r="N1447">
        <v>10</v>
      </c>
      <c r="O1447">
        <v>3</v>
      </c>
      <c r="R1447">
        <v>0</v>
      </c>
      <c r="S1447">
        <v>0</v>
      </c>
      <c r="T1447">
        <v>0</v>
      </c>
      <c r="U1447">
        <v>0</v>
      </c>
      <c r="V1447">
        <v>0</v>
      </c>
      <c r="W1447">
        <v>0</v>
      </c>
      <c r="X1447">
        <v>0</v>
      </c>
      <c r="Y1447">
        <v>0</v>
      </c>
      <c r="Z1447">
        <v>0</v>
      </c>
      <c r="AA1447">
        <v>0</v>
      </c>
      <c r="AB1447">
        <v>0</v>
      </c>
      <c r="AC1447">
        <v>0</v>
      </c>
      <c r="AD1447">
        <v>0</v>
      </c>
      <c r="AJ1447" cm="1">
        <f t="array" ref="AJ1447">IF(OR(COUNTIF(R1447,$AZ$2:$AZ$19)),0,1)</f>
        <v>0</v>
      </c>
      <c r="AK1447" cm="1">
        <f t="array" ref="AK1447">IF(OR(COUNTIF(S1447,$AZ$2:$AZ$19)),0,1)</f>
        <v>0</v>
      </c>
      <c r="AL1447" cm="1">
        <f t="array" ref="AL1447">IF(OR(COUNTIF(T1447,$AZ$2:$AZ$19)),0,1)</f>
        <v>0</v>
      </c>
      <c r="AM1447" cm="1">
        <f t="array" ref="AM1447">IF(OR(COUNTIF(U1447,$AZ$2:$AZ$19)),0,1)</f>
        <v>0</v>
      </c>
      <c r="AN1447" cm="1">
        <f t="array" ref="AN1447">IF(OR(COUNTIF(V1447,$AZ$2:$AZ$19)),0,1)</f>
        <v>0</v>
      </c>
      <c r="AO1447" cm="1">
        <f t="array" ref="AO1447">IF(OR(COUNTIF(W1447,$AZ$2:$AZ$19)),0,1)</f>
        <v>0</v>
      </c>
      <c r="AP1447" cm="1">
        <f t="array" ref="AP1447">IF(OR(COUNTIF(X1447,$AZ$2:$AZ$19)),0,1)</f>
        <v>0</v>
      </c>
      <c r="AQ1447" cm="1">
        <f t="array" ref="AQ1447">IF(OR(COUNTIF(Y1447,$AZ$2:$AZ$19)),0,1)</f>
        <v>0</v>
      </c>
      <c r="AR1447" cm="1">
        <f t="array" ref="AR1447">IF(OR(COUNTIF(Z1447,$AZ$2:$AZ$19)),0,1)</f>
        <v>0</v>
      </c>
      <c r="AS1447" cm="1">
        <f t="array" ref="AS1447">IF(OR(COUNTIF(AA1447,$AZ$2:$AZ$19)),0,1)</f>
        <v>0</v>
      </c>
      <c r="AT1447" cm="1">
        <f t="array" ref="AT1447">IF(OR(COUNTIF(AB1447,$AZ$2:$AZ$19)),0,1)</f>
        <v>0</v>
      </c>
      <c r="AU1447" cm="1">
        <f t="array" ref="AU1447">IF(OR(COUNTIF(AC1447,$AZ$2:$AZ$19)),0,1)</f>
        <v>0</v>
      </c>
      <c r="AV1447" cm="1">
        <f t="array" ref="AV1447">IF(OR(COUNTIF(AD1447,$AZ$2:$AZ$19)),0,1)</f>
        <v>0</v>
      </c>
      <c r="AX1447">
        <f t="shared" si="24"/>
        <v>0</v>
      </c>
    </row>
    <row r="1448" spans="1:50" x14ac:dyDescent="0.3">
      <c r="A1448" s="88" t="str" cm="1">
        <f t="array" ref="A1448">IF(AX1448&gt;0,'Licensee Info'!$A$2:$A$2,"#N/A")</f>
        <v>#N/A</v>
      </c>
      <c r="B1448" s="88" t="str">
        <f>'Cover Sheet'!$A$3</f>
        <v>[insert AFS Reporting Period]</v>
      </c>
      <c r="C1448" s="88" t="str">
        <f>'Cover Sheet'!$D$3</f>
        <v>[insert all medical and adult-use license record numbers covered by this AFS]</v>
      </c>
      <c r="D1448" s="88" t="str">
        <f>'Cover Sheet'!$A$6</f>
        <v>[insert name of firm]</v>
      </c>
      <c r="E1448" s="88" t="str">
        <f>'Cover Sheet'!$B$6</f>
        <v>[insert CPA name]</v>
      </c>
      <c r="F1448" s="88" t="str">
        <f>'Cover Sheet'!$B$8</f>
        <v>[insert CPA license number]</v>
      </c>
      <c r="G1448" s="88" t="str">
        <f>'Cover Sheet'!$D$6</f>
        <v>[insert direct email address]</v>
      </c>
      <c r="H1448" s="88" t="str">
        <f>'Cover Sheet'!$D$8</f>
        <v>[insert direct phone number]</v>
      </c>
      <c r="I1448" s="88" t="str">
        <f>'Cover Sheet'!$D$10</f>
        <v>[insert firm mailing address]</v>
      </c>
      <c r="J1448" s="88" t="str">
        <f>'Licensee Info'!$E$2</f>
        <v>Report not attested to correctly</v>
      </c>
      <c r="K1448" s="91" t="s">
        <v>289</v>
      </c>
      <c r="L1448" s="91">
        <v>1</v>
      </c>
      <c r="M1448" s="91" t="s">
        <v>284</v>
      </c>
      <c r="N1448" s="91">
        <v>10</v>
      </c>
      <c r="O1448" s="91">
        <v>4</v>
      </c>
      <c r="P1448" s="91"/>
      <c r="Q1448" s="91"/>
      <c r="R1448" s="91">
        <v>0</v>
      </c>
      <c r="S1448" s="91">
        <v>0</v>
      </c>
      <c r="T1448" s="91">
        <v>0</v>
      </c>
      <c r="U1448" s="91">
        <v>0</v>
      </c>
      <c r="V1448" s="91">
        <v>0</v>
      </c>
      <c r="W1448" s="91">
        <v>0</v>
      </c>
      <c r="X1448" s="91">
        <v>0</v>
      </c>
      <c r="Y1448" s="91">
        <v>0</v>
      </c>
      <c r="Z1448" s="91">
        <v>0</v>
      </c>
      <c r="AA1448" s="91">
        <v>0</v>
      </c>
      <c r="AB1448" s="91">
        <v>0</v>
      </c>
      <c r="AC1448" s="91">
        <v>0</v>
      </c>
      <c r="AD1448" s="91">
        <v>0</v>
      </c>
      <c r="AE1448" s="91"/>
      <c r="AF1448" s="91"/>
      <c r="AG1448" s="91"/>
      <c r="AH1448" s="91"/>
      <c r="AJ1448" cm="1">
        <f t="array" ref="AJ1448">IF(OR(COUNTIF(R1448,$AZ$2:$AZ$19)),0,1)</f>
        <v>0</v>
      </c>
      <c r="AK1448" cm="1">
        <f t="array" ref="AK1448">IF(OR(COUNTIF(S1448,$AZ$2:$AZ$19)),0,1)</f>
        <v>0</v>
      </c>
      <c r="AL1448" cm="1">
        <f t="array" ref="AL1448">IF(OR(COUNTIF(T1448,$AZ$2:$AZ$19)),0,1)</f>
        <v>0</v>
      </c>
      <c r="AM1448" cm="1">
        <f t="array" ref="AM1448">IF(OR(COUNTIF(U1448,$AZ$2:$AZ$19)),0,1)</f>
        <v>0</v>
      </c>
      <c r="AN1448" cm="1">
        <f t="array" ref="AN1448">IF(OR(COUNTIF(V1448,$AZ$2:$AZ$19)),0,1)</f>
        <v>0</v>
      </c>
      <c r="AO1448" cm="1">
        <f t="array" ref="AO1448">IF(OR(COUNTIF(W1448,$AZ$2:$AZ$19)),0,1)</f>
        <v>0</v>
      </c>
      <c r="AP1448" cm="1">
        <f t="array" ref="AP1448">IF(OR(COUNTIF(X1448,$AZ$2:$AZ$19)),0,1)</f>
        <v>0</v>
      </c>
      <c r="AQ1448" cm="1">
        <f t="array" ref="AQ1448">IF(OR(COUNTIF(Y1448,$AZ$2:$AZ$19)),0,1)</f>
        <v>0</v>
      </c>
      <c r="AR1448" cm="1">
        <f t="array" ref="AR1448">IF(OR(COUNTIF(Z1448,$AZ$2:$AZ$19)),0,1)</f>
        <v>0</v>
      </c>
      <c r="AS1448" cm="1">
        <f t="array" ref="AS1448">IF(OR(COUNTIF(AA1448,$AZ$2:$AZ$19)),0,1)</f>
        <v>0</v>
      </c>
      <c r="AT1448" cm="1">
        <f t="array" ref="AT1448">IF(OR(COUNTIF(AB1448,$AZ$2:$AZ$19)),0,1)</f>
        <v>0</v>
      </c>
      <c r="AU1448" cm="1">
        <f t="array" ref="AU1448">IF(OR(COUNTIF(AC1448,$AZ$2:$AZ$19)),0,1)</f>
        <v>0</v>
      </c>
      <c r="AV1448" cm="1">
        <f t="array" ref="AV1448">IF(OR(COUNTIF(AD1448,$AZ$2:$AZ$19)),0,1)</f>
        <v>0</v>
      </c>
      <c r="AX1448">
        <f t="shared" si="24"/>
        <v>0</v>
      </c>
    </row>
    <row r="1449" spans="1:50" x14ac:dyDescent="0.3">
      <c r="A1449" s="92" t="str" cm="1">
        <f t="array" ref="A1449">IF(AX1449&gt;0,'Licensee Info'!$A$2:$A$2,"#N/A")</f>
        <v>#N/A</v>
      </c>
      <c r="B1449" s="88" t="str">
        <f>'Cover Sheet'!$A$3</f>
        <v>[insert AFS Reporting Period]</v>
      </c>
      <c r="C1449" s="88" t="str">
        <f>'Cover Sheet'!$D$3</f>
        <v>[insert all medical and adult-use license record numbers covered by this AFS]</v>
      </c>
      <c r="D1449" s="88" t="str">
        <f>'Cover Sheet'!$A$6</f>
        <v>[insert name of firm]</v>
      </c>
      <c r="E1449" s="88" t="str">
        <f>'Cover Sheet'!$B$6</f>
        <v>[insert CPA name]</v>
      </c>
      <c r="F1449" s="88" t="str">
        <f>'Cover Sheet'!$B$8</f>
        <v>[insert CPA license number]</v>
      </c>
      <c r="G1449" s="88" t="str">
        <f>'Cover Sheet'!$D$6</f>
        <v>[insert direct email address]</v>
      </c>
      <c r="H1449" s="88" t="str">
        <f>'Cover Sheet'!$D$8</f>
        <v>[insert direct phone number]</v>
      </c>
      <c r="I1449" s="88" t="str">
        <f>'Cover Sheet'!$D$10</f>
        <v>[insert firm mailing address]</v>
      </c>
      <c r="J1449" s="88" t="str">
        <f>'Licensee Info'!$E$2</f>
        <v>Report not attested to correctly</v>
      </c>
      <c r="K1449" t="s">
        <v>289</v>
      </c>
      <c r="L1449">
        <v>1</v>
      </c>
      <c r="M1449" t="s">
        <v>284</v>
      </c>
      <c r="N1449">
        <v>10</v>
      </c>
      <c r="O1449">
        <v>5</v>
      </c>
      <c r="R1449">
        <v>0</v>
      </c>
      <c r="S1449">
        <v>0</v>
      </c>
      <c r="T1449">
        <v>0</v>
      </c>
      <c r="U1449">
        <v>0</v>
      </c>
      <c r="V1449">
        <v>0</v>
      </c>
      <c r="W1449">
        <v>0</v>
      </c>
      <c r="X1449">
        <v>0</v>
      </c>
      <c r="Y1449">
        <v>0</v>
      </c>
      <c r="Z1449">
        <v>0</v>
      </c>
      <c r="AA1449">
        <v>0</v>
      </c>
      <c r="AB1449">
        <v>0</v>
      </c>
      <c r="AC1449">
        <v>0</v>
      </c>
      <c r="AD1449">
        <v>0</v>
      </c>
      <c r="AJ1449" cm="1">
        <f t="array" ref="AJ1449">IF(OR(COUNTIF(R1449,$AZ$2:$AZ$19)),0,1)</f>
        <v>0</v>
      </c>
      <c r="AK1449" cm="1">
        <f t="array" ref="AK1449">IF(OR(COUNTIF(S1449,$AZ$2:$AZ$19)),0,1)</f>
        <v>0</v>
      </c>
      <c r="AL1449" cm="1">
        <f t="array" ref="AL1449">IF(OR(COUNTIF(T1449,$AZ$2:$AZ$19)),0,1)</f>
        <v>0</v>
      </c>
      <c r="AM1449" cm="1">
        <f t="array" ref="AM1449">IF(OR(COUNTIF(U1449,$AZ$2:$AZ$19)),0,1)</f>
        <v>0</v>
      </c>
      <c r="AN1449" cm="1">
        <f t="array" ref="AN1449">IF(OR(COUNTIF(V1449,$AZ$2:$AZ$19)),0,1)</f>
        <v>0</v>
      </c>
      <c r="AO1449" cm="1">
        <f t="array" ref="AO1449">IF(OR(COUNTIF(W1449,$AZ$2:$AZ$19)),0,1)</f>
        <v>0</v>
      </c>
      <c r="AP1449" cm="1">
        <f t="array" ref="AP1449">IF(OR(COUNTIF(X1449,$AZ$2:$AZ$19)),0,1)</f>
        <v>0</v>
      </c>
      <c r="AQ1449" cm="1">
        <f t="array" ref="AQ1449">IF(OR(COUNTIF(Y1449,$AZ$2:$AZ$19)),0,1)</f>
        <v>0</v>
      </c>
      <c r="AR1449" cm="1">
        <f t="array" ref="AR1449">IF(OR(COUNTIF(Z1449,$AZ$2:$AZ$19)),0,1)</f>
        <v>0</v>
      </c>
      <c r="AS1449" cm="1">
        <f t="array" ref="AS1449">IF(OR(COUNTIF(AA1449,$AZ$2:$AZ$19)),0,1)</f>
        <v>0</v>
      </c>
      <c r="AT1449" cm="1">
        <f t="array" ref="AT1449">IF(OR(COUNTIF(AB1449,$AZ$2:$AZ$19)),0,1)</f>
        <v>0</v>
      </c>
      <c r="AU1449" cm="1">
        <f t="array" ref="AU1449">IF(OR(COUNTIF(AC1449,$AZ$2:$AZ$19)),0,1)</f>
        <v>0</v>
      </c>
      <c r="AV1449" cm="1">
        <f t="array" ref="AV1449">IF(OR(COUNTIF(AD1449,$AZ$2:$AZ$19)),0,1)</f>
        <v>0</v>
      </c>
      <c r="AX1449">
        <f t="shared" si="24"/>
        <v>0</v>
      </c>
    </row>
    <row r="1450" spans="1:50" x14ac:dyDescent="0.3">
      <c r="A1450" s="88" t="str" cm="1">
        <f t="array" ref="A1450">IF(AX1450&gt;0,'Licensee Info'!$A$2:$A$2,"#N/A")</f>
        <v>#N/A</v>
      </c>
      <c r="B1450" s="88" t="str">
        <f>'Cover Sheet'!$A$3</f>
        <v>[insert AFS Reporting Period]</v>
      </c>
      <c r="C1450" s="88" t="str">
        <f>'Cover Sheet'!$D$3</f>
        <v>[insert all medical and adult-use license record numbers covered by this AFS]</v>
      </c>
      <c r="D1450" s="88" t="str">
        <f>'Cover Sheet'!$A$6</f>
        <v>[insert name of firm]</v>
      </c>
      <c r="E1450" s="88" t="str">
        <f>'Cover Sheet'!$B$6</f>
        <v>[insert CPA name]</v>
      </c>
      <c r="F1450" s="88" t="str">
        <f>'Cover Sheet'!$B$8</f>
        <v>[insert CPA license number]</v>
      </c>
      <c r="G1450" s="88" t="str">
        <f>'Cover Sheet'!$D$6</f>
        <v>[insert direct email address]</v>
      </c>
      <c r="H1450" s="88" t="str">
        <f>'Cover Sheet'!$D$8</f>
        <v>[insert direct phone number]</v>
      </c>
      <c r="I1450" s="88" t="str">
        <f>'Cover Sheet'!$D$10</f>
        <v>[insert firm mailing address]</v>
      </c>
      <c r="J1450" s="88" t="str">
        <f>'Licensee Info'!$E$2</f>
        <v>Report not attested to correctly</v>
      </c>
      <c r="K1450" s="91" t="s">
        <v>289</v>
      </c>
      <c r="L1450" s="91">
        <v>1</v>
      </c>
      <c r="M1450" s="91" t="s">
        <v>284</v>
      </c>
      <c r="N1450" s="91">
        <v>10</v>
      </c>
      <c r="O1450" s="91">
        <v>6</v>
      </c>
      <c r="P1450" s="91"/>
      <c r="Q1450" s="91"/>
      <c r="R1450" s="91">
        <v>0</v>
      </c>
      <c r="S1450" s="91">
        <v>0</v>
      </c>
      <c r="T1450" s="91">
        <v>0</v>
      </c>
      <c r="U1450" s="91">
        <v>0</v>
      </c>
      <c r="V1450" s="91">
        <v>0</v>
      </c>
      <c r="W1450" s="91">
        <v>0</v>
      </c>
      <c r="X1450" s="91">
        <v>0</v>
      </c>
      <c r="Y1450" s="91">
        <v>0</v>
      </c>
      <c r="Z1450" s="91">
        <v>0</v>
      </c>
      <c r="AA1450" s="91">
        <v>0</v>
      </c>
      <c r="AB1450" s="91">
        <v>0</v>
      </c>
      <c r="AC1450" s="91">
        <v>0</v>
      </c>
      <c r="AD1450" s="91">
        <v>0</v>
      </c>
      <c r="AE1450" s="91"/>
      <c r="AF1450" s="91"/>
      <c r="AG1450" s="91"/>
      <c r="AH1450" s="91"/>
      <c r="AJ1450" cm="1">
        <f t="array" ref="AJ1450">IF(OR(COUNTIF(R1450,$AZ$2:$AZ$19)),0,1)</f>
        <v>0</v>
      </c>
      <c r="AK1450" cm="1">
        <f t="array" ref="AK1450">IF(OR(COUNTIF(S1450,$AZ$2:$AZ$19)),0,1)</f>
        <v>0</v>
      </c>
      <c r="AL1450" cm="1">
        <f t="array" ref="AL1450">IF(OR(COUNTIF(T1450,$AZ$2:$AZ$19)),0,1)</f>
        <v>0</v>
      </c>
      <c r="AM1450" cm="1">
        <f t="array" ref="AM1450">IF(OR(COUNTIF(U1450,$AZ$2:$AZ$19)),0,1)</f>
        <v>0</v>
      </c>
      <c r="AN1450" cm="1">
        <f t="array" ref="AN1450">IF(OR(COUNTIF(V1450,$AZ$2:$AZ$19)),0,1)</f>
        <v>0</v>
      </c>
      <c r="AO1450" cm="1">
        <f t="array" ref="AO1450">IF(OR(COUNTIF(W1450,$AZ$2:$AZ$19)),0,1)</f>
        <v>0</v>
      </c>
      <c r="AP1450" cm="1">
        <f t="array" ref="AP1450">IF(OR(COUNTIF(X1450,$AZ$2:$AZ$19)),0,1)</f>
        <v>0</v>
      </c>
      <c r="AQ1450" cm="1">
        <f t="array" ref="AQ1450">IF(OR(COUNTIF(Y1450,$AZ$2:$AZ$19)),0,1)</f>
        <v>0</v>
      </c>
      <c r="AR1450" cm="1">
        <f t="array" ref="AR1450">IF(OR(COUNTIF(Z1450,$AZ$2:$AZ$19)),0,1)</f>
        <v>0</v>
      </c>
      <c r="AS1450" cm="1">
        <f t="array" ref="AS1450">IF(OR(COUNTIF(AA1450,$AZ$2:$AZ$19)),0,1)</f>
        <v>0</v>
      </c>
      <c r="AT1450" cm="1">
        <f t="array" ref="AT1450">IF(OR(COUNTIF(AB1450,$AZ$2:$AZ$19)),0,1)</f>
        <v>0</v>
      </c>
      <c r="AU1450" cm="1">
        <f t="array" ref="AU1450">IF(OR(COUNTIF(AC1450,$AZ$2:$AZ$19)),0,1)</f>
        <v>0</v>
      </c>
      <c r="AV1450" cm="1">
        <f t="array" ref="AV1450">IF(OR(COUNTIF(AD1450,$AZ$2:$AZ$19)),0,1)</f>
        <v>0</v>
      </c>
      <c r="AX1450">
        <f t="shared" si="24"/>
        <v>0</v>
      </c>
    </row>
    <row r="1451" spans="1:50" x14ac:dyDescent="0.3">
      <c r="A1451" s="92" t="str" cm="1">
        <f t="array" ref="A1451">IF(AX1451&gt;0,'Licensee Info'!$A$2:$A$2,"#N/A")</f>
        <v>#N/A</v>
      </c>
      <c r="B1451" s="88" t="str">
        <f>'Cover Sheet'!$A$3</f>
        <v>[insert AFS Reporting Period]</v>
      </c>
      <c r="C1451" s="88" t="str">
        <f>'Cover Sheet'!$D$3</f>
        <v>[insert all medical and adult-use license record numbers covered by this AFS]</v>
      </c>
      <c r="D1451" s="88" t="str">
        <f>'Cover Sheet'!$A$6</f>
        <v>[insert name of firm]</v>
      </c>
      <c r="E1451" s="88" t="str">
        <f>'Cover Sheet'!$B$6</f>
        <v>[insert CPA name]</v>
      </c>
      <c r="F1451" s="88" t="str">
        <f>'Cover Sheet'!$B$8</f>
        <v>[insert CPA license number]</v>
      </c>
      <c r="G1451" s="88" t="str">
        <f>'Cover Sheet'!$D$6</f>
        <v>[insert direct email address]</v>
      </c>
      <c r="H1451" s="88" t="str">
        <f>'Cover Sheet'!$D$8</f>
        <v>[insert direct phone number]</v>
      </c>
      <c r="I1451" s="88" t="str">
        <f>'Cover Sheet'!$D$10</f>
        <v>[insert firm mailing address]</v>
      </c>
      <c r="J1451" s="88" t="str">
        <f>'Licensee Info'!$E$2</f>
        <v>Report not attested to correctly</v>
      </c>
      <c r="K1451" t="s">
        <v>289</v>
      </c>
      <c r="L1451">
        <v>1</v>
      </c>
      <c r="M1451" t="s">
        <v>284</v>
      </c>
      <c r="N1451">
        <v>10</v>
      </c>
      <c r="O1451">
        <v>7</v>
      </c>
      <c r="R1451">
        <v>0</v>
      </c>
      <c r="S1451">
        <v>0</v>
      </c>
      <c r="T1451">
        <v>0</v>
      </c>
      <c r="U1451">
        <v>0</v>
      </c>
      <c r="V1451">
        <v>0</v>
      </c>
      <c r="W1451">
        <v>0</v>
      </c>
      <c r="X1451">
        <v>0</v>
      </c>
      <c r="Y1451">
        <v>0</v>
      </c>
      <c r="Z1451">
        <v>0</v>
      </c>
      <c r="AA1451">
        <v>0</v>
      </c>
      <c r="AB1451">
        <v>0</v>
      </c>
      <c r="AC1451">
        <v>0</v>
      </c>
      <c r="AD1451">
        <v>0</v>
      </c>
      <c r="AJ1451" cm="1">
        <f t="array" ref="AJ1451">IF(OR(COUNTIF(R1451,$AZ$2:$AZ$19)),0,1)</f>
        <v>0</v>
      </c>
      <c r="AK1451" cm="1">
        <f t="array" ref="AK1451">IF(OR(COUNTIF(S1451,$AZ$2:$AZ$19)),0,1)</f>
        <v>0</v>
      </c>
      <c r="AL1451" cm="1">
        <f t="array" ref="AL1451">IF(OR(COUNTIF(T1451,$AZ$2:$AZ$19)),0,1)</f>
        <v>0</v>
      </c>
      <c r="AM1451" cm="1">
        <f t="array" ref="AM1451">IF(OR(COUNTIF(U1451,$AZ$2:$AZ$19)),0,1)</f>
        <v>0</v>
      </c>
      <c r="AN1451" cm="1">
        <f t="array" ref="AN1451">IF(OR(COUNTIF(V1451,$AZ$2:$AZ$19)),0,1)</f>
        <v>0</v>
      </c>
      <c r="AO1451" cm="1">
        <f t="array" ref="AO1451">IF(OR(COUNTIF(W1451,$AZ$2:$AZ$19)),0,1)</f>
        <v>0</v>
      </c>
      <c r="AP1451" cm="1">
        <f t="array" ref="AP1451">IF(OR(COUNTIF(X1451,$AZ$2:$AZ$19)),0,1)</f>
        <v>0</v>
      </c>
      <c r="AQ1451" cm="1">
        <f t="array" ref="AQ1451">IF(OR(COUNTIF(Y1451,$AZ$2:$AZ$19)),0,1)</f>
        <v>0</v>
      </c>
      <c r="AR1451" cm="1">
        <f t="array" ref="AR1451">IF(OR(COUNTIF(Z1451,$AZ$2:$AZ$19)),0,1)</f>
        <v>0</v>
      </c>
      <c r="AS1451" cm="1">
        <f t="array" ref="AS1451">IF(OR(COUNTIF(AA1451,$AZ$2:$AZ$19)),0,1)</f>
        <v>0</v>
      </c>
      <c r="AT1451" cm="1">
        <f t="array" ref="AT1451">IF(OR(COUNTIF(AB1451,$AZ$2:$AZ$19)),0,1)</f>
        <v>0</v>
      </c>
      <c r="AU1451" cm="1">
        <f t="array" ref="AU1451">IF(OR(COUNTIF(AC1451,$AZ$2:$AZ$19)),0,1)</f>
        <v>0</v>
      </c>
      <c r="AV1451" cm="1">
        <f t="array" ref="AV1451">IF(OR(COUNTIF(AD1451,$AZ$2:$AZ$19)),0,1)</f>
        <v>0</v>
      </c>
      <c r="AX1451">
        <f t="shared" si="24"/>
        <v>0</v>
      </c>
    </row>
    <row r="1452" spans="1:50" x14ac:dyDescent="0.3">
      <c r="A1452" s="88" t="str" cm="1">
        <f t="array" ref="A1452">IF(AX1452&gt;0,'Licensee Info'!$A$2:$A$2,"#N/A")</f>
        <v>#N/A</v>
      </c>
      <c r="B1452" s="88" t="str">
        <f>'Cover Sheet'!$A$3</f>
        <v>[insert AFS Reporting Period]</v>
      </c>
      <c r="C1452" s="88" t="str">
        <f>'Cover Sheet'!$D$3</f>
        <v>[insert all medical and adult-use license record numbers covered by this AFS]</v>
      </c>
      <c r="D1452" s="88" t="str">
        <f>'Cover Sheet'!$A$6</f>
        <v>[insert name of firm]</v>
      </c>
      <c r="E1452" s="88" t="str">
        <f>'Cover Sheet'!$B$6</f>
        <v>[insert CPA name]</v>
      </c>
      <c r="F1452" s="88" t="str">
        <f>'Cover Sheet'!$B$8</f>
        <v>[insert CPA license number]</v>
      </c>
      <c r="G1452" s="88" t="str">
        <f>'Cover Sheet'!$D$6</f>
        <v>[insert direct email address]</v>
      </c>
      <c r="H1452" s="88" t="str">
        <f>'Cover Sheet'!$D$8</f>
        <v>[insert direct phone number]</v>
      </c>
      <c r="I1452" s="88" t="str">
        <f>'Cover Sheet'!$D$10</f>
        <v>[insert firm mailing address]</v>
      </c>
      <c r="J1452" s="88" t="str">
        <f>'Licensee Info'!$E$2</f>
        <v>Report not attested to correctly</v>
      </c>
      <c r="K1452" s="91" t="s">
        <v>289</v>
      </c>
      <c r="L1452" s="91">
        <v>1</v>
      </c>
      <c r="M1452" s="91" t="s">
        <v>284</v>
      </c>
      <c r="N1452" s="91">
        <v>10</v>
      </c>
      <c r="O1452" s="91">
        <v>8</v>
      </c>
      <c r="P1452" s="91"/>
      <c r="Q1452" s="91"/>
      <c r="R1452" s="91">
        <v>0</v>
      </c>
      <c r="S1452" s="91">
        <v>0</v>
      </c>
      <c r="T1452" s="91">
        <v>0</v>
      </c>
      <c r="U1452" s="91">
        <v>0</v>
      </c>
      <c r="V1452" s="91">
        <v>0</v>
      </c>
      <c r="W1452" s="91">
        <v>0</v>
      </c>
      <c r="X1452" s="91">
        <v>0</v>
      </c>
      <c r="Y1452" s="91">
        <v>0</v>
      </c>
      <c r="Z1452" s="91">
        <v>0</v>
      </c>
      <c r="AA1452" s="91">
        <v>0</v>
      </c>
      <c r="AB1452" s="91">
        <v>0</v>
      </c>
      <c r="AC1452" s="91">
        <v>0</v>
      </c>
      <c r="AD1452" s="91">
        <v>0</v>
      </c>
      <c r="AE1452" s="91"/>
      <c r="AF1452" s="91"/>
      <c r="AG1452" s="91"/>
      <c r="AH1452" s="91"/>
      <c r="AJ1452" cm="1">
        <f t="array" ref="AJ1452">IF(OR(COUNTIF(R1452,$AZ$2:$AZ$19)),0,1)</f>
        <v>0</v>
      </c>
      <c r="AK1452" cm="1">
        <f t="array" ref="AK1452">IF(OR(COUNTIF(S1452,$AZ$2:$AZ$19)),0,1)</f>
        <v>0</v>
      </c>
      <c r="AL1452" cm="1">
        <f t="array" ref="AL1452">IF(OR(COUNTIF(T1452,$AZ$2:$AZ$19)),0,1)</f>
        <v>0</v>
      </c>
      <c r="AM1452" cm="1">
        <f t="array" ref="AM1452">IF(OR(COUNTIF(U1452,$AZ$2:$AZ$19)),0,1)</f>
        <v>0</v>
      </c>
      <c r="AN1452" cm="1">
        <f t="array" ref="AN1452">IF(OR(COUNTIF(V1452,$AZ$2:$AZ$19)),0,1)</f>
        <v>0</v>
      </c>
      <c r="AO1452" cm="1">
        <f t="array" ref="AO1452">IF(OR(COUNTIF(W1452,$AZ$2:$AZ$19)),0,1)</f>
        <v>0</v>
      </c>
      <c r="AP1452" cm="1">
        <f t="array" ref="AP1452">IF(OR(COUNTIF(X1452,$AZ$2:$AZ$19)),0,1)</f>
        <v>0</v>
      </c>
      <c r="AQ1452" cm="1">
        <f t="array" ref="AQ1452">IF(OR(COUNTIF(Y1452,$AZ$2:$AZ$19)),0,1)</f>
        <v>0</v>
      </c>
      <c r="AR1452" cm="1">
        <f t="array" ref="AR1452">IF(OR(COUNTIF(Z1452,$AZ$2:$AZ$19)),0,1)</f>
        <v>0</v>
      </c>
      <c r="AS1452" cm="1">
        <f t="array" ref="AS1452">IF(OR(COUNTIF(AA1452,$AZ$2:$AZ$19)),0,1)</f>
        <v>0</v>
      </c>
      <c r="AT1452" cm="1">
        <f t="array" ref="AT1452">IF(OR(COUNTIF(AB1452,$AZ$2:$AZ$19)),0,1)</f>
        <v>0</v>
      </c>
      <c r="AU1452" cm="1">
        <f t="array" ref="AU1452">IF(OR(COUNTIF(AC1452,$AZ$2:$AZ$19)),0,1)</f>
        <v>0</v>
      </c>
      <c r="AV1452" cm="1">
        <f t="array" ref="AV1452">IF(OR(COUNTIF(AD1452,$AZ$2:$AZ$19)),0,1)</f>
        <v>0</v>
      </c>
      <c r="AX1452">
        <f t="shared" si="24"/>
        <v>0</v>
      </c>
    </row>
    <row r="1453" spans="1:50" x14ac:dyDescent="0.3">
      <c r="A1453" s="92" t="str" cm="1">
        <f t="array" ref="A1453">IF(AX1453&gt;0,'Licensee Info'!$A$2:$A$2,"#N/A")</f>
        <v>#N/A</v>
      </c>
      <c r="B1453" s="88" t="str">
        <f>'Cover Sheet'!$A$3</f>
        <v>[insert AFS Reporting Period]</v>
      </c>
      <c r="C1453" s="88" t="str">
        <f>'Cover Sheet'!$D$3</f>
        <v>[insert all medical and adult-use license record numbers covered by this AFS]</v>
      </c>
      <c r="D1453" s="88" t="str">
        <f>'Cover Sheet'!$A$6</f>
        <v>[insert name of firm]</v>
      </c>
      <c r="E1453" s="88" t="str">
        <f>'Cover Sheet'!$B$6</f>
        <v>[insert CPA name]</v>
      </c>
      <c r="F1453" s="88" t="str">
        <f>'Cover Sheet'!$B$8</f>
        <v>[insert CPA license number]</v>
      </c>
      <c r="G1453" s="88" t="str">
        <f>'Cover Sheet'!$D$6</f>
        <v>[insert direct email address]</v>
      </c>
      <c r="H1453" s="88" t="str">
        <f>'Cover Sheet'!$D$8</f>
        <v>[insert direct phone number]</v>
      </c>
      <c r="I1453" s="88" t="str">
        <f>'Cover Sheet'!$D$10</f>
        <v>[insert firm mailing address]</v>
      </c>
      <c r="J1453" s="88" t="str">
        <f>'Licensee Info'!$E$2</f>
        <v>Report not attested to correctly</v>
      </c>
      <c r="K1453" t="s">
        <v>289</v>
      </c>
      <c r="L1453">
        <v>1</v>
      </c>
      <c r="M1453" t="s">
        <v>284</v>
      </c>
      <c r="N1453">
        <v>10</v>
      </c>
      <c r="O1453">
        <v>9</v>
      </c>
      <c r="R1453">
        <v>0</v>
      </c>
      <c r="S1453">
        <v>0</v>
      </c>
      <c r="T1453">
        <v>0</v>
      </c>
      <c r="U1453">
        <v>0</v>
      </c>
      <c r="V1453">
        <v>0</v>
      </c>
      <c r="W1453">
        <v>0</v>
      </c>
      <c r="X1453">
        <v>0</v>
      </c>
      <c r="Y1453">
        <v>0</v>
      </c>
      <c r="Z1453">
        <v>0</v>
      </c>
      <c r="AA1453">
        <v>0</v>
      </c>
      <c r="AB1453">
        <v>0</v>
      </c>
      <c r="AC1453">
        <v>0</v>
      </c>
      <c r="AD1453">
        <v>0</v>
      </c>
      <c r="AJ1453" cm="1">
        <f t="array" ref="AJ1453">IF(OR(COUNTIF(R1453,$AZ$2:$AZ$19)),0,1)</f>
        <v>0</v>
      </c>
      <c r="AK1453" cm="1">
        <f t="array" ref="AK1453">IF(OR(COUNTIF(S1453,$AZ$2:$AZ$19)),0,1)</f>
        <v>0</v>
      </c>
      <c r="AL1453" cm="1">
        <f t="array" ref="AL1453">IF(OR(COUNTIF(T1453,$AZ$2:$AZ$19)),0,1)</f>
        <v>0</v>
      </c>
      <c r="AM1453" cm="1">
        <f t="array" ref="AM1453">IF(OR(COUNTIF(U1453,$AZ$2:$AZ$19)),0,1)</f>
        <v>0</v>
      </c>
      <c r="AN1453" cm="1">
        <f t="array" ref="AN1453">IF(OR(COUNTIF(V1453,$AZ$2:$AZ$19)),0,1)</f>
        <v>0</v>
      </c>
      <c r="AO1453" cm="1">
        <f t="array" ref="AO1453">IF(OR(COUNTIF(W1453,$AZ$2:$AZ$19)),0,1)</f>
        <v>0</v>
      </c>
      <c r="AP1453" cm="1">
        <f t="array" ref="AP1453">IF(OR(COUNTIF(X1453,$AZ$2:$AZ$19)),0,1)</f>
        <v>0</v>
      </c>
      <c r="AQ1453" cm="1">
        <f t="array" ref="AQ1453">IF(OR(COUNTIF(Y1453,$AZ$2:$AZ$19)),0,1)</f>
        <v>0</v>
      </c>
      <c r="AR1453" cm="1">
        <f t="array" ref="AR1453">IF(OR(COUNTIF(Z1453,$AZ$2:$AZ$19)),0,1)</f>
        <v>0</v>
      </c>
      <c r="AS1453" cm="1">
        <f t="array" ref="AS1453">IF(OR(COUNTIF(AA1453,$AZ$2:$AZ$19)),0,1)</f>
        <v>0</v>
      </c>
      <c r="AT1453" cm="1">
        <f t="array" ref="AT1453">IF(OR(COUNTIF(AB1453,$AZ$2:$AZ$19)),0,1)</f>
        <v>0</v>
      </c>
      <c r="AU1453" cm="1">
        <f t="array" ref="AU1453">IF(OR(COUNTIF(AC1453,$AZ$2:$AZ$19)),0,1)</f>
        <v>0</v>
      </c>
      <c r="AV1453" cm="1">
        <f t="array" ref="AV1453">IF(OR(COUNTIF(AD1453,$AZ$2:$AZ$19)),0,1)</f>
        <v>0</v>
      </c>
      <c r="AX1453">
        <f t="shared" si="24"/>
        <v>0</v>
      </c>
    </row>
    <row r="1454" spans="1:50" x14ac:dyDescent="0.3">
      <c r="A1454" s="88" t="str" cm="1">
        <f t="array" ref="A1454">IF(AX1454&gt;0,'Licensee Info'!$A$2:$A$2,"#N/A")</f>
        <v>#N/A</v>
      </c>
      <c r="B1454" s="88" t="str">
        <f>'Cover Sheet'!$A$3</f>
        <v>[insert AFS Reporting Period]</v>
      </c>
      <c r="C1454" s="88" t="str">
        <f>'Cover Sheet'!$D$3</f>
        <v>[insert all medical and adult-use license record numbers covered by this AFS]</v>
      </c>
      <c r="D1454" s="88" t="str">
        <f>'Cover Sheet'!$A$6</f>
        <v>[insert name of firm]</v>
      </c>
      <c r="E1454" s="88" t="str">
        <f>'Cover Sheet'!$B$6</f>
        <v>[insert CPA name]</v>
      </c>
      <c r="F1454" s="88" t="str">
        <f>'Cover Sheet'!$B$8</f>
        <v>[insert CPA license number]</v>
      </c>
      <c r="G1454" s="88" t="str">
        <f>'Cover Sheet'!$D$6</f>
        <v>[insert direct email address]</v>
      </c>
      <c r="H1454" s="88" t="str">
        <f>'Cover Sheet'!$D$8</f>
        <v>[insert direct phone number]</v>
      </c>
      <c r="I1454" s="88" t="str">
        <f>'Cover Sheet'!$D$10</f>
        <v>[insert firm mailing address]</v>
      </c>
      <c r="J1454" s="88" t="str">
        <f>'Licensee Info'!$E$2</f>
        <v>Report not attested to correctly</v>
      </c>
      <c r="K1454" s="91" t="s">
        <v>289</v>
      </c>
      <c r="L1454" s="91">
        <v>1</v>
      </c>
      <c r="M1454" s="91" t="s">
        <v>284</v>
      </c>
      <c r="N1454" s="91">
        <v>10</v>
      </c>
      <c r="O1454" s="91">
        <v>10</v>
      </c>
      <c r="P1454" s="91"/>
      <c r="Q1454" s="91"/>
      <c r="R1454" s="91">
        <v>0</v>
      </c>
      <c r="S1454" s="91">
        <v>0</v>
      </c>
      <c r="T1454" s="91">
        <v>0</v>
      </c>
      <c r="U1454" s="91">
        <v>0</v>
      </c>
      <c r="V1454" s="91">
        <v>0</v>
      </c>
      <c r="W1454" s="91">
        <v>0</v>
      </c>
      <c r="X1454" s="91">
        <v>0</v>
      </c>
      <c r="Y1454" s="91">
        <v>0</v>
      </c>
      <c r="Z1454" s="91">
        <v>0</v>
      </c>
      <c r="AA1454" s="91">
        <v>0</v>
      </c>
      <c r="AB1454" s="91">
        <v>0</v>
      </c>
      <c r="AC1454" s="91">
        <v>0</v>
      </c>
      <c r="AD1454" s="91">
        <v>0</v>
      </c>
      <c r="AE1454" s="91"/>
      <c r="AF1454" s="91"/>
      <c r="AG1454" s="91"/>
      <c r="AH1454" s="91"/>
      <c r="AJ1454" cm="1">
        <f t="array" ref="AJ1454">IF(OR(COUNTIF(R1454,$AZ$2:$AZ$19)),0,1)</f>
        <v>0</v>
      </c>
      <c r="AK1454" cm="1">
        <f t="array" ref="AK1454">IF(OR(COUNTIF(S1454,$AZ$2:$AZ$19)),0,1)</f>
        <v>0</v>
      </c>
      <c r="AL1454" cm="1">
        <f t="array" ref="AL1454">IF(OR(COUNTIF(T1454,$AZ$2:$AZ$19)),0,1)</f>
        <v>0</v>
      </c>
      <c r="AM1454" cm="1">
        <f t="array" ref="AM1454">IF(OR(COUNTIF(U1454,$AZ$2:$AZ$19)),0,1)</f>
        <v>0</v>
      </c>
      <c r="AN1454" cm="1">
        <f t="array" ref="AN1454">IF(OR(COUNTIF(V1454,$AZ$2:$AZ$19)),0,1)</f>
        <v>0</v>
      </c>
      <c r="AO1454" cm="1">
        <f t="array" ref="AO1454">IF(OR(COUNTIF(W1454,$AZ$2:$AZ$19)),0,1)</f>
        <v>0</v>
      </c>
      <c r="AP1454" cm="1">
        <f t="array" ref="AP1454">IF(OR(COUNTIF(X1454,$AZ$2:$AZ$19)),0,1)</f>
        <v>0</v>
      </c>
      <c r="AQ1454" cm="1">
        <f t="array" ref="AQ1454">IF(OR(COUNTIF(Y1454,$AZ$2:$AZ$19)),0,1)</f>
        <v>0</v>
      </c>
      <c r="AR1454" cm="1">
        <f t="array" ref="AR1454">IF(OR(COUNTIF(Z1454,$AZ$2:$AZ$19)),0,1)</f>
        <v>0</v>
      </c>
      <c r="AS1454" cm="1">
        <f t="array" ref="AS1454">IF(OR(COUNTIF(AA1454,$AZ$2:$AZ$19)),0,1)</f>
        <v>0</v>
      </c>
      <c r="AT1454" cm="1">
        <f t="array" ref="AT1454">IF(OR(COUNTIF(AB1454,$AZ$2:$AZ$19)),0,1)</f>
        <v>0</v>
      </c>
      <c r="AU1454" cm="1">
        <f t="array" ref="AU1454">IF(OR(COUNTIF(AC1454,$AZ$2:$AZ$19)),0,1)</f>
        <v>0</v>
      </c>
      <c r="AV1454" cm="1">
        <f t="array" ref="AV1454">IF(OR(COUNTIF(AD1454,$AZ$2:$AZ$19)),0,1)</f>
        <v>0</v>
      </c>
      <c r="AX1454">
        <f t="shared" si="24"/>
        <v>0</v>
      </c>
    </row>
    <row r="1455" spans="1:50" x14ac:dyDescent="0.3">
      <c r="A1455" s="92" t="str" cm="1">
        <f t="array" ref="A1455">IF(AX1455&gt;0,'Licensee Info'!$A$2:$A$2,"#N/A")</f>
        <v>#N/A</v>
      </c>
      <c r="B1455" s="88" t="str">
        <f>'Cover Sheet'!$A$3</f>
        <v>[insert AFS Reporting Period]</v>
      </c>
      <c r="C1455" s="88" t="str">
        <f>'Cover Sheet'!$D$3</f>
        <v>[insert all medical and adult-use license record numbers covered by this AFS]</v>
      </c>
      <c r="D1455" s="88" t="str">
        <f>'Cover Sheet'!$A$6</f>
        <v>[insert name of firm]</v>
      </c>
      <c r="E1455" s="88" t="str">
        <f>'Cover Sheet'!$B$6</f>
        <v>[insert CPA name]</v>
      </c>
      <c r="F1455" s="88" t="str">
        <f>'Cover Sheet'!$B$8</f>
        <v>[insert CPA license number]</v>
      </c>
      <c r="G1455" s="88" t="str">
        <f>'Cover Sheet'!$D$6</f>
        <v>[insert direct email address]</v>
      </c>
      <c r="H1455" s="88" t="str">
        <f>'Cover Sheet'!$D$8</f>
        <v>[insert direct phone number]</v>
      </c>
      <c r="I1455" s="88" t="str">
        <f>'Cover Sheet'!$D$10</f>
        <v>[insert firm mailing address]</v>
      </c>
      <c r="J1455" s="88" t="str">
        <f>'Licensee Info'!$E$2</f>
        <v>Report not attested to correctly</v>
      </c>
      <c r="K1455" t="s">
        <v>305</v>
      </c>
      <c r="L1455">
        <v>1</v>
      </c>
      <c r="M1455">
        <v>1</v>
      </c>
      <c r="N1455">
        <v>1</v>
      </c>
      <c r="R1455" t="str">
        <f>'E2 - Financing Agreements'!$C$12</f>
        <v>[insert here]</v>
      </c>
      <c r="S1455" t="str">
        <f>'E2 - Financing Agreements'!$C$13</f>
        <v>[insert here]</v>
      </c>
      <c r="T1455" t="str">
        <f>'E2 - Financing Agreements'!$C$14</f>
        <v>[insert here]</v>
      </c>
      <c r="U1455" t="str">
        <f>'E2 - Financing Agreements'!$C$15</f>
        <v>[insert here]</v>
      </c>
      <c r="V1455" t="str">
        <f>'E2 - Financing Agreements'!$C$17</f>
        <v>[insert here]</v>
      </c>
      <c r="W1455" t="str">
        <f>'E2 - Financing Agreements'!$C$18</f>
        <v>[insert here]</v>
      </c>
      <c r="X1455" t="str">
        <f>'E2 - Financing Agreements'!$D$21</f>
        <v>[insert relationship explanation here]</v>
      </c>
      <c r="Y1455" t="str">
        <f>'E2 - Financing Agreements'!$C$22</f>
        <v>[insert here]</v>
      </c>
      <c r="Z1455" t="str">
        <f>'E2 - Financing Agreements'!$C$23</f>
        <v>[insert here]</v>
      </c>
      <c r="AA1455" t="str">
        <f>'E2 - Financing Agreements'!$A$25</f>
        <v>[insert here]</v>
      </c>
      <c r="AB1455" t="str">
        <f>'E2 - Financing Agreements'!$C$25</f>
        <v>[insert here]</v>
      </c>
      <c r="AC1455" t="str">
        <f>'E2 - Financing Agreements'!$E$25</f>
        <v>[Autocalculated From Previous Cells]</v>
      </c>
      <c r="AD1455" t="str">
        <f>'E2 - Financing Agreements'!$C$11</f>
        <v>[insert yes or no]</v>
      </c>
      <c r="AE1455" t="str">
        <f>'E2 - Financing Agreements'!$C$16</f>
        <v>[insert here]</v>
      </c>
      <c r="AF1455" t="str">
        <f>'E2 - Financing Agreements'!$C$19</f>
        <v>[select payment frequency]</v>
      </c>
      <c r="AG1455" t="str">
        <f>'E2 - Financing Agreements'!$D$19</f>
        <v>[insert additional payment explanation here]</v>
      </c>
      <c r="AH1455" t="str">
        <f>'E2 - Financing Agreements'!$C$20</f>
        <v>[insert here]</v>
      </c>
      <c r="AJ1455" cm="1">
        <f t="array" ref="AJ1455">IF(OR(COUNTIF(R1455,$AZ$2:$AZ$19)),0,1)</f>
        <v>0</v>
      </c>
      <c r="AK1455" cm="1">
        <f t="array" ref="AK1455">IF(OR(COUNTIF(S1455,$AZ$2:$AZ$19)),0,1)</f>
        <v>0</v>
      </c>
      <c r="AL1455" cm="1">
        <f t="array" ref="AL1455">IF(OR(COUNTIF(T1455,$AZ$2:$AZ$19)),0,1)</f>
        <v>0</v>
      </c>
      <c r="AM1455" cm="1">
        <f t="array" ref="AM1455">IF(OR(COUNTIF(U1455,$AZ$2:$AZ$19)),0,1)</f>
        <v>0</v>
      </c>
      <c r="AN1455" cm="1">
        <f t="array" ref="AN1455">IF(OR(COUNTIF(V1455,$AZ$2:$AZ$19)),0,1)</f>
        <v>0</v>
      </c>
      <c r="AO1455" cm="1">
        <f t="array" ref="AO1455">IF(OR(COUNTIF(W1455,$AZ$2:$AZ$19)),0,1)</f>
        <v>0</v>
      </c>
      <c r="AP1455" cm="1">
        <f t="array" ref="AP1455">IF(OR(COUNTIF(X1455,$AZ$2:$AZ$19)),0,1)</f>
        <v>0</v>
      </c>
      <c r="AQ1455" cm="1">
        <f t="array" ref="AQ1455">IF(OR(COUNTIF(Y1455,$AZ$2:$AZ$19)),0,1)</f>
        <v>0</v>
      </c>
      <c r="AR1455" cm="1">
        <f t="array" ref="AR1455">IF(OR(COUNTIF(Z1455,$AZ$2:$AZ$19)),0,1)</f>
        <v>0</v>
      </c>
      <c r="AS1455" cm="1">
        <f t="array" ref="AS1455">IF(OR(COUNTIF(AA1455,$AZ$2:$AZ$19)),0,1)</f>
        <v>0</v>
      </c>
      <c r="AT1455" cm="1">
        <f t="array" ref="AT1455">IF(OR(COUNTIF(AB1455,$AZ$2:$AZ$19)),0,1)</f>
        <v>0</v>
      </c>
      <c r="AU1455" cm="1">
        <f t="array" ref="AU1455">IF(OR(COUNTIF(AC1455,$AZ$2:$AZ$19)),0,1)</f>
        <v>0</v>
      </c>
      <c r="AV1455" cm="1">
        <f t="array" ref="AV1455">IF(OR(COUNTIF(AD1455,$AZ$2:$AZ$19)),0,1)</f>
        <v>0</v>
      </c>
      <c r="AX1455">
        <f t="shared" ref="AX1455:AX1478" si="25">SUM(AJ1455:AV1455)</f>
        <v>0</v>
      </c>
    </row>
    <row r="1456" spans="1:50" x14ac:dyDescent="0.3">
      <c r="A1456" s="88" t="str" cm="1">
        <f t="array" ref="A1456">IF(AX1456&gt;0,'Licensee Info'!$A$2:$A$2,"#N/A")</f>
        <v>#N/A</v>
      </c>
      <c r="B1456" s="88" t="str">
        <f>'Cover Sheet'!$A$3</f>
        <v>[insert AFS Reporting Period]</v>
      </c>
      <c r="C1456" s="88" t="str">
        <f>'Cover Sheet'!$D$3</f>
        <v>[insert all medical and adult-use license record numbers covered by this AFS]</v>
      </c>
      <c r="D1456" s="88" t="str">
        <f>'Cover Sheet'!$A$6</f>
        <v>[insert name of firm]</v>
      </c>
      <c r="E1456" s="88" t="str">
        <f>'Cover Sheet'!$B$6</f>
        <v>[insert CPA name]</v>
      </c>
      <c r="F1456" s="88" t="str">
        <f>'Cover Sheet'!$B$8</f>
        <v>[insert CPA license number]</v>
      </c>
      <c r="G1456" s="88" t="str">
        <f>'Cover Sheet'!$D$6</f>
        <v>[insert direct email address]</v>
      </c>
      <c r="H1456" s="88" t="str">
        <f>'Cover Sheet'!$D$8</f>
        <v>[insert direct phone number]</v>
      </c>
      <c r="I1456" s="88" t="str">
        <f>'Cover Sheet'!$D$10</f>
        <v>[insert firm mailing address]</v>
      </c>
      <c r="J1456" s="88" t="str">
        <f>'Licensee Info'!$E$2</f>
        <v>Report not attested to correctly</v>
      </c>
      <c r="K1456" s="91" t="s">
        <v>305</v>
      </c>
      <c r="L1456" s="91">
        <v>1</v>
      </c>
      <c r="M1456" s="91">
        <v>2</v>
      </c>
      <c r="N1456" s="91">
        <v>1</v>
      </c>
      <c r="O1456" s="91"/>
      <c r="P1456" s="91"/>
      <c r="Q1456" s="91"/>
      <c r="R1456" s="91" t="str">
        <f>'E2 - Financing Agreements'!$A$29</f>
        <v>[insert explanation here]</v>
      </c>
      <c r="S1456" s="91" t="str">
        <f>'E2 - Financing Agreements'!$A$31</f>
        <v>[insert yes or no]</v>
      </c>
      <c r="T1456" s="91" t="str">
        <f>'E2 - Financing Agreements'!$A$33</f>
        <v>[insert yes or no]</v>
      </c>
      <c r="U1456" s="91" t="str">
        <f>'E2 - Financing Agreements'!$B$31</f>
        <v>[insert additional explanation as necessary]</v>
      </c>
      <c r="V1456" s="91" t="str">
        <f>'E2 - Financing Agreements'!$B$33</f>
        <v>[insert additional explanation as necessary]</v>
      </c>
      <c r="W1456" s="91">
        <v>0</v>
      </c>
      <c r="X1456" s="91">
        <v>0</v>
      </c>
      <c r="Y1456" s="91">
        <v>0</v>
      </c>
      <c r="Z1456" s="91">
        <v>0</v>
      </c>
      <c r="AA1456" s="91">
        <v>0</v>
      </c>
      <c r="AB1456" s="91">
        <v>0</v>
      </c>
      <c r="AC1456" s="91">
        <v>0</v>
      </c>
      <c r="AD1456" s="91">
        <v>0</v>
      </c>
      <c r="AE1456" s="91"/>
      <c r="AF1456" s="91"/>
      <c r="AG1456" s="91"/>
      <c r="AH1456" s="91"/>
      <c r="AJ1456" cm="1">
        <f t="array" ref="AJ1456">IF(OR(COUNTIF(R1456,$AZ$2:$AZ$19)),0,1)</f>
        <v>0</v>
      </c>
      <c r="AK1456" cm="1">
        <f t="array" ref="AK1456">IF(OR(COUNTIF(S1456,$AZ$2:$AZ$19)),0,1)</f>
        <v>0</v>
      </c>
      <c r="AL1456" cm="1">
        <f t="array" ref="AL1456">IF(OR(COUNTIF(T1456,$AZ$2:$AZ$19)),0,1)</f>
        <v>0</v>
      </c>
      <c r="AM1456" cm="1">
        <f t="array" ref="AM1456">IF(OR(COUNTIF(U1456,$AZ$2:$AZ$19)),0,1)</f>
        <v>0</v>
      </c>
      <c r="AN1456" cm="1">
        <f t="array" ref="AN1456">IF(OR(COUNTIF(V1456,$AZ$2:$AZ$19)),0,1)</f>
        <v>0</v>
      </c>
      <c r="AO1456" cm="1">
        <f t="array" ref="AO1456">IF(OR(COUNTIF(W1456,$AZ$2:$AZ$19)),0,1)</f>
        <v>0</v>
      </c>
      <c r="AP1456" cm="1">
        <f t="array" ref="AP1456">IF(OR(COUNTIF(X1456,$AZ$2:$AZ$19)),0,1)</f>
        <v>0</v>
      </c>
      <c r="AQ1456" cm="1">
        <f t="array" ref="AQ1456">IF(OR(COUNTIF(Y1456,$AZ$2:$AZ$19)),0,1)</f>
        <v>0</v>
      </c>
      <c r="AR1456" cm="1">
        <f t="array" ref="AR1456">IF(OR(COUNTIF(Z1456,$AZ$2:$AZ$19)),0,1)</f>
        <v>0</v>
      </c>
      <c r="AS1456" cm="1">
        <f t="array" ref="AS1456">IF(OR(COUNTIF(AA1456,$AZ$2:$AZ$19)),0,1)</f>
        <v>0</v>
      </c>
      <c r="AT1456" cm="1">
        <f t="array" ref="AT1456">IF(OR(COUNTIF(AB1456,$AZ$2:$AZ$19)),0,1)</f>
        <v>0</v>
      </c>
      <c r="AU1456" cm="1">
        <f t="array" ref="AU1456">IF(OR(COUNTIF(AC1456,$AZ$2:$AZ$19)),0,1)</f>
        <v>0</v>
      </c>
      <c r="AV1456" cm="1">
        <f t="array" ref="AV1456">IF(OR(COUNTIF(AD1456,$AZ$2:$AZ$19)),0,1)</f>
        <v>0</v>
      </c>
      <c r="AX1456">
        <f t="shared" si="25"/>
        <v>0</v>
      </c>
    </row>
    <row r="1457" spans="1:50" x14ac:dyDescent="0.3">
      <c r="A1457" s="92" t="str" cm="1">
        <f t="array" ref="A1457">IF(AX1457&gt;0,'Licensee Info'!$A$2:$A$2,"#N/A")</f>
        <v>#N/A</v>
      </c>
      <c r="B1457" s="88" t="str">
        <f>'Cover Sheet'!$A$3</f>
        <v>[insert AFS Reporting Period]</v>
      </c>
      <c r="C1457" s="88" t="str">
        <f>'Cover Sheet'!$D$3</f>
        <v>[insert all medical and adult-use license record numbers covered by this AFS]</v>
      </c>
      <c r="D1457" s="88" t="str">
        <f>'Cover Sheet'!$A$6</f>
        <v>[insert name of firm]</v>
      </c>
      <c r="E1457" s="88" t="str">
        <f>'Cover Sheet'!$B$6</f>
        <v>[insert CPA name]</v>
      </c>
      <c r="F1457" s="88" t="str">
        <f>'Cover Sheet'!$B$8</f>
        <v>[insert CPA license number]</v>
      </c>
      <c r="G1457" s="88" t="str">
        <f>'Cover Sheet'!$D$6</f>
        <v>[insert direct email address]</v>
      </c>
      <c r="H1457" s="88" t="str">
        <f>'Cover Sheet'!$D$8</f>
        <v>[insert direct phone number]</v>
      </c>
      <c r="I1457" s="88" t="str">
        <f>'Cover Sheet'!$D$10</f>
        <v>[insert firm mailing address]</v>
      </c>
      <c r="J1457" s="88" t="str">
        <f>'Licensee Info'!$E$2</f>
        <v>Report not attested to correctly</v>
      </c>
      <c r="K1457" t="s">
        <v>305</v>
      </c>
      <c r="L1457">
        <v>1</v>
      </c>
      <c r="M1457" t="s">
        <v>284</v>
      </c>
      <c r="N1457">
        <v>1</v>
      </c>
      <c r="O1457">
        <v>1</v>
      </c>
      <c r="R1457" cm="1">
        <f t="array" ref="R1457:X1464">'E2 - Financing Agreements'!$A$36:$G$43</f>
        <v>0</v>
      </c>
      <c r="S1457">
        <v>0</v>
      </c>
      <c r="T1457">
        <v>0</v>
      </c>
      <c r="U1457">
        <v>0</v>
      </c>
      <c r="V1457">
        <v>0</v>
      </c>
      <c r="W1457">
        <v>0</v>
      </c>
      <c r="X1457">
        <v>0</v>
      </c>
      <c r="Y1457">
        <v>0</v>
      </c>
      <c r="Z1457">
        <v>0</v>
      </c>
      <c r="AA1457">
        <v>0</v>
      </c>
      <c r="AB1457">
        <v>0</v>
      </c>
      <c r="AC1457">
        <v>0</v>
      </c>
      <c r="AD1457">
        <v>0</v>
      </c>
      <c r="AJ1457" cm="1">
        <f t="array" ref="AJ1457">IF(OR(COUNTIF(R1457,$AZ$2:$AZ$19)),0,1)</f>
        <v>0</v>
      </c>
      <c r="AK1457" cm="1">
        <f t="array" ref="AK1457">IF(OR(COUNTIF(S1457,$AZ$2:$AZ$19)),0,1)</f>
        <v>0</v>
      </c>
      <c r="AL1457" cm="1">
        <f t="array" ref="AL1457">IF(OR(COUNTIF(T1457,$AZ$2:$AZ$19)),0,1)</f>
        <v>0</v>
      </c>
      <c r="AM1457" cm="1">
        <f t="array" ref="AM1457">IF(OR(COUNTIF(U1457,$AZ$2:$AZ$19)),0,1)</f>
        <v>0</v>
      </c>
      <c r="AN1457" cm="1">
        <f t="array" ref="AN1457">IF(OR(COUNTIF(V1457,$AZ$2:$AZ$19)),0,1)</f>
        <v>0</v>
      </c>
      <c r="AO1457" cm="1">
        <f t="array" ref="AO1457">IF(OR(COUNTIF(W1457,$AZ$2:$AZ$19)),0,1)</f>
        <v>0</v>
      </c>
      <c r="AP1457" cm="1">
        <f t="array" ref="AP1457">IF(OR(COUNTIF(X1457,$AZ$2:$AZ$19)),0,1)</f>
        <v>0</v>
      </c>
      <c r="AQ1457" cm="1">
        <f t="array" ref="AQ1457">IF(OR(COUNTIF(Y1457,$AZ$2:$AZ$19)),0,1)</f>
        <v>0</v>
      </c>
      <c r="AR1457" cm="1">
        <f t="array" ref="AR1457">IF(OR(COUNTIF(Z1457,$AZ$2:$AZ$19)),0,1)</f>
        <v>0</v>
      </c>
      <c r="AS1457" cm="1">
        <f t="array" ref="AS1457">IF(OR(COUNTIF(AA1457,$AZ$2:$AZ$19)),0,1)</f>
        <v>0</v>
      </c>
      <c r="AT1457" cm="1">
        <f t="array" ref="AT1457">IF(OR(COUNTIF(AB1457,$AZ$2:$AZ$19)),0,1)</f>
        <v>0</v>
      </c>
      <c r="AU1457" cm="1">
        <f t="array" ref="AU1457">IF(OR(COUNTIF(AC1457,$AZ$2:$AZ$19)),0,1)</f>
        <v>0</v>
      </c>
      <c r="AV1457" cm="1">
        <f t="array" ref="AV1457">IF(OR(COUNTIF(AD1457,$AZ$2:$AZ$19)),0,1)</f>
        <v>0</v>
      </c>
      <c r="AX1457">
        <f t="shared" si="25"/>
        <v>0</v>
      </c>
    </row>
    <row r="1458" spans="1:50" x14ac:dyDescent="0.3">
      <c r="A1458" s="88" t="str" cm="1">
        <f t="array" ref="A1458">IF(AX1458&gt;0,'Licensee Info'!$A$2:$A$2,"#N/A")</f>
        <v>#N/A</v>
      </c>
      <c r="B1458" s="88" t="str">
        <f>'Cover Sheet'!$A$3</f>
        <v>[insert AFS Reporting Period]</v>
      </c>
      <c r="C1458" s="88" t="str">
        <f>'Cover Sheet'!$D$3</f>
        <v>[insert all medical and adult-use license record numbers covered by this AFS]</v>
      </c>
      <c r="D1458" s="88" t="str">
        <f>'Cover Sheet'!$A$6</f>
        <v>[insert name of firm]</v>
      </c>
      <c r="E1458" s="88" t="str">
        <f>'Cover Sheet'!$B$6</f>
        <v>[insert CPA name]</v>
      </c>
      <c r="F1458" s="88" t="str">
        <f>'Cover Sheet'!$B$8</f>
        <v>[insert CPA license number]</v>
      </c>
      <c r="G1458" s="88" t="str">
        <f>'Cover Sheet'!$D$6</f>
        <v>[insert direct email address]</v>
      </c>
      <c r="H1458" s="88" t="str">
        <f>'Cover Sheet'!$D$8</f>
        <v>[insert direct phone number]</v>
      </c>
      <c r="I1458" s="88" t="str">
        <f>'Cover Sheet'!$D$10</f>
        <v>[insert firm mailing address]</v>
      </c>
      <c r="J1458" s="88" t="str">
        <f>'Licensee Info'!$E$2</f>
        <v>Report not attested to correctly</v>
      </c>
      <c r="K1458" s="91" t="s">
        <v>305</v>
      </c>
      <c r="L1458" s="91">
        <v>1</v>
      </c>
      <c r="M1458" s="91" t="s">
        <v>284</v>
      </c>
      <c r="N1458" s="91">
        <v>1</v>
      </c>
      <c r="O1458" s="91">
        <v>2</v>
      </c>
      <c r="P1458" s="91"/>
      <c r="Q1458" s="91"/>
      <c r="R1458" s="91">
        <v>0</v>
      </c>
      <c r="S1458" s="91">
        <v>0</v>
      </c>
      <c r="T1458" s="91">
        <v>0</v>
      </c>
      <c r="U1458" s="91">
        <v>0</v>
      </c>
      <c r="V1458" s="91">
        <v>0</v>
      </c>
      <c r="W1458" s="91">
        <v>0</v>
      </c>
      <c r="X1458" s="91">
        <v>0</v>
      </c>
      <c r="Y1458" s="91">
        <v>0</v>
      </c>
      <c r="Z1458" s="91">
        <v>0</v>
      </c>
      <c r="AA1458" s="91">
        <v>0</v>
      </c>
      <c r="AB1458" s="91">
        <v>0</v>
      </c>
      <c r="AC1458" s="91">
        <v>0</v>
      </c>
      <c r="AD1458" s="91">
        <v>0</v>
      </c>
      <c r="AE1458" s="91"/>
      <c r="AF1458" s="91"/>
      <c r="AG1458" s="91"/>
      <c r="AH1458" s="91"/>
      <c r="AJ1458" cm="1">
        <f t="array" ref="AJ1458">IF(OR(COUNTIF(R1458,$AZ$2:$AZ$19)),0,1)</f>
        <v>0</v>
      </c>
      <c r="AK1458" cm="1">
        <f t="array" ref="AK1458">IF(OR(COUNTIF(S1458,$AZ$2:$AZ$19)),0,1)</f>
        <v>0</v>
      </c>
      <c r="AL1458" cm="1">
        <f t="array" ref="AL1458">IF(OR(COUNTIF(T1458,$AZ$2:$AZ$19)),0,1)</f>
        <v>0</v>
      </c>
      <c r="AM1458" cm="1">
        <f t="array" ref="AM1458">IF(OR(COUNTIF(U1458,$AZ$2:$AZ$19)),0,1)</f>
        <v>0</v>
      </c>
      <c r="AN1458" cm="1">
        <f t="array" ref="AN1458">IF(OR(COUNTIF(V1458,$AZ$2:$AZ$19)),0,1)</f>
        <v>0</v>
      </c>
      <c r="AO1458" cm="1">
        <f t="array" ref="AO1458">IF(OR(COUNTIF(W1458,$AZ$2:$AZ$19)),0,1)</f>
        <v>0</v>
      </c>
      <c r="AP1458" cm="1">
        <f t="array" ref="AP1458">IF(OR(COUNTIF(X1458,$AZ$2:$AZ$19)),0,1)</f>
        <v>0</v>
      </c>
      <c r="AQ1458" cm="1">
        <f t="array" ref="AQ1458">IF(OR(COUNTIF(Y1458,$AZ$2:$AZ$19)),0,1)</f>
        <v>0</v>
      </c>
      <c r="AR1458" cm="1">
        <f t="array" ref="AR1458">IF(OR(COUNTIF(Z1458,$AZ$2:$AZ$19)),0,1)</f>
        <v>0</v>
      </c>
      <c r="AS1458" cm="1">
        <f t="array" ref="AS1458">IF(OR(COUNTIF(AA1458,$AZ$2:$AZ$19)),0,1)</f>
        <v>0</v>
      </c>
      <c r="AT1458" cm="1">
        <f t="array" ref="AT1458">IF(OR(COUNTIF(AB1458,$AZ$2:$AZ$19)),0,1)</f>
        <v>0</v>
      </c>
      <c r="AU1458" cm="1">
        <f t="array" ref="AU1458">IF(OR(COUNTIF(AC1458,$AZ$2:$AZ$19)),0,1)</f>
        <v>0</v>
      </c>
      <c r="AV1458" cm="1">
        <f t="array" ref="AV1458">IF(OR(COUNTIF(AD1458,$AZ$2:$AZ$19)),0,1)</f>
        <v>0</v>
      </c>
      <c r="AX1458">
        <f t="shared" si="25"/>
        <v>0</v>
      </c>
    </row>
    <row r="1459" spans="1:50" x14ac:dyDescent="0.3">
      <c r="A1459" s="92" t="str" cm="1">
        <f t="array" ref="A1459">IF(AX1459&gt;0,'Licensee Info'!$A$2:$A$2,"#N/A")</f>
        <v>#N/A</v>
      </c>
      <c r="B1459" s="88" t="str">
        <f>'Cover Sheet'!$A$3</f>
        <v>[insert AFS Reporting Period]</v>
      </c>
      <c r="C1459" s="88" t="str">
        <f>'Cover Sheet'!$D$3</f>
        <v>[insert all medical and adult-use license record numbers covered by this AFS]</v>
      </c>
      <c r="D1459" s="88" t="str">
        <f>'Cover Sheet'!$A$6</f>
        <v>[insert name of firm]</v>
      </c>
      <c r="E1459" s="88" t="str">
        <f>'Cover Sheet'!$B$6</f>
        <v>[insert CPA name]</v>
      </c>
      <c r="F1459" s="88" t="str">
        <f>'Cover Sheet'!$B$8</f>
        <v>[insert CPA license number]</v>
      </c>
      <c r="G1459" s="88" t="str">
        <f>'Cover Sheet'!$D$6</f>
        <v>[insert direct email address]</v>
      </c>
      <c r="H1459" s="88" t="str">
        <f>'Cover Sheet'!$D$8</f>
        <v>[insert direct phone number]</v>
      </c>
      <c r="I1459" s="88" t="str">
        <f>'Cover Sheet'!$D$10</f>
        <v>[insert firm mailing address]</v>
      </c>
      <c r="J1459" s="88" t="str">
        <f>'Licensee Info'!$E$2</f>
        <v>Report not attested to correctly</v>
      </c>
      <c r="K1459" t="s">
        <v>305</v>
      </c>
      <c r="L1459">
        <v>1</v>
      </c>
      <c r="M1459" t="s">
        <v>284</v>
      </c>
      <c r="N1459">
        <v>1</v>
      </c>
      <c r="O1459">
        <v>3</v>
      </c>
      <c r="R1459">
        <v>0</v>
      </c>
      <c r="S1459">
        <v>0</v>
      </c>
      <c r="T1459">
        <v>0</v>
      </c>
      <c r="U1459">
        <v>0</v>
      </c>
      <c r="V1459">
        <v>0</v>
      </c>
      <c r="W1459">
        <v>0</v>
      </c>
      <c r="X1459">
        <v>0</v>
      </c>
      <c r="Y1459">
        <v>0</v>
      </c>
      <c r="Z1459">
        <v>0</v>
      </c>
      <c r="AA1459">
        <v>0</v>
      </c>
      <c r="AB1459">
        <v>0</v>
      </c>
      <c r="AC1459">
        <v>0</v>
      </c>
      <c r="AD1459">
        <v>0</v>
      </c>
      <c r="AJ1459" cm="1">
        <f t="array" ref="AJ1459">IF(OR(COUNTIF(R1459,$AZ$2:$AZ$19)),0,1)</f>
        <v>0</v>
      </c>
      <c r="AK1459" cm="1">
        <f t="array" ref="AK1459">IF(OR(COUNTIF(S1459,$AZ$2:$AZ$19)),0,1)</f>
        <v>0</v>
      </c>
      <c r="AL1459" cm="1">
        <f t="array" ref="AL1459">IF(OR(COUNTIF(T1459,$AZ$2:$AZ$19)),0,1)</f>
        <v>0</v>
      </c>
      <c r="AM1459" cm="1">
        <f t="array" ref="AM1459">IF(OR(COUNTIF(U1459,$AZ$2:$AZ$19)),0,1)</f>
        <v>0</v>
      </c>
      <c r="AN1459" cm="1">
        <f t="array" ref="AN1459">IF(OR(COUNTIF(V1459,$AZ$2:$AZ$19)),0,1)</f>
        <v>0</v>
      </c>
      <c r="AO1459" cm="1">
        <f t="array" ref="AO1459">IF(OR(COUNTIF(W1459,$AZ$2:$AZ$19)),0,1)</f>
        <v>0</v>
      </c>
      <c r="AP1459" cm="1">
        <f t="array" ref="AP1459">IF(OR(COUNTIF(X1459,$AZ$2:$AZ$19)),0,1)</f>
        <v>0</v>
      </c>
      <c r="AQ1459" cm="1">
        <f t="array" ref="AQ1459">IF(OR(COUNTIF(Y1459,$AZ$2:$AZ$19)),0,1)</f>
        <v>0</v>
      </c>
      <c r="AR1459" cm="1">
        <f t="array" ref="AR1459">IF(OR(COUNTIF(Z1459,$AZ$2:$AZ$19)),0,1)</f>
        <v>0</v>
      </c>
      <c r="AS1459" cm="1">
        <f t="array" ref="AS1459">IF(OR(COUNTIF(AA1459,$AZ$2:$AZ$19)),0,1)</f>
        <v>0</v>
      </c>
      <c r="AT1459" cm="1">
        <f t="array" ref="AT1459">IF(OR(COUNTIF(AB1459,$AZ$2:$AZ$19)),0,1)</f>
        <v>0</v>
      </c>
      <c r="AU1459" cm="1">
        <f t="array" ref="AU1459">IF(OR(COUNTIF(AC1459,$AZ$2:$AZ$19)),0,1)</f>
        <v>0</v>
      </c>
      <c r="AV1459" cm="1">
        <f t="array" ref="AV1459">IF(OR(COUNTIF(AD1459,$AZ$2:$AZ$19)),0,1)</f>
        <v>0</v>
      </c>
      <c r="AX1459">
        <f t="shared" si="25"/>
        <v>0</v>
      </c>
    </row>
    <row r="1460" spans="1:50" x14ac:dyDescent="0.3">
      <c r="A1460" s="88" t="str" cm="1">
        <f t="array" ref="A1460">IF(AX1460&gt;0,'Licensee Info'!$A$2:$A$2,"#N/A")</f>
        <v>#N/A</v>
      </c>
      <c r="B1460" s="88" t="str">
        <f>'Cover Sheet'!$A$3</f>
        <v>[insert AFS Reporting Period]</v>
      </c>
      <c r="C1460" s="88" t="str">
        <f>'Cover Sheet'!$D$3</f>
        <v>[insert all medical and adult-use license record numbers covered by this AFS]</v>
      </c>
      <c r="D1460" s="88" t="str">
        <f>'Cover Sheet'!$A$6</f>
        <v>[insert name of firm]</v>
      </c>
      <c r="E1460" s="88" t="str">
        <f>'Cover Sheet'!$B$6</f>
        <v>[insert CPA name]</v>
      </c>
      <c r="F1460" s="88" t="str">
        <f>'Cover Sheet'!$B$8</f>
        <v>[insert CPA license number]</v>
      </c>
      <c r="G1460" s="88" t="str">
        <f>'Cover Sheet'!$D$6</f>
        <v>[insert direct email address]</v>
      </c>
      <c r="H1460" s="88" t="str">
        <f>'Cover Sheet'!$D$8</f>
        <v>[insert direct phone number]</v>
      </c>
      <c r="I1460" s="88" t="str">
        <f>'Cover Sheet'!$D$10</f>
        <v>[insert firm mailing address]</v>
      </c>
      <c r="J1460" s="88" t="str">
        <f>'Licensee Info'!$E$2</f>
        <v>Report not attested to correctly</v>
      </c>
      <c r="K1460" s="91" t="s">
        <v>305</v>
      </c>
      <c r="L1460" s="91">
        <v>1</v>
      </c>
      <c r="M1460" s="91" t="s">
        <v>284</v>
      </c>
      <c r="N1460" s="91">
        <v>1</v>
      </c>
      <c r="O1460" s="91">
        <v>4</v>
      </c>
      <c r="P1460" s="91"/>
      <c r="Q1460" s="91"/>
      <c r="R1460" s="91">
        <v>0</v>
      </c>
      <c r="S1460" s="91">
        <v>0</v>
      </c>
      <c r="T1460" s="91">
        <v>0</v>
      </c>
      <c r="U1460" s="91">
        <v>0</v>
      </c>
      <c r="V1460" s="91">
        <v>0</v>
      </c>
      <c r="W1460" s="91">
        <v>0</v>
      </c>
      <c r="X1460" s="91">
        <v>0</v>
      </c>
      <c r="Y1460" s="91">
        <v>0</v>
      </c>
      <c r="Z1460" s="91">
        <v>0</v>
      </c>
      <c r="AA1460" s="91">
        <v>0</v>
      </c>
      <c r="AB1460" s="91">
        <v>0</v>
      </c>
      <c r="AC1460" s="91">
        <v>0</v>
      </c>
      <c r="AD1460" s="91">
        <v>0</v>
      </c>
      <c r="AE1460" s="91"/>
      <c r="AF1460" s="91"/>
      <c r="AG1460" s="91"/>
      <c r="AH1460" s="91"/>
      <c r="AJ1460" cm="1">
        <f t="array" ref="AJ1460">IF(OR(COUNTIF(R1460,$AZ$2:$AZ$19)),0,1)</f>
        <v>0</v>
      </c>
      <c r="AK1460" cm="1">
        <f t="array" ref="AK1460">IF(OR(COUNTIF(S1460,$AZ$2:$AZ$19)),0,1)</f>
        <v>0</v>
      </c>
      <c r="AL1460" cm="1">
        <f t="array" ref="AL1460">IF(OR(COUNTIF(T1460,$AZ$2:$AZ$19)),0,1)</f>
        <v>0</v>
      </c>
      <c r="AM1460" cm="1">
        <f t="array" ref="AM1460">IF(OR(COUNTIF(U1460,$AZ$2:$AZ$19)),0,1)</f>
        <v>0</v>
      </c>
      <c r="AN1460" cm="1">
        <f t="array" ref="AN1460">IF(OR(COUNTIF(V1460,$AZ$2:$AZ$19)),0,1)</f>
        <v>0</v>
      </c>
      <c r="AO1460" cm="1">
        <f t="array" ref="AO1460">IF(OR(COUNTIF(W1460,$AZ$2:$AZ$19)),0,1)</f>
        <v>0</v>
      </c>
      <c r="AP1460" cm="1">
        <f t="array" ref="AP1460">IF(OR(COUNTIF(X1460,$AZ$2:$AZ$19)),0,1)</f>
        <v>0</v>
      </c>
      <c r="AQ1460" cm="1">
        <f t="array" ref="AQ1460">IF(OR(COUNTIF(Y1460,$AZ$2:$AZ$19)),0,1)</f>
        <v>0</v>
      </c>
      <c r="AR1460" cm="1">
        <f t="array" ref="AR1460">IF(OR(COUNTIF(Z1460,$AZ$2:$AZ$19)),0,1)</f>
        <v>0</v>
      </c>
      <c r="AS1460" cm="1">
        <f t="array" ref="AS1460">IF(OR(COUNTIF(AA1460,$AZ$2:$AZ$19)),0,1)</f>
        <v>0</v>
      </c>
      <c r="AT1460" cm="1">
        <f t="array" ref="AT1460">IF(OR(COUNTIF(AB1460,$AZ$2:$AZ$19)),0,1)</f>
        <v>0</v>
      </c>
      <c r="AU1460" cm="1">
        <f t="array" ref="AU1460">IF(OR(COUNTIF(AC1460,$AZ$2:$AZ$19)),0,1)</f>
        <v>0</v>
      </c>
      <c r="AV1460" cm="1">
        <f t="array" ref="AV1460">IF(OR(COUNTIF(AD1460,$AZ$2:$AZ$19)),0,1)</f>
        <v>0</v>
      </c>
      <c r="AX1460">
        <f t="shared" si="25"/>
        <v>0</v>
      </c>
    </row>
    <row r="1461" spans="1:50" x14ac:dyDescent="0.3">
      <c r="A1461" s="92" t="str" cm="1">
        <f t="array" ref="A1461">IF(AX1461&gt;0,'Licensee Info'!$A$2:$A$2,"#N/A")</f>
        <v>#N/A</v>
      </c>
      <c r="B1461" s="88" t="str">
        <f>'Cover Sheet'!$A$3</f>
        <v>[insert AFS Reporting Period]</v>
      </c>
      <c r="C1461" s="88" t="str">
        <f>'Cover Sheet'!$D$3</f>
        <v>[insert all medical and adult-use license record numbers covered by this AFS]</v>
      </c>
      <c r="D1461" s="88" t="str">
        <f>'Cover Sheet'!$A$6</f>
        <v>[insert name of firm]</v>
      </c>
      <c r="E1461" s="88" t="str">
        <f>'Cover Sheet'!$B$6</f>
        <v>[insert CPA name]</v>
      </c>
      <c r="F1461" s="88" t="str">
        <f>'Cover Sheet'!$B$8</f>
        <v>[insert CPA license number]</v>
      </c>
      <c r="G1461" s="88" t="str">
        <f>'Cover Sheet'!$D$6</f>
        <v>[insert direct email address]</v>
      </c>
      <c r="H1461" s="88" t="str">
        <f>'Cover Sheet'!$D$8</f>
        <v>[insert direct phone number]</v>
      </c>
      <c r="I1461" s="88" t="str">
        <f>'Cover Sheet'!$D$10</f>
        <v>[insert firm mailing address]</v>
      </c>
      <c r="J1461" s="88" t="str">
        <f>'Licensee Info'!$E$2</f>
        <v>Report not attested to correctly</v>
      </c>
      <c r="K1461" t="s">
        <v>305</v>
      </c>
      <c r="L1461">
        <v>1</v>
      </c>
      <c r="M1461" t="s">
        <v>284</v>
      </c>
      <c r="N1461">
        <v>1</v>
      </c>
      <c r="O1461">
        <v>5</v>
      </c>
      <c r="R1461">
        <v>0</v>
      </c>
      <c r="S1461">
        <v>0</v>
      </c>
      <c r="T1461">
        <v>0</v>
      </c>
      <c r="U1461">
        <v>0</v>
      </c>
      <c r="V1461">
        <v>0</v>
      </c>
      <c r="W1461">
        <v>0</v>
      </c>
      <c r="X1461">
        <v>0</v>
      </c>
      <c r="Y1461">
        <v>0</v>
      </c>
      <c r="Z1461">
        <v>0</v>
      </c>
      <c r="AA1461">
        <v>0</v>
      </c>
      <c r="AB1461">
        <v>0</v>
      </c>
      <c r="AC1461">
        <v>0</v>
      </c>
      <c r="AD1461">
        <v>0</v>
      </c>
      <c r="AJ1461" cm="1">
        <f t="array" ref="AJ1461">IF(OR(COUNTIF(R1461,$AZ$2:$AZ$19)),0,1)</f>
        <v>0</v>
      </c>
      <c r="AK1461" cm="1">
        <f t="array" ref="AK1461">IF(OR(COUNTIF(S1461,$AZ$2:$AZ$19)),0,1)</f>
        <v>0</v>
      </c>
      <c r="AL1461" cm="1">
        <f t="array" ref="AL1461">IF(OR(COUNTIF(T1461,$AZ$2:$AZ$19)),0,1)</f>
        <v>0</v>
      </c>
      <c r="AM1461" cm="1">
        <f t="array" ref="AM1461">IF(OR(COUNTIF(U1461,$AZ$2:$AZ$19)),0,1)</f>
        <v>0</v>
      </c>
      <c r="AN1461" cm="1">
        <f t="array" ref="AN1461">IF(OR(COUNTIF(V1461,$AZ$2:$AZ$19)),0,1)</f>
        <v>0</v>
      </c>
      <c r="AO1461" cm="1">
        <f t="array" ref="AO1461">IF(OR(COUNTIF(W1461,$AZ$2:$AZ$19)),0,1)</f>
        <v>0</v>
      </c>
      <c r="AP1461" cm="1">
        <f t="array" ref="AP1461">IF(OR(COUNTIF(X1461,$AZ$2:$AZ$19)),0,1)</f>
        <v>0</v>
      </c>
      <c r="AQ1461" cm="1">
        <f t="array" ref="AQ1461">IF(OR(COUNTIF(Y1461,$AZ$2:$AZ$19)),0,1)</f>
        <v>0</v>
      </c>
      <c r="AR1461" cm="1">
        <f t="array" ref="AR1461">IF(OR(COUNTIF(Z1461,$AZ$2:$AZ$19)),0,1)</f>
        <v>0</v>
      </c>
      <c r="AS1461" cm="1">
        <f t="array" ref="AS1461">IF(OR(COUNTIF(AA1461,$AZ$2:$AZ$19)),0,1)</f>
        <v>0</v>
      </c>
      <c r="AT1461" cm="1">
        <f t="array" ref="AT1461">IF(OR(COUNTIF(AB1461,$AZ$2:$AZ$19)),0,1)</f>
        <v>0</v>
      </c>
      <c r="AU1461" cm="1">
        <f t="array" ref="AU1461">IF(OR(COUNTIF(AC1461,$AZ$2:$AZ$19)),0,1)</f>
        <v>0</v>
      </c>
      <c r="AV1461" cm="1">
        <f t="array" ref="AV1461">IF(OR(COUNTIF(AD1461,$AZ$2:$AZ$19)),0,1)</f>
        <v>0</v>
      </c>
      <c r="AX1461">
        <f t="shared" si="25"/>
        <v>0</v>
      </c>
    </row>
    <row r="1462" spans="1:50" x14ac:dyDescent="0.3">
      <c r="A1462" s="88" t="str" cm="1">
        <f t="array" ref="A1462">IF(AX1462&gt;0,'Licensee Info'!$A$2:$A$2,"#N/A")</f>
        <v>#N/A</v>
      </c>
      <c r="B1462" s="88" t="str">
        <f>'Cover Sheet'!$A$3</f>
        <v>[insert AFS Reporting Period]</v>
      </c>
      <c r="C1462" s="88" t="str">
        <f>'Cover Sheet'!$D$3</f>
        <v>[insert all medical and adult-use license record numbers covered by this AFS]</v>
      </c>
      <c r="D1462" s="88" t="str">
        <f>'Cover Sheet'!$A$6</f>
        <v>[insert name of firm]</v>
      </c>
      <c r="E1462" s="88" t="str">
        <f>'Cover Sheet'!$B$6</f>
        <v>[insert CPA name]</v>
      </c>
      <c r="F1462" s="88" t="str">
        <f>'Cover Sheet'!$B$8</f>
        <v>[insert CPA license number]</v>
      </c>
      <c r="G1462" s="88" t="str">
        <f>'Cover Sheet'!$D$6</f>
        <v>[insert direct email address]</v>
      </c>
      <c r="H1462" s="88" t="str">
        <f>'Cover Sheet'!$D$8</f>
        <v>[insert direct phone number]</v>
      </c>
      <c r="I1462" s="88" t="str">
        <f>'Cover Sheet'!$D$10</f>
        <v>[insert firm mailing address]</v>
      </c>
      <c r="J1462" s="88" t="str">
        <f>'Licensee Info'!$E$2</f>
        <v>Report not attested to correctly</v>
      </c>
      <c r="K1462" s="91" t="s">
        <v>305</v>
      </c>
      <c r="L1462" s="91">
        <v>1</v>
      </c>
      <c r="M1462" s="91" t="s">
        <v>284</v>
      </c>
      <c r="N1462" s="91">
        <v>1</v>
      </c>
      <c r="O1462" s="91">
        <v>6</v>
      </c>
      <c r="P1462" s="91"/>
      <c r="Q1462" s="91"/>
      <c r="R1462" s="91">
        <v>0</v>
      </c>
      <c r="S1462" s="91">
        <v>0</v>
      </c>
      <c r="T1462" s="91">
        <v>0</v>
      </c>
      <c r="U1462" s="91">
        <v>0</v>
      </c>
      <c r="V1462" s="91">
        <v>0</v>
      </c>
      <c r="W1462" s="91">
        <v>0</v>
      </c>
      <c r="X1462" s="91">
        <v>0</v>
      </c>
      <c r="Y1462" s="91">
        <v>0</v>
      </c>
      <c r="Z1462" s="91">
        <v>0</v>
      </c>
      <c r="AA1462" s="91">
        <v>0</v>
      </c>
      <c r="AB1462" s="91">
        <v>0</v>
      </c>
      <c r="AC1462" s="91">
        <v>0</v>
      </c>
      <c r="AD1462" s="91">
        <v>0</v>
      </c>
      <c r="AE1462" s="91"/>
      <c r="AF1462" s="91"/>
      <c r="AG1462" s="91"/>
      <c r="AH1462" s="91"/>
      <c r="AJ1462" cm="1">
        <f t="array" ref="AJ1462">IF(OR(COUNTIF(R1462,$AZ$2:$AZ$19)),0,1)</f>
        <v>0</v>
      </c>
      <c r="AK1462" cm="1">
        <f t="array" ref="AK1462">IF(OR(COUNTIF(S1462,$AZ$2:$AZ$19)),0,1)</f>
        <v>0</v>
      </c>
      <c r="AL1462" cm="1">
        <f t="array" ref="AL1462">IF(OR(COUNTIF(T1462,$AZ$2:$AZ$19)),0,1)</f>
        <v>0</v>
      </c>
      <c r="AM1462" cm="1">
        <f t="array" ref="AM1462">IF(OR(COUNTIF(U1462,$AZ$2:$AZ$19)),0,1)</f>
        <v>0</v>
      </c>
      <c r="AN1462" cm="1">
        <f t="array" ref="AN1462">IF(OR(COUNTIF(V1462,$AZ$2:$AZ$19)),0,1)</f>
        <v>0</v>
      </c>
      <c r="AO1462" cm="1">
        <f t="array" ref="AO1462">IF(OR(COUNTIF(W1462,$AZ$2:$AZ$19)),0,1)</f>
        <v>0</v>
      </c>
      <c r="AP1462" cm="1">
        <f t="array" ref="AP1462">IF(OR(COUNTIF(X1462,$AZ$2:$AZ$19)),0,1)</f>
        <v>0</v>
      </c>
      <c r="AQ1462" cm="1">
        <f t="array" ref="AQ1462">IF(OR(COUNTIF(Y1462,$AZ$2:$AZ$19)),0,1)</f>
        <v>0</v>
      </c>
      <c r="AR1462" cm="1">
        <f t="array" ref="AR1462">IF(OR(COUNTIF(Z1462,$AZ$2:$AZ$19)),0,1)</f>
        <v>0</v>
      </c>
      <c r="AS1462" cm="1">
        <f t="array" ref="AS1462">IF(OR(COUNTIF(AA1462,$AZ$2:$AZ$19)),0,1)</f>
        <v>0</v>
      </c>
      <c r="AT1462" cm="1">
        <f t="array" ref="AT1462">IF(OR(COUNTIF(AB1462,$AZ$2:$AZ$19)),0,1)</f>
        <v>0</v>
      </c>
      <c r="AU1462" cm="1">
        <f t="array" ref="AU1462">IF(OR(COUNTIF(AC1462,$AZ$2:$AZ$19)),0,1)</f>
        <v>0</v>
      </c>
      <c r="AV1462" cm="1">
        <f t="array" ref="AV1462">IF(OR(COUNTIF(AD1462,$AZ$2:$AZ$19)),0,1)</f>
        <v>0</v>
      </c>
      <c r="AX1462">
        <f t="shared" si="25"/>
        <v>0</v>
      </c>
    </row>
    <row r="1463" spans="1:50" x14ac:dyDescent="0.3">
      <c r="A1463" s="92" t="str" cm="1">
        <f t="array" ref="A1463">IF(AX1463&gt;0,'Licensee Info'!$A$2:$A$2,"#N/A")</f>
        <v>#N/A</v>
      </c>
      <c r="B1463" s="88" t="str">
        <f>'Cover Sheet'!$A$3</f>
        <v>[insert AFS Reporting Period]</v>
      </c>
      <c r="C1463" s="88" t="str">
        <f>'Cover Sheet'!$D$3</f>
        <v>[insert all medical and adult-use license record numbers covered by this AFS]</v>
      </c>
      <c r="D1463" s="88" t="str">
        <f>'Cover Sheet'!$A$6</f>
        <v>[insert name of firm]</v>
      </c>
      <c r="E1463" s="88" t="str">
        <f>'Cover Sheet'!$B$6</f>
        <v>[insert CPA name]</v>
      </c>
      <c r="F1463" s="88" t="str">
        <f>'Cover Sheet'!$B$8</f>
        <v>[insert CPA license number]</v>
      </c>
      <c r="G1463" s="88" t="str">
        <f>'Cover Sheet'!$D$6</f>
        <v>[insert direct email address]</v>
      </c>
      <c r="H1463" s="88" t="str">
        <f>'Cover Sheet'!$D$8</f>
        <v>[insert direct phone number]</v>
      </c>
      <c r="I1463" s="88" t="str">
        <f>'Cover Sheet'!$D$10</f>
        <v>[insert firm mailing address]</v>
      </c>
      <c r="J1463" s="88" t="str">
        <f>'Licensee Info'!$E$2</f>
        <v>Report not attested to correctly</v>
      </c>
      <c r="K1463" t="s">
        <v>305</v>
      </c>
      <c r="L1463">
        <v>1</v>
      </c>
      <c r="M1463" t="s">
        <v>284</v>
      </c>
      <c r="N1463">
        <v>1</v>
      </c>
      <c r="O1463">
        <v>7</v>
      </c>
      <c r="R1463">
        <v>0</v>
      </c>
      <c r="S1463">
        <v>0</v>
      </c>
      <c r="T1463">
        <v>0</v>
      </c>
      <c r="U1463">
        <v>0</v>
      </c>
      <c r="V1463">
        <v>0</v>
      </c>
      <c r="W1463">
        <v>0</v>
      </c>
      <c r="X1463">
        <v>0</v>
      </c>
      <c r="Y1463">
        <v>0</v>
      </c>
      <c r="Z1463">
        <v>0</v>
      </c>
      <c r="AA1463">
        <v>0</v>
      </c>
      <c r="AB1463">
        <v>0</v>
      </c>
      <c r="AC1463">
        <v>0</v>
      </c>
      <c r="AD1463">
        <v>0</v>
      </c>
      <c r="AJ1463" cm="1">
        <f t="array" ref="AJ1463">IF(OR(COUNTIF(R1463,$AZ$2:$AZ$19)),0,1)</f>
        <v>0</v>
      </c>
      <c r="AK1463" cm="1">
        <f t="array" ref="AK1463">IF(OR(COUNTIF(S1463,$AZ$2:$AZ$19)),0,1)</f>
        <v>0</v>
      </c>
      <c r="AL1463" cm="1">
        <f t="array" ref="AL1463">IF(OR(COUNTIF(T1463,$AZ$2:$AZ$19)),0,1)</f>
        <v>0</v>
      </c>
      <c r="AM1463" cm="1">
        <f t="array" ref="AM1463">IF(OR(COUNTIF(U1463,$AZ$2:$AZ$19)),0,1)</f>
        <v>0</v>
      </c>
      <c r="AN1463" cm="1">
        <f t="array" ref="AN1463">IF(OR(COUNTIF(V1463,$AZ$2:$AZ$19)),0,1)</f>
        <v>0</v>
      </c>
      <c r="AO1463" cm="1">
        <f t="array" ref="AO1463">IF(OR(COUNTIF(W1463,$AZ$2:$AZ$19)),0,1)</f>
        <v>0</v>
      </c>
      <c r="AP1463" cm="1">
        <f t="array" ref="AP1463">IF(OR(COUNTIF(X1463,$AZ$2:$AZ$19)),0,1)</f>
        <v>0</v>
      </c>
      <c r="AQ1463" cm="1">
        <f t="array" ref="AQ1463">IF(OR(COUNTIF(Y1463,$AZ$2:$AZ$19)),0,1)</f>
        <v>0</v>
      </c>
      <c r="AR1463" cm="1">
        <f t="array" ref="AR1463">IF(OR(COUNTIF(Z1463,$AZ$2:$AZ$19)),0,1)</f>
        <v>0</v>
      </c>
      <c r="AS1463" cm="1">
        <f t="array" ref="AS1463">IF(OR(COUNTIF(AA1463,$AZ$2:$AZ$19)),0,1)</f>
        <v>0</v>
      </c>
      <c r="AT1463" cm="1">
        <f t="array" ref="AT1463">IF(OR(COUNTIF(AB1463,$AZ$2:$AZ$19)),0,1)</f>
        <v>0</v>
      </c>
      <c r="AU1463" cm="1">
        <f t="array" ref="AU1463">IF(OR(COUNTIF(AC1463,$AZ$2:$AZ$19)),0,1)</f>
        <v>0</v>
      </c>
      <c r="AV1463" cm="1">
        <f t="array" ref="AV1463">IF(OR(COUNTIF(AD1463,$AZ$2:$AZ$19)),0,1)</f>
        <v>0</v>
      </c>
      <c r="AX1463">
        <f t="shared" si="25"/>
        <v>0</v>
      </c>
    </row>
    <row r="1464" spans="1:50" x14ac:dyDescent="0.3">
      <c r="A1464" s="88" t="str" cm="1">
        <f t="array" ref="A1464">IF(AX1464&gt;0,'Licensee Info'!$A$2:$A$2,"#N/A")</f>
        <v>#N/A</v>
      </c>
      <c r="B1464" s="88" t="str">
        <f>'Cover Sheet'!$A$3</f>
        <v>[insert AFS Reporting Period]</v>
      </c>
      <c r="C1464" s="88" t="str">
        <f>'Cover Sheet'!$D$3</f>
        <v>[insert all medical and adult-use license record numbers covered by this AFS]</v>
      </c>
      <c r="D1464" s="88" t="str">
        <f>'Cover Sheet'!$A$6</f>
        <v>[insert name of firm]</v>
      </c>
      <c r="E1464" s="88" t="str">
        <f>'Cover Sheet'!$B$6</f>
        <v>[insert CPA name]</v>
      </c>
      <c r="F1464" s="88" t="str">
        <f>'Cover Sheet'!$B$8</f>
        <v>[insert CPA license number]</v>
      </c>
      <c r="G1464" s="88" t="str">
        <f>'Cover Sheet'!$D$6</f>
        <v>[insert direct email address]</v>
      </c>
      <c r="H1464" s="88" t="str">
        <f>'Cover Sheet'!$D$8</f>
        <v>[insert direct phone number]</v>
      </c>
      <c r="I1464" s="88" t="str">
        <f>'Cover Sheet'!$D$10</f>
        <v>[insert firm mailing address]</v>
      </c>
      <c r="J1464" s="88" t="str">
        <f>'Licensee Info'!$E$2</f>
        <v>Report not attested to correctly</v>
      </c>
      <c r="K1464" s="91" t="s">
        <v>305</v>
      </c>
      <c r="L1464" s="91">
        <v>1</v>
      </c>
      <c r="M1464" s="91" t="s">
        <v>284</v>
      </c>
      <c r="N1464" s="91">
        <v>1</v>
      </c>
      <c r="O1464" s="91">
        <v>8</v>
      </c>
      <c r="P1464" s="91"/>
      <c r="Q1464" s="91"/>
      <c r="R1464" s="91">
        <v>0</v>
      </c>
      <c r="S1464" s="91">
        <v>0</v>
      </c>
      <c r="T1464" s="91">
        <v>0</v>
      </c>
      <c r="U1464" s="91">
        <v>0</v>
      </c>
      <c r="V1464" s="91">
        <v>0</v>
      </c>
      <c r="W1464" s="91">
        <v>0</v>
      </c>
      <c r="X1464" s="91">
        <v>0</v>
      </c>
      <c r="Y1464" s="91">
        <v>0</v>
      </c>
      <c r="Z1464" s="91">
        <v>0</v>
      </c>
      <c r="AA1464" s="91">
        <v>0</v>
      </c>
      <c r="AB1464" s="91">
        <v>0</v>
      </c>
      <c r="AC1464" s="91">
        <v>0</v>
      </c>
      <c r="AD1464" s="91">
        <v>0</v>
      </c>
      <c r="AE1464" s="91"/>
      <c r="AF1464" s="91"/>
      <c r="AG1464" s="91"/>
      <c r="AH1464" s="91"/>
      <c r="AJ1464" cm="1">
        <f t="array" ref="AJ1464">IF(OR(COUNTIF(R1464,$AZ$2:$AZ$19)),0,1)</f>
        <v>0</v>
      </c>
      <c r="AK1464" cm="1">
        <f t="array" ref="AK1464">IF(OR(COUNTIF(S1464,$AZ$2:$AZ$19)),0,1)</f>
        <v>0</v>
      </c>
      <c r="AL1464" cm="1">
        <f t="array" ref="AL1464">IF(OR(COUNTIF(T1464,$AZ$2:$AZ$19)),0,1)</f>
        <v>0</v>
      </c>
      <c r="AM1464" cm="1">
        <f t="array" ref="AM1464">IF(OR(COUNTIF(U1464,$AZ$2:$AZ$19)),0,1)</f>
        <v>0</v>
      </c>
      <c r="AN1464" cm="1">
        <f t="array" ref="AN1464">IF(OR(COUNTIF(V1464,$AZ$2:$AZ$19)),0,1)</f>
        <v>0</v>
      </c>
      <c r="AO1464" cm="1">
        <f t="array" ref="AO1464">IF(OR(COUNTIF(W1464,$AZ$2:$AZ$19)),0,1)</f>
        <v>0</v>
      </c>
      <c r="AP1464" cm="1">
        <f t="array" ref="AP1464">IF(OR(COUNTIF(X1464,$AZ$2:$AZ$19)),0,1)</f>
        <v>0</v>
      </c>
      <c r="AQ1464" cm="1">
        <f t="array" ref="AQ1464">IF(OR(COUNTIF(Y1464,$AZ$2:$AZ$19)),0,1)</f>
        <v>0</v>
      </c>
      <c r="AR1464" cm="1">
        <f t="array" ref="AR1464">IF(OR(COUNTIF(Z1464,$AZ$2:$AZ$19)),0,1)</f>
        <v>0</v>
      </c>
      <c r="AS1464" cm="1">
        <f t="array" ref="AS1464">IF(OR(COUNTIF(AA1464,$AZ$2:$AZ$19)),0,1)</f>
        <v>0</v>
      </c>
      <c r="AT1464" cm="1">
        <f t="array" ref="AT1464">IF(OR(COUNTIF(AB1464,$AZ$2:$AZ$19)),0,1)</f>
        <v>0</v>
      </c>
      <c r="AU1464" cm="1">
        <f t="array" ref="AU1464">IF(OR(COUNTIF(AC1464,$AZ$2:$AZ$19)),0,1)</f>
        <v>0</v>
      </c>
      <c r="AV1464" cm="1">
        <f t="array" ref="AV1464">IF(OR(COUNTIF(AD1464,$AZ$2:$AZ$19)),0,1)</f>
        <v>0</v>
      </c>
      <c r="AX1464">
        <f t="shared" si="25"/>
        <v>0</v>
      </c>
    </row>
    <row r="1465" spans="1:50" x14ac:dyDescent="0.3">
      <c r="A1465" s="92" t="str" cm="1">
        <f t="array" ref="A1465">IF(AX1465&gt;0,'Licensee Info'!$A$2:$A$2,"#N/A")</f>
        <v>#N/A</v>
      </c>
      <c r="B1465" s="88" t="str">
        <f>'Cover Sheet'!$A$3</f>
        <v>[insert AFS Reporting Period]</v>
      </c>
      <c r="C1465" s="88" t="str">
        <f>'Cover Sheet'!$D$3</f>
        <v>[insert all medical and adult-use license record numbers covered by this AFS]</v>
      </c>
      <c r="D1465" s="88" t="str">
        <f>'Cover Sheet'!$A$6</f>
        <v>[insert name of firm]</v>
      </c>
      <c r="E1465" s="88" t="str">
        <f>'Cover Sheet'!$B$6</f>
        <v>[insert CPA name]</v>
      </c>
      <c r="F1465" s="88" t="str">
        <f>'Cover Sheet'!$B$8</f>
        <v>[insert CPA license number]</v>
      </c>
      <c r="G1465" s="88" t="str">
        <f>'Cover Sheet'!$D$6</f>
        <v>[insert direct email address]</v>
      </c>
      <c r="H1465" s="88" t="str">
        <f>'Cover Sheet'!$D$8</f>
        <v>[insert direct phone number]</v>
      </c>
      <c r="I1465" s="88" t="str">
        <f>'Cover Sheet'!$D$10</f>
        <v>[insert firm mailing address]</v>
      </c>
      <c r="J1465" s="88" t="str">
        <f>'Licensee Info'!$E$2</f>
        <v>Report not attested to correctly</v>
      </c>
      <c r="K1465" t="s">
        <v>305</v>
      </c>
      <c r="L1465">
        <v>1</v>
      </c>
      <c r="M1465" t="s">
        <v>284</v>
      </c>
      <c r="N1465">
        <v>1</v>
      </c>
      <c r="O1465">
        <v>9</v>
      </c>
      <c r="R1465">
        <v>0</v>
      </c>
      <c r="S1465">
        <v>0</v>
      </c>
      <c r="T1465">
        <v>0</v>
      </c>
      <c r="U1465">
        <v>0</v>
      </c>
      <c r="V1465">
        <v>0</v>
      </c>
      <c r="W1465">
        <v>0</v>
      </c>
      <c r="X1465">
        <v>0</v>
      </c>
      <c r="Y1465">
        <v>0</v>
      </c>
      <c r="Z1465">
        <v>0</v>
      </c>
      <c r="AA1465">
        <v>0</v>
      </c>
      <c r="AB1465">
        <v>0</v>
      </c>
      <c r="AC1465">
        <v>0</v>
      </c>
      <c r="AD1465">
        <v>0</v>
      </c>
      <c r="AJ1465" cm="1">
        <f t="array" ref="AJ1465">IF(OR(COUNTIF(R1465,$AZ$2:$AZ$19)),0,1)</f>
        <v>0</v>
      </c>
      <c r="AK1465" cm="1">
        <f t="array" ref="AK1465">IF(OR(COUNTIF(S1465,$AZ$2:$AZ$19)),0,1)</f>
        <v>0</v>
      </c>
      <c r="AL1465" cm="1">
        <f t="array" ref="AL1465">IF(OR(COUNTIF(T1465,$AZ$2:$AZ$19)),0,1)</f>
        <v>0</v>
      </c>
      <c r="AM1465" cm="1">
        <f t="array" ref="AM1465">IF(OR(COUNTIF(U1465,$AZ$2:$AZ$19)),0,1)</f>
        <v>0</v>
      </c>
      <c r="AN1465" cm="1">
        <f t="array" ref="AN1465">IF(OR(COUNTIF(V1465,$AZ$2:$AZ$19)),0,1)</f>
        <v>0</v>
      </c>
      <c r="AO1465" cm="1">
        <f t="array" ref="AO1465">IF(OR(COUNTIF(W1465,$AZ$2:$AZ$19)),0,1)</f>
        <v>0</v>
      </c>
      <c r="AP1465" cm="1">
        <f t="array" ref="AP1465">IF(OR(COUNTIF(X1465,$AZ$2:$AZ$19)),0,1)</f>
        <v>0</v>
      </c>
      <c r="AQ1465" cm="1">
        <f t="array" ref="AQ1465">IF(OR(COUNTIF(Y1465,$AZ$2:$AZ$19)),0,1)</f>
        <v>0</v>
      </c>
      <c r="AR1465" cm="1">
        <f t="array" ref="AR1465">IF(OR(COUNTIF(Z1465,$AZ$2:$AZ$19)),0,1)</f>
        <v>0</v>
      </c>
      <c r="AS1465" cm="1">
        <f t="array" ref="AS1465">IF(OR(COUNTIF(AA1465,$AZ$2:$AZ$19)),0,1)</f>
        <v>0</v>
      </c>
      <c r="AT1465" cm="1">
        <f t="array" ref="AT1465">IF(OR(COUNTIF(AB1465,$AZ$2:$AZ$19)),0,1)</f>
        <v>0</v>
      </c>
      <c r="AU1465" cm="1">
        <f t="array" ref="AU1465">IF(OR(COUNTIF(AC1465,$AZ$2:$AZ$19)),0,1)</f>
        <v>0</v>
      </c>
      <c r="AV1465" cm="1">
        <f t="array" ref="AV1465">IF(OR(COUNTIF(AD1465,$AZ$2:$AZ$19)),0,1)</f>
        <v>0</v>
      </c>
      <c r="AX1465">
        <f t="shared" si="25"/>
        <v>0</v>
      </c>
    </row>
    <row r="1466" spans="1:50" x14ac:dyDescent="0.3">
      <c r="A1466" s="88" t="str" cm="1">
        <f t="array" ref="A1466">IF(AX1466&gt;0,'Licensee Info'!$A$2:$A$2,"#N/A")</f>
        <v>#N/A</v>
      </c>
      <c r="B1466" s="88" t="str">
        <f>'Cover Sheet'!$A$3</f>
        <v>[insert AFS Reporting Period]</v>
      </c>
      <c r="C1466" s="88" t="str">
        <f>'Cover Sheet'!$D$3</f>
        <v>[insert all medical and adult-use license record numbers covered by this AFS]</v>
      </c>
      <c r="D1466" s="88" t="str">
        <f>'Cover Sheet'!$A$6</f>
        <v>[insert name of firm]</v>
      </c>
      <c r="E1466" s="88" t="str">
        <f>'Cover Sheet'!$B$6</f>
        <v>[insert CPA name]</v>
      </c>
      <c r="F1466" s="88" t="str">
        <f>'Cover Sheet'!$B$8</f>
        <v>[insert CPA license number]</v>
      </c>
      <c r="G1466" s="88" t="str">
        <f>'Cover Sheet'!$D$6</f>
        <v>[insert direct email address]</v>
      </c>
      <c r="H1466" s="88" t="str">
        <f>'Cover Sheet'!$D$8</f>
        <v>[insert direct phone number]</v>
      </c>
      <c r="I1466" s="88" t="str">
        <f>'Cover Sheet'!$D$10</f>
        <v>[insert firm mailing address]</v>
      </c>
      <c r="J1466" s="88" t="str">
        <f>'Licensee Info'!$E$2</f>
        <v>Report not attested to correctly</v>
      </c>
      <c r="K1466" s="91" t="s">
        <v>305</v>
      </c>
      <c r="L1466" s="91">
        <v>1</v>
      </c>
      <c r="M1466" s="91" t="s">
        <v>284</v>
      </c>
      <c r="N1466" s="91">
        <v>1</v>
      </c>
      <c r="O1466" s="91">
        <v>10</v>
      </c>
      <c r="P1466" s="91"/>
      <c r="Q1466" s="91"/>
      <c r="R1466" s="91">
        <v>0</v>
      </c>
      <c r="S1466" s="91">
        <v>0</v>
      </c>
      <c r="T1466" s="91">
        <v>0</v>
      </c>
      <c r="U1466" s="91">
        <v>0</v>
      </c>
      <c r="V1466" s="91">
        <v>0</v>
      </c>
      <c r="W1466" s="91">
        <v>0</v>
      </c>
      <c r="X1466" s="91">
        <v>0</v>
      </c>
      <c r="Y1466" s="91">
        <v>0</v>
      </c>
      <c r="Z1466" s="91">
        <v>0</v>
      </c>
      <c r="AA1466" s="91">
        <v>0</v>
      </c>
      <c r="AB1466" s="91">
        <v>0</v>
      </c>
      <c r="AC1466" s="91">
        <v>0</v>
      </c>
      <c r="AD1466" s="91">
        <v>0</v>
      </c>
      <c r="AE1466" s="91"/>
      <c r="AF1466" s="91"/>
      <c r="AG1466" s="91"/>
      <c r="AH1466" s="91"/>
      <c r="AJ1466" cm="1">
        <f t="array" ref="AJ1466">IF(OR(COUNTIF(R1466,$AZ$2:$AZ$19)),0,1)</f>
        <v>0</v>
      </c>
      <c r="AK1466" cm="1">
        <f t="array" ref="AK1466">IF(OR(COUNTIF(S1466,$AZ$2:$AZ$19)),0,1)</f>
        <v>0</v>
      </c>
      <c r="AL1466" cm="1">
        <f t="array" ref="AL1466">IF(OR(COUNTIF(T1466,$AZ$2:$AZ$19)),0,1)</f>
        <v>0</v>
      </c>
      <c r="AM1466" cm="1">
        <f t="array" ref="AM1466">IF(OR(COUNTIF(U1466,$AZ$2:$AZ$19)),0,1)</f>
        <v>0</v>
      </c>
      <c r="AN1466" cm="1">
        <f t="array" ref="AN1466">IF(OR(COUNTIF(V1466,$AZ$2:$AZ$19)),0,1)</f>
        <v>0</v>
      </c>
      <c r="AO1466" cm="1">
        <f t="array" ref="AO1466">IF(OR(COUNTIF(W1466,$AZ$2:$AZ$19)),0,1)</f>
        <v>0</v>
      </c>
      <c r="AP1466" cm="1">
        <f t="array" ref="AP1466">IF(OR(COUNTIF(X1466,$AZ$2:$AZ$19)),0,1)</f>
        <v>0</v>
      </c>
      <c r="AQ1466" cm="1">
        <f t="array" ref="AQ1466">IF(OR(COUNTIF(Y1466,$AZ$2:$AZ$19)),0,1)</f>
        <v>0</v>
      </c>
      <c r="AR1466" cm="1">
        <f t="array" ref="AR1466">IF(OR(COUNTIF(Z1466,$AZ$2:$AZ$19)),0,1)</f>
        <v>0</v>
      </c>
      <c r="AS1466" cm="1">
        <f t="array" ref="AS1466">IF(OR(COUNTIF(AA1466,$AZ$2:$AZ$19)),0,1)</f>
        <v>0</v>
      </c>
      <c r="AT1466" cm="1">
        <f t="array" ref="AT1466">IF(OR(COUNTIF(AB1466,$AZ$2:$AZ$19)),0,1)</f>
        <v>0</v>
      </c>
      <c r="AU1466" cm="1">
        <f t="array" ref="AU1466">IF(OR(COUNTIF(AC1466,$AZ$2:$AZ$19)),0,1)</f>
        <v>0</v>
      </c>
      <c r="AV1466" cm="1">
        <f t="array" ref="AV1466">IF(OR(COUNTIF(AD1466,$AZ$2:$AZ$19)),0,1)</f>
        <v>0</v>
      </c>
      <c r="AX1466">
        <f t="shared" si="25"/>
        <v>0</v>
      </c>
    </row>
    <row r="1467" spans="1:50" x14ac:dyDescent="0.3">
      <c r="A1467" s="92" t="str" cm="1">
        <f t="array" ref="A1467">IF(AX1467&gt;0,'Licensee Info'!$A$2:$A$2,"#N/A")</f>
        <v>#N/A</v>
      </c>
      <c r="B1467" s="88" t="str">
        <f>'Cover Sheet'!$A$3</f>
        <v>[insert AFS Reporting Period]</v>
      </c>
      <c r="C1467" s="88" t="str">
        <f>'Cover Sheet'!$D$3</f>
        <v>[insert all medical and adult-use license record numbers covered by this AFS]</v>
      </c>
      <c r="D1467" s="88" t="str">
        <f>'Cover Sheet'!$A$6</f>
        <v>[insert name of firm]</v>
      </c>
      <c r="E1467" s="88" t="str">
        <f>'Cover Sheet'!$B$6</f>
        <v>[insert CPA name]</v>
      </c>
      <c r="F1467" s="88" t="str">
        <f>'Cover Sheet'!$B$8</f>
        <v>[insert CPA license number]</v>
      </c>
      <c r="G1467" s="88" t="str">
        <f>'Cover Sheet'!$D$6</f>
        <v>[insert direct email address]</v>
      </c>
      <c r="H1467" s="88" t="str">
        <f>'Cover Sheet'!$D$8</f>
        <v>[insert direct phone number]</v>
      </c>
      <c r="I1467" s="88" t="str">
        <f>'Cover Sheet'!$D$10</f>
        <v>[insert firm mailing address]</v>
      </c>
      <c r="J1467" s="88" t="str">
        <f>'Licensee Info'!$E$2</f>
        <v>Report not attested to correctly</v>
      </c>
      <c r="K1467" t="s">
        <v>305</v>
      </c>
      <c r="L1467">
        <v>1</v>
      </c>
      <c r="M1467">
        <v>1</v>
      </c>
      <c r="N1467">
        <v>2</v>
      </c>
      <c r="R1467" t="str">
        <f>'E2 - Financing Agreements'!$C$46</f>
        <v>[insert here]</v>
      </c>
      <c r="S1467" t="str">
        <f>'E2 - Financing Agreements'!$C$47</f>
        <v>[insert here]</v>
      </c>
      <c r="T1467" t="str">
        <f>'E2 - Financing Agreements'!$C$48</f>
        <v>[insert here]</v>
      </c>
      <c r="U1467" t="str">
        <f>'E2 - Financing Agreements'!$C$49</f>
        <v>[insert here]</v>
      </c>
      <c r="V1467" t="str">
        <f>'E2 - Financing Agreements'!$C$51</f>
        <v>[insert here]</v>
      </c>
      <c r="W1467" t="str">
        <f>'E2 - Financing Agreements'!$C$52</f>
        <v>[insert here]</v>
      </c>
      <c r="X1467" t="str">
        <f>'E2 - Financing Agreements'!$D$55</f>
        <v>[insert relationship explanation here]</v>
      </c>
      <c r="Y1467" t="str">
        <f>'E2 - Financing Agreements'!$C$56</f>
        <v>[insert here]</v>
      </c>
      <c r="Z1467" t="str">
        <f>'E2 - Financing Agreements'!$C$57</f>
        <v>[insert here]</v>
      </c>
      <c r="AA1467" t="str">
        <f>'E2 - Financing Agreements'!$A$59</f>
        <v>[insert here]</v>
      </c>
      <c r="AB1467" t="str">
        <f>'E2 - Financing Agreements'!$C$59</f>
        <v>[insert here]</v>
      </c>
      <c r="AC1467" t="str">
        <f>'E2 - Financing Agreements'!$E$59</f>
        <v>[Autocalculated From Previous Cells]</v>
      </c>
      <c r="AD1467" t="str">
        <f>'E2 - Financing Agreements'!$C$45</f>
        <v>[insert yes or no]</v>
      </c>
      <c r="AE1467" t="str">
        <f>'E2 - Financing Agreements'!$C$50</f>
        <v>[insert here]</v>
      </c>
      <c r="AF1467" t="str">
        <f>'E2 - Financing Agreements'!$C$53</f>
        <v>[select payment frequency]</v>
      </c>
      <c r="AG1467" t="str">
        <f>'E2 - Financing Agreements'!$D$53</f>
        <v>[insert additional payment explanation here]</v>
      </c>
      <c r="AH1467" t="str">
        <f>'E2 - Financing Agreements'!$C$54</f>
        <v>[insert here]</v>
      </c>
      <c r="AJ1467" cm="1">
        <f t="array" ref="AJ1467">IF(OR(COUNTIF(R1467,$AZ$2:$AZ$19)),0,1)</f>
        <v>0</v>
      </c>
      <c r="AK1467" cm="1">
        <f t="array" ref="AK1467">IF(OR(COUNTIF(S1467,$AZ$2:$AZ$19)),0,1)</f>
        <v>0</v>
      </c>
      <c r="AL1467" cm="1">
        <f t="array" ref="AL1467">IF(OR(COUNTIF(T1467,$AZ$2:$AZ$19)),0,1)</f>
        <v>0</v>
      </c>
      <c r="AM1467" cm="1">
        <f t="array" ref="AM1467">IF(OR(COUNTIF(U1467,$AZ$2:$AZ$19)),0,1)</f>
        <v>0</v>
      </c>
      <c r="AN1467" cm="1">
        <f t="array" ref="AN1467">IF(OR(COUNTIF(V1467,$AZ$2:$AZ$19)),0,1)</f>
        <v>0</v>
      </c>
      <c r="AO1467" cm="1">
        <f t="array" ref="AO1467">IF(OR(COUNTIF(W1467,$AZ$2:$AZ$19)),0,1)</f>
        <v>0</v>
      </c>
      <c r="AP1467" cm="1">
        <f t="array" ref="AP1467">IF(OR(COUNTIF(X1467,$AZ$2:$AZ$19)),0,1)</f>
        <v>0</v>
      </c>
      <c r="AQ1467" cm="1">
        <f t="array" ref="AQ1467">IF(OR(COUNTIF(Y1467,$AZ$2:$AZ$19)),0,1)</f>
        <v>0</v>
      </c>
      <c r="AR1467" cm="1">
        <f t="array" ref="AR1467">IF(OR(COUNTIF(Z1467,$AZ$2:$AZ$19)),0,1)</f>
        <v>0</v>
      </c>
      <c r="AS1467" cm="1">
        <f t="array" ref="AS1467">IF(OR(COUNTIF(AA1467,$AZ$2:$AZ$19)),0,1)</f>
        <v>0</v>
      </c>
      <c r="AT1467" cm="1">
        <f t="array" ref="AT1467">IF(OR(COUNTIF(AB1467,$AZ$2:$AZ$19)),0,1)</f>
        <v>0</v>
      </c>
      <c r="AU1467" cm="1">
        <f t="array" ref="AU1467">IF(OR(COUNTIF(AC1467,$AZ$2:$AZ$19)),0,1)</f>
        <v>0</v>
      </c>
      <c r="AV1467" cm="1">
        <f t="array" ref="AV1467">IF(OR(COUNTIF(AD1467,$AZ$2:$AZ$19)),0,1)</f>
        <v>0</v>
      </c>
      <c r="AX1467">
        <f t="shared" si="25"/>
        <v>0</v>
      </c>
    </row>
    <row r="1468" spans="1:50" x14ac:dyDescent="0.3">
      <c r="A1468" s="88" t="str" cm="1">
        <f t="array" ref="A1468">IF(AX1468&gt;0,'Licensee Info'!$A$2:$A$2,"#N/A")</f>
        <v>#N/A</v>
      </c>
      <c r="B1468" s="88" t="str">
        <f>'Cover Sheet'!$A$3</f>
        <v>[insert AFS Reporting Period]</v>
      </c>
      <c r="C1468" s="88" t="str">
        <f>'Cover Sheet'!$D$3</f>
        <v>[insert all medical and adult-use license record numbers covered by this AFS]</v>
      </c>
      <c r="D1468" s="88" t="str">
        <f>'Cover Sheet'!$A$6</f>
        <v>[insert name of firm]</v>
      </c>
      <c r="E1468" s="88" t="str">
        <f>'Cover Sheet'!$B$6</f>
        <v>[insert CPA name]</v>
      </c>
      <c r="F1468" s="88" t="str">
        <f>'Cover Sheet'!$B$8</f>
        <v>[insert CPA license number]</v>
      </c>
      <c r="G1468" s="88" t="str">
        <f>'Cover Sheet'!$D$6</f>
        <v>[insert direct email address]</v>
      </c>
      <c r="H1468" s="88" t="str">
        <f>'Cover Sheet'!$D$8</f>
        <v>[insert direct phone number]</v>
      </c>
      <c r="I1468" s="88" t="str">
        <f>'Cover Sheet'!$D$10</f>
        <v>[insert firm mailing address]</v>
      </c>
      <c r="J1468" s="88" t="str">
        <f>'Licensee Info'!$E$2</f>
        <v>Report not attested to correctly</v>
      </c>
      <c r="K1468" s="91" t="s">
        <v>305</v>
      </c>
      <c r="L1468" s="91">
        <v>1</v>
      </c>
      <c r="M1468" s="91">
        <v>2</v>
      </c>
      <c r="N1468" s="91">
        <v>2</v>
      </c>
      <c r="O1468" s="91"/>
      <c r="P1468" s="91"/>
      <c r="Q1468" s="91"/>
      <c r="R1468" s="91" t="str">
        <f>'E2 - Financing Agreements'!$A$63</f>
        <v>[insert explanation here]</v>
      </c>
      <c r="S1468" s="91" t="str">
        <f>'E2 - Financing Agreements'!$A$65</f>
        <v>[insert yes or no]</v>
      </c>
      <c r="T1468" s="91" t="str">
        <f>'E2 - Financing Agreements'!$A$67</f>
        <v>[insert yes or no]</v>
      </c>
      <c r="U1468" s="91" t="str">
        <f>'E2 - Financing Agreements'!$B$65</f>
        <v>[insert additional explanation as necessary]</v>
      </c>
      <c r="V1468" s="91" t="str">
        <f>'E2 - Financing Agreements'!$B$67</f>
        <v>[insert additional explanation as necessary]</v>
      </c>
      <c r="W1468" s="91">
        <v>0</v>
      </c>
      <c r="X1468" s="91">
        <v>0</v>
      </c>
      <c r="Y1468" s="91">
        <v>0</v>
      </c>
      <c r="Z1468" s="91">
        <v>0</v>
      </c>
      <c r="AA1468" s="91">
        <v>0</v>
      </c>
      <c r="AB1468" s="91">
        <v>0</v>
      </c>
      <c r="AC1468" s="91">
        <v>0</v>
      </c>
      <c r="AD1468" s="91">
        <v>0</v>
      </c>
      <c r="AE1468" s="91"/>
      <c r="AF1468" s="91"/>
      <c r="AG1468" s="91"/>
      <c r="AH1468" s="91"/>
      <c r="AJ1468" cm="1">
        <f t="array" ref="AJ1468">IF(OR(COUNTIF(R1468,$AZ$2:$AZ$19)),0,1)</f>
        <v>0</v>
      </c>
      <c r="AK1468" cm="1">
        <f t="array" ref="AK1468">IF(OR(COUNTIF(S1468,$AZ$2:$AZ$19)),0,1)</f>
        <v>0</v>
      </c>
      <c r="AL1468" cm="1">
        <f t="array" ref="AL1468">IF(OR(COUNTIF(T1468,$AZ$2:$AZ$19)),0,1)</f>
        <v>0</v>
      </c>
      <c r="AM1468" cm="1">
        <f t="array" ref="AM1468">IF(OR(COUNTIF(U1468,$AZ$2:$AZ$19)),0,1)</f>
        <v>0</v>
      </c>
      <c r="AN1468" cm="1">
        <f t="array" ref="AN1468">IF(OR(COUNTIF(V1468,$AZ$2:$AZ$19)),0,1)</f>
        <v>0</v>
      </c>
      <c r="AO1468" cm="1">
        <f t="array" ref="AO1468">IF(OR(COUNTIF(W1468,$AZ$2:$AZ$19)),0,1)</f>
        <v>0</v>
      </c>
      <c r="AP1468" cm="1">
        <f t="array" ref="AP1468">IF(OR(COUNTIF(X1468,$AZ$2:$AZ$19)),0,1)</f>
        <v>0</v>
      </c>
      <c r="AQ1468" cm="1">
        <f t="array" ref="AQ1468">IF(OR(COUNTIF(Y1468,$AZ$2:$AZ$19)),0,1)</f>
        <v>0</v>
      </c>
      <c r="AR1468" cm="1">
        <f t="array" ref="AR1468">IF(OR(COUNTIF(Z1468,$AZ$2:$AZ$19)),0,1)</f>
        <v>0</v>
      </c>
      <c r="AS1468" cm="1">
        <f t="array" ref="AS1468">IF(OR(COUNTIF(AA1468,$AZ$2:$AZ$19)),0,1)</f>
        <v>0</v>
      </c>
      <c r="AT1468" cm="1">
        <f t="array" ref="AT1468">IF(OR(COUNTIF(AB1468,$AZ$2:$AZ$19)),0,1)</f>
        <v>0</v>
      </c>
      <c r="AU1468" cm="1">
        <f t="array" ref="AU1468">IF(OR(COUNTIF(AC1468,$AZ$2:$AZ$19)),0,1)</f>
        <v>0</v>
      </c>
      <c r="AV1468" cm="1">
        <f t="array" ref="AV1468">IF(OR(COUNTIF(AD1468,$AZ$2:$AZ$19)),0,1)</f>
        <v>0</v>
      </c>
      <c r="AX1468">
        <f t="shared" si="25"/>
        <v>0</v>
      </c>
    </row>
    <row r="1469" spans="1:50" x14ac:dyDescent="0.3">
      <c r="A1469" s="92" t="str" cm="1">
        <f t="array" ref="A1469">IF(AX1469&gt;0,'Licensee Info'!$A$2:$A$2,"#N/A")</f>
        <v>#N/A</v>
      </c>
      <c r="B1469" s="88" t="str">
        <f>'Cover Sheet'!$A$3</f>
        <v>[insert AFS Reporting Period]</v>
      </c>
      <c r="C1469" s="88" t="str">
        <f>'Cover Sheet'!$D$3</f>
        <v>[insert all medical and adult-use license record numbers covered by this AFS]</v>
      </c>
      <c r="D1469" s="88" t="str">
        <f>'Cover Sheet'!$A$6</f>
        <v>[insert name of firm]</v>
      </c>
      <c r="E1469" s="88" t="str">
        <f>'Cover Sheet'!$B$6</f>
        <v>[insert CPA name]</v>
      </c>
      <c r="F1469" s="88" t="str">
        <f>'Cover Sheet'!$B$8</f>
        <v>[insert CPA license number]</v>
      </c>
      <c r="G1469" s="88" t="str">
        <f>'Cover Sheet'!$D$6</f>
        <v>[insert direct email address]</v>
      </c>
      <c r="H1469" s="88" t="str">
        <f>'Cover Sheet'!$D$8</f>
        <v>[insert direct phone number]</v>
      </c>
      <c r="I1469" s="88" t="str">
        <f>'Cover Sheet'!$D$10</f>
        <v>[insert firm mailing address]</v>
      </c>
      <c r="J1469" s="88" t="str">
        <f>'Licensee Info'!$E$2</f>
        <v>Report not attested to correctly</v>
      </c>
      <c r="K1469" t="s">
        <v>305</v>
      </c>
      <c r="L1469">
        <v>1</v>
      </c>
      <c r="M1469" t="s">
        <v>284</v>
      </c>
      <c r="N1469">
        <v>2</v>
      </c>
      <c r="O1469">
        <v>1</v>
      </c>
      <c r="R1469" cm="1">
        <f t="array" ref="R1469:X1476">'E2 - Financing Agreements'!$A$70:$G$77</f>
        <v>0</v>
      </c>
      <c r="S1469">
        <v>0</v>
      </c>
      <c r="T1469">
        <v>0</v>
      </c>
      <c r="U1469">
        <v>0</v>
      </c>
      <c r="V1469">
        <v>0</v>
      </c>
      <c r="W1469">
        <v>0</v>
      </c>
      <c r="X1469">
        <v>0</v>
      </c>
      <c r="Y1469">
        <v>0</v>
      </c>
      <c r="Z1469">
        <v>0</v>
      </c>
      <c r="AA1469">
        <v>0</v>
      </c>
      <c r="AB1469">
        <v>0</v>
      </c>
      <c r="AC1469">
        <v>0</v>
      </c>
      <c r="AD1469">
        <v>0</v>
      </c>
      <c r="AJ1469" cm="1">
        <f t="array" ref="AJ1469">IF(OR(COUNTIF(R1469,$AZ$2:$AZ$19)),0,1)</f>
        <v>0</v>
      </c>
      <c r="AK1469" cm="1">
        <f t="array" ref="AK1469">IF(OR(COUNTIF(S1469,$AZ$2:$AZ$19)),0,1)</f>
        <v>0</v>
      </c>
      <c r="AL1469" cm="1">
        <f t="array" ref="AL1469">IF(OR(COUNTIF(T1469,$AZ$2:$AZ$19)),0,1)</f>
        <v>0</v>
      </c>
      <c r="AM1469" cm="1">
        <f t="array" ref="AM1469">IF(OR(COUNTIF(U1469,$AZ$2:$AZ$19)),0,1)</f>
        <v>0</v>
      </c>
      <c r="AN1469" cm="1">
        <f t="array" ref="AN1469">IF(OR(COUNTIF(V1469,$AZ$2:$AZ$19)),0,1)</f>
        <v>0</v>
      </c>
      <c r="AO1469" cm="1">
        <f t="array" ref="AO1469">IF(OR(COUNTIF(W1469,$AZ$2:$AZ$19)),0,1)</f>
        <v>0</v>
      </c>
      <c r="AP1469" cm="1">
        <f t="array" ref="AP1469">IF(OR(COUNTIF(X1469,$AZ$2:$AZ$19)),0,1)</f>
        <v>0</v>
      </c>
      <c r="AQ1469" cm="1">
        <f t="array" ref="AQ1469">IF(OR(COUNTIF(Y1469,$AZ$2:$AZ$19)),0,1)</f>
        <v>0</v>
      </c>
      <c r="AR1469" cm="1">
        <f t="array" ref="AR1469">IF(OR(COUNTIF(Z1469,$AZ$2:$AZ$19)),0,1)</f>
        <v>0</v>
      </c>
      <c r="AS1469" cm="1">
        <f t="array" ref="AS1469">IF(OR(COUNTIF(AA1469,$AZ$2:$AZ$19)),0,1)</f>
        <v>0</v>
      </c>
      <c r="AT1469" cm="1">
        <f t="array" ref="AT1469">IF(OR(COUNTIF(AB1469,$AZ$2:$AZ$19)),0,1)</f>
        <v>0</v>
      </c>
      <c r="AU1469" cm="1">
        <f t="array" ref="AU1469">IF(OR(COUNTIF(AC1469,$AZ$2:$AZ$19)),0,1)</f>
        <v>0</v>
      </c>
      <c r="AV1469" cm="1">
        <f t="array" ref="AV1469">IF(OR(COUNTIF(AD1469,$AZ$2:$AZ$19)),0,1)</f>
        <v>0</v>
      </c>
      <c r="AX1469">
        <f t="shared" si="25"/>
        <v>0</v>
      </c>
    </row>
    <row r="1470" spans="1:50" x14ac:dyDescent="0.3">
      <c r="A1470" s="88" t="str" cm="1">
        <f t="array" ref="A1470">IF(AX1470&gt;0,'Licensee Info'!$A$2:$A$2,"#N/A")</f>
        <v>#N/A</v>
      </c>
      <c r="B1470" s="88" t="str">
        <f>'Cover Sheet'!$A$3</f>
        <v>[insert AFS Reporting Period]</v>
      </c>
      <c r="C1470" s="88" t="str">
        <f>'Cover Sheet'!$D$3</f>
        <v>[insert all medical and adult-use license record numbers covered by this AFS]</v>
      </c>
      <c r="D1470" s="88" t="str">
        <f>'Cover Sheet'!$A$6</f>
        <v>[insert name of firm]</v>
      </c>
      <c r="E1470" s="88" t="str">
        <f>'Cover Sheet'!$B$6</f>
        <v>[insert CPA name]</v>
      </c>
      <c r="F1470" s="88" t="str">
        <f>'Cover Sheet'!$B$8</f>
        <v>[insert CPA license number]</v>
      </c>
      <c r="G1470" s="88" t="str">
        <f>'Cover Sheet'!$D$6</f>
        <v>[insert direct email address]</v>
      </c>
      <c r="H1470" s="88" t="str">
        <f>'Cover Sheet'!$D$8</f>
        <v>[insert direct phone number]</v>
      </c>
      <c r="I1470" s="88" t="str">
        <f>'Cover Sheet'!$D$10</f>
        <v>[insert firm mailing address]</v>
      </c>
      <c r="J1470" s="88" t="str">
        <f>'Licensee Info'!$E$2</f>
        <v>Report not attested to correctly</v>
      </c>
      <c r="K1470" s="91" t="s">
        <v>305</v>
      </c>
      <c r="L1470" s="91">
        <v>1</v>
      </c>
      <c r="M1470" s="91" t="s">
        <v>284</v>
      </c>
      <c r="N1470" s="91">
        <v>2</v>
      </c>
      <c r="O1470" s="91">
        <v>2</v>
      </c>
      <c r="P1470" s="91"/>
      <c r="Q1470" s="91"/>
      <c r="R1470" s="91">
        <v>0</v>
      </c>
      <c r="S1470" s="91">
        <v>0</v>
      </c>
      <c r="T1470" s="91">
        <v>0</v>
      </c>
      <c r="U1470" s="91">
        <v>0</v>
      </c>
      <c r="V1470" s="91">
        <v>0</v>
      </c>
      <c r="W1470" s="91">
        <v>0</v>
      </c>
      <c r="X1470" s="91">
        <v>0</v>
      </c>
      <c r="Y1470" s="91">
        <v>0</v>
      </c>
      <c r="Z1470" s="91">
        <v>0</v>
      </c>
      <c r="AA1470" s="91">
        <v>0</v>
      </c>
      <c r="AB1470" s="91">
        <v>0</v>
      </c>
      <c r="AC1470" s="91">
        <v>0</v>
      </c>
      <c r="AD1470" s="91">
        <v>0</v>
      </c>
      <c r="AE1470" s="91"/>
      <c r="AF1470" s="91"/>
      <c r="AG1470" s="91"/>
      <c r="AH1470" s="91"/>
      <c r="AJ1470" cm="1">
        <f t="array" ref="AJ1470">IF(OR(COUNTIF(R1470,$AZ$2:$AZ$19)),0,1)</f>
        <v>0</v>
      </c>
      <c r="AK1470" cm="1">
        <f t="array" ref="AK1470">IF(OR(COUNTIF(S1470,$AZ$2:$AZ$19)),0,1)</f>
        <v>0</v>
      </c>
      <c r="AL1470" cm="1">
        <f t="array" ref="AL1470">IF(OR(COUNTIF(T1470,$AZ$2:$AZ$19)),0,1)</f>
        <v>0</v>
      </c>
      <c r="AM1470" cm="1">
        <f t="array" ref="AM1470">IF(OR(COUNTIF(U1470,$AZ$2:$AZ$19)),0,1)</f>
        <v>0</v>
      </c>
      <c r="AN1470" cm="1">
        <f t="array" ref="AN1470">IF(OR(COUNTIF(V1470,$AZ$2:$AZ$19)),0,1)</f>
        <v>0</v>
      </c>
      <c r="AO1470" cm="1">
        <f t="array" ref="AO1470">IF(OR(COUNTIF(W1470,$AZ$2:$AZ$19)),0,1)</f>
        <v>0</v>
      </c>
      <c r="AP1470" cm="1">
        <f t="array" ref="AP1470">IF(OR(COUNTIF(X1470,$AZ$2:$AZ$19)),0,1)</f>
        <v>0</v>
      </c>
      <c r="AQ1470" cm="1">
        <f t="array" ref="AQ1470">IF(OR(COUNTIF(Y1470,$AZ$2:$AZ$19)),0,1)</f>
        <v>0</v>
      </c>
      <c r="AR1470" cm="1">
        <f t="array" ref="AR1470">IF(OR(COUNTIF(Z1470,$AZ$2:$AZ$19)),0,1)</f>
        <v>0</v>
      </c>
      <c r="AS1470" cm="1">
        <f t="array" ref="AS1470">IF(OR(COUNTIF(AA1470,$AZ$2:$AZ$19)),0,1)</f>
        <v>0</v>
      </c>
      <c r="AT1470" cm="1">
        <f t="array" ref="AT1470">IF(OR(COUNTIF(AB1470,$AZ$2:$AZ$19)),0,1)</f>
        <v>0</v>
      </c>
      <c r="AU1470" cm="1">
        <f t="array" ref="AU1470">IF(OR(COUNTIF(AC1470,$AZ$2:$AZ$19)),0,1)</f>
        <v>0</v>
      </c>
      <c r="AV1470" cm="1">
        <f t="array" ref="AV1470">IF(OR(COUNTIF(AD1470,$AZ$2:$AZ$19)),0,1)</f>
        <v>0</v>
      </c>
      <c r="AX1470">
        <f t="shared" si="25"/>
        <v>0</v>
      </c>
    </row>
    <row r="1471" spans="1:50" x14ac:dyDescent="0.3">
      <c r="A1471" s="92" t="str" cm="1">
        <f t="array" ref="A1471">IF(AX1471&gt;0,'Licensee Info'!$A$2:$A$2,"#N/A")</f>
        <v>#N/A</v>
      </c>
      <c r="B1471" s="88" t="str">
        <f>'Cover Sheet'!$A$3</f>
        <v>[insert AFS Reporting Period]</v>
      </c>
      <c r="C1471" s="88" t="str">
        <f>'Cover Sheet'!$D$3</f>
        <v>[insert all medical and adult-use license record numbers covered by this AFS]</v>
      </c>
      <c r="D1471" s="88" t="str">
        <f>'Cover Sheet'!$A$6</f>
        <v>[insert name of firm]</v>
      </c>
      <c r="E1471" s="88" t="str">
        <f>'Cover Sheet'!$B$6</f>
        <v>[insert CPA name]</v>
      </c>
      <c r="F1471" s="88" t="str">
        <f>'Cover Sheet'!$B$8</f>
        <v>[insert CPA license number]</v>
      </c>
      <c r="G1471" s="88" t="str">
        <f>'Cover Sheet'!$D$6</f>
        <v>[insert direct email address]</v>
      </c>
      <c r="H1471" s="88" t="str">
        <f>'Cover Sheet'!$D$8</f>
        <v>[insert direct phone number]</v>
      </c>
      <c r="I1471" s="88" t="str">
        <f>'Cover Sheet'!$D$10</f>
        <v>[insert firm mailing address]</v>
      </c>
      <c r="J1471" s="88" t="str">
        <f>'Licensee Info'!$E$2</f>
        <v>Report not attested to correctly</v>
      </c>
      <c r="K1471" t="s">
        <v>305</v>
      </c>
      <c r="L1471">
        <v>1</v>
      </c>
      <c r="M1471" t="s">
        <v>284</v>
      </c>
      <c r="N1471">
        <v>2</v>
      </c>
      <c r="O1471">
        <v>3</v>
      </c>
      <c r="R1471">
        <v>0</v>
      </c>
      <c r="S1471">
        <v>0</v>
      </c>
      <c r="T1471">
        <v>0</v>
      </c>
      <c r="U1471">
        <v>0</v>
      </c>
      <c r="V1471">
        <v>0</v>
      </c>
      <c r="W1471">
        <v>0</v>
      </c>
      <c r="X1471">
        <v>0</v>
      </c>
      <c r="Y1471">
        <v>0</v>
      </c>
      <c r="Z1471">
        <v>0</v>
      </c>
      <c r="AA1471">
        <v>0</v>
      </c>
      <c r="AB1471">
        <v>0</v>
      </c>
      <c r="AC1471">
        <v>0</v>
      </c>
      <c r="AD1471">
        <v>0</v>
      </c>
      <c r="AJ1471" cm="1">
        <f t="array" ref="AJ1471">IF(OR(COUNTIF(R1471,$AZ$2:$AZ$19)),0,1)</f>
        <v>0</v>
      </c>
      <c r="AK1471" cm="1">
        <f t="array" ref="AK1471">IF(OR(COUNTIF(S1471,$AZ$2:$AZ$19)),0,1)</f>
        <v>0</v>
      </c>
      <c r="AL1471" cm="1">
        <f t="array" ref="AL1471">IF(OR(COUNTIF(T1471,$AZ$2:$AZ$19)),0,1)</f>
        <v>0</v>
      </c>
      <c r="AM1471" cm="1">
        <f t="array" ref="AM1471">IF(OR(COUNTIF(U1471,$AZ$2:$AZ$19)),0,1)</f>
        <v>0</v>
      </c>
      <c r="AN1471" cm="1">
        <f t="array" ref="AN1471">IF(OR(COUNTIF(V1471,$AZ$2:$AZ$19)),0,1)</f>
        <v>0</v>
      </c>
      <c r="AO1471" cm="1">
        <f t="array" ref="AO1471">IF(OR(COUNTIF(W1471,$AZ$2:$AZ$19)),0,1)</f>
        <v>0</v>
      </c>
      <c r="AP1471" cm="1">
        <f t="array" ref="AP1471">IF(OR(COUNTIF(X1471,$AZ$2:$AZ$19)),0,1)</f>
        <v>0</v>
      </c>
      <c r="AQ1471" cm="1">
        <f t="array" ref="AQ1471">IF(OR(COUNTIF(Y1471,$AZ$2:$AZ$19)),0,1)</f>
        <v>0</v>
      </c>
      <c r="AR1471" cm="1">
        <f t="array" ref="AR1471">IF(OR(COUNTIF(Z1471,$AZ$2:$AZ$19)),0,1)</f>
        <v>0</v>
      </c>
      <c r="AS1471" cm="1">
        <f t="array" ref="AS1471">IF(OR(COUNTIF(AA1471,$AZ$2:$AZ$19)),0,1)</f>
        <v>0</v>
      </c>
      <c r="AT1471" cm="1">
        <f t="array" ref="AT1471">IF(OR(COUNTIF(AB1471,$AZ$2:$AZ$19)),0,1)</f>
        <v>0</v>
      </c>
      <c r="AU1471" cm="1">
        <f t="array" ref="AU1471">IF(OR(COUNTIF(AC1471,$AZ$2:$AZ$19)),0,1)</f>
        <v>0</v>
      </c>
      <c r="AV1471" cm="1">
        <f t="array" ref="AV1471">IF(OR(COUNTIF(AD1471,$AZ$2:$AZ$19)),0,1)</f>
        <v>0</v>
      </c>
      <c r="AX1471">
        <f t="shared" si="25"/>
        <v>0</v>
      </c>
    </row>
    <row r="1472" spans="1:50" x14ac:dyDescent="0.3">
      <c r="A1472" s="88" t="str" cm="1">
        <f t="array" ref="A1472">IF(AX1472&gt;0,'Licensee Info'!$A$2:$A$2,"#N/A")</f>
        <v>#N/A</v>
      </c>
      <c r="B1472" s="88" t="str">
        <f>'Cover Sheet'!$A$3</f>
        <v>[insert AFS Reporting Period]</v>
      </c>
      <c r="C1472" s="88" t="str">
        <f>'Cover Sheet'!$D$3</f>
        <v>[insert all medical and adult-use license record numbers covered by this AFS]</v>
      </c>
      <c r="D1472" s="88" t="str">
        <f>'Cover Sheet'!$A$6</f>
        <v>[insert name of firm]</v>
      </c>
      <c r="E1472" s="88" t="str">
        <f>'Cover Sheet'!$B$6</f>
        <v>[insert CPA name]</v>
      </c>
      <c r="F1472" s="88" t="str">
        <f>'Cover Sheet'!$B$8</f>
        <v>[insert CPA license number]</v>
      </c>
      <c r="G1472" s="88" t="str">
        <f>'Cover Sheet'!$D$6</f>
        <v>[insert direct email address]</v>
      </c>
      <c r="H1472" s="88" t="str">
        <f>'Cover Sheet'!$D$8</f>
        <v>[insert direct phone number]</v>
      </c>
      <c r="I1472" s="88" t="str">
        <f>'Cover Sheet'!$D$10</f>
        <v>[insert firm mailing address]</v>
      </c>
      <c r="J1472" s="88" t="str">
        <f>'Licensee Info'!$E$2</f>
        <v>Report not attested to correctly</v>
      </c>
      <c r="K1472" s="91" t="s">
        <v>305</v>
      </c>
      <c r="L1472" s="91">
        <v>1</v>
      </c>
      <c r="M1472" s="91" t="s">
        <v>284</v>
      </c>
      <c r="N1472" s="91">
        <v>2</v>
      </c>
      <c r="O1472" s="91">
        <v>4</v>
      </c>
      <c r="P1472" s="91"/>
      <c r="Q1472" s="91"/>
      <c r="R1472" s="91">
        <v>0</v>
      </c>
      <c r="S1472" s="91">
        <v>0</v>
      </c>
      <c r="T1472" s="91">
        <v>0</v>
      </c>
      <c r="U1472" s="91">
        <v>0</v>
      </c>
      <c r="V1472" s="91">
        <v>0</v>
      </c>
      <c r="W1472" s="91">
        <v>0</v>
      </c>
      <c r="X1472" s="91">
        <v>0</v>
      </c>
      <c r="Y1472" s="91">
        <v>0</v>
      </c>
      <c r="Z1472" s="91">
        <v>0</v>
      </c>
      <c r="AA1472" s="91">
        <v>0</v>
      </c>
      <c r="AB1472" s="91">
        <v>0</v>
      </c>
      <c r="AC1472" s="91">
        <v>0</v>
      </c>
      <c r="AD1472" s="91">
        <v>0</v>
      </c>
      <c r="AE1472" s="91"/>
      <c r="AF1472" s="91"/>
      <c r="AG1472" s="91"/>
      <c r="AH1472" s="91"/>
      <c r="AJ1472" cm="1">
        <f t="array" ref="AJ1472">IF(OR(COUNTIF(R1472,$AZ$2:$AZ$19)),0,1)</f>
        <v>0</v>
      </c>
      <c r="AK1472" cm="1">
        <f t="array" ref="AK1472">IF(OR(COUNTIF(S1472,$AZ$2:$AZ$19)),0,1)</f>
        <v>0</v>
      </c>
      <c r="AL1472" cm="1">
        <f t="array" ref="AL1472">IF(OR(COUNTIF(T1472,$AZ$2:$AZ$19)),0,1)</f>
        <v>0</v>
      </c>
      <c r="AM1472" cm="1">
        <f t="array" ref="AM1472">IF(OR(COUNTIF(U1472,$AZ$2:$AZ$19)),0,1)</f>
        <v>0</v>
      </c>
      <c r="AN1472" cm="1">
        <f t="array" ref="AN1472">IF(OR(COUNTIF(V1472,$AZ$2:$AZ$19)),0,1)</f>
        <v>0</v>
      </c>
      <c r="AO1472" cm="1">
        <f t="array" ref="AO1472">IF(OR(COUNTIF(W1472,$AZ$2:$AZ$19)),0,1)</f>
        <v>0</v>
      </c>
      <c r="AP1472" cm="1">
        <f t="array" ref="AP1472">IF(OR(COUNTIF(X1472,$AZ$2:$AZ$19)),0,1)</f>
        <v>0</v>
      </c>
      <c r="AQ1472" cm="1">
        <f t="array" ref="AQ1472">IF(OR(COUNTIF(Y1472,$AZ$2:$AZ$19)),0,1)</f>
        <v>0</v>
      </c>
      <c r="AR1472" cm="1">
        <f t="array" ref="AR1472">IF(OR(COUNTIF(Z1472,$AZ$2:$AZ$19)),0,1)</f>
        <v>0</v>
      </c>
      <c r="AS1472" cm="1">
        <f t="array" ref="AS1472">IF(OR(COUNTIF(AA1472,$AZ$2:$AZ$19)),0,1)</f>
        <v>0</v>
      </c>
      <c r="AT1472" cm="1">
        <f t="array" ref="AT1472">IF(OR(COUNTIF(AB1472,$AZ$2:$AZ$19)),0,1)</f>
        <v>0</v>
      </c>
      <c r="AU1472" cm="1">
        <f t="array" ref="AU1472">IF(OR(COUNTIF(AC1472,$AZ$2:$AZ$19)),0,1)</f>
        <v>0</v>
      </c>
      <c r="AV1472" cm="1">
        <f t="array" ref="AV1472">IF(OR(COUNTIF(AD1472,$AZ$2:$AZ$19)),0,1)</f>
        <v>0</v>
      </c>
      <c r="AX1472">
        <f t="shared" si="25"/>
        <v>0</v>
      </c>
    </row>
    <row r="1473" spans="1:50" x14ac:dyDescent="0.3">
      <c r="A1473" s="92" t="str" cm="1">
        <f t="array" ref="A1473">IF(AX1473&gt;0,'Licensee Info'!$A$2:$A$2,"#N/A")</f>
        <v>#N/A</v>
      </c>
      <c r="B1473" s="88" t="str">
        <f>'Cover Sheet'!$A$3</f>
        <v>[insert AFS Reporting Period]</v>
      </c>
      <c r="C1473" s="88" t="str">
        <f>'Cover Sheet'!$D$3</f>
        <v>[insert all medical and adult-use license record numbers covered by this AFS]</v>
      </c>
      <c r="D1473" s="88" t="str">
        <f>'Cover Sheet'!$A$6</f>
        <v>[insert name of firm]</v>
      </c>
      <c r="E1473" s="88" t="str">
        <f>'Cover Sheet'!$B$6</f>
        <v>[insert CPA name]</v>
      </c>
      <c r="F1473" s="88" t="str">
        <f>'Cover Sheet'!$B$8</f>
        <v>[insert CPA license number]</v>
      </c>
      <c r="G1473" s="88" t="str">
        <f>'Cover Sheet'!$D$6</f>
        <v>[insert direct email address]</v>
      </c>
      <c r="H1473" s="88" t="str">
        <f>'Cover Sheet'!$D$8</f>
        <v>[insert direct phone number]</v>
      </c>
      <c r="I1473" s="88" t="str">
        <f>'Cover Sheet'!$D$10</f>
        <v>[insert firm mailing address]</v>
      </c>
      <c r="J1473" s="88" t="str">
        <f>'Licensee Info'!$E$2</f>
        <v>Report not attested to correctly</v>
      </c>
      <c r="K1473" t="s">
        <v>305</v>
      </c>
      <c r="L1473">
        <v>1</v>
      </c>
      <c r="M1473" t="s">
        <v>284</v>
      </c>
      <c r="N1473">
        <v>2</v>
      </c>
      <c r="O1473">
        <v>5</v>
      </c>
      <c r="R1473">
        <v>0</v>
      </c>
      <c r="S1473">
        <v>0</v>
      </c>
      <c r="T1473">
        <v>0</v>
      </c>
      <c r="U1473">
        <v>0</v>
      </c>
      <c r="V1473">
        <v>0</v>
      </c>
      <c r="W1473">
        <v>0</v>
      </c>
      <c r="X1473">
        <v>0</v>
      </c>
      <c r="Y1473">
        <v>0</v>
      </c>
      <c r="Z1473">
        <v>0</v>
      </c>
      <c r="AA1473">
        <v>0</v>
      </c>
      <c r="AB1473">
        <v>0</v>
      </c>
      <c r="AC1473">
        <v>0</v>
      </c>
      <c r="AD1473">
        <v>0</v>
      </c>
      <c r="AJ1473" cm="1">
        <f t="array" ref="AJ1473">IF(OR(COUNTIF(R1473,$AZ$2:$AZ$19)),0,1)</f>
        <v>0</v>
      </c>
      <c r="AK1473" cm="1">
        <f t="array" ref="AK1473">IF(OR(COUNTIF(S1473,$AZ$2:$AZ$19)),0,1)</f>
        <v>0</v>
      </c>
      <c r="AL1473" cm="1">
        <f t="array" ref="AL1473">IF(OR(COUNTIF(T1473,$AZ$2:$AZ$19)),0,1)</f>
        <v>0</v>
      </c>
      <c r="AM1473" cm="1">
        <f t="array" ref="AM1473">IF(OR(COUNTIF(U1473,$AZ$2:$AZ$19)),0,1)</f>
        <v>0</v>
      </c>
      <c r="AN1473" cm="1">
        <f t="array" ref="AN1473">IF(OR(COUNTIF(V1473,$AZ$2:$AZ$19)),0,1)</f>
        <v>0</v>
      </c>
      <c r="AO1473" cm="1">
        <f t="array" ref="AO1473">IF(OR(COUNTIF(W1473,$AZ$2:$AZ$19)),0,1)</f>
        <v>0</v>
      </c>
      <c r="AP1473" cm="1">
        <f t="array" ref="AP1473">IF(OR(COUNTIF(X1473,$AZ$2:$AZ$19)),0,1)</f>
        <v>0</v>
      </c>
      <c r="AQ1473" cm="1">
        <f t="array" ref="AQ1473">IF(OR(COUNTIF(Y1473,$AZ$2:$AZ$19)),0,1)</f>
        <v>0</v>
      </c>
      <c r="AR1473" cm="1">
        <f t="array" ref="AR1473">IF(OR(COUNTIF(Z1473,$AZ$2:$AZ$19)),0,1)</f>
        <v>0</v>
      </c>
      <c r="AS1473" cm="1">
        <f t="array" ref="AS1473">IF(OR(COUNTIF(AA1473,$AZ$2:$AZ$19)),0,1)</f>
        <v>0</v>
      </c>
      <c r="AT1473" cm="1">
        <f t="array" ref="AT1473">IF(OR(COUNTIF(AB1473,$AZ$2:$AZ$19)),0,1)</f>
        <v>0</v>
      </c>
      <c r="AU1473" cm="1">
        <f t="array" ref="AU1473">IF(OR(COUNTIF(AC1473,$AZ$2:$AZ$19)),0,1)</f>
        <v>0</v>
      </c>
      <c r="AV1473" cm="1">
        <f t="array" ref="AV1473">IF(OR(COUNTIF(AD1473,$AZ$2:$AZ$19)),0,1)</f>
        <v>0</v>
      </c>
      <c r="AX1473">
        <f t="shared" si="25"/>
        <v>0</v>
      </c>
    </row>
    <row r="1474" spans="1:50" x14ac:dyDescent="0.3">
      <c r="A1474" s="88" t="str" cm="1">
        <f t="array" ref="A1474">IF(AX1474&gt;0,'Licensee Info'!$A$2:$A$2,"#N/A")</f>
        <v>#N/A</v>
      </c>
      <c r="B1474" s="88" t="str">
        <f>'Cover Sheet'!$A$3</f>
        <v>[insert AFS Reporting Period]</v>
      </c>
      <c r="C1474" s="88" t="str">
        <f>'Cover Sheet'!$D$3</f>
        <v>[insert all medical and adult-use license record numbers covered by this AFS]</v>
      </c>
      <c r="D1474" s="88" t="str">
        <f>'Cover Sheet'!$A$6</f>
        <v>[insert name of firm]</v>
      </c>
      <c r="E1474" s="88" t="str">
        <f>'Cover Sheet'!$B$6</f>
        <v>[insert CPA name]</v>
      </c>
      <c r="F1474" s="88" t="str">
        <f>'Cover Sheet'!$B$8</f>
        <v>[insert CPA license number]</v>
      </c>
      <c r="G1474" s="88" t="str">
        <f>'Cover Sheet'!$D$6</f>
        <v>[insert direct email address]</v>
      </c>
      <c r="H1474" s="88" t="str">
        <f>'Cover Sheet'!$D$8</f>
        <v>[insert direct phone number]</v>
      </c>
      <c r="I1474" s="88" t="str">
        <f>'Cover Sheet'!$D$10</f>
        <v>[insert firm mailing address]</v>
      </c>
      <c r="J1474" s="88" t="str">
        <f>'Licensee Info'!$E$2</f>
        <v>Report not attested to correctly</v>
      </c>
      <c r="K1474" s="91" t="s">
        <v>305</v>
      </c>
      <c r="L1474" s="91">
        <v>1</v>
      </c>
      <c r="M1474" s="91" t="s">
        <v>284</v>
      </c>
      <c r="N1474" s="91">
        <v>2</v>
      </c>
      <c r="O1474" s="91">
        <v>6</v>
      </c>
      <c r="P1474" s="91"/>
      <c r="Q1474" s="91"/>
      <c r="R1474" s="91">
        <v>0</v>
      </c>
      <c r="S1474" s="91">
        <v>0</v>
      </c>
      <c r="T1474" s="91">
        <v>0</v>
      </c>
      <c r="U1474" s="91">
        <v>0</v>
      </c>
      <c r="V1474" s="91">
        <v>0</v>
      </c>
      <c r="W1474" s="91">
        <v>0</v>
      </c>
      <c r="X1474" s="91">
        <v>0</v>
      </c>
      <c r="Y1474" s="91">
        <v>0</v>
      </c>
      <c r="Z1474" s="91">
        <v>0</v>
      </c>
      <c r="AA1474" s="91">
        <v>0</v>
      </c>
      <c r="AB1474" s="91">
        <v>0</v>
      </c>
      <c r="AC1474" s="91">
        <v>0</v>
      </c>
      <c r="AD1474" s="91">
        <v>0</v>
      </c>
      <c r="AE1474" s="91"/>
      <c r="AF1474" s="91"/>
      <c r="AG1474" s="91"/>
      <c r="AH1474" s="91"/>
      <c r="AJ1474" cm="1">
        <f t="array" ref="AJ1474">IF(OR(COUNTIF(R1474,$AZ$2:$AZ$19)),0,1)</f>
        <v>0</v>
      </c>
      <c r="AK1474" cm="1">
        <f t="array" ref="AK1474">IF(OR(COUNTIF(S1474,$AZ$2:$AZ$19)),0,1)</f>
        <v>0</v>
      </c>
      <c r="AL1474" cm="1">
        <f t="array" ref="AL1474">IF(OR(COUNTIF(T1474,$AZ$2:$AZ$19)),0,1)</f>
        <v>0</v>
      </c>
      <c r="AM1474" cm="1">
        <f t="array" ref="AM1474">IF(OR(COUNTIF(U1474,$AZ$2:$AZ$19)),0,1)</f>
        <v>0</v>
      </c>
      <c r="AN1474" cm="1">
        <f t="array" ref="AN1474">IF(OR(COUNTIF(V1474,$AZ$2:$AZ$19)),0,1)</f>
        <v>0</v>
      </c>
      <c r="AO1474" cm="1">
        <f t="array" ref="AO1474">IF(OR(COUNTIF(W1474,$AZ$2:$AZ$19)),0,1)</f>
        <v>0</v>
      </c>
      <c r="AP1474" cm="1">
        <f t="array" ref="AP1474">IF(OR(COUNTIF(X1474,$AZ$2:$AZ$19)),0,1)</f>
        <v>0</v>
      </c>
      <c r="AQ1474" cm="1">
        <f t="array" ref="AQ1474">IF(OR(COUNTIF(Y1474,$AZ$2:$AZ$19)),0,1)</f>
        <v>0</v>
      </c>
      <c r="AR1474" cm="1">
        <f t="array" ref="AR1474">IF(OR(COUNTIF(Z1474,$AZ$2:$AZ$19)),0,1)</f>
        <v>0</v>
      </c>
      <c r="AS1474" cm="1">
        <f t="array" ref="AS1474">IF(OR(COUNTIF(AA1474,$AZ$2:$AZ$19)),0,1)</f>
        <v>0</v>
      </c>
      <c r="AT1474" cm="1">
        <f t="array" ref="AT1474">IF(OR(COUNTIF(AB1474,$AZ$2:$AZ$19)),0,1)</f>
        <v>0</v>
      </c>
      <c r="AU1474" cm="1">
        <f t="array" ref="AU1474">IF(OR(COUNTIF(AC1474,$AZ$2:$AZ$19)),0,1)</f>
        <v>0</v>
      </c>
      <c r="AV1474" cm="1">
        <f t="array" ref="AV1474">IF(OR(COUNTIF(AD1474,$AZ$2:$AZ$19)),0,1)</f>
        <v>0</v>
      </c>
      <c r="AX1474">
        <f t="shared" si="25"/>
        <v>0</v>
      </c>
    </row>
    <row r="1475" spans="1:50" x14ac:dyDescent="0.3">
      <c r="A1475" s="92" t="str" cm="1">
        <f t="array" ref="A1475">IF(AX1475&gt;0,'Licensee Info'!$A$2:$A$2,"#N/A")</f>
        <v>#N/A</v>
      </c>
      <c r="B1475" s="88" t="str">
        <f>'Cover Sheet'!$A$3</f>
        <v>[insert AFS Reporting Period]</v>
      </c>
      <c r="C1475" s="88" t="str">
        <f>'Cover Sheet'!$D$3</f>
        <v>[insert all medical and adult-use license record numbers covered by this AFS]</v>
      </c>
      <c r="D1475" s="88" t="str">
        <f>'Cover Sheet'!$A$6</f>
        <v>[insert name of firm]</v>
      </c>
      <c r="E1475" s="88" t="str">
        <f>'Cover Sheet'!$B$6</f>
        <v>[insert CPA name]</v>
      </c>
      <c r="F1475" s="88" t="str">
        <f>'Cover Sheet'!$B$8</f>
        <v>[insert CPA license number]</v>
      </c>
      <c r="G1475" s="88" t="str">
        <f>'Cover Sheet'!$D$6</f>
        <v>[insert direct email address]</v>
      </c>
      <c r="H1475" s="88" t="str">
        <f>'Cover Sheet'!$D$8</f>
        <v>[insert direct phone number]</v>
      </c>
      <c r="I1475" s="88" t="str">
        <f>'Cover Sheet'!$D$10</f>
        <v>[insert firm mailing address]</v>
      </c>
      <c r="J1475" s="88" t="str">
        <f>'Licensee Info'!$E$2</f>
        <v>Report not attested to correctly</v>
      </c>
      <c r="K1475" t="s">
        <v>305</v>
      </c>
      <c r="L1475">
        <v>1</v>
      </c>
      <c r="M1475" t="s">
        <v>284</v>
      </c>
      <c r="N1475">
        <v>2</v>
      </c>
      <c r="O1475">
        <v>7</v>
      </c>
      <c r="R1475">
        <v>0</v>
      </c>
      <c r="S1475">
        <v>0</v>
      </c>
      <c r="T1475">
        <v>0</v>
      </c>
      <c r="U1475">
        <v>0</v>
      </c>
      <c r="V1475">
        <v>0</v>
      </c>
      <c r="W1475">
        <v>0</v>
      </c>
      <c r="X1475">
        <v>0</v>
      </c>
      <c r="Y1475">
        <v>0</v>
      </c>
      <c r="Z1475">
        <v>0</v>
      </c>
      <c r="AA1475">
        <v>0</v>
      </c>
      <c r="AB1475">
        <v>0</v>
      </c>
      <c r="AC1475">
        <v>0</v>
      </c>
      <c r="AD1475">
        <v>0</v>
      </c>
      <c r="AJ1475" cm="1">
        <f t="array" ref="AJ1475">IF(OR(COUNTIF(R1475,$AZ$2:$AZ$19)),0,1)</f>
        <v>0</v>
      </c>
      <c r="AK1475" cm="1">
        <f t="array" ref="AK1475">IF(OR(COUNTIF(S1475,$AZ$2:$AZ$19)),0,1)</f>
        <v>0</v>
      </c>
      <c r="AL1475" cm="1">
        <f t="array" ref="AL1475">IF(OR(COUNTIF(T1475,$AZ$2:$AZ$19)),0,1)</f>
        <v>0</v>
      </c>
      <c r="AM1475" cm="1">
        <f t="array" ref="AM1475">IF(OR(COUNTIF(U1475,$AZ$2:$AZ$19)),0,1)</f>
        <v>0</v>
      </c>
      <c r="AN1475" cm="1">
        <f t="array" ref="AN1475">IF(OR(COUNTIF(V1475,$AZ$2:$AZ$19)),0,1)</f>
        <v>0</v>
      </c>
      <c r="AO1475" cm="1">
        <f t="array" ref="AO1475">IF(OR(COUNTIF(W1475,$AZ$2:$AZ$19)),0,1)</f>
        <v>0</v>
      </c>
      <c r="AP1475" cm="1">
        <f t="array" ref="AP1475">IF(OR(COUNTIF(X1475,$AZ$2:$AZ$19)),0,1)</f>
        <v>0</v>
      </c>
      <c r="AQ1475" cm="1">
        <f t="array" ref="AQ1475">IF(OR(COUNTIF(Y1475,$AZ$2:$AZ$19)),0,1)</f>
        <v>0</v>
      </c>
      <c r="AR1475" cm="1">
        <f t="array" ref="AR1475">IF(OR(COUNTIF(Z1475,$AZ$2:$AZ$19)),0,1)</f>
        <v>0</v>
      </c>
      <c r="AS1475" cm="1">
        <f t="array" ref="AS1475">IF(OR(COUNTIF(AA1475,$AZ$2:$AZ$19)),0,1)</f>
        <v>0</v>
      </c>
      <c r="AT1475" cm="1">
        <f t="array" ref="AT1475">IF(OR(COUNTIF(AB1475,$AZ$2:$AZ$19)),0,1)</f>
        <v>0</v>
      </c>
      <c r="AU1475" cm="1">
        <f t="array" ref="AU1475">IF(OR(COUNTIF(AC1475,$AZ$2:$AZ$19)),0,1)</f>
        <v>0</v>
      </c>
      <c r="AV1475" cm="1">
        <f t="array" ref="AV1475">IF(OR(COUNTIF(AD1475,$AZ$2:$AZ$19)),0,1)</f>
        <v>0</v>
      </c>
      <c r="AX1475">
        <f t="shared" si="25"/>
        <v>0</v>
      </c>
    </row>
    <row r="1476" spans="1:50" x14ac:dyDescent="0.3">
      <c r="A1476" s="88" t="str" cm="1">
        <f t="array" ref="A1476">IF(AX1476&gt;0,'Licensee Info'!$A$2:$A$2,"#N/A")</f>
        <v>#N/A</v>
      </c>
      <c r="B1476" s="88" t="str">
        <f>'Cover Sheet'!$A$3</f>
        <v>[insert AFS Reporting Period]</v>
      </c>
      <c r="C1476" s="88" t="str">
        <f>'Cover Sheet'!$D$3</f>
        <v>[insert all medical and adult-use license record numbers covered by this AFS]</v>
      </c>
      <c r="D1476" s="88" t="str">
        <f>'Cover Sheet'!$A$6</f>
        <v>[insert name of firm]</v>
      </c>
      <c r="E1476" s="88" t="str">
        <f>'Cover Sheet'!$B$6</f>
        <v>[insert CPA name]</v>
      </c>
      <c r="F1476" s="88" t="str">
        <f>'Cover Sheet'!$B$8</f>
        <v>[insert CPA license number]</v>
      </c>
      <c r="G1476" s="88" t="str">
        <f>'Cover Sheet'!$D$6</f>
        <v>[insert direct email address]</v>
      </c>
      <c r="H1476" s="88" t="str">
        <f>'Cover Sheet'!$D$8</f>
        <v>[insert direct phone number]</v>
      </c>
      <c r="I1476" s="88" t="str">
        <f>'Cover Sheet'!$D$10</f>
        <v>[insert firm mailing address]</v>
      </c>
      <c r="J1476" s="88" t="str">
        <f>'Licensee Info'!$E$2</f>
        <v>Report not attested to correctly</v>
      </c>
      <c r="K1476" s="91" t="s">
        <v>305</v>
      </c>
      <c r="L1476" s="91">
        <v>1</v>
      </c>
      <c r="M1476" s="91" t="s">
        <v>284</v>
      </c>
      <c r="N1476" s="91">
        <v>2</v>
      </c>
      <c r="O1476" s="91">
        <v>8</v>
      </c>
      <c r="P1476" s="91"/>
      <c r="Q1476" s="91"/>
      <c r="R1476" s="91">
        <v>0</v>
      </c>
      <c r="S1476" s="91">
        <v>0</v>
      </c>
      <c r="T1476" s="91">
        <v>0</v>
      </c>
      <c r="U1476" s="91">
        <v>0</v>
      </c>
      <c r="V1476" s="91">
        <v>0</v>
      </c>
      <c r="W1476" s="91">
        <v>0</v>
      </c>
      <c r="X1476" s="91">
        <v>0</v>
      </c>
      <c r="Y1476" s="91">
        <v>0</v>
      </c>
      <c r="Z1476" s="91">
        <v>0</v>
      </c>
      <c r="AA1476" s="91">
        <v>0</v>
      </c>
      <c r="AB1476" s="91">
        <v>0</v>
      </c>
      <c r="AC1476" s="91">
        <v>0</v>
      </c>
      <c r="AD1476" s="91">
        <v>0</v>
      </c>
      <c r="AE1476" s="91"/>
      <c r="AF1476" s="91"/>
      <c r="AG1476" s="91"/>
      <c r="AH1476" s="91"/>
      <c r="AJ1476" cm="1">
        <f t="array" ref="AJ1476">IF(OR(COUNTIF(R1476,$AZ$2:$AZ$19)),0,1)</f>
        <v>0</v>
      </c>
      <c r="AK1476" cm="1">
        <f t="array" ref="AK1476">IF(OR(COUNTIF(S1476,$AZ$2:$AZ$19)),0,1)</f>
        <v>0</v>
      </c>
      <c r="AL1476" cm="1">
        <f t="array" ref="AL1476">IF(OR(COUNTIF(T1476,$AZ$2:$AZ$19)),0,1)</f>
        <v>0</v>
      </c>
      <c r="AM1476" cm="1">
        <f t="array" ref="AM1476">IF(OR(COUNTIF(U1476,$AZ$2:$AZ$19)),0,1)</f>
        <v>0</v>
      </c>
      <c r="AN1476" cm="1">
        <f t="array" ref="AN1476">IF(OR(COUNTIF(V1476,$AZ$2:$AZ$19)),0,1)</f>
        <v>0</v>
      </c>
      <c r="AO1476" cm="1">
        <f t="array" ref="AO1476">IF(OR(COUNTIF(W1476,$AZ$2:$AZ$19)),0,1)</f>
        <v>0</v>
      </c>
      <c r="AP1476" cm="1">
        <f t="array" ref="AP1476">IF(OR(COUNTIF(X1476,$AZ$2:$AZ$19)),0,1)</f>
        <v>0</v>
      </c>
      <c r="AQ1476" cm="1">
        <f t="array" ref="AQ1476">IF(OR(COUNTIF(Y1476,$AZ$2:$AZ$19)),0,1)</f>
        <v>0</v>
      </c>
      <c r="AR1476" cm="1">
        <f t="array" ref="AR1476">IF(OR(COUNTIF(Z1476,$AZ$2:$AZ$19)),0,1)</f>
        <v>0</v>
      </c>
      <c r="AS1476" cm="1">
        <f t="array" ref="AS1476">IF(OR(COUNTIF(AA1476,$AZ$2:$AZ$19)),0,1)</f>
        <v>0</v>
      </c>
      <c r="AT1476" cm="1">
        <f t="array" ref="AT1476">IF(OR(COUNTIF(AB1476,$AZ$2:$AZ$19)),0,1)</f>
        <v>0</v>
      </c>
      <c r="AU1476" cm="1">
        <f t="array" ref="AU1476">IF(OR(COUNTIF(AC1476,$AZ$2:$AZ$19)),0,1)</f>
        <v>0</v>
      </c>
      <c r="AV1476" cm="1">
        <f t="array" ref="AV1476">IF(OR(COUNTIF(AD1476,$AZ$2:$AZ$19)),0,1)</f>
        <v>0</v>
      </c>
      <c r="AX1476">
        <f t="shared" si="25"/>
        <v>0</v>
      </c>
    </row>
    <row r="1477" spans="1:50" x14ac:dyDescent="0.3">
      <c r="A1477" s="92" t="str" cm="1">
        <f t="array" ref="A1477">IF(AX1477&gt;0,'Licensee Info'!$A$2:$A$2,"#N/A")</f>
        <v>#N/A</v>
      </c>
      <c r="B1477" s="88" t="str">
        <f>'Cover Sheet'!$A$3</f>
        <v>[insert AFS Reporting Period]</v>
      </c>
      <c r="C1477" s="88" t="str">
        <f>'Cover Sheet'!$D$3</f>
        <v>[insert all medical and adult-use license record numbers covered by this AFS]</v>
      </c>
      <c r="D1477" s="88" t="str">
        <f>'Cover Sheet'!$A$6</f>
        <v>[insert name of firm]</v>
      </c>
      <c r="E1477" s="88" t="str">
        <f>'Cover Sheet'!$B$6</f>
        <v>[insert CPA name]</v>
      </c>
      <c r="F1477" s="88" t="str">
        <f>'Cover Sheet'!$B$8</f>
        <v>[insert CPA license number]</v>
      </c>
      <c r="G1477" s="88" t="str">
        <f>'Cover Sheet'!$D$6</f>
        <v>[insert direct email address]</v>
      </c>
      <c r="H1477" s="88" t="str">
        <f>'Cover Sheet'!$D$8</f>
        <v>[insert direct phone number]</v>
      </c>
      <c r="I1477" s="88" t="str">
        <f>'Cover Sheet'!$D$10</f>
        <v>[insert firm mailing address]</v>
      </c>
      <c r="J1477" s="88" t="str">
        <f>'Licensee Info'!$E$2</f>
        <v>Report not attested to correctly</v>
      </c>
      <c r="K1477" t="s">
        <v>305</v>
      </c>
      <c r="L1477">
        <v>1</v>
      </c>
      <c r="M1477" t="s">
        <v>284</v>
      </c>
      <c r="N1477">
        <v>2</v>
      </c>
      <c r="O1477">
        <v>9</v>
      </c>
      <c r="R1477">
        <v>0</v>
      </c>
      <c r="S1477">
        <v>0</v>
      </c>
      <c r="T1477">
        <v>0</v>
      </c>
      <c r="U1477">
        <v>0</v>
      </c>
      <c r="V1477">
        <v>0</v>
      </c>
      <c r="W1477">
        <v>0</v>
      </c>
      <c r="X1477">
        <v>0</v>
      </c>
      <c r="Y1477">
        <v>0</v>
      </c>
      <c r="Z1477">
        <v>0</v>
      </c>
      <c r="AA1477">
        <v>0</v>
      </c>
      <c r="AB1477">
        <v>0</v>
      </c>
      <c r="AC1477">
        <v>0</v>
      </c>
      <c r="AD1477">
        <v>0</v>
      </c>
      <c r="AJ1477" cm="1">
        <f t="array" ref="AJ1477">IF(OR(COUNTIF(R1477,$AZ$2:$AZ$19)),0,1)</f>
        <v>0</v>
      </c>
      <c r="AK1477" cm="1">
        <f t="array" ref="AK1477">IF(OR(COUNTIF(S1477,$AZ$2:$AZ$19)),0,1)</f>
        <v>0</v>
      </c>
      <c r="AL1477" cm="1">
        <f t="array" ref="AL1477">IF(OR(COUNTIF(T1477,$AZ$2:$AZ$19)),0,1)</f>
        <v>0</v>
      </c>
      <c r="AM1477" cm="1">
        <f t="array" ref="AM1477">IF(OR(COUNTIF(U1477,$AZ$2:$AZ$19)),0,1)</f>
        <v>0</v>
      </c>
      <c r="AN1477" cm="1">
        <f t="array" ref="AN1477">IF(OR(COUNTIF(V1477,$AZ$2:$AZ$19)),0,1)</f>
        <v>0</v>
      </c>
      <c r="AO1477" cm="1">
        <f t="array" ref="AO1477">IF(OR(COUNTIF(W1477,$AZ$2:$AZ$19)),0,1)</f>
        <v>0</v>
      </c>
      <c r="AP1477" cm="1">
        <f t="array" ref="AP1477">IF(OR(COUNTIF(X1477,$AZ$2:$AZ$19)),0,1)</f>
        <v>0</v>
      </c>
      <c r="AQ1477" cm="1">
        <f t="array" ref="AQ1477">IF(OR(COUNTIF(Y1477,$AZ$2:$AZ$19)),0,1)</f>
        <v>0</v>
      </c>
      <c r="AR1477" cm="1">
        <f t="array" ref="AR1477">IF(OR(COUNTIF(Z1477,$AZ$2:$AZ$19)),0,1)</f>
        <v>0</v>
      </c>
      <c r="AS1477" cm="1">
        <f t="array" ref="AS1477">IF(OR(COUNTIF(AA1477,$AZ$2:$AZ$19)),0,1)</f>
        <v>0</v>
      </c>
      <c r="AT1477" cm="1">
        <f t="array" ref="AT1477">IF(OR(COUNTIF(AB1477,$AZ$2:$AZ$19)),0,1)</f>
        <v>0</v>
      </c>
      <c r="AU1477" cm="1">
        <f t="array" ref="AU1477">IF(OR(COUNTIF(AC1477,$AZ$2:$AZ$19)),0,1)</f>
        <v>0</v>
      </c>
      <c r="AV1477" cm="1">
        <f t="array" ref="AV1477">IF(OR(COUNTIF(AD1477,$AZ$2:$AZ$19)),0,1)</f>
        <v>0</v>
      </c>
      <c r="AX1477">
        <f t="shared" si="25"/>
        <v>0</v>
      </c>
    </row>
    <row r="1478" spans="1:50" x14ac:dyDescent="0.3">
      <c r="A1478" s="88" t="str" cm="1">
        <f t="array" ref="A1478">IF(AX1478&gt;0,'Licensee Info'!$A$2:$A$2,"#N/A")</f>
        <v>#N/A</v>
      </c>
      <c r="B1478" s="88" t="str">
        <f>'Cover Sheet'!$A$3</f>
        <v>[insert AFS Reporting Period]</v>
      </c>
      <c r="C1478" s="88" t="str">
        <f>'Cover Sheet'!$D$3</f>
        <v>[insert all medical and adult-use license record numbers covered by this AFS]</v>
      </c>
      <c r="D1478" s="88" t="str">
        <f>'Cover Sheet'!$A$6</f>
        <v>[insert name of firm]</v>
      </c>
      <c r="E1478" s="88" t="str">
        <f>'Cover Sheet'!$B$6</f>
        <v>[insert CPA name]</v>
      </c>
      <c r="F1478" s="88" t="str">
        <f>'Cover Sheet'!$B$8</f>
        <v>[insert CPA license number]</v>
      </c>
      <c r="G1478" s="88" t="str">
        <f>'Cover Sheet'!$D$6</f>
        <v>[insert direct email address]</v>
      </c>
      <c r="H1478" s="88" t="str">
        <f>'Cover Sheet'!$D$8</f>
        <v>[insert direct phone number]</v>
      </c>
      <c r="I1478" s="88" t="str">
        <f>'Cover Sheet'!$D$10</f>
        <v>[insert firm mailing address]</v>
      </c>
      <c r="J1478" s="88" t="str">
        <f>'Licensee Info'!$E$2</f>
        <v>Report not attested to correctly</v>
      </c>
      <c r="K1478" s="91" t="s">
        <v>305</v>
      </c>
      <c r="L1478" s="91">
        <v>1</v>
      </c>
      <c r="M1478" s="91" t="s">
        <v>284</v>
      </c>
      <c r="N1478" s="91">
        <v>2</v>
      </c>
      <c r="O1478" s="91">
        <v>10</v>
      </c>
      <c r="P1478" s="91"/>
      <c r="Q1478" s="91"/>
      <c r="R1478" s="91">
        <v>0</v>
      </c>
      <c r="S1478" s="91">
        <v>0</v>
      </c>
      <c r="T1478" s="91">
        <v>0</v>
      </c>
      <c r="U1478" s="91">
        <v>0</v>
      </c>
      <c r="V1478" s="91">
        <v>0</v>
      </c>
      <c r="W1478" s="91">
        <v>0</v>
      </c>
      <c r="X1478" s="91">
        <v>0</v>
      </c>
      <c r="Y1478" s="91">
        <v>0</v>
      </c>
      <c r="Z1478" s="91">
        <v>0</v>
      </c>
      <c r="AA1478" s="91">
        <v>0</v>
      </c>
      <c r="AB1478" s="91">
        <v>0</v>
      </c>
      <c r="AC1478" s="91">
        <v>0</v>
      </c>
      <c r="AD1478" s="91">
        <v>0</v>
      </c>
      <c r="AE1478" s="91"/>
      <c r="AF1478" s="91"/>
      <c r="AG1478" s="91"/>
      <c r="AH1478" s="91"/>
      <c r="AJ1478" cm="1">
        <f t="array" ref="AJ1478">IF(OR(COUNTIF(R1478,$AZ$2:$AZ$19)),0,1)</f>
        <v>0</v>
      </c>
      <c r="AK1478" cm="1">
        <f t="array" ref="AK1478">IF(OR(COUNTIF(S1478,$AZ$2:$AZ$19)),0,1)</f>
        <v>0</v>
      </c>
      <c r="AL1478" cm="1">
        <f t="array" ref="AL1478">IF(OR(COUNTIF(T1478,$AZ$2:$AZ$19)),0,1)</f>
        <v>0</v>
      </c>
      <c r="AM1478" cm="1">
        <f t="array" ref="AM1478">IF(OR(COUNTIF(U1478,$AZ$2:$AZ$19)),0,1)</f>
        <v>0</v>
      </c>
      <c r="AN1478" cm="1">
        <f t="array" ref="AN1478">IF(OR(COUNTIF(V1478,$AZ$2:$AZ$19)),0,1)</f>
        <v>0</v>
      </c>
      <c r="AO1478" cm="1">
        <f t="array" ref="AO1478">IF(OR(COUNTIF(W1478,$AZ$2:$AZ$19)),0,1)</f>
        <v>0</v>
      </c>
      <c r="AP1478" cm="1">
        <f t="array" ref="AP1478">IF(OR(COUNTIF(X1478,$AZ$2:$AZ$19)),0,1)</f>
        <v>0</v>
      </c>
      <c r="AQ1478" cm="1">
        <f t="array" ref="AQ1478">IF(OR(COUNTIF(Y1478,$AZ$2:$AZ$19)),0,1)</f>
        <v>0</v>
      </c>
      <c r="AR1478" cm="1">
        <f t="array" ref="AR1478">IF(OR(COUNTIF(Z1478,$AZ$2:$AZ$19)),0,1)</f>
        <v>0</v>
      </c>
      <c r="AS1478" cm="1">
        <f t="array" ref="AS1478">IF(OR(COUNTIF(AA1478,$AZ$2:$AZ$19)),0,1)</f>
        <v>0</v>
      </c>
      <c r="AT1478" cm="1">
        <f t="array" ref="AT1478">IF(OR(COUNTIF(AB1478,$AZ$2:$AZ$19)),0,1)</f>
        <v>0</v>
      </c>
      <c r="AU1478" cm="1">
        <f t="array" ref="AU1478">IF(OR(COUNTIF(AC1478,$AZ$2:$AZ$19)),0,1)</f>
        <v>0</v>
      </c>
      <c r="AV1478" cm="1">
        <f t="array" ref="AV1478">IF(OR(COUNTIF(AD1478,$AZ$2:$AZ$19)),0,1)</f>
        <v>0</v>
      </c>
      <c r="AX1478">
        <f t="shared" si="25"/>
        <v>0</v>
      </c>
    </row>
    <row r="1479" spans="1:50" x14ac:dyDescent="0.3">
      <c r="A1479" s="92" t="str" cm="1">
        <f t="array" ref="A1479">IF(AX1479&gt;0,'Licensee Info'!$A$2:$A$2,"#N/A")</f>
        <v>#N/A</v>
      </c>
      <c r="B1479" s="88" t="str">
        <f>'Cover Sheet'!$A$3</f>
        <v>[insert AFS Reporting Period]</v>
      </c>
      <c r="C1479" s="88" t="str">
        <f>'Cover Sheet'!$D$3</f>
        <v>[insert all medical and adult-use license record numbers covered by this AFS]</v>
      </c>
      <c r="D1479" s="88" t="str">
        <f>'Cover Sheet'!$A$6</f>
        <v>[insert name of firm]</v>
      </c>
      <c r="E1479" s="88" t="str">
        <f>'Cover Sheet'!$B$6</f>
        <v>[insert CPA name]</v>
      </c>
      <c r="F1479" s="88" t="str">
        <f>'Cover Sheet'!$B$8</f>
        <v>[insert CPA license number]</v>
      </c>
      <c r="G1479" s="88" t="str">
        <f>'Cover Sheet'!$D$6</f>
        <v>[insert direct email address]</v>
      </c>
      <c r="H1479" s="88" t="str">
        <f>'Cover Sheet'!$D$8</f>
        <v>[insert direct phone number]</v>
      </c>
      <c r="I1479" s="88" t="str">
        <f>'Cover Sheet'!$D$10</f>
        <v>[insert firm mailing address]</v>
      </c>
      <c r="J1479" s="88" t="str">
        <f>'Licensee Info'!$E$2</f>
        <v>Report not attested to correctly</v>
      </c>
      <c r="K1479" t="s">
        <v>305</v>
      </c>
      <c r="L1479">
        <v>1</v>
      </c>
      <c r="M1479">
        <v>1</v>
      </c>
      <c r="N1479">
        <v>3</v>
      </c>
      <c r="R1479" t="str">
        <f>'E2 - Financing Agreements'!$C$80</f>
        <v>[insert here]</v>
      </c>
      <c r="S1479" t="str">
        <f>'E2 - Financing Agreements'!$C$81</f>
        <v>[insert here]</v>
      </c>
      <c r="T1479" t="str">
        <f>'E2 - Financing Agreements'!$C$82</f>
        <v>[insert here]</v>
      </c>
      <c r="U1479" t="str">
        <f>'E2 - Financing Agreements'!$C$83</f>
        <v>[insert here]</v>
      </c>
      <c r="V1479" t="str">
        <f>'E2 - Financing Agreements'!$C$85</f>
        <v>[insert here]</v>
      </c>
      <c r="W1479" t="str">
        <f>'E2 - Financing Agreements'!$C$86</f>
        <v>[insert here]</v>
      </c>
      <c r="X1479" t="str">
        <f>'E2 - Financing Agreements'!$D$89</f>
        <v>[insert relationship explanation here]</v>
      </c>
      <c r="Y1479" t="str">
        <f>'E2 - Financing Agreements'!$C$90</f>
        <v>[insert here]</v>
      </c>
      <c r="Z1479" t="str">
        <f>'E2 - Financing Agreements'!$C$91</f>
        <v>[insert here]</v>
      </c>
      <c r="AA1479" t="str">
        <f>'E2 - Financing Agreements'!$A$93</f>
        <v>[insert here]</v>
      </c>
      <c r="AB1479" t="str">
        <f>'E2 - Financing Agreements'!$C$93</f>
        <v>[insert here]</v>
      </c>
      <c r="AC1479" s="102" t="str">
        <f>'E2 - Financing Agreements'!$E$93</f>
        <v>[Autocalculated From Previous Cells]</v>
      </c>
      <c r="AD1479" t="str">
        <f>'E2 - Financing Agreements'!$C$79</f>
        <v>[insert yes or no]</v>
      </c>
      <c r="AE1479" t="str">
        <f>'E2 - Financing Agreements'!$C$84</f>
        <v>[insert here]</v>
      </c>
      <c r="AF1479" t="str">
        <f>'E2 - Financing Agreements'!$C$87</f>
        <v>[select payment frequency]</v>
      </c>
      <c r="AG1479" t="str">
        <f>'E2 - Financing Agreements'!$D$87</f>
        <v>[insert additional payment explanation here]</v>
      </c>
      <c r="AH1479" t="str">
        <f>'E2 - Financing Agreements'!$C$88</f>
        <v>[insert here]</v>
      </c>
      <c r="AJ1479" cm="1">
        <f t="array" ref="AJ1479">IF(OR(COUNTIF(R1479,$AZ$2:$AZ$19)),0,1)</f>
        <v>0</v>
      </c>
      <c r="AK1479" cm="1">
        <f t="array" ref="AK1479">IF(OR(COUNTIF(S1479,$AZ$2:$AZ$19)),0,1)</f>
        <v>0</v>
      </c>
      <c r="AL1479" cm="1">
        <f t="array" ref="AL1479">IF(OR(COUNTIF(T1479,$AZ$2:$AZ$19)),0,1)</f>
        <v>0</v>
      </c>
      <c r="AM1479" cm="1">
        <f t="array" ref="AM1479">IF(OR(COUNTIF(U1479,$AZ$2:$AZ$19)),0,1)</f>
        <v>0</v>
      </c>
      <c r="AN1479" cm="1">
        <f t="array" ref="AN1479">IF(OR(COUNTIF(V1479,$AZ$2:$AZ$19)),0,1)</f>
        <v>0</v>
      </c>
      <c r="AO1479" cm="1">
        <f t="array" ref="AO1479">IF(OR(COUNTIF(W1479,$AZ$2:$AZ$19)),0,1)</f>
        <v>0</v>
      </c>
      <c r="AP1479" cm="1">
        <f t="array" ref="AP1479">IF(OR(COUNTIF(X1479,$AZ$2:$AZ$19)),0,1)</f>
        <v>0</v>
      </c>
      <c r="AQ1479" cm="1">
        <f t="array" ref="AQ1479">IF(OR(COUNTIF(Y1479,$AZ$2:$AZ$19)),0,1)</f>
        <v>0</v>
      </c>
      <c r="AR1479" cm="1">
        <f t="array" ref="AR1479">IF(OR(COUNTIF(Z1479,$AZ$2:$AZ$19)),0,1)</f>
        <v>0</v>
      </c>
      <c r="AS1479" cm="1">
        <f t="array" ref="AS1479">IF(OR(COUNTIF(AA1479,$AZ$2:$AZ$19)),0,1)</f>
        <v>0</v>
      </c>
      <c r="AT1479" cm="1">
        <f t="array" ref="AT1479">IF(OR(COUNTIF(AB1479,$AZ$2:$AZ$19)),0,1)</f>
        <v>0</v>
      </c>
      <c r="AU1479" cm="1">
        <f t="array" ref="AU1479">IF(OR(COUNTIF(AC1479,$AZ$2:$AZ$19)),0,1)</f>
        <v>0</v>
      </c>
      <c r="AV1479" cm="1">
        <f t="array" ref="AV1479">IF(OR(COUNTIF(AD1479,$AZ$2:$AZ$19)),0,1)</f>
        <v>0</v>
      </c>
      <c r="AX1479">
        <f t="shared" ref="AX1479:AX1514" si="26">SUM(AJ1479:AV1479)</f>
        <v>0</v>
      </c>
    </row>
    <row r="1480" spans="1:50" x14ac:dyDescent="0.3">
      <c r="A1480" s="88" t="str" cm="1">
        <f t="array" ref="A1480">IF(AX1480&gt;0,'Licensee Info'!$A$2:$A$2,"#N/A")</f>
        <v>#N/A</v>
      </c>
      <c r="B1480" s="88" t="str">
        <f>'Cover Sheet'!$A$3</f>
        <v>[insert AFS Reporting Period]</v>
      </c>
      <c r="C1480" s="88" t="str">
        <f>'Cover Sheet'!$D$3</f>
        <v>[insert all medical and adult-use license record numbers covered by this AFS]</v>
      </c>
      <c r="D1480" s="88" t="str">
        <f>'Cover Sheet'!$A$6</f>
        <v>[insert name of firm]</v>
      </c>
      <c r="E1480" s="88" t="str">
        <f>'Cover Sheet'!$B$6</f>
        <v>[insert CPA name]</v>
      </c>
      <c r="F1480" s="88" t="str">
        <f>'Cover Sheet'!$B$8</f>
        <v>[insert CPA license number]</v>
      </c>
      <c r="G1480" s="88" t="str">
        <f>'Cover Sheet'!$D$6</f>
        <v>[insert direct email address]</v>
      </c>
      <c r="H1480" s="88" t="str">
        <f>'Cover Sheet'!$D$8</f>
        <v>[insert direct phone number]</v>
      </c>
      <c r="I1480" s="88" t="str">
        <f>'Cover Sheet'!$D$10</f>
        <v>[insert firm mailing address]</v>
      </c>
      <c r="J1480" s="88" t="str">
        <f>'Licensee Info'!$E$2</f>
        <v>Report not attested to correctly</v>
      </c>
      <c r="K1480" s="91" t="s">
        <v>305</v>
      </c>
      <c r="L1480" s="91">
        <v>1</v>
      </c>
      <c r="M1480" s="91">
        <v>2</v>
      </c>
      <c r="N1480" s="91">
        <v>3</v>
      </c>
      <c r="O1480" s="91"/>
      <c r="P1480" s="91"/>
      <c r="Q1480" s="91"/>
      <c r="R1480" s="91" t="str">
        <f>'E2 - Financing Agreements'!$A$97</f>
        <v>[insert explanation here]</v>
      </c>
      <c r="S1480" s="91" t="str">
        <f>'E2 - Financing Agreements'!$A$99</f>
        <v>[insert yes or no]</v>
      </c>
      <c r="T1480" s="91" t="str">
        <f>'E2 - Financing Agreements'!$A$101</f>
        <v>[insert yes or no]</v>
      </c>
      <c r="U1480" s="91" t="str">
        <f>'E2 - Financing Agreements'!$B$99</f>
        <v>[insert additional explanation as necessary]</v>
      </c>
      <c r="V1480" s="91" t="str">
        <f>'E2 - Financing Agreements'!$B$101</f>
        <v>[insert additional explanation as necessary]</v>
      </c>
      <c r="W1480" s="91">
        <v>0</v>
      </c>
      <c r="X1480" s="91">
        <v>0</v>
      </c>
      <c r="Y1480" s="91">
        <v>0</v>
      </c>
      <c r="Z1480" s="91">
        <v>0</v>
      </c>
      <c r="AA1480" s="91">
        <v>0</v>
      </c>
      <c r="AB1480" s="91">
        <v>0</v>
      </c>
      <c r="AC1480" s="91">
        <v>0</v>
      </c>
      <c r="AD1480" s="91">
        <v>0</v>
      </c>
      <c r="AE1480" s="91"/>
      <c r="AF1480" s="91"/>
      <c r="AG1480" s="91"/>
      <c r="AH1480" s="91"/>
      <c r="AJ1480" cm="1">
        <f t="array" ref="AJ1480">IF(OR(COUNTIF(R1480,$AZ$2:$AZ$19)),0,1)</f>
        <v>0</v>
      </c>
      <c r="AK1480" cm="1">
        <f t="array" ref="AK1480">IF(OR(COUNTIF(S1480,$AZ$2:$AZ$19)),0,1)</f>
        <v>0</v>
      </c>
      <c r="AL1480" cm="1">
        <f t="array" ref="AL1480">IF(OR(COUNTIF(T1480,$AZ$2:$AZ$19)),0,1)</f>
        <v>0</v>
      </c>
      <c r="AM1480" cm="1">
        <f t="array" ref="AM1480">IF(OR(COUNTIF(U1480,$AZ$2:$AZ$19)),0,1)</f>
        <v>0</v>
      </c>
      <c r="AN1480" cm="1">
        <f t="array" ref="AN1480">IF(OR(COUNTIF(V1480,$AZ$2:$AZ$19)),0,1)</f>
        <v>0</v>
      </c>
      <c r="AO1480" cm="1">
        <f t="array" ref="AO1480">IF(OR(COUNTIF(W1480,$AZ$2:$AZ$19)),0,1)</f>
        <v>0</v>
      </c>
      <c r="AP1480" cm="1">
        <f t="array" ref="AP1480">IF(OR(COUNTIF(X1480,$AZ$2:$AZ$19)),0,1)</f>
        <v>0</v>
      </c>
      <c r="AQ1480" cm="1">
        <f t="array" ref="AQ1480">IF(OR(COUNTIF(Y1480,$AZ$2:$AZ$19)),0,1)</f>
        <v>0</v>
      </c>
      <c r="AR1480" cm="1">
        <f t="array" ref="AR1480">IF(OR(COUNTIF(Z1480,$AZ$2:$AZ$19)),0,1)</f>
        <v>0</v>
      </c>
      <c r="AS1480" cm="1">
        <f t="array" ref="AS1480">IF(OR(COUNTIF(AA1480,$AZ$2:$AZ$19)),0,1)</f>
        <v>0</v>
      </c>
      <c r="AT1480" cm="1">
        <f t="array" ref="AT1480">IF(OR(COUNTIF(AB1480,$AZ$2:$AZ$19)),0,1)</f>
        <v>0</v>
      </c>
      <c r="AU1480" cm="1">
        <f t="array" ref="AU1480">IF(OR(COUNTIF(AC1480,$AZ$2:$AZ$19)),0,1)</f>
        <v>0</v>
      </c>
      <c r="AV1480" cm="1">
        <f t="array" ref="AV1480">IF(OR(COUNTIF(AD1480,$AZ$2:$AZ$19)),0,1)</f>
        <v>0</v>
      </c>
      <c r="AX1480">
        <f t="shared" si="26"/>
        <v>0</v>
      </c>
    </row>
    <row r="1481" spans="1:50" x14ac:dyDescent="0.3">
      <c r="A1481" s="92" t="str" cm="1">
        <f t="array" ref="A1481">IF(AX1481&gt;0,'Licensee Info'!$A$2:$A$2,"#N/A")</f>
        <v>#N/A</v>
      </c>
      <c r="B1481" s="88" t="str">
        <f>'Cover Sheet'!$A$3</f>
        <v>[insert AFS Reporting Period]</v>
      </c>
      <c r="C1481" s="88" t="str">
        <f>'Cover Sheet'!$D$3</f>
        <v>[insert all medical and adult-use license record numbers covered by this AFS]</v>
      </c>
      <c r="D1481" s="88" t="str">
        <f>'Cover Sheet'!$A$6</f>
        <v>[insert name of firm]</v>
      </c>
      <c r="E1481" s="88" t="str">
        <f>'Cover Sheet'!$B$6</f>
        <v>[insert CPA name]</v>
      </c>
      <c r="F1481" s="88" t="str">
        <f>'Cover Sheet'!$B$8</f>
        <v>[insert CPA license number]</v>
      </c>
      <c r="G1481" s="88" t="str">
        <f>'Cover Sheet'!$D$6</f>
        <v>[insert direct email address]</v>
      </c>
      <c r="H1481" s="88" t="str">
        <f>'Cover Sheet'!$D$8</f>
        <v>[insert direct phone number]</v>
      </c>
      <c r="I1481" s="88" t="str">
        <f>'Cover Sheet'!$D$10</f>
        <v>[insert firm mailing address]</v>
      </c>
      <c r="J1481" s="88" t="str">
        <f>'Licensee Info'!$E$2</f>
        <v>Report not attested to correctly</v>
      </c>
      <c r="K1481" t="s">
        <v>305</v>
      </c>
      <c r="L1481">
        <v>1</v>
      </c>
      <c r="M1481" t="s">
        <v>284</v>
      </c>
      <c r="N1481">
        <v>3</v>
      </c>
      <c r="O1481">
        <v>1</v>
      </c>
      <c r="R1481" cm="1">
        <f t="array" ref="R1481:X1488">'E2 - Financing Agreements'!$A$104:$G$111</f>
        <v>0</v>
      </c>
      <c r="S1481">
        <v>0</v>
      </c>
      <c r="T1481">
        <v>0</v>
      </c>
      <c r="U1481">
        <v>0</v>
      </c>
      <c r="V1481">
        <v>0</v>
      </c>
      <c r="W1481">
        <v>0</v>
      </c>
      <c r="X1481">
        <v>0</v>
      </c>
      <c r="Y1481">
        <v>0</v>
      </c>
      <c r="Z1481">
        <v>0</v>
      </c>
      <c r="AA1481">
        <v>0</v>
      </c>
      <c r="AB1481">
        <v>0</v>
      </c>
      <c r="AC1481">
        <v>0</v>
      </c>
      <c r="AD1481">
        <v>0</v>
      </c>
      <c r="AJ1481" cm="1">
        <f t="array" ref="AJ1481">IF(OR(COUNTIF(R1481,$AZ$2:$AZ$19)),0,1)</f>
        <v>0</v>
      </c>
      <c r="AK1481" cm="1">
        <f t="array" ref="AK1481">IF(OR(COUNTIF(S1481,$AZ$2:$AZ$19)),0,1)</f>
        <v>0</v>
      </c>
      <c r="AL1481" cm="1">
        <f t="array" ref="AL1481">IF(OR(COUNTIF(T1481,$AZ$2:$AZ$19)),0,1)</f>
        <v>0</v>
      </c>
      <c r="AM1481" cm="1">
        <f t="array" ref="AM1481">IF(OR(COUNTIF(U1481,$AZ$2:$AZ$19)),0,1)</f>
        <v>0</v>
      </c>
      <c r="AN1481" cm="1">
        <f t="array" ref="AN1481">IF(OR(COUNTIF(V1481,$AZ$2:$AZ$19)),0,1)</f>
        <v>0</v>
      </c>
      <c r="AO1481" cm="1">
        <f t="array" ref="AO1481">IF(OR(COUNTIF(W1481,$AZ$2:$AZ$19)),0,1)</f>
        <v>0</v>
      </c>
      <c r="AP1481" cm="1">
        <f t="array" ref="AP1481">IF(OR(COUNTIF(X1481,$AZ$2:$AZ$19)),0,1)</f>
        <v>0</v>
      </c>
      <c r="AQ1481" cm="1">
        <f t="array" ref="AQ1481">IF(OR(COUNTIF(Y1481,$AZ$2:$AZ$19)),0,1)</f>
        <v>0</v>
      </c>
      <c r="AR1481" cm="1">
        <f t="array" ref="AR1481">IF(OR(COUNTIF(Z1481,$AZ$2:$AZ$19)),0,1)</f>
        <v>0</v>
      </c>
      <c r="AS1481" cm="1">
        <f t="array" ref="AS1481">IF(OR(COUNTIF(AA1481,$AZ$2:$AZ$19)),0,1)</f>
        <v>0</v>
      </c>
      <c r="AT1481" cm="1">
        <f t="array" ref="AT1481">IF(OR(COUNTIF(AB1481,$AZ$2:$AZ$19)),0,1)</f>
        <v>0</v>
      </c>
      <c r="AU1481" cm="1">
        <f t="array" ref="AU1481">IF(OR(COUNTIF(AC1481,$AZ$2:$AZ$19)),0,1)</f>
        <v>0</v>
      </c>
      <c r="AV1481" cm="1">
        <f t="array" ref="AV1481">IF(OR(COUNTIF(AD1481,$AZ$2:$AZ$19)),0,1)</f>
        <v>0</v>
      </c>
      <c r="AX1481">
        <f t="shared" si="26"/>
        <v>0</v>
      </c>
    </row>
    <row r="1482" spans="1:50" x14ac:dyDescent="0.3">
      <c r="A1482" s="88" t="str" cm="1">
        <f t="array" ref="A1482">IF(AX1482&gt;0,'Licensee Info'!$A$2:$A$2,"#N/A")</f>
        <v>#N/A</v>
      </c>
      <c r="B1482" s="88" t="str">
        <f>'Cover Sheet'!$A$3</f>
        <v>[insert AFS Reporting Period]</v>
      </c>
      <c r="C1482" s="88" t="str">
        <f>'Cover Sheet'!$D$3</f>
        <v>[insert all medical and adult-use license record numbers covered by this AFS]</v>
      </c>
      <c r="D1482" s="88" t="str">
        <f>'Cover Sheet'!$A$6</f>
        <v>[insert name of firm]</v>
      </c>
      <c r="E1482" s="88" t="str">
        <f>'Cover Sheet'!$B$6</f>
        <v>[insert CPA name]</v>
      </c>
      <c r="F1482" s="88" t="str">
        <f>'Cover Sheet'!$B$8</f>
        <v>[insert CPA license number]</v>
      </c>
      <c r="G1482" s="88" t="str">
        <f>'Cover Sheet'!$D$6</f>
        <v>[insert direct email address]</v>
      </c>
      <c r="H1482" s="88" t="str">
        <f>'Cover Sheet'!$D$8</f>
        <v>[insert direct phone number]</v>
      </c>
      <c r="I1482" s="88" t="str">
        <f>'Cover Sheet'!$D$10</f>
        <v>[insert firm mailing address]</v>
      </c>
      <c r="J1482" s="88" t="str">
        <f>'Licensee Info'!$E$2</f>
        <v>Report not attested to correctly</v>
      </c>
      <c r="K1482" s="91" t="s">
        <v>305</v>
      </c>
      <c r="L1482" s="91">
        <v>1</v>
      </c>
      <c r="M1482" s="91" t="s">
        <v>284</v>
      </c>
      <c r="N1482" s="91">
        <v>3</v>
      </c>
      <c r="O1482" s="91">
        <v>2</v>
      </c>
      <c r="P1482" s="91"/>
      <c r="Q1482" s="91"/>
      <c r="R1482" s="91">
        <v>0</v>
      </c>
      <c r="S1482" s="91">
        <v>0</v>
      </c>
      <c r="T1482" s="91">
        <v>0</v>
      </c>
      <c r="U1482" s="91">
        <v>0</v>
      </c>
      <c r="V1482" s="91">
        <v>0</v>
      </c>
      <c r="W1482" s="91">
        <v>0</v>
      </c>
      <c r="X1482" s="91">
        <v>0</v>
      </c>
      <c r="Y1482" s="91">
        <v>0</v>
      </c>
      <c r="Z1482" s="91">
        <v>0</v>
      </c>
      <c r="AA1482" s="91">
        <v>0</v>
      </c>
      <c r="AB1482" s="91">
        <v>0</v>
      </c>
      <c r="AC1482" s="91">
        <v>0</v>
      </c>
      <c r="AD1482" s="91">
        <v>0</v>
      </c>
      <c r="AE1482" s="91"/>
      <c r="AF1482" s="91"/>
      <c r="AG1482" s="91"/>
      <c r="AH1482" s="91"/>
      <c r="AJ1482" cm="1">
        <f t="array" ref="AJ1482">IF(OR(COUNTIF(R1482,$AZ$2:$AZ$19)),0,1)</f>
        <v>0</v>
      </c>
      <c r="AK1482" cm="1">
        <f t="array" ref="AK1482">IF(OR(COUNTIF(S1482,$AZ$2:$AZ$19)),0,1)</f>
        <v>0</v>
      </c>
      <c r="AL1482" cm="1">
        <f t="array" ref="AL1482">IF(OR(COUNTIF(T1482,$AZ$2:$AZ$19)),0,1)</f>
        <v>0</v>
      </c>
      <c r="AM1482" cm="1">
        <f t="array" ref="AM1482">IF(OR(COUNTIF(U1482,$AZ$2:$AZ$19)),0,1)</f>
        <v>0</v>
      </c>
      <c r="AN1482" cm="1">
        <f t="array" ref="AN1482">IF(OR(COUNTIF(V1482,$AZ$2:$AZ$19)),0,1)</f>
        <v>0</v>
      </c>
      <c r="AO1482" cm="1">
        <f t="array" ref="AO1482">IF(OR(COUNTIF(W1482,$AZ$2:$AZ$19)),0,1)</f>
        <v>0</v>
      </c>
      <c r="AP1482" cm="1">
        <f t="array" ref="AP1482">IF(OR(COUNTIF(X1482,$AZ$2:$AZ$19)),0,1)</f>
        <v>0</v>
      </c>
      <c r="AQ1482" cm="1">
        <f t="array" ref="AQ1482">IF(OR(COUNTIF(Y1482,$AZ$2:$AZ$19)),0,1)</f>
        <v>0</v>
      </c>
      <c r="AR1482" cm="1">
        <f t="array" ref="AR1482">IF(OR(COUNTIF(Z1482,$AZ$2:$AZ$19)),0,1)</f>
        <v>0</v>
      </c>
      <c r="AS1482" cm="1">
        <f t="array" ref="AS1482">IF(OR(COUNTIF(AA1482,$AZ$2:$AZ$19)),0,1)</f>
        <v>0</v>
      </c>
      <c r="AT1482" cm="1">
        <f t="array" ref="AT1482">IF(OR(COUNTIF(AB1482,$AZ$2:$AZ$19)),0,1)</f>
        <v>0</v>
      </c>
      <c r="AU1482" cm="1">
        <f t="array" ref="AU1482">IF(OR(COUNTIF(AC1482,$AZ$2:$AZ$19)),0,1)</f>
        <v>0</v>
      </c>
      <c r="AV1482" cm="1">
        <f t="array" ref="AV1482">IF(OR(COUNTIF(AD1482,$AZ$2:$AZ$19)),0,1)</f>
        <v>0</v>
      </c>
      <c r="AX1482">
        <f t="shared" si="26"/>
        <v>0</v>
      </c>
    </row>
    <row r="1483" spans="1:50" x14ac:dyDescent="0.3">
      <c r="A1483" s="92" t="str" cm="1">
        <f t="array" ref="A1483">IF(AX1483&gt;0,'Licensee Info'!$A$2:$A$2,"#N/A")</f>
        <v>#N/A</v>
      </c>
      <c r="B1483" s="88" t="str">
        <f>'Cover Sheet'!$A$3</f>
        <v>[insert AFS Reporting Period]</v>
      </c>
      <c r="C1483" s="88" t="str">
        <f>'Cover Sheet'!$D$3</f>
        <v>[insert all medical and adult-use license record numbers covered by this AFS]</v>
      </c>
      <c r="D1483" s="88" t="str">
        <f>'Cover Sheet'!$A$6</f>
        <v>[insert name of firm]</v>
      </c>
      <c r="E1483" s="88" t="str">
        <f>'Cover Sheet'!$B$6</f>
        <v>[insert CPA name]</v>
      </c>
      <c r="F1483" s="88" t="str">
        <f>'Cover Sheet'!$B$8</f>
        <v>[insert CPA license number]</v>
      </c>
      <c r="G1483" s="88" t="str">
        <f>'Cover Sheet'!$D$6</f>
        <v>[insert direct email address]</v>
      </c>
      <c r="H1483" s="88" t="str">
        <f>'Cover Sheet'!$D$8</f>
        <v>[insert direct phone number]</v>
      </c>
      <c r="I1483" s="88" t="str">
        <f>'Cover Sheet'!$D$10</f>
        <v>[insert firm mailing address]</v>
      </c>
      <c r="J1483" s="88" t="str">
        <f>'Licensee Info'!$E$2</f>
        <v>Report not attested to correctly</v>
      </c>
      <c r="K1483" t="s">
        <v>305</v>
      </c>
      <c r="L1483">
        <v>1</v>
      </c>
      <c r="M1483" t="s">
        <v>284</v>
      </c>
      <c r="N1483">
        <v>3</v>
      </c>
      <c r="O1483">
        <v>3</v>
      </c>
      <c r="R1483">
        <v>0</v>
      </c>
      <c r="S1483">
        <v>0</v>
      </c>
      <c r="T1483">
        <v>0</v>
      </c>
      <c r="U1483">
        <v>0</v>
      </c>
      <c r="V1483">
        <v>0</v>
      </c>
      <c r="W1483">
        <v>0</v>
      </c>
      <c r="X1483">
        <v>0</v>
      </c>
      <c r="Y1483">
        <v>0</v>
      </c>
      <c r="Z1483">
        <v>0</v>
      </c>
      <c r="AA1483">
        <v>0</v>
      </c>
      <c r="AB1483">
        <v>0</v>
      </c>
      <c r="AC1483">
        <v>0</v>
      </c>
      <c r="AD1483">
        <v>0</v>
      </c>
      <c r="AJ1483" cm="1">
        <f t="array" ref="AJ1483">IF(OR(COUNTIF(R1483,$AZ$2:$AZ$19)),0,1)</f>
        <v>0</v>
      </c>
      <c r="AK1483" cm="1">
        <f t="array" ref="AK1483">IF(OR(COUNTIF(S1483,$AZ$2:$AZ$19)),0,1)</f>
        <v>0</v>
      </c>
      <c r="AL1483" cm="1">
        <f t="array" ref="AL1483">IF(OR(COUNTIF(T1483,$AZ$2:$AZ$19)),0,1)</f>
        <v>0</v>
      </c>
      <c r="AM1483" cm="1">
        <f t="array" ref="AM1483">IF(OR(COUNTIF(U1483,$AZ$2:$AZ$19)),0,1)</f>
        <v>0</v>
      </c>
      <c r="AN1483" cm="1">
        <f t="array" ref="AN1483">IF(OR(COUNTIF(V1483,$AZ$2:$AZ$19)),0,1)</f>
        <v>0</v>
      </c>
      <c r="AO1483" cm="1">
        <f t="array" ref="AO1483">IF(OR(COUNTIF(W1483,$AZ$2:$AZ$19)),0,1)</f>
        <v>0</v>
      </c>
      <c r="AP1483" cm="1">
        <f t="array" ref="AP1483">IF(OR(COUNTIF(X1483,$AZ$2:$AZ$19)),0,1)</f>
        <v>0</v>
      </c>
      <c r="AQ1483" cm="1">
        <f t="array" ref="AQ1483">IF(OR(COUNTIF(Y1483,$AZ$2:$AZ$19)),0,1)</f>
        <v>0</v>
      </c>
      <c r="AR1483" cm="1">
        <f t="array" ref="AR1483">IF(OR(COUNTIF(Z1483,$AZ$2:$AZ$19)),0,1)</f>
        <v>0</v>
      </c>
      <c r="AS1483" cm="1">
        <f t="array" ref="AS1483">IF(OR(COUNTIF(AA1483,$AZ$2:$AZ$19)),0,1)</f>
        <v>0</v>
      </c>
      <c r="AT1483" cm="1">
        <f t="array" ref="AT1483">IF(OR(COUNTIF(AB1483,$AZ$2:$AZ$19)),0,1)</f>
        <v>0</v>
      </c>
      <c r="AU1483" cm="1">
        <f t="array" ref="AU1483">IF(OR(COUNTIF(AC1483,$AZ$2:$AZ$19)),0,1)</f>
        <v>0</v>
      </c>
      <c r="AV1483" cm="1">
        <f t="array" ref="AV1483">IF(OR(COUNTIF(AD1483,$AZ$2:$AZ$19)),0,1)</f>
        <v>0</v>
      </c>
      <c r="AX1483">
        <f t="shared" si="26"/>
        <v>0</v>
      </c>
    </row>
    <row r="1484" spans="1:50" x14ac:dyDescent="0.3">
      <c r="A1484" s="88" t="str" cm="1">
        <f t="array" ref="A1484">IF(AX1484&gt;0,'Licensee Info'!$A$2:$A$2,"#N/A")</f>
        <v>#N/A</v>
      </c>
      <c r="B1484" s="88" t="str">
        <f>'Cover Sheet'!$A$3</f>
        <v>[insert AFS Reporting Period]</v>
      </c>
      <c r="C1484" s="88" t="str">
        <f>'Cover Sheet'!$D$3</f>
        <v>[insert all medical and adult-use license record numbers covered by this AFS]</v>
      </c>
      <c r="D1484" s="88" t="str">
        <f>'Cover Sheet'!$A$6</f>
        <v>[insert name of firm]</v>
      </c>
      <c r="E1484" s="88" t="str">
        <f>'Cover Sheet'!$B$6</f>
        <v>[insert CPA name]</v>
      </c>
      <c r="F1484" s="88" t="str">
        <f>'Cover Sheet'!$B$8</f>
        <v>[insert CPA license number]</v>
      </c>
      <c r="G1484" s="88" t="str">
        <f>'Cover Sheet'!$D$6</f>
        <v>[insert direct email address]</v>
      </c>
      <c r="H1484" s="88" t="str">
        <f>'Cover Sheet'!$D$8</f>
        <v>[insert direct phone number]</v>
      </c>
      <c r="I1484" s="88" t="str">
        <f>'Cover Sheet'!$D$10</f>
        <v>[insert firm mailing address]</v>
      </c>
      <c r="J1484" s="88" t="str">
        <f>'Licensee Info'!$E$2</f>
        <v>Report not attested to correctly</v>
      </c>
      <c r="K1484" s="91" t="s">
        <v>305</v>
      </c>
      <c r="L1484" s="91">
        <v>1</v>
      </c>
      <c r="M1484" s="91" t="s">
        <v>284</v>
      </c>
      <c r="N1484" s="91">
        <v>3</v>
      </c>
      <c r="O1484" s="91">
        <v>4</v>
      </c>
      <c r="P1484" s="91"/>
      <c r="Q1484" s="91"/>
      <c r="R1484" s="91">
        <v>0</v>
      </c>
      <c r="S1484" s="91">
        <v>0</v>
      </c>
      <c r="T1484" s="91">
        <v>0</v>
      </c>
      <c r="U1484" s="91">
        <v>0</v>
      </c>
      <c r="V1484" s="91">
        <v>0</v>
      </c>
      <c r="W1484" s="91">
        <v>0</v>
      </c>
      <c r="X1484" s="91">
        <v>0</v>
      </c>
      <c r="Y1484" s="91">
        <v>0</v>
      </c>
      <c r="Z1484" s="91">
        <v>0</v>
      </c>
      <c r="AA1484" s="91">
        <v>0</v>
      </c>
      <c r="AB1484" s="91">
        <v>0</v>
      </c>
      <c r="AC1484" s="91">
        <v>0</v>
      </c>
      <c r="AD1484" s="91">
        <v>0</v>
      </c>
      <c r="AE1484" s="91"/>
      <c r="AF1484" s="91"/>
      <c r="AG1484" s="91"/>
      <c r="AH1484" s="91"/>
      <c r="AJ1484" cm="1">
        <f t="array" ref="AJ1484">IF(OR(COUNTIF(R1484,$AZ$2:$AZ$19)),0,1)</f>
        <v>0</v>
      </c>
      <c r="AK1484" cm="1">
        <f t="array" ref="AK1484">IF(OR(COUNTIF(S1484,$AZ$2:$AZ$19)),0,1)</f>
        <v>0</v>
      </c>
      <c r="AL1484" cm="1">
        <f t="array" ref="AL1484">IF(OR(COUNTIF(T1484,$AZ$2:$AZ$19)),0,1)</f>
        <v>0</v>
      </c>
      <c r="AM1484" cm="1">
        <f t="array" ref="AM1484">IF(OR(COUNTIF(U1484,$AZ$2:$AZ$19)),0,1)</f>
        <v>0</v>
      </c>
      <c r="AN1484" cm="1">
        <f t="array" ref="AN1484">IF(OR(COUNTIF(V1484,$AZ$2:$AZ$19)),0,1)</f>
        <v>0</v>
      </c>
      <c r="AO1484" cm="1">
        <f t="array" ref="AO1484">IF(OR(COUNTIF(W1484,$AZ$2:$AZ$19)),0,1)</f>
        <v>0</v>
      </c>
      <c r="AP1484" cm="1">
        <f t="array" ref="AP1484">IF(OR(COUNTIF(X1484,$AZ$2:$AZ$19)),0,1)</f>
        <v>0</v>
      </c>
      <c r="AQ1484" cm="1">
        <f t="array" ref="AQ1484">IF(OR(COUNTIF(Y1484,$AZ$2:$AZ$19)),0,1)</f>
        <v>0</v>
      </c>
      <c r="AR1484" cm="1">
        <f t="array" ref="AR1484">IF(OR(COUNTIF(Z1484,$AZ$2:$AZ$19)),0,1)</f>
        <v>0</v>
      </c>
      <c r="AS1484" cm="1">
        <f t="array" ref="AS1484">IF(OR(COUNTIF(AA1484,$AZ$2:$AZ$19)),0,1)</f>
        <v>0</v>
      </c>
      <c r="AT1484" cm="1">
        <f t="array" ref="AT1484">IF(OR(COUNTIF(AB1484,$AZ$2:$AZ$19)),0,1)</f>
        <v>0</v>
      </c>
      <c r="AU1484" cm="1">
        <f t="array" ref="AU1484">IF(OR(COUNTIF(AC1484,$AZ$2:$AZ$19)),0,1)</f>
        <v>0</v>
      </c>
      <c r="AV1484" cm="1">
        <f t="array" ref="AV1484">IF(OR(COUNTIF(AD1484,$AZ$2:$AZ$19)),0,1)</f>
        <v>0</v>
      </c>
      <c r="AX1484">
        <f t="shared" si="26"/>
        <v>0</v>
      </c>
    </row>
    <row r="1485" spans="1:50" x14ac:dyDescent="0.3">
      <c r="A1485" s="92" t="str" cm="1">
        <f t="array" ref="A1485">IF(AX1485&gt;0,'Licensee Info'!$A$2:$A$2,"#N/A")</f>
        <v>#N/A</v>
      </c>
      <c r="B1485" s="88" t="str">
        <f>'Cover Sheet'!$A$3</f>
        <v>[insert AFS Reporting Period]</v>
      </c>
      <c r="C1485" s="88" t="str">
        <f>'Cover Sheet'!$D$3</f>
        <v>[insert all medical and adult-use license record numbers covered by this AFS]</v>
      </c>
      <c r="D1485" s="88" t="str">
        <f>'Cover Sheet'!$A$6</f>
        <v>[insert name of firm]</v>
      </c>
      <c r="E1485" s="88" t="str">
        <f>'Cover Sheet'!$B$6</f>
        <v>[insert CPA name]</v>
      </c>
      <c r="F1485" s="88" t="str">
        <f>'Cover Sheet'!$B$8</f>
        <v>[insert CPA license number]</v>
      </c>
      <c r="G1485" s="88" t="str">
        <f>'Cover Sheet'!$D$6</f>
        <v>[insert direct email address]</v>
      </c>
      <c r="H1485" s="88" t="str">
        <f>'Cover Sheet'!$D$8</f>
        <v>[insert direct phone number]</v>
      </c>
      <c r="I1485" s="88" t="str">
        <f>'Cover Sheet'!$D$10</f>
        <v>[insert firm mailing address]</v>
      </c>
      <c r="J1485" s="88" t="str">
        <f>'Licensee Info'!$E$2</f>
        <v>Report not attested to correctly</v>
      </c>
      <c r="K1485" t="s">
        <v>305</v>
      </c>
      <c r="L1485">
        <v>1</v>
      </c>
      <c r="M1485" t="s">
        <v>284</v>
      </c>
      <c r="N1485">
        <v>3</v>
      </c>
      <c r="O1485">
        <v>5</v>
      </c>
      <c r="R1485">
        <v>0</v>
      </c>
      <c r="S1485">
        <v>0</v>
      </c>
      <c r="T1485">
        <v>0</v>
      </c>
      <c r="U1485">
        <v>0</v>
      </c>
      <c r="V1485">
        <v>0</v>
      </c>
      <c r="W1485">
        <v>0</v>
      </c>
      <c r="X1485">
        <v>0</v>
      </c>
      <c r="Y1485">
        <v>0</v>
      </c>
      <c r="Z1485">
        <v>0</v>
      </c>
      <c r="AA1485">
        <v>0</v>
      </c>
      <c r="AB1485">
        <v>0</v>
      </c>
      <c r="AC1485">
        <v>0</v>
      </c>
      <c r="AD1485">
        <v>0</v>
      </c>
      <c r="AJ1485" cm="1">
        <f t="array" ref="AJ1485">IF(OR(COUNTIF(R1485,$AZ$2:$AZ$19)),0,1)</f>
        <v>0</v>
      </c>
      <c r="AK1485" cm="1">
        <f t="array" ref="AK1485">IF(OR(COUNTIF(S1485,$AZ$2:$AZ$19)),0,1)</f>
        <v>0</v>
      </c>
      <c r="AL1485" cm="1">
        <f t="array" ref="AL1485">IF(OR(COUNTIF(T1485,$AZ$2:$AZ$19)),0,1)</f>
        <v>0</v>
      </c>
      <c r="AM1485" cm="1">
        <f t="array" ref="AM1485">IF(OR(COUNTIF(U1485,$AZ$2:$AZ$19)),0,1)</f>
        <v>0</v>
      </c>
      <c r="AN1485" cm="1">
        <f t="array" ref="AN1485">IF(OR(COUNTIF(V1485,$AZ$2:$AZ$19)),0,1)</f>
        <v>0</v>
      </c>
      <c r="AO1485" cm="1">
        <f t="array" ref="AO1485">IF(OR(COUNTIF(W1485,$AZ$2:$AZ$19)),0,1)</f>
        <v>0</v>
      </c>
      <c r="AP1485" cm="1">
        <f t="array" ref="AP1485">IF(OR(COUNTIF(X1485,$AZ$2:$AZ$19)),0,1)</f>
        <v>0</v>
      </c>
      <c r="AQ1485" cm="1">
        <f t="array" ref="AQ1485">IF(OR(COUNTIF(Y1485,$AZ$2:$AZ$19)),0,1)</f>
        <v>0</v>
      </c>
      <c r="AR1485" cm="1">
        <f t="array" ref="AR1485">IF(OR(COUNTIF(Z1485,$AZ$2:$AZ$19)),0,1)</f>
        <v>0</v>
      </c>
      <c r="AS1485" cm="1">
        <f t="array" ref="AS1485">IF(OR(COUNTIF(AA1485,$AZ$2:$AZ$19)),0,1)</f>
        <v>0</v>
      </c>
      <c r="AT1485" cm="1">
        <f t="array" ref="AT1485">IF(OR(COUNTIF(AB1485,$AZ$2:$AZ$19)),0,1)</f>
        <v>0</v>
      </c>
      <c r="AU1485" cm="1">
        <f t="array" ref="AU1485">IF(OR(COUNTIF(AC1485,$AZ$2:$AZ$19)),0,1)</f>
        <v>0</v>
      </c>
      <c r="AV1485" cm="1">
        <f t="array" ref="AV1485">IF(OR(COUNTIF(AD1485,$AZ$2:$AZ$19)),0,1)</f>
        <v>0</v>
      </c>
      <c r="AX1485">
        <f t="shared" si="26"/>
        <v>0</v>
      </c>
    </row>
    <row r="1486" spans="1:50" x14ac:dyDescent="0.3">
      <c r="A1486" s="88" t="str" cm="1">
        <f t="array" ref="A1486">IF(AX1486&gt;0,'Licensee Info'!$A$2:$A$2,"#N/A")</f>
        <v>#N/A</v>
      </c>
      <c r="B1486" s="88" t="str">
        <f>'Cover Sheet'!$A$3</f>
        <v>[insert AFS Reporting Period]</v>
      </c>
      <c r="C1486" s="88" t="str">
        <f>'Cover Sheet'!$D$3</f>
        <v>[insert all medical and adult-use license record numbers covered by this AFS]</v>
      </c>
      <c r="D1486" s="88" t="str">
        <f>'Cover Sheet'!$A$6</f>
        <v>[insert name of firm]</v>
      </c>
      <c r="E1486" s="88" t="str">
        <f>'Cover Sheet'!$B$6</f>
        <v>[insert CPA name]</v>
      </c>
      <c r="F1486" s="88" t="str">
        <f>'Cover Sheet'!$B$8</f>
        <v>[insert CPA license number]</v>
      </c>
      <c r="G1486" s="88" t="str">
        <f>'Cover Sheet'!$D$6</f>
        <v>[insert direct email address]</v>
      </c>
      <c r="H1486" s="88" t="str">
        <f>'Cover Sheet'!$D$8</f>
        <v>[insert direct phone number]</v>
      </c>
      <c r="I1486" s="88" t="str">
        <f>'Cover Sheet'!$D$10</f>
        <v>[insert firm mailing address]</v>
      </c>
      <c r="J1486" s="88" t="str">
        <f>'Licensee Info'!$E$2</f>
        <v>Report not attested to correctly</v>
      </c>
      <c r="K1486" s="91" t="s">
        <v>305</v>
      </c>
      <c r="L1486" s="91">
        <v>1</v>
      </c>
      <c r="M1486" s="91" t="s">
        <v>284</v>
      </c>
      <c r="N1486" s="91">
        <v>3</v>
      </c>
      <c r="O1486" s="91">
        <v>6</v>
      </c>
      <c r="P1486" s="91"/>
      <c r="Q1486" s="91"/>
      <c r="R1486" s="91">
        <v>0</v>
      </c>
      <c r="S1486" s="91">
        <v>0</v>
      </c>
      <c r="T1486" s="91">
        <v>0</v>
      </c>
      <c r="U1486" s="91">
        <v>0</v>
      </c>
      <c r="V1486" s="91">
        <v>0</v>
      </c>
      <c r="W1486" s="91">
        <v>0</v>
      </c>
      <c r="X1486" s="91">
        <v>0</v>
      </c>
      <c r="Y1486" s="91">
        <v>0</v>
      </c>
      <c r="Z1486" s="91">
        <v>0</v>
      </c>
      <c r="AA1486" s="91">
        <v>0</v>
      </c>
      <c r="AB1486" s="91">
        <v>0</v>
      </c>
      <c r="AC1486" s="91">
        <v>0</v>
      </c>
      <c r="AD1486" s="91">
        <v>0</v>
      </c>
      <c r="AE1486" s="91"/>
      <c r="AF1486" s="91"/>
      <c r="AG1486" s="91"/>
      <c r="AH1486" s="91"/>
      <c r="AJ1486" cm="1">
        <f t="array" ref="AJ1486">IF(OR(COUNTIF(R1486,$AZ$2:$AZ$19)),0,1)</f>
        <v>0</v>
      </c>
      <c r="AK1486" cm="1">
        <f t="array" ref="AK1486">IF(OR(COUNTIF(S1486,$AZ$2:$AZ$19)),0,1)</f>
        <v>0</v>
      </c>
      <c r="AL1486" cm="1">
        <f t="array" ref="AL1486">IF(OR(COUNTIF(T1486,$AZ$2:$AZ$19)),0,1)</f>
        <v>0</v>
      </c>
      <c r="AM1486" cm="1">
        <f t="array" ref="AM1486">IF(OR(COUNTIF(U1486,$AZ$2:$AZ$19)),0,1)</f>
        <v>0</v>
      </c>
      <c r="AN1486" cm="1">
        <f t="array" ref="AN1486">IF(OR(COUNTIF(V1486,$AZ$2:$AZ$19)),0,1)</f>
        <v>0</v>
      </c>
      <c r="AO1486" cm="1">
        <f t="array" ref="AO1486">IF(OR(COUNTIF(W1486,$AZ$2:$AZ$19)),0,1)</f>
        <v>0</v>
      </c>
      <c r="AP1486" cm="1">
        <f t="array" ref="AP1486">IF(OR(COUNTIF(X1486,$AZ$2:$AZ$19)),0,1)</f>
        <v>0</v>
      </c>
      <c r="AQ1486" cm="1">
        <f t="array" ref="AQ1486">IF(OR(COUNTIF(Y1486,$AZ$2:$AZ$19)),0,1)</f>
        <v>0</v>
      </c>
      <c r="AR1486" cm="1">
        <f t="array" ref="AR1486">IF(OR(COUNTIF(Z1486,$AZ$2:$AZ$19)),0,1)</f>
        <v>0</v>
      </c>
      <c r="AS1486" cm="1">
        <f t="array" ref="AS1486">IF(OR(COUNTIF(AA1486,$AZ$2:$AZ$19)),0,1)</f>
        <v>0</v>
      </c>
      <c r="AT1486" cm="1">
        <f t="array" ref="AT1486">IF(OR(COUNTIF(AB1486,$AZ$2:$AZ$19)),0,1)</f>
        <v>0</v>
      </c>
      <c r="AU1486" cm="1">
        <f t="array" ref="AU1486">IF(OR(COUNTIF(AC1486,$AZ$2:$AZ$19)),0,1)</f>
        <v>0</v>
      </c>
      <c r="AV1486" cm="1">
        <f t="array" ref="AV1486">IF(OR(COUNTIF(AD1486,$AZ$2:$AZ$19)),0,1)</f>
        <v>0</v>
      </c>
      <c r="AX1486">
        <f t="shared" si="26"/>
        <v>0</v>
      </c>
    </row>
    <row r="1487" spans="1:50" x14ac:dyDescent="0.3">
      <c r="A1487" s="92" t="str" cm="1">
        <f t="array" ref="A1487">IF(AX1487&gt;0,'Licensee Info'!$A$2:$A$2,"#N/A")</f>
        <v>#N/A</v>
      </c>
      <c r="B1487" s="88" t="str">
        <f>'Cover Sheet'!$A$3</f>
        <v>[insert AFS Reporting Period]</v>
      </c>
      <c r="C1487" s="88" t="str">
        <f>'Cover Sheet'!$D$3</f>
        <v>[insert all medical and adult-use license record numbers covered by this AFS]</v>
      </c>
      <c r="D1487" s="88" t="str">
        <f>'Cover Sheet'!$A$6</f>
        <v>[insert name of firm]</v>
      </c>
      <c r="E1487" s="88" t="str">
        <f>'Cover Sheet'!$B$6</f>
        <v>[insert CPA name]</v>
      </c>
      <c r="F1487" s="88" t="str">
        <f>'Cover Sheet'!$B$8</f>
        <v>[insert CPA license number]</v>
      </c>
      <c r="G1487" s="88" t="str">
        <f>'Cover Sheet'!$D$6</f>
        <v>[insert direct email address]</v>
      </c>
      <c r="H1487" s="88" t="str">
        <f>'Cover Sheet'!$D$8</f>
        <v>[insert direct phone number]</v>
      </c>
      <c r="I1487" s="88" t="str">
        <f>'Cover Sheet'!$D$10</f>
        <v>[insert firm mailing address]</v>
      </c>
      <c r="J1487" s="88" t="str">
        <f>'Licensee Info'!$E$2</f>
        <v>Report not attested to correctly</v>
      </c>
      <c r="K1487" t="s">
        <v>305</v>
      </c>
      <c r="L1487">
        <v>1</v>
      </c>
      <c r="M1487" t="s">
        <v>284</v>
      </c>
      <c r="N1487">
        <v>3</v>
      </c>
      <c r="O1487">
        <v>7</v>
      </c>
      <c r="R1487">
        <v>0</v>
      </c>
      <c r="S1487">
        <v>0</v>
      </c>
      <c r="T1487">
        <v>0</v>
      </c>
      <c r="U1487">
        <v>0</v>
      </c>
      <c r="V1487">
        <v>0</v>
      </c>
      <c r="W1487">
        <v>0</v>
      </c>
      <c r="X1487">
        <v>0</v>
      </c>
      <c r="Y1487">
        <v>0</v>
      </c>
      <c r="Z1487">
        <v>0</v>
      </c>
      <c r="AA1487">
        <v>0</v>
      </c>
      <c r="AB1487">
        <v>0</v>
      </c>
      <c r="AC1487">
        <v>0</v>
      </c>
      <c r="AD1487">
        <v>0</v>
      </c>
      <c r="AJ1487" cm="1">
        <f t="array" ref="AJ1487">IF(OR(COUNTIF(R1487,$AZ$2:$AZ$19)),0,1)</f>
        <v>0</v>
      </c>
      <c r="AK1487" cm="1">
        <f t="array" ref="AK1487">IF(OR(COUNTIF(S1487,$AZ$2:$AZ$19)),0,1)</f>
        <v>0</v>
      </c>
      <c r="AL1487" cm="1">
        <f t="array" ref="AL1487">IF(OR(COUNTIF(T1487,$AZ$2:$AZ$19)),0,1)</f>
        <v>0</v>
      </c>
      <c r="AM1487" cm="1">
        <f t="array" ref="AM1487">IF(OR(COUNTIF(U1487,$AZ$2:$AZ$19)),0,1)</f>
        <v>0</v>
      </c>
      <c r="AN1487" cm="1">
        <f t="array" ref="AN1487">IF(OR(COUNTIF(V1487,$AZ$2:$AZ$19)),0,1)</f>
        <v>0</v>
      </c>
      <c r="AO1487" cm="1">
        <f t="array" ref="AO1487">IF(OR(COUNTIF(W1487,$AZ$2:$AZ$19)),0,1)</f>
        <v>0</v>
      </c>
      <c r="AP1487" cm="1">
        <f t="array" ref="AP1487">IF(OR(COUNTIF(X1487,$AZ$2:$AZ$19)),0,1)</f>
        <v>0</v>
      </c>
      <c r="AQ1487" cm="1">
        <f t="array" ref="AQ1487">IF(OR(COUNTIF(Y1487,$AZ$2:$AZ$19)),0,1)</f>
        <v>0</v>
      </c>
      <c r="AR1487" cm="1">
        <f t="array" ref="AR1487">IF(OR(COUNTIF(Z1487,$AZ$2:$AZ$19)),0,1)</f>
        <v>0</v>
      </c>
      <c r="AS1487" cm="1">
        <f t="array" ref="AS1487">IF(OR(COUNTIF(AA1487,$AZ$2:$AZ$19)),0,1)</f>
        <v>0</v>
      </c>
      <c r="AT1487" cm="1">
        <f t="array" ref="AT1487">IF(OR(COUNTIF(AB1487,$AZ$2:$AZ$19)),0,1)</f>
        <v>0</v>
      </c>
      <c r="AU1487" cm="1">
        <f t="array" ref="AU1487">IF(OR(COUNTIF(AC1487,$AZ$2:$AZ$19)),0,1)</f>
        <v>0</v>
      </c>
      <c r="AV1487" cm="1">
        <f t="array" ref="AV1487">IF(OR(COUNTIF(AD1487,$AZ$2:$AZ$19)),0,1)</f>
        <v>0</v>
      </c>
      <c r="AX1487">
        <f t="shared" si="26"/>
        <v>0</v>
      </c>
    </row>
    <row r="1488" spans="1:50" x14ac:dyDescent="0.3">
      <c r="A1488" s="88" t="str" cm="1">
        <f t="array" ref="A1488">IF(AX1488&gt;0,'Licensee Info'!$A$2:$A$2,"#N/A")</f>
        <v>#N/A</v>
      </c>
      <c r="B1488" s="88" t="str">
        <f>'Cover Sheet'!$A$3</f>
        <v>[insert AFS Reporting Period]</v>
      </c>
      <c r="C1488" s="88" t="str">
        <f>'Cover Sheet'!$D$3</f>
        <v>[insert all medical and adult-use license record numbers covered by this AFS]</v>
      </c>
      <c r="D1488" s="88" t="str">
        <f>'Cover Sheet'!$A$6</f>
        <v>[insert name of firm]</v>
      </c>
      <c r="E1488" s="88" t="str">
        <f>'Cover Sheet'!$B$6</f>
        <v>[insert CPA name]</v>
      </c>
      <c r="F1488" s="88" t="str">
        <f>'Cover Sheet'!$B$8</f>
        <v>[insert CPA license number]</v>
      </c>
      <c r="G1488" s="88" t="str">
        <f>'Cover Sheet'!$D$6</f>
        <v>[insert direct email address]</v>
      </c>
      <c r="H1488" s="88" t="str">
        <f>'Cover Sheet'!$D$8</f>
        <v>[insert direct phone number]</v>
      </c>
      <c r="I1488" s="88" t="str">
        <f>'Cover Sheet'!$D$10</f>
        <v>[insert firm mailing address]</v>
      </c>
      <c r="J1488" s="88" t="str">
        <f>'Licensee Info'!$E$2</f>
        <v>Report not attested to correctly</v>
      </c>
      <c r="K1488" s="91" t="s">
        <v>305</v>
      </c>
      <c r="L1488" s="91">
        <v>1</v>
      </c>
      <c r="M1488" s="91" t="s">
        <v>284</v>
      </c>
      <c r="N1488" s="91">
        <v>3</v>
      </c>
      <c r="O1488" s="91">
        <v>8</v>
      </c>
      <c r="P1488" s="91"/>
      <c r="Q1488" s="91"/>
      <c r="R1488" s="91">
        <v>0</v>
      </c>
      <c r="S1488" s="91">
        <v>0</v>
      </c>
      <c r="T1488" s="91">
        <v>0</v>
      </c>
      <c r="U1488" s="91">
        <v>0</v>
      </c>
      <c r="V1488" s="91">
        <v>0</v>
      </c>
      <c r="W1488" s="91">
        <v>0</v>
      </c>
      <c r="X1488" s="91">
        <v>0</v>
      </c>
      <c r="Y1488" s="91">
        <v>0</v>
      </c>
      <c r="Z1488" s="91">
        <v>0</v>
      </c>
      <c r="AA1488" s="91">
        <v>0</v>
      </c>
      <c r="AB1488" s="91">
        <v>0</v>
      </c>
      <c r="AC1488" s="91">
        <v>0</v>
      </c>
      <c r="AD1488" s="91">
        <v>0</v>
      </c>
      <c r="AE1488" s="91"/>
      <c r="AF1488" s="91"/>
      <c r="AG1488" s="91"/>
      <c r="AH1488" s="91"/>
      <c r="AJ1488" cm="1">
        <f t="array" ref="AJ1488">IF(OR(COUNTIF(R1488,$AZ$2:$AZ$19)),0,1)</f>
        <v>0</v>
      </c>
      <c r="AK1488" cm="1">
        <f t="array" ref="AK1488">IF(OR(COUNTIF(S1488,$AZ$2:$AZ$19)),0,1)</f>
        <v>0</v>
      </c>
      <c r="AL1488" cm="1">
        <f t="array" ref="AL1488">IF(OR(COUNTIF(T1488,$AZ$2:$AZ$19)),0,1)</f>
        <v>0</v>
      </c>
      <c r="AM1488" cm="1">
        <f t="array" ref="AM1488">IF(OR(COUNTIF(U1488,$AZ$2:$AZ$19)),0,1)</f>
        <v>0</v>
      </c>
      <c r="AN1488" cm="1">
        <f t="array" ref="AN1488">IF(OR(COUNTIF(V1488,$AZ$2:$AZ$19)),0,1)</f>
        <v>0</v>
      </c>
      <c r="AO1488" cm="1">
        <f t="array" ref="AO1488">IF(OR(COUNTIF(W1488,$AZ$2:$AZ$19)),0,1)</f>
        <v>0</v>
      </c>
      <c r="AP1488" cm="1">
        <f t="array" ref="AP1488">IF(OR(COUNTIF(X1488,$AZ$2:$AZ$19)),0,1)</f>
        <v>0</v>
      </c>
      <c r="AQ1488" cm="1">
        <f t="array" ref="AQ1488">IF(OR(COUNTIF(Y1488,$AZ$2:$AZ$19)),0,1)</f>
        <v>0</v>
      </c>
      <c r="AR1488" cm="1">
        <f t="array" ref="AR1488">IF(OR(COUNTIF(Z1488,$AZ$2:$AZ$19)),0,1)</f>
        <v>0</v>
      </c>
      <c r="AS1488" cm="1">
        <f t="array" ref="AS1488">IF(OR(COUNTIF(AA1488,$AZ$2:$AZ$19)),0,1)</f>
        <v>0</v>
      </c>
      <c r="AT1488" cm="1">
        <f t="array" ref="AT1488">IF(OR(COUNTIF(AB1488,$AZ$2:$AZ$19)),0,1)</f>
        <v>0</v>
      </c>
      <c r="AU1488" cm="1">
        <f t="array" ref="AU1488">IF(OR(COUNTIF(AC1488,$AZ$2:$AZ$19)),0,1)</f>
        <v>0</v>
      </c>
      <c r="AV1488" cm="1">
        <f t="array" ref="AV1488">IF(OR(COUNTIF(AD1488,$AZ$2:$AZ$19)),0,1)</f>
        <v>0</v>
      </c>
      <c r="AX1488">
        <f t="shared" si="26"/>
        <v>0</v>
      </c>
    </row>
    <row r="1489" spans="1:50" x14ac:dyDescent="0.3">
      <c r="A1489" s="92" t="str" cm="1">
        <f t="array" ref="A1489">IF(AX1489&gt;0,'Licensee Info'!$A$2:$A$2,"#N/A")</f>
        <v>#N/A</v>
      </c>
      <c r="B1489" s="88" t="str">
        <f>'Cover Sheet'!$A$3</f>
        <v>[insert AFS Reporting Period]</v>
      </c>
      <c r="C1489" s="88" t="str">
        <f>'Cover Sheet'!$D$3</f>
        <v>[insert all medical and adult-use license record numbers covered by this AFS]</v>
      </c>
      <c r="D1489" s="88" t="str">
        <f>'Cover Sheet'!$A$6</f>
        <v>[insert name of firm]</v>
      </c>
      <c r="E1489" s="88" t="str">
        <f>'Cover Sheet'!$B$6</f>
        <v>[insert CPA name]</v>
      </c>
      <c r="F1489" s="88" t="str">
        <f>'Cover Sheet'!$B$8</f>
        <v>[insert CPA license number]</v>
      </c>
      <c r="G1489" s="88" t="str">
        <f>'Cover Sheet'!$D$6</f>
        <v>[insert direct email address]</v>
      </c>
      <c r="H1489" s="88" t="str">
        <f>'Cover Sheet'!$D$8</f>
        <v>[insert direct phone number]</v>
      </c>
      <c r="I1489" s="88" t="str">
        <f>'Cover Sheet'!$D$10</f>
        <v>[insert firm mailing address]</v>
      </c>
      <c r="J1489" s="88" t="str">
        <f>'Licensee Info'!$E$2</f>
        <v>Report not attested to correctly</v>
      </c>
      <c r="K1489" t="s">
        <v>305</v>
      </c>
      <c r="L1489">
        <v>1</v>
      </c>
      <c r="M1489" t="s">
        <v>284</v>
      </c>
      <c r="N1489">
        <v>3</v>
      </c>
      <c r="O1489">
        <v>9</v>
      </c>
      <c r="R1489">
        <v>0</v>
      </c>
      <c r="S1489">
        <v>0</v>
      </c>
      <c r="T1489">
        <v>0</v>
      </c>
      <c r="U1489">
        <v>0</v>
      </c>
      <c r="V1489">
        <v>0</v>
      </c>
      <c r="W1489">
        <v>0</v>
      </c>
      <c r="X1489">
        <v>0</v>
      </c>
      <c r="Y1489">
        <v>0</v>
      </c>
      <c r="Z1489">
        <v>0</v>
      </c>
      <c r="AA1489">
        <v>0</v>
      </c>
      <c r="AB1489">
        <v>0</v>
      </c>
      <c r="AC1489">
        <v>0</v>
      </c>
      <c r="AD1489">
        <v>0</v>
      </c>
      <c r="AJ1489" cm="1">
        <f t="array" ref="AJ1489">IF(OR(COUNTIF(R1489,$AZ$2:$AZ$19)),0,1)</f>
        <v>0</v>
      </c>
      <c r="AK1489" cm="1">
        <f t="array" ref="AK1489">IF(OR(COUNTIF(S1489,$AZ$2:$AZ$19)),0,1)</f>
        <v>0</v>
      </c>
      <c r="AL1489" cm="1">
        <f t="array" ref="AL1489">IF(OR(COUNTIF(T1489,$AZ$2:$AZ$19)),0,1)</f>
        <v>0</v>
      </c>
      <c r="AM1489" cm="1">
        <f t="array" ref="AM1489">IF(OR(COUNTIF(U1489,$AZ$2:$AZ$19)),0,1)</f>
        <v>0</v>
      </c>
      <c r="AN1489" cm="1">
        <f t="array" ref="AN1489">IF(OR(COUNTIF(V1489,$AZ$2:$AZ$19)),0,1)</f>
        <v>0</v>
      </c>
      <c r="AO1489" cm="1">
        <f t="array" ref="AO1489">IF(OR(COUNTIF(W1489,$AZ$2:$AZ$19)),0,1)</f>
        <v>0</v>
      </c>
      <c r="AP1489" cm="1">
        <f t="array" ref="AP1489">IF(OR(COUNTIF(X1489,$AZ$2:$AZ$19)),0,1)</f>
        <v>0</v>
      </c>
      <c r="AQ1489" cm="1">
        <f t="array" ref="AQ1489">IF(OR(COUNTIF(Y1489,$AZ$2:$AZ$19)),0,1)</f>
        <v>0</v>
      </c>
      <c r="AR1489" cm="1">
        <f t="array" ref="AR1489">IF(OR(COUNTIF(Z1489,$AZ$2:$AZ$19)),0,1)</f>
        <v>0</v>
      </c>
      <c r="AS1489" cm="1">
        <f t="array" ref="AS1489">IF(OR(COUNTIF(AA1489,$AZ$2:$AZ$19)),0,1)</f>
        <v>0</v>
      </c>
      <c r="AT1489" cm="1">
        <f t="array" ref="AT1489">IF(OR(COUNTIF(AB1489,$AZ$2:$AZ$19)),0,1)</f>
        <v>0</v>
      </c>
      <c r="AU1489" cm="1">
        <f t="array" ref="AU1489">IF(OR(COUNTIF(AC1489,$AZ$2:$AZ$19)),0,1)</f>
        <v>0</v>
      </c>
      <c r="AV1489" cm="1">
        <f t="array" ref="AV1489">IF(OR(COUNTIF(AD1489,$AZ$2:$AZ$19)),0,1)</f>
        <v>0</v>
      </c>
      <c r="AX1489">
        <f t="shared" si="26"/>
        <v>0</v>
      </c>
    </row>
    <row r="1490" spans="1:50" x14ac:dyDescent="0.3">
      <c r="A1490" s="88" t="str" cm="1">
        <f t="array" ref="A1490">IF(AX1490&gt;0,'Licensee Info'!$A$2:$A$2,"#N/A")</f>
        <v>#N/A</v>
      </c>
      <c r="B1490" s="88" t="str">
        <f>'Cover Sheet'!$A$3</f>
        <v>[insert AFS Reporting Period]</v>
      </c>
      <c r="C1490" s="88" t="str">
        <f>'Cover Sheet'!$D$3</f>
        <v>[insert all medical and adult-use license record numbers covered by this AFS]</v>
      </c>
      <c r="D1490" s="88" t="str">
        <f>'Cover Sheet'!$A$6</f>
        <v>[insert name of firm]</v>
      </c>
      <c r="E1490" s="88" t="str">
        <f>'Cover Sheet'!$B$6</f>
        <v>[insert CPA name]</v>
      </c>
      <c r="F1490" s="88" t="str">
        <f>'Cover Sheet'!$B$8</f>
        <v>[insert CPA license number]</v>
      </c>
      <c r="G1490" s="88" t="str">
        <f>'Cover Sheet'!$D$6</f>
        <v>[insert direct email address]</v>
      </c>
      <c r="H1490" s="88" t="str">
        <f>'Cover Sheet'!$D$8</f>
        <v>[insert direct phone number]</v>
      </c>
      <c r="I1490" s="88" t="str">
        <f>'Cover Sheet'!$D$10</f>
        <v>[insert firm mailing address]</v>
      </c>
      <c r="J1490" s="88" t="str">
        <f>'Licensee Info'!$E$2</f>
        <v>Report not attested to correctly</v>
      </c>
      <c r="K1490" s="91" t="s">
        <v>305</v>
      </c>
      <c r="L1490" s="91">
        <v>1</v>
      </c>
      <c r="M1490" s="91" t="s">
        <v>284</v>
      </c>
      <c r="N1490" s="91">
        <v>3</v>
      </c>
      <c r="O1490" s="91">
        <v>10</v>
      </c>
      <c r="P1490" s="91"/>
      <c r="Q1490" s="91"/>
      <c r="R1490" s="91">
        <v>0</v>
      </c>
      <c r="S1490" s="91">
        <v>0</v>
      </c>
      <c r="T1490" s="91">
        <v>0</v>
      </c>
      <c r="U1490" s="91">
        <v>0</v>
      </c>
      <c r="V1490" s="91">
        <v>0</v>
      </c>
      <c r="W1490" s="91">
        <v>0</v>
      </c>
      <c r="X1490" s="91">
        <v>0</v>
      </c>
      <c r="Y1490" s="91">
        <v>0</v>
      </c>
      <c r="Z1490" s="91">
        <v>0</v>
      </c>
      <c r="AA1490" s="91">
        <v>0</v>
      </c>
      <c r="AB1490" s="91">
        <v>0</v>
      </c>
      <c r="AC1490" s="91">
        <v>0</v>
      </c>
      <c r="AD1490" s="91">
        <v>0</v>
      </c>
      <c r="AE1490" s="91"/>
      <c r="AF1490" s="91"/>
      <c r="AG1490" s="91"/>
      <c r="AH1490" s="91"/>
      <c r="AJ1490" cm="1">
        <f t="array" ref="AJ1490">IF(OR(COUNTIF(R1490,$AZ$2:$AZ$19)),0,1)</f>
        <v>0</v>
      </c>
      <c r="AK1490" cm="1">
        <f t="array" ref="AK1490">IF(OR(COUNTIF(S1490,$AZ$2:$AZ$19)),0,1)</f>
        <v>0</v>
      </c>
      <c r="AL1490" cm="1">
        <f t="array" ref="AL1490">IF(OR(COUNTIF(T1490,$AZ$2:$AZ$19)),0,1)</f>
        <v>0</v>
      </c>
      <c r="AM1490" cm="1">
        <f t="array" ref="AM1490">IF(OR(COUNTIF(U1490,$AZ$2:$AZ$19)),0,1)</f>
        <v>0</v>
      </c>
      <c r="AN1490" cm="1">
        <f t="array" ref="AN1490">IF(OR(COUNTIF(V1490,$AZ$2:$AZ$19)),0,1)</f>
        <v>0</v>
      </c>
      <c r="AO1490" cm="1">
        <f t="array" ref="AO1490">IF(OR(COUNTIF(W1490,$AZ$2:$AZ$19)),0,1)</f>
        <v>0</v>
      </c>
      <c r="AP1490" cm="1">
        <f t="array" ref="AP1490">IF(OR(COUNTIF(X1490,$AZ$2:$AZ$19)),0,1)</f>
        <v>0</v>
      </c>
      <c r="AQ1490" cm="1">
        <f t="array" ref="AQ1490">IF(OR(COUNTIF(Y1490,$AZ$2:$AZ$19)),0,1)</f>
        <v>0</v>
      </c>
      <c r="AR1490" cm="1">
        <f t="array" ref="AR1490">IF(OR(COUNTIF(Z1490,$AZ$2:$AZ$19)),0,1)</f>
        <v>0</v>
      </c>
      <c r="AS1490" cm="1">
        <f t="array" ref="AS1490">IF(OR(COUNTIF(AA1490,$AZ$2:$AZ$19)),0,1)</f>
        <v>0</v>
      </c>
      <c r="AT1490" cm="1">
        <f t="array" ref="AT1490">IF(OR(COUNTIF(AB1490,$AZ$2:$AZ$19)),0,1)</f>
        <v>0</v>
      </c>
      <c r="AU1490" cm="1">
        <f t="array" ref="AU1490">IF(OR(COUNTIF(AC1490,$AZ$2:$AZ$19)),0,1)</f>
        <v>0</v>
      </c>
      <c r="AV1490" cm="1">
        <f t="array" ref="AV1490">IF(OR(COUNTIF(AD1490,$AZ$2:$AZ$19)),0,1)</f>
        <v>0</v>
      </c>
      <c r="AX1490">
        <f t="shared" si="26"/>
        <v>0</v>
      </c>
    </row>
    <row r="1491" spans="1:50" x14ac:dyDescent="0.3">
      <c r="A1491" s="92" t="str" cm="1">
        <f t="array" ref="A1491">IF(AX1491&gt;0,'Licensee Info'!$A$2:$A$2,"#N/A")</f>
        <v>#N/A</v>
      </c>
      <c r="B1491" s="88" t="str">
        <f>'Cover Sheet'!$A$3</f>
        <v>[insert AFS Reporting Period]</v>
      </c>
      <c r="C1491" s="88" t="str">
        <f>'Cover Sheet'!$D$3</f>
        <v>[insert all medical and adult-use license record numbers covered by this AFS]</v>
      </c>
      <c r="D1491" s="88" t="str">
        <f>'Cover Sheet'!$A$6</f>
        <v>[insert name of firm]</v>
      </c>
      <c r="E1491" s="88" t="str">
        <f>'Cover Sheet'!$B$6</f>
        <v>[insert CPA name]</v>
      </c>
      <c r="F1491" s="88" t="str">
        <f>'Cover Sheet'!$B$8</f>
        <v>[insert CPA license number]</v>
      </c>
      <c r="G1491" s="88" t="str">
        <f>'Cover Sheet'!$D$6</f>
        <v>[insert direct email address]</v>
      </c>
      <c r="H1491" s="88" t="str">
        <f>'Cover Sheet'!$D$8</f>
        <v>[insert direct phone number]</v>
      </c>
      <c r="I1491" s="88" t="str">
        <f>'Cover Sheet'!$D$10</f>
        <v>[insert firm mailing address]</v>
      </c>
      <c r="J1491" s="88" t="str">
        <f>'Licensee Info'!$E$2</f>
        <v>Report not attested to correctly</v>
      </c>
      <c r="K1491" t="s">
        <v>305</v>
      </c>
      <c r="L1491">
        <v>1</v>
      </c>
      <c r="M1491">
        <v>1</v>
      </c>
      <c r="N1491">
        <v>4</v>
      </c>
      <c r="R1491" t="str">
        <f>'E2 - Financing Agreements'!$C$114</f>
        <v>[insert here]</v>
      </c>
      <c r="S1491" t="str">
        <f>'E2 - Financing Agreements'!$C$115</f>
        <v>[insert here]</v>
      </c>
      <c r="T1491" t="str">
        <f>'E2 - Financing Agreements'!$C$116</f>
        <v>[insert here]</v>
      </c>
      <c r="U1491" t="str">
        <f>'E2 - Financing Agreements'!$C$117</f>
        <v>[insert here]</v>
      </c>
      <c r="V1491" t="str">
        <f>'E2 - Financing Agreements'!$C$119</f>
        <v>[insert here]</v>
      </c>
      <c r="W1491" t="str">
        <f>'E2 - Financing Agreements'!$C$120</f>
        <v>[insert here]</v>
      </c>
      <c r="X1491" t="str">
        <f>'E2 - Financing Agreements'!$D$123</f>
        <v>[insert relationship explanation here]</v>
      </c>
      <c r="Y1491" t="str">
        <f>'E2 - Financing Agreements'!$C$124</f>
        <v>[insert here]</v>
      </c>
      <c r="Z1491" t="str">
        <f>'E2 - Financing Agreements'!$C$125</f>
        <v>[insert here]</v>
      </c>
      <c r="AA1491" t="str">
        <f>'E2 - Financing Agreements'!$A$127</f>
        <v>[insert here]</v>
      </c>
      <c r="AB1491" t="str">
        <f>'E2 - Financing Agreements'!$C$127</f>
        <v>[insert here]</v>
      </c>
      <c r="AC1491" s="102" t="str">
        <f>'E2 - Financing Agreements'!$E$127</f>
        <v>[Autocalculated From Previous Cells]</v>
      </c>
      <c r="AD1491" t="str">
        <f>'E2 - Financing Agreements'!$C$113</f>
        <v>[insert yes or no]</v>
      </c>
      <c r="AE1491" t="str">
        <f>'E2 - Financing Agreements'!$C$118</f>
        <v>[insert here]</v>
      </c>
      <c r="AF1491" t="str">
        <f>'E2 - Financing Agreements'!$C$121</f>
        <v>[select payment frequency]</v>
      </c>
      <c r="AG1491" t="str">
        <f>'E2 - Financing Agreements'!$D$121</f>
        <v>[insert additional payment explanation here]</v>
      </c>
      <c r="AH1491" t="str">
        <f>'E2 - Financing Agreements'!$C$122</f>
        <v>[insert here]</v>
      </c>
      <c r="AJ1491" cm="1">
        <f t="array" ref="AJ1491">IF(OR(COUNTIF(R1491,$AZ$2:$AZ$19)),0,1)</f>
        <v>0</v>
      </c>
      <c r="AK1491" cm="1">
        <f t="array" ref="AK1491">IF(OR(COUNTIF(S1491,$AZ$2:$AZ$19)),0,1)</f>
        <v>0</v>
      </c>
      <c r="AL1491" cm="1">
        <f t="array" ref="AL1491">IF(OR(COUNTIF(T1491,$AZ$2:$AZ$19)),0,1)</f>
        <v>0</v>
      </c>
      <c r="AM1491" cm="1">
        <f t="array" ref="AM1491">IF(OR(COUNTIF(U1491,$AZ$2:$AZ$19)),0,1)</f>
        <v>0</v>
      </c>
      <c r="AN1491" cm="1">
        <f t="array" ref="AN1491">IF(OR(COUNTIF(V1491,$AZ$2:$AZ$19)),0,1)</f>
        <v>0</v>
      </c>
      <c r="AO1491" cm="1">
        <f t="array" ref="AO1491">IF(OR(COUNTIF(W1491,$AZ$2:$AZ$19)),0,1)</f>
        <v>0</v>
      </c>
      <c r="AP1491" cm="1">
        <f t="array" ref="AP1491">IF(OR(COUNTIF(X1491,$AZ$2:$AZ$19)),0,1)</f>
        <v>0</v>
      </c>
      <c r="AQ1491" cm="1">
        <f t="array" ref="AQ1491">IF(OR(COUNTIF(Y1491,$AZ$2:$AZ$19)),0,1)</f>
        <v>0</v>
      </c>
      <c r="AR1491" cm="1">
        <f t="array" ref="AR1491">IF(OR(COUNTIF(Z1491,$AZ$2:$AZ$19)),0,1)</f>
        <v>0</v>
      </c>
      <c r="AS1491" cm="1">
        <f t="array" ref="AS1491">IF(OR(COUNTIF(AA1491,$AZ$2:$AZ$19)),0,1)</f>
        <v>0</v>
      </c>
      <c r="AT1491" cm="1">
        <f t="array" ref="AT1491">IF(OR(COUNTIF(AB1491,$AZ$2:$AZ$19)),0,1)</f>
        <v>0</v>
      </c>
      <c r="AU1491" cm="1">
        <f t="array" ref="AU1491">IF(OR(COUNTIF(AC1491,$AZ$2:$AZ$19)),0,1)</f>
        <v>0</v>
      </c>
      <c r="AV1491" cm="1">
        <f t="array" ref="AV1491">IF(OR(COUNTIF(AD1491,$AZ$2:$AZ$19)),0,1)</f>
        <v>0</v>
      </c>
      <c r="AX1491">
        <f t="shared" si="26"/>
        <v>0</v>
      </c>
    </row>
    <row r="1492" spans="1:50" x14ac:dyDescent="0.3">
      <c r="A1492" s="88" t="str" cm="1">
        <f t="array" ref="A1492">IF(AX1492&gt;0,'Licensee Info'!$A$2:$A$2,"#N/A")</f>
        <v>#N/A</v>
      </c>
      <c r="B1492" s="88" t="str">
        <f>'Cover Sheet'!$A$3</f>
        <v>[insert AFS Reporting Period]</v>
      </c>
      <c r="C1492" s="88" t="str">
        <f>'Cover Sheet'!$D$3</f>
        <v>[insert all medical and adult-use license record numbers covered by this AFS]</v>
      </c>
      <c r="D1492" s="88" t="str">
        <f>'Cover Sheet'!$A$6</f>
        <v>[insert name of firm]</v>
      </c>
      <c r="E1492" s="88" t="str">
        <f>'Cover Sheet'!$B$6</f>
        <v>[insert CPA name]</v>
      </c>
      <c r="F1492" s="88" t="str">
        <f>'Cover Sheet'!$B$8</f>
        <v>[insert CPA license number]</v>
      </c>
      <c r="G1492" s="88" t="str">
        <f>'Cover Sheet'!$D$6</f>
        <v>[insert direct email address]</v>
      </c>
      <c r="H1492" s="88" t="str">
        <f>'Cover Sheet'!$D$8</f>
        <v>[insert direct phone number]</v>
      </c>
      <c r="I1492" s="88" t="str">
        <f>'Cover Sheet'!$D$10</f>
        <v>[insert firm mailing address]</v>
      </c>
      <c r="J1492" s="88" t="str">
        <f>'Licensee Info'!$E$2</f>
        <v>Report not attested to correctly</v>
      </c>
      <c r="K1492" s="91" t="s">
        <v>305</v>
      </c>
      <c r="L1492" s="91">
        <v>1</v>
      </c>
      <c r="M1492" s="91">
        <v>2</v>
      </c>
      <c r="N1492" s="91">
        <v>4</v>
      </c>
      <c r="O1492" s="91"/>
      <c r="P1492" s="91"/>
      <c r="Q1492" s="91"/>
      <c r="R1492" s="91" t="str">
        <f>'E2 - Financing Agreements'!$A$131</f>
        <v>[insert explanation here]</v>
      </c>
      <c r="S1492" s="91" t="str">
        <f>'E2 - Financing Agreements'!$A$133</f>
        <v>[insert yes or no]</v>
      </c>
      <c r="T1492" s="91" t="str">
        <f>'E2 - Financing Agreements'!$A$135</f>
        <v>[insert yes or no]</v>
      </c>
      <c r="U1492" s="91" t="str">
        <f>'E2 - Financing Agreements'!$B$133</f>
        <v>[insert additional explanation as necessary]</v>
      </c>
      <c r="V1492" s="91" t="str">
        <f>'E2 - Financing Agreements'!$B$135</f>
        <v>[insert additional explanation as necessary]</v>
      </c>
      <c r="W1492" s="91">
        <v>0</v>
      </c>
      <c r="X1492" s="91">
        <v>0</v>
      </c>
      <c r="Y1492" s="91">
        <v>0</v>
      </c>
      <c r="Z1492" s="91">
        <v>0</v>
      </c>
      <c r="AA1492" s="91">
        <v>0</v>
      </c>
      <c r="AB1492" s="91">
        <v>0</v>
      </c>
      <c r="AC1492" s="91">
        <v>0</v>
      </c>
      <c r="AD1492" s="91">
        <v>0</v>
      </c>
      <c r="AE1492" s="91"/>
      <c r="AF1492" s="91"/>
      <c r="AG1492" s="91"/>
      <c r="AH1492" s="91"/>
      <c r="AJ1492" cm="1">
        <f t="array" ref="AJ1492">IF(OR(COUNTIF(R1492,$AZ$2:$AZ$19)),0,1)</f>
        <v>0</v>
      </c>
      <c r="AK1492" cm="1">
        <f t="array" ref="AK1492">IF(OR(COUNTIF(S1492,$AZ$2:$AZ$19)),0,1)</f>
        <v>0</v>
      </c>
      <c r="AL1492" cm="1">
        <f t="array" ref="AL1492">IF(OR(COUNTIF(T1492,$AZ$2:$AZ$19)),0,1)</f>
        <v>0</v>
      </c>
      <c r="AM1492" cm="1">
        <f t="array" ref="AM1492">IF(OR(COUNTIF(U1492,$AZ$2:$AZ$19)),0,1)</f>
        <v>0</v>
      </c>
      <c r="AN1492" cm="1">
        <f t="array" ref="AN1492">IF(OR(COUNTIF(V1492,$AZ$2:$AZ$19)),0,1)</f>
        <v>0</v>
      </c>
      <c r="AO1492" cm="1">
        <f t="array" ref="AO1492">IF(OR(COUNTIF(W1492,$AZ$2:$AZ$19)),0,1)</f>
        <v>0</v>
      </c>
      <c r="AP1492" cm="1">
        <f t="array" ref="AP1492">IF(OR(COUNTIF(X1492,$AZ$2:$AZ$19)),0,1)</f>
        <v>0</v>
      </c>
      <c r="AQ1492" cm="1">
        <f t="array" ref="AQ1492">IF(OR(COUNTIF(Y1492,$AZ$2:$AZ$19)),0,1)</f>
        <v>0</v>
      </c>
      <c r="AR1492" cm="1">
        <f t="array" ref="AR1492">IF(OR(COUNTIF(Z1492,$AZ$2:$AZ$19)),0,1)</f>
        <v>0</v>
      </c>
      <c r="AS1492" cm="1">
        <f t="array" ref="AS1492">IF(OR(COUNTIF(AA1492,$AZ$2:$AZ$19)),0,1)</f>
        <v>0</v>
      </c>
      <c r="AT1492" cm="1">
        <f t="array" ref="AT1492">IF(OR(COUNTIF(AB1492,$AZ$2:$AZ$19)),0,1)</f>
        <v>0</v>
      </c>
      <c r="AU1492" cm="1">
        <f t="array" ref="AU1492">IF(OR(COUNTIF(AC1492,$AZ$2:$AZ$19)),0,1)</f>
        <v>0</v>
      </c>
      <c r="AV1492" cm="1">
        <f t="array" ref="AV1492">IF(OR(COUNTIF(AD1492,$AZ$2:$AZ$19)),0,1)</f>
        <v>0</v>
      </c>
      <c r="AX1492">
        <f t="shared" si="26"/>
        <v>0</v>
      </c>
    </row>
    <row r="1493" spans="1:50" x14ac:dyDescent="0.3">
      <c r="A1493" s="92" t="str" cm="1">
        <f t="array" ref="A1493">IF(AX1493&gt;0,'Licensee Info'!$A$2:$A$2,"#N/A")</f>
        <v>#N/A</v>
      </c>
      <c r="B1493" s="88" t="str">
        <f>'Cover Sheet'!$A$3</f>
        <v>[insert AFS Reporting Period]</v>
      </c>
      <c r="C1493" s="88" t="str">
        <f>'Cover Sheet'!$D$3</f>
        <v>[insert all medical and adult-use license record numbers covered by this AFS]</v>
      </c>
      <c r="D1493" s="88" t="str">
        <f>'Cover Sheet'!$A$6</f>
        <v>[insert name of firm]</v>
      </c>
      <c r="E1493" s="88" t="str">
        <f>'Cover Sheet'!$B$6</f>
        <v>[insert CPA name]</v>
      </c>
      <c r="F1493" s="88" t="str">
        <f>'Cover Sheet'!$B$8</f>
        <v>[insert CPA license number]</v>
      </c>
      <c r="G1493" s="88" t="str">
        <f>'Cover Sheet'!$D$6</f>
        <v>[insert direct email address]</v>
      </c>
      <c r="H1493" s="88" t="str">
        <f>'Cover Sheet'!$D$8</f>
        <v>[insert direct phone number]</v>
      </c>
      <c r="I1493" s="88" t="str">
        <f>'Cover Sheet'!$D$10</f>
        <v>[insert firm mailing address]</v>
      </c>
      <c r="J1493" s="88" t="str">
        <f>'Licensee Info'!$E$2</f>
        <v>Report not attested to correctly</v>
      </c>
      <c r="K1493" t="s">
        <v>305</v>
      </c>
      <c r="L1493">
        <v>1</v>
      </c>
      <c r="M1493" t="s">
        <v>284</v>
      </c>
      <c r="N1493">
        <v>4</v>
      </c>
      <c r="O1493">
        <v>1</v>
      </c>
      <c r="R1493" cm="1">
        <f t="array" ref="R1493:X1500">'E2 - Financing Agreements'!$A$138:$G$145</f>
        <v>0</v>
      </c>
      <c r="S1493">
        <v>0</v>
      </c>
      <c r="T1493">
        <v>0</v>
      </c>
      <c r="U1493">
        <v>0</v>
      </c>
      <c r="V1493">
        <v>0</v>
      </c>
      <c r="W1493">
        <v>0</v>
      </c>
      <c r="X1493">
        <v>0</v>
      </c>
      <c r="Y1493">
        <v>0</v>
      </c>
      <c r="Z1493">
        <v>0</v>
      </c>
      <c r="AA1493">
        <v>0</v>
      </c>
      <c r="AB1493">
        <v>0</v>
      </c>
      <c r="AC1493">
        <v>0</v>
      </c>
      <c r="AD1493">
        <v>0</v>
      </c>
      <c r="AJ1493" cm="1">
        <f t="array" ref="AJ1493">IF(OR(COUNTIF(R1493,$AZ$2:$AZ$19)),0,1)</f>
        <v>0</v>
      </c>
      <c r="AK1493" cm="1">
        <f t="array" ref="AK1493">IF(OR(COUNTIF(S1493,$AZ$2:$AZ$19)),0,1)</f>
        <v>0</v>
      </c>
      <c r="AL1493" cm="1">
        <f t="array" ref="AL1493">IF(OR(COUNTIF(T1493,$AZ$2:$AZ$19)),0,1)</f>
        <v>0</v>
      </c>
      <c r="AM1493" cm="1">
        <f t="array" ref="AM1493">IF(OR(COUNTIF(U1493,$AZ$2:$AZ$19)),0,1)</f>
        <v>0</v>
      </c>
      <c r="AN1493" cm="1">
        <f t="array" ref="AN1493">IF(OR(COUNTIF(V1493,$AZ$2:$AZ$19)),0,1)</f>
        <v>0</v>
      </c>
      <c r="AO1493" cm="1">
        <f t="array" ref="AO1493">IF(OR(COUNTIF(W1493,$AZ$2:$AZ$19)),0,1)</f>
        <v>0</v>
      </c>
      <c r="AP1493" cm="1">
        <f t="array" ref="AP1493">IF(OR(COUNTIF(X1493,$AZ$2:$AZ$19)),0,1)</f>
        <v>0</v>
      </c>
      <c r="AQ1493" cm="1">
        <f t="array" ref="AQ1493">IF(OR(COUNTIF(Y1493,$AZ$2:$AZ$19)),0,1)</f>
        <v>0</v>
      </c>
      <c r="AR1493" cm="1">
        <f t="array" ref="AR1493">IF(OR(COUNTIF(Z1493,$AZ$2:$AZ$19)),0,1)</f>
        <v>0</v>
      </c>
      <c r="AS1493" cm="1">
        <f t="array" ref="AS1493">IF(OR(COUNTIF(AA1493,$AZ$2:$AZ$19)),0,1)</f>
        <v>0</v>
      </c>
      <c r="AT1493" cm="1">
        <f t="array" ref="AT1493">IF(OR(COUNTIF(AB1493,$AZ$2:$AZ$19)),0,1)</f>
        <v>0</v>
      </c>
      <c r="AU1493" cm="1">
        <f t="array" ref="AU1493">IF(OR(COUNTIF(AC1493,$AZ$2:$AZ$19)),0,1)</f>
        <v>0</v>
      </c>
      <c r="AV1493" cm="1">
        <f t="array" ref="AV1493">IF(OR(COUNTIF(AD1493,$AZ$2:$AZ$19)),0,1)</f>
        <v>0</v>
      </c>
      <c r="AX1493">
        <f t="shared" si="26"/>
        <v>0</v>
      </c>
    </row>
    <row r="1494" spans="1:50" x14ac:dyDescent="0.3">
      <c r="A1494" s="88" t="str" cm="1">
        <f t="array" ref="A1494">IF(AX1494&gt;0,'Licensee Info'!$A$2:$A$2,"#N/A")</f>
        <v>#N/A</v>
      </c>
      <c r="B1494" s="88" t="str">
        <f>'Cover Sheet'!$A$3</f>
        <v>[insert AFS Reporting Period]</v>
      </c>
      <c r="C1494" s="88" t="str">
        <f>'Cover Sheet'!$D$3</f>
        <v>[insert all medical and adult-use license record numbers covered by this AFS]</v>
      </c>
      <c r="D1494" s="88" t="str">
        <f>'Cover Sheet'!$A$6</f>
        <v>[insert name of firm]</v>
      </c>
      <c r="E1494" s="88" t="str">
        <f>'Cover Sheet'!$B$6</f>
        <v>[insert CPA name]</v>
      </c>
      <c r="F1494" s="88" t="str">
        <f>'Cover Sheet'!$B$8</f>
        <v>[insert CPA license number]</v>
      </c>
      <c r="G1494" s="88" t="str">
        <f>'Cover Sheet'!$D$6</f>
        <v>[insert direct email address]</v>
      </c>
      <c r="H1494" s="88" t="str">
        <f>'Cover Sheet'!$D$8</f>
        <v>[insert direct phone number]</v>
      </c>
      <c r="I1494" s="88" t="str">
        <f>'Cover Sheet'!$D$10</f>
        <v>[insert firm mailing address]</v>
      </c>
      <c r="J1494" s="88" t="str">
        <f>'Licensee Info'!$E$2</f>
        <v>Report not attested to correctly</v>
      </c>
      <c r="K1494" s="91" t="s">
        <v>305</v>
      </c>
      <c r="L1494" s="91">
        <v>1</v>
      </c>
      <c r="M1494" s="91" t="s">
        <v>284</v>
      </c>
      <c r="N1494" s="91">
        <v>4</v>
      </c>
      <c r="O1494" s="91">
        <v>2</v>
      </c>
      <c r="P1494" s="91"/>
      <c r="Q1494" s="91"/>
      <c r="R1494" s="91">
        <v>0</v>
      </c>
      <c r="S1494" s="91">
        <v>0</v>
      </c>
      <c r="T1494" s="91">
        <v>0</v>
      </c>
      <c r="U1494" s="91">
        <v>0</v>
      </c>
      <c r="V1494" s="91">
        <v>0</v>
      </c>
      <c r="W1494" s="91">
        <v>0</v>
      </c>
      <c r="X1494" s="91">
        <v>0</v>
      </c>
      <c r="Y1494" s="91">
        <v>0</v>
      </c>
      <c r="Z1494" s="91">
        <v>0</v>
      </c>
      <c r="AA1494" s="91">
        <v>0</v>
      </c>
      <c r="AB1494" s="91">
        <v>0</v>
      </c>
      <c r="AC1494" s="91">
        <v>0</v>
      </c>
      <c r="AD1494" s="91">
        <v>0</v>
      </c>
      <c r="AE1494" s="91"/>
      <c r="AF1494" s="91"/>
      <c r="AG1494" s="91"/>
      <c r="AH1494" s="91"/>
      <c r="AJ1494" cm="1">
        <f t="array" ref="AJ1494">IF(OR(COUNTIF(R1494,$AZ$2:$AZ$19)),0,1)</f>
        <v>0</v>
      </c>
      <c r="AK1494" cm="1">
        <f t="array" ref="AK1494">IF(OR(COUNTIF(S1494,$AZ$2:$AZ$19)),0,1)</f>
        <v>0</v>
      </c>
      <c r="AL1494" cm="1">
        <f t="array" ref="AL1494">IF(OR(COUNTIF(T1494,$AZ$2:$AZ$19)),0,1)</f>
        <v>0</v>
      </c>
      <c r="AM1494" cm="1">
        <f t="array" ref="AM1494">IF(OR(COUNTIF(U1494,$AZ$2:$AZ$19)),0,1)</f>
        <v>0</v>
      </c>
      <c r="AN1494" cm="1">
        <f t="array" ref="AN1494">IF(OR(COUNTIF(V1494,$AZ$2:$AZ$19)),0,1)</f>
        <v>0</v>
      </c>
      <c r="AO1494" cm="1">
        <f t="array" ref="AO1494">IF(OR(COUNTIF(W1494,$AZ$2:$AZ$19)),0,1)</f>
        <v>0</v>
      </c>
      <c r="AP1494" cm="1">
        <f t="array" ref="AP1494">IF(OR(COUNTIF(X1494,$AZ$2:$AZ$19)),0,1)</f>
        <v>0</v>
      </c>
      <c r="AQ1494" cm="1">
        <f t="array" ref="AQ1494">IF(OR(COUNTIF(Y1494,$AZ$2:$AZ$19)),0,1)</f>
        <v>0</v>
      </c>
      <c r="AR1494" cm="1">
        <f t="array" ref="AR1494">IF(OR(COUNTIF(Z1494,$AZ$2:$AZ$19)),0,1)</f>
        <v>0</v>
      </c>
      <c r="AS1494" cm="1">
        <f t="array" ref="AS1494">IF(OR(COUNTIF(AA1494,$AZ$2:$AZ$19)),0,1)</f>
        <v>0</v>
      </c>
      <c r="AT1494" cm="1">
        <f t="array" ref="AT1494">IF(OR(COUNTIF(AB1494,$AZ$2:$AZ$19)),0,1)</f>
        <v>0</v>
      </c>
      <c r="AU1494" cm="1">
        <f t="array" ref="AU1494">IF(OR(COUNTIF(AC1494,$AZ$2:$AZ$19)),0,1)</f>
        <v>0</v>
      </c>
      <c r="AV1494" cm="1">
        <f t="array" ref="AV1494">IF(OR(COUNTIF(AD1494,$AZ$2:$AZ$19)),0,1)</f>
        <v>0</v>
      </c>
      <c r="AX1494">
        <f t="shared" si="26"/>
        <v>0</v>
      </c>
    </row>
    <row r="1495" spans="1:50" x14ac:dyDescent="0.3">
      <c r="A1495" s="92" t="str" cm="1">
        <f t="array" ref="A1495">IF(AX1495&gt;0,'Licensee Info'!$A$2:$A$2,"#N/A")</f>
        <v>#N/A</v>
      </c>
      <c r="B1495" s="88" t="str">
        <f>'Cover Sheet'!$A$3</f>
        <v>[insert AFS Reporting Period]</v>
      </c>
      <c r="C1495" s="88" t="str">
        <f>'Cover Sheet'!$D$3</f>
        <v>[insert all medical and adult-use license record numbers covered by this AFS]</v>
      </c>
      <c r="D1495" s="88" t="str">
        <f>'Cover Sheet'!$A$6</f>
        <v>[insert name of firm]</v>
      </c>
      <c r="E1495" s="88" t="str">
        <f>'Cover Sheet'!$B$6</f>
        <v>[insert CPA name]</v>
      </c>
      <c r="F1495" s="88" t="str">
        <f>'Cover Sheet'!$B$8</f>
        <v>[insert CPA license number]</v>
      </c>
      <c r="G1495" s="88" t="str">
        <f>'Cover Sheet'!$D$6</f>
        <v>[insert direct email address]</v>
      </c>
      <c r="H1495" s="88" t="str">
        <f>'Cover Sheet'!$D$8</f>
        <v>[insert direct phone number]</v>
      </c>
      <c r="I1495" s="88" t="str">
        <f>'Cover Sheet'!$D$10</f>
        <v>[insert firm mailing address]</v>
      </c>
      <c r="J1495" s="88" t="str">
        <f>'Licensee Info'!$E$2</f>
        <v>Report not attested to correctly</v>
      </c>
      <c r="K1495" t="s">
        <v>305</v>
      </c>
      <c r="L1495">
        <v>1</v>
      </c>
      <c r="M1495" t="s">
        <v>284</v>
      </c>
      <c r="N1495">
        <v>4</v>
      </c>
      <c r="O1495">
        <v>3</v>
      </c>
      <c r="R1495">
        <v>0</v>
      </c>
      <c r="S1495">
        <v>0</v>
      </c>
      <c r="T1495">
        <v>0</v>
      </c>
      <c r="U1495">
        <v>0</v>
      </c>
      <c r="V1495">
        <v>0</v>
      </c>
      <c r="W1495">
        <v>0</v>
      </c>
      <c r="X1495">
        <v>0</v>
      </c>
      <c r="Y1495">
        <v>0</v>
      </c>
      <c r="Z1495">
        <v>0</v>
      </c>
      <c r="AA1495">
        <v>0</v>
      </c>
      <c r="AB1495">
        <v>0</v>
      </c>
      <c r="AC1495">
        <v>0</v>
      </c>
      <c r="AD1495">
        <v>0</v>
      </c>
      <c r="AJ1495" cm="1">
        <f t="array" ref="AJ1495">IF(OR(COUNTIF(R1495,$AZ$2:$AZ$19)),0,1)</f>
        <v>0</v>
      </c>
      <c r="AK1495" cm="1">
        <f t="array" ref="AK1495">IF(OR(COUNTIF(S1495,$AZ$2:$AZ$19)),0,1)</f>
        <v>0</v>
      </c>
      <c r="AL1495" cm="1">
        <f t="array" ref="AL1495">IF(OR(COUNTIF(T1495,$AZ$2:$AZ$19)),0,1)</f>
        <v>0</v>
      </c>
      <c r="AM1495" cm="1">
        <f t="array" ref="AM1495">IF(OR(COUNTIF(U1495,$AZ$2:$AZ$19)),0,1)</f>
        <v>0</v>
      </c>
      <c r="AN1495" cm="1">
        <f t="array" ref="AN1495">IF(OR(COUNTIF(V1495,$AZ$2:$AZ$19)),0,1)</f>
        <v>0</v>
      </c>
      <c r="AO1495" cm="1">
        <f t="array" ref="AO1495">IF(OR(COUNTIF(W1495,$AZ$2:$AZ$19)),0,1)</f>
        <v>0</v>
      </c>
      <c r="AP1495" cm="1">
        <f t="array" ref="AP1495">IF(OR(COUNTIF(X1495,$AZ$2:$AZ$19)),0,1)</f>
        <v>0</v>
      </c>
      <c r="AQ1495" cm="1">
        <f t="array" ref="AQ1495">IF(OR(COUNTIF(Y1495,$AZ$2:$AZ$19)),0,1)</f>
        <v>0</v>
      </c>
      <c r="AR1495" cm="1">
        <f t="array" ref="AR1495">IF(OR(COUNTIF(Z1495,$AZ$2:$AZ$19)),0,1)</f>
        <v>0</v>
      </c>
      <c r="AS1495" cm="1">
        <f t="array" ref="AS1495">IF(OR(COUNTIF(AA1495,$AZ$2:$AZ$19)),0,1)</f>
        <v>0</v>
      </c>
      <c r="AT1495" cm="1">
        <f t="array" ref="AT1495">IF(OR(COUNTIF(AB1495,$AZ$2:$AZ$19)),0,1)</f>
        <v>0</v>
      </c>
      <c r="AU1495" cm="1">
        <f t="array" ref="AU1495">IF(OR(COUNTIF(AC1495,$AZ$2:$AZ$19)),0,1)</f>
        <v>0</v>
      </c>
      <c r="AV1495" cm="1">
        <f t="array" ref="AV1495">IF(OR(COUNTIF(AD1495,$AZ$2:$AZ$19)),0,1)</f>
        <v>0</v>
      </c>
      <c r="AX1495">
        <f t="shared" si="26"/>
        <v>0</v>
      </c>
    </row>
    <row r="1496" spans="1:50" x14ac:dyDescent="0.3">
      <c r="A1496" s="88" t="str" cm="1">
        <f t="array" ref="A1496">IF(AX1496&gt;0,'Licensee Info'!$A$2:$A$2,"#N/A")</f>
        <v>#N/A</v>
      </c>
      <c r="B1496" s="88" t="str">
        <f>'Cover Sheet'!$A$3</f>
        <v>[insert AFS Reporting Period]</v>
      </c>
      <c r="C1496" s="88" t="str">
        <f>'Cover Sheet'!$D$3</f>
        <v>[insert all medical and adult-use license record numbers covered by this AFS]</v>
      </c>
      <c r="D1496" s="88" t="str">
        <f>'Cover Sheet'!$A$6</f>
        <v>[insert name of firm]</v>
      </c>
      <c r="E1496" s="88" t="str">
        <f>'Cover Sheet'!$B$6</f>
        <v>[insert CPA name]</v>
      </c>
      <c r="F1496" s="88" t="str">
        <f>'Cover Sheet'!$B$8</f>
        <v>[insert CPA license number]</v>
      </c>
      <c r="G1496" s="88" t="str">
        <f>'Cover Sheet'!$D$6</f>
        <v>[insert direct email address]</v>
      </c>
      <c r="H1496" s="88" t="str">
        <f>'Cover Sheet'!$D$8</f>
        <v>[insert direct phone number]</v>
      </c>
      <c r="I1496" s="88" t="str">
        <f>'Cover Sheet'!$D$10</f>
        <v>[insert firm mailing address]</v>
      </c>
      <c r="J1496" s="88" t="str">
        <f>'Licensee Info'!$E$2</f>
        <v>Report not attested to correctly</v>
      </c>
      <c r="K1496" s="91" t="s">
        <v>305</v>
      </c>
      <c r="L1496" s="91">
        <v>1</v>
      </c>
      <c r="M1496" s="91" t="s">
        <v>284</v>
      </c>
      <c r="N1496" s="91">
        <v>4</v>
      </c>
      <c r="O1496" s="91">
        <v>4</v>
      </c>
      <c r="P1496" s="91"/>
      <c r="Q1496" s="91"/>
      <c r="R1496" s="91">
        <v>0</v>
      </c>
      <c r="S1496" s="91">
        <v>0</v>
      </c>
      <c r="T1496" s="91">
        <v>0</v>
      </c>
      <c r="U1496" s="91">
        <v>0</v>
      </c>
      <c r="V1496" s="91">
        <v>0</v>
      </c>
      <c r="W1496" s="91">
        <v>0</v>
      </c>
      <c r="X1496" s="91">
        <v>0</v>
      </c>
      <c r="Y1496" s="91">
        <v>0</v>
      </c>
      <c r="Z1496" s="91">
        <v>0</v>
      </c>
      <c r="AA1496" s="91">
        <v>0</v>
      </c>
      <c r="AB1496" s="91">
        <v>0</v>
      </c>
      <c r="AC1496" s="91">
        <v>0</v>
      </c>
      <c r="AD1496" s="91">
        <v>0</v>
      </c>
      <c r="AE1496" s="91"/>
      <c r="AF1496" s="91"/>
      <c r="AG1496" s="91"/>
      <c r="AH1496" s="91"/>
      <c r="AJ1496" cm="1">
        <f t="array" ref="AJ1496">IF(OR(COUNTIF(R1496,$AZ$2:$AZ$19)),0,1)</f>
        <v>0</v>
      </c>
      <c r="AK1496" cm="1">
        <f t="array" ref="AK1496">IF(OR(COUNTIF(S1496,$AZ$2:$AZ$19)),0,1)</f>
        <v>0</v>
      </c>
      <c r="AL1496" cm="1">
        <f t="array" ref="AL1496">IF(OR(COUNTIF(T1496,$AZ$2:$AZ$19)),0,1)</f>
        <v>0</v>
      </c>
      <c r="AM1496" cm="1">
        <f t="array" ref="AM1496">IF(OR(COUNTIF(U1496,$AZ$2:$AZ$19)),0,1)</f>
        <v>0</v>
      </c>
      <c r="AN1496" cm="1">
        <f t="array" ref="AN1496">IF(OR(COUNTIF(V1496,$AZ$2:$AZ$19)),0,1)</f>
        <v>0</v>
      </c>
      <c r="AO1496" cm="1">
        <f t="array" ref="AO1496">IF(OR(COUNTIF(W1496,$AZ$2:$AZ$19)),0,1)</f>
        <v>0</v>
      </c>
      <c r="AP1496" cm="1">
        <f t="array" ref="AP1496">IF(OR(COUNTIF(X1496,$AZ$2:$AZ$19)),0,1)</f>
        <v>0</v>
      </c>
      <c r="AQ1496" cm="1">
        <f t="array" ref="AQ1496">IF(OR(COUNTIF(Y1496,$AZ$2:$AZ$19)),0,1)</f>
        <v>0</v>
      </c>
      <c r="AR1496" cm="1">
        <f t="array" ref="AR1496">IF(OR(COUNTIF(Z1496,$AZ$2:$AZ$19)),0,1)</f>
        <v>0</v>
      </c>
      <c r="AS1496" cm="1">
        <f t="array" ref="AS1496">IF(OR(COUNTIF(AA1496,$AZ$2:$AZ$19)),0,1)</f>
        <v>0</v>
      </c>
      <c r="AT1496" cm="1">
        <f t="array" ref="AT1496">IF(OR(COUNTIF(AB1496,$AZ$2:$AZ$19)),0,1)</f>
        <v>0</v>
      </c>
      <c r="AU1496" cm="1">
        <f t="array" ref="AU1496">IF(OR(COUNTIF(AC1496,$AZ$2:$AZ$19)),0,1)</f>
        <v>0</v>
      </c>
      <c r="AV1496" cm="1">
        <f t="array" ref="AV1496">IF(OR(COUNTIF(AD1496,$AZ$2:$AZ$19)),0,1)</f>
        <v>0</v>
      </c>
      <c r="AX1496">
        <f t="shared" si="26"/>
        <v>0</v>
      </c>
    </row>
    <row r="1497" spans="1:50" x14ac:dyDescent="0.3">
      <c r="A1497" s="92" t="str" cm="1">
        <f t="array" ref="A1497">IF(AX1497&gt;0,'Licensee Info'!$A$2:$A$2,"#N/A")</f>
        <v>#N/A</v>
      </c>
      <c r="B1497" s="88" t="str">
        <f>'Cover Sheet'!$A$3</f>
        <v>[insert AFS Reporting Period]</v>
      </c>
      <c r="C1497" s="88" t="str">
        <f>'Cover Sheet'!$D$3</f>
        <v>[insert all medical and adult-use license record numbers covered by this AFS]</v>
      </c>
      <c r="D1497" s="88" t="str">
        <f>'Cover Sheet'!$A$6</f>
        <v>[insert name of firm]</v>
      </c>
      <c r="E1497" s="88" t="str">
        <f>'Cover Sheet'!$B$6</f>
        <v>[insert CPA name]</v>
      </c>
      <c r="F1497" s="88" t="str">
        <f>'Cover Sheet'!$B$8</f>
        <v>[insert CPA license number]</v>
      </c>
      <c r="G1497" s="88" t="str">
        <f>'Cover Sheet'!$D$6</f>
        <v>[insert direct email address]</v>
      </c>
      <c r="H1497" s="88" t="str">
        <f>'Cover Sheet'!$D$8</f>
        <v>[insert direct phone number]</v>
      </c>
      <c r="I1497" s="88" t="str">
        <f>'Cover Sheet'!$D$10</f>
        <v>[insert firm mailing address]</v>
      </c>
      <c r="J1497" s="88" t="str">
        <f>'Licensee Info'!$E$2</f>
        <v>Report not attested to correctly</v>
      </c>
      <c r="K1497" t="s">
        <v>305</v>
      </c>
      <c r="L1497">
        <v>1</v>
      </c>
      <c r="M1497" t="s">
        <v>284</v>
      </c>
      <c r="N1497">
        <v>4</v>
      </c>
      <c r="O1497">
        <v>5</v>
      </c>
      <c r="R1497">
        <v>0</v>
      </c>
      <c r="S1497">
        <v>0</v>
      </c>
      <c r="T1497">
        <v>0</v>
      </c>
      <c r="U1497">
        <v>0</v>
      </c>
      <c r="V1497">
        <v>0</v>
      </c>
      <c r="W1497">
        <v>0</v>
      </c>
      <c r="X1497">
        <v>0</v>
      </c>
      <c r="Y1497">
        <v>0</v>
      </c>
      <c r="Z1497">
        <v>0</v>
      </c>
      <c r="AA1497">
        <v>0</v>
      </c>
      <c r="AB1497">
        <v>0</v>
      </c>
      <c r="AC1497">
        <v>0</v>
      </c>
      <c r="AD1497">
        <v>0</v>
      </c>
      <c r="AJ1497" cm="1">
        <f t="array" ref="AJ1497">IF(OR(COUNTIF(R1497,$AZ$2:$AZ$19)),0,1)</f>
        <v>0</v>
      </c>
      <c r="AK1497" cm="1">
        <f t="array" ref="AK1497">IF(OR(COUNTIF(S1497,$AZ$2:$AZ$19)),0,1)</f>
        <v>0</v>
      </c>
      <c r="AL1497" cm="1">
        <f t="array" ref="AL1497">IF(OR(COUNTIF(T1497,$AZ$2:$AZ$19)),0,1)</f>
        <v>0</v>
      </c>
      <c r="AM1497" cm="1">
        <f t="array" ref="AM1497">IF(OR(COUNTIF(U1497,$AZ$2:$AZ$19)),0,1)</f>
        <v>0</v>
      </c>
      <c r="AN1497" cm="1">
        <f t="array" ref="AN1497">IF(OR(COUNTIF(V1497,$AZ$2:$AZ$19)),0,1)</f>
        <v>0</v>
      </c>
      <c r="AO1497" cm="1">
        <f t="array" ref="AO1497">IF(OR(COUNTIF(W1497,$AZ$2:$AZ$19)),0,1)</f>
        <v>0</v>
      </c>
      <c r="AP1497" cm="1">
        <f t="array" ref="AP1497">IF(OR(COUNTIF(X1497,$AZ$2:$AZ$19)),0,1)</f>
        <v>0</v>
      </c>
      <c r="AQ1497" cm="1">
        <f t="array" ref="AQ1497">IF(OR(COUNTIF(Y1497,$AZ$2:$AZ$19)),0,1)</f>
        <v>0</v>
      </c>
      <c r="AR1497" cm="1">
        <f t="array" ref="AR1497">IF(OR(COUNTIF(Z1497,$AZ$2:$AZ$19)),0,1)</f>
        <v>0</v>
      </c>
      <c r="AS1497" cm="1">
        <f t="array" ref="AS1497">IF(OR(COUNTIF(AA1497,$AZ$2:$AZ$19)),0,1)</f>
        <v>0</v>
      </c>
      <c r="AT1497" cm="1">
        <f t="array" ref="AT1497">IF(OR(COUNTIF(AB1497,$AZ$2:$AZ$19)),0,1)</f>
        <v>0</v>
      </c>
      <c r="AU1497" cm="1">
        <f t="array" ref="AU1497">IF(OR(COUNTIF(AC1497,$AZ$2:$AZ$19)),0,1)</f>
        <v>0</v>
      </c>
      <c r="AV1497" cm="1">
        <f t="array" ref="AV1497">IF(OR(COUNTIF(AD1497,$AZ$2:$AZ$19)),0,1)</f>
        <v>0</v>
      </c>
      <c r="AX1497">
        <f t="shared" si="26"/>
        <v>0</v>
      </c>
    </row>
    <row r="1498" spans="1:50" x14ac:dyDescent="0.3">
      <c r="A1498" s="88" t="str" cm="1">
        <f t="array" ref="A1498">IF(AX1498&gt;0,'Licensee Info'!$A$2:$A$2,"#N/A")</f>
        <v>#N/A</v>
      </c>
      <c r="B1498" s="88" t="str">
        <f>'Cover Sheet'!$A$3</f>
        <v>[insert AFS Reporting Period]</v>
      </c>
      <c r="C1498" s="88" t="str">
        <f>'Cover Sheet'!$D$3</f>
        <v>[insert all medical and adult-use license record numbers covered by this AFS]</v>
      </c>
      <c r="D1498" s="88" t="str">
        <f>'Cover Sheet'!$A$6</f>
        <v>[insert name of firm]</v>
      </c>
      <c r="E1498" s="88" t="str">
        <f>'Cover Sheet'!$B$6</f>
        <v>[insert CPA name]</v>
      </c>
      <c r="F1498" s="88" t="str">
        <f>'Cover Sheet'!$B$8</f>
        <v>[insert CPA license number]</v>
      </c>
      <c r="G1498" s="88" t="str">
        <f>'Cover Sheet'!$D$6</f>
        <v>[insert direct email address]</v>
      </c>
      <c r="H1498" s="88" t="str">
        <f>'Cover Sheet'!$D$8</f>
        <v>[insert direct phone number]</v>
      </c>
      <c r="I1498" s="88" t="str">
        <f>'Cover Sheet'!$D$10</f>
        <v>[insert firm mailing address]</v>
      </c>
      <c r="J1498" s="88" t="str">
        <f>'Licensee Info'!$E$2</f>
        <v>Report not attested to correctly</v>
      </c>
      <c r="K1498" s="91" t="s">
        <v>305</v>
      </c>
      <c r="L1498" s="91">
        <v>1</v>
      </c>
      <c r="M1498" s="91" t="s">
        <v>284</v>
      </c>
      <c r="N1498" s="91">
        <v>4</v>
      </c>
      <c r="O1498" s="91">
        <v>6</v>
      </c>
      <c r="P1498" s="91"/>
      <c r="Q1498" s="91"/>
      <c r="R1498" s="91">
        <v>0</v>
      </c>
      <c r="S1498" s="91">
        <v>0</v>
      </c>
      <c r="T1498" s="91">
        <v>0</v>
      </c>
      <c r="U1498" s="91">
        <v>0</v>
      </c>
      <c r="V1498" s="91">
        <v>0</v>
      </c>
      <c r="W1498" s="91">
        <v>0</v>
      </c>
      <c r="X1498" s="91">
        <v>0</v>
      </c>
      <c r="Y1498" s="91">
        <v>0</v>
      </c>
      <c r="Z1498" s="91">
        <v>0</v>
      </c>
      <c r="AA1498" s="91">
        <v>0</v>
      </c>
      <c r="AB1498" s="91">
        <v>0</v>
      </c>
      <c r="AC1498" s="91">
        <v>0</v>
      </c>
      <c r="AD1498" s="91">
        <v>0</v>
      </c>
      <c r="AE1498" s="91"/>
      <c r="AF1498" s="91"/>
      <c r="AG1498" s="91"/>
      <c r="AH1498" s="91"/>
      <c r="AJ1498" cm="1">
        <f t="array" ref="AJ1498">IF(OR(COUNTIF(R1498,$AZ$2:$AZ$19)),0,1)</f>
        <v>0</v>
      </c>
      <c r="AK1498" cm="1">
        <f t="array" ref="AK1498">IF(OR(COUNTIF(S1498,$AZ$2:$AZ$19)),0,1)</f>
        <v>0</v>
      </c>
      <c r="AL1498" cm="1">
        <f t="array" ref="AL1498">IF(OR(COUNTIF(T1498,$AZ$2:$AZ$19)),0,1)</f>
        <v>0</v>
      </c>
      <c r="AM1498" cm="1">
        <f t="array" ref="AM1498">IF(OR(COUNTIF(U1498,$AZ$2:$AZ$19)),0,1)</f>
        <v>0</v>
      </c>
      <c r="AN1498" cm="1">
        <f t="array" ref="AN1498">IF(OR(COUNTIF(V1498,$AZ$2:$AZ$19)),0,1)</f>
        <v>0</v>
      </c>
      <c r="AO1498" cm="1">
        <f t="array" ref="AO1498">IF(OR(COUNTIF(W1498,$AZ$2:$AZ$19)),0,1)</f>
        <v>0</v>
      </c>
      <c r="AP1498" cm="1">
        <f t="array" ref="AP1498">IF(OR(COUNTIF(X1498,$AZ$2:$AZ$19)),0,1)</f>
        <v>0</v>
      </c>
      <c r="AQ1498" cm="1">
        <f t="array" ref="AQ1498">IF(OR(COUNTIF(Y1498,$AZ$2:$AZ$19)),0,1)</f>
        <v>0</v>
      </c>
      <c r="AR1498" cm="1">
        <f t="array" ref="AR1498">IF(OR(COUNTIF(Z1498,$AZ$2:$AZ$19)),0,1)</f>
        <v>0</v>
      </c>
      <c r="AS1498" cm="1">
        <f t="array" ref="AS1498">IF(OR(COUNTIF(AA1498,$AZ$2:$AZ$19)),0,1)</f>
        <v>0</v>
      </c>
      <c r="AT1498" cm="1">
        <f t="array" ref="AT1498">IF(OR(COUNTIF(AB1498,$AZ$2:$AZ$19)),0,1)</f>
        <v>0</v>
      </c>
      <c r="AU1498" cm="1">
        <f t="array" ref="AU1498">IF(OR(COUNTIF(AC1498,$AZ$2:$AZ$19)),0,1)</f>
        <v>0</v>
      </c>
      <c r="AV1498" cm="1">
        <f t="array" ref="AV1498">IF(OR(COUNTIF(AD1498,$AZ$2:$AZ$19)),0,1)</f>
        <v>0</v>
      </c>
      <c r="AX1498">
        <f t="shared" si="26"/>
        <v>0</v>
      </c>
    </row>
    <row r="1499" spans="1:50" x14ac:dyDescent="0.3">
      <c r="A1499" s="92" t="str" cm="1">
        <f t="array" ref="A1499">IF(AX1499&gt;0,'Licensee Info'!$A$2:$A$2,"#N/A")</f>
        <v>#N/A</v>
      </c>
      <c r="B1499" s="88" t="str">
        <f>'Cover Sheet'!$A$3</f>
        <v>[insert AFS Reporting Period]</v>
      </c>
      <c r="C1499" s="88" t="str">
        <f>'Cover Sheet'!$D$3</f>
        <v>[insert all medical and adult-use license record numbers covered by this AFS]</v>
      </c>
      <c r="D1499" s="88" t="str">
        <f>'Cover Sheet'!$A$6</f>
        <v>[insert name of firm]</v>
      </c>
      <c r="E1499" s="88" t="str">
        <f>'Cover Sheet'!$B$6</f>
        <v>[insert CPA name]</v>
      </c>
      <c r="F1499" s="88" t="str">
        <f>'Cover Sheet'!$B$8</f>
        <v>[insert CPA license number]</v>
      </c>
      <c r="G1499" s="88" t="str">
        <f>'Cover Sheet'!$D$6</f>
        <v>[insert direct email address]</v>
      </c>
      <c r="H1499" s="88" t="str">
        <f>'Cover Sheet'!$D$8</f>
        <v>[insert direct phone number]</v>
      </c>
      <c r="I1499" s="88" t="str">
        <f>'Cover Sheet'!$D$10</f>
        <v>[insert firm mailing address]</v>
      </c>
      <c r="J1499" s="88" t="str">
        <f>'Licensee Info'!$E$2</f>
        <v>Report not attested to correctly</v>
      </c>
      <c r="K1499" t="s">
        <v>305</v>
      </c>
      <c r="L1499">
        <v>1</v>
      </c>
      <c r="M1499" t="s">
        <v>284</v>
      </c>
      <c r="N1499">
        <v>4</v>
      </c>
      <c r="O1499">
        <v>7</v>
      </c>
      <c r="R1499">
        <v>0</v>
      </c>
      <c r="S1499">
        <v>0</v>
      </c>
      <c r="T1499">
        <v>0</v>
      </c>
      <c r="U1499">
        <v>0</v>
      </c>
      <c r="V1499">
        <v>0</v>
      </c>
      <c r="W1499">
        <v>0</v>
      </c>
      <c r="X1499">
        <v>0</v>
      </c>
      <c r="Y1499">
        <v>0</v>
      </c>
      <c r="Z1499">
        <v>0</v>
      </c>
      <c r="AA1499">
        <v>0</v>
      </c>
      <c r="AB1499">
        <v>0</v>
      </c>
      <c r="AC1499">
        <v>0</v>
      </c>
      <c r="AD1499">
        <v>0</v>
      </c>
      <c r="AJ1499" cm="1">
        <f t="array" ref="AJ1499">IF(OR(COUNTIF(R1499,$AZ$2:$AZ$19)),0,1)</f>
        <v>0</v>
      </c>
      <c r="AK1499" cm="1">
        <f t="array" ref="AK1499">IF(OR(COUNTIF(S1499,$AZ$2:$AZ$19)),0,1)</f>
        <v>0</v>
      </c>
      <c r="AL1499" cm="1">
        <f t="array" ref="AL1499">IF(OR(COUNTIF(T1499,$AZ$2:$AZ$19)),0,1)</f>
        <v>0</v>
      </c>
      <c r="AM1499" cm="1">
        <f t="array" ref="AM1499">IF(OR(COUNTIF(U1499,$AZ$2:$AZ$19)),0,1)</f>
        <v>0</v>
      </c>
      <c r="AN1499" cm="1">
        <f t="array" ref="AN1499">IF(OR(COUNTIF(V1499,$AZ$2:$AZ$19)),0,1)</f>
        <v>0</v>
      </c>
      <c r="AO1499" cm="1">
        <f t="array" ref="AO1499">IF(OR(COUNTIF(W1499,$AZ$2:$AZ$19)),0,1)</f>
        <v>0</v>
      </c>
      <c r="AP1499" cm="1">
        <f t="array" ref="AP1499">IF(OR(COUNTIF(X1499,$AZ$2:$AZ$19)),0,1)</f>
        <v>0</v>
      </c>
      <c r="AQ1499" cm="1">
        <f t="array" ref="AQ1499">IF(OR(COUNTIF(Y1499,$AZ$2:$AZ$19)),0,1)</f>
        <v>0</v>
      </c>
      <c r="AR1499" cm="1">
        <f t="array" ref="AR1499">IF(OR(COUNTIF(Z1499,$AZ$2:$AZ$19)),0,1)</f>
        <v>0</v>
      </c>
      <c r="AS1499" cm="1">
        <f t="array" ref="AS1499">IF(OR(COUNTIF(AA1499,$AZ$2:$AZ$19)),0,1)</f>
        <v>0</v>
      </c>
      <c r="AT1499" cm="1">
        <f t="array" ref="AT1499">IF(OR(COUNTIF(AB1499,$AZ$2:$AZ$19)),0,1)</f>
        <v>0</v>
      </c>
      <c r="AU1499" cm="1">
        <f t="array" ref="AU1499">IF(OR(COUNTIF(AC1499,$AZ$2:$AZ$19)),0,1)</f>
        <v>0</v>
      </c>
      <c r="AV1499" cm="1">
        <f t="array" ref="AV1499">IF(OR(COUNTIF(AD1499,$AZ$2:$AZ$19)),0,1)</f>
        <v>0</v>
      </c>
      <c r="AX1499">
        <f t="shared" si="26"/>
        <v>0</v>
      </c>
    </row>
    <row r="1500" spans="1:50" x14ac:dyDescent="0.3">
      <c r="A1500" s="88" t="str" cm="1">
        <f t="array" ref="A1500">IF(AX1500&gt;0,'Licensee Info'!$A$2:$A$2,"#N/A")</f>
        <v>#N/A</v>
      </c>
      <c r="B1500" s="88" t="str">
        <f>'Cover Sheet'!$A$3</f>
        <v>[insert AFS Reporting Period]</v>
      </c>
      <c r="C1500" s="88" t="str">
        <f>'Cover Sheet'!$D$3</f>
        <v>[insert all medical and adult-use license record numbers covered by this AFS]</v>
      </c>
      <c r="D1500" s="88" t="str">
        <f>'Cover Sheet'!$A$6</f>
        <v>[insert name of firm]</v>
      </c>
      <c r="E1500" s="88" t="str">
        <f>'Cover Sheet'!$B$6</f>
        <v>[insert CPA name]</v>
      </c>
      <c r="F1500" s="88" t="str">
        <f>'Cover Sheet'!$B$8</f>
        <v>[insert CPA license number]</v>
      </c>
      <c r="G1500" s="88" t="str">
        <f>'Cover Sheet'!$D$6</f>
        <v>[insert direct email address]</v>
      </c>
      <c r="H1500" s="88" t="str">
        <f>'Cover Sheet'!$D$8</f>
        <v>[insert direct phone number]</v>
      </c>
      <c r="I1500" s="88" t="str">
        <f>'Cover Sheet'!$D$10</f>
        <v>[insert firm mailing address]</v>
      </c>
      <c r="J1500" s="88" t="str">
        <f>'Licensee Info'!$E$2</f>
        <v>Report not attested to correctly</v>
      </c>
      <c r="K1500" s="91" t="s">
        <v>305</v>
      </c>
      <c r="L1500" s="91">
        <v>1</v>
      </c>
      <c r="M1500" s="91" t="s">
        <v>284</v>
      </c>
      <c r="N1500" s="91">
        <v>4</v>
      </c>
      <c r="O1500" s="91">
        <v>8</v>
      </c>
      <c r="P1500" s="91"/>
      <c r="Q1500" s="91"/>
      <c r="R1500" s="91">
        <v>0</v>
      </c>
      <c r="S1500" s="91">
        <v>0</v>
      </c>
      <c r="T1500" s="91">
        <v>0</v>
      </c>
      <c r="U1500" s="91">
        <v>0</v>
      </c>
      <c r="V1500" s="91">
        <v>0</v>
      </c>
      <c r="W1500" s="91">
        <v>0</v>
      </c>
      <c r="X1500" s="91">
        <v>0</v>
      </c>
      <c r="Y1500" s="91">
        <v>0</v>
      </c>
      <c r="Z1500" s="91">
        <v>0</v>
      </c>
      <c r="AA1500" s="91">
        <v>0</v>
      </c>
      <c r="AB1500" s="91">
        <v>0</v>
      </c>
      <c r="AC1500" s="91">
        <v>0</v>
      </c>
      <c r="AD1500" s="91">
        <v>0</v>
      </c>
      <c r="AE1500" s="91"/>
      <c r="AF1500" s="91"/>
      <c r="AG1500" s="91"/>
      <c r="AH1500" s="91"/>
      <c r="AJ1500" cm="1">
        <f t="array" ref="AJ1500">IF(OR(COUNTIF(R1500,$AZ$2:$AZ$19)),0,1)</f>
        <v>0</v>
      </c>
      <c r="AK1500" cm="1">
        <f t="array" ref="AK1500">IF(OR(COUNTIF(S1500,$AZ$2:$AZ$19)),0,1)</f>
        <v>0</v>
      </c>
      <c r="AL1500" cm="1">
        <f t="array" ref="AL1500">IF(OR(COUNTIF(T1500,$AZ$2:$AZ$19)),0,1)</f>
        <v>0</v>
      </c>
      <c r="AM1500" cm="1">
        <f t="array" ref="AM1500">IF(OR(COUNTIF(U1500,$AZ$2:$AZ$19)),0,1)</f>
        <v>0</v>
      </c>
      <c r="AN1500" cm="1">
        <f t="array" ref="AN1500">IF(OR(COUNTIF(V1500,$AZ$2:$AZ$19)),0,1)</f>
        <v>0</v>
      </c>
      <c r="AO1500" cm="1">
        <f t="array" ref="AO1500">IF(OR(COUNTIF(W1500,$AZ$2:$AZ$19)),0,1)</f>
        <v>0</v>
      </c>
      <c r="AP1500" cm="1">
        <f t="array" ref="AP1500">IF(OR(COUNTIF(X1500,$AZ$2:$AZ$19)),0,1)</f>
        <v>0</v>
      </c>
      <c r="AQ1500" cm="1">
        <f t="array" ref="AQ1500">IF(OR(COUNTIF(Y1500,$AZ$2:$AZ$19)),0,1)</f>
        <v>0</v>
      </c>
      <c r="AR1500" cm="1">
        <f t="array" ref="AR1500">IF(OR(COUNTIF(Z1500,$AZ$2:$AZ$19)),0,1)</f>
        <v>0</v>
      </c>
      <c r="AS1500" cm="1">
        <f t="array" ref="AS1500">IF(OR(COUNTIF(AA1500,$AZ$2:$AZ$19)),0,1)</f>
        <v>0</v>
      </c>
      <c r="AT1500" cm="1">
        <f t="array" ref="AT1500">IF(OR(COUNTIF(AB1500,$AZ$2:$AZ$19)),0,1)</f>
        <v>0</v>
      </c>
      <c r="AU1500" cm="1">
        <f t="array" ref="AU1500">IF(OR(COUNTIF(AC1500,$AZ$2:$AZ$19)),0,1)</f>
        <v>0</v>
      </c>
      <c r="AV1500" cm="1">
        <f t="array" ref="AV1500">IF(OR(COUNTIF(AD1500,$AZ$2:$AZ$19)),0,1)</f>
        <v>0</v>
      </c>
      <c r="AX1500">
        <f t="shared" si="26"/>
        <v>0</v>
      </c>
    </row>
    <row r="1501" spans="1:50" x14ac:dyDescent="0.3">
      <c r="A1501" s="92" t="str" cm="1">
        <f t="array" ref="A1501">IF(AX1501&gt;0,'Licensee Info'!$A$2:$A$2,"#N/A")</f>
        <v>#N/A</v>
      </c>
      <c r="B1501" s="88" t="str">
        <f>'Cover Sheet'!$A$3</f>
        <v>[insert AFS Reporting Period]</v>
      </c>
      <c r="C1501" s="88" t="str">
        <f>'Cover Sheet'!$D$3</f>
        <v>[insert all medical and adult-use license record numbers covered by this AFS]</v>
      </c>
      <c r="D1501" s="88" t="str">
        <f>'Cover Sheet'!$A$6</f>
        <v>[insert name of firm]</v>
      </c>
      <c r="E1501" s="88" t="str">
        <f>'Cover Sheet'!$B$6</f>
        <v>[insert CPA name]</v>
      </c>
      <c r="F1501" s="88" t="str">
        <f>'Cover Sheet'!$B$8</f>
        <v>[insert CPA license number]</v>
      </c>
      <c r="G1501" s="88" t="str">
        <f>'Cover Sheet'!$D$6</f>
        <v>[insert direct email address]</v>
      </c>
      <c r="H1501" s="88" t="str">
        <f>'Cover Sheet'!$D$8</f>
        <v>[insert direct phone number]</v>
      </c>
      <c r="I1501" s="88" t="str">
        <f>'Cover Sheet'!$D$10</f>
        <v>[insert firm mailing address]</v>
      </c>
      <c r="J1501" s="88" t="str">
        <f>'Licensee Info'!$E$2</f>
        <v>Report not attested to correctly</v>
      </c>
      <c r="K1501" t="s">
        <v>305</v>
      </c>
      <c r="L1501">
        <v>1</v>
      </c>
      <c r="M1501" t="s">
        <v>284</v>
      </c>
      <c r="N1501">
        <v>4</v>
      </c>
      <c r="O1501">
        <v>9</v>
      </c>
      <c r="R1501">
        <v>0</v>
      </c>
      <c r="S1501">
        <v>0</v>
      </c>
      <c r="T1501">
        <v>0</v>
      </c>
      <c r="U1501">
        <v>0</v>
      </c>
      <c r="V1501">
        <v>0</v>
      </c>
      <c r="W1501">
        <v>0</v>
      </c>
      <c r="X1501">
        <v>0</v>
      </c>
      <c r="Y1501">
        <v>0</v>
      </c>
      <c r="Z1501">
        <v>0</v>
      </c>
      <c r="AA1501">
        <v>0</v>
      </c>
      <c r="AB1501">
        <v>0</v>
      </c>
      <c r="AC1501">
        <v>0</v>
      </c>
      <c r="AD1501">
        <v>0</v>
      </c>
      <c r="AJ1501" cm="1">
        <f t="array" ref="AJ1501">IF(OR(COUNTIF(R1501,$AZ$2:$AZ$19)),0,1)</f>
        <v>0</v>
      </c>
      <c r="AK1501" cm="1">
        <f t="array" ref="AK1501">IF(OR(COUNTIF(S1501,$AZ$2:$AZ$19)),0,1)</f>
        <v>0</v>
      </c>
      <c r="AL1501" cm="1">
        <f t="array" ref="AL1501">IF(OR(COUNTIF(T1501,$AZ$2:$AZ$19)),0,1)</f>
        <v>0</v>
      </c>
      <c r="AM1501" cm="1">
        <f t="array" ref="AM1501">IF(OR(COUNTIF(U1501,$AZ$2:$AZ$19)),0,1)</f>
        <v>0</v>
      </c>
      <c r="AN1501" cm="1">
        <f t="array" ref="AN1501">IF(OR(COUNTIF(V1501,$AZ$2:$AZ$19)),0,1)</f>
        <v>0</v>
      </c>
      <c r="AO1501" cm="1">
        <f t="array" ref="AO1501">IF(OR(COUNTIF(W1501,$AZ$2:$AZ$19)),0,1)</f>
        <v>0</v>
      </c>
      <c r="AP1501" cm="1">
        <f t="array" ref="AP1501">IF(OR(COUNTIF(X1501,$AZ$2:$AZ$19)),0,1)</f>
        <v>0</v>
      </c>
      <c r="AQ1501" cm="1">
        <f t="array" ref="AQ1501">IF(OR(COUNTIF(Y1501,$AZ$2:$AZ$19)),0,1)</f>
        <v>0</v>
      </c>
      <c r="AR1501" cm="1">
        <f t="array" ref="AR1501">IF(OR(COUNTIF(Z1501,$AZ$2:$AZ$19)),0,1)</f>
        <v>0</v>
      </c>
      <c r="AS1501" cm="1">
        <f t="array" ref="AS1501">IF(OR(COUNTIF(AA1501,$AZ$2:$AZ$19)),0,1)</f>
        <v>0</v>
      </c>
      <c r="AT1501" cm="1">
        <f t="array" ref="AT1501">IF(OR(COUNTIF(AB1501,$AZ$2:$AZ$19)),0,1)</f>
        <v>0</v>
      </c>
      <c r="AU1501" cm="1">
        <f t="array" ref="AU1501">IF(OR(COUNTIF(AC1501,$AZ$2:$AZ$19)),0,1)</f>
        <v>0</v>
      </c>
      <c r="AV1501" cm="1">
        <f t="array" ref="AV1501">IF(OR(COUNTIF(AD1501,$AZ$2:$AZ$19)),0,1)</f>
        <v>0</v>
      </c>
      <c r="AX1501">
        <f t="shared" si="26"/>
        <v>0</v>
      </c>
    </row>
    <row r="1502" spans="1:50" x14ac:dyDescent="0.3">
      <c r="A1502" s="88" t="str" cm="1">
        <f t="array" ref="A1502">IF(AX1502&gt;0,'Licensee Info'!$A$2:$A$2,"#N/A")</f>
        <v>#N/A</v>
      </c>
      <c r="B1502" s="88" t="str">
        <f>'Cover Sheet'!$A$3</f>
        <v>[insert AFS Reporting Period]</v>
      </c>
      <c r="C1502" s="88" t="str">
        <f>'Cover Sheet'!$D$3</f>
        <v>[insert all medical and adult-use license record numbers covered by this AFS]</v>
      </c>
      <c r="D1502" s="88" t="str">
        <f>'Cover Sheet'!$A$6</f>
        <v>[insert name of firm]</v>
      </c>
      <c r="E1502" s="88" t="str">
        <f>'Cover Sheet'!$B$6</f>
        <v>[insert CPA name]</v>
      </c>
      <c r="F1502" s="88" t="str">
        <f>'Cover Sheet'!$B$8</f>
        <v>[insert CPA license number]</v>
      </c>
      <c r="G1502" s="88" t="str">
        <f>'Cover Sheet'!$D$6</f>
        <v>[insert direct email address]</v>
      </c>
      <c r="H1502" s="88" t="str">
        <f>'Cover Sheet'!$D$8</f>
        <v>[insert direct phone number]</v>
      </c>
      <c r="I1502" s="88" t="str">
        <f>'Cover Sheet'!$D$10</f>
        <v>[insert firm mailing address]</v>
      </c>
      <c r="J1502" s="88" t="str">
        <f>'Licensee Info'!$E$2</f>
        <v>Report not attested to correctly</v>
      </c>
      <c r="K1502" s="91" t="s">
        <v>305</v>
      </c>
      <c r="L1502" s="91">
        <v>1</v>
      </c>
      <c r="M1502" s="91" t="s">
        <v>284</v>
      </c>
      <c r="N1502" s="91">
        <v>4</v>
      </c>
      <c r="O1502" s="91">
        <v>10</v>
      </c>
      <c r="P1502" s="91"/>
      <c r="Q1502" s="91"/>
      <c r="R1502" s="91">
        <v>0</v>
      </c>
      <c r="S1502" s="91">
        <v>0</v>
      </c>
      <c r="T1502" s="91">
        <v>0</v>
      </c>
      <c r="U1502" s="91">
        <v>0</v>
      </c>
      <c r="V1502" s="91">
        <v>0</v>
      </c>
      <c r="W1502" s="91">
        <v>0</v>
      </c>
      <c r="X1502" s="91">
        <v>0</v>
      </c>
      <c r="Y1502" s="91">
        <v>0</v>
      </c>
      <c r="Z1502" s="91">
        <v>0</v>
      </c>
      <c r="AA1502" s="91">
        <v>0</v>
      </c>
      <c r="AB1502" s="91">
        <v>0</v>
      </c>
      <c r="AC1502" s="91">
        <v>0</v>
      </c>
      <c r="AD1502" s="91">
        <v>0</v>
      </c>
      <c r="AE1502" s="91"/>
      <c r="AF1502" s="91"/>
      <c r="AG1502" s="91"/>
      <c r="AH1502" s="91"/>
      <c r="AJ1502" cm="1">
        <f t="array" ref="AJ1502">IF(OR(COUNTIF(R1502,$AZ$2:$AZ$19)),0,1)</f>
        <v>0</v>
      </c>
      <c r="AK1502" cm="1">
        <f t="array" ref="AK1502">IF(OR(COUNTIF(S1502,$AZ$2:$AZ$19)),0,1)</f>
        <v>0</v>
      </c>
      <c r="AL1502" cm="1">
        <f t="array" ref="AL1502">IF(OR(COUNTIF(T1502,$AZ$2:$AZ$19)),0,1)</f>
        <v>0</v>
      </c>
      <c r="AM1502" cm="1">
        <f t="array" ref="AM1502">IF(OR(COUNTIF(U1502,$AZ$2:$AZ$19)),0,1)</f>
        <v>0</v>
      </c>
      <c r="AN1502" cm="1">
        <f t="array" ref="AN1502">IF(OR(COUNTIF(V1502,$AZ$2:$AZ$19)),0,1)</f>
        <v>0</v>
      </c>
      <c r="AO1502" cm="1">
        <f t="array" ref="AO1502">IF(OR(COUNTIF(W1502,$AZ$2:$AZ$19)),0,1)</f>
        <v>0</v>
      </c>
      <c r="AP1502" cm="1">
        <f t="array" ref="AP1502">IF(OR(COUNTIF(X1502,$AZ$2:$AZ$19)),0,1)</f>
        <v>0</v>
      </c>
      <c r="AQ1502" cm="1">
        <f t="array" ref="AQ1502">IF(OR(COUNTIF(Y1502,$AZ$2:$AZ$19)),0,1)</f>
        <v>0</v>
      </c>
      <c r="AR1502" cm="1">
        <f t="array" ref="AR1502">IF(OR(COUNTIF(Z1502,$AZ$2:$AZ$19)),0,1)</f>
        <v>0</v>
      </c>
      <c r="AS1502" cm="1">
        <f t="array" ref="AS1502">IF(OR(COUNTIF(AA1502,$AZ$2:$AZ$19)),0,1)</f>
        <v>0</v>
      </c>
      <c r="AT1502" cm="1">
        <f t="array" ref="AT1502">IF(OR(COUNTIF(AB1502,$AZ$2:$AZ$19)),0,1)</f>
        <v>0</v>
      </c>
      <c r="AU1502" cm="1">
        <f t="array" ref="AU1502">IF(OR(COUNTIF(AC1502,$AZ$2:$AZ$19)),0,1)</f>
        <v>0</v>
      </c>
      <c r="AV1502" cm="1">
        <f t="array" ref="AV1502">IF(OR(COUNTIF(AD1502,$AZ$2:$AZ$19)),0,1)</f>
        <v>0</v>
      </c>
      <c r="AX1502">
        <f t="shared" si="26"/>
        <v>0</v>
      </c>
    </row>
    <row r="1503" spans="1:50" x14ac:dyDescent="0.3">
      <c r="A1503" s="92" t="str" cm="1">
        <f t="array" ref="A1503">IF(AX1503&gt;0,'Licensee Info'!$A$2:$A$2,"#N/A")</f>
        <v>#N/A</v>
      </c>
      <c r="B1503" s="88" t="str">
        <f>'Cover Sheet'!$A$3</f>
        <v>[insert AFS Reporting Period]</v>
      </c>
      <c r="C1503" s="88" t="str">
        <f>'Cover Sheet'!$D$3</f>
        <v>[insert all medical and adult-use license record numbers covered by this AFS]</v>
      </c>
      <c r="D1503" s="88" t="str">
        <f>'Cover Sheet'!$A$6</f>
        <v>[insert name of firm]</v>
      </c>
      <c r="E1503" s="88" t="str">
        <f>'Cover Sheet'!$B$6</f>
        <v>[insert CPA name]</v>
      </c>
      <c r="F1503" s="88" t="str">
        <f>'Cover Sheet'!$B$8</f>
        <v>[insert CPA license number]</v>
      </c>
      <c r="G1503" s="88" t="str">
        <f>'Cover Sheet'!$D$6</f>
        <v>[insert direct email address]</v>
      </c>
      <c r="H1503" s="88" t="str">
        <f>'Cover Sheet'!$D$8</f>
        <v>[insert direct phone number]</v>
      </c>
      <c r="I1503" s="88" t="str">
        <f>'Cover Sheet'!$D$10</f>
        <v>[insert firm mailing address]</v>
      </c>
      <c r="J1503" s="88" t="str">
        <f>'Licensee Info'!$E$2</f>
        <v>Report not attested to correctly</v>
      </c>
      <c r="K1503" t="s">
        <v>305</v>
      </c>
      <c r="L1503">
        <v>1</v>
      </c>
      <c r="M1503">
        <v>1</v>
      </c>
      <c r="N1503">
        <v>5</v>
      </c>
      <c r="R1503" t="str">
        <f>'E2 - Financing Agreements'!$C$148</f>
        <v>[insert here]</v>
      </c>
      <c r="S1503" t="str">
        <f>'E2 - Financing Agreements'!$C$149</f>
        <v>[insert here]</v>
      </c>
      <c r="T1503" t="str">
        <f>'E2 - Financing Agreements'!$C$150</f>
        <v>[insert here]</v>
      </c>
      <c r="U1503" t="str">
        <f>'E2 - Financing Agreements'!$C$151</f>
        <v>[insert here]</v>
      </c>
      <c r="V1503" t="str">
        <f>'E2 - Financing Agreements'!$C$153</f>
        <v>[insert here]</v>
      </c>
      <c r="W1503" t="str">
        <f>'E2 - Financing Agreements'!$C$154</f>
        <v>[insert here]</v>
      </c>
      <c r="X1503" t="str">
        <f>'E2 - Financing Agreements'!$D$157</f>
        <v>[insert relationship explanation here]</v>
      </c>
      <c r="Y1503" t="str">
        <f>'E2 - Financing Agreements'!$C$158</f>
        <v>[insert here]</v>
      </c>
      <c r="Z1503" t="str">
        <f>'E2 - Financing Agreements'!$C$159</f>
        <v>[insert here]</v>
      </c>
      <c r="AA1503" t="str">
        <f>'E2 - Financing Agreements'!$A$161</f>
        <v>[insert here]</v>
      </c>
      <c r="AB1503" t="str">
        <f>'E2 - Financing Agreements'!$C$161</f>
        <v>[insert here]</v>
      </c>
      <c r="AC1503" s="102" t="str">
        <f>'E2 - Financing Agreements'!$E$161</f>
        <v>[Autocalculated From Previous Cells]</v>
      </c>
      <c r="AD1503" t="str">
        <f>'E2 - Financing Agreements'!$C$147</f>
        <v>[insert yes or no]</v>
      </c>
      <c r="AE1503" t="str">
        <f>'E2 - Financing Agreements'!$C$152</f>
        <v>[insert here]</v>
      </c>
      <c r="AF1503" t="str">
        <f>'E2 - Financing Agreements'!$C$155</f>
        <v>[select payment frequency]</v>
      </c>
      <c r="AG1503" t="str">
        <f>'E2 - Financing Agreements'!$D$155</f>
        <v>[insert additional payment explanation here]</v>
      </c>
      <c r="AH1503" t="str">
        <f>'E2 - Financing Agreements'!$C$156</f>
        <v>[insert here]</v>
      </c>
      <c r="AJ1503" cm="1">
        <f t="array" ref="AJ1503">IF(OR(COUNTIF(R1503,$AZ$2:$AZ$19)),0,1)</f>
        <v>0</v>
      </c>
      <c r="AK1503" cm="1">
        <f t="array" ref="AK1503">IF(OR(COUNTIF(S1503,$AZ$2:$AZ$19)),0,1)</f>
        <v>0</v>
      </c>
      <c r="AL1503" cm="1">
        <f t="array" ref="AL1503">IF(OR(COUNTIF(T1503,$AZ$2:$AZ$19)),0,1)</f>
        <v>0</v>
      </c>
      <c r="AM1503" cm="1">
        <f t="array" ref="AM1503">IF(OR(COUNTIF(U1503,$AZ$2:$AZ$19)),0,1)</f>
        <v>0</v>
      </c>
      <c r="AN1503" cm="1">
        <f t="array" ref="AN1503">IF(OR(COUNTIF(V1503,$AZ$2:$AZ$19)),0,1)</f>
        <v>0</v>
      </c>
      <c r="AO1503" cm="1">
        <f t="array" ref="AO1503">IF(OR(COUNTIF(W1503,$AZ$2:$AZ$19)),0,1)</f>
        <v>0</v>
      </c>
      <c r="AP1503" cm="1">
        <f t="array" ref="AP1503">IF(OR(COUNTIF(X1503,$AZ$2:$AZ$19)),0,1)</f>
        <v>0</v>
      </c>
      <c r="AQ1503" cm="1">
        <f t="array" ref="AQ1503">IF(OR(COUNTIF(Y1503,$AZ$2:$AZ$19)),0,1)</f>
        <v>0</v>
      </c>
      <c r="AR1503" cm="1">
        <f t="array" ref="AR1503">IF(OR(COUNTIF(Z1503,$AZ$2:$AZ$19)),0,1)</f>
        <v>0</v>
      </c>
      <c r="AS1503" cm="1">
        <f t="array" ref="AS1503">IF(OR(COUNTIF(AA1503,$AZ$2:$AZ$19)),0,1)</f>
        <v>0</v>
      </c>
      <c r="AT1503" cm="1">
        <f t="array" ref="AT1503">IF(OR(COUNTIF(AB1503,$AZ$2:$AZ$19)),0,1)</f>
        <v>0</v>
      </c>
      <c r="AU1503" cm="1">
        <f t="array" ref="AU1503">IF(OR(COUNTIF(AC1503,$AZ$2:$AZ$19)),0,1)</f>
        <v>0</v>
      </c>
      <c r="AV1503" cm="1">
        <f t="array" ref="AV1503">IF(OR(COUNTIF(AD1503,$AZ$2:$AZ$19)),0,1)</f>
        <v>0</v>
      </c>
      <c r="AX1503">
        <f t="shared" si="26"/>
        <v>0</v>
      </c>
    </row>
    <row r="1504" spans="1:50" x14ac:dyDescent="0.3">
      <c r="A1504" s="88" t="str" cm="1">
        <f t="array" ref="A1504">IF(AX1504&gt;0,'Licensee Info'!$A$2:$A$2,"#N/A")</f>
        <v>#N/A</v>
      </c>
      <c r="B1504" s="88" t="str">
        <f>'Cover Sheet'!$A$3</f>
        <v>[insert AFS Reporting Period]</v>
      </c>
      <c r="C1504" s="88" t="str">
        <f>'Cover Sheet'!$D$3</f>
        <v>[insert all medical and adult-use license record numbers covered by this AFS]</v>
      </c>
      <c r="D1504" s="88" t="str">
        <f>'Cover Sheet'!$A$6</f>
        <v>[insert name of firm]</v>
      </c>
      <c r="E1504" s="88" t="str">
        <f>'Cover Sheet'!$B$6</f>
        <v>[insert CPA name]</v>
      </c>
      <c r="F1504" s="88" t="str">
        <f>'Cover Sheet'!$B$8</f>
        <v>[insert CPA license number]</v>
      </c>
      <c r="G1504" s="88" t="str">
        <f>'Cover Sheet'!$D$6</f>
        <v>[insert direct email address]</v>
      </c>
      <c r="H1504" s="88" t="str">
        <f>'Cover Sheet'!$D$8</f>
        <v>[insert direct phone number]</v>
      </c>
      <c r="I1504" s="88" t="str">
        <f>'Cover Sheet'!$D$10</f>
        <v>[insert firm mailing address]</v>
      </c>
      <c r="J1504" s="88" t="str">
        <f>'Licensee Info'!$E$2</f>
        <v>Report not attested to correctly</v>
      </c>
      <c r="K1504" s="91" t="s">
        <v>305</v>
      </c>
      <c r="L1504" s="91">
        <v>1</v>
      </c>
      <c r="M1504" s="91">
        <v>2</v>
      </c>
      <c r="N1504" s="91">
        <v>5</v>
      </c>
      <c r="O1504" s="91"/>
      <c r="P1504" s="91"/>
      <c r="Q1504" s="91"/>
      <c r="R1504" s="91" t="str">
        <f>'E2 - Financing Agreements'!$A$165</f>
        <v>[insert explanation here]</v>
      </c>
      <c r="S1504" s="91" t="str">
        <f>'E2 - Financing Agreements'!$A$167</f>
        <v>[insert yes or no]</v>
      </c>
      <c r="T1504" s="91" t="str">
        <f>'E2 - Financing Agreements'!$A$169</f>
        <v>[insert yes or no]</v>
      </c>
      <c r="U1504" s="91" t="str">
        <f>'E2 - Financing Agreements'!$B$167</f>
        <v>[insert additional explanation as necessary]</v>
      </c>
      <c r="V1504" s="91" t="str">
        <f>'E2 - Financing Agreements'!$B$169</f>
        <v>[insert additional explanation as necessary]</v>
      </c>
      <c r="W1504" s="91">
        <v>0</v>
      </c>
      <c r="X1504" s="91">
        <v>0</v>
      </c>
      <c r="Y1504" s="91">
        <v>0</v>
      </c>
      <c r="Z1504" s="91">
        <v>0</v>
      </c>
      <c r="AA1504" s="91">
        <v>0</v>
      </c>
      <c r="AB1504" s="91">
        <v>0</v>
      </c>
      <c r="AC1504" s="91">
        <v>0</v>
      </c>
      <c r="AD1504" s="91">
        <v>0</v>
      </c>
      <c r="AE1504" s="91"/>
      <c r="AF1504" s="91"/>
      <c r="AG1504" s="91"/>
      <c r="AH1504" s="91"/>
      <c r="AJ1504" cm="1">
        <f t="array" ref="AJ1504">IF(OR(COUNTIF(R1504,$AZ$2:$AZ$19)),0,1)</f>
        <v>0</v>
      </c>
      <c r="AK1504" cm="1">
        <f t="array" ref="AK1504">IF(OR(COUNTIF(S1504,$AZ$2:$AZ$19)),0,1)</f>
        <v>0</v>
      </c>
      <c r="AL1504" cm="1">
        <f t="array" ref="AL1504">IF(OR(COUNTIF(T1504,$AZ$2:$AZ$19)),0,1)</f>
        <v>0</v>
      </c>
      <c r="AM1504" cm="1">
        <f t="array" ref="AM1504">IF(OR(COUNTIF(U1504,$AZ$2:$AZ$19)),0,1)</f>
        <v>0</v>
      </c>
      <c r="AN1504" cm="1">
        <f t="array" ref="AN1504">IF(OR(COUNTIF(V1504,$AZ$2:$AZ$19)),0,1)</f>
        <v>0</v>
      </c>
      <c r="AO1504" cm="1">
        <f t="array" ref="AO1504">IF(OR(COUNTIF(W1504,$AZ$2:$AZ$19)),0,1)</f>
        <v>0</v>
      </c>
      <c r="AP1504" cm="1">
        <f t="array" ref="AP1504">IF(OR(COUNTIF(X1504,$AZ$2:$AZ$19)),0,1)</f>
        <v>0</v>
      </c>
      <c r="AQ1504" cm="1">
        <f t="array" ref="AQ1504">IF(OR(COUNTIF(Y1504,$AZ$2:$AZ$19)),0,1)</f>
        <v>0</v>
      </c>
      <c r="AR1504" cm="1">
        <f t="array" ref="AR1504">IF(OR(COUNTIF(Z1504,$AZ$2:$AZ$19)),0,1)</f>
        <v>0</v>
      </c>
      <c r="AS1504" cm="1">
        <f t="array" ref="AS1504">IF(OR(COUNTIF(AA1504,$AZ$2:$AZ$19)),0,1)</f>
        <v>0</v>
      </c>
      <c r="AT1504" cm="1">
        <f t="array" ref="AT1504">IF(OR(COUNTIF(AB1504,$AZ$2:$AZ$19)),0,1)</f>
        <v>0</v>
      </c>
      <c r="AU1504" cm="1">
        <f t="array" ref="AU1504">IF(OR(COUNTIF(AC1504,$AZ$2:$AZ$19)),0,1)</f>
        <v>0</v>
      </c>
      <c r="AV1504" cm="1">
        <f t="array" ref="AV1504">IF(OR(COUNTIF(AD1504,$AZ$2:$AZ$19)),0,1)</f>
        <v>0</v>
      </c>
      <c r="AX1504">
        <f t="shared" si="26"/>
        <v>0</v>
      </c>
    </row>
    <row r="1505" spans="1:50" x14ac:dyDescent="0.3">
      <c r="A1505" s="92" t="str" cm="1">
        <f t="array" ref="A1505">IF(AX1505&gt;0,'Licensee Info'!$A$2:$A$2,"#N/A")</f>
        <v>#N/A</v>
      </c>
      <c r="B1505" s="88" t="str">
        <f>'Cover Sheet'!$A$3</f>
        <v>[insert AFS Reporting Period]</v>
      </c>
      <c r="C1505" s="88" t="str">
        <f>'Cover Sheet'!$D$3</f>
        <v>[insert all medical and adult-use license record numbers covered by this AFS]</v>
      </c>
      <c r="D1505" s="88" t="str">
        <f>'Cover Sheet'!$A$6</f>
        <v>[insert name of firm]</v>
      </c>
      <c r="E1505" s="88" t="str">
        <f>'Cover Sheet'!$B$6</f>
        <v>[insert CPA name]</v>
      </c>
      <c r="F1505" s="88" t="str">
        <f>'Cover Sheet'!$B$8</f>
        <v>[insert CPA license number]</v>
      </c>
      <c r="G1505" s="88" t="str">
        <f>'Cover Sheet'!$D$6</f>
        <v>[insert direct email address]</v>
      </c>
      <c r="H1505" s="88" t="str">
        <f>'Cover Sheet'!$D$8</f>
        <v>[insert direct phone number]</v>
      </c>
      <c r="I1505" s="88" t="str">
        <f>'Cover Sheet'!$D$10</f>
        <v>[insert firm mailing address]</v>
      </c>
      <c r="J1505" s="88" t="str">
        <f>'Licensee Info'!$E$2</f>
        <v>Report not attested to correctly</v>
      </c>
      <c r="K1505" t="s">
        <v>305</v>
      </c>
      <c r="L1505">
        <v>1</v>
      </c>
      <c r="M1505" t="s">
        <v>284</v>
      </c>
      <c r="N1505">
        <v>5</v>
      </c>
      <c r="O1505">
        <v>1</v>
      </c>
      <c r="R1505" cm="1">
        <f t="array" ref="R1505:X1512">'E2 - Financing Agreements'!$A$172:$G$179</f>
        <v>0</v>
      </c>
      <c r="S1505">
        <v>0</v>
      </c>
      <c r="T1505">
        <v>0</v>
      </c>
      <c r="U1505">
        <v>0</v>
      </c>
      <c r="V1505">
        <v>0</v>
      </c>
      <c r="W1505">
        <v>0</v>
      </c>
      <c r="X1505">
        <v>0</v>
      </c>
      <c r="Y1505">
        <v>0</v>
      </c>
      <c r="Z1505">
        <v>0</v>
      </c>
      <c r="AA1505">
        <v>0</v>
      </c>
      <c r="AB1505">
        <v>0</v>
      </c>
      <c r="AC1505">
        <v>0</v>
      </c>
      <c r="AD1505">
        <v>0</v>
      </c>
      <c r="AJ1505" cm="1">
        <f t="array" ref="AJ1505">IF(OR(COUNTIF(R1505,$AZ$2:$AZ$19)),0,1)</f>
        <v>0</v>
      </c>
      <c r="AK1505" cm="1">
        <f t="array" ref="AK1505">IF(OR(COUNTIF(S1505,$AZ$2:$AZ$19)),0,1)</f>
        <v>0</v>
      </c>
      <c r="AL1505" cm="1">
        <f t="array" ref="AL1505">IF(OR(COUNTIF(T1505,$AZ$2:$AZ$19)),0,1)</f>
        <v>0</v>
      </c>
      <c r="AM1505" cm="1">
        <f t="array" ref="AM1505">IF(OR(COUNTIF(U1505,$AZ$2:$AZ$19)),0,1)</f>
        <v>0</v>
      </c>
      <c r="AN1505" cm="1">
        <f t="array" ref="AN1505">IF(OR(COUNTIF(V1505,$AZ$2:$AZ$19)),0,1)</f>
        <v>0</v>
      </c>
      <c r="AO1505" cm="1">
        <f t="array" ref="AO1505">IF(OR(COUNTIF(W1505,$AZ$2:$AZ$19)),0,1)</f>
        <v>0</v>
      </c>
      <c r="AP1505" cm="1">
        <f t="array" ref="AP1505">IF(OR(COUNTIF(X1505,$AZ$2:$AZ$19)),0,1)</f>
        <v>0</v>
      </c>
      <c r="AQ1505" cm="1">
        <f t="array" ref="AQ1505">IF(OR(COUNTIF(Y1505,$AZ$2:$AZ$19)),0,1)</f>
        <v>0</v>
      </c>
      <c r="AR1505" cm="1">
        <f t="array" ref="AR1505">IF(OR(COUNTIF(Z1505,$AZ$2:$AZ$19)),0,1)</f>
        <v>0</v>
      </c>
      <c r="AS1505" cm="1">
        <f t="array" ref="AS1505">IF(OR(COUNTIF(AA1505,$AZ$2:$AZ$19)),0,1)</f>
        <v>0</v>
      </c>
      <c r="AT1505" cm="1">
        <f t="array" ref="AT1505">IF(OR(COUNTIF(AB1505,$AZ$2:$AZ$19)),0,1)</f>
        <v>0</v>
      </c>
      <c r="AU1505" cm="1">
        <f t="array" ref="AU1505">IF(OR(COUNTIF(AC1505,$AZ$2:$AZ$19)),0,1)</f>
        <v>0</v>
      </c>
      <c r="AV1505" cm="1">
        <f t="array" ref="AV1505">IF(OR(COUNTIF(AD1505,$AZ$2:$AZ$19)),0,1)</f>
        <v>0</v>
      </c>
      <c r="AX1505">
        <f t="shared" si="26"/>
        <v>0</v>
      </c>
    </row>
    <row r="1506" spans="1:50" x14ac:dyDescent="0.3">
      <c r="A1506" s="88" t="str" cm="1">
        <f t="array" ref="A1506">IF(AX1506&gt;0,'Licensee Info'!$A$2:$A$2,"#N/A")</f>
        <v>#N/A</v>
      </c>
      <c r="B1506" s="88" t="str">
        <f>'Cover Sheet'!$A$3</f>
        <v>[insert AFS Reporting Period]</v>
      </c>
      <c r="C1506" s="88" t="str">
        <f>'Cover Sheet'!$D$3</f>
        <v>[insert all medical and adult-use license record numbers covered by this AFS]</v>
      </c>
      <c r="D1506" s="88" t="str">
        <f>'Cover Sheet'!$A$6</f>
        <v>[insert name of firm]</v>
      </c>
      <c r="E1506" s="88" t="str">
        <f>'Cover Sheet'!$B$6</f>
        <v>[insert CPA name]</v>
      </c>
      <c r="F1506" s="88" t="str">
        <f>'Cover Sheet'!$B$8</f>
        <v>[insert CPA license number]</v>
      </c>
      <c r="G1506" s="88" t="str">
        <f>'Cover Sheet'!$D$6</f>
        <v>[insert direct email address]</v>
      </c>
      <c r="H1506" s="88" t="str">
        <f>'Cover Sheet'!$D$8</f>
        <v>[insert direct phone number]</v>
      </c>
      <c r="I1506" s="88" t="str">
        <f>'Cover Sheet'!$D$10</f>
        <v>[insert firm mailing address]</v>
      </c>
      <c r="J1506" s="88" t="str">
        <f>'Licensee Info'!$E$2</f>
        <v>Report not attested to correctly</v>
      </c>
      <c r="K1506" s="91" t="s">
        <v>305</v>
      </c>
      <c r="L1506" s="91">
        <v>1</v>
      </c>
      <c r="M1506" s="91" t="s">
        <v>284</v>
      </c>
      <c r="N1506" s="91">
        <v>5</v>
      </c>
      <c r="O1506" s="91">
        <v>2</v>
      </c>
      <c r="P1506" s="91"/>
      <c r="Q1506" s="91"/>
      <c r="R1506" s="91">
        <v>0</v>
      </c>
      <c r="S1506" s="91">
        <v>0</v>
      </c>
      <c r="T1506" s="91">
        <v>0</v>
      </c>
      <c r="U1506" s="91">
        <v>0</v>
      </c>
      <c r="V1506" s="91">
        <v>0</v>
      </c>
      <c r="W1506" s="91">
        <v>0</v>
      </c>
      <c r="X1506" s="91">
        <v>0</v>
      </c>
      <c r="Y1506" s="91">
        <v>0</v>
      </c>
      <c r="Z1506" s="91">
        <v>0</v>
      </c>
      <c r="AA1506" s="91">
        <v>0</v>
      </c>
      <c r="AB1506" s="91">
        <v>0</v>
      </c>
      <c r="AC1506" s="91">
        <v>0</v>
      </c>
      <c r="AD1506" s="91">
        <v>0</v>
      </c>
      <c r="AE1506" s="91"/>
      <c r="AF1506" s="91"/>
      <c r="AG1506" s="91"/>
      <c r="AH1506" s="91"/>
      <c r="AJ1506" cm="1">
        <f t="array" ref="AJ1506">IF(OR(COUNTIF(R1506,$AZ$2:$AZ$19)),0,1)</f>
        <v>0</v>
      </c>
      <c r="AK1506" cm="1">
        <f t="array" ref="AK1506">IF(OR(COUNTIF(S1506,$AZ$2:$AZ$19)),0,1)</f>
        <v>0</v>
      </c>
      <c r="AL1506" cm="1">
        <f t="array" ref="AL1506">IF(OR(COUNTIF(T1506,$AZ$2:$AZ$19)),0,1)</f>
        <v>0</v>
      </c>
      <c r="AM1506" cm="1">
        <f t="array" ref="AM1506">IF(OR(COUNTIF(U1506,$AZ$2:$AZ$19)),0,1)</f>
        <v>0</v>
      </c>
      <c r="AN1506" cm="1">
        <f t="array" ref="AN1506">IF(OR(COUNTIF(V1506,$AZ$2:$AZ$19)),0,1)</f>
        <v>0</v>
      </c>
      <c r="AO1506" cm="1">
        <f t="array" ref="AO1506">IF(OR(COUNTIF(W1506,$AZ$2:$AZ$19)),0,1)</f>
        <v>0</v>
      </c>
      <c r="AP1506" cm="1">
        <f t="array" ref="AP1506">IF(OR(COUNTIF(X1506,$AZ$2:$AZ$19)),0,1)</f>
        <v>0</v>
      </c>
      <c r="AQ1506" cm="1">
        <f t="array" ref="AQ1506">IF(OR(COUNTIF(Y1506,$AZ$2:$AZ$19)),0,1)</f>
        <v>0</v>
      </c>
      <c r="AR1506" cm="1">
        <f t="array" ref="AR1506">IF(OR(COUNTIF(Z1506,$AZ$2:$AZ$19)),0,1)</f>
        <v>0</v>
      </c>
      <c r="AS1506" cm="1">
        <f t="array" ref="AS1506">IF(OR(COUNTIF(AA1506,$AZ$2:$AZ$19)),0,1)</f>
        <v>0</v>
      </c>
      <c r="AT1506" cm="1">
        <f t="array" ref="AT1506">IF(OR(COUNTIF(AB1506,$AZ$2:$AZ$19)),0,1)</f>
        <v>0</v>
      </c>
      <c r="AU1506" cm="1">
        <f t="array" ref="AU1506">IF(OR(COUNTIF(AC1506,$AZ$2:$AZ$19)),0,1)</f>
        <v>0</v>
      </c>
      <c r="AV1506" cm="1">
        <f t="array" ref="AV1506">IF(OR(COUNTIF(AD1506,$AZ$2:$AZ$19)),0,1)</f>
        <v>0</v>
      </c>
      <c r="AX1506">
        <f t="shared" si="26"/>
        <v>0</v>
      </c>
    </row>
    <row r="1507" spans="1:50" x14ac:dyDescent="0.3">
      <c r="A1507" s="92" t="str" cm="1">
        <f t="array" ref="A1507">IF(AX1507&gt;0,'Licensee Info'!$A$2:$A$2,"#N/A")</f>
        <v>#N/A</v>
      </c>
      <c r="B1507" s="88" t="str">
        <f>'Cover Sheet'!$A$3</f>
        <v>[insert AFS Reporting Period]</v>
      </c>
      <c r="C1507" s="88" t="str">
        <f>'Cover Sheet'!$D$3</f>
        <v>[insert all medical and adult-use license record numbers covered by this AFS]</v>
      </c>
      <c r="D1507" s="88" t="str">
        <f>'Cover Sheet'!$A$6</f>
        <v>[insert name of firm]</v>
      </c>
      <c r="E1507" s="88" t="str">
        <f>'Cover Sheet'!$B$6</f>
        <v>[insert CPA name]</v>
      </c>
      <c r="F1507" s="88" t="str">
        <f>'Cover Sheet'!$B$8</f>
        <v>[insert CPA license number]</v>
      </c>
      <c r="G1507" s="88" t="str">
        <f>'Cover Sheet'!$D$6</f>
        <v>[insert direct email address]</v>
      </c>
      <c r="H1507" s="88" t="str">
        <f>'Cover Sheet'!$D$8</f>
        <v>[insert direct phone number]</v>
      </c>
      <c r="I1507" s="88" t="str">
        <f>'Cover Sheet'!$D$10</f>
        <v>[insert firm mailing address]</v>
      </c>
      <c r="J1507" s="88" t="str">
        <f>'Licensee Info'!$E$2</f>
        <v>Report not attested to correctly</v>
      </c>
      <c r="K1507" t="s">
        <v>305</v>
      </c>
      <c r="L1507">
        <v>1</v>
      </c>
      <c r="M1507" t="s">
        <v>284</v>
      </c>
      <c r="N1507">
        <v>5</v>
      </c>
      <c r="O1507">
        <v>3</v>
      </c>
      <c r="R1507">
        <v>0</v>
      </c>
      <c r="S1507">
        <v>0</v>
      </c>
      <c r="T1507">
        <v>0</v>
      </c>
      <c r="U1507">
        <v>0</v>
      </c>
      <c r="V1507">
        <v>0</v>
      </c>
      <c r="W1507">
        <v>0</v>
      </c>
      <c r="X1507">
        <v>0</v>
      </c>
      <c r="Y1507">
        <v>0</v>
      </c>
      <c r="Z1507">
        <v>0</v>
      </c>
      <c r="AA1507">
        <v>0</v>
      </c>
      <c r="AB1507">
        <v>0</v>
      </c>
      <c r="AC1507">
        <v>0</v>
      </c>
      <c r="AD1507">
        <v>0</v>
      </c>
      <c r="AJ1507" cm="1">
        <f t="array" ref="AJ1507">IF(OR(COUNTIF(R1507,$AZ$2:$AZ$19)),0,1)</f>
        <v>0</v>
      </c>
      <c r="AK1507" cm="1">
        <f t="array" ref="AK1507">IF(OR(COUNTIF(S1507,$AZ$2:$AZ$19)),0,1)</f>
        <v>0</v>
      </c>
      <c r="AL1507" cm="1">
        <f t="array" ref="AL1507">IF(OR(COUNTIF(T1507,$AZ$2:$AZ$19)),0,1)</f>
        <v>0</v>
      </c>
      <c r="AM1507" cm="1">
        <f t="array" ref="AM1507">IF(OR(COUNTIF(U1507,$AZ$2:$AZ$19)),0,1)</f>
        <v>0</v>
      </c>
      <c r="AN1507" cm="1">
        <f t="array" ref="AN1507">IF(OR(COUNTIF(V1507,$AZ$2:$AZ$19)),0,1)</f>
        <v>0</v>
      </c>
      <c r="AO1507" cm="1">
        <f t="array" ref="AO1507">IF(OR(COUNTIF(W1507,$AZ$2:$AZ$19)),0,1)</f>
        <v>0</v>
      </c>
      <c r="AP1507" cm="1">
        <f t="array" ref="AP1507">IF(OR(COUNTIF(X1507,$AZ$2:$AZ$19)),0,1)</f>
        <v>0</v>
      </c>
      <c r="AQ1507" cm="1">
        <f t="array" ref="AQ1507">IF(OR(COUNTIF(Y1507,$AZ$2:$AZ$19)),0,1)</f>
        <v>0</v>
      </c>
      <c r="AR1507" cm="1">
        <f t="array" ref="AR1507">IF(OR(COUNTIF(Z1507,$AZ$2:$AZ$19)),0,1)</f>
        <v>0</v>
      </c>
      <c r="AS1507" cm="1">
        <f t="array" ref="AS1507">IF(OR(COUNTIF(AA1507,$AZ$2:$AZ$19)),0,1)</f>
        <v>0</v>
      </c>
      <c r="AT1507" cm="1">
        <f t="array" ref="AT1507">IF(OR(COUNTIF(AB1507,$AZ$2:$AZ$19)),0,1)</f>
        <v>0</v>
      </c>
      <c r="AU1507" cm="1">
        <f t="array" ref="AU1507">IF(OR(COUNTIF(AC1507,$AZ$2:$AZ$19)),0,1)</f>
        <v>0</v>
      </c>
      <c r="AV1507" cm="1">
        <f t="array" ref="AV1507">IF(OR(COUNTIF(AD1507,$AZ$2:$AZ$19)),0,1)</f>
        <v>0</v>
      </c>
      <c r="AX1507">
        <f t="shared" si="26"/>
        <v>0</v>
      </c>
    </row>
    <row r="1508" spans="1:50" x14ac:dyDescent="0.3">
      <c r="A1508" s="88" t="str" cm="1">
        <f t="array" ref="A1508">IF(AX1508&gt;0,'Licensee Info'!$A$2:$A$2,"#N/A")</f>
        <v>#N/A</v>
      </c>
      <c r="B1508" s="88" t="str">
        <f>'Cover Sheet'!$A$3</f>
        <v>[insert AFS Reporting Period]</v>
      </c>
      <c r="C1508" s="88" t="str">
        <f>'Cover Sheet'!$D$3</f>
        <v>[insert all medical and adult-use license record numbers covered by this AFS]</v>
      </c>
      <c r="D1508" s="88" t="str">
        <f>'Cover Sheet'!$A$6</f>
        <v>[insert name of firm]</v>
      </c>
      <c r="E1508" s="88" t="str">
        <f>'Cover Sheet'!$B$6</f>
        <v>[insert CPA name]</v>
      </c>
      <c r="F1508" s="88" t="str">
        <f>'Cover Sheet'!$B$8</f>
        <v>[insert CPA license number]</v>
      </c>
      <c r="G1508" s="88" t="str">
        <f>'Cover Sheet'!$D$6</f>
        <v>[insert direct email address]</v>
      </c>
      <c r="H1508" s="88" t="str">
        <f>'Cover Sheet'!$D$8</f>
        <v>[insert direct phone number]</v>
      </c>
      <c r="I1508" s="88" t="str">
        <f>'Cover Sheet'!$D$10</f>
        <v>[insert firm mailing address]</v>
      </c>
      <c r="J1508" s="88" t="str">
        <f>'Licensee Info'!$E$2</f>
        <v>Report not attested to correctly</v>
      </c>
      <c r="K1508" s="91" t="s">
        <v>305</v>
      </c>
      <c r="L1508" s="91">
        <v>1</v>
      </c>
      <c r="M1508" s="91" t="s">
        <v>284</v>
      </c>
      <c r="N1508" s="91">
        <v>5</v>
      </c>
      <c r="O1508" s="91">
        <v>4</v>
      </c>
      <c r="P1508" s="91"/>
      <c r="Q1508" s="91"/>
      <c r="R1508" s="91">
        <v>0</v>
      </c>
      <c r="S1508" s="91">
        <v>0</v>
      </c>
      <c r="T1508" s="91">
        <v>0</v>
      </c>
      <c r="U1508" s="91">
        <v>0</v>
      </c>
      <c r="V1508" s="91">
        <v>0</v>
      </c>
      <c r="W1508" s="91">
        <v>0</v>
      </c>
      <c r="X1508" s="91">
        <v>0</v>
      </c>
      <c r="Y1508" s="91">
        <v>0</v>
      </c>
      <c r="Z1508" s="91">
        <v>0</v>
      </c>
      <c r="AA1508" s="91">
        <v>0</v>
      </c>
      <c r="AB1508" s="91">
        <v>0</v>
      </c>
      <c r="AC1508" s="91">
        <v>0</v>
      </c>
      <c r="AD1508" s="91">
        <v>0</v>
      </c>
      <c r="AE1508" s="91"/>
      <c r="AF1508" s="91"/>
      <c r="AG1508" s="91"/>
      <c r="AH1508" s="91"/>
      <c r="AJ1508" cm="1">
        <f t="array" ref="AJ1508">IF(OR(COUNTIF(R1508,$AZ$2:$AZ$19)),0,1)</f>
        <v>0</v>
      </c>
      <c r="AK1508" cm="1">
        <f t="array" ref="AK1508">IF(OR(COUNTIF(S1508,$AZ$2:$AZ$19)),0,1)</f>
        <v>0</v>
      </c>
      <c r="AL1508" cm="1">
        <f t="array" ref="AL1508">IF(OR(COUNTIF(T1508,$AZ$2:$AZ$19)),0,1)</f>
        <v>0</v>
      </c>
      <c r="AM1508" cm="1">
        <f t="array" ref="AM1508">IF(OR(COUNTIF(U1508,$AZ$2:$AZ$19)),0,1)</f>
        <v>0</v>
      </c>
      <c r="AN1508" cm="1">
        <f t="array" ref="AN1508">IF(OR(COUNTIF(V1508,$AZ$2:$AZ$19)),0,1)</f>
        <v>0</v>
      </c>
      <c r="AO1508" cm="1">
        <f t="array" ref="AO1508">IF(OR(COUNTIF(W1508,$AZ$2:$AZ$19)),0,1)</f>
        <v>0</v>
      </c>
      <c r="AP1508" cm="1">
        <f t="array" ref="AP1508">IF(OR(COUNTIF(X1508,$AZ$2:$AZ$19)),0,1)</f>
        <v>0</v>
      </c>
      <c r="AQ1508" cm="1">
        <f t="array" ref="AQ1508">IF(OR(COUNTIF(Y1508,$AZ$2:$AZ$19)),0,1)</f>
        <v>0</v>
      </c>
      <c r="AR1508" cm="1">
        <f t="array" ref="AR1508">IF(OR(COUNTIF(Z1508,$AZ$2:$AZ$19)),0,1)</f>
        <v>0</v>
      </c>
      <c r="AS1508" cm="1">
        <f t="array" ref="AS1508">IF(OR(COUNTIF(AA1508,$AZ$2:$AZ$19)),0,1)</f>
        <v>0</v>
      </c>
      <c r="AT1508" cm="1">
        <f t="array" ref="AT1508">IF(OR(COUNTIF(AB1508,$AZ$2:$AZ$19)),0,1)</f>
        <v>0</v>
      </c>
      <c r="AU1508" cm="1">
        <f t="array" ref="AU1508">IF(OR(COUNTIF(AC1508,$AZ$2:$AZ$19)),0,1)</f>
        <v>0</v>
      </c>
      <c r="AV1508" cm="1">
        <f t="array" ref="AV1508">IF(OR(COUNTIF(AD1508,$AZ$2:$AZ$19)),0,1)</f>
        <v>0</v>
      </c>
      <c r="AX1508">
        <f t="shared" si="26"/>
        <v>0</v>
      </c>
    </row>
    <row r="1509" spans="1:50" x14ac:dyDescent="0.3">
      <c r="A1509" s="92" t="str" cm="1">
        <f t="array" ref="A1509">IF(AX1509&gt;0,'Licensee Info'!$A$2:$A$2,"#N/A")</f>
        <v>#N/A</v>
      </c>
      <c r="B1509" s="88" t="str">
        <f>'Cover Sheet'!$A$3</f>
        <v>[insert AFS Reporting Period]</v>
      </c>
      <c r="C1509" s="88" t="str">
        <f>'Cover Sheet'!$D$3</f>
        <v>[insert all medical and adult-use license record numbers covered by this AFS]</v>
      </c>
      <c r="D1509" s="88" t="str">
        <f>'Cover Sheet'!$A$6</f>
        <v>[insert name of firm]</v>
      </c>
      <c r="E1509" s="88" t="str">
        <f>'Cover Sheet'!$B$6</f>
        <v>[insert CPA name]</v>
      </c>
      <c r="F1509" s="88" t="str">
        <f>'Cover Sheet'!$B$8</f>
        <v>[insert CPA license number]</v>
      </c>
      <c r="G1509" s="88" t="str">
        <f>'Cover Sheet'!$D$6</f>
        <v>[insert direct email address]</v>
      </c>
      <c r="H1509" s="88" t="str">
        <f>'Cover Sheet'!$D$8</f>
        <v>[insert direct phone number]</v>
      </c>
      <c r="I1509" s="88" t="str">
        <f>'Cover Sheet'!$D$10</f>
        <v>[insert firm mailing address]</v>
      </c>
      <c r="J1509" s="88" t="str">
        <f>'Licensee Info'!$E$2</f>
        <v>Report not attested to correctly</v>
      </c>
      <c r="K1509" t="s">
        <v>305</v>
      </c>
      <c r="L1509">
        <v>1</v>
      </c>
      <c r="M1509" t="s">
        <v>284</v>
      </c>
      <c r="N1509">
        <v>5</v>
      </c>
      <c r="O1509">
        <v>5</v>
      </c>
      <c r="R1509">
        <v>0</v>
      </c>
      <c r="S1509">
        <v>0</v>
      </c>
      <c r="T1509">
        <v>0</v>
      </c>
      <c r="U1509">
        <v>0</v>
      </c>
      <c r="V1509">
        <v>0</v>
      </c>
      <c r="W1509">
        <v>0</v>
      </c>
      <c r="X1509">
        <v>0</v>
      </c>
      <c r="Y1509">
        <v>0</v>
      </c>
      <c r="Z1509">
        <v>0</v>
      </c>
      <c r="AA1509">
        <v>0</v>
      </c>
      <c r="AB1509">
        <v>0</v>
      </c>
      <c r="AC1509">
        <v>0</v>
      </c>
      <c r="AD1509">
        <v>0</v>
      </c>
      <c r="AJ1509" cm="1">
        <f t="array" ref="AJ1509">IF(OR(COUNTIF(R1509,$AZ$2:$AZ$19)),0,1)</f>
        <v>0</v>
      </c>
      <c r="AK1509" cm="1">
        <f t="array" ref="AK1509">IF(OR(COUNTIF(S1509,$AZ$2:$AZ$19)),0,1)</f>
        <v>0</v>
      </c>
      <c r="AL1509" cm="1">
        <f t="array" ref="AL1509">IF(OR(COUNTIF(T1509,$AZ$2:$AZ$19)),0,1)</f>
        <v>0</v>
      </c>
      <c r="AM1509" cm="1">
        <f t="array" ref="AM1509">IF(OR(COUNTIF(U1509,$AZ$2:$AZ$19)),0,1)</f>
        <v>0</v>
      </c>
      <c r="AN1509" cm="1">
        <f t="array" ref="AN1509">IF(OR(COUNTIF(V1509,$AZ$2:$AZ$19)),0,1)</f>
        <v>0</v>
      </c>
      <c r="AO1509" cm="1">
        <f t="array" ref="AO1509">IF(OR(COUNTIF(W1509,$AZ$2:$AZ$19)),0,1)</f>
        <v>0</v>
      </c>
      <c r="AP1509" cm="1">
        <f t="array" ref="AP1509">IF(OR(COUNTIF(X1509,$AZ$2:$AZ$19)),0,1)</f>
        <v>0</v>
      </c>
      <c r="AQ1509" cm="1">
        <f t="array" ref="AQ1509">IF(OR(COUNTIF(Y1509,$AZ$2:$AZ$19)),0,1)</f>
        <v>0</v>
      </c>
      <c r="AR1509" cm="1">
        <f t="array" ref="AR1509">IF(OR(COUNTIF(Z1509,$AZ$2:$AZ$19)),0,1)</f>
        <v>0</v>
      </c>
      <c r="AS1509" cm="1">
        <f t="array" ref="AS1509">IF(OR(COUNTIF(AA1509,$AZ$2:$AZ$19)),0,1)</f>
        <v>0</v>
      </c>
      <c r="AT1509" cm="1">
        <f t="array" ref="AT1509">IF(OR(COUNTIF(AB1509,$AZ$2:$AZ$19)),0,1)</f>
        <v>0</v>
      </c>
      <c r="AU1509" cm="1">
        <f t="array" ref="AU1509">IF(OR(COUNTIF(AC1509,$AZ$2:$AZ$19)),0,1)</f>
        <v>0</v>
      </c>
      <c r="AV1509" cm="1">
        <f t="array" ref="AV1509">IF(OR(COUNTIF(AD1509,$AZ$2:$AZ$19)),0,1)</f>
        <v>0</v>
      </c>
      <c r="AX1509">
        <f t="shared" si="26"/>
        <v>0</v>
      </c>
    </row>
    <row r="1510" spans="1:50" x14ac:dyDescent="0.3">
      <c r="A1510" s="88" t="str" cm="1">
        <f t="array" ref="A1510">IF(AX1510&gt;0,'Licensee Info'!$A$2:$A$2,"#N/A")</f>
        <v>#N/A</v>
      </c>
      <c r="B1510" s="88" t="str">
        <f>'Cover Sheet'!$A$3</f>
        <v>[insert AFS Reporting Period]</v>
      </c>
      <c r="C1510" s="88" t="str">
        <f>'Cover Sheet'!$D$3</f>
        <v>[insert all medical and adult-use license record numbers covered by this AFS]</v>
      </c>
      <c r="D1510" s="88" t="str">
        <f>'Cover Sheet'!$A$6</f>
        <v>[insert name of firm]</v>
      </c>
      <c r="E1510" s="88" t="str">
        <f>'Cover Sheet'!$B$6</f>
        <v>[insert CPA name]</v>
      </c>
      <c r="F1510" s="88" t="str">
        <f>'Cover Sheet'!$B$8</f>
        <v>[insert CPA license number]</v>
      </c>
      <c r="G1510" s="88" t="str">
        <f>'Cover Sheet'!$D$6</f>
        <v>[insert direct email address]</v>
      </c>
      <c r="H1510" s="88" t="str">
        <f>'Cover Sheet'!$D$8</f>
        <v>[insert direct phone number]</v>
      </c>
      <c r="I1510" s="88" t="str">
        <f>'Cover Sheet'!$D$10</f>
        <v>[insert firm mailing address]</v>
      </c>
      <c r="J1510" s="88" t="str">
        <f>'Licensee Info'!$E$2</f>
        <v>Report not attested to correctly</v>
      </c>
      <c r="K1510" s="91" t="s">
        <v>305</v>
      </c>
      <c r="L1510" s="91">
        <v>1</v>
      </c>
      <c r="M1510" s="91" t="s">
        <v>284</v>
      </c>
      <c r="N1510" s="91">
        <v>5</v>
      </c>
      <c r="O1510" s="91">
        <v>6</v>
      </c>
      <c r="P1510" s="91"/>
      <c r="Q1510" s="91"/>
      <c r="R1510" s="91">
        <v>0</v>
      </c>
      <c r="S1510" s="91">
        <v>0</v>
      </c>
      <c r="T1510" s="91">
        <v>0</v>
      </c>
      <c r="U1510" s="91">
        <v>0</v>
      </c>
      <c r="V1510" s="91">
        <v>0</v>
      </c>
      <c r="W1510" s="91">
        <v>0</v>
      </c>
      <c r="X1510" s="91">
        <v>0</v>
      </c>
      <c r="Y1510" s="91">
        <v>0</v>
      </c>
      <c r="Z1510" s="91">
        <v>0</v>
      </c>
      <c r="AA1510" s="91">
        <v>0</v>
      </c>
      <c r="AB1510" s="91">
        <v>0</v>
      </c>
      <c r="AC1510" s="91">
        <v>0</v>
      </c>
      <c r="AD1510" s="91">
        <v>0</v>
      </c>
      <c r="AE1510" s="91"/>
      <c r="AF1510" s="91"/>
      <c r="AG1510" s="91"/>
      <c r="AH1510" s="91"/>
      <c r="AJ1510" cm="1">
        <f t="array" ref="AJ1510">IF(OR(COUNTIF(R1510,$AZ$2:$AZ$19)),0,1)</f>
        <v>0</v>
      </c>
      <c r="AK1510" cm="1">
        <f t="array" ref="AK1510">IF(OR(COUNTIF(S1510,$AZ$2:$AZ$19)),0,1)</f>
        <v>0</v>
      </c>
      <c r="AL1510" cm="1">
        <f t="array" ref="AL1510">IF(OR(COUNTIF(T1510,$AZ$2:$AZ$19)),0,1)</f>
        <v>0</v>
      </c>
      <c r="AM1510" cm="1">
        <f t="array" ref="AM1510">IF(OR(COUNTIF(U1510,$AZ$2:$AZ$19)),0,1)</f>
        <v>0</v>
      </c>
      <c r="AN1510" cm="1">
        <f t="array" ref="AN1510">IF(OR(COUNTIF(V1510,$AZ$2:$AZ$19)),0,1)</f>
        <v>0</v>
      </c>
      <c r="AO1510" cm="1">
        <f t="array" ref="AO1510">IF(OR(COUNTIF(W1510,$AZ$2:$AZ$19)),0,1)</f>
        <v>0</v>
      </c>
      <c r="AP1510" cm="1">
        <f t="array" ref="AP1510">IF(OR(COUNTIF(X1510,$AZ$2:$AZ$19)),0,1)</f>
        <v>0</v>
      </c>
      <c r="AQ1510" cm="1">
        <f t="array" ref="AQ1510">IF(OR(COUNTIF(Y1510,$AZ$2:$AZ$19)),0,1)</f>
        <v>0</v>
      </c>
      <c r="AR1510" cm="1">
        <f t="array" ref="AR1510">IF(OR(COUNTIF(Z1510,$AZ$2:$AZ$19)),0,1)</f>
        <v>0</v>
      </c>
      <c r="AS1510" cm="1">
        <f t="array" ref="AS1510">IF(OR(COUNTIF(AA1510,$AZ$2:$AZ$19)),0,1)</f>
        <v>0</v>
      </c>
      <c r="AT1510" cm="1">
        <f t="array" ref="AT1510">IF(OR(COUNTIF(AB1510,$AZ$2:$AZ$19)),0,1)</f>
        <v>0</v>
      </c>
      <c r="AU1510" cm="1">
        <f t="array" ref="AU1510">IF(OR(COUNTIF(AC1510,$AZ$2:$AZ$19)),0,1)</f>
        <v>0</v>
      </c>
      <c r="AV1510" cm="1">
        <f t="array" ref="AV1510">IF(OR(COUNTIF(AD1510,$AZ$2:$AZ$19)),0,1)</f>
        <v>0</v>
      </c>
      <c r="AX1510">
        <f t="shared" si="26"/>
        <v>0</v>
      </c>
    </row>
    <row r="1511" spans="1:50" x14ac:dyDescent="0.3">
      <c r="A1511" s="92" t="str" cm="1">
        <f t="array" ref="A1511">IF(AX1511&gt;0,'Licensee Info'!$A$2:$A$2,"#N/A")</f>
        <v>#N/A</v>
      </c>
      <c r="B1511" s="88" t="str">
        <f>'Cover Sheet'!$A$3</f>
        <v>[insert AFS Reporting Period]</v>
      </c>
      <c r="C1511" s="88" t="str">
        <f>'Cover Sheet'!$D$3</f>
        <v>[insert all medical and adult-use license record numbers covered by this AFS]</v>
      </c>
      <c r="D1511" s="88" t="str">
        <f>'Cover Sheet'!$A$6</f>
        <v>[insert name of firm]</v>
      </c>
      <c r="E1511" s="88" t="str">
        <f>'Cover Sheet'!$B$6</f>
        <v>[insert CPA name]</v>
      </c>
      <c r="F1511" s="88" t="str">
        <f>'Cover Sheet'!$B$8</f>
        <v>[insert CPA license number]</v>
      </c>
      <c r="G1511" s="88" t="str">
        <f>'Cover Sheet'!$D$6</f>
        <v>[insert direct email address]</v>
      </c>
      <c r="H1511" s="88" t="str">
        <f>'Cover Sheet'!$D$8</f>
        <v>[insert direct phone number]</v>
      </c>
      <c r="I1511" s="88" t="str">
        <f>'Cover Sheet'!$D$10</f>
        <v>[insert firm mailing address]</v>
      </c>
      <c r="J1511" s="88" t="str">
        <f>'Licensee Info'!$E$2</f>
        <v>Report not attested to correctly</v>
      </c>
      <c r="K1511" t="s">
        <v>305</v>
      </c>
      <c r="L1511">
        <v>1</v>
      </c>
      <c r="M1511" t="s">
        <v>284</v>
      </c>
      <c r="N1511">
        <v>5</v>
      </c>
      <c r="O1511">
        <v>7</v>
      </c>
      <c r="R1511">
        <v>0</v>
      </c>
      <c r="S1511">
        <v>0</v>
      </c>
      <c r="T1511">
        <v>0</v>
      </c>
      <c r="U1511">
        <v>0</v>
      </c>
      <c r="V1511">
        <v>0</v>
      </c>
      <c r="W1511">
        <v>0</v>
      </c>
      <c r="X1511">
        <v>0</v>
      </c>
      <c r="Y1511">
        <v>0</v>
      </c>
      <c r="Z1511">
        <v>0</v>
      </c>
      <c r="AA1511">
        <v>0</v>
      </c>
      <c r="AB1511">
        <v>0</v>
      </c>
      <c r="AC1511">
        <v>0</v>
      </c>
      <c r="AD1511">
        <v>0</v>
      </c>
      <c r="AJ1511" cm="1">
        <f t="array" ref="AJ1511">IF(OR(COUNTIF(R1511,$AZ$2:$AZ$19)),0,1)</f>
        <v>0</v>
      </c>
      <c r="AK1511" cm="1">
        <f t="array" ref="AK1511">IF(OR(COUNTIF(S1511,$AZ$2:$AZ$19)),0,1)</f>
        <v>0</v>
      </c>
      <c r="AL1511" cm="1">
        <f t="array" ref="AL1511">IF(OR(COUNTIF(T1511,$AZ$2:$AZ$19)),0,1)</f>
        <v>0</v>
      </c>
      <c r="AM1511" cm="1">
        <f t="array" ref="AM1511">IF(OR(COUNTIF(U1511,$AZ$2:$AZ$19)),0,1)</f>
        <v>0</v>
      </c>
      <c r="AN1511" cm="1">
        <f t="array" ref="AN1511">IF(OR(COUNTIF(V1511,$AZ$2:$AZ$19)),0,1)</f>
        <v>0</v>
      </c>
      <c r="AO1511" cm="1">
        <f t="array" ref="AO1511">IF(OR(COUNTIF(W1511,$AZ$2:$AZ$19)),0,1)</f>
        <v>0</v>
      </c>
      <c r="AP1511" cm="1">
        <f t="array" ref="AP1511">IF(OR(COUNTIF(X1511,$AZ$2:$AZ$19)),0,1)</f>
        <v>0</v>
      </c>
      <c r="AQ1511" cm="1">
        <f t="array" ref="AQ1511">IF(OR(COUNTIF(Y1511,$AZ$2:$AZ$19)),0,1)</f>
        <v>0</v>
      </c>
      <c r="AR1511" cm="1">
        <f t="array" ref="AR1511">IF(OR(COUNTIF(Z1511,$AZ$2:$AZ$19)),0,1)</f>
        <v>0</v>
      </c>
      <c r="AS1511" cm="1">
        <f t="array" ref="AS1511">IF(OR(COUNTIF(AA1511,$AZ$2:$AZ$19)),0,1)</f>
        <v>0</v>
      </c>
      <c r="AT1511" cm="1">
        <f t="array" ref="AT1511">IF(OR(COUNTIF(AB1511,$AZ$2:$AZ$19)),0,1)</f>
        <v>0</v>
      </c>
      <c r="AU1511" cm="1">
        <f t="array" ref="AU1511">IF(OR(COUNTIF(AC1511,$AZ$2:$AZ$19)),0,1)</f>
        <v>0</v>
      </c>
      <c r="AV1511" cm="1">
        <f t="array" ref="AV1511">IF(OR(COUNTIF(AD1511,$AZ$2:$AZ$19)),0,1)</f>
        <v>0</v>
      </c>
      <c r="AX1511">
        <f t="shared" si="26"/>
        <v>0</v>
      </c>
    </row>
    <row r="1512" spans="1:50" x14ac:dyDescent="0.3">
      <c r="A1512" s="88" t="str" cm="1">
        <f t="array" ref="A1512">IF(AX1512&gt;0,'Licensee Info'!$A$2:$A$2,"#N/A")</f>
        <v>#N/A</v>
      </c>
      <c r="B1512" s="88" t="str">
        <f>'Cover Sheet'!$A$3</f>
        <v>[insert AFS Reporting Period]</v>
      </c>
      <c r="C1512" s="88" t="str">
        <f>'Cover Sheet'!$D$3</f>
        <v>[insert all medical and adult-use license record numbers covered by this AFS]</v>
      </c>
      <c r="D1512" s="88" t="str">
        <f>'Cover Sheet'!$A$6</f>
        <v>[insert name of firm]</v>
      </c>
      <c r="E1512" s="88" t="str">
        <f>'Cover Sheet'!$B$6</f>
        <v>[insert CPA name]</v>
      </c>
      <c r="F1512" s="88" t="str">
        <f>'Cover Sheet'!$B$8</f>
        <v>[insert CPA license number]</v>
      </c>
      <c r="G1512" s="88" t="str">
        <f>'Cover Sheet'!$D$6</f>
        <v>[insert direct email address]</v>
      </c>
      <c r="H1512" s="88" t="str">
        <f>'Cover Sheet'!$D$8</f>
        <v>[insert direct phone number]</v>
      </c>
      <c r="I1512" s="88" t="str">
        <f>'Cover Sheet'!$D$10</f>
        <v>[insert firm mailing address]</v>
      </c>
      <c r="J1512" s="88" t="str">
        <f>'Licensee Info'!$E$2</f>
        <v>Report not attested to correctly</v>
      </c>
      <c r="K1512" s="91" t="s">
        <v>305</v>
      </c>
      <c r="L1512" s="91">
        <v>1</v>
      </c>
      <c r="M1512" s="91" t="s">
        <v>284</v>
      </c>
      <c r="N1512" s="91">
        <v>5</v>
      </c>
      <c r="O1512" s="91">
        <v>8</v>
      </c>
      <c r="P1512" s="91"/>
      <c r="Q1512" s="91"/>
      <c r="R1512" s="91">
        <v>0</v>
      </c>
      <c r="S1512" s="91">
        <v>0</v>
      </c>
      <c r="T1512" s="91">
        <v>0</v>
      </c>
      <c r="U1512" s="91">
        <v>0</v>
      </c>
      <c r="V1512" s="91">
        <v>0</v>
      </c>
      <c r="W1512" s="91">
        <v>0</v>
      </c>
      <c r="X1512" s="91">
        <v>0</v>
      </c>
      <c r="Y1512" s="91">
        <v>0</v>
      </c>
      <c r="Z1512" s="91">
        <v>0</v>
      </c>
      <c r="AA1512" s="91">
        <v>0</v>
      </c>
      <c r="AB1512" s="91">
        <v>0</v>
      </c>
      <c r="AC1512" s="91">
        <v>0</v>
      </c>
      <c r="AD1512" s="91">
        <v>0</v>
      </c>
      <c r="AE1512" s="91"/>
      <c r="AF1512" s="91"/>
      <c r="AG1512" s="91"/>
      <c r="AH1512" s="91"/>
      <c r="AJ1512" cm="1">
        <f t="array" ref="AJ1512">IF(OR(COUNTIF(R1512,$AZ$2:$AZ$19)),0,1)</f>
        <v>0</v>
      </c>
      <c r="AK1512" cm="1">
        <f t="array" ref="AK1512">IF(OR(COUNTIF(S1512,$AZ$2:$AZ$19)),0,1)</f>
        <v>0</v>
      </c>
      <c r="AL1512" cm="1">
        <f t="array" ref="AL1512">IF(OR(COUNTIF(T1512,$AZ$2:$AZ$19)),0,1)</f>
        <v>0</v>
      </c>
      <c r="AM1512" cm="1">
        <f t="array" ref="AM1512">IF(OR(COUNTIF(U1512,$AZ$2:$AZ$19)),0,1)</f>
        <v>0</v>
      </c>
      <c r="AN1512" cm="1">
        <f t="array" ref="AN1512">IF(OR(COUNTIF(V1512,$AZ$2:$AZ$19)),0,1)</f>
        <v>0</v>
      </c>
      <c r="AO1512" cm="1">
        <f t="array" ref="AO1512">IF(OR(COUNTIF(W1512,$AZ$2:$AZ$19)),0,1)</f>
        <v>0</v>
      </c>
      <c r="AP1512" cm="1">
        <f t="array" ref="AP1512">IF(OR(COUNTIF(X1512,$AZ$2:$AZ$19)),0,1)</f>
        <v>0</v>
      </c>
      <c r="AQ1512" cm="1">
        <f t="array" ref="AQ1512">IF(OR(COUNTIF(Y1512,$AZ$2:$AZ$19)),0,1)</f>
        <v>0</v>
      </c>
      <c r="AR1512" cm="1">
        <f t="array" ref="AR1512">IF(OR(COUNTIF(Z1512,$AZ$2:$AZ$19)),0,1)</f>
        <v>0</v>
      </c>
      <c r="AS1512" cm="1">
        <f t="array" ref="AS1512">IF(OR(COUNTIF(AA1512,$AZ$2:$AZ$19)),0,1)</f>
        <v>0</v>
      </c>
      <c r="AT1512" cm="1">
        <f t="array" ref="AT1512">IF(OR(COUNTIF(AB1512,$AZ$2:$AZ$19)),0,1)</f>
        <v>0</v>
      </c>
      <c r="AU1512" cm="1">
        <f t="array" ref="AU1512">IF(OR(COUNTIF(AC1512,$AZ$2:$AZ$19)),0,1)</f>
        <v>0</v>
      </c>
      <c r="AV1512" cm="1">
        <f t="array" ref="AV1512">IF(OR(COUNTIF(AD1512,$AZ$2:$AZ$19)),0,1)</f>
        <v>0</v>
      </c>
      <c r="AX1512">
        <f t="shared" si="26"/>
        <v>0</v>
      </c>
    </row>
    <row r="1513" spans="1:50" x14ac:dyDescent="0.3">
      <c r="A1513" s="92" t="str" cm="1">
        <f t="array" ref="A1513">IF(AX1513&gt;0,'Licensee Info'!$A$2:$A$2,"#N/A")</f>
        <v>#N/A</v>
      </c>
      <c r="B1513" s="88" t="str">
        <f>'Cover Sheet'!$A$3</f>
        <v>[insert AFS Reporting Period]</v>
      </c>
      <c r="C1513" s="88" t="str">
        <f>'Cover Sheet'!$D$3</f>
        <v>[insert all medical and adult-use license record numbers covered by this AFS]</v>
      </c>
      <c r="D1513" s="88" t="str">
        <f>'Cover Sheet'!$A$6</f>
        <v>[insert name of firm]</v>
      </c>
      <c r="E1513" s="88" t="str">
        <f>'Cover Sheet'!$B$6</f>
        <v>[insert CPA name]</v>
      </c>
      <c r="F1513" s="88" t="str">
        <f>'Cover Sheet'!$B$8</f>
        <v>[insert CPA license number]</v>
      </c>
      <c r="G1513" s="88" t="str">
        <f>'Cover Sheet'!$D$6</f>
        <v>[insert direct email address]</v>
      </c>
      <c r="H1513" s="88" t="str">
        <f>'Cover Sheet'!$D$8</f>
        <v>[insert direct phone number]</v>
      </c>
      <c r="I1513" s="88" t="str">
        <f>'Cover Sheet'!$D$10</f>
        <v>[insert firm mailing address]</v>
      </c>
      <c r="J1513" s="88" t="str">
        <f>'Licensee Info'!$E$2</f>
        <v>Report not attested to correctly</v>
      </c>
      <c r="K1513" t="s">
        <v>305</v>
      </c>
      <c r="L1513">
        <v>1</v>
      </c>
      <c r="M1513" t="s">
        <v>284</v>
      </c>
      <c r="N1513">
        <v>5</v>
      </c>
      <c r="O1513">
        <v>9</v>
      </c>
      <c r="R1513">
        <v>0</v>
      </c>
      <c r="S1513">
        <v>0</v>
      </c>
      <c r="T1513">
        <v>0</v>
      </c>
      <c r="U1513">
        <v>0</v>
      </c>
      <c r="V1513">
        <v>0</v>
      </c>
      <c r="W1513">
        <v>0</v>
      </c>
      <c r="X1513">
        <v>0</v>
      </c>
      <c r="Y1513">
        <v>0</v>
      </c>
      <c r="Z1513">
        <v>0</v>
      </c>
      <c r="AA1513">
        <v>0</v>
      </c>
      <c r="AB1513">
        <v>0</v>
      </c>
      <c r="AC1513">
        <v>0</v>
      </c>
      <c r="AD1513">
        <v>0</v>
      </c>
      <c r="AJ1513" cm="1">
        <f t="array" ref="AJ1513">IF(OR(COUNTIF(R1513,$AZ$2:$AZ$19)),0,1)</f>
        <v>0</v>
      </c>
      <c r="AK1513" cm="1">
        <f t="array" ref="AK1513">IF(OR(COUNTIF(S1513,$AZ$2:$AZ$19)),0,1)</f>
        <v>0</v>
      </c>
      <c r="AL1513" cm="1">
        <f t="array" ref="AL1513">IF(OR(COUNTIF(T1513,$AZ$2:$AZ$19)),0,1)</f>
        <v>0</v>
      </c>
      <c r="AM1513" cm="1">
        <f t="array" ref="AM1513">IF(OR(COUNTIF(U1513,$AZ$2:$AZ$19)),0,1)</f>
        <v>0</v>
      </c>
      <c r="AN1513" cm="1">
        <f t="array" ref="AN1513">IF(OR(COUNTIF(V1513,$AZ$2:$AZ$19)),0,1)</f>
        <v>0</v>
      </c>
      <c r="AO1513" cm="1">
        <f t="array" ref="AO1513">IF(OR(COUNTIF(W1513,$AZ$2:$AZ$19)),0,1)</f>
        <v>0</v>
      </c>
      <c r="AP1513" cm="1">
        <f t="array" ref="AP1513">IF(OR(COUNTIF(X1513,$AZ$2:$AZ$19)),0,1)</f>
        <v>0</v>
      </c>
      <c r="AQ1513" cm="1">
        <f t="array" ref="AQ1513">IF(OR(COUNTIF(Y1513,$AZ$2:$AZ$19)),0,1)</f>
        <v>0</v>
      </c>
      <c r="AR1513" cm="1">
        <f t="array" ref="AR1513">IF(OR(COUNTIF(Z1513,$AZ$2:$AZ$19)),0,1)</f>
        <v>0</v>
      </c>
      <c r="AS1513" cm="1">
        <f t="array" ref="AS1513">IF(OR(COUNTIF(AA1513,$AZ$2:$AZ$19)),0,1)</f>
        <v>0</v>
      </c>
      <c r="AT1513" cm="1">
        <f t="array" ref="AT1513">IF(OR(COUNTIF(AB1513,$AZ$2:$AZ$19)),0,1)</f>
        <v>0</v>
      </c>
      <c r="AU1513" cm="1">
        <f t="array" ref="AU1513">IF(OR(COUNTIF(AC1513,$AZ$2:$AZ$19)),0,1)</f>
        <v>0</v>
      </c>
      <c r="AV1513" cm="1">
        <f t="array" ref="AV1513">IF(OR(COUNTIF(AD1513,$AZ$2:$AZ$19)),0,1)</f>
        <v>0</v>
      </c>
      <c r="AX1513">
        <f t="shared" si="26"/>
        <v>0</v>
      </c>
    </row>
    <row r="1514" spans="1:50" x14ac:dyDescent="0.3">
      <c r="A1514" s="88" t="str" cm="1">
        <f t="array" ref="A1514">IF(AX1514&gt;0,'Licensee Info'!$A$2:$A$2,"#N/A")</f>
        <v>#N/A</v>
      </c>
      <c r="B1514" s="88" t="str">
        <f>'Cover Sheet'!$A$3</f>
        <v>[insert AFS Reporting Period]</v>
      </c>
      <c r="C1514" s="88" t="str">
        <f>'Cover Sheet'!$D$3</f>
        <v>[insert all medical and adult-use license record numbers covered by this AFS]</v>
      </c>
      <c r="D1514" s="88" t="str">
        <f>'Cover Sheet'!$A$6</f>
        <v>[insert name of firm]</v>
      </c>
      <c r="E1514" s="88" t="str">
        <f>'Cover Sheet'!$B$6</f>
        <v>[insert CPA name]</v>
      </c>
      <c r="F1514" s="88" t="str">
        <f>'Cover Sheet'!$B$8</f>
        <v>[insert CPA license number]</v>
      </c>
      <c r="G1514" s="88" t="str">
        <f>'Cover Sheet'!$D$6</f>
        <v>[insert direct email address]</v>
      </c>
      <c r="H1514" s="88" t="str">
        <f>'Cover Sheet'!$D$8</f>
        <v>[insert direct phone number]</v>
      </c>
      <c r="I1514" s="88" t="str">
        <f>'Cover Sheet'!$D$10</f>
        <v>[insert firm mailing address]</v>
      </c>
      <c r="J1514" s="88" t="str">
        <f>'Licensee Info'!$E$2</f>
        <v>Report not attested to correctly</v>
      </c>
      <c r="K1514" s="91" t="s">
        <v>305</v>
      </c>
      <c r="L1514" s="91">
        <v>1</v>
      </c>
      <c r="M1514" s="91" t="s">
        <v>284</v>
      </c>
      <c r="N1514" s="91">
        <v>5</v>
      </c>
      <c r="O1514" s="91">
        <v>10</v>
      </c>
      <c r="P1514" s="91"/>
      <c r="Q1514" s="91"/>
      <c r="R1514" s="91">
        <v>0</v>
      </c>
      <c r="S1514" s="91">
        <v>0</v>
      </c>
      <c r="T1514" s="91">
        <v>0</v>
      </c>
      <c r="U1514" s="91">
        <v>0</v>
      </c>
      <c r="V1514" s="91">
        <v>0</v>
      </c>
      <c r="W1514" s="91">
        <v>0</v>
      </c>
      <c r="X1514" s="91">
        <v>0</v>
      </c>
      <c r="Y1514" s="91">
        <v>0</v>
      </c>
      <c r="Z1514" s="91">
        <v>0</v>
      </c>
      <c r="AA1514" s="91">
        <v>0</v>
      </c>
      <c r="AB1514" s="91">
        <v>0</v>
      </c>
      <c r="AC1514" s="91">
        <v>0</v>
      </c>
      <c r="AD1514" s="91">
        <v>0</v>
      </c>
      <c r="AE1514" s="91"/>
      <c r="AF1514" s="91"/>
      <c r="AG1514" s="91"/>
      <c r="AH1514" s="91"/>
      <c r="AJ1514" cm="1">
        <f t="array" ref="AJ1514">IF(OR(COUNTIF(R1514,$AZ$2:$AZ$19)),0,1)</f>
        <v>0</v>
      </c>
      <c r="AK1514" cm="1">
        <f t="array" ref="AK1514">IF(OR(COUNTIF(S1514,$AZ$2:$AZ$19)),0,1)</f>
        <v>0</v>
      </c>
      <c r="AL1514" cm="1">
        <f t="array" ref="AL1514">IF(OR(COUNTIF(T1514,$AZ$2:$AZ$19)),0,1)</f>
        <v>0</v>
      </c>
      <c r="AM1514" cm="1">
        <f t="array" ref="AM1514">IF(OR(COUNTIF(U1514,$AZ$2:$AZ$19)),0,1)</f>
        <v>0</v>
      </c>
      <c r="AN1514" cm="1">
        <f t="array" ref="AN1514">IF(OR(COUNTIF(V1514,$AZ$2:$AZ$19)),0,1)</f>
        <v>0</v>
      </c>
      <c r="AO1514" cm="1">
        <f t="array" ref="AO1514">IF(OR(COUNTIF(W1514,$AZ$2:$AZ$19)),0,1)</f>
        <v>0</v>
      </c>
      <c r="AP1514" cm="1">
        <f t="array" ref="AP1514">IF(OR(COUNTIF(X1514,$AZ$2:$AZ$19)),0,1)</f>
        <v>0</v>
      </c>
      <c r="AQ1514" cm="1">
        <f t="array" ref="AQ1514">IF(OR(COUNTIF(Y1514,$AZ$2:$AZ$19)),0,1)</f>
        <v>0</v>
      </c>
      <c r="AR1514" cm="1">
        <f t="array" ref="AR1514">IF(OR(COUNTIF(Z1514,$AZ$2:$AZ$19)),0,1)</f>
        <v>0</v>
      </c>
      <c r="AS1514" cm="1">
        <f t="array" ref="AS1514">IF(OR(COUNTIF(AA1514,$AZ$2:$AZ$19)),0,1)</f>
        <v>0</v>
      </c>
      <c r="AT1514" cm="1">
        <f t="array" ref="AT1514">IF(OR(COUNTIF(AB1514,$AZ$2:$AZ$19)),0,1)</f>
        <v>0</v>
      </c>
      <c r="AU1514" cm="1">
        <f t="array" ref="AU1514">IF(OR(COUNTIF(AC1514,$AZ$2:$AZ$19)),0,1)</f>
        <v>0</v>
      </c>
      <c r="AV1514" cm="1">
        <f t="array" ref="AV1514">IF(OR(COUNTIF(AD1514,$AZ$2:$AZ$19)),0,1)</f>
        <v>0</v>
      </c>
      <c r="AX1514">
        <f t="shared" si="26"/>
        <v>0</v>
      </c>
    </row>
    <row r="1515" spans="1:50" x14ac:dyDescent="0.3">
      <c r="A1515" s="92" t="str" cm="1">
        <f t="array" ref="A1515">IF(AX1515&gt;0,'Licensee Info'!$A$2:$A$2,"#N/A")</f>
        <v>#N/A</v>
      </c>
      <c r="B1515" s="88" t="str">
        <f>'Cover Sheet'!$A$3</f>
        <v>[insert AFS Reporting Period]</v>
      </c>
      <c r="C1515" s="88" t="str">
        <f>'Cover Sheet'!$D$3</f>
        <v>[insert all medical and adult-use license record numbers covered by this AFS]</v>
      </c>
      <c r="D1515" s="88" t="str">
        <f>'Cover Sheet'!$A$6</f>
        <v>[insert name of firm]</v>
      </c>
      <c r="E1515" s="88" t="str">
        <f>'Cover Sheet'!$B$6</f>
        <v>[insert CPA name]</v>
      </c>
      <c r="F1515" s="88" t="str">
        <f>'Cover Sheet'!$B$8</f>
        <v>[insert CPA license number]</v>
      </c>
      <c r="G1515" s="88" t="str">
        <f>'Cover Sheet'!$D$6</f>
        <v>[insert direct email address]</v>
      </c>
      <c r="H1515" s="88" t="str">
        <f>'Cover Sheet'!$D$8</f>
        <v>[insert direct phone number]</v>
      </c>
      <c r="I1515" s="88" t="str">
        <f>'Cover Sheet'!$D$10</f>
        <v>[insert firm mailing address]</v>
      </c>
      <c r="J1515" s="88" t="str">
        <f>'Licensee Info'!$E$2</f>
        <v>Report not attested to correctly</v>
      </c>
      <c r="K1515" t="s">
        <v>306</v>
      </c>
      <c r="L1515">
        <v>1</v>
      </c>
      <c r="M1515">
        <v>1</v>
      </c>
      <c r="N1515">
        <v>1</v>
      </c>
      <c r="R1515" t="str">
        <f>'E3 - Management Agreements'!$C$12</f>
        <v>[insert here]</v>
      </c>
      <c r="S1515" t="str">
        <f>'E3 - Management Agreements'!$C$13</f>
        <v>[insert here]</v>
      </c>
      <c r="T1515" t="str">
        <f>'E3 - Management Agreements'!$C$14</f>
        <v>[insert here]</v>
      </c>
      <c r="U1515" t="str">
        <f>'E3 - Management Agreements'!$C$15</f>
        <v>[insert here]</v>
      </c>
      <c r="V1515" t="str">
        <f>'E3 - Management Agreements'!$C$16</f>
        <v>[insert here]</v>
      </c>
      <c r="W1515" t="str">
        <f>'E3 - Management Agreements'!$D$17</f>
        <v>[insert relationship explanation here]</v>
      </c>
      <c r="X1515" t="str">
        <f>'E3 - Management Agreements'!$C$18</f>
        <v>[insert here]</v>
      </c>
      <c r="Y1515" t="str">
        <f>'E3 - Management Agreements'!$A$20</f>
        <v>[insert here]</v>
      </c>
      <c r="Z1515" t="str">
        <f>'E3 - Management Agreements'!$C$20</f>
        <v>[insert here]</v>
      </c>
      <c r="AA1515" t="str">
        <f>'E3 - Management Agreements'!$E$20</f>
        <v>[Autocalculated From Previous Cells]</v>
      </c>
      <c r="AB1515" t="str">
        <f>'E3 - Management Agreements'!$C$17</f>
        <v>[insert here]</v>
      </c>
      <c r="AC1515" t="str">
        <f>'E3 - Management Agreements'!$C$11</f>
        <v>[insert yes or no]</v>
      </c>
      <c r="AD1515">
        <v>0</v>
      </c>
      <c r="AJ1515" cm="1">
        <f t="array" ref="AJ1515">IF(OR(COUNTIF(R1515,$AZ$2:$AZ$19)),0,1)</f>
        <v>0</v>
      </c>
      <c r="AK1515" cm="1">
        <f t="array" ref="AK1515">IF(OR(COUNTIF(S1515,$AZ$2:$AZ$19)),0,1)</f>
        <v>0</v>
      </c>
      <c r="AL1515" cm="1">
        <f t="array" ref="AL1515">IF(OR(COUNTIF(T1515,$AZ$2:$AZ$19)),0,1)</f>
        <v>0</v>
      </c>
      <c r="AM1515" cm="1">
        <f t="array" ref="AM1515">IF(OR(COUNTIF(U1515,$AZ$2:$AZ$19)),0,1)</f>
        <v>0</v>
      </c>
      <c r="AN1515" cm="1">
        <f t="array" ref="AN1515">IF(OR(COUNTIF(V1515,$AZ$2:$AZ$19)),0,1)</f>
        <v>0</v>
      </c>
      <c r="AO1515" cm="1">
        <f t="array" ref="AO1515">IF(OR(COUNTIF(W1515,$AZ$2:$AZ$19)),0,1)</f>
        <v>0</v>
      </c>
      <c r="AP1515" cm="1">
        <f t="array" ref="AP1515">IF(OR(COUNTIF(X1515,$AZ$2:$AZ$19)),0,1)</f>
        <v>0</v>
      </c>
      <c r="AQ1515" cm="1">
        <f t="array" ref="AQ1515">IF(OR(COUNTIF(Y1515,$AZ$2:$AZ$19)),0,1)</f>
        <v>0</v>
      </c>
      <c r="AR1515" cm="1">
        <f t="array" ref="AR1515">IF(OR(COUNTIF(Z1515,$AZ$2:$AZ$19)),0,1)</f>
        <v>0</v>
      </c>
      <c r="AS1515" cm="1">
        <f t="array" ref="AS1515">IF(OR(COUNTIF(AA1515,$AZ$2:$AZ$19)),0,1)</f>
        <v>0</v>
      </c>
      <c r="AT1515" cm="1">
        <f t="array" ref="AT1515">IF(OR(COUNTIF(AB1515,$AZ$2:$AZ$19)),0,1)</f>
        <v>0</v>
      </c>
      <c r="AU1515" cm="1">
        <f t="array" ref="AU1515">IF(OR(COUNTIF(AC1515,$AZ$2:$AZ$19)),0,1)</f>
        <v>0</v>
      </c>
      <c r="AV1515" cm="1">
        <f t="array" ref="AV1515">IF(OR(COUNTIF(AD1515,$AZ$2:$AZ$19)),0,1)</f>
        <v>0</v>
      </c>
      <c r="AX1515">
        <f t="shared" ref="AX1515:AX1546" si="27">SUM(AJ1515:AV1515)</f>
        <v>0</v>
      </c>
    </row>
    <row r="1516" spans="1:50" x14ac:dyDescent="0.3">
      <c r="A1516" s="88" t="str" cm="1">
        <f t="array" ref="A1516">IF(AX1516&gt;0,'Licensee Info'!$A$2:$A$2,"#N/A")</f>
        <v>#N/A</v>
      </c>
      <c r="B1516" s="88" t="str">
        <f>'Cover Sheet'!$A$3</f>
        <v>[insert AFS Reporting Period]</v>
      </c>
      <c r="C1516" s="88" t="str">
        <f>'Cover Sheet'!$D$3</f>
        <v>[insert all medical and adult-use license record numbers covered by this AFS]</v>
      </c>
      <c r="D1516" s="88" t="str">
        <f>'Cover Sheet'!$A$6</f>
        <v>[insert name of firm]</v>
      </c>
      <c r="E1516" s="88" t="str">
        <f>'Cover Sheet'!$B$6</f>
        <v>[insert CPA name]</v>
      </c>
      <c r="F1516" s="88" t="str">
        <f>'Cover Sheet'!$B$8</f>
        <v>[insert CPA license number]</v>
      </c>
      <c r="G1516" s="88" t="str">
        <f>'Cover Sheet'!$D$6</f>
        <v>[insert direct email address]</v>
      </c>
      <c r="H1516" s="88" t="str">
        <f>'Cover Sheet'!$D$8</f>
        <v>[insert direct phone number]</v>
      </c>
      <c r="I1516" s="88" t="str">
        <f>'Cover Sheet'!$D$10</f>
        <v>[insert firm mailing address]</v>
      </c>
      <c r="J1516" s="88" t="str">
        <f>'Licensee Info'!$E$2</f>
        <v>Report not attested to correctly</v>
      </c>
      <c r="K1516" s="91" t="s">
        <v>306</v>
      </c>
      <c r="L1516" s="91">
        <v>1</v>
      </c>
      <c r="M1516" s="91">
        <v>2</v>
      </c>
      <c r="N1516" s="91">
        <v>1</v>
      </c>
      <c r="O1516" s="91"/>
      <c r="P1516" s="91"/>
      <c r="Q1516" s="91"/>
      <c r="R1516" s="91" t="str">
        <f>'E3 - Management Agreements'!$A$24</f>
        <v>[insert explanation here]</v>
      </c>
      <c r="S1516" s="91" t="str">
        <f>'E3 - Management Agreements'!$A$26</f>
        <v>[insert explanation here]</v>
      </c>
      <c r="T1516" s="91" t="str">
        <f>'E3 - Management Agreements'!$A$28</f>
        <v>[insert yes or no]</v>
      </c>
      <c r="U1516" s="91" t="str">
        <f>'E3 - Management Agreements'!$B$28</f>
        <v>[insert additional explanation as necessary]</v>
      </c>
      <c r="V1516" s="91" t="str">
        <f>'E3 - Management Agreements'!$A$30</f>
        <v>[insert yes or no]</v>
      </c>
      <c r="W1516" s="91" t="str">
        <f>'E3 - Management Agreements'!$B$30</f>
        <v>[insert additional explanation as necessary]</v>
      </c>
      <c r="X1516" s="91">
        <v>0</v>
      </c>
      <c r="Y1516" s="91">
        <v>0</v>
      </c>
      <c r="Z1516" s="91">
        <v>0</v>
      </c>
      <c r="AA1516" s="91">
        <v>0</v>
      </c>
      <c r="AB1516" s="91">
        <v>0</v>
      </c>
      <c r="AC1516" s="91">
        <v>0</v>
      </c>
      <c r="AD1516" s="91">
        <v>0</v>
      </c>
      <c r="AE1516" s="91"/>
      <c r="AF1516" s="91"/>
      <c r="AG1516" s="91"/>
      <c r="AH1516" s="91"/>
      <c r="AJ1516" cm="1">
        <f t="array" ref="AJ1516">IF(OR(COUNTIF(R1516,$AZ$2:$AZ$19)),0,1)</f>
        <v>0</v>
      </c>
      <c r="AK1516" cm="1">
        <f t="array" ref="AK1516">IF(OR(COUNTIF(S1516,$AZ$2:$AZ$19)),0,1)</f>
        <v>0</v>
      </c>
      <c r="AL1516" cm="1">
        <f t="array" ref="AL1516">IF(OR(COUNTIF(T1516,$AZ$2:$AZ$19)),0,1)</f>
        <v>0</v>
      </c>
      <c r="AM1516" cm="1">
        <f t="array" ref="AM1516">IF(OR(COUNTIF(U1516,$AZ$2:$AZ$19)),0,1)</f>
        <v>0</v>
      </c>
      <c r="AN1516" cm="1">
        <f t="array" ref="AN1516">IF(OR(COUNTIF(V1516,$AZ$2:$AZ$19)),0,1)</f>
        <v>0</v>
      </c>
      <c r="AO1516" cm="1">
        <f t="array" ref="AO1516">IF(OR(COUNTIF(W1516,$AZ$2:$AZ$19)),0,1)</f>
        <v>0</v>
      </c>
      <c r="AP1516" cm="1">
        <f t="array" ref="AP1516">IF(OR(COUNTIF(X1516,$AZ$2:$AZ$19)),0,1)</f>
        <v>0</v>
      </c>
      <c r="AQ1516" cm="1">
        <f t="array" ref="AQ1516">IF(OR(COUNTIF(Y1516,$AZ$2:$AZ$19)),0,1)</f>
        <v>0</v>
      </c>
      <c r="AR1516" cm="1">
        <f t="array" ref="AR1516">IF(OR(COUNTIF(Z1516,$AZ$2:$AZ$19)),0,1)</f>
        <v>0</v>
      </c>
      <c r="AS1516" cm="1">
        <f t="array" ref="AS1516">IF(OR(COUNTIF(AA1516,$AZ$2:$AZ$19)),0,1)</f>
        <v>0</v>
      </c>
      <c r="AT1516" cm="1">
        <f t="array" ref="AT1516">IF(OR(COUNTIF(AB1516,$AZ$2:$AZ$19)),0,1)</f>
        <v>0</v>
      </c>
      <c r="AU1516" cm="1">
        <f t="array" ref="AU1516">IF(OR(COUNTIF(AC1516,$AZ$2:$AZ$19)),0,1)</f>
        <v>0</v>
      </c>
      <c r="AV1516" cm="1">
        <f t="array" ref="AV1516">IF(OR(COUNTIF(AD1516,$AZ$2:$AZ$19)),0,1)</f>
        <v>0</v>
      </c>
      <c r="AX1516">
        <f t="shared" si="27"/>
        <v>0</v>
      </c>
    </row>
    <row r="1517" spans="1:50" x14ac:dyDescent="0.3">
      <c r="A1517" s="92" t="str" cm="1">
        <f t="array" ref="A1517">IF(AX1517&gt;0,'Licensee Info'!$A$2:$A$2,"#N/A")</f>
        <v>#N/A</v>
      </c>
      <c r="B1517" s="88" t="str">
        <f>'Cover Sheet'!$A$3</f>
        <v>[insert AFS Reporting Period]</v>
      </c>
      <c r="C1517" s="88" t="str">
        <f>'Cover Sheet'!$D$3</f>
        <v>[insert all medical and adult-use license record numbers covered by this AFS]</v>
      </c>
      <c r="D1517" s="88" t="str">
        <f>'Cover Sheet'!$A$6</f>
        <v>[insert name of firm]</v>
      </c>
      <c r="E1517" s="88" t="str">
        <f>'Cover Sheet'!$B$6</f>
        <v>[insert CPA name]</v>
      </c>
      <c r="F1517" s="88" t="str">
        <f>'Cover Sheet'!$B$8</f>
        <v>[insert CPA license number]</v>
      </c>
      <c r="G1517" s="88" t="str">
        <f>'Cover Sheet'!$D$6</f>
        <v>[insert direct email address]</v>
      </c>
      <c r="H1517" s="88" t="str">
        <f>'Cover Sheet'!$D$8</f>
        <v>[insert direct phone number]</v>
      </c>
      <c r="I1517" s="88" t="str">
        <f>'Cover Sheet'!$D$10</f>
        <v>[insert firm mailing address]</v>
      </c>
      <c r="J1517" s="88" t="str">
        <f>'Licensee Info'!$E$2</f>
        <v>Report not attested to correctly</v>
      </c>
      <c r="K1517" t="s">
        <v>306</v>
      </c>
      <c r="L1517">
        <v>1</v>
      </c>
      <c r="M1517" t="s">
        <v>284</v>
      </c>
      <c r="N1517">
        <v>1</v>
      </c>
      <c r="O1517">
        <v>1</v>
      </c>
      <c r="R1517" cm="1">
        <f t="array" ref="R1517:X1524">'E3 - Management Agreements'!$A$33:$G$40</f>
        <v>0</v>
      </c>
      <c r="S1517">
        <v>0</v>
      </c>
      <c r="T1517">
        <v>0</v>
      </c>
      <c r="U1517">
        <v>0</v>
      </c>
      <c r="V1517">
        <v>0</v>
      </c>
      <c r="W1517">
        <v>0</v>
      </c>
      <c r="X1517">
        <v>0</v>
      </c>
      <c r="Y1517">
        <v>0</v>
      </c>
      <c r="Z1517">
        <v>0</v>
      </c>
      <c r="AA1517">
        <v>0</v>
      </c>
      <c r="AB1517">
        <v>0</v>
      </c>
      <c r="AC1517">
        <v>0</v>
      </c>
      <c r="AD1517">
        <v>0</v>
      </c>
      <c r="AJ1517" cm="1">
        <f t="array" ref="AJ1517">IF(OR(COUNTIF(R1517,$AZ$2:$AZ$19)),0,1)</f>
        <v>0</v>
      </c>
      <c r="AK1517" cm="1">
        <f t="array" ref="AK1517">IF(OR(COUNTIF(S1517,$AZ$2:$AZ$19)),0,1)</f>
        <v>0</v>
      </c>
      <c r="AL1517" cm="1">
        <f t="array" ref="AL1517">IF(OR(COUNTIF(T1517,$AZ$2:$AZ$19)),0,1)</f>
        <v>0</v>
      </c>
      <c r="AM1517" cm="1">
        <f t="array" ref="AM1517">IF(OR(COUNTIF(U1517,$AZ$2:$AZ$19)),0,1)</f>
        <v>0</v>
      </c>
      <c r="AN1517" cm="1">
        <f t="array" ref="AN1517">IF(OR(COUNTIF(V1517,$AZ$2:$AZ$19)),0,1)</f>
        <v>0</v>
      </c>
      <c r="AO1517" cm="1">
        <f t="array" ref="AO1517">IF(OR(COUNTIF(W1517,$AZ$2:$AZ$19)),0,1)</f>
        <v>0</v>
      </c>
      <c r="AP1517" cm="1">
        <f t="array" ref="AP1517">IF(OR(COUNTIF(X1517,$AZ$2:$AZ$19)),0,1)</f>
        <v>0</v>
      </c>
      <c r="AQ1517" cm="1">
        <f t="array" ref="AQ1517">IF(OR(COUNTIF(Y1517,$AZ$2:$AZ$19)),0,1)</f>
        <v>0</v>
      </c>
      <c r="AR1517" cm="1">
        <f t="array" ref="AR1517">IF(OR(COUNTIF(Z1517,$AZ$2:$AZ$19)),0,1)</f>
        <v>0</v>
      </c>
      <c r="AS1517" cm="1">
        <f t="array" ref="AS1517">IF(OR(COUNTIF(AA1517,$AZ$2:$AZ$19)),0,1)</f>
        <v>0</v>
      </c>
      <c r="AT1517" cm="1">
        <f t="array" ref="AT1517">IF(OR(COUNTIF(AB1517,$AZ$2:$AZ$19)),0,1)</f>
        <v>0</v>
      </c>
      <c r="AU1517" cm="1">
        <f t="array" ref="AU1517">IF(OR(COUNTIF(AC1517,$AZ$2:$AZ$19)),0,1)</f>
        <v>0</v>
      </c>
      <c r="AV1517" cm="1">
        <f t="array" ref="AV1517">IF(OR(COUNTIF(AD1517,$AZ$2:$AZ$19)),0,1)</f>
        <v>0</v>
      </c>
      <c r="AX1517">
        <f t="shared" si="27"/>
        <v>0</v>
      </c>
    </row>
    <row r="1518" spans="1:50" x14ac:dyDescent="0.3">
      <c r="A1518" s="88" t="str" cm="1">
        <f t="array" ref="A1518">IF(AX1518&gt;0,'Licensee Info'!$A$2:$A$2,"#N/A")</f>
        <v>#N/A</v>
      </c>
      <c r="B1518" s="88" t="str">
        <f>'Cover Sheet'!$A$3</f>
        <v>[insert AFS Reporting Period]</v>
      </c>
      <c r="C1518" s="88" t="str">
        <f>'Cover Sheet'!$D$3</f>
        <v>[insert all medical and adult-use license record numbers covered by this AFS]</v>
      </c>
      <c r="D1518" s="88" t="str">
        <f>'Cover Sheet'!$A$6</f>
        <v>[insert name of firm]</v>
      </c>
      <c r="E1518" s="88" t="str">
        <f>'Cover Sheet'!$B$6</f>
        <v>[insert CPA name]</v>
      </c>
      <c r="F1518" s="88" t="str">
        <f>'Cover Sheet'!$B$8</f>
        <v>[insert CPA license number]</v>
      </c>
      <c r="G1518" s="88" t="str">
        <f>'Cover Sheet'!$D$6</f>
        <v>[insert direct email address]</v>
      </c>
      <c r="H1518" s="88" t="str">
        <f>'Cover Sheet'!$D$8</f>
        <v>[insert direct phone number]</v>
      </c>
      <c r="I1518" s="88" t="str">
        <f>'Cover Sheet'!$D$10</f>
        <v>[insert firm mailing address]</v>
      </c>
      <c r="J1518" s="88" t="str">
        <f>'Licensee Info'!$E$2</f>
        <v>Report not attested to correctly</v>
      </c>
      <c r="K1518" s="91" t="s">
        <v>306</v>
      </c>
      <c r="L1518" s="91">
        <v>1</v>
      </c>
      <c r="M1518" s="91" t="s">
        <v>284</v>
      </c>
      <c r="N1518" s="91">
        <v>1</v>
      </c>
      <c r="O1518" s="91">
        <v>2</v>
      </c>
      <c r="P1518" s="91"/>
      <c r="Q1518" s="91"/>
      <c r="R1518" s="91">
        <v>0</v>
      </c>
      <c r="S1518" s="91">
        <v>0</v>
      </c>
      <c r="T1518" s="91">
        <v>0</v>
      </c>
      <c r="U1518" s="91">
        <v>0</v>
      </c>
      <c r="V1518" s="91">
        <v>0</v>
      </c>
      <c r="W1518" s="91">
        <v>0</v>
      </c>
      <c r="X1518" s="91">
        <v>0</v>
      </c>
      <c r="Y1518" s="91">
        <v>0</v>
      </c>
      <c r="Z1518" s="91">
        <v>0</v>
      </c>
      <c r="AA1518" s="91">
        <v>0</v>
      </c>
      <c r="AB1518" s="91">
        <v>0</v>
      </c>
      <c r="AC1518" s="91">
        <v>0</v>
      </c>
      <c r="AD1518" s="91">
        <v>0</v>
      </c>
      <c r="AE1518" s="91"/>
      <c r="AF1518" s="91"/>
      <c r="AG1518" s="91"/>
      <c r="AH1518" s="91"/>
      <c r="AJ1518" cm="1">
        <f t="array" ref="AJ1518">IF(OR(COUNTIF(R1518,$AZ$2:$AZ$19)),0,1)</f>
        <v>0</v>
      </c>
      <c r="AK1518" cm="1">
        <f t="array" ref="AK1518">IF(OR(COUNTIF(S1518,$AZ$2:$AZ$19)),0,1)</f>
        <v>0</v>
      </c>
      <c r="AL1518" cm="1">
        <f t="array" ref="AL1518">IF(OR(COUNTIF(T1518,$AZ$2:$AZ$19)),0,1)</f>
        <v>0</v>
      </c>
      <c r="AM1518" cm="1">
        <f t="array" ref="AM1518">IF(OR(COUNTIF(U1518,$AZ$2:$AZ$19)),0,1)</f>
        <v>0</v>
      </c>
      <c r="AN1518" cm="1">
        <f t="array" ref="AN1518">IF(OR(COUNTIF(V1518,$AZ$2:$AZ$19)),0,1)</f>
        <v>0</v>
      </c>
      <c r="AO1518" cm="1">
        <f t="array" ref="AO1518">IF(OR(COUNTIF(W1518,$AZ$2:$AZ$19)),0,1)</f>
        <v>0</v>
      </c>
      <c r="AP1518" cm="1">
        <f t="array" ref="AP1518">IF(OR(COUNTIF(X1518,$AZ$2:$AZ$19)),0,1)</f>
        <v>0</v>
      </c>
      <c r="AQ1518" cm="1">
        <f t="array" ref="AQ1518">IF(OR(COUNTIF(Y1518,$AZ$2:$AZ$19)),0,1)</f>
        <v>0</v>
      </c>
      <c r="AR1518" cm="1">
        <f t="array" ref="AR1518">IF(OR(COUNTIF(Z1518,$AZ$2:$AZ$19)),0,1)</f>
        <v>0</v>
      </c>
      <c r="AS1518" cm="1">
        <f t="array" ref="AS1518">IF(OR(COUNTIF(AA1518,$AZ$2:$AZ$19)),0,1)</f>
        <v>0</v>
      </c>
      <c r="AT1518" cm="1">
        <f t="array" ref="AT1518">IF(OR(COUNTIF(AB1518,$AZ$2:$AZ$19)),0,1)</f>
        <v>0</v>
      </c>
      <c r="AU1518" cm="1">
        <f t="array" ref="AU1518">IF(OR(COUNTIF(AC1518,$AZ$2:$AZ$19)),0,1)</f>
        <v>0</v>
      </c>
      <c r="AV1518" cm="1">
        <f t="array" ref="AV1518">IF(OR(COUNTIF(AD1518,$AZ$2:$AZ$19)),0,1)</f>
        <v>0</v>
      </c>
      <c r="AX1518">
        <f t="shared" si="27"/>
        <v>0</v>
      </c>
    </row>
    <row r="1519" spans="1:50" x14ac:dyDescent="0.3">
      <c r="A1519" s="92" t="str" cm="1">
        <f t="array" ref="A1519">IF(AX1519&gt;0,'Licensee Info'!$A$2:$A$2,"#N/A")</f>
        <v>#N/A</v>
      </c>
      <c r="B1519" s="88" t="str">
        <f>'Cover Sheet'!$A$3</f>
        <v>[insert AFS Reporting Period]</v>
      </c>
      <c r="C1519" s="88" t="str">
        <f>'Cover Sheet'!$D$3</f>
        <v>[insert all medical and adult-use license record numbers covered by this AFS]</v>
      </c>
      <c r="D1519" s="88" t="str">
        <f>'Cover Sheet'!$A$6</f>
        <v>[insert name of firm]</v>
      </c>
      <c r="E1519" s="88" t="str">
        <f>'Cover Sheet'!$B$6</f>
        <v>[insert CPA name]</v>
      </c>
      <c r="F1519" s="88" t="str">
        <f>'Cover Sheet'!$B$8</f>
        <v>[insert CPA license number]</v>
      </c>
      <c r="G1519" s="88" t="str">
        <f>'Cover Sheet'!$D$6</f>
        <v>[insert direct email address]</v>
      </c>
      <c r="H1519" s="88" t="str">
        <f>'Cover Sheet'!$D$8</f>
        <v>[insert direct phone number]</v>
      </c>
      <c r="I1519" s="88" t="str">
        <f>'Cover Sheet'!$D$10</f>
        <v>[insert firm mailing address]</v>
      </c>
      <c r="J1519" s="88" t="str">
        <f>'Licensee Info'!$E$2</f>
        <v>Report not attested to correctly</v>
      </c>
      <c r="K1519" t="s">
        <v>306</v>
      </c>
      <c r="L1519">
        <v>1</v>
      </c>
      <c r="M1519" t="s">
        <v>284</v>
      </c>
      <c r="N1519">
        <v>1</v>
      </c>
      <c r="O1519">
        <v>3</v>
      </c>
      <c r="R1519">
        <v>0</v>
      </c>
      <c r="S1519">
        <v>0</v>
      </c>
      <c r="T1519">
        <v>0</v>
      </c>
      <c r="U1519">
        <v>0</v>
      </c>
      <c r="V1519">
        <v>0</v>
      </c>
      <c r="W1519">
        <v>0</v>
      </c>
      <c r="X1519">
        <v>0</v>
      </c>
      <c r="Y1519">
        <v>0</v>
      </c>
      <c r="Z1519">
        <v>0</v>
      </c>
      <c r="AA1519">
        <v>0</v>
      </c>
      <c r="AB1519">
        <v>0</v>
      </c>
      <c r="AC1519">
        <v>0</v>
      </c>
      <c r="AD1519">
        <v>0</v>
      </c>
      <c r="AJ1519" cm="1">
        <f t="array" ref="AJ1519">IF(OR(COUNTIF(R1519,$AZ$2:$AZ$19)),0,1)</f>
        <v>0</v>
      </c>
      <c r="AK1519" cm="1">
        <f t="array" ref="AK1519">IF(OR(COUNTIF(S1519,$AZ$2:$AZ$19)),0,1)</f>
        <v>0</v>
      </c>
      <c r="AL1519" cm="1">
        <f t="array" ref="AL1519">IF(OR(COUNTIF(T1519,$AZ$2:$AZ$19)),0,1)</f>
        <v>0</v>
      </c>
      <c r="AM1519" cm="1">
        <f t="array" ref="AM1519">IF(OR(COUNTIF(U1519,$AZ$2:$AZ$19)),0,1)</f>
        <v>0</v>
      </c>
      <c r="AN1519" cm="1">
        <f t="array" ref="AN1519">IF(OR(COUNTIF(V1519,$AZ$2:$AZ$19)),0,1)</f>
        <v>0</v>
      </c>
      <c r="AO1519" cm="1">
        <f t="array" ref="AO1519">IF(OR(COUNTIF(W1519,$AZ$2:$AZ$19)),0,1)</f>
        <v>0</v>
      </c>
      <c r="AP1519" cm="1">
        <f t="array" ref="AP1519">IF(OR(COUNTIF(X1519,$AZ$2:$AZ$19)),0,1)</f>
        <v>0</v>
      </c>
      <c r="AQ1519" cm="1">
        <f t="array" ref="AQ1519">IF(OR(COUNTIF(Y1519,$AZ$2:$AZ$19)),0,1)</f>
        <v>0</v>
      </c>
      <c r="AR1519" cm="1">
        <f t="array" ref="AR1519">IF(OR(COUNTIF(Z1519,$AZ$2:$AZ$19)),0,1)</f>
        <v>0</v>
      </c>
      <c r="AS1519" cm="1">
        <f t="array" ref="AS1519">IF(OR(COUNTIF(AA1519,$AZ$2:$AZ$19)),0,1)</f>
        <v>0</v>
      </c>
      <c r="AT1519" cm="1">
        <f t="array" ref="AT1519">IF(OR(COUNTIF(AB1519,$AZ$2:$AZ$19)),0,1)</f>
        <v>0</v>
      </c>
      <c r="AU1519" cm="1">
        <f t="array" ref="AU1519">IF(OR(COUNTIF(AC1519,$AZ$2:$AZ$19)),0,1)</f>
        <v>0</v>
      </c>
      <c r="AV1519" cm="1">
        <f t="array" ref="AV1519">IF(OR(COUNTIF(AD1519,$AZ$2:$AZ$19)),0,1)</f>
        <v>0</v>
      </c>
      <c r="AX1519">
        <f t="shared" si="27"/>
        <v>0</v>
      </c>
    </row>
    <row r="1520" spans="1:50" x14ac:dyDescent="0.3">
      <c r="A1520" s="88" t="str" cm="1">
        <f t="array" ref="A1520">IF(AX1520&gt;0,'Licensee Info'!$A$2:$A$2,"#N/A")</f>
        <v>#N/A</v>
      </c>
      <c r="B1520" s="88" t="str">
        <f>'Cover Sheet'!$A$3</f>
        <v>[insert AFS Reporting Period]</v>
      </c>
      <c r="C1520" s="88" t="str">
        <f>'Cover Sheet'!$D$3</f>
        <v>[insert all medical and adult-use license record numbers covered by this AFS]</v>
      </c>
      <c r="D1520" s="88" t="str">
        <f>'Cover Sheet'!$A$6</f>
        <v>[insert name of firm]</v>
      </c>
      <c r="E1520" s="88" t="str">
        <f>'Cover Sheet'!$B$6</f>
        <v>[insert CPA name]</v>
      </c>
      <c r="F1520" s="88" t="str">
        <f>'Cover Sheet'!$B$8</f>
        <v>[insert CPA license number]</v>
      </c>
      <c r="G1520" s="88" t="str">
        <f>'Cover Sheet'!$D$6</f>
        <v>[insert direct email address]</v>
      </c>
      <c r="H1520" s="88" t="str">
        <f>'Cover Sheet'!$D$8</f>
        <v>[insert direct phone number]</v>
      </c>
      <c r="I1520" s="88" t="str">
        <f>'Cover Sheet'!$D$10</f>
        <v>[insert firm mailing address]</v>
      </c>
      <c r="J1520" s="88" t="str">
        <f>'Licensee Info'!$E$2</f>
        <v>Report not attested to correctly</v>
      </c>
      <c r="K1520" s="91" t="s">
        <v>306</v>
      </c>
      <c r="L1520" s="91">
        <v>1</v>
      </c>
      <c r="M1520" s="91" t="s">
        <v>284</v>
      </c>
      <c r="N1520" s="91">
        <v>1</v>
      </c>
      <c r="O1520" s="91">
        <v>4</v>
      </c>
      <c r="P1520" s="91"/>
      <c r="Q1520" s="91"/>
      <c r="R1520" s="91">
        <v>0</v>
      </c>
      <c r="S1520" s="91">
        <v>0</v>
      </c>
      <c r="T1520" s="91">
        <v>0</v>
      </c>
      <c r="U1520" s="91">
        <v>0</v>
      </c>
      <c r="V1520" s="91">
        <v>0</v>
      </c>
      <c r="W1520" s="91">
        <v>0</v>
      </c>
      <c r="X1520" s="91">
        <v>0</v>
      </c>
      <c r="Y1520" s="91">
        <v>0</v>
      </c>
      <c r="Z1520" s="91">
        <v>0</v>
      </c>
      <c r="AA1520" s="91">
        <v>0</v>
      </c>
      <c r="AB1520" s="91">
        <v>0</v>
      </c>
      <c r="AC1520" s="91">
        <v>0</v>
      </c>
      <c r="AD1520" s="91">
        <v>0</v>
      </c>
      <c r="AE1520" s="91"/>
      <c r="AF1520" s="91"/>
      <c r="AG1520" s="91"/>
      <c r="AH1520" s="91"/>
      <c r="AJ1520" cm="1">
        <f t="array" ref="AJ1520">IF(OR(COUNTIF(R1520,$AZ$2:$AZ$19)),0,1)</f>
        <v>0</v>
      </c>
      <c r="AK1520" cm="1">
        <f t="array" ref="AK1520">IF(OR(COUNTIF(S1520,$AZ$2:$AZ$19)),0,1)</f>
        <v>0</v>
      </c>
      <c r="AL1520" cm="1">
        <f t="array" ref="AL1520">IF(OR(COUNTIF(T1520,$AZ$2:$AZ$19)),0,1)</f>
        <v>0</v>
      </c>
      <c r="AM1520" cm="1">
        <f t="array" ref="AM1520">IF(OR(COUNTIF(U1520,$AZ$2:$AZ$19)),0,1)</f>
        <v>0</v>
      </c>
      <c r="AN1520" cm="1">
        <f t="array" ref="AN1520">IF(OR(COUNTIF(V1520,$AZ$2:$AZ$19)),0,1)</f>
        <v>0</v>
      </c>
      <c r="AO1520" cm="1">
        <f t="array" ref="AO1520">IF(OR(COUNTIF(W1520,$AZ$2:$AZ$19)),0,1)</f>
        <v>0</v>
      </c>
      <c r="AP1520" cm="1">
        <f t="array" ref="AP1520">IF(OR(COUNTIF(X1520,$AZ$2:$AZ$19)),0,1)</f>
        <v>0</v>
      </c>
      <c r="AQ1520" cm="1">
        <f t="array" ref="AQ1520">IF(OR(COUNTIF(Y1520,$AZ$2:$AZ$19)),0,1)</f>
        <v>0</v>
      </c>
      <c r="AR1520" cm="1">
        <f t="array" ref="AR1520">IF(OR(COUNTIF(Z1520,$AZ$2:$AZ$19)),0,1)</f>
        <v>0</v>
      </c>
      <c r="AS1520" cm="1">
        <f t="array" ref="AS1520">IF(OR(COUNTIF(AA1520,$AZ$2:$AZ$19)),0,1)</f>
        <v>0</v>
      </c>
      <c r="AT1520" cm="1">
        <f t="array" ref="AT1520">IF(OR(COUNTIF(AB1520,$AZ$2:$AZ$19)),0,1)</f>
        <v>0</v>
      </c>
      <c r="AU1520" cm="1">
        <f t="array" ref="AU1520">IF(OR(COUNTIF(AC1520,$AZ$2:$AZ$19)),0,1)</f>
        <v>0</v>
      </c>
      <c r="AV1520" cm="1">
        <f t="array" ref="AV1520">IF(OR(COUNTIF(AD1520,$AZ$2:$AZ$19)),0,1)</f>
        <v>0</v>
      </c>
      <c r="AX1520">
        <f t="shared" si="27"/>
        <v>0</v>
      </c>
    </row>
    <row r="1521" spans="1:50" x14ac:dyDescent="0.3">
      <c r="A1521" s="92" t="str" cm="1">
        <f t="array" ref="A1521">IF(AX1521&gt;0,'Licensee Info'!$A$2:$A$2,"#N/A")</f>
        <v>#N/A</v>
      </c>
      <c r="B1521" s="88" t="str">
        <f>'Cover Sheet'!$A$3</f>
        <v>[insert AFS Reporting Period]</v>
      </c>
      <c r="C1521" s="88" t="str">
        <f>'Cover Sheet'!$D$3</f>
        <v>[insert all medical and adult-use license record numbers covered by this AFS]</v>
      </c>
      <c r="D1521" s="88" t="str">
        <f>'Cover Sheet'!$A$6</f>
        <v>[insert name of firm]</v>
      </c>
      <c r="E1521" s="88" t="str">
        <f>'Cover Sheet'!$B$6</f>
        <v>[insert CPA name]</v>
      </c>
      <c r="F1521" s="88" t="str">
        <f>'Cover Sheet'!$B$8</f>
        <v>[insert CPA license number]</v>
      </c>
      <c r="G1521" s="88" t="str">
        <f>'Cover Sheet'!$D$6</f>
        <v>[insert direct email address]</v>
      </c>
      <c r="H1521" s="88" t="str">
        <f>'Cover Sheet'!$D$8</f>
        <v>[insert direct phone number]</v>
      </c>
      <c r="I1521" s="88" t="str">
        <f>'Cover Sheet'!$D$10</f>
        <v>[insert firm mailing address]</v>
      </c>
      <c r="J1521" s="88" t="str">
        <f>'Licensee Info'!$E$2</f>
        <v>Report not attested to correctly</v>
      </c>
      <c r="K1521" t="s">
        <v>306</v>
      </c>
      <c r="L1521">
        <v>1</v>
      </c>
      <c r="M1521" t="s">
        <v>284</v>
      </c>
      <c r="N1521">
        <v>1</v>
      </c>
      <c r="O1521">
        <v>5</v>
      </c>
      <c r="R1521">
        <v>0</v>
      </c>
      <c r="S1521">
        <v>0</v>
      </c>
      <c r="T1521">
        <v>0</v>
      </c>
      <c r="U1521">
        <v>0</v>
      </c>
      <c r="V1521">
        <v>0</v>
      </c>
      <c r="W1521">
        <v>0</v>
      </c>
      <c r="X1521">
        <v>0</v>
      </c>
      <c r="Y1521">
        <v>0</v>
      </c>
      <c r="Z1521">
        <v>0</v>
      </c>
      <c r="AA1521">
        <v>0</v>
      </c>
      <c r="AB1521">
        <v>0</v>
      </c>
      <c r="AC1521">
        <v>0</v>
      </c>
      <c r="AD1521">
        <v>0</v>
      </c>
      <c r="AJ1521" cm="1">
        <f t="array" ref="AJ1521">IF(OR(COUNTIF(R1521,$AZ$2:$AZ$19)),0,1)</f>
        <v>0</v>
      </c>
      <c r="AK1521" cm="1">
        <f t="array" ref="AK1521">IF(OR(COUNTIF(S1521,$AZ$2:$AZ$19)),0,1)</f>
        <v>0</v>
      </c>
      <c r="AL1521" cm="1">
        <f t="array" ref="AL1521">IF(OR(COUNTIF(T1521,$AZ$2:$AZ$19)),0,1)</f>
        <v>0</v>
      </c>
      <c r="AM1521" cm="1">
        <f t="array" ref="AM1521">IF(OR(COUNTIF(U1521,$AZ$2:$AZ$19)),0,1)</f>
        <v>0</v>
      </c>
      <c r="AN1521" cm="1">
        <f t="array" ref="AN1521">IF(OR(COUNTIF(V1521,$AZ$2:$AZ$19)),0,1)</f>
        <v>0</v>
      </c>
      <c r="AO1521" cm="1">
        <f t="array" ref="AO1521">IF(OR(COUNTIF(W1521,$AZ$2:$AZ$19)),0,1)</f>
        <v>0</v>
      </c>
      <c r="AP1521" cm="1">
        <f t="array" ref="AP1521">IF(OR(COUNTIF(X1521,$AZ$2:$AZ$19)),0,1)</f>
        <v>0</v>
      </c>
      <c r="AQ1521" cm="1">
        <f t="array" ref="AQ1521">IF(OR(COUNTIF(Y1521,$AZ$2:$AZ$19)),0,1)</f>
        <v>0</v>
      </c>
      <c r="AR1521" cm="1">
        <f t="array" ref="AR1521">IF(OR(COUNTIF(Z1521,$AZ$2:$AZ$19)),0,1)</f>
        <v>0</v>
      </c>
      <c r="AS1521" cm="1">
        <f t="array" ref="AS1521">IF(OR(COUNTIF(AA1521,$AZ$2:$AZ$19)),0,1)</f>
        <v>0</v>
      </c>
      <c r="AT1521" cm="1">
        <f t="array" ref="AT1521">IF(OR(COUNTIF(AB1521,$AZ$2:$AZ$19)),0,1)</f>
        <v>0</v>
      </c>
      <c r="AU1521" cm="1">
        <f t="array" ref="AU1521">IF(OR(COUNTIF(AC1521,$AZ$2:$AZ$19)),0,1)</f>
        <v>0</v>
      </c>
      <c r="AV1521" cm="1">
        <f t="array" ref="AV1521">IF(OR(COUNTIF(AD1521,$AZ$2:$AZ$19)),0,1)</f>
        <v>0</v>
      </c>
      <c r="AX1521">
        <f t="shared" si="27"/>
        <v>0</v>
      </c>
    </row>
    <row r="1522" spans="1:50" x14ac:dyDescent="0.3">
      <c r="A1522" s="88" t="str" cm="1">
        <f t="array" ref="A1522">IF(AX1522&gt;0,'Licensee Info'!$A$2:$A$2,"#N/A")</f>
        <v>#N/A</v>
      </c>
      <c r="B1522" s="88" t="str">
        <f>'Cover Sheet'!$A$3</f>
        <v>[insert AFS Reporting Period]</v>
      </c>
      <c r="C1522" s="88" t="str">
        <f>'Cover Sheet'!$D$3</f>
        <v>[insert all medical and adult-use license record numbers covered by this AFS]</v>
      </c>
      <c r="D1522" s="88" t="str">
        <f>'Cover Sheet'!$A$6</f>
        <v>[insert name of firm]</v>
      </c>
      <c r="E1522" s="88" t="str">
        <f>'Cover Sheet'!$B$6</f>
        <v>[insert CPA name]</v>
      </c>
      <c r="F1522" s="88" t="str">
        <f>'Cover Sheet'!$B$8</f>
        <v>[insert CPA license number]</v>
      </c>
      <c r="G1522" s="88" t="str">
        <f>'Cover Sheet'!$D$6</f>
        <v>[insert direct email address]</v>
      </c>
      <c r="H1522" s="88" t="str">
        <f>'Cover Sheet'!$D$8</f>
        <v>[insert direct phone number]</v>
      </c>
      <c r="I1522" s="88" t="str">
        <f>'Cover Sheet'!$D$10</f>
        <v>[insert firm mailing address]</v>
      </c>
      <c r="J1522" s="88" t="str">
        <f>'Licensee Info'!$E$2</f>
        <v>Report not attested to correctly</v>
      </c>
      <c r="K1522" s="91" t="s">
        <v>306</v>
      </c>
      <c r="L1522" s="91">
        <v>1</v>
      </c>
      <c r="M1522" s="91" t="s">
        <v>284</v>
      </c>
      <c r="N1522" s="91">
        <v>1</v>
      </c>
      <c r="O1522" s="91">
        <v>6</v>
      </c>
      <c r="P1522" s="91"/>
      <c r="Q1522" s="91"/>
      <c r="R1522" s="91">
        <v>0</v>
      </c>
      <c r="S1522" s="91">
        <v>0</v>
      </c>
      <c r="T1522" s="91">
        <v>0</v>
      </c>
      <c r="U1522" s="91">
        <v>0</v>
      </c>
      <c r="V1522" s="91">
        <v>0</v>
      </c>
      <c r="W1522" s="91">
        <v>0</v>
      </c>
      <c r="X1522" s="91">
        <v>0</v>
      </c>
      <c r="Y1522" s="91">
        <v>0</v>
      </c>
      <c r="Z1522" s="91">
        <v>0</v>
      </c>
      <c r="AA1522" s="91">
        <v>0</v>
      </c>
      <c r="AB1522" s="91">
        <v>0</v>
      </c>
      <c r="AC1522" s="91">
        <v>0</v>
      </c>
      <c r="AD1522" s="91">
        <v>0</v>
      </c>
      <c r="AE1522" s="91"/>
      <c r="AF1522" s="91"/>
      <c r="AG1522" s="91"/>
      <c r="AH1522" s="91"/>
      <c r="AJ1522" cm="1">
        <f t="array" ref="AJ1522">IF(OR(COUNTIF(R1522,$AZ$2:$AZ$19)),0,1)</f>
        <v>0</v>
      </c>
      <c r="AK1522" cm="1">
        <f t="array" ref="AK1522">IF(OR(COUNTIF(S1522,$AZ$2:$AZ$19)),0,1)</f>
        <v>0</v>
      </c>
      <c r="AL1522" cm="1">
        <f t="array" ref="AL1522">IF(OR(COUNTIF(T1522,$AZ$2:$AZ$19)),0,1)</f>
        <v>0</v>
      </c>
      <c r="AM1522" cm="1">
        <f t="array" ref="AM1522">IF(OR(COUNTIF(U1522,$AZ$2:$AZ$19)),0,1)</f>
        <v>0</v>
      </c>
      <c r="AN1522" cm="1">
        <f t="array" ref="AN1522">IF(OR(COUNTIF(V1522,$AZ$2:$AZ$19)),0,1)</f>
        <v>0</v>
      </c>
      <c r="AO1522" cm="1">
        <f t="array" ref="AO1522">IF(OR(COUNTIF(W1522,$AZ$2:$AZ$19)),0,1)</f>
        <v>0</v>
      </c>
      <c r="AP1522" cm="1">
        <f t="array" ref="AP1522">IF(OR(COUNTIF(X1522,$AZ$2:$AZ$19)),0,1)</f>
        <v>0</v>
      </c>
      <c r="AQ1522" cm="1">
        <f t="array" ref="AQ1522">IF(OR(COUNTIF(Y1522,$AZ$2:$AZ$19)),0,1)</f>
        <v>0</v>
      </c>
      <c r="AR1522" cm="1">
        <f t="array" ref="AR1522">IF(OR(COUNTIF(Z1522,$AZ$2:$AZ$19)),0,1)</f>
        <v>0</v>
      </c>
      <c r="AS1522" cm="1">
        <f t="array" ref="AS1522">IF(OR(COUNTIF(AA1522,$AZ$2:$AZ$19)),0,1)</f>
        <v>0</v>
      </c>
      <c r="AT1522" cm="1">
        <f t="array" ref="AT1522">IF(OR(COUNTIF(AB1522,$AZ$2:$AZ$19)),0,1)</f>
        <v>0</v>
      </c>
      <c r="AU1522" cm="1">
        <f t="array" ref="AU1522">IF(OR(COUNTIF(AC1522,$AZ$2:$AZ$19)),0,1)</f>
        <v>0</v>
      </c>
      <c r="AV1522" cm="1">
        <f t="array" ref="AV1522">IF(OR(COUNTIF(AD1522,$AZ$2:$AZ$19)),0,1)</f>
        <v>0</v>
      </c>
      <c r="AX1522">
        <f t="shared" si="27"/>
        <v>0</v>
      </c>
    </row>
    <row r="1523" spans="1:50" x14ac:dyDescent="0.3">
      <c r="A1523" s="92" t="str" cm="1">
        <f t="array" ref="A1523">IF(AX1523&gt;0,'Licensee Info'!$A$2:$A$2,"#N/A")</f>
        <v>#N/A</v>
      </c>
      <c r="B1523" s="88" t="str">
        <f>'Cover Sheet'!$A$3</f>
        <v>[insert AFS Reporting Period]</v>
      </c>
      <c r="C1523" s="88" t="str">
        <f>'Cover Sheet'!$D$3</f>
        <v>[insert all medical and adult-use license record numbers covered by this AFS]</v>
      </c>
      <c r="D1523" s="88" t="str">
        <f>'Cover Sheet'!$A$6</f>
        <v>[insert name of firm]</v>
      </c>
      <c r="E1523" s="88" t="str">
        <f>'Cover Sheet'!$B$6</f>
        <v>[insert CPA name]</v>
      </c>
      <c r="F1523" s="88" t="str">
        <f>'Cover Sheet'!$B$8</f>
        <v>[insert CPA license number]</v>
      </c>
      <c r="G1523" s="88" t="str">
        <f>'Cover Sheet'!$D$6</f>
        <v>[insert direct email address]</v>
      </c>
      <c r="H1523" s="88" t="str">
        <f>'Cover Sheet'!$D$8</f>
        <v>[insert direct phone number]</v>
      </c>
      <c r="I1523" s="88" t="str">
        <f>'Cover Sheet'!$D$10</f>
        <v>[insert firm mailing address]</v>
      </c>
      <c r="J1523" s="88" t="str">
        <f>'Licensee Info'!$E$2</f>
        <v>Report not attested to correctly</v>
      </c>
      <c r="K1523" t="s">
        <v>306</v>
      </c>
      <c r="L1523">
        <v>1</v>
      </c>
      <c r="M1523" t="s">
        <v>284</v>
      </c>
      <c r="N1523">
        <v>1</v>
      </c>
      <c r="O1523">
        <v>7</v>
      </c>
      <c r="R1523">
        <v>0</v>
      </c>
      <c r="S1523">
        <v>0</v>
      </c>
      <c r="T1523">
        <v>0</v>
      </c>
      <c r="U1523">
        <v>0</v>
      </c>
      <c r="V1523">
        <v>0</v>
      </c>
      <c r="W1523">
        <v>0</v>
      </c>
      <c r="X1523">
        <v>0</v>
      </c>
      <c r="Y1523">
        <v>0</v>
      </c>
      <c r="Z1523">
        <v>0</v>
      </c>
      <c r="AA1523">
        <v>0</v>
      </c>
      <c r="AB1523">
        <v>0</v>
      </c>
      <c r="AC1523">
        <v>0</v>
      </c>
      <c r="AD1523">
        <v>0</v>
      </c>
      <c r="AJ1523" cm="1">
        <f t="array" ref="AJ1523">IF(OR(COUNTIF(R1523,$AZ$2:$AZ$19)),0,1)</f>
        <v>0</v>
      </c>
      <c r="AK1523" cm="1">
        <f t="array" ref="AK1523">IF(OR(COUNTIF(S1523,$AZ$2:$AZ$19)),0,1)</f>
        <v>0</v>
      </c>
      <c r="AL1523" cm="1">
        <f t="array" ref="AL1523">IF(OR(COUNTIF(T1523,$AZ$2:$AZ$19)),0,1)</f>
        <v>0</v>
      </c>
      <c r="AM1523" cm="1">
        <f t="array" ref="AM1523">IF(OR(COUNTIF(U1523,$AZ$2:$AZ$19)),0,1)</f>
        <v>0</v>
      </c>
      <c r="AN1523" cm="1">
        <f t="array" ref="AN1523">IF(OR(COUNTIF(V1523,$AZ$2:$AZ$19)),0,1)</f>
        <v>0</v>
      </c>
      <c r="AO1523" cm="1">
        <f t="array" ref="AO1523">IF(OR(COUNTIF(W1523,$AZ$2:$AZ$19)),0,1)</f>
        <v>0</v>
      </c>
      <c r="AP1523" cm="1">
        <f t="array" ref="AP1523">IF(OR(COUNTIF(X1523,$AZ$2:$AZ$19)),0,1)</f>
        <v>0</v>
      </c>
      <c r="AQ1523" cm="1">
        <f t="array" ref="AQ1523">IF(OR(COUNTIF(Y1523,$AZ$2:$AZ$19)),0,1)</f>
        <v>0</v>
      </c>
      <c r="AR1523" cm="1">
        <f t="array" ref="AR1523">IF(OR(COUNTIF(Z1523,$AZ$2:$AZ$19)),0,1)</f>
        <v>0</v>
      </c>
      <c r="AS1523" cm="1">
        <f t="array" ref="AS1523">IF(OR(COUNTIF(AA1523,$AZ$2:$AZ$19)),0,1)</f>
        <v>0</v>
      </c>
      <c r="AT1523" cm="1">
        <f t="array" ref="AT1523">IF(OR(COUNTIF(AB1523,$AZ$2:$AZ$19)),0,1)</f>
        <v>0</v>
      </c>
      <c r="AU1523" cm="1">
        <f t="array" ref="AU1523">IF(OR(COUNTIF(AC1523,$AZ$2:$AZ$19)),0,1)</f>
        <v>0</v>
      </c>
      <c r="AV1523" cm="1">
        <f t="array" ref="AV1523">IF(OR(COUNTIF(AD1523,$AZ$2:$AZ$19)),0,1)</f>
        <v>0</v>
      </c>
      <c r="AX1523">
        <f t="shared" si="27"/>
        <v>0</v>
      </c>
    </row>
    <row r="1524" spans="1:50" x14ac:dyDescent="0.3">
      <c r="A1524" s="88" t="str" cm="1">
        <f t="array" ref="A1524">IF(AX1524&gt;0,'Licensee Info'!$A$2:$A$2,"#N/A")</f>
        <v>#N/A</v>
      </c>
      <c r="B1524" s="88" t="str">
        <f>'Cover Sheet'!$A$3</f>
        <v>[insert AFS Reporting Period]</v>
      </c>
      <c r="C1524" s="88" t="str">
        <f>'Cover Sheet'!$D$3</f>
        <v>[insert all medical and adult-use license record numbers covered by this AFS]</v>
      </c>
      <c r="D1524" s="88" t="str">
        <f>'Cover Sheet'!$A$6</f>
        <v>[insert name of firm]</v>
      </c>
      <c r="E1524" s="88" t="str">
        <f>'Cover Sheet'!$B$6</f>
        <v>[insert CPA name]</v>
      </c>
      <c r="F1524" s="88" t="str">
        <f>'Cover Sheet'!$B$8</f>
        <v>[insert CPA license number]</v>
      </c>
      <c r="G1524" s="88" t="str">
        <f>'Cover Sheet'!$D$6</f>
        <v>[insert direct email address]</v>
      </c>
      <c r="H1524" s="88" t="str">
        <f>'Cover Sheet'!$D$8</f>
        <v>[insert direct phone number]</v>
      </c>
      <c r="I1524" s="88" t="str">
        <f>'Cover Sheet'!$D$10</f>
        <v>[insert firm mailing address]</v>
      </c>
      <c r="J1524" s="88" t="str">
        <f>'Licensee Info'!$E$2</f>
        <v>Report not attested to correctly</v>
      </c>
      <c r="K1524" s="91" t="s">
        <v>306</v>
      </c>
      <c r="L1524" s="91">
        <v>1</v>
      </c>
      <c r="M1524" s="91" t="s">
        <v>284</v>
      </c>
      <c r="N1524" s="91">
        <v>1</v>
      </c>
      <c r="O1524" s="91">
        <v>8</v>
      </c>
      <c r="P1524" s="91"/>
      <c r="Q1524" s="91"/>
      <c r="R1524" s="91">
        <v>0</v>
      </c>
      <c r="S1524" s="91">
        <v>0</v>
      </c>
      <c r="T1524" s="91">
        <v>0</v>
      </c>
      <c r="U1524" s="91">
        <v>0</v>
      </c>
      <c r="V1524" s="91">
        <v>0</v>
      </c>
      <c r="W1524" s="91">
        <v>0</v>
      </c>
      <c r="X1524" s="91">
        <v>0</v>
      </c>
      <c r="Y1524" s="91">
        <v>0</v>
      </c>
      <c r="Z1524" s="91">
        <v>0</v>
      </c>
      <c r="AA1524" s="91">
        <v>0</v>
      </c>
      <c r="AB1524" s="91">
        <v>0</v>
      </c>
      <c r="AC1524" s="91">
        <v>0</v>
      </c>
      <c r="AD1524" s="91">
        <v>0</v>
      </c>
      <c r="AE1524" s="91"/>
      <c r="AF1524" s="91"/>
      <c r="AG1524" s="91"/>
      <c r="AH1524" s="91"/>
      <c r="AJ1524" cm="1">
        <f t="array" ref="AJ1524">IF(OR(COUNTIF(R1524,$AZ$2:$AZ$19)),0,1)</f>
        <v>0</v>
      </c>
      <c r="AK1524" cm="1">
        <f t="array" ref="AK1524">IF(OR(COUNTIF(S1524,$AZ$2:$AZ$19)),0,1)</f>
        <v>0</v>
      </c>
      <c r="AL1524" cm="1">
        <f t="array" ref="AL1524">IF(OR(COUNTIF(T1524,$AZ$2:$AZ$19)),0,1)</f>
        <v>0</v>
      </c>
      <c r="AM1524" cm="1">
        <f t="array" ref="AM1524">IF(OR(COUNTIF(U1524,$AZ$2:$AZ$19)),0,1)</f>
        <v>0</v>
      </c>
      <c r="AN1524" cm="1">
        <f t="array" ref="AN1524">IF(OR(COUNTIF(V1524,$AZ$2:$AZ$19)),0,1)</f>
        <v>0</v>
      </c>
      <c r="AO1524" cm="1">
        <f t="array" ref="AO1524">IF(OR(COUNTIF(W1524,$AZ$2:$AZ$19)),0,1)</f>
        <v>0</v>
      </c>
      <c r="AP1524" cm="1">
        <f t="array" ref="AP1524">IF(OR(COUNTIF(X1524,$AZ$2:$AZ$19)),0,1)</f>
        <v>0</v>
      </c>
      <c r="AQ1524" cm="1">
        <f t="array" ref="AQ1524">IF(OR(COUNTIF(Y1524,$AZ$2:$AZ$19)),0,1)</f>
        <v>0</v>
      </c>
      <c r="AR1524" cm="1">
        <f t="array" ref="AR1524">IF(OR(COUNTIF(Z1524,$AZ$2:$AZ$19)),0,1)</f>
        <v>0</v>
      </c>
      <c r="AS1524" cm="1">
        <f t="array" ref="AS1524">IF(OR(COUNTIF(AA1524,$AZ$2:$AZ$19)),0,1)</f>
        <v>0</v>
      </c>
      <c r="AT1524" cm="1">
        <f t="array" ref="AT1524">IF(OR(COUNTIF(AB1524,$AZ$2:$AZ$19)),0,1)</f>
        <v>0</v>
      </c>
      <c r="AU1524" cm="1">
        <f t="array" ref="AU1524">IF(OR(COUNTIF(AC1524,$AZ$2:$AZ$19)),0,1)</f>
        <v>0</v>
      </c>
      <c r="AV1524" cm="1">
        <f t="array" ref="AV1524">IF(OR(COUNTIF(AD1524,$AZ$2:$AZ$19)),0,1)</f>
        <v>0</v>
      </c>
      <c r="AX1524">
        <f t="shared" si="27"/>
        <v>0</v>
      </c>
    </row>
    <row r="1525" spans="1:50" x14ac:dyDescent="0.3">
      <c r="A1525" s="92" t="str" cm="1">
        <f t="array" ref="A1525">IF(AX1525&gt;0,'Licensee Info'!$A$2:$A$2,"#N/A")</f>
        <v>#N/A</v>
      </c>
      <c r="B1525" s="88" t="str">
        <f>'Cover Sheet'!$A$3</f>
        <v>[insert AFS Reporting Period]</v>
      </c>
      <c r="C1525" s="88" t="str">
        <f>'Cover Sheet'!$D$3</f>
        <v>[insert all medical and adult-use license record numbers covered by this AFS]</v>
      </c>
      <c r="D1525" s="88" t="str">
        <f>'Cover Sheet'!$A$6</f>
        <v>[insert name of firm]</v>
      </c>
      <c r="E1525" s="88" t="str">
        <f>'Cover Sheet'!$B$6</f>
        <v>[insert CPA name]</v>
      </c>
      <c r="F1525" s="88" t="str">
        <f>'Cover Sheet'!$B$8</f>
        <v>[insert CPA license number]</v>
      </c>
      <c r="G1525" s="88" t="str">
        <f>'Cover Sheet'!$D$6</f>
        <v>[insert direct email address]</v>
      </c>
      <c r="H1525" s="88" t="str">
        <f>'Cover Sheet'!$D$8</f>
        <v>[insert direct phone number]</v>
      </c>
      <c r="I1525" s="88" t="str">
        <f>'Cover Sheet'!$D$10</f>
        <v>[insert firm mailing address]</v>
      </c>
      <c r="J1525" s="88" t="str">
        <f>'Licensee Info'!$E$2</f>
        <v>Report not attested to correctly</v>
      </c>
      <c r="K1525" t="s">
        <v>306</v>
      </c>
      <c r="L1525">
        <v>1</v>
      </c>
      <c r="M1525" t="s">
        <v>284</v>
      </c>
      <c r="N1525">
        <v>1</v>
      </c>
      <c r="O1525">
        <v>9</v>
      </c>
      <c r="R1525">
        <v>0</v>
      </c>
      <c r="S1525">
        <v>0</v>
      </c>
      <c r="T1525">
        <v>0</v>
      </c>
      <c r="U1525">
        <v>0</v>
      </c>
      <c r="V1525">
        <v>0</v>
      </c>
      <c r="W1525">
        <v>0</v>
      </c>
      <c r="X1525">
        <v>0</v>
      </c>
      <c r="Y1525">
        <v>0</v>
      </c>
      <c r="Z1525">
        <v>0</v>
      </c>
      <c r="AA1525">
        <v>0</v>
      </c>
      <c r="AB1525">
        <v>0</v>
      </c>
      <c r="AC1525">
        <v>0</v>
      </c>
      <c r="AD1525">
        <v>0</v>
      </c>
      <c r="AJ1525" cm="1">
        <f t="array" ref="AJ1525">IF(OR(COUNTIF(R1525,$AZ$2:$AZ$19)),0,1)</f>
        <v>0</v>
      </c>
      <c r="AK1525" cm="1">
        <f t="array" ref="AK1525">IF(OR(COUNTIF(S1525,$AZ$2:$AZ$19)),0,1)</f>
        <v>0</v>
      </c>
      <c r="AL1525" cm="1">
        <f t="array" ref="AL1525">IF(OR(COUNTIF(T1525,$AZ$2:$AZ$19)),0,1)</f>
        <v>0</v>
      </c>
      <c r="AM1525" cm="1">
        <f t="array" ref="AM1525">IF(OR(COUNTIF(U1525,$AZ$2:$AZ$19)),0,1)</f>
        <v>0</v>
      </c>
      <c r="AN1525" cm="1">
        <f t="array" ref="AN1525">IF(OR(COUNTIF(V1525,$AZ$2:$AZ$19)),0,1)</f>
        <v>0</v>
      </c>
      <c r="AO1525" cm="1">
        <f t="array" ref="AO1525">IF(OR(COUNTIF(W1525,$AZ$2:$AZ$19)),0,1)</f>
        <v>0</v>
      </c>
      <c r="AP1525" cm="1">
        <f t="array" ref="AP1525">IF(OR(COUNTIF(X1525,$AZ$2:$AZ$19)),0,1)</f>
        <v>0</v>
      </c>
      <c r="AQ1525" cm="1">
        <f t="array" ref="AQ1525">IF(OR(COUNTIF(Y1525,$AZ$2:$AZ$19)),0,1)</f>
        <v>0</v>
      </c>
      <c r="AR1525" cm="1">
        <f t="array" ref="AR1525">IF(OR(COUNTIF(Z1525,$AZ$2:$AZ$19)),0,1)</f>
        <v>0</v>
      </c>
      <c r="AS1525" cm="1">
        <f t="array" ref="AS1525">IF(OR(COUNTIF(AA1525,$AZ$2:$AZ$19)),0,1)</f>
        <v>0</v>
      </c>
      <c r="AT1525" cm="1">
        <f t="array" ref="AT1525">IF(OR(COUNTIF(AB1525,$AZ$2:$AZ$19)),0,1)</f>
        <v>0</v>
      </c>
      <c r="AU1525" cm="1">
        <f t="array" ref="AU1525">IF(OR(COUNTIF(AC1525,$AZ$2:$AZ$19)),0,1)</f>
        <v>0</v>
      </c>
      <c r="AV1525" cm="1">
        <f t="array" ref="AV1525">IF(OR(COUNTIF(AD1525,$AZ$2:$AZ$19)),0,1)</f>
        <v>0</v>
      </c>
      <c r="AX1525">
        <f t="shared" si="27"/>
        <v>0</v>
      </c>
    </row>
    <row r="1526" spans="1:50" x14ac:dyDescent="0.3">
      <c r="A1526" s="88" t="str" cm="1">
        <f t="array" ref="A1526">IF(AX1526&gt;0,'Licensee Info'!$A$2:$A$2,"#N/A")</f>
        <v>#N/A</v>
      </c>
      <c r="B1526" s="88" t="str">
        <f>'Cover Sheet'!$A$3</f>
        <v>[insert AFS Reporting Period]</v>
      </c>
      <c r="C1526" s="88" t="str">
        <f>'Cover Sheet'!$D$3</f>
        <v>[insert all medical and adult-use license record numbers covered by this AFS]</v>
      </c>
      <c r="D1526" s="88" t="str">
        <f>'Cover Sheet'!$A$6</f>
        <v>[insert name of firm]</v>
      </c>
      <c r="E1526" s="88" t="str">
        <f>'Cover Sheet'!$B$6</f>
        <v>[insert CPA name]</v>
      </c>
      <c r="F1526" s="88" t="str">
        <f>'Cover Sheet'!$B$8</f>
        <v>[insert CPA license number]</v>
      </c>
      <c r="G1526" s="88" t="str">
        <f>'Cover Sheet'!$D$6</f>
        <v>[insert direct email address]</v>
      </c>
      <c r="H1526" s="88" t="str">
        <f>'Cover Sheet'!$D$8</f>
        <v>[insert direct phone number]</v>
      </c>
      <c r="I1526" s="88" t="str">
        <f>'Cover Sheet'!$D$10</f>
        <v>[insert firm mailing address]</v>
      </c>
      <c r="J1526" s="88" t="str">
        <f>'Licensee Info'!$E$2</f>
        <v>Report not attested to correctly</v>
      </c>
      <c r="K1526" s="91" t="s">
        <v>306</v>
      </c>
      <c r="L1526" s="91">
        <v>1</v>
      </c>
      <c r="M1526" s="91" t="s">
        <v>284</v>
      </c>
      <c r="N1526" s="91">
        <v>1</v>
      </c>
      <c r="O1526" s="91">
        <v>10</v>
      </c>
      <c r="P1526" s="91"/>
      <c r="Q1526" s="91"/>
      <c r="R1526" s="91">
        <v>0</v>
      </c>
      <c r="S1526" s="91">
        <v>0</v>
      </c>
      <c r="T1526" s="91">
        <v>0</v>
      </c>
      <c r="U1526" s="91">
        <v>0</v>
      </c>
      <c r="V1526" s="91">
        <v>0</v>
      </c>
      <c r="W1526" s="91">
        <v>0</v>
      </c>
      <c r="X1526" s="91">
        <v>0</v>
      </c>
      <c r="Y1526" s="91">
        <v>0</v>
      </c>
      <c r="Z1526" s="91">
        <v>0</v>
      </c>
      <c r="AA1526" s="91">
        <v>0</v>
      </c>
      <c r="AB1526" s="91">
        <v>0</v>
      </c>
      <c r="AC1526" s="91">
        <v>0</v>
      </c>
      <c r="AD1526" s="91">
        <v>0</v>
      </c>
      <c r="AE1526" s="91"/>
      <c r="AF1526" s="91"/>
      <c r="AG1526" s="91"/>
      <c r="AH1526" s="91"/>
      <c r="AJ1526" cm="1">
        <f t="array" ref="AJ1526">IF(OR(COUNTIF(R1526,$AZ$2:$AZ$19)),0,1)</f>
        <v>0</v>
      </c>
      <c r="AK1526" cm="1">
        <f t="array" ref="AK1526">IF(OR(COUNTIF(S1526,$AZ$2:$AZ$19)),0,1)</f>
        <v>0</v>
      </c>
      <c r="AL1526" cm="1">
        <f t="array" ref="AL1526">IF(OR(COUNTIF(T1526,$AZ$2:$AZ$19)),0,1)</f>
        <v>0</v>
      </c>
      <c r="AM1526" cm="1">
        <f t="array" ref="AM1526">IF(OR(COUNTIF(U1526,$AZ$2:$AZ$19)),0,1)</f>
        <v>0</v>
      </c>
      <c r="AN1526" cm="1">
        <f t="array" ref="AN1526">IF(OR(COUNTIF(V1526,$AZ$2:$AZ$19)),0,1)</f>
        <v>0</v>
      </c>
      <c r="AO1526" cm="1">
        <f t="array" ref="AO1526">IF(OR(COUNTIF(W1526,$AZ$2:$AZ$19)),0,1)</f>
        <v>0</v>
      </c>
      <c r="AP1526" cm="1">
        <f t="array" ref="AP1526">IF(OR(COUNTIF(X1526,$AZ$2:$AZ$19)),0,1)</f>
        <v>0</v>
      </c>
      <c r="AQ1526" cm="1">
        <f t="array" ref="AQ1526">IF(OR(COUNTIF(Y1526,$AZ$2:$AZ$19)),0,1)</f>
        <v>0</v>
      </c>
      <c r="AR1526" cm="1">
        <f t="array" ref="AR1526">IF(OR(COUNTIF(Z1526,$AZ$2:$AZ$19)),0,1)</f>
        <v>0</v>
      </c>
      <c r="AS1526" cm="1">
        <f t="array" ref="AS1526">IF(OR(COUNTIF(AA1526,$AZ$2:$AZ$19)),0,1)</f>
        <v>0</v>
      </c>
      <c r="AT1526" cm="1">
        <f t="array" ref="AT1526">IF(OR(COUNTIF(AB1526,$AZ$2:$AZ$19)),0,1)</f>
        <v>0</v>
      </c>
      <c r="AU1526" cm="1">
        <f t="array" ref="AU1526">IF(OR(COUNTIF(AC1526,$AZ$2:$AZ$19)),0,1)</f>
        <v>0</v>
      </c>
      <c r="AV1526" cm="1">
        <f t="array" ref="AV1526">IF(OR(COUNTIF(AD1526,$AZ$2:$AZ$19)),0,1)</f>
        <v>0</v>
      </c>
      <c r="AX1526">
        <f t="shared" si="27"/>
        <v>0</v>
      </c>
    </row>
    <row r="1527" spans="1:50" x14ac:dyDescent="0.3">
      <c r="A1527" s="92" t="str" cm="1">
        <f t="array" ref="A1527">IF(AX1527&gt;0,'Licensee Info'!$A$2:$A$2,"#N/A")</f>
        <v>#N/A</v>
      </c>
      <c r="B1527" s="88" t="str">
        <f>'Cover Sheet'!$A$3</f>
        <v>[insert AFS Reporting Period]</v>
      </c>
      <c r="C1527" s="88" t="str">
        <f>'Cover Sheet'!$D$3</f>
        <v>[insert all medical and adult-use license record numbers covered by this AFS]</v>
      </c>
      <c r="D1527" s="88" t="str">
        <f>'Cover Sheet'!$A$6</f>
        <v>[insert name of firm]</v>
      </c>
      <c r="E1527" s="88" t="str">
        <f>'Cover Sheet'!$B$6</f>
        <v>[insert CPA name]</v>
      </c>
      <c r="F1527" s="88" t="str">
        <f>'Cover Sheet'!$B$8</f>
        <v>[insert CPA license number]</v>
      </c>
      <c r="G1527" s="88" t="str">
        <f>'Cover Sheet'!$D$6</f>
        <v>[insert direct email address]</v>
      </c>
      <c r="H1527" s="88" t="str">
        <f>'Cover Sheet'!$D$8</f>
        <v>[insert direct phone number]</v>
      </c>
      <c r="I1527" s="88" t="str">
        <f>'Cover Sheet'!$D$10</f>
        <v>[insert firm mailing address]</v>
      </c>
      <c r="J1527" s="88" t="str">
        <f>'Licensee Info'!$E$2</f>
        <v>Report not attested to correctly</v>
      </c>
      <c r="K1527" t="s">
        <v>306</v>
      </c>
      <c r="L1527">
        <v>1</v>
      </c>
      <c r="M1527">
        <v>1</v>
      </c>
      <c r="N1527">
        <v>2</v>
      </c>
      <c r="R1527" t="str">
        <f>'E3 - Management Agreements'!$C$43</f>
        <v>[insert here]</v>
      </c>
      <c r="S1527" t="str">
        <f>'E3 - Management Agreements'!$C$44</f>
        <v>[insert here]</v>
      </c>
      <c r="T1527" t="str">
        <f>'E3 - Management Agreements'!$C$45</f>
        <v>[insert here]</v>
      </c>
      <c r="U1527" t="str">
        <f>'E3 - Management Agreements'!$C$46</f>
        <v>[insert here]</v>
      </c>
      <c r="V1527" t="str">
        <f>'E3 - Management Agreements'!$C$47</f>
        <v>[insert here]</v>
      </c>
      <c r="W1527" t="str">
        <f>'E3 - Management Agreements'!$D$48</f>
        <v>[insert relationship explanation here]</v>
      </c>
      <c r="X1527" t="str">
        <f>'E3 - Management Agreements'!$C$49</f>
        <v>[insert here]</v>
      </c>
      <c r="Y1527" t="str">
        <f>'E3 - Management Agreements'!$A$51</f>
        <v>[insert here]</v>
      </c>
      <c r="Z1527" t="str">
        <f>'E3 - Management Agreements'!$C$51</f>
        <v>[insert here]</v>
      </c>
      <c r="AA1527" t="str">
        <f>'E3 - Management Agreements'!$E$51</f>
        <v>[Autocalculated From Previous Cells]</v>
      </c>
      <c r="AB1527" t="str">
        <f>'E3 - Management Agreements'!$C$48</f>
        <v>[insert here]</v>
      </c>
      <c r="AC1527" t="str">
        <f>'E3 - Management Agreements'!$C$42</f>
        <v>[insert yes or no]</v>
      </c>
      <c r="AD1527">
        <v>0</v>
      </c>
      <c r="AJ1527" cm="1">
        <f t="array" ref="AJ1527">IF(OR(COUNTIF(R1527,$AZ$2:$AZ$19)),0,1)</f>
        <v>0</v>
      </c>
      <c r="AK1527" cm="1">
        <f t="array" ref="AK1527">IF(OR(COUNTIF(S1527,$AZ$2:$AZ$19)),0,1)</f>
        <v>0</v>
      </c>
      <c r="AL1527" cm="1">
        <f t="array" ref="AL1527">IF(OR(COUNTIF(T1527,$AZ$2:$AZ$19)),0,1)</f>
        <v>0</v>
      </c>
      <c r="AM1527" cm="1">
        <f t="array" ref="AM1527">IF(OR(COUNTIF(U1527,$AZ$2:$AZ$19)),0,1)</f>
        <v>0</v>
      </c>
      <c r="AN1527" cm="1">
        <f t="array" ref="AN1527">IF(OR(COUNTIF(V1527,$AZ$2:$AZ$19)),0,1)</f>
        <v>0</v>
      </c>
      <c r="AO1527" cm="1">
        <f t="array" ref="AO1527">IF(OR(COUNTIF(W1527,$AZ$2:$AZ$19)),0,1)</f>
        <v>0</v>
      </c>
      <c r="AP1527" cm="1">
        <f t="array" ref="AP1527">IF(OR(COUNTIF(X1527,$AZ$2:$AZ$19)),0,1)</f>
        <v>0</v>
      </c>
      <c r="AQ1527" cm="1">
        <f t="array" ref="AQ1527">IF(OR(COUNTIF(Y1527,$AZ$2:$AZ$19)),0,1)</f>
        <v>0</v>
      </c>
      <c r="AR1527" cm="1">
        <f t="array" ref="AR1527">IF(OR(COUNTIF(Z1527,$AZ$2:$AZ$19)),0,1)</f>
        <v>0</v>
      </c>
      <c r="AS1527" cm="1">
        <f t="array" ref="AS1527">IF(OR(COUNTIF(AA1527,$AZ$2:$AZ$19)),0,1)</f>
        <v>0</v>
      </c>
      <c r="AT1527" cm="1">
        <f t="array" ref="AT1527">IF(OR(COUNTIF(AB1527,$AZ$2:$AZ$19)),0,1)</f>
        <v>0</v>
      </c>
      <c r="AU1527" cm="1">
        <f t="array" ref="AU1527">IF(OR(COUNTIF(AC1527,$AZ$2:$AZ$19)),0,1)</f>
        <v>0</v>
      </c>
      <c r="AV1527" cm="1">
        <f t="array" ref="AV1527">IF(OR(COUNTIF(AD1527,$AZ$2:$AZ$19)),0,1)</f>
        <v>0</v>
      </c>
      <c r="AX1527">
        <f t="shared" si="27"/>
        <v>0</v>
      </c>
    </row>
    <row r="1528" spans="1:50" x14ac:dyDescent="0.3">
      <c r="A1528" s="88" t="str" cm="1">
        <f t="array" ref="A1528">IF(AX1528&gt;0,'Licensee Info'!$A$2:$A$2,"#N/A")</f>
        <v>#N/A</v>
      </c>
      <c r="B1528" s="88" t="str">
        <f>'Cover Sheet'!$A$3</f>
        <v>[insert AFS Reporting Period]</v>
      </c>
      <c r="C1528" s="88" t="str">
        <f>'Cover Sheet'!$D$3</f>
        <v>[insert all medical and adult-use license record numbers covered by this AFS]</v>
      </c>
      <c r="D1528" s="88" t="str">
        <f>'Cover Sheet'!$A$6</f>
        <v>[insert name of firm]</v>
      </c>
      <c r="E1528" s="88" t="str">
        <f>'Cover Sheet'!$B$6</f>
        <v>[insert CPA name]</v>
      </c>
      <c r="F1528" s="88" t="str">
        <f>'Cover Sheet'!$B$8</f>
        <v>[insert CPA license number]</v>
      </c>
      <c r="G1528" s="88" t="str">
        <f>'Cover Sheet'!$D$6</f>
        <v>[insert direct email address]</v>
      </c>
      <c r="H1528" s="88" t="str">
        <f>'Cover Sheet'!$D$8</f>
        <v>[insert direct phone number]</v>
      </c>
      <c r="I1528" s="88" t="str">
        <f>'Cover Sheet'!$D$10</f>
        <v>[insert firm mailing address]</v>
      </c>
      <c r="J1528" s="88" t="str">
        <f>'Licensee Info'!$E$2</f>
        <v>Report not attested to correctly</v>
      </c>
      <c r="K1528" s="91" t="s">
        <v>306</v>
      </c>
      <c r="L1528" s="91">
        <v>1</v>
      </c>
      <c r="M1528" s="91">
        <v>2</v>
      </c>
      <c r="N1528" s="91">
        <v>2</v>
      </c>
      <c r="O1528" s="91"/>
      <c r="P1528" s="91"/>
      <c r="Q1528" s="91"/>
      <c r="R1528" s="91" t="str">
        <f>'E3 - Management Agreements'!$A$55</f>
        <v>[insert explanation here]</v>
      </c>
      <c r="S1528" s="91" t="str">
        <f>'E3 - Management Agreements'!$A$57</f>
        <v>[insert explanation here]</v>
      </c>
      <c r="T1528" s="91" t="str">
        <f>'E3 - Management Agreements'!$A$59</f>
        <v>[insert yes or no]</v>
      </c>
      <c r="U1528" s="91" t="str">
        <f>'E3 - Management Agreements'!$B$59</f>
        <v>[insert additional explanation as necessary]</v>
      </c>
      <c r="V1528" s="91" t="str">
        <f>'E3 - Management Agreements'!$A$61</f>
        <v>[insert yes or no]</v>
      </c>
      <c r="W1528" s="91" t="str">
        <f>'E3 - Management Agreements'!$B$61</f>
        <v>[insert additional explanation as necessary]</v>
      </c>
      <c r="X1528" s="91">
        <v>0</v>
      </c>
      <c r="Y1528" s="91">
        <v>0</v>
      </c>
      <c r="Z1528" s="91">
        <v>0</v>
      </c>
      <c r="AA1528" s="91">
        <v>0</v>
      </c>
      <c r="AB1528" s="91">
        <v>0</v>
      </c>
      <c r="AC1528" s="91">
        <v>0</v>
      </c>
      <c r="AD1528" s="91">
        <v>0</v>
      </c>
      <c r="AE1528" s="91"/>
      <c r="AF1528" s="91"/>
      <c r="AG1528" s="91"/>
      <c r="AH1528" s="91"/>
      <c r="AJ1528" cm="1">
        <f t="array" ref="AJ1528">IF(OR(COUNTIF(R1528,$AZ$2:$AZ$19)),0,1)</f>
        <v>0</v>
      </c>
      <c r="AK1528" cm="1">
        <f t="array" ref="AK1528">IF(OR(COUNTIF(S1528,$AZ$2:$AZ$19)),0,1)</f>
        <v>0</v>
      </c>
      <c r="AL1528" cm="1">
        <f t="array" ref="AL1528">IF(OR(COUNTIF(T1528,$AZ$2:$AZ$19)),0,1)</f>
        <v>0</v>
      </c>
      <c r="AM1528" cm="1">
        <f t="array" ref="AM1528">IF(OR(COUNTIF(U1528,$AZ$2:$AZ$19)),0,1)</f>
        <v>0</v>
      </c>
      <c r="AN1528" cm="1">
        <f t="array" ref="AN1528">IF(OR(COUNTIF(V1528,$AZ$2:$AZ$19)),0,1)</f>
        <v>0</v>
      </c>
      <c r="AO1528" cm="1">
        <f t="array" ref="AO1528">IF(OR(COUNTIF(W1528,$AZ$2:$AZ$19)),0,1)</f>
        <v>0</v>
      </c>
      <c r="AP1528" cm="1">
        <f t="array" ref="AP1528">IF(OR(COUNTIF(X1528,$AZ$2:$AZ$19)),0,1)</f>
        <v>0</v>
      </c>
      <c r="AQ1528" cm="1">
        <f t="array" ref="AQ1528">IF(OR(COUNTIF(Y1528,$AZ$2:$AZ$19)),0,1)</f>
        <v>0</v>
      </c>
      <c r="AR1528" cm="1">
        <f t="array" ref="AR1528">IF(OR(COUNTIF(Z1528,$AZ$2:$AZ$19)),0,1)</f>
        <v>0</v>
      </c>
      <c r="AS1528" cm="1">
        <f t="array" ref="AS1528">IF(OR(COUNTIF(AA1528,$AZ$2:$AZ$19)),0,1)</f>
        <v>0</v>
      </c>
      <c r="AT1528" cm="1">
        <f t="array" ref="AT1528">IF(OR(COUNTIF(AB1528,$AZ$2:$AZ$19)),0,1)</f>
        <v>0</v>
      </c>
      <c r="AU1528" cm="1">
        <f t="array" ref="AU1528">IF(OR(COUNTIF(AC1528,$AZ$2:$AZ$19)),0,1)</f>
        <v>0</v>
      </c>
      <c r="AV1528" cm="1">
        <f t="array" ref="AV1528">IF(OR(COUNTIF(AD1528,$AZ$2:$AZ$19)),0,1)</f>
        <v>0</v>
      </c>
      <c r="AX1528">
        <f t="shared" si="27"/>
        <v>0</v>
      </c>
    </row>
    <row r="1529" spans="1:50" x14ac:dyDescent="0.3">
      <c r="A1529" s="92" t="str" cm="1">
        <f t="array" ref="A1529">IF(AX1529&gt;0,'Licensee Info'!$A$2:$A$2,"#N/A")</f>
        <v>#N/A</v>
      </c>
      <c r="B1529" s="88" t="str">
        <f>'Cover Sheet'!$A$3</f>
        <v>[insert AFS Reporting Period]</v>
      </c>
      <c r="C1529" s="88" t="str">
        <f>'Cover Sheet'!$D$3</f>
        <v>[insert all medical and adult-use license record numbers covered by this AFS]</v>
      </c>
      <c r="D1529" s="88" t="str">
        <f>'Cover Sheet'!$A$6</f>
        <v>[insert name of firm]</v>
      </c>
      <c r="E1529" s="88" t="str">
        <f>'Cover Sheet'!$B$6</f>
        <v>[insert CPA name]</v>
      </c>
      <c r="F1529" s="88" t="str">
        <f>'Cover Sheet'!$B$8</f>
        <v>[insert CPA license number]</v>
      </c>
      <c r="G1529" s="88" t="str">
        <f>'Cover Sheet'!$D$6</f>
        <v>[insert direct email address]</v>
      </c>
      <c r="H1529" s="88" t="str">
        <f>'Cover Sheet'!$D$8</f>
        <v>[insert direct phone number]</v>
      </c>
      <c r="I1529" s="88" t="str">
        <f>'Cover Sheet'!$D$10</f>
        <v>[insert firm mailing address]</v>
      </c>
      <c r="J1529" s="88" t="str">
        <f>'Licensee Info'!$E$2</f>
        <v>Report not attested to correctly</v>
      </c>
      <c r="K1529" t="s">
        <v>306</v>
      </c>
      <c r="L1529">
        <v>1</v>
      </c>
      <c r="M1529" t="s">
        <v>284</v>
      </c>
      <c r="N1529">
        <v>2</v>
      </c>
      <c r="O1529">
        <v>1</v>
      </c>
      <c r="R1529" cm="1">
        <f t="array" ref="R1529:X1536">'E3 - Management Agreements'!$A$64:$G$71</f>
        <v>0</v>
      </c>
      <c r="S1529">
        <v>0</v>
      </c>
      <c r="T1529">
        <v>0</v>
      </c>
      <c r="U1529">
        <v>0</v>
      </c>
      <c r="V1529">
        <v>0</v>
      </c>
      <c r="W1529">
        <v>0</v>
      </c>
      <c r="X1529">
        <v>0</v>
      </c>
      <c r="Y1529">
        <v>0</v>
      </c>
      <c r="Z1529">
        <v>0</v>
      </c>
      <c r="AA1529">
        <v>0</v>
      </c>
      <c r="AB1529">
        <v>0</v>
      </c>
      <c r="AC1529">
        <v>0</v>
      </c>
      <c r="AD1529">
        <v>0</v>
      </c>
      <c r="AJ1529" cm="1">
        <f t="array" ref="AJ1529">IF(OR(COUNTIF(R1529,$AZ$2:$AZ$19)),0,1)</f>
        <v>0</v>
      </c>
      <c r="AK1529" cm="1">
        <f t="array" ref="AK1529">IF(OR(COUNTIF(S1529,$AZ$2:$AZ$19)),0,1)</f>
        <v>0</v>
      </c>
      <c r="AL1529" cm="1">
        <f t="array" ref="AL1529">IF(OR(COUNTIF(T1529,$AZ$2:$AZ$19)),0,1)</f>
        <v>0</v>
      </c>
      <c r="AM1529" cm="1">
        <f t="array" ref="AM1529">IF(OR(COUNTIF(U1529,$AZ$2:$AZ$19)),0,1)</f>
        <v>0</v>
      </c>
      <c r="AN1529" cm="1">
        <f t="array" ref="AN1529">IF(OR(COUNTIF(V1529,$AZ$2:$AZ$19)),0,1)</f>
        <v>0</v>
      </c>
      <c r="AO1529" cm="1">
        <f t="array" ref="AO1529">IF(OR(COUNTIF(W1529,$AZ$2:$AZ$19)),0,1)</f>
        <v>0</v>
      </c>
      <c r="AP1529" cm="1">
        <f t="array" ref="AP1529">IF(OR(COUNTIF(X1529,$AZ$2:$AZ$19)),0,1)</f>
        <v>0</v>
      </c>
      <c r="AQ1529" cm="1">
        <f t="array" ref="AQ1529">IF(OR(COUNTIF(Y1529,$AZ$2:$AZ$19)),0,1)</f>
        <v>0</v>
      </c>
      <c r="AR1529" cm="1">
        <f t="array" ref="AR1529">IF(OR(COUNTIF(Z1529,$AZ$2:$AZ$19)),0,1)</f>
        <v>0</v>
      </c>
      <c r="AS1529" cm="1">
        <f t="array" ref="AS1529">IF(OR(COUNTIF(AA1529,$AZ$2:$AZ$19)),0,1)</f>
        <v>0</v>
      </c>
      <c r="AT1529" cm="1">
        <f t="array" ref="AT1529">IF(OR(COUNTIF(AB1529,$AZ$2:$AZ$19)),0,1)</f>
        <v>0</v>
      </c>
      <c r="AU1529" cm="1">
        <f t="array" ref="AU1529">IF(OR(COUNTIF(AC1529,$AZ$2:$AZ$19)),0,1)</f>
        <v>0</v>
      </c>
      <c r="AV1529" cm="1">
        <f t="array" ref="AV1529">IF(OR(COUNTIF(AD1529,$AZ$2:$AZ$19)),0,1)</f>
        <v>0</v>
      </c>
      <c r="AX1529">
        <f t="shared" si="27"/>
        <v>0</v>
      </c>
    </row>
    <row r="1530" spans="1:50" x14ac:dyDescent="0.3">
      <c r="A1530" s="88" t="str" cm="1">
        <f t="array" ref="A1530">IF(AX1530&gt;0,'Licensee Info'!$A$2:$A$2,"#N/A")</f>
        <v>#N/A</v>
      </c>
      <c r="B1530" s="88" t="str">
        <f>'Cover Sheet'!$A$3</f>
        <v>[insert AFS Reporting Period]</v>
      </c>
      <c r="C1530" s="88" t="str">
        <f>'Cover Sheet'!$D$3</f>
        <v>[insert all medical and adult-use license record numbers covered by this AFS]</v>
      </c>
      <c r="D1530" s="88" t="str">
        <f>'Cover Sheet'!$A$6</f>
        <v>[insert name of firm]</v>
      </c>
      <c r="E1530" s="88" t="str">
        <f>'Cover Sheet'!$B$6</f>
        <v>[insert CPA name]</v>
      </c>
      <c r="F1530" s="88" t="str">
        <f>'Cover Sheet'!$B$8</f>
        <v>[insert CPA license number]</v>
      </c>
      <c r="G1530" s="88" t="str">
        <f>'Cover Sheet'!$D$6</f>
        <v>[insert direct email address]</v>
      </c>
      <c r="H1530" s="88" t="str">
        <f>'Cover Sheet'!$D$8</f>
        <v>[insert direct phone number]</v>
      </c>
      <c r="I1530" s="88" t="str">
        <f>'Cover Sheet'!$D$10</f>
        <v>[insert firm mailing address]</v>
      </c>
      <c r="J1530" s="88" t="str">
        <f>'Licensee Info'!$E$2</f>
        <v>Report not attested to correctly</v>
      </c>
      <c r="K1530" s="91" t="s">
        <v>306</v>
      </c>
      <c r="L1530" s="91">
        <v>1</v>
      </c>
      <c r="M1530" s="91" t="s">
        <v>284</v>
      </c>
      <c r="N1530" s="91">
        <v>2</v>
      </c>
      <c r="O1530" s="91">
        <v>2</v>
      </c>
      <c r="P1530" s="91"/>
      <c r="Q1530" s="91"/>
      <c r="R1530" s="91">
        <v>0</v>
      </c>
      <c r="S1530" s="91">
        <v>0</v>
      </c>
      <c r="T1530" s="91">
        <v>0</v>
      </c>
      <c r="U1530" s="91">
        <v>0</v>
      </c>
      <c r="V1530" s="91">
        <v>0</v>
      </c>
      <c r="W1530" s="91">
        <v>0</v>
      </c>
      <c r="X1530" s="91">
        <v>0</v>
      </c>
      <c r="Y1530" s="91">
        <v>0</v>
      </c>
      <c r="Z1530" s="91">
        <v>0</v>
      </c>
      <c r="AA1530" s="91">
        <v>0</v>
      </c>
      <c r="AB1530" s="91">
        <v>0</v>
      </c>
      <c r="AC1530" s="91">
        <v>0</v>
      </c>
      <c r="AD1530" s="91">
        <v>0</v>
      </c>
      <c r="AE1530" s="91"/>
      <c r="AF1530" s="91"/>
      <c r="AG1530" s="91"/>
      <c r="AH1530" s="91"/>
      <c r="AJ1530" cm="1">
        <f t="array" ref="AJ1530">IF(OR(COUNTIF(R1530,$AZ$2:$AZ$19)),0,1)</f>
        <v>0</v>
      </c>
      <c r="AK1530" cm="1">
        <f t="array" ref="AK1530">IF(OR(COUNTIF(S1530,$AZ$2:$AZ$19)),0,1)</f>
        <v>0</v>
      </c>
      <c r="AL1530" cm="1">
        <f t="array" ref="AL1530">IF(OR(COUNTIF(T1530,$AZ$2:$AZ$19)),0,1)</f>
        <v>0</v>
      </c>
      <c r="AM1530" cm="1">
        <f t="array" ref="AM1530">IF(OR(COUNTIF(U1530,$AZ$2:$AZ$19)),0,1)</f>
        <v>0</v>
      </c>
      <c r="AN1530" cm="1">
        <f t="array" ref="AN1530">IF(OR(COUNTIF(V1530,$AZ$2:$AZ$19)),0,1)</f>
        <v>0</v>
      </c>
      <c r="AO1530" cm="1">
        <f t="array" ref="AO1530">IF(OR(COUNTIF(W1530,$AZ$2:$AZ$19)),0,1)</f>
        <v>0</v>
      </c>
      <c r="AP1530" cm="1">
        <f t="array" ref="AP1530">IF(OR(COUNTIF(X1530,$AZ$2:$AZ$19)),0,1)</f>
        <v>0</v>
      </c>
      <c r="AQ1530" cm="1">
        <f t="array" ref="AQ1530">IF(OR(COUNTIF(Y1530,$AZ$2:$AZ$19)),0,1)</f>
        <v>0</v>
      </c>
      <c r="AR1530" cm="1">
        <f t="array" ref="AR1530">IF(OR(COUNTIF(Z1530,$AZ$2:$AZ$19)),0,1)</f>
        <v>0</v>
      </c>
      <c r="AS1530" cm="1">
        <f t="array" ref="AS1530">IF(OR(COUNTIF(AA1530,$AZ$2:$AZ$19)),0,1)</f>
        <v>0</v>
      </c>
      <c r="AT1530" cm="1">
        <f t="array" ref="AT1530">IF(OR(COUNTIF(AB1530,$AZ$2:$AZ$19)),0,1)</f>
        <v>0</v>
      </c>
      <c r="AU1530" cm="1">
        <f t="array" ref="AU1530">IF(OR(COUNTIF(AC1530,$AZ$2:$AZ$19)),0,1)</f>
        <v>0</v>
      </c>
      <c r="AV1530" cm="1">
        <f t="array" ref="AV1530">IF(OR(COUNTIF(AD1530,$AZ$2:$AZ$19)),0,1)</f>
        <v>0</v>
      </c>
      <c r="AX1530">
        <f t="shared" si="27"/>
        <v>0</v>
      </c>
    </row>
    <row r="1531" spans="1:50" x14ac:dyDescent="0.3">
      <c r="A1531" s="92" t="str" cm="1">
        <f t="array" ref="A1531">IF(AX1531&gt;0,'Licensee Info'!$A$2:$A$2,"#N/A")</f>
        <v>#N/A</v>
      </c>
      <c r="B1531" s="88" t="str">
        <f>'Cover Sheet'!$A$3</f>
        <v>[insert AFS Reporting Period]</v>
      </c>
      <c r="C1531" s="88" t="str">
        <f>'Cover Sheet'!$D$3</f>
        <v>[insert all medical and adult-use license record numbers covered by this AFS]</v>
      </c>
      <c r="D1531" s="88" t="str">
        <f>'Cover Sheet'!$A$6</f>
        <v>[insert name of firm]</v>
      </c>
      <c r="E1531" s="88" t="str">
        <f>'Cover Sheet'!$B$6</f>
        <v>[insert CPA name]</v>
      </c>
      <c r="F1531" s="88" t="str">
        <f>'Cover Sheet'!$B$8</f>
        <v>[insert CPA license number]</v>
      </c>
      <c r="G1531" s="88" t="str">
        <f>'Cover Sheet'!$D$6</f>
        <v>[insert direct email address]</v>
      </c>
      <c r="H1531" s="88" t="str">
        <f>'Cover Sheet'!$D$8</f>
        <v>[insert direct phone number]</v>
      </c>
      <c r="I1531" s="88" t="str">
        <f>'Cover Sheet'!$D$10</f>
        <v>[insert firm mailing address]</v>
      </c>
      <c r="J1531" s="88" t="str">
        <f>'Licensee Info'!$E$2</f>
        <v>Report not attested to correctly</v>
      </c>
      <c r="K1531" t="s">
        <v>306</v>
      </c>
      <c r="L1531">
        <v>1</v>
      </c>
      <c r="M1531" t="s">
        <v>284</v>
      </c>
      <c r="N1531">
        <v>2</v>
      </c>
      <c r="O1531">
        <v>3</v>
      </c>
      <c r="R1531">
        <v>0</v>
      </c>
      <c r="S1531">
        <v>0</v>
      </c>
      <c r="T1531">
        <v>0</v>
      </c>
      <c r="U1531">
        <v>0</v>
      </c>
      <c r="V1531">
        <v>0</v>
      </c>
      <c r="W1531">
        <v>0</v>
      </c>
      <c r="X1531">
        <v>0</v>
      </c>
      <c r="Y1531">
        <v>0</v>
      </c>
      <c r="Z1531">
        <v>0</v>
      </c>
      <c r="AA1531">
        <v>0</v>
      </c>
      <c r="AB1531">
        <v>0</v>
      </c>
      <c r="AC1531">
        <v>0</v>
      </c>
      <c r="AD1531">
        <v>0</v>
      </c>
      <c r="AJ1531" cm="1">
        <f t="array" ref="AJ1531">IF(OR(COUNTIF(R1531,$AZ$2:$AZ$19)),0,1)</f>
        <v>0</v>
      </c>
      <c r="AK1531" cm="1">
        <f t="array" ref="AK1531">IF(OR(COUNTIF(S1531,$AZ$2:$AZ$19)),0,1)</f>
        <v>0</v>
      </c>
      <c r="AL1531" cm="1">
        <f t="array" ref="AL1531">IF(OR(COUNTIF(T1531,$AZ$2:$AZ$19)),0,1)</f>
        <v>0</v>
      </c>
      <c r="AM1531" cm="1">
        <f t="array" ref="AM1531">IF(OR(COUNTIF(U1531,$AZ$2:$AZ$19)),0,1)</f>
        <v>0</v>
      </c>
      <c r="AN1531" cm="1">
        <f t="array" ref="AN1531">IF(OR(COUNTIF(V1531,$AZ$2:$AZ$19)),0,1)</f>
        <v>0</v>
      </c>
      <c r="AO1531" cm="1">
        <f t="array" ref="AO1531">IF(OR(COUNTIF(W1531,$AZ$2:$AZ$19)),0,1)</f>
        <v>0</v>
      </c>
      <c r="AP1531" cm="1">
        <f t="array" ref="AP1531">IF(OR(COUNTIF(X1531,$AZ$2:$AZ$19)),0,1)</f>
        <v>0</v>
      </c>
      <c r="AQ1531" cm="1">
        <f t="array" ref="AQ1531">IF(OR(COUNTIF(Y1531,$AZ$2:$AZ$19)),0,1)</f>
        <v>0</v>
      </c>
      <c r="AR1531" cm="1">
        <f t="array" ref="AR1531">IF(OR(COUNTIF(Z1531,$AZ$2:$AZ$19)),0,1)</f>
        <v>0</v>
      </c>
      <c r="AS1531" cm="1">
        <f t="array" ref="AS1531">IF(OR(COUNTIF(AA1531,$AZ$2:$AZ$19)),0,1)</f>
        <v>0</v>
      </c>
      <c r="AT1531" cm="1">
        <f t="array" ref="AT1531">IF(OR(COUNTIF(AB1531,$AZ$2:$AZ$19)),0,1)</f>
        <v>0</v>
      </c>
      <c r="AU1531" cm="1">
        <f t="array" ref="AU1531">IF(OR(COUNTIF(AC1531,$AZ$2:$AZ$19)),0,1)</f>
        <v>0</v>
      </c>
      <c r="AV1531" cm="1">
        <f t="array" ref="AV1531">IF(OR(COUNTIF(AD1531,$AZ$2:$AZ$19)),0,1)</f>
        <v>0</v>
      </c>
      <c r="AX1531">
        <f t="shared" si="27"/>
        <v>0</v>
      </c>
    </row>
    <row r="1532" spans="1:50" x14ac:dyDescent="0.3">
      <c r="A1532" s="88" t="str" cm="1">
        <f t="array" ref="A1532">IF(AX1532&gt;0,'Licensee Info'!$A$2:$A$2,"#N/A")</f>
        <v>#N/A</v>
      </c>
      <c r="B1532" s="88" t="str">
        <f>'Cover Sheet'!$A$3</f>
        <v>[insert AFS Reporting Period]</v>
      </c>
      <c r="C1532" s="88" t="str">
        <f>'Cover Sheet'!$D$3</f>
        <v>[insert all medical and adult-use license record numbers covered by this AFS]</v>
      </c>
      <c r="D1532" s="88" t="str">
        <f>'Cover Sheet'!$A$6</f>
        <v>[insert name of firm]</v>
      </c>
      <c r="E1532" s="88" t="str">
        <f>'Cover Sheet'!$B$6</f>
        <v>[insert CPA name]</v>
      </c>
      <c r="F1532" s="88" t="str">
        <f>'Cover Sheet'!$B$8</f>
        <v>[insert CPA license number]</v>
      </c>
      <c r="G1532" s="88" t="str">
        <f>'Cover Sheet'!$D$6</f>
        <v>[insert direct email address]</v>
      </c>
      <c r="H1532" s="88" t="str">
        <f>'Cover Sheet'!$D$8</f>
        <v>[insert direct phone number]</v>
      </c>
      <c r="I1532" s="88" t="str">
        <f>'Cover Sheet'!$D$10</f>
        <v>[insert firm mailing address]</v>
      </c>
      <c r="J1532" s="88" t="str">
        <f>'Licensee Info'!$E$2</f>
        <v>Report not attested to correctly</v>
      </c>
      <c r="K1532" s="91" t="s">
        <v>306</v>
      </c>
      <c r="L1532" s="91">
        <v>1</v>
      </c>
      <c r="M1532" s="91" t="s">
        <v>284</v>
      </c>
      <c r="N1532" s="91">
        <v>2</v>
      </c>
      <c r="O1532" s="91">
        <v>4</v>
      </c>
      <c r="P1532" s="91"/>
      <c r="Q1532" s="91"/>
      <c r="R1532" s="91">
        <v>0</v>
      </c>
      <c r="S1532" s="91">
        <v>0</v>
      </c>
      <c r="T1532" s="91">
        <v>0</v>
      </c>
      <c r="U1532" s="91">
        <v>0</v>
      </c>
      <c r="V1532" s="91">
        <v>0</v>
      </c>
      <c r="W1532" s="91">
        <v>0</v>
      </c>
      <c r="X1532" s="91">
        <v>0</v>
      </c>
      <c r="Y1532" s="91">
        <v>0</v>
      </c>
      <c r="Z1532" s="91">
        <v>0</v>
      </c>
      <c r="AA1532" s="91">
        <v>0</v>
      </c>
      <c r="AB1532" s="91">
        <v>0</v>
      </c>
      <c r="AC1532" s="91">
        <v>0</v>
      </c>
      <c r="AD1532" s="91">
        <v>0</v>
      </c>
      <c r="AE1532" s="91"/>
      <c r="AF1532" s="91"/>
      <c r="AG1532" s="91"/>
      <c r="AH1532" s="91"/>
      <c r="AJ1532" cm="1">
        <f t="array" ref="AJ1532">IF(OR(COUNTIF(R1532,$AZ$2:$AZ$19)),0,1)</f>
        <v>0</v>
      </c>
      <c r="AK1532" cm="1">
        <f t="array" ref="AK1532">IF(OR(COUNTIF(S1532,$AZ$2:$AZ$19)),0,1)</f>
        <v>0</v>
      </c>
      <c r="AL1532" cm="1">
        <f t="array" ref="AL1532">IF(OR(COUNTIF(T1532,$AZ$2:$AZ$19)),0,1)</f>
        <v>0</v>
      </c>
      <c r="AM1532" cm="1">
        <f t="array" ref="AM1532">IF(OR(COUNTIF(U1532,$AZ$2:$AZ$19)),0,1)</f>
        <v>0</v>
      </c>
      <c r="AN1532" cm="1">
        <f t="array" ref="AN1532">IF(OR(COUNTIF(V1532,$AZ$2:$AZ$19)),0,1)</f>
        <v>0</v>
      </c>
      <c r="AO1532" cm="1">
        <f t="array" ref="AO1532">IF(OR(COUNTIF(W1532,$AZ$2:$AZ$19)),0,1)</f>
        <v>0</v>
      </c>
      <c r="AP1532" cm="1">
        <f t="array" ref="AP1532">IF(OR(COUNTIF(X1532,$AZ$2:$AZ$19)),0,1)</f>
        <v>0</v>
      </c>
      <c r="AQ1532" cm="1">
        <f t="array" ref="AQ1532">IF(OR(COUNTIF(Y1532,$AZ$2:$AZ$19)),0,1)</f>
        <v>0</v>
      </c>
      <c r="AR1532" cm="1">
        <f t="array" ref="AR1532">IF(OR(COUNTIF(Z1532,$AZ$2:$AZ$19)),0,1)</f>
        <v>0</v>
      </c>
      <c r="AS1532" cm="1">
        <f t="array" ref="AS1532">IF(OR(COUNTIF(AA1532,$AZ$2:$AZ$19)),0,1)</f>
        <v>0</v>
      </c>
      <c r="AT1532" cm="1">
        <f t="array" ref="AT1532">IF(OR(COUNTIF(AB1532,$AZ$2:$AZ$19)),0,1)</f>
        <v>0</v>
      </c>
      <c r="AU1532" cm="1">
        <f t="array" ref="AU1532">IF(OR(COUNTIF(AC1532,$AZ$2:$AZ$19)),0,1)</f>
        <v>0</v>
      </c>
      <c r="AV1532" cm="1">
        <f t="array" ref="AV1532">IF(OR(COUNTIF(AD1532,$AZ$2:$AZ$19)),0,1)</f>
        <v>0</v>
      </c>
      <c r="AX1532">
        <f t="shared" si="27"/>
        <v>0</v>
      </c>
    </row>
    <row r="1533" spans="1:50" x14ac:dyDescent="0.3">
      <c r="A1533" s="92" t="str" cm="1">
        <f t="array" ref="A1533">IF(AX1533&gt;0,'Licensee Info'!$A$2:$A$2,"#N/A")</f>
        <v>#N/A</v>
      </c>
      <c r="B1533" s="88" t="str">
        <f>'Cover Sheet'!$A$3</f>
        <v>[insert AFS Reporting Period]</v>
      </c>
      <c r="C1533" s="88" t="str">
        <f>'Cover Sheet'!$D$3</f>
        <v>[insert all medical and adult-use license record numbers covered by this AFS]</v>
      </c>
      <c r="D1533" s="88" t="str">
        <f>'Cover Sheet'!$A$6</f>
        <v>[insert name of firm]</v>
      </c>
      <c r="E1533" s="88" t="str">
        <f>'Cover Sheet'!$B$6</f>
        <v>[insert CPA name]</v>
      </c>
      <c r="F1533" s="88" t="str">
        <f>'Cover Sheet'!$B$8</f>
        <v>[insert CPA license number]</v>
      </c>
      <c r="G1533" s="88" t="str">
        <f>'Cover Sheet'!$D$6</f>
        <v>[insert direct email address]</v>
      </c>
      <c r="H1533" s="88" t="str">
        <f>'Cover Sheet'!$D$8</f>
        <v>[insert direct phone number]</v>
      </c>
      <c r="I1533" s="88" t="str">
        <f>'Cover Sheet'!$D$10</f>
        <v>[insert firm mailing address]</v>
      </c>
      <c r="J1533" s="88" t="str">
        <f>'Licensee Info'!$E$2</f>
        <v>Report not attested to correctly</v>
      </c>
      <c r="K1533" t="s">
        <v>306</v>
      </c>
      <c r="L1533">
        <v>1</v>
      </c>
      <c r="M1533" t="s">
        <v>284</v>
      </c>
      <c r="N1533">
        <v>2</v>
      </c>
      <c r="O1533">
        <v>5</v>
      </c>
      <c r="R1533">
        <v>0</v>
      </c>
      <c r="S1533">
        <v>0</v>
      </c>
      <c r="T1533">
        <v>0</v>
      </c>
      <c r="U1533">
        <v>0</v>
      </c>
      <c r="V1533">
        <v>0</v>
      </c>
      <c r="W1533">
        <v>0</v>
      </c>
      <c r="X1533">
        <v>0</v>
      </c>
      <c r="Y1533">
        <v>0</v>
      </c>
      <c r="Z1533">
        <v>0</v>
      </c>
      <c r="AA1533">
        <v>0</v>
      </c>
      <c r="AB1533">
        <v>0</v>
      </c>
      <c r="AC1533">
        <v>0</v>
      </c>
      <c r="AD1533">
        <v>0</v>
      </c>
      <c r="AJ1533" cm="1">
        <f t="array" ref="AJ1533">IF(OR(COUNTIF(R1533,$AZ$2:$AZ$19)),0,1)</f>
        <v>0</v>
      </c>
      <c r="AK1533" cm="1">
        <f t="array" ref="AK1533">IF(OR(COUNTIF(S1533,$AZ$2:$AZ$19)),0,1)</f>
        <v>0</v>
      </c>
      <c r="AL1533" cm="1">
        <f t="array" ref="AL1533">IF(OR(COUNTIF(T1533,$AZ$2:$AZ$19)),0,1)</f>
        <v>0</v>
      </c>
      <c r="AM1533" cm="1">
        <f t="array" ref="AM1533">IF(OR(COUNTIF(U1533,$AZ$2:$AZ$19)),0,1)</f>
        <v>0</v>
      </c>
      <c r="AN1533" cm="1">
        <f t="array" ref="AN1533">IF(OR(COUNTIF(V1533,$AZ$2:$AZ$19)),0,1)</f>
        <v>0</v>
      </c>
      <c r="AO1533" cm="1">
        <f t="array" ref="AO1533">IF(OR(COUNTIF(W1533,$AZ$2:$AZ$19)),0,1)</f>
        <v>0</v>
      </c>
      <c r="AP1533" cm="1">
        <f t="array" ref="AP1533">IF(OR(COUNTIF(X1533,$AZ$2:$AZ$19)),0,1)</f>
        <v>0</v>
      </c>
      <c r="AQ1533" cm="1">
        <f t="array" ref="AQ1533">IF(OR(COUNTIF(Y1533,$AZ$2:$AZ$19)),0,1)</f>
        <v>0</v>
      </c>
      <c r="AR1533" cm="1">
        <f t="array" ref="AR1533">IF(OR(COUNTIF(Z1533,$AZ$2:$AZ$19)),0,1)</f>
        <v>0</v>
      </c>
      <c r="AS1533" cm="1">
        <f t="array" ref="AS1533">IF(OR(COUNTIF(AA1533,$AZ$2:$AZ$19)),0,1)</f>
        <v>0</v>
      </c>
      <c r="AT1533" cm="1">
        <f t="array" ref="AT1533">IF(OR(COUNTIF(AB1533,$AZ$2:$AZ$19)),0,1)</f>
        <v>0</v>
      </c>
      <c r="AU1533" cm="1">
        <f t="array" ref="AU1533">IF(OR(COUNTIF(AC1533,$AZ$2:$AZ$19)),0,1)</f>
        <v>0</v>
      </c>
      <c r="AV1533" cm="1">
        <f t="array" ref="AV1533">IF(OR(COUNTIF(AD1533,$AZ$2:$AZ$19)),0,1)</f>
        <v>0</v>
      </c>
      <c r="AX1533">
        <f t="shared" si="27"/>
        <v>0</v>
      </c>
    </row>
    <row r="1534" spans="1:50" x14ac:dyDescent="0.3">
      <c r="A1534" s="88" t="str" cm="1">
        <f t="array" ref="A1534">IF(AX1534&gt;0,'Licensee Info'!$A$2:$A$2,"#N/A")</f>
        <v>#N/A</v>
      </c>
      <c r="B1534" s="88" t="str">
        <f>'Cover Sheet'!$A$3</f>
        <v>[insert AFS Reporting Period]</v>
      </c>
      <c r="C1534" s="88" t="str">
        <f>'Cover Sheet'!$D$3</f>
        <v>[insert all medical and adult-use license record numbers covered by this AFS]</v>
      </c>
      <c r="D1534" s="88" t="str">
        <f>'Cover Sheet'!$A$6</f>
        <v>[insert name of firm]</v>
      </c>
      <c r="E1534" s="88" t="str">
        <f>'Cover Sheet'!$B$6</f>
        <v>[insert CPA name]</v>
      </c>
      <c r="F1534" s="88" t="str">
        <f>'Cover Sheet'!$B$8</f>
        <v>[insert CPA license number]</v>
      </c>
      <c r="G1534" s="88" t="str">
        <f>'Cover Sheet'!$D$6</f>
        <v>[insert direct email address]</v>
      </c>
      <c r="H1534" s="88" t="str">
        <f>'Cover Sheet'!$D$8</f>
        <v>[insert direct phone number]</v>
      </c>
      <c r="I1534" s="88" t="str">
        <f>'Cover Sheet'!$D$10</f>
        <v>[insert firm mailing address]</v>
      </c>
      <c r="J1534" s="88" t="str">
        <f>'Licensee Info'!$E$2</f>
        <v>Report not attested to correctly</v>
      </c>
      <c r="K1534" s="91" t="s">
        <v>306</v>
      </c>
      <c r="L1534" s="91">
        <v>1</v>
      </c>
      <c r="M1534" s="91" t="s">
        <v>284</v>
      </c>
      <c r="N1534" s="91">
        <v>2</v>
      </c>
      <c r="O1534" s="91">
        <v>6</v>
      </c>
      <c r="P1534" s="91"/>
      <c r="Q1534" s="91"/>
      <c r="R1534" s="91">
        <v>0</v>
      </c>
      <c r="S1534" s="91">
        <v>0</v>
      </c>
      <c r="T1534" s="91">
        <v>0</v>
      </c>
      <c r="U1534" s="91">
        <v>0</v>
      </c>
      <c r="V1534" s="91">
        <v>0</v>
      </c>
      <c r="W1534" s="91">
        <v>0</v>
      </c>
      <c r="X1534" s="91">
        <v>0</v>
      </c>
      <c r="Y1534" s="91">
        <v>0</v>
      </c>
      <c r="Z1534" s="91">
        <v>0</v>
      </c>
      <c r="AA1534" s="91">
        <v>0</v>
      </c>
      <c r="AB1534" s="91">
        <v>0</v>
      </c>
      <c r="AC1534" s="91">
        <v>0</v>
      </c>
      <c r="AD1534" s="91">
        <v>0</v>
      </c>
      <c r="AE1534" s="91"/>
      <c r="AF1534" s="91"/>
      <c r="AG1534" s="91"/>
      <c r="AH1534" s="91"/>
      <c r="AJ1534" cm="1">
        <f t="array" ref="AJ1534">IF(OR(COUNTIF(R1534,$AZ$2:$AZ$19)),0,1)</f>
        <v>0</v>
      </c>
      <c r="AK1534" cm="1">
        <f t="array" ref="AK1534">IF(OR(COUNTIF(S1534,$AZ$2:$AZ$19)),0,1)</f>
        <v>0</v>
      </c>
      <c r="AL1534" cm="1">
        <f t="array" ref="AL1534">IF(OR(COUNTIF(T1534,$AZ$2:$AZ$19)),0,1)</f>
        <v>0</v>
      </c>
      <c r="AM1534" cm="1">
        <f t="array" ref="AM1534">IF(OR(COUNTIF(U1534,$AZ$2:$AZ$19)),0,1)</f>
        <v>0</v>
      </c>
      <c r="AN1534" cm="1">
        <f t="array" ref="AN1534">IF(OR(COUNTIF(V1534,$AZ$2:$AZ$19)),0,1)</f>
        <v>0</v>
      </c>
      <c r="AO1534" cm="1">
        <f t="array" ref="AO1534">IF(OR(COUNTIF(W1534,$AZ$2:$AZ$19)),0,1)</f>
        <v>0</v>
      </c>
      <c r="AP1534" cm="1">
        <f t="array" ref="AP1534">IF(OR(COUNTIF(X1534,$AZ$2:$AZ$19)),0,1)</f>
        <v>0</v>
      </c>
      <c r="AQ1534" cm="1">
        <f t="array" ref="AQ1534">IF(OR(COUNTIF(Y1534,$AZ$2:$AZ$19)),0,1)</f>
        <v>0</v>
      </c>
      <c r="AR1534" cm="1">
        <f t="array" ref="AR1534">IF(OR(COUNTIF(Z1534,$AZ$2:$AZ$19)),0,1)</f>
        <v>0</v>
      </c>
      <c r="AS1534" cm="1">
        <f t="array" ref="AS1534">IF(OR(COUNTIF(AA1534,$AZ$2:$AZ$19)),0,1)</f>
        <v>0</v>
      </c>
      <c r="AT1534" cm="1">
        <f t="array" ref="AT1534">IF(OR(COUNTIF(AB1534,$AZ$2:$AZ$19)),0,1)</f>
        <v>0</v>
      </c>
      <c r="AU1534" cm="1">
        <f t="array" ref="AU1534">IF(OR(COUNTIF(AC1534,$AZ$2:$AZ$19)),0,1)</f>
        <v>0</v>
      </c>
      <c r="AV1534" cm="1">
        <f t="array" ref="AV1534">IF(OR(COUNTIF(AD1534,$AZ$2:$AZ$19)),0,1)</f>
        <v>0</v>
      </c>
      <c r="AX1534">
        <f t="shared" si="27"/>
        <v>0</v>
      </c>
    </row>
    <row r="1535" spans="1:50" x14ac:dyDescent="0.3">
      <c r="A1535" s="92" t="str" cm="1">
        <f t="array" ref="A1535">IF(AX1535&gt;0,'Licensee Info'!$A$2:$A$2,"#N/A")</f>
        <v>#N/A</v>
      </c>
      <c r="B1535" s="88" t="str">
        <f>'Cover Sheet'!$A$3</f>
        <v>[insert AFS Reporting Period]</v>
      </c>
      <c r="C1535" s="88" t="str">
        <f>'Cover Sheet'!$D$3</f>
        <v>[insert all medical and adult-use license record numbers covered by this AFS]</v>
      </c>
      <c r="D1535" s="88" t="str">
        <f>'Cover Sheet'!$A$6</f>
        <v>[insert name of firm]</v>
      </c>
      <c r="E1535" s="88" t="str">
        <f>'Cover Sheet'!$B$6</f>
        <v>[insert CPA name]</v>
      </c>
      <c r="F1535" s="88" t="str">
        <f>'Cover Sheet'!$B$8</f>
        <v>[insert CPA license number]</v>
      </c>
      <c r="G1535" s="88" t="str">
        <f>'Cover Sheet'!$D$6</f>
        <v>[insert direct email address]</v>
      </c>
      <c r="H1535" s="88" t="str">
        <f>'Cover Sheet'!$D$8</f>
        <v>[insert direct phone number]</v>
      </c>
      <c r="I1535" s="88" t="str">
        <f>'Cover Sheet'!$D$10</f>
        <v>[insert firm mailing address]</v>
      </c>
      <c r="J1535" s="88" t="str">
        <f>'Licensee Info'!$E$2</f>
        <v>Report not attested to correctly</v>
      </c>
      <c r="K1535" t="s">
        <v>306</v>
      </c>
      <c r="L1535">
        <v>1</v>
      </c>
      <c r="M1535" t="s">
        <v>284</v>
      </c>
      <c r="N1535">
        <v>2</v>
      </c>
      <c r="O1535">
        <v>7</v>
      </c>
      <c r="R1535">
        <v>0</v>
      </c>
      <c r="S1535">
        <v>0</v>
      </c>
      <c r="T1535">
        <v>0</v>
      </c>
      <c r="U1535">
        <v>0</v>
      </c>
      <c r="V1535">
        <v>0</v>
      </c>
      <c r="W1535">
        <v>0</v>
      </c>
      <c r="X1535">
        <v>0</v>
      </c>
      <c r="Y1535">
        <v>0</v>
      </c>
      <c r="Z1535">
        <v>0</v>
      </c>
      <c r="AA1535">
        <v>0</v>
      </c>
      <c r="AB1535">
        <v>0</v>
      </c>
      <c r="AC1535">
        <v>0</v>
      </c>
      <c r="AD1535">
        <v>0</v>
      </c>
      <c r="AJ1535" cm="1">
        <f t="array" ref="AJ1535">IF(OR(COUNTIF(R1535,$AZ$2:$AZ$19)),0,1)</f>
        <v>0</v>
      </c>
      <c r="AK1535" cm="1">
        <f t="array" ref="AK1535">IF(OR(COUNTIF(S1535,$AZ$2:$AZ$19)),0,1)</f>
        <v>0</v>
      </c>
      <c r="AL1535" cm="1">
        <f t="array" ref="AL1535">IF(OR(COUNTIF(T1535,$AZ$2:$AZ$19)),0,1)</f>
        <v>0</v>
      </c>
      <c r="AM1535" cm="1">
        <f t="array" ref="AM1535">IF(OR(COUNTIF(U1535,$AZ$2:$AZ$19)),0,1)</f>
        <v>0</v>
      </c>
      <c r="AN1535" cm="1">
        <f t="array" ref="AN1535">IF(OR(COUNTIF(V1535,$AZ$2:$AZ$19)),0,1)</f>
        <v>0</v>
      </c>
      <c r="AO1535" cm="1">
        <f t="array" ref="AO1535">IF(OR(COUNTIF(W1535,$AZ$2:$AZ$19)),0,1)</f>
        <v>0</v>
      </c>
      <c r="AP1535" cm="1">
        <f t="array" ref="AP1535">IF(OR(COUNTIF(X1535,$AZ$2:$AZ$19)),0,1)</f>
        <v>0</v>
      </c>
      <c r="AQ1535" cm="1">
        <f t="array" ref="AQ1535">IF(OR(COUNTIF(Y1535,$AZ$2:$AZ$19)),0,1)</f>
        <v>0</v>
      </c>
      <c r="AR1535" cm="1">
        <f t="array" ref="AR1535">IF(OR(COUNTIF(Z1535,$AZ$2:$AZ$19)),0,1)</f>
        <v>0</v>
      </c>
      <c r="AS1535" cm="1">
        <f t="array" ref="AS1535">IF(OR(COUNTIF(AA1535,$AZ$2:$AZ$19)),0,1)</f>
        <v>0</v>
      </c>
      <c r="AT1535" cm="1">
        <f t="array" ref="AT1535">IF(OR(COUNTIF(AB1535,$AZ$2:$AZ$19)),0,1)</f>
        <v>0</v>
      </c>
      <c r="AU1535" cm="1">
        <f t="array" ref="AU1535">IF(OR(COUNTIF(AC1535,$AZ$2:$AZ$19)),0,1)</f>
        <v>0</v>
      </c>
      <c r="AV1535" cm="1">
        <f t="array" ref="AV1535">IF(OR(COUNTIF(AD1535,$AZ$2:$AZ$19)),0,1)</f>
        <v>0</v>
      </c>
      <c r="AX1535">
        <f t="shared" si="27"/>
        <v>0</v>
      </c>
    </row>
    <row r="1536" spans="1:50" x14ac:dyDescent="0.3">
      <c r="A1536" s="88" t="str" cm="1">
        <f t="array" ref="A1536">IF(AX1536&gt;0,'Licensee Info'!$A$2:$A$2,"#N/A")</f>
        <v>#N/A</v>
      </c>
      <c r="B1536" s="88" t="str">
        <f>'Cover Sheet'!$A$3</f>
        <v>[insert AFS Reporting Period]</v>
      </c>
      <c r="C1536" s="88" t="str">
        <f>'Cover Sheet'!$D$3</f>
        <v>[insert all medical and adult-use license record numbers covered by this AFS]</v>
      </c>
      <c r="D1536" s="88" t="str">
        <f>'Cover Sheet'!$A$6</f>
        <v>[insert name of firm]</v>
      </c>
      <c r="E1536" s="88" t="str">
        <f>'Cover Sheet'!$B$6</f>
        <v>[insert CPA name]</v>
      </c>
      <c r="F1536" s="88" t="str">
        <f>'Cover Sheet'!$B$8</f>
        <v>[insert CPA license number]</v>
      </c>
      <c r="G1536" s="88" t="str">
        <f>'Cover Sheet'!$D$6</f>
        <v>[insert direct email address]</v>
      </c>
      <c r="H1536" s="88" t="str">
        <f>'Cover Sheet'!$D$8</f>
        <v>[insert direct phone number]</v>
      </c>
      <c r="I1536" s="88" t="str">
        <f>'Cover Sheet'!$D$10</f>
        <v>[insert firm mailing address]</v>
      </c>
      <c r="J1536" s="88" t="str">
        <f>'Licensee Info'!$E$2</f>
        <v>Report not attested to correctly</v>
      </c>
      <c r="K1536" s="91" t="s">
        <v>306</v>
      </c>
      <c r="L1536" s="91">
        <v>1</v>
      </c>
      <c r="M1536" s="91" t="s">
        <v>284</v>
      </c>
      <c r="N1536" s="91">
        <v>2</v>
      </c>
      <c r="O1536" s="91">
        <v>8</v>
      </c>
      <c r="P1536" s="91"/>
      <c r="Q1536" s="91"/>
      <c r="R1536" s="91">
        <v>0</v>
      </c>
      <c r="S1536" s="91">
        <v>0</v>
      </c>
      <c r="T1536" s="91">
        <v>0</v>
      </c>
      <c r="U1536" s="91">
        <v>0</v>
      </c>
      <c r="V1536" s="91">
        <v>0</v>
      </c>
      <c r="W1536" s="91">
        <v>0</v>
      </c>
      <c r="X1536" s="91">
        <v>0</v>
      </c>
      <c r="Y1536" s="91">
        <v>0</v>
      </c>
      <c r="Z1536" s="91">
        <v>0</v>
      </c>
      <c r="AA1536" s="91">
        <v>0</v>
      </c>
      <c r="AB1536" s="91">
        <v>0</v>
      </c>
      <c r="AC1536" s="91">
        <v>0</v>
      </c>
      <c r="AD1536" s="91">
        <v>0</v>
      </c>
      <c r="AE1536" s="91"/>
      <c r="AF1536" s="91"/>
      <c r="AG1536" s="91"/>
      <c r="AH1536" s="91"/>
      <c r="AJ1536" cm="1">
        <f t="array" ref="AJ1536">IF(OR(COUNTIF(R1536,$AZ$2:$AZ$19)),0,1)</f>
        <v>0</v>
      </c>
      <c r="AK1536" cm="1">
        <f t="array" ref="AK1536">IF(OR(COUNTIF(S1536,$AZ$2:$AZ$19)),0,1)</f>
        <v>0</v>
      </c>
      <c r="AL1536" cm="1">
        <f t="array" ref="AL1536">IF(OR(COUNTIF(T1536,$AZ$2:$AZ$19)),0,1)</f>
        <v>0</v>
      </c>
      <c r="AM1536" cm="1">
        <f t="array" ref="AM1536">IF(OR(COUNTIF(U1536,$AZ$2:$AZ$19)),0,1)</f>
        <v>0</v>
      </c>
      <c r="AN1536" cm="1">
        <f t="array" ref="AN1536">IF(OR(COUNTIF(V1536,$AZ$2:$AZ$19)),0,1)</f>
        <v>0</v>
      </c>
      <c r="AO1536" cm="1">
        <f t="array" ref="AO1536">IF(OR(COUNTIF(W1536,$AZ$2:$AZ$19)),0,1)</f>
        <v>0</v>
      </c>
      <c r="AP1536" cm="1">
        <f t="array" ref="AP1536">IF(OR(COUNTIF(X1536,$AZ$2:$AZ$19)),0,1)</f>
        <v>0</v>
      </c>
      <c r="AQ1536" cm="1">
        <f t="array" ref="AQ1536">IF(OR(COUNTIF(Y1536,$AZ$2:$AZ$19)),0,1)</f>
        <v>0</v>
      </c>
      <c r="AR1536" cm="1">
        <f t="array" ref="AR1536">IF(OR(COUNTIF(Z1536,$AZ$2:$AZ$19)),0,1)</f>
        <v>0</v>
      </c>
      <c r="AS1536" cm="1">
        <f t="array" ref="AS1536">IF(OR(COUNTIF(AA1536,$AZ$2:$AZ$19)),0,1)</f>
        <v>0</v>
      </c>
      <c r="AT1536" cm="1">
        <f t="array" ref="AT1536">IF(OR(COUNTIF(AB1536,$AZ$2:$AZ$19)),0,1)</f>
        <v>0</v>
      </c>
      <c r="AU1536" cm="1">
        <f t="array" ref="AU1536">IF(OR(COUNTIF(AC1536,$AZ$2:$AZ$19)),0,1)</f>
        <v>0</v>
      </c>
      <c r="AV1536" cm="1">
        <f t="array" ref="AV1536">IF(OR(COUNTIF(AD1536,$AZ$2:$AZ$19)),0,1)</f>
        <v>0</v>
      </c>
      <c r="AX1536">
        <f t="shared" si="27"/>
        <v>0</v>
      </c>
    </row>
    <row r="1537" spans="1:50" x14ac:dyDescent="0.3">
      <c r="A1537" s="92" t="str" cm="1">
        <f t="array" ref="A1537">IF(AX1537&gt;0,'Licensee Info'!$A$2:$A$2,"#N/A")</f>
        <v>#N/A</v>
      </c>
      <c r="B1537" s="88" t="str">
        <f>'Cover Sheet'!$A$3</f>
        <v>[insert AFS Reporting Period]</v>
      </c>
      <c r="C1537" s="88" t="str">
        <f>'Cover Sheet'!$D$3</f>
        <v>[insert all medical and adult-use license record numbers covered by this AFS]</v>
      </c>
      <c r="D1537" s="88" t="str">
        <f>'Cover Sheet'!$A$6</f>
        <v>[insert name of firm]</v>
      </c>
      <c r="E1537" s="88" t="str">
        <f>'Cover Sheet'!$B$6</f>
        <v>[insert CPA name]</v>
      </c>
      <c r="F1537" s="88" t="str">
        <f>'Cover Sheet'!$B$8</f>
        <v>[insert CPA license number]</v>
      </c>
      <c r="G1537" s="88" t="str">
        <f>'Cover Sheet'!$D$6</f>
        <v>[insert direct email address]</v>
      </c>
      <c r="H1537" s="88" t="str">
        <f>'Cover Sheet'!$D$8</f>
        <v>[insert direct phone number]</v>
      </c>
      <c r="I1537" s="88" t="str">
        <f>'Cover Sheet'!$D$10</f>
        <v>[insert firm mailing address]</v>
      </c>
      <c r="J1537" s="88" t="str">
        <f>'Licensee Info'!$E$2</f>
        <v>Report not attested to correctly</v>
      </c>
      <c r="K1537" t="s">
        <v>306</v>
      </c>
      <c r="L1537">
        <v>1</v>
      </c>
      <c r="M1537" t="s">
        <v>284</v>
      </c>
      <c r="N1537">
        <v>2</v>
      </c>
      <c r="O1537">
        <v>9</v>
      </c>
      <c r="R1537">
        <v>0</v>
      </c>
      <c r="S1537">
        <v>0</v>
      </c>
      <c r="T1537">
        <v>0</v>
      </c>
      <c r="U1537">
        <v>0</v>
      </c>
      <c r="V1537">
        <v>0</v>
      </c>
      <c r="W1537">
        <v>0</v>
      </c>
      <c r="X1537">
        <v>0</v>
      </c>
      <c r="Y1537">
        <v>0</v>
      </c>
      <c r="Z1537">
        <v>0</v>
      </c>
      <c r="AA1537">
        <v>0</v>
      </c>
      <c r="AB1537">
        <v>0</v>
      </c>
      <c r="AC1537">
        <v>0</v>
      </c>
      <c r="AD1537">
        <v>0</v>
      </c>
      <c r="AJ1537" cm="1">
        <f t="array" ref="AJ1537">IF(OR(COUNTIF(R1537,$AZ$2:$AZ$19)),0,1)</f>
        <v>0</v>
      </c>
      <c r="AK1537" cm="1">
        <f t="array" ref="AK1537">IF(OR(COUNTIF(S1537,$AZ$2:$AZ$19)),0,1)</f>
        <v>0</v>
      </c>
      <c r="AL1537" cm="1">
        <f t="array" ref="AL1537">IF(OR(COUNTIF(T1537,$AZ$2:$AZ$19)),0,1)</f>
        <v>0</v>
      </c>
      <c r="AM1537" cm="1">
        <f t="array" ref="AM1537">IF(OR(COUNTIF(U1537,$AZ$2:$AZ$19)),0,1)</f>
        <v>0</v>
      </c>
      <c r="AN1537" cm="1">
        <f t="array" ref="AN1537">IF(OR(COUNTIF(V1537,$AZ$2:$AZ$19)),0,1)</f>
        <v>0</v>
      </c>
      <c r="AO1537" cm="1">
        <f t="array" ref="AO1537">IF(OR(COUNTIF(W1537,$AZ$2:$AZ$19)),0,1)</f>
        <v>0</v>
      </c>
      <c r="AP1537" cm="1">
        <f t="array" ref="AP1537">IF(OR(COUNTIF(X1537,$AZ$2:$AZ$19)),0,1)</f>
        <v>0</v>
      </c>
      <c r="AQ1537" cm="1">
        <f t="array" ref="AQ1537">IF(OR(COUNTIF(Y1537,$AZ$2:$AZ$19)),0,1)</f>
        <v>0</v>
      </c>
      <c r="AR1537" cm="1">
        <f t="array" ref="AR1537">IF(OR(COUNTIF(Z1537,$AZ$2:$AZ$19)),0,1)</f>
        <v>0</v>
      </c>
      <c r="AS1537" cm="1">
        <f t="array" ref="AS1537">IF(OR(COUNTIF(AA1537,$AZ$2:$AZ$19)),0,1)</f>
        <v>0</v>
      </c>
      <c r="AT1537" cm="1">
        <f t="array" ref="AT1537">IF(OR(COUNTIF(AB1537,$AZ$2:$AZ$19)),0,1)</f>
        <v>0</v>
      </c>
      <c r="AU1537" cm="1">
        <f t="array" ref="AU1537">IF(OR(COUNTIF(AC1537,$AZ$2:$AZ$19)),0,1)</f>
        <v>0</v>
      </c>
      <c r="AV1537" cm="1">
        <f t="array" ref="AV1537">IF(OR(COUNTIF(AD1537,$AZ$2:$AZ$19)),0,1)</f>
        <v>0</v>
      </c>
      <c r="AX1537">
        <f t="shared" si="27"/>
        <v>0</v>
      </c>
    </row>
    <row r="1538" spans="1:50" x14ac:dyDescent="0.3">
      <c r="A1538" s="88" t="str" cm="1">
        <f t="array" ref="A1538">IF(AX1538&gt;0,'Licensee Info'!$A$2:$A$2,"#N/A")</f>
        <v>#N/A</v>
      </c>
      <c r="B1538" s="88" t="str">
        <f>'Cover Sheet'!$A$3</f>
        <v>[insert AFS Reporting Period]</v>
      </c>
      <c r="C1538" s="88" t="str">
        <f>'Cover Sheet'!$D$3</f>
        <v>[insert all medical and adult-use license record numbers covered by this AFS]</v>
      </c>
      <c r="D1538" s="88" t="str">
        <f>'Cover Sheet'!$A$6</f>
        <v>[insert name of firm]</v>
      </c>
      <c r="E1538" s="88" t="str">
        <f>'Cover Sheet'!$B$6</f>
        <v>[insert CPA name]</v>
      </c>
      <c r="F1538" s="88" t="str">
        <f>'Cover Sheet'!$B$8</f>
        <v>[insert CPA license number]</v>
      </c>
      <c r="G1538" s="88" t="str">
        <f>'Cover Sheet'!$D$6</f>
        <v>[insert direct email address]</v>
      </c>
      <c r="H1538" s="88" t="str">
        <f>'Cover Sheet'!$D$8</f>
        <v>[insert direct phone number]</v>
      </c>
      <c r="I1538" s="88" t="str">
        <f>'Cover Sheet'!$D$10</f>
        <v>[insert firm mailing address]</v>
      </c>
      <c r="J1538" s="88" t="str">
        <f>'Licensee Info'!$E$2</f>
        <v>Report not attested to correctly</v>
      </c>
      <c r="K1538" s="91" t="s">
        <v>306</v>
      </c>
      <c r="L1538" s="91">
        <v>1</v>
      </c>
      <c r="M1538" s="91" t="s">
        <v>284</v>
      </c>
      <c r="N1538" s="91">
        <v>2</v>
      </c>
      <c r="O1538" s="91">
        <v>10</v>
      </c>
      <c r="P1538" s="91"/>
      <c r="Q1538" s="91"/>
      <c r="R1538" s="91">
        <v>0</v>
      </c>
      <c r="S1538" s="91">
        <v>0</v>
      </c>
      <c r="T1538" s="91">
        <v>0</v>
      </c>
      <c r="U1538" s="91">
        <v>0</v>
      </c>
      <c r="V1538" s="91">
        <v>0</v>
      </c>
      <c r="W1538" s="91">
        <v>0</v>
      </c>
      <c r="X1538" s="91">
        <v>0</v>
      </c>
      <c r="Y1538" s="91">
        <v>0</v>
      </c>
      <c r="Z1538" s="91">
        <v>0</v>
      </c>
      <c r="AA1538" s="91">
        <v>0</v>
      </c>
      <c r="AB1538" s="91">
        <v>0</v>
      </c>
      <c r="AC1538" s="91">
        <v>0</v>
      </c>
      <c r="AD1538" s="91">
        <v>0</v>
      </c>
      <c r="AE1538" s="91"/>
      <c r="AF1538" s="91"/>
      <c r="AG1538" s="91"/>
      <c r="AH1538" s="91"/>
      <c r="AJ1538" cm="1">
        <f t="array" ref="AJ1538">IF(OR(COUNTIF(R1538,$AZ$2:$AZ$19)),0,1)</f>
        <v>0</v>
      </c>
      <c r="AK1538" cm="1">
        <f t="array" ref="AK1538">IF(OR(COUNTIF(S1538,$AZ$2:$AZ$19)),0,1)</f>
        <v>0</v>
      </c>
      <c r="AL1538" cm="1">
        <f t="array" ref="AL1538">IF(OR(COUNTIF(T1538,$AZ$2:$AZ$19)),0,1)</f>
        <v>0</v>
      </c>
      <c r="AM1538" cm="1">
        <f t="array" ref="AM1538">IF(OR(COUNTIF(U1538,$AZ$2:$AZ$19)),0,1)</f>
        <v>0</v>
      </c>
      <c r="AN1538" cm="1">
        <f t="array" ref="AN1538">IF(OR(COUNTIF(V1538,$AZ$2:$AZ$19)),0,1)</f>
        <v>0</v>
      </c>
      <c r="AO1538" cm="1">
        <f t="array" ref="AO1538">IF(OR(COUNTIF(W1538,$AZ$2:$AZ$19)),0,1)</f>
        <v>0</v>
      </c>
      <c r="AP1538" cm="1">
        <f t="array" ref="AP1538">IF(OR(COUNTIF(X1538,$AZ$2:$AZ$19)),0,1)</f>
        <v>0</v>
      </c>
      <c r="AQ1538" cm="1">
        <f t="array" ref="AQ1538">IF(OR(COUNTIF(Y1538,$AZ$2:$AZ$19)),0,1)</f>
        <v>0</v>
      </c>
      <c r="AR1538" cm="1">
        <f t="array" ref="AR1538">IF(OR(COUNTIF(Z1538,$AZ$2:$AZ$19)),0,1)</f>
        <v>0</v>
      </c>
      <c r="AS1538" cm="1">
        <f t="array" ref="AS1538">IF(OR(COUNTIF(AA1538,$AZ$2:$AZ$19)),0,1)</f>
        <v>0</v>
      </c>
      <c r="AT1538" cm="1">
        <f t="array" ref="AT1538">IF(OR(COUNTIF(AB1538,$AZ$2:$AZ$19)),0,1)</f>
        <v>0</v>
      </c>
      <c r="AU1538" cm="1">
        <f t="array" ref="AU1538">IF(OR(COUNTIF(AC1538,$AZ$2:$AZ$19)),0,1)</f>
        <v>0</v>
      </c>
      <c r="AV1538" cm="1">
        <f t="array" ref="AV1538">IF(OR(COUNTIF(AD1538,$AZ$2:$AZ$19)),0,1)</f>
        <v>0</v>
      </c>
      <c r="AX1538">
        <f t="shared" si="27"/>
        <v>0</v>
      </c>
    </row>
    <row r="1539" spans="1:50" x14ac:dyDescent="0.3">
      <c r="A1539" s="92" t="str" cm="1">
        <f t="array" ref="A1539">IF(AX1539&gt;0,'Licensee Info'!$A$2:$A$2,"#N/A")</f>
        <v>#N/A</v>
      </c>
      <c r="B1539" s="88" t="str">
        <f>'Cover Sheet'!$A$3</f>
        <v>[insert AFS Reporting Period]</v>
      </c>
      <c r="C1539" s="88" t="str">
        <f>'Cover Sheet'!$D$3</f>
        <v>[insert all medical and adult-use license record numbers covered by this AFS]</v>
      </c>
      <c r="D1539" s="88" t="str">
        <f>'Cover Sheet'!$A$6</f>
        <v>[insert name of firm]</v>
      </c>
      <c r="E1539" s="88" t="str">
        <f>'Cover Sheet'!$B$6</f>
        <v>[insert CPA name]</v>
      </c>
      <c r="F1539" s="88" t="str">
        <f>'Cover Sheet'!$B$8</f>
        <v>[insert CPA license number]</v>
      </c>
      <c r="G1539" s="88" t="str">
        <f>'Cover Sheet'!$D$6</f>
        <v>[insert direct email address]</v>
      </c>
      <c r="H1539" s="88" t="str">
        <f>'Cover Sheet'!$D$8</f>
        <v>[insert direct phone number]</v>
      </c>
      <c r="I1539" s="88" t="str">
        <f>'Cover Sheet'!$D$10</f>
        <v>[insert firm mailing address]</v>
      </c>
      <c r="J1539" s="88" t="str">
        <f>'Licensee Info'!$E$2</f>
        <v>Report not attested to correctly</v>
      </c>
      <c r="K1539" t="s">
        <v>306</v>
      </c>
      <c r="L1539">
        <v>1</v>
      </c>
      <c r="M1539">
        <v>1</v>
      </c>
      <c r="N1539">
        <v>3</v>
      </c>
      <c r="R1539" t="str">
        <f>'E3 - Management Agreements'!$C$74</f>
        <v>[insert here]</v>
      </c>
      <c r="S1539" t="str">
        <f>'E3 - Management Agreements'!$C$75</f>
        <v>[insert here]</v>
      </c>
      <c r="T1539" t="str">
        <f>'E3 - Management Agreements'!$C$76</f>
        <v>[insert here]</v>
      </c>
      <c r="U1539" t="str">
        <f>'E3 - Management Agreements'!$C$77</f>
        <v>[insert here]</v>
      </c>
      <c r="V1539" t="str">
        <f>'E3 - Management Agreements'!$C78</f>
        <v>[insert here]</v>
      </c>
      <c r="W1539" t="str">
        <f>'E3 - Management Agreements'!$D$79</f>
        <v>[insert relationship explanation here]</v>
      </c>
      <c r="X1539" t="str">
        <f>'E3 - Management Agreements'!$C$80</f>
        <v>[insert here]</v>
      </c>
      <c r="Y1539" t="str">
        <f>'E3 - Management Agreements'!$A$82</f>
        <v>[insert here]</v>
      </c>
      <c r="Z1539" t="str">
        <f>'E3 - Management Agreements'!$C$82</f>
        <v>[insert here]</v>
      </c>
      <c r="AA1539" t="str">
        <f>'E3 - Management Agreements'!$E$82</f>
        <v>[Autocalculated From Previous Cells]</v>
      </c>
      <c r="AB1539" t="str">
        <f>'E3 - Management Agreements'!$C$79</f>
        <v>[insert here]</v>
      </c>
      <c r="AC1539" t="str">
        <f>'E3 - Management Agreements'!$C$73</f>
        <v>[insert yes or no]</v>
      </c>
      <c r="AD1539">
        <v>0</v>
      </c>
      <c r="AJ1539" cm="1">
        <f t="array" ref="AJ1539">IF(OR(COUNTIF(R1539,$AZ$2:$AZ$19)),0,1)</f>
        <v>0</v>
      </c>
      <c r="AK1539" cm="1">
        <f t="array" ref="AK1539">IF(OR(COUNTIF(S1539,$AZ$2:$AZ$19)),0,1)</f>
        <v>0</v>
      </c>
      <c r="AL1539" cm="1">
        <f t="array" ref="AL1539">IF(OR(COUNTIF(T1539,$AZ$2:$AZ$19)),0,1)</f>
        <v>0</v>
      </c>
      <c r="AM1539" cm="1">
        <f t="array" ref="AM1539">IF(OR(COUNTIF(U1539,$AZ$2:$AZ$19)),0,1)</f>
        <v>0</v>
      </c>
      <c r="AN1539" cm="1">
        <f t="array" ref="AN1539">IF(OR(COUNTIF(V1539,$AZ$2:$AZ$19)),0,1)</f>
        <v>0</v>
      </c>
      <c r="AO1539" cm="1">
        <f t="array" ref="AO1539">IF(OR(COUNTIF(W1539,$AZ$2:$AZ$19)),0,1)</f>
        <v>0</v>
      </c>
      <c r="AP1539" cm="1">
        <f t="array" ref="AP1539">IF(OR(COUNTIF(X1539,$AZ$2:$AZ$19)),0,1)</f>
        <v>0</v>
      </c>
      <c r="AQ1539" cm="1">
        <f t="array" ref="AQ1539">IF(OR(COUNTIF(Y1539,$AZ$2:$AZ$19)),0,1)</f>
        <v>0</v>
      </c>
      <c r="AR1539" cm="1">
        <f t="array" ref="AR1539">IF(OR(COUNTIF(Z1539,$AZ$2:$AZ$19)),0,1)</f>
        <v>0</v>
      </c>
      <c r="AS1539" cm="1">
        <f t="array" ref="AS1539">IF(OR(COUNTIF(AA1539,$AZ$2:$AZ$19)),0,1)</f>
        <v>0</v>
      </c>
      <c r="AT1539" cm="1">
        <f t="array" ref="AT1539">IF(OR(COUNTIF(AB1539,$AZ$2:$AZ$19)),0,1)</f>
        <v>0</v>
      </c>
      <c r="AU1539" cm="1">
        <f t="array" ref="AU1539">IF(OR(COUNTIF(AC1539,$AZ$2:$AZ$19)),0,1)</f>
        <v>0</v>
      </c>
      <c r="AV1539" cm="1">
        <f t="array" ref="AV1539">IF(OR(COUNTIF(AD1539,$AZ$2:$AZ$19)),0,1)</f>
        <v>0</v>
      </c>
      <c r="AX1539">
        <f t="shared" si="27"/>
        <v>0</v>
      </c>
    </row>
    <row r="1540" spans="1:50" x14ac:dyDescent="0.3">
      <c r="A1540" s="88" t="str" cm="1">
        <f t="array" ref="A1540">IF(AX1540&gt;0,'Licensee Info'!$A$2:$A$2,"#N/A")</f>
        <v>#N/A</v>
      </c>
      <c r="B1540" s="88" t="str">
        <f>'Cover Sheet'!$A$3</f>
        <v>[insert AFS Reporting Period]</v>
      </c>
      <c r="C1540" s="88" t="str">
        <f>'Cover Sheet'!$D$3</f>
        <v>[insert all medical and adult-use license record numbers covered by this AFS]</v>
      </c>
      <c r="D1540" s="88" t="str">
        <f>'Cover Sheet'!$A$6</f>
        <v>[insert name of firm]</v>
      </c>
      <c r="E1540" s="88" t="str">
        <f>'Cover Sheet'!$B$6</f>
        <v>[insert CPA name]</v>
      </c>
      <c r="F1540" s="88" t="str">
        <f>'Cover Sheet'!$B$8</f>
        <v>[insert CPA license number]</v>
      </c>
      <c r="G1540" s="88" t="str">
        <f>'Cover Sheet'!$D$6</f>
        <v>[insert direct email address]</v>
      </c>
      <c r="H1540" s="88" t="str">
        <f>'Cover Sheet'!$D$8</f>
        <v>[insert direct phone number]</v>
      </c>
      <c r="I1540" s="88" t="str">
        <f>'Cover Sheet'!$D$10</f>
        <v>[insert firm mailing address]</v>
      </c>
      <c r="J1540" s="88" t="str">
        <f>'Licensee Info'!$E$2</f>
        <v>Report not attested to correctly</v>
      </c>
      <c r="K1540" s="91" t="s">
        <v>306</v>
      </c>
      <c r="L1540" s="91">
        <v>1</v>
      </c>
      <c r="M1540" s="91">
        <v>2</v>
      </c>
      <c r="N1540" s="91">
        <v>3</v>
      </c>
      <c r="O1540" s="91"/>
      <c r="P1540" s="91"/>
      <c r="Q1540" s="91"/>
      <c r="R1540" s="91" t="str">
        <f>'E3 - Management Agreements'!$A$86</f>
        <v>[insert explanation here]</v>
      </c>
      <c r="S1540" s="91" t="str">
        <f>'E3 - Management Agreements'!$A$88</f>
        <v>[insert explanation here]</v>
      </c>
      <c r="T1540" s="91" t="str">
        <f>'E3 - Management Agreements'!$A$90</f>
        <v>[insert yes or no]</v>
      </c>
      <c r="U1540" s="91" t="str">
        <f>'E3 - Management Agreements'!$B$90</f>
        <v>[insert additional explanation as necessary]</v>
      </c>
      <c r="V1540" s="91" t="str">
        <f>'E3 - Management Agreements'!$A$92</f>
        <v>[insert yes or no]</v>
      </c>
      <c r="W1540" s="91" t="str">
        <f>'E3 - Management Agreements'!$B$92</f>
        <v>[insert additional explanation as necessary]</v>
      </c>
      <c r="X1540" s="91">
        <v>0</v>
      </c>
      <c r="Y1540" s="91">
        <v>0</v>
      </c>
      <c r="Z1540" s="91">
        <v>0</v>
      </c>
      <c r="AA1540" s="91">
        <v>0</v>
      </c>
      <c r="AB1540" s="91">
        <v>0</v>
      </c>
      <c r="AC1540" s="91">
        <v>0</v>
      </c>
      <c r="AD1540" s="91">
        <v>0</v>
      </c>
      <c r="AE1540" s="91"/>
      <c r="AF1540" s="91"/>
      <c r="AG1540" s="91"/>
      <c r="AH1540" s="91"/>
      <c r="AJ1540" cm="1">
        <f t="array" ref="AJ1540">IF(OR(COUNTIF(R1540,$AZ$2:$AZ$19)),0,1)</f>
        <v>0</v>
      </c>
      <c r="AK1540" cm="1">
        <f t="array" ref="AK1540">IF(OR(COUNTIF(S1540,$AZ$2:$AZ$19)),0,1)</f>
        <v>0</v>
      </c>
      <c r="AL1540" cm="1">
        <f t="array" ref="AL1540">IF(OR(COUNTIF(T1540,$AZ$2:$AZ$19)),0,1)</f>
        <v>0</v>
      </c>
      <c r="AM1540" cm="1">
        <f t="array" ref="AM1540">IF(OR(COUNTIF(U1540,$AZ$2:$AZ$19)),0,1)</f>
        <v>0</v>
      </c>
      <c r="AN1540" cm="1">
        <f t="array" ref="AN1540">IF(OR(COUNTIF(V1540,$AZ$2:$AZ$19)),0,1)</f>
        <v>0</v>
      </c>
      <c r="AO1540" cm="1">
        <f t="array" ref="AO1540">IF(OR(COUNTIF(W1540,$AZ$2:$AZ$19)),0,1)</f>
        <v>0</v>
      </c>
      <c r="AP1540" cm="1">
        <f t="array" ref="AP1540">IF(OR(COUNTIF(X1540,$AZ$2:$AZ$19)),0,1)</f>
        <v>0</v>
      </c>
      <c r="AQ1540" cm="1">
        <f t="array" ref="AQ1540">IF(OR(COUNTIF(Y1540,$AZ$2:$AZ$19)),0,1)</f>
        <v>0</v>
      </c>
      <c r="AR1540" cm="1">
        <f t="array" ref="AR1540">IF(OR(COUNTIF(Z1540,$AZ$2:$AZ$19)),0,1)</f>
        <v>0</v>
      </c>
      <c r="AS1540" cm="1">
        <f t="array" ref="AS1540">IF(OR(COUNTIF(AA1540,$AZ$2:$AZ$19)),0,1)</f>
        <v>0</v>
      </c>
      <c r="AT1540" cm="1">
        <f t="array" ref="AT1540">IF(OR(COUNTIF(AB1540,$AZ$2:$AZ$19)),0,1)</f>
        <v>0</v>
      </c>
      <c r="AU1540" cm="1">
        <f t="array" ref="AU1540">IF(OR(COUNTIF(AC1540,$AZ$2:$AZ$19)),0,1)</f>
        <v>0</v>
      </c>
      <c r="AV1540" cm="1">
        <f t="array" ref="AV1540">IF(OR(COUNTIF(AD1540,$AZ$2:$AZ$19)),0,1)</f>
        <v>0</v>
      </c>
      <c r="AX1540">
        <f t="shared" si="27"/>
        <v>0</v>
      </c>
    </row>
    <row r="1541" spans="1:50" x14ac:dyDescent="0.3">
      <c r="A1541" s="92" t="str" cm="1">
        <f t="array" ref="A1541">IF(AX1541&gt;0,'Licensee Info'!$A$2:$A$2,"#N/A")</f>
        <v>#N/A</v>
      </c>
      <c r="B1541" s="88" t="str">
        <f>'Cover Sheet'!$A$3</f>
        <v>[insert AFS Reporting Period]</v>
      </c>
      <c r="C1541" s="88" t="str">
        <f>'Cover Sheet'!$D$3</f>
        <v>[insert all medical and adult-use license record numbers covered by this AFS]</v>
      </c>
      <c r="D1541" s="88" t="str">
        <f>'Cover Sheet'!$A$6</f>
        <v>[insert name of firm]</v>
      </c>
      <c r="E1541" s="88" t="str">
        <f>'Cover Sheet'!$B$6</f>
        <v>[insert CPA name]</v>
      </c>
      <c r="F1541" s="88" t="str">
        <f>'Cover Sheet'!$B$8</f>
        <v>[insert CPA license number]</v>
      </c>
      <c r="G1541" s="88" t="str">
        <f>'Cover Sheet'!$D$6</f>
        <v>[insert direct email address]</v>
      </c>
      <c r="H1541" s="88" t="str">
        <f>'Cover Sheet'!$D$8</f>
        <v>[insert direct phone number]</v>
      </c>
      <c r="I1541" s="88" t="str">
        <f>'Cover Sheet'!$D$10</f>
        <v>[insert firm mailing address]</v>
      </c>
      <c r="J1541" s="88" t="str">
        <f>'Licensee Info'!$E$2</f>
        <v>Report not attested to correctly</v>
      </c>
      <c r="K1541" t="s">
        <v>306</v>
      </c>
      <c r="L1541">
        <v>1</v>
      </c>
      <c r="M1541" t="s">
        <v>284</v>
      </c>
      <c r="N1541">
        <v>3</v>
      </c>
      <c r="O1541">
        <v>1</v>
      </c>
      <c r="R1541" cm="1">
        <f t="array" ref="R1541:X1548">'E3 - Management Agreements'!$A$95:$G$102</f>
        <v>0</v>
      </c>
      <c r="S1541">
        <v>0</v>
      </c>
      <c r="T1541">
        <v>0</v>
      </c>
      <c r="U1541">
        <v>0</v>
      </c>
      <c r="V1541">
        <v>0</v>
      </c>
      <c r="W1541">
        <v>0</v>
      </c>
      <c r="X1541">
        <v>0</v>
      </c>
      <c r="Y1541">
        <v>0</v>
      </c>
      <c r="Z1541">
        <v>0</v>
      </c>
      <c r="AA1541">
        <v>0</v>
      </c>
      <c r="AB1541">
        <v>0</v>
      </c>
      <c r="AC1541">
        <v>0</v>
      </c>
      <c r="AD1541">
        <v>0</v>
      </c>
      <c r="AJ1541" cm="1">
        <f t="array" ref="AJ1541">IF(OR(COUNTIF(R1541,$AZ$2:$AZ$19)),0,1)</f>
        <v>0</v>
      </c>
      <c r="AK1541" cm="1">
        <f t="array" ref="AK1541">IF(OR(COUNTIF(S1541,$AZ$2:$AZ$19)),0,1)</f>
        <v>0</v>
      </c>
      <c r="AL1541" cm="1">
        <f t="array" ref="AL1541">IF(OR(COUNTIF(T1541,$AZ$2:$AZ$19)),0,1)</f>
        <v>0</v>
      </c>
      <c r="AM1541" cm="1">
        <f t="array" ref="AM1541">IF(OR(COUNTIF(U1541,$AZ$2:$AZ$19)),0,1)</f>
        <v>0</v>
      </c>
      <c r="AN1541" cm="1">
        <f t="array" ref="AN1541">IF(OR(COUNTIF(V1541,$AZ$2:$AZ$19)),0,1)</f>
        <v>0</v>
      </c>
      <c r="AO1541" cm="1">
        <f t="array" ref="AO1541">IF(OR(COUNTIF(W1541,$AZ$2:$AZ$19)),0,1)</f>
        <v>0</v>
      </c>
      <c r="AP1541" cm="1">
        <f t="array" ref="AP1541">IF(OR(COUNTIF(X1541,$AZ$2:$AZ$19)),0,1)</f>
        <v>0</v>
      </c>
      <c r="AQ1541" cm="1">
        <f t="array" ref="AQ1541">IF(OR(COUNTIF(Y1541,$AZ$2:$AZ$19)),0,1)</f>
        <v>0</v>
      </c>
      <c r="AR1541" cm="1">
        <f t="array" ref="AR1541">IF(OR(COUNTIF(Z1541,$AZ$2:$AZ$19)),0,1)</f>
        <v>0</v>
      </c>
      <c r="AS1541" cm="1">
        <f t="array" ref="AS1541">IF(OR(COUNTIF(AA1541,$AZ$2:$AZ$19)),0,1)</f>
        <v>0</v>
      </c>
      <c r="AT1541" cm="1">
        <f t="array" ref="AT1541">IF(OR(COUNTIF(AB1541,$AZ$2:$AZ$19)),0,1)</f>
        <v>0</v>
      </c>
      <c r="AU1541" cm="1">
        <f t="array" ref="AU1541">IF(OR(COUNTIF(AC1541,$AZ$2:$AZ$19)),0,1)</f>
        <v>0</v>
      </c>
      <c r="AV1541" cm="1">
        <f t="array" ref="AV1541">IF(OR(COUNTIF(AD1541,$AZ$2:$AZ$19)),0,1)</f>
        <v>0</v>
      </c>
      <c r="AX1541">
        <f t="shared" si="27"/>
        <v>0</v>
      </c>
    </row>
    <row r="1542" spans="1:50" x14ac:dyDescent="0.3">
      <c r="A1542" s="88" t="str" cm="1">
        <f t="array" ref="A1542">IF(AX1542&gt;0,'Licensee Info'!$A$2:$A$2,"#N/A")</f>
        <v>#N/A</v>
      </c>
      <c r="B1542" s="88" t="str">
        <f>'Cover Sheet'!$A$3</f>
        <v>[insert AFS Reporting Period]</v>
      </c>
      <c r="C1542" s="88" t="str">
        <f>'Cover Sheet'!$D$3</f>
        <v>[insert all medical and adult-use license record numbers covered by this AFS]</v>
      </c>
      <c r="D1542" s="88" t="str">
        <f>'Cover Sheet'!$A$6</f>
        <v>[insert name of firm]</v>
      </c>
      <c r="E1542" s="88" t="str">
        <f>'Cover Sheet'!$B$6</f>
        <v>[insert CPA name]</v>
      </c>
      <c r="F1542" s="88" t="str">
        <f>'Cover Sheet'!$B$8</f>
        <v>[insert CPA license number]</v>
      </c>
      <c r="G1542" s="88" t="str">
        <f>'Cover Sheet'!$D$6</f>
        <v>[insert direct email address]</v>
      </c>
      <c r="H1542" s="88" t="str">
        <f>'Cover Sheet'!$D$8</f>
        <v>[insert direct phone number]</v>
      </c>
      <c r="I1542" s="88" t="str">
        <f>'Cover Sheet'!$D$10</f>
        <v>[insert firm mailing address]</v>
      </c>
      <c r="J1542" s="88" t="str">
        <f>'Licensee Info'!$E$2</f>
        <v>Report not attested to correctly</v>
      </c>
      <c r="K1542" s="91" t="s">
        <v>306</v>
      </c>
      <c r="L1542" s="91">
        <v>1</v>
      </c>
      <c r="M1542" s="91" t="s">
        <v>284</v>
      </c>
      <c r="N1542" s="91">
        <v>3</v>
      </c>
      <c r="O1542" s="91">
        <v>2</v>
      </c>
      <c r="P1542" s="91"/>
      <c r="Q1542" s="91"/>
      <c r="R1542" s="91">
        <v>0</v>
      </c>
      <c r="S1542" s="91">
        <v>0</v>
      </c>
      <c r="T1542" s="91">
        <v>0</v>
      </c>
      <c r="U1542" s="91">
        <v>0</v>
      </c>
      <c r="V1542" s="91">
        <v>0</v>
      </c>
      <c r="W1542" s="91">
        <v>0</v>
      </c>
      <c r="X1542" s="91">
        <v>0</v>
      </c>
      <c r="Y1542" s="91">
        <v>0</v>
      </c>
      <c r="Z1542" s="91">
        <v>0</v>
      </c>
      <c r="AA1542" s="91">
        <v>0</v>
      </c>
      <c r="AB1542" s="91">
        <v>0</v>
      </c>
      <c r="AC1542" s="91">
        <v>0</v>
      </c>
      <c r="AD1542" s="91">
        <v>0</v>
      </c>
      <c r="AE1542" s="91"/>
      <c r="AF1542" s="91"/>
      <c r="AG1542" s="91"/>
      <c r="AH1542" s="91"/>
      <c r="AJ1542" cm="1">
        <f t="array" ref="AJ1542">IF(OR(COUNTIF(R1542,$AZ$2:$AZ$19)),0,1)</f>
        <v>0</v>
      </c>
      <c r="AK1542" cm="1">
        <f t="array" ref="AK1542">IF(OR(COUNTIF(S1542,$AZ$2:$AZ$19)),0,1)</f>
        <v>0</v>
      </c>
      <c r="AL1542" cm="1">
        <f t="array" ref="AL1542">IF(OR(COUNTIF(T1542,$AZ$2:$AZ$19)),0,1)</f>
        <v>0</v>
      </c>
      <c r="AM1542" cm="1">
        <f t="array" ref="AM1542">IF(OR(COUNTIF(U1542,$AZ$2:$AZ$19)),0,1)</f>
        <v>0</v>
      </c>
      <c r="AN1542" cm="1">
        <f t="array" ref="AN1542">IF(OR(COUNTIF(V1542,$AZ$2:$AZ$19)),0,1)</f>
        <v>0</v>
      </c>
      <c r="AO1542" cm="1">
        <f t="array" ref="AO1542">IF(OR(COUNTIF(W1542,$AZ$2:$AZ$19)),0,1)</f>
        <v>0</v>
      </c>
      <c r="AP1542" cm="1">
        <f t="array" ref="AP1542">IF(OR(COUNTIF(X1542,$AZ$2:$AZ$19)),0,1)</f>
        <v>0</v>
      </c>
      <c r="AQ1542" cm="1">
        <f t="array" ref="AQ1542">IF(OR(COUNTIF(Y1542,$AZ$2:$AZ$19)),0,1)</f>
        <v>0</v>
      </c>
      <c r="AR1542" cm="1">
        <f t="array" ref="AR1542">IF(OR(COUNTIF(Z1542,$AZ$2:$AZ$19)),0,1)</f>
        <v>0</v>
      </c>
      <c r="AS1542" cm="1">
        <f t="array" ref="AS1542">IF(OR(COUNTIF(AA1542,$AZ$2:$AZ$19)),0,1)</f>
        <v>0</v>
      </c>
      <c r="AT1542" cm="1">
        <f t="array" ref="AT1542">IF(OR(COUNTIF(AB1542,$AZ$2:$AZ$19)),0,1)</f>
        <v>0</v>
      </c>
      <c r="AU1542" cm="1">
        <f t="array" ref="AU1542">IF(OR(COUNTIF(AC1542,$AZ$2:$AZ$19)),0,1)</f>
        <v>0</v>
      </c>
      <c r="AV1542" cm="1">
        <f t="array" ref="AV1542">IF(OR(COUNTIF(AD1542,$AZ$2:$AZ$19)),0,1)</f>
        <v>0</v>
      </c>
      <c r="AX1542">
        <f t="shared" si="27"/>
        <v>0</v>
      </c>
    </row>
    <row r="1543" spans="1:50" x14ac:dyDescent="0.3">
      <c r="A1543" s="92" t="str" cm="1">
        <f t="array" ref="A1543">IF(AX1543&gt;0,'Licensee Info'!$A$2:$A$2,"#N/A")</f>
        <v>#N/A</v>
      </c>
      <c r="B1543" s="88" t="str">
        <f>'Cover Sheet'!$A$3</f>
        <v>[insert AFS Reporting Period]</v>
      </c>
      <c r="C1543" s="88" t="str">
        <f>'Cover Sheet'!$D$3</f>
        <v>[insert all medical and adult-use license record numbers covered by this AFS]</v>
      </c>
      <c r="D1543" s="88" t="str">
        <f>'Cover Sheet'!$A$6</f>
        <v>[insert name of firm]</v>
      </c>
      <c r="E1543" s="88" t="str">
        <f>'Cover Sheet'!$B$6</f>
        <v>[insert CPA name]</v>
      </c>
      <c r="F1543" s="88" t="str">
        <f>'Cover Sheet'!$B$8</f>
        <v>[insert CPA license number]</v>
      </c>
      <c r="G1543" s="88" t="str">
        <f>'Cover Sheet'!$D$6</f>
        <v>[insert direct email address]</v>
      </c>
      <c r="H1543" s="88" t="str">
        <f>'Cover Sheet'!$D$8</f>
        <v>[insert direct phone number]</v>
      </c>
      <c r="I1543" s="88" t="str">
        <f>'Cover Sheet'!$D$10</f>
        <v>[insert firm mailing address]</v>
      </c>
      <c r="J1543" s="88" t="str">
        <f>'Licensee Info'!$E$2</f>
        <v>Report not attested to correctly</v>
      </c>
      <c r="K1543" t="s">
        <v>306</v>
      </c>
      <c r="L1543">
        <v>1</v>
      </c>
      <c r="M1543" t="s">
        <v>284</v>
      </c>
      <c r="N1543">
        <v>3</v>
      </c>
      <c r="O1543">
        <v>3</v>
      </c>
      <c r="R1543">
        <v>0</v>
      </c>
      <c r="S1543">
        <v>0</v>
      </c>
      <c r="T1543">
        <v>0</v>
      </c>
      <c r="U1543">
        <v>0</v>
      </c>
      <c r="V1543">
        <v>0</v>
      </c>
      <c r="W1543">
        <v>0</v>
      </c>
      <c r="X1543">
        <v>0</v>
      </c>
      <c r="Y1543">
        <v>0</v>
      </c>
      <c r="Z1543">
        <v>0</v>
      </c>
      <c r="AA1543">
        <v>0</v>
      </c>
      <c r="AB1543">
        <v>0</v>
      </c>
      <c r="AC1543">
        <v>0</v>
      </c>
      <c r="AD1543">
        <v>0</v>
      </c>
      <c r="AJ1543" cm="1">
        <f t="array" ref="AJ1543">IF(OR(COUNTIF(R1543,$AZ$2:$AZ$19)),0,1)</f>
        <v>0</v>
      </c>
      <c r="AK1543" cm="1">
        <f t="array" ref="AK1543">IF(OR(COUNTIF(S1543,$AZ$2:$AZ$19)),0,1)</f>
        <v>0</v>
      </c>
      <c r="AL1543" cm="1">
        <f t="array" ref="AL1543">IF(OR(COUNTIF(T1543,$AZ$2:$AZ$19)),0,1)</f>
        <v>0</v>
      </c>
      <c r="AM1543" cm="1">
        <f t="array" ref="AM1543">IF(OR(COUNTIF(U1543,$AZ$2:$AZ$19)),0,1)</f>
        <v>0</v>
      </c>
      <c r="AN1543" cm="1">
        <f t="array" ref="AN1543">IF(OR(COUNTIF(V1543,$AZ$2:$AZ$19)),0,1)</f>
        <v>0</v>
      </c>
      <c r="AO1543" cm="1">
        <f t="array" ref="AO1543">IF(OR(COUNTIF(W1543,$AZ$2:$AZ$19)),0,1)</f>
        <v>0</v>
      </c>
      <c r="AP1543" cm="1">
        <f t="array" ref="AP1543">IF(OR(COUNTIF(X1543,$AZ$2:$AZ$19)),0,1)</f>
        <v>0</v>
      </c>
      <c r="AQ1543" cm="1">
        <f t="array" ref="AQ1543">IF(OR(COUNTIF(Y1543,$AZ$2:$AZ$19)),0,1)</f>
        <v>0</v>
      </c>
      <c r="AR1543" cm="1">
        <f t="array" ref="AR1543">IF(OR(COUNTIF(Z1543,$AZ$2:$AZ$19)),0,1)</f>
        <v>0</v>
      </c>
      <c r="AS1543" cm="1">
        <f t="array" ref="AS1543">IF(OR(COUNTIF(AA1543,$AZ$2:$AZ$19)),0,1)</f>
        <v>0</v>
      </c>
      <c r="AT1543" cm="1">
        <f t="array" ref="AT1543">IF(OR(COUNTIF(AB1543,$AZ$2:$AZ$19)),0,1)</f>
        <v>0</v>
      </c>
      <c r="AU1543" cm="1">
        <f t="array" ref="AU1543">IF(OR(COUNTIF(AC1543,$AZ$2:$AZ$19)),0,1)</f>
        <v>0</v>
      </c>
      <c r="AV1543" cm="1">
        <f t="array" ref="AV1543">IF(OR(COUNTIF(AD1543,$AZ$2:$AZ$19)),0,1)</f>
        <v>0</v>
      </c>
      <c r="AX1543">
        <f t="shared" si="27"/>
        <v>0</v>
      </c>
    </row>
    <row r="1544" spans="1:50" x14ac:dyDescent="0.3">
      <c r="A1544" s="88" t="str" cm="1">
        <f t="array" ref="A1544">IF(AX1544&gt;0,'Licensee Info'!$A$2:$A$2,"#N/A")</f>
        <v>#N/A</v>
      </c>
      <c r="B1544" s="88" t="str">
        <f>'Cover Sheet'!$A$3</f>
        <v>[insert AFS Reporting Period]</v>
      </c>
      <c r="C1544" s="88" t="str">
        <f>'Cover Sheet'!$D$3</f>
        <v>[insert all medical and adult-use license record numbers covered by this AFS]</v>
      </c>
      <c r="D1544" s="88" t="str">
        <f>'Cover Sheet'!$A$6</f>
        <v>[insert name of firm]</v>
      </c>
      <c r="E1544" s="88" t="str">
        <f>'Cover Sheet'!$B$6</f>
        <v>[insert CPA name]</v>
      </c>
      <c r="F1544" s="88" t="str">
        <f>'Cover Sheet'!$B$8</f>
        <v>[insert CPA license number]</v>
      </c>
      <c r="G1544" s="88" t="str">
        <f>'Cover Sheet'!$D$6</f>
        <v>[insert direct email address]</v>
      </c>
      <c r="H1544" s="88" t="str">
        <f>'Cover Sheet'!$D$8</f>
        <v>[insert direct phone number]</v>
      </c>
      <c r="I1544" s="88" t="str">
        <f>'Cover Sheet'!$D$10</f>
        <v>[insert firm mailing address]</v>
      </c>
      <c r="J1544" s="88" t="str">
        <f>'Licensee Info'!$E$2</f>
        <v>Report not attested to correctly</v>
      </c>
      <c r="K1544" s="91" t="s">
        <v>306</v>
      </c>
      <c r="L1544" s="91">
        <v>1</v>
      </c>
      <c r="M1544" s="91" t="s">
        <v>284</v>
      </c>
      <c r="N1544" s="91">
        <v>3</v>
      </c>
      <c r="O1544" s="91">
        <v>4</v>
      </c>
      <c r="P1544" s="91"/>
      <c r="Q1544" s="91"/>
      <c r="R1544" s="91">
        <v>0</v>
      </c>
      <c r="S1544" s="91">
        <v>0</v>
      </c>
      <c r="T1544" s="91">
        <v>0</v>
      </c>
      <c r="U1544" s="91">
        <v>0</v>
      </c>
      <c r="V1544" s="91">
        <v>0</v>
      </c>
      <c r="W1544" s="91">
        <v>0</v>
      </c>
      <c r="X1544" s="91">
        <v>0</v>
      </c>
      <c r="Y1544" s="91">
        <v>0</v>
      </c>
      <c r="Z1544" s="91">
        <v>0</v>
      </c>
      <c r="AA1544" s="91">
        <v>0</v>
      </c>
      <c r="AB1544" s="91">
        <v>0</v>
      </c>
      <c r="AC1544" s="91">
        <v>0</v>
      </c>
      <c r="AD1544" s="91">
        <v>0</v>
      </c>
      <c r="AE1544" s="91"/>
      <c r="AF1544" s="91"/>
      <c r="AG1544" s="91"/>
      <c r="AH1544" s="91"/>
      <c r="AJ1544" cm="1">
        <f t="array" ref="AJ1544">IF(OR(COUNTIF(R1544,$AZ$2:$AZ$19)),0,1)</f>
        <v>0</v>
      </c>
      <c r="AK1544" cm="1">
        <f t="array" ref="AK1544">IF(OR(COUNTIF(S1544,$AZ$2:$AZ$19)),0,1)</f>
        <v>0</v>
      </c>
      <c r="AL1544" cm="1">
        <f t="array" ref="AL1544">IF(OR(COUNTIF(T1544,$AZ$2:$AZ$19)),0,1)</f>
        <v>0</v>
      </c>
      <c r="AM1544" cm="1">
        <f t="array" ref="AM1544">IF(OR(COUNTIF(U1544,$AZ$2:$AZ$19)),0,1)</f>
        <v>0</v>
      </c>
      <c r="AN1544" cm="1">
        <f t="array" ref="AN1544">IF(OR(COUNTIF(V1544,$AZ$2:$AZ$19)),0,1)</f>
        <v>0</v>
      </c>
      <c r="AO1544" cm="1">
        <f t="array" ref="AO1544">IF(OR(COUNTIF(W1544,$AZ$2:$AZ$19)),0,1)</f>
        <v>0</v>
      </c>
      <c r="AP1544" cm="1">
        <f t="array" ref="AP1544">IF(OR(COUNTIF(X1544,$AZ$2:$AZ$19)),0,1)</f>
        <v>0</v>
      </c>
      <c r="AQ1544" cm="1">
        <f t="array" ref="AQ1544">IF(OR(COUNTIF(Y1544,$AZ$2:$AZ$19)),0,1)</f>
        <v>0</v>
      </c>
      <c r="AR1544" cm="1">
        <f t="array" ref="AR1544">IF(OR(COUNTIF(Z1544,$AZ$2:$AZ$19)),0,1)</f>
        <v>0</v>
      </c>
      <c r="AS1544" cm="1">
        <f t="array" ref="AS1544">IF(OR(COUNTIF(AA1544,$AZ$2:$AZ$19)),0,1)</f>
        <v>0</v>
      </c>
      <c r="AT1544" cm="1">
        <f t="array" ref="AT1544">IF(OR(COUNTIF(AB1544,$AZ$2:$AZ$19)),0,1)</f>
        <v>0</v>
      </c>
      <c r="AU1544" cm="1">
        <f t="array" ref="AU1544">IF(OR(COUNTIF(AC1544,$AZ$2:$AZ$19)),0,1)</f>
        <v>0</v>
      </c>
      <c r="AV1544" cm="1">
        <f t="array" ref="AV1544">IF(OR(COUNTIF(AD1544,$AZ$2:$AZ$19)),0,1)</f>
        <v>0</v>
      </c>
      <c r="AX1544">
        <f t="shared" si="27"/>
        <v>0</v>
      </c>
    </row>
    <row r="1545" spans="1:50" x14ac:dyDescent="0.3">
      <c r="A1545" s="92" t="str" cm="1">
        <f t="array" ref="A1545">IF(AX1545&gt;0,'Licensee Info'!$A$2:$A$2,"#N/A")</f>
        <v>#N/A</v>
      </c>
      <c r="B1545" s="88" t="str">
        <f>'Cover Sheet'!$A$3</f>
        <v>[insert AFS Reporting Period]</v>
      </c>
      <c r="C1545" s="88" t="str">
        <f>'Cover Sheet'!$D$3</f>
        <v>[insert all medical and adult-use license record numbers covered by this AFS]</v>
      </c>
      <c r="D1545" s="88" t="str">
        <f>'Cover Sheet'!$A$6</f>
        <v>[insert name of firm]</v>
      </c>
      <c r="E1545" s="88" t="str">
        <f>'Cover Sheet'!$B$6</f>
        <v>[insert CPA name]</v>
      </c>
      <c r="F1545" s="88" t="str">
        <f>'Cover Sheet'!$B$8</f>
        <v>[insert CPA license number]</v>
      </c>
      <c r="G1545" s="88" t="str">
        <f>'Cover Sheet'!$D$6</f>
        <v>[insert direct email address]</v>
      </c>
      <c r="H1545" s="88" t="str">
        <f>'Cover Sheet'!$D$8</f>
        <v>[insert direct phone number]</v>
      </c>
      <c r="I1545" s="88" t="str">
        <f>'Cover Sheet'!$D$10</f>
        <v>[insert firm mailing address]</v>
      </c>
      <c r="J1545" s="88" t="str">
        <f>'Licensee Info'!$E$2</f>
        <v>Report not attested to correctly</v>
      </c>
      <c r="K1545" t="s">
        <v>306</v>
      </c>
      <c r="L1545">
        <v>1</v>
      </c>
      <c r="M1545" t="s">
        <v>284</v>
      </c>
      <c r="N1545">
        <v>3</v>
      </c>
      <c r="O1545">
        <v>5</v>
      </c>
      <c r="R1545">
        <v>0</v>
      </c>
      <c r="S1545">
        <v>0</v>
      </c>
      <c r="T1545">
        <v>0</v>
      </c>
      <c r="U1545">
        <v>0</v>
      </c>
      <c r="V1545">
        <v>0</v>
      </c>
      <c r="W1545">
        <v>0</v>
      </c>
      <c r="X1545">
        <v>0</v>
      </c>
      <c r="Y1545">
        <v>0</v>
      </c>
      <c r="Z1545">
        <v>0</v>
      </c>
      <c r="AA1545">
        <v>0</v>
      </c>
      <c r="AB1545">
        <v>0</v>
      </c>
      <c r="AC1545">
        <v>0</v>
      </c>
      <c r="AD1545">
        <v>0</v>
      </c>
      <c r="AJ1545" cm="1">
        <f t="array" ref="AJ1545">IF(OR(COUNTIF(R1545,$AZ$2:$AZ$19)),0,1)</f>
        <v>0</v>
      </c>
      <c r="AK1545" cm="1">
        <f t="array" ref="AK1545">IF(OR(COUNTIF(S1545,$AZ$2:$AZ$19)),0,1)</f>
        <v>0</v>
      </c>
      <c r="AL1545" cm="1">
        <f t="array" ref="AL1545">IF(OR(COUNTIF(T1545,$AZ$2:$AZ$19)),0,1)</f>
        <v>0</v>
      </c>
      <c r="AM1545" cm="1">
        <f t="array" ref="AM1545">IF(OR(COUNTIF(U1545,$AZ$2:$AZ$19)),0,1)</f>
        <v>0</v>
      </c>
      <c r="AN1545" cm="1">
        <f t="array" ref="AN1545">IF(OR(COUNTIF(V1545,$AZ$2:$AZ$19)),0,1)</f>
        <v>0</v>
      </c>
      <c r="AO1545" cm="1">
        <f t="array" ref="AO1545">IF(OR(COUNTIF(W1545,$AZ$2:$AZ$19)),0,1)</f>
        <v>0</v>
      </c>
      <c r="AP1545" cm="1">
        <f t="array" ref="AP1545">IF(OR(COUNTIF(X1545,$AZ$2:$AZ$19)),0,1)</f>
        <v>0</v>
      </c>
      <c r="AQ1545" cm="1">
        <f t="array" ref="AQ1545">IF(OR(COUNTIF(Y1545,$AZ$2:$AZ$19)),0,1)</f>
        <v>0</v>
      </c>
      <c r="AR1545" cm="1">
        <f t="array" ref="AR1545">IF(OR(COUNTIF(Z1545,$AZ$2:$AZ$19)),0,1)</f>
        <v>0</v>
      </c>
      <c r="AS1545" cm="1">
        <f t="array" ref="AS1545">IF(OR(COUNTIF(AA1545,$AZ$2:$AZ$19)),0,1)</f>
        <v>0</v>
      </c>
      <c r="AT1545" cm="1">
        <f t="array" ref="AT1545">IF(OR(COUNTIF(AB1545,$AZ$2:$AZ$19)),0,1)</f>
        <v>0</v>
      </c>
      <c r="AU1545" cm="1">
        <f t="array" ref="AU1545">IF(OR(COUNTIF(AC1545,$AZ$2:$AZ$19)),0,1)</f>
        <v>0</v>
      </c>
      <c r="AV1545" cm="1">
        <f t="array" ref="AV1545">IF(OR(COUNTIF(AD1545,$AZ$2:$AZ$19)),0,1)</f>
        <v>0</v>
      </c>
      <c r="AX1545">
        <f t="shared" si="27"/>
        <v>0</v>
      </c>
    </row>
    <row r="1546" spans="1:50" x14ac:dyDescent="0.3">
      <c r="A1546" s="88" t="str" cm="1">
        <f t="array" ref="A1546">IF(AX1546&gt;0,'Licensee Info'!$A$2:$A$2,"#N/A")</f>
        <v>#N/A</v>
      </c>
      <c r="B1546" s="88" t="str">
        <f>'Cover Sheet'!$A$3</f>
        <v>[insert AFS Reporting Period]</v>
      </c>
      <c r="C1546" s="88" t="str">
        <f>'Cover Sheet'!$D$3</f>
        <v>[insert all medical and adult-use license record numbers covered by this AFS]</v>
      </c>
      <c r="D1546" s="88" t="str">
        <f>'Cover Sheet'!$A$6</f>
        <v>[insert name of firm]</v>
      </c>
      <c r="E1546" s="88" t="str">
        <f>'Cover Sheet'!$B$6</f>
        <v>[insert CPA name]</v>
      </c>
      <c r="F1546" s="88" t="str">
        <f>'Cover Sheet'!$B$8</f>
        <v>[insert CPA license number]</v>
      </c>
      <c r="G1546" s="88" t="str">
        <f>'Cover Sheet'!$D$6</f>
        <v>[insert direct email address]</v>
      </c>
      <c r="H1546" s="88" t="str">
        <f>'Cover Sheet'!$D$8</f>
        <v>[insert direct phone number]</v>
      </c>
      <c r="I1546" s="88" t="str">
        <f>'Cover Sheet'!$D$10</f>
        <v>[insert firm mailing address]</v>
      </c>
      <c r="J1546" s="88" t="str">
        <f>'Licensee Info'!$E$2</f>
        <v>Report not attested to correctly</v>
      </c>
      <c r="K1546" s="91" t="s">
        <v>306</v>
      </c>
      <c r="L1546" s="91">
        <v>1</v>
      </c>
      <c r="M1546" s="91" t="s">
        <v>284</v>
      </c>
      <c r="N1546" s="91">
        <v>3</v>
      </c>
      <c r="O1546" s="91">
        <v>6</v>
      </c>
      <c r="P1546" s="91"/>
      <c r="Q1546" s="91"/>
      <c r="R1546" s="91">
        <v>0</v>
      </c>
      <c r="S1546" s="91">
        <v>0</v>
      </c>
      <c r="T1546" s="91">
        <v>0</v>
      </c>
      <c r="U1546" s="91">
        <v>0</v>
      </c>
      <c r="V1546" s="91">
        <v>0</v>
      </c>
      <c r="W1546" s="91">
        <v>0</v>
      </c>
      <c r="X1546" s="91">
        <v>0</v>
      </c>
      <c r="Y1546" s="91">
        <v>0</v>
      </c>
      <c r="Z1546" s="91">
        <v>0</v>
      </c>
      <c r="AA1546" s="91">
        <v>0</v>
      </c>
      <c r="AB1546" s="91">
        <v>0</v>
      </c>
      <c r="AC1546" s="91">
        <v>0</v>
      </c>
      <c r="AD1546" s="91">
        <v>0</v>
      </c>
      <c r="AE1546" s="91"/>
      <c r="AF1546" s="91"/>
      <c r="AG1546" s="91"/>
      <c r="AH1546" s="91"/>
      <c r="AJ1546" cm="1">
        <f t="array" ref="AJ1546">IF(OR(COUNTIF(R1546,$AZ$2:$AZ$19)),0,1)</f>
        <v>0</v>
      </c>
      <c r="AK1546" cm="1">
        <f t="array" ref="AK1546">IF(OR(COUNTIF(S1546,$AZ$2:$AZ$19)),0,1)</f>
        <v>0</v>
      </c>
      <c r="AL1546" cm="1">
        <f t="array" ref="AL1546">IF(OR(COUNTIF(T1546,$AZ$2:$AZ$19)),0,1)</f>
        <v>0</v>
      </c>
      <c r="AM1546" cm="1">
        <f t="array" ref="AM1546">IF(OR(COUNTIF(U1546,$AZ$2:$AZ$19)),0,1)</f>
        <v>0</v>
      </c>
      <c r="AN1546" cm="1">
        <f t="array" ref="AN1546">IF(OR(COUNTIF(V1546,$AZ$2:$AZ$19)),0,1)</f>
        <v>0</v>
      </c>
      <c r="AO1546" cm="1">
        <f t="array" ref="AO1546">IF(OR(COUNTIF(W1546,$AZ$2:$AZ$19)),0,1)</f>
        <v>0</v>
      </c>
      <c r="AP1546" cm="1">
        <f t="array" ref="AP1546">IF(OR(COUNTIF(X1546,$AZ$2:$AZ$19)),0,1)</f>
        <v>0</v>
      </c>
      <c r="AQ1546" cm="1">
        <f t="array" ref="AQ1546">IF(OR(COUNTIF(Y1546,$AZ$2:$AZ$19)),0,1)</f>
        <v>0</v>
      </c>
      <c r="AR1546" cm="1">
        <f t="array" ref="AR1546">IF(OR(COUNTIF(Z1546,$AZ$2:$AZ$19)),0,1)</f>
        <v>0</v>
      </c>
      <c r="AS1546" cm="1">
        <f t="array" ref="AS1546">IF(OR(COUNTIF(AA1546,$AZ$2:$AZ$19)),0,1)</f>
        <v>0</v>
      </c>
      <c r="AT1546" cm="1">
        <f t="array" ref="AT1546">IF(OR(COUNTIF(AB1546,$AZ$2:$AZ$19)),0,1)</f>
        <v>0</v>
      </c>
      <c r="AU1546" cm="1">
        <f t="array" ref="AU1546">IF(OR(COUNTIF(AC1546,$AZ$2:$AZ$19)),0,1)</f>
        <v>0</v>
      </c>
      <c r="AV1546" cm="1">
        <f t="array" ref="AV1546">IF(OR(COUNTIF(AD1546,$AZ$2:$AZ$19)),0,1)</f>
        <v>0</v>
      </c>
      <c r="AX1546">
        <f t="shared" si="27"/>
        <v>0</v>
      </c>
    </row>
    <row r="1547" spans="1:50" x14ac:dyDescent="0.3">
      <c r="A1547" s="92" t="str" cm="1">
        <f t="array" ref="A1547">IF(AX1547&gt;0,'Licensee Info'!$A$2:$A$2,"#N/A")</f>
        <v>#N/A</v>
      </c>
      <c r="B1547" s="88" t="str">
        <f>'Cover Sheet'!$A$3</f>
        <v>[insert AFS Reporting Period]</v>
      </c>
      <c r="C1547" s="88" t="str">
        <f>'Cover Sheet'!$D$3</f>
        <v>[insert all medical and adult-use license record numbers covered by this AFS]</v>
      </c>
      <c r="D1547" s="88" t="str">
        <f>'Cover Sheet'!$A$6</f>
        <v>[insert name of firm]</v>
      </c>
      <c r="E1547" s="88" t="str">
        <f>'Cover Sheet'!$B$6</f>
        <v>[insert CPA name]</v>
      </c>
      <c r="F1547" s="88" t="str">
        <f>'Cover Sheet'!$B$8</f>
        <v>[insert CPA license number]</v>
      </c>
      <c r="G1547" s="88" t="str">
        <f>'Cover Sheet'!$D$6</f>
        <v>[insert direct email address]</v>
      </c>
      <c r="H1547" s="88" t="str">
        <f>'Cover Sheet'!$D$8</f>
        <v>[insert direct phone number]</v>
      </c>
      <c r="I1547" s="88" t="str">
        <f>'Cover Sheet'!$D$10</f>
        <v>[insert firm mailing address]</v>
      </c>
      <c r="J1547" s="88" t="str">
        <f>'Licensee Info'!$E$2</f>
        <v>Report not attested to correctly</v>
      </c>
      <c r="K1547" t="s">
        <v>306</v>
      </c>
      <c r="L1547">
        <v>1</v>
      </c>
      <c r="M1547" t="s">
        <v>284</v>
      </c>
      <c r="N1547">
        <v>3</v>
      </c>
      <c r="O1547">
        <v>7</v>
      </c>
      <c r="R1547">
        <v>0</v>
      </c>
      <c r="S1547">
        <v>0</v>
      </c>
      <c r="T1547">
        <v>0</v>
      </c>
      <c r="U1547">
        <v>0</v>
      </c>
      <c r="V1547">
        <v>0</v>
      </c>
      <c r="W1547">
        <v>0</v>
      </c>
      <c r="X1547">
        <v>0</v>
      </c>
      <c r="Y1547">
        <v>0</v>
      </c>
      <c r="Z1547">
        <v>0</v>
      </c>
      <c r="AA1547">
        <v>0</v>
      </c>
      <c r="AB1547">
        <v>0</v>
      </c>
      <c r="AC1547">
        <v>0</v>
      </c>
      <c r="AD1547">
        <v>0</v>
      </c>
      <c r="AJ1547" cm="1">
        <f t="array" ref="AJ1547">IF(OR(COUNTIF(R1547,$AZ$2:$AZ$19)),0,1)</f>
        <v>0</v>
      </c>
      <c r="AK1547" cm="1">
        <f t="array" ref="AK1547">IF(OR(COUNTIF(S1547,$AZ$2:$AZ$19)),0,1)</f>
        <v>0</v>
      </c>
      <c r="AL1547" cm="1">
        <f t="array" ref="AL1547">IF(OR(COUNTIF(T1547,$AZ$2:$AZ$19)),0,1)</f>
        <v>0</v>
      </c>
      <c r="AM1547" cm="1">
        <f t="array" ref="AM1547">IF(OR(COUNTIF(U1547,$AZ$2:$AZ$19)),0,1)</f>
        <v>0</v>
      </c>
      <c r="AN1547" cm="1">
        <f t="array" ref="AN1547">IF(OR(COUNTIF(V1547,$AZ$2:$AZ$19)),0,1)</f>
        <v>0</v>
      </c>
      <c r="AO1547" cm="1">
        <f t="array" ref="AO1547">IF(OR(COUNTIF(W1547,$AZ$2:$AZ$19)),0,1)</f>
        <v>0</v>
      </c>
      <c r="AP1547" cm="1">
        <f t="array" ref="AP1547">IF(OR(COUNTIF(X1547,$AZ$2:$AZ$19)),0,1)</f>
        <v>0</v>
      </c>
      <c r="AQ1547" cm="1">
        <f t="array" ref="AQ1547">IF(OR(COUNTIF(Y1547,$AZ$2:$AZ$19)),0,1)</f>
        <v>0</v>
      </c>
      <c r="AR1547" cm="1">
        <f t="array" ref="AR1547">IF(OR(COUNTIF(Z1547,$AZ$2:$AZ$19)),0,1)</f>
        <v>0</v>
      </c>
      <c r="AS1547" cm="1">
        <f t="array" ref="AS1547">IF(OR(COUNTIF(AA1547,$AZ$2:$AZ$19)),0,1)</f>
        <v>0</v>
      </c>
      <c r="AT1547" cm="1">
        <f t="array" ref="AT1547">IF(OR(COUNTIF(AB1547,$AZ$2:$AZ$19)),0,1)</f>
        <v>0</v>
      </c>
      <c r="AU1547" cm="1">
        <f t="array" ref="AU1547">IF(OR(COUNTIF(AC1547,$AZ$2:$AZ$19)),0,1)</f>
        <v>0</v>
      </c>
      <c r="AV1547" cm="1">
        <f t="array" ref="AV1547">IF(OR(COUNTIF(AD1547,$AZ$2:$AZ$19)),0,1)</f>
        <v>0</v>
      </c>
      <c r="AX1547">
        <f t="shared" ref="AX1547:AX1574" si="28">SUM(AJ1547:AV1547)</f>
        <v>0</v>
      </c>
    </row>
    <row r="1548" spans="1:50" x14ac:dyDescent="0.3">
      <c r="A1548" s="88" t="str" cm="1">
        <f t="array" ref="A1548">IF(AX1548&gt;0,'Licensee Info'!$A$2:$A$2,"#N/A")</f>
        <v>#N/A</v>
      </c>
      <c r="B1548" s="88" t="str">
        <f>'Cover Sheet'!$A$3</f>
        <v>[insert AFS Reporting Period]</v>
      </c>
      <c r="C1548" s="88" t="str">
        <f>'Cover Sheet'!$D$3</f>
        <v>[insert all medical and adult-use license record numbers covered by this AFS]</v>
      </c>
      <c r="D1548" s="88" t="str">
        <f>'Cover Sheet'!$A$6</f>
        <v>[insert name of firm]</v>
      </c>
      <c r="E1548" s="88" t="str">
        <f>'Cover Sheet'!$B$6</f>
        <v>[insert CPA name]</v>
      </c>
      <c r="F1548" s="88" t="str">
        <f>'Cover Sheet'!$B$8</f>
        <v>[insert CPA license number]</v>
      </c>
      <c r="G1548" s="88" t="str">
        <f>'Cover Sheet'!$D$6</f>
        <v>[insert direct email address]</v>
      </c>
      <c r="H1548" s="88" t="str">
        <f>'Cover Sheet'!$D$8</f>
        <v>[insert direct phone number]</v>
      </c>
      <c r="I1548" s="88" t="str">
        <f>'Cover Sheet'!$D$10</f>
        <v>[insert firm mailing address]</v>
      </c>
      <c r="J1548" s="88" t="str">
        <f>'Licensee Info'!$E$2</f>
        <v>Report not attested to correctly</v>
      </c>
      <c r="K1548" s="91" t="s">
        <v>306</v>
      </c>
      <c r="L1548" s="91">
        <v>1</v>
      </c>
      <c r="M1548" s="91" t="s">
        <v>284</v>
      </c>
      <c r="N1548" s="91">
        <v>3</v>
      </c>
      <c r="O1548" s="91">
        <v>8</v>
      </c>
      <c r="P1548" s="91"/>
      <c r="Q1548" s="91"/>
      <c r="R1548" s="91">
        <v>0</v>
      </c>
      <c r="S1548" s="91">
        <v>0</v>
      </c>
      <c r="T1548" s="91">
        <v>0</v>
      </c>
      <c r="U1548" s="91">
        <v>0</v>
      </c>
      <c r="V1548" s="91">
        <v>0</v>
      </c>
      <c r="W1548" s="91">
        <v>0</v>
      </c>
      <c r="X1548" s="91">
        <v>0</v>
      </c>
      <c r="Y1548" s="91">
        <v>0</v>
      </c>
      <c r="Z1548" s="91">
        <v>0</v>
      </c>
      <c r="AA1548" s="91">
        <v>0</v>
      </c>
      <c r="AB1548" s="91">
        <v>0</v>
      </c>
      <c r="AC1548" s="91">
        <v>0</v>
      </c>
      <c r="AD1548" s="91">
        <v>0</v>
      </c>
      <c r="AE1548" s="91"/>
      <c r="AF1548" s="91"/>
      <c r="AG1548" s="91"/>
      <c r="AH1548" s="91"/>
      <c r="AJ1548" cm="1">
        <f t="array" ref="AJ1548">IF(OR(COUNTIF(R1548,$AZ$2:$AZ$19)),0,1)</f>
        <v>0</v>
      </c>
      <c r="AK1548" cm="1">
        <f t="array" ref="AK1548">IF(OR(COUNTIF(S1548,$AZ$2:$AZ$19)),0,1)</f>
        <v>0</v>
      </c>
      <c r="AL1548" cm="1">
        <f t="array" ref="AL1548">IF(OR(COUNTIF(T1548,$AZ$2:$AZ$19)),0,1)</f>
        <v>0</v>
      </c>
      <c r="AM1548" cm="1">
        <f t="array" ref="AM1548">IF(OR(COUNTIF(U1548,$AZ$2:$AZ$19)),0,1)</f>
        <v>0</v>
      </c>
      <c r="AN1548" cm="1">
        <f t="array" ref="AN1548">IF(OR(COUNTIF(V1548,$AZ$2:$AZ$19)),0,1)</f>
        <v>0</v>
      </c>
      <c r="AO1548" cm="1">
        <f t="array" ref="AO1548">IF(OR(COUNTIF(W1548,$AZ$2:$AZ$19)),0,1)</f>
        <v>0</v>
      </c>
      <c r="AP1548" cm="1">
        <f t="array" ref="AP1548">IF(OR(COUNTIF(X1548,$AZ$2:$AZ$19)),0,1)</f>
        <v>0</v>
      </c>
      <c r="AQ1548" cm="1">
        <f t="array" ref="AQ1548">IF(OR(COUNTIF(Y1548,$AZ$2:$AZ$19)),0,1)</f>
        <v>0</v>
      </c>
      <c r="AR1548" cm="1">
        <f t="array" ref="AR1548">IF(OR(COUNTIF(Z1548,$AZ$2:$AZ$19)),0,1)</f>
        <v>0</v>
      </c>
      <c r="AS1548" cm="1">
        <f t="array" ref="AS1548">IF(OR(COUNTIF(AA1548,$AZ$2:$AZ$19)),0,1)</f>
        <v>0</v>
      </c>
      <c r="AT1548" cm="1">
        <f t="array" ref="AT1548">IF(OR(COUNTIF(AB1548,$AZ$2:$AZ$19)),0,1)</f>
        <v>0</v>
      </c>
      <c r="AU1548" cm="1">
        <f t="array" ref="AU1548">IF(OR(COUNTIF(AC1548,$AZ$2:$AZ$19)),0,1)</f>
        <v>0</v>
      </c>
      <c r="AV1548" cm="1">
        <f t="array" ref="AV1548">IF(OR(COUNTIF(AD1548,$AZ$2:$AZ$19)),0,1)</f>
        <v>0</v>
      </c>
      <c r="AX1548">
        <f t="shared" si="28"/>
        <v>0</v>
      </c>
    </row>
    <row r="1549" spans="1:50" x14ac:dyDescent="0.3">
      <c r="A1549" s="92" t="str" cm="1">
        <f t="array" ref="A1549">IF(AX1549&gt;0,'Licensee Info'!$A$2:$A$2,"#N/A")</f>
        <v>#N/A</v>
      </c>
      <c r="B1549" s="88" t="str">
        <f>'Cover Sheet'!$A$3</f>
        <v>[insert AFS Reporting Period]</v>
      </c>
      <c r="C1549" s="88" t="str">
        <f>'Cover Sheet'!$D$3</f>
        <v>[insert all medical and adult-use license record numbers covered by this AFS]</v>
      </c>
      <c r="D1549" s="88" t="str">
        <f>'Cover Sheet'!$A$6</f>
        <v>[insert name of firm]</v>
      </c>
      <c r="E1549" s="88" t="str">
        <f>'Cover Sheet'!$B$6</f>
        <v>[insert CPA name]</v>
      </c>
      <c r="F1549" s="88" t="str">
        <f>'Cover Sheet'!$B$8</f>
        <v>[insert CPA license number]</v>
      </c>
      <c r="G1549" s="88" t="str">
        <f>'Cover Sheet'!$D$6</f>
        <v>[insert direct email address]</v>
      </c>
      <c r="H1549" s="88" t="str">
        <f>'Cover Sheet'!$D$8</f>
        <v>[insert direct phone number]</v>
      </c>
      <c r="I1549" s="88" t="str">
        <f>'Cover Sheet'!$D$10</f>
        <v>[insert firm mailing address]</v>
      </c>
      <c r="J1549" s="88" t="str">
        <f>'Licensee Info'!$E$2</f>
        <v>Report not attested to correctly</v>
      </c>
      <c r="K1549" t="s">
        <v>306</v>
      </c>
      <c r="L1549">
        <v>1</v>
      </c>
      <c r="M1549" t="s">
        <v>284</v>
      </c>
      <c r="N1549">
        <v>3</v>
      </c>
      <c r="O1549">
        <v>9</v>
      </c>
      <c r="R1549">
        <v>0</v>
      </c>
      <c r="S1549">
        <v>0</v>
      </c>
      <c r="T1549">
        <v>0</v>
      </c>
      <c r="U1549">
        <v>0</v>
      </c>
      <c r="V1549">
        <v>0</v>
      </c>
      <c r="W1549">
        <v>0</v>
      </c>
      <c r="X1549">
        <v>0</v>
      </c>
      <c r="Y1549">
        <v>0</v>
      </c>
      <c r="Z1549">
        <v>0</v>
      </c>
      <c r="AA1549">
        <v>0</v>
      </c>
      <c r="AB1549">
        <v>0</v>
      </c>
      <c r="AC1549">
        <v>0</v>
      </c>
      <c r="AD1549">
        <v>0</v>
      </c>
      <c r="AJ1549" cm="1">
        <f t="array" ref="AJ1549">IF(OR(COUNTIF(R1549,$AZ$2:$AZ$19)),0,1)</f>
        <v>0</v>
      </c>
      <c r="AK1549" cm="1">
        <f t="array" ref="AK1549">IF(OR(COUNTIF(S1549,$AZ$2:$AZ$19)),0,1)</f>
        <v>0</v>
      </c>
      <c r="AL1549" cm="1">
        <f t="array" ref="AL1549">IF(OR(COUNTIF(T1549,$AZ$2:$AZ$19)),0,1)</f>
        <v>0</v>
      </c>
      <c r="AM1549" cm="1">
        <f t="array" ref="AM1549">IF(OR(COUNTIF(U1549,$AZ$2:$AZ$19)),0,1)</f>
        <v>0</v>
      </c>
      <c r="AN1549" cm="1">
        <f t="array" ref="AN1549">IF(OR(COUNTIF(V1549,$AZ$2:$AZ$19)),0,1)</f>
        <v>0</v>
      </c>
      <c r="AO1549" cm="1">
        <f t="array" ref="AO1549">IF(OR(COUNTIF(W1549,$AZ$2:$AZ$19)),0,1)</f>
        <v>0</v>
      </c>
      <c r="AP1549" cm="1">
        <f t="array" ref="AP1549">IF(OR(COUNTIF(X1549,$AZ$2:$AZ$19)),0,1)</f>
        <v>0</v>
      </c>
      <c r="AQ1549" cm="1">
        <f t="array" ref="AQ1549">IF(OR(COUNTIF(Y1549,$AZ$2:$AZ$19)),0,1)</f>
        <v>0</v>
      </c>
      <c r="AR1549" cm="1">
        <f t="array" ref="AR1549">IF(OR(COUNTIF(Z1549,$AZ$2:$AZ$19)),0,1)</f>
        <v>0</v>
      </c>
      <c r="AS1549" cm="1">
        <f t="array" ref="AS1549">IF(OR(COUNTIF(AA1549,$AZ$2:$AZ$19)),0,1)</f>
        <v>0</v>
      </c>
      <c r="AT1549" cm="1">
        <f t="array" ref="AT1549">IF(OR(COUNTIF(AB1549,$AZ$2:$AZ$19)),0,1)</f>
        <v>0</v>
      </c>
      <c r="AU1549" cm="1">
        <f t="array" ref="AU1549">IF(OR(COUNTIF(AC1549,$AZ$2:$AZ$19)),0,1)</f>
        <v>0</v>
      </c>
      <c r="AV1549" cm="1">
        <f t="array" ref="AV1549">IF(OR(COUNTIF(AD1549,$AZ$2:$AZ$19)),0,1)</f>
        <v>0</v>
      </c>
      <c r="AX1549">
        <f t="shared" si="28"/>
        <v>0</v>
      </c>
    </row>
    <row r="1550" spans="1:50" x14ac:dyDescent="0.3">
      <c r="A1550" s="88" t="str" cm="1">
        <f t="array" ref="A1550">IF(AX1550&gt;0,'Licensee Info'!$A$2:$A$2,"#N/A")</f>
        <v>#N/A</v>
      </c>
      <c r="B1550" s="88" t="str">
        <f>'Cover Sheet'!$A$3</f>
        <v>[insert AFS Reporting Period]</v>
      </c>
      <c r="C1550" s="88" t="str">
        <f>'Cover Sheet'!$D$3</f>
        <v>[insert all medical and adult-use license record numbers covered by this AFS]</v>
      </c>
      <c r="D1550" s="88" t="str">
        <f>'Cover Sheet'!$A$6</f>
        <v>[insert name of firm]</v>
      </c>
      <c r="E1550" s="88" t="str">
        <f>'Cover Sheet'!$B$6</f>
        <v>[insert CPA name]</v>
      </c>
      <c r="F1550" s="88" t="str">
        <f>'Cover Sheet'!$B$8</f>
        <v>[insert CPA license number]</v>
      </c>
      <c r="G1550" s="88" t="str">
        <f>'Cover Sheet'!$D$6</f>
        <v>[insert direct email address]</v>
      </c>
      <c r="H1550" s="88" t="str">
        <f>'Cover Sheet'!$D$8</f>
        <v>[insert direct phone number]</v>
      </c>
      <c r="I1550" s="88" t="str">
        <f>'Cover Sheet'!$D$10</f>
        <v>[insert firm mailing address]</v>
      </c>
      <c r="J1550" s="88" t="str">
        <f>'Licensee Info'!$E$2</f>
        <v>Report not attested to correctly</v>
      </c>
      <c r="K1550" s="91" t="s">
        <v>306</v>
      </c>
      <c r="L1550" s="91">
        <v>1</v>
      </c>
      <c r="M1550" s="91" t="s">
        <v>284</v>
      </c>
      <c r="N1550" s="91">
        <v>3</v>
      </c>
      <c r="O1550" s="91">
        <v>10</v>
      </c>
      <c r="P1550" s="91"/>
      <c r="Q1550" s="91"/>
      <c r="R1550" s="91">
        <v>0</v>
      </c>
      <c r="S1550" s="91">
        <v>0</v>
      </c>
      <c r="T1550" s="91">
        <v>0</v>
      </c>
      <c r="U1550" s="91">
        <v>0</v>
      </c>
      <c r="V1550" s="91">
        <v>0</v>
      </c>
      <c r="W1550" s="91">
        <v>0</v>
      </c>
      <c r="X1550" s="91">
        <v>0</v>
      </c>
      <c r="Y1550" s="91">
        <v>0</v>
      </c>
      <c r="Z1550" s="91">
        <v>0</v>
      </c>
      <c r="AA1550" s="91">
        <v>0</v>
      </c>
      <c r="AB1550" s="91">
        <v>0</v>
      </c>
      <c r="AC1550" s="91">
        <v>0</v>
      </c>
      <c r="AD1550" s="91">
        <v>0</v>
      </c>
      <c r="AE1550" s="91"/>
      <c r="AF1550" s="91"/>
      <c r="AG1550" s="91"/>
      <c r="AH1550" s="91"/>
      <c r="AJ1550" cm="1">
        <f t="array" ref="AJ1550">IF(OR(COUNTIF(R1550,$AZ$2:$AZ$19)),0,1)</f>
        <v>0</v>
      </c>
      <c r="AK1550" cm="1">
        <f t="array" ref="AK1550">IF(OR(COUNTIF(S1550,$AZ$2:$AZ$19)),0,1)</f>
        <v>0</v>
      </c>
      <c r="AL1550" cm="1">
        <f t="array" ref="AL1550">IF(OR(COUNTIF(T1550,$AZ$2:$AZ$19)),0,1)</f>
        <v>0</v>
      </c>
      <c r="AM1550" cm="1">
        <f t="array" ref="AM1550">IF(OR(COUNTIF(U1550,$AZ$2:$AZ$19)),0,1)</f>
        <v>0</v>
      </c>
      <c r="AN1550" cm="1">
        <f t="array" ref="AN1550">IF(OR(COUNTIF(V1550,$AZ$2:$AZ$19)),0,1)</f>
        <v>0</v>
      </c>
      <c r="AO1550" cm="1">
        <f t="array" ref="AO1550">IF(OR(COUNTIF(W1550,$AZ$2:$AZ$19)),0,1)</f>
        <v>0</v>
      </c>
      <c r="AP1550" cm="1">
        <f t="array" ref="AP1550">IF(OR(COUNTIF(X1550,$AZ$2:$AZ$19)),0,1)</f>
        <v>0</v>
      </c>
      <c r="AQ1550" cm="1">
        <f t="array" ref="AQ1550">IF(OR(COUNTIF(Y1550,$AZ$2:$AZ$19)),0,1)</f>
        <v>0</v>
      </c>
      <c r="AR1550" cm="1">
        <f t="array" ref="AR1550">IF(OR(COUNTIF(Z1550,$AZ$2:$AZ$19)),0,1)</f>
        <v>0</v>
      </c>
      <c r="AS1550" cm="1">
        <f t="array" ref="AS1550">IF(OR(COUNTIF(AA1550,$AZ$2:$AZ$19)),0,1)</f>
        <v>0</v>
      </c>
      <c r="AT1550" cm="1">
        <f t="array" ref="AT1550">IF(OR(COUNTIF(AB1550,$AZ$2:$AZ$19)),0,1)</f>
        <v>0</v>
      </c>
      <c r="AU1550" cm="1">
        <f t="array" ref="AU1550">IF(OR(COUNTIF(AC1550,$AZ$2:$AZ$19)),0,1)</f>
        <v>0</v>
      </c>
      <c r="AV1550" cm="1">
        <f t="array" ref="AV1550">IF(OR(COUNTIF(AD1550,$AZ$2:$AZ$19)),0,1)</f>
        <v>0</v>
      </c>
      <c r="AX1550">
        <f t="shared" si="28"/>
        <v>0</v>
      </c>
    </row>
    <row r="1551" spans="1:50" x14ac:dyDescent="0.3">
      <c r="A1551" s="92" t="str" cm="1">
        <f t="array" ref="A1551">IF(AX1551&gt;0,'Licensee Info'!$A$2:$A$2,"#N/A")</f>
        <v>#N/A</v>
      </c>
      <c r="B1551" s="88" t="str">
        <f>'Cover Sheet'!$A$3</f>
        <v>[insert AFS Reporting Period]</v>
      </c>
      <c r="C1551" s="88" t="str">
        <f>'Cover Sheet'!$D$3</f>
        <v>[insert all medical and adult-use license record numbers covered by this AFS]</v>
      </c>
      <c r="D1551" s="88" t="str">
        <f>'Cover Sheet'!$A$6</f>
        <v>[insert name of firm]</v>
      </c>
      <c r="E1551" s="88" t="str">
        <f>'Cover Sheet'!$B$6</f>
        <v>[insert CPA name]</v>
      </c>
      <c r="F1551" s="88" t="str">
        <f>'Cover Sheet'!$B$8</f>
        <v>[insert CPA license number]</v>
      </c>
      <c r="G1551" s="88" t="str">
        <f>'Cover Sheet'!$D$6</f>
        <v>[insert direct email address]</v>
      </c>
      <c r="H1551" s="88" t="str">
        <f>'Cover Sheet'!$D$8</f>
        <v>[insert direct phone number]</v>
      </c>
      <c r="I1551" s="88" t="str">
        <f>'Cover Sheet'!$D$10</f>
        <v>[insert firm mailing address]</v>
      </c>
      <c r="J1551" s="88" t="str">
        <f>'Licensee Info'!$E$2</f>
        <v>Report not attested to correctly</v>
      </c>
      <c r="K1551" t="s">
        <v>306</v>
      </c>
      <c r="L1551">
        <v>1</v>
      </c>
      <c r="M1551">
        <v>1</v>
      </c>
      <c r="N1551">
        <v>4</v>
      </c>
      <c r="R1551" t="str">
        <f>'E3 - Management Agreements'!$C$105</f>
        <v>[insert here]</v>
      </c>
      <c r="S1551" t="str">
        <f>'E3 - Management Agreements'!$C$106</f>
        <v>[insert here]</v>
      </c>
      <c r="T1551" t="str">
        <f>'E3 - Management Agreements'!$C$107</f>
        <v>[insert here]</v>
      </c>
      <c r="U1551" t="str">
        <f>'E3 - Management Agreements'!$C$108</f>
        <v>[insert here]</v>
      </c>
      <c r="V1551" t="str">
        <f>'E3 - Management Agreements'!$C$109</f>
        <v>[insert here]</v>
      </c>
      <c r="W1551" t="str">
        <f>'E3 - Management Agreements'!$D$110</f>
        <v>[insert relationship explanation here]</v>
      </c>
      <c r="X1551" t="str">
        <f>'E3 - Management Agreements'!$C$111</f>
        <v>[insert here]</v>
      </c>
      <c r="Y1551" t="str">
        <f>'E3 - Management Agreements'!$A$113</f>
        <v>[insert here]</v>
      </c>
      <c r="Z1551" t="str">
        <f>'E3 - Management Agreements'!$C$113</f>
        <v>[insert here]</v>
      </c>
      <c r="AA1551" t="str">
        <f>'E3 - Management Agreements'!$E$113</f>
        <v>[Autocalculated From Previous Cells]</v>
      </c>
      <c r="AB1551" t="str">
        <f>'E3 - Management Agreements'!$C$110</f>
        <v>[insert here]</v>
      </c>
      <c r="AC1551" t="str">
        <f>'E3 - Management Agreements'!$C$104</f>
        <v>[insert yes or no]</v>
      </c>
      <c r="AD1551">
        <v>0</v>
      </c>
      <c r="AJ1551" cm="1">
        <f t="array" ref="AJ1551">IF(OR(COUNTIF(R1551,$AZ$2:$AZ$19)),0,1)</f>
        <v>0</v>
      </c>
      <c r="AK1551" cm="1">
        <f t="array" ref="AK1551">IF(OR(COUNTIF(S1551,$AZ$2:$AZ$19)),0,1)</f>
        <v>0</v>
      </c>
      <c r="AL1551" cm="1">
        <f t="array" ref="AL1551">IF(OR(COUNTIF(T1551,$AZ$2:$AZ$19)),0,1)</f>
        <v>0</v>
      </c>
      <c r="AM1551" cm="1">
        <f t="array" ref="AM1551">IF(OR(COUNTIF(U1551,$AZ$2:$AZ$19)),0,1)</f>
        <v>0</v>
      </c>
      <c r="AN1551" cm="1">
        <f t="array" ref="AN1551">IF(OR(COUNTIF(V1551,$AZ$2:$AZ$19)),0,1)</f>
        <v>0</v>
      </c>
      <c r="AO1551" cm="1">
        <f t="array" ref="AO1551">IF(OR(COUNTIF(W1551,$AZ$2:$AZ$19)),0,1)</f>
        <v>0</v>
      </c>
      <c r="AP1551" cm="1">
        <f t="array" ref="AP1551">IF(OR(COUNTIF(X1551,$AZ$2:$AZ$19)),0,1)</f>
        <v>0</v>
      </c>
      <c r="AQ1551" cm="1">
        <f t="array" ref="AQ1551">IF(OR(COUNTIF(Y1551,$AZ$2:$AZ$19)),0,1)</f>
        <v>0</v>
      </c>
      <c r="AR1551" cm="1">
        <f t="array" ref="AR1551">IF(OR(COUNTIF(Z1551,$AZ$2:$AZ$19)),0,1)</f>
        <v>0</v>
      </c>
      <c r="AS1551" cm="1">
        <f t="array" ref="AS1551">IF(OR(COUNTIF(AA1551,$AZ$2:$AZ$19)),0,1)</f>
        <v>0</v>
      </c>
      <c r="AT1551" cm="1">
        <f t="array" ref="AT1551">IF(OR(COUNTIF(AB1551,$AZ$2:$AZ$19)),0,1)</f>
        <v>0</v>
      </c>
      <c r="AU1551" cm="1">
        <f t="array" ref="AU1551">IF(OR(COUNTIF(AC1551,$AZ$2:$AZ$19)),0,1)</f>
        <v>0</v>
      </c>
      <c r="AV1551" cm="1">
        <f t="array" ref="AV1551">IF(OR(COUNTIF(AD1551,$AZ$2:$AZ$19)),0,1)</f>
        <v>0</v>
      </c>
      <c r="AX1551">
        <f t="shared" si="28"/>
        <v>0</v>
      </c>
    </row>
    <row r="1552" spans="1:50" x14ac:dyDescent="0.3">
      <c r="A1552" s="88" t="str" cm="1">
        <f t="array" ref="A1552">IF(AX1552&gt;0,'Licensee Info'!$A$2:$A$2,"#N/A")</f>
        <v>#N/A</v>
      </c>
      <c r="B1552" s="88" t="str">
        <f>'Cover Sheet'!$A$3</f>
        <v>[insert AFS Reporting Period]</v>
      </c>
      <c r="C1552" s="88" t="str">
        <f>'Cover Sheet'!$D$3</f>
        <v>[insert all medical and adult-use license record numbers covered by this AFS]</v>
      </c>
      <c r="D1552" s="88" t="str">
        <f>'Cover Sheet'!$A$6</f>
        <v>[insert name of firm]</v>
      </c>
      <c r="E1552" s="88" t="str">
        <f>'Cover Sheet'!$B$6</f>
        <v>[insert CPA name]</v>
      </c>
      <c r="F1552" s="88" t="str">
        <f>'Cover Sheet'!$B$8</f>
        <v>[insert CPA license number]</v>
      </c>
      <c r="G1552" s="88" t="str">
        <f>'Cover Sheet'!$D$6</f>
        <v>[insert direct email address]</v>
      </c>
      <c r="H1552" s="88" t="str">
        <f>'Cover Sheet'!$D$8</f>
        <v>[insert direct phone number]</v>
      </c>
      <c r="I1552" s="88" t="str">
        <f>'Cover Sheet'!$D$10</f>
        <v>[insert firm mailing address]</v>
      </c>
      <c r="J1552" s="88" t="str">
        <f>'Licensee Info'!$E$2</f>
        <v>Report not attested to correctly</v>
      </c>
      <c r="K1552" s="91" t="s">
        <v>306</v>
      </c>
      <c r="L1552" s="91">
        <v>1</v>
      </c>
      <c r="M1552" s="91">
        <v>2</v>
      </c>
      <c r="N1552" s="91">
        <v>4</v>
      </c>
      <c r="O1552" s="91"/>
      <c r="P1552" s="91"/>
      <c r="Q1552" s="91"/>
      <c r="R1552" s="91" t="str">
        <f>'E3 - Management Agreements'!$A$117</f>
        <v>[insert explanation here]</v>
      </c>
      <c r="S1552" s="91" t="str">
        <f>'E3 - Management Agreements'!$A$119</f>
        <v>[insert explanation here]</v>
      </c>
      <c r="T1552" s="91" t="str">
        <f>'E3 - Management Agreements'!$A$121</f>
        <v>[insert yes or no]</v>
      </c>
      <c r="U1552" s="91" t="str">
        <f>'E3 - Management Agreements'!$B$121</f>
        <v>[insert additional explanation as necessary]</v>
      </c>
      <c r="V1552" s="91" t="str">
        <f>'E3 - Management Agreements'!$A$123</f>
        <v>[insert yes or no]</v>
      </c>
      <c r="W1552" s="91" t="str">
        <f>'E3 - Management Agreements'!$B$123</f>
        <v>[insert additional explanation as necessary]</v>
      </c>
      <c r="X1552" s="91">
        <v>0</v>
      </c>
      <c r="Y1552" s="91">
        <v>0</v>
      </c>
      <c r="Z1552" s="91">
        <v>0</v>
      </c>
      <c r="AA1552" s="91">
        <v>0</v>
      </c>
      <c r="AB1552" s="91">
        <v>0</v>
      </c>
      <c r="AC1552" s="91">
        <v>0</v>
      </c>
      <c r="AD1552" s="91">
        <v>0</v>
      </c>
      <c r="AE1552" s="91"/>
      <c r="AF1552" s="91"/>
      <c r="AG1552" s="91"/>
      <c r="AH1552" s="91"/>
      <c r="AJ1552" cm="1">
        <f t="array" ref="AJ1552">IF(OR(COUNTIF(R1552,$AZ$2:$AZ$19)),0,1)</f>
        <v>0</v>
      </c>
      <c r="AK1552" cm="1">
        <f t="array" ref="AK1552">IF(OR(COUNTIF(S1552,$AZ$2:$AZ$19)),0,1)</f>
        <v>0</v>
      </c>
      <c r="AL1552" cm="1">
        <f t="array" ref="AL1552">IF(OR(COUNTIF(T1552,$AZ$2:$AZ$19)),0,1)</f>
        <v>0</v>
      </c>
      <c r="AM1552" cm="1">
        <f t="array" ref="AM1552">IF(OR(COUNTIF(U1552,$AZ$2:$AZ$19)),0,1)</f>
        <v>0</v>
      </c>
      <c r="AN1552" cm="1">
        <f t="array" ref="AN1552">IF(OR(COUNTIF(V1552,$AZ$2:$AZ$19)),0,1)</f>
        <v>0</v>
      </c>
      <c r="AO1552" cm="1">
        <f t="array" ref="AO1552">IF(OR(COUNTIF(W1552,$AZ$2:$AZ$19)),0,1)</f>
        <v>0</v>
      </c>
      <c r="AP1552" cm="1">
        <f t="array" ref="AP1552">IF(OR(COUNTIF(X1552,$AZ$2:$AZ$19)),0,1)</f>
        <v>0</v>
      </c>
      <c r="AQ1552" cm="1">
        <f t="array" ref="AQ1552">IF(OR(COUNTIF(Y1552,$AZ$2:$AZ$19)),0,1)</f>
        <v>0</v>
      </c>
      <c r="AR1552" cm="1">
        <f t="array" ref="AR1552">IF(OR(COUNTIF(Z1552,$AZ$2:$AZ$19)),0,1)</f>
        <v>0</v>
      </c>
      <c r="AS1552" cm="1">
        <f t="array" ref="AS1552">IF(OR(COUNTIF(AA1552,$AZ$2:$AZ$19)),0,1)</f>
        <v>0</v>
      </c>
      <c r="AT1552" cm="1">
        <f t="array" ref="AT1552">IF(OR(COUNTIF(AB1552,$AZ$2:$AZ$19)),0,1)</f>
        <v>0</v>
      </c>
      <c r="AU1552" cm="1">
        <f t="array" ref="AU1552">IF(OR(COUNTIF(AC1552,$AZ$2:$AZ$19)),0,1)</f>
        <v>0</v>
      </c>
      <c r="AV1552" cm="1">
        <f t="array" ref="AV1552">IF(OR(COUNTIF(AD1552,$AZ$2:$AZ$19)),0,1)</f>
        <v>0</v>
      </c>
      <c r="AX1552">
        <f t="shared" si="28"/>
        <v>0</v>
      </c>
    </row>
    <row r="1553" spans="1:50" x14ac:dyDescent="0.3">
      <c r="A1553" s="92" t="str" cm="1">
        <f t="array" ref="A1553">IF(AX1553&gt;0,'Licensee Info'!$A$2:$A$2,"#N/A")</f>
        <v>#N/A</v>
      </c>
      <c r="B1553" s="88" t="str">
        <f>'Cover Sheet'!$A$3</f>
        <v>[insert AFS Reporting Period]</v>
      </c>
      <c r="C1553" s="88" t="str">
        <f>'Cover Sheet'!$D$3</f>
        <v>[insert all medical and adult-use license record numbers covered by this AFS]</v>
      </c>
      <c r="D1553" s="88" t="str">
        <f>'Cover Sheet'!$A$6</f>
        <v>[insert name of firm]</v>
      </c>
      <c r="E1553" s="88" t="str">
        <f>'Cover Sheet'!$B$6</f>
        <v>[insert CPA name]</v>
      </c>
      <c r="F1553" s="88" t="str">
        <f>'Cover Sheet'!$B$8</f>
        <v>[insert CPA license number]</v>
      </c>
      <c r="G1553" s="88" t="str">
        <f>'Cover Sheet'!$D$6</f>
        <v>[insert direct email address]</v>
      </c>
      <c r="H1553" s="88" t="str">
        <f>'Cover Sheet'!$D$8</f>
        <v>[insert direct phone number]</v>
      </c>
      <c r="I1553" s="88" t="str">
        <f>'Cover Sheet'!$D$10</f>
        <v>[insert firm mailing address]</v>
      </c>
      <c r="J1553" s="88" t="str">
        <f>'Licensee Info'!$E$2</f>
        <v>Report not attested to correctly</v>
      </c>
      <c r="K1553" t="s">
        <v>306</v>
      </c>
      <c r="L1553">
        <v>1</v>
      </c>
      <c r="M1553" t="s">
        <v>284</v>
      </c>
      <c r="N1553">
        <v>4</v>
      </c>
      <c r="O1553">
        <v>1</v>
      </c>
      <c r="R1553" cm="1">
        <f t="array" ref="R1553:X1560">'E3 - Management Agreements'!$A$126:$G$133</f>
        <v>0</v>
      </c>
      <c r="S1553">
        <v>0</v>
      </c>
      <c r="T1553">
        <v>0</v>
      </c>
      <c r="U1553">
        <v>0</v>
      </c>
      <c r="V1553">
        <v>0</v>
      </c>
      <c r="W1553">
        <v>0</v>
      </c>
      <c r="X1553">
        <v>0</v>
      </c>
      <c r="Y1553">
        <v>0</v>
      </c>
      <c r="Z1553">
        <v>0</v>
      </c>
      <c r="AA1553">
        <v>0</v>
      </c>
      <c r="AB1553">
        <v>0</v>
      </c>
      <c r="AC1553">
        <v>0</v>
      </c>
      <c r="AD1553">
        <v>0</v>
      </c>
      <c r="AJ1553" cm="1">
        <f t="array" ref="AJ1553">IF(OR(COUNTIF(R1553,$AZ$2:$AZ$19)),0,1)</f>
        <v>0</v>
      </c>
      <c r="AK1553" cm="1">
        <f t="array" ref="AK1553">IF(OR(COUNTIF(S1553,$AZ$2:$AZ$19)),0,1)</f>
        <v>0</v>
      </c>
      <c r="AL1553" cm="1">
        <f t="array" ref="AL1553">IF(OR(COUNTIF(T1553,$AZ$2:$AZ$19)),0,1)</f>
        <v>0</v>
      </c>
      <c r="AM1553" cm="1">
        <f t="array" ref="AM1553">IF(OR(COUNTIF(U1553,$AZ$2:$AZ$19)),0,1)</f>
        <v>0</v>
      </c>
      <c r="AN1553" cm="1">
        <f t="array" ref="AN1553">IF(OR(COUNTIF(V1553,$AZ$2:$AZ$19)),0,1)</f>
        <v>0</v>
      </c>
      <c r="AO1553" cm="1">
        <f t="array" ref="AO1553">IF(OR(COUNTIF(W1553,$AZ$2:$AZ$19)),0,1)</f>
        <v>0</v>
      </c>
      <c r="AP1553" cm="1">
        <f t="array" ref="AP1553">IF(OR(COUNTIF(X1553,$AZ$2:$AZ$19)),0,1)</f>
        <v>0</v>
      </c>
      <c r="AQ1553" cm="1">
        <f t="array" ref="AQ1553">IF(OR(COUNTIF(Y1553,$AZ$2:$AZ$19)),0,1)</f>
        <v>0</v>
      </c>
      <c r="AR1553" cm="1">
        <f t="array" ref="AR1553">IF(OR(COUNTIF(Z1553,$AZ$2:$AZ$19)),0,1)</f>
        <v>0</v>
      </c>
      <c r="AS1553" cm="1">
        <f t="array" ref="AS1553">IF(OR(COUNTIF(AA1553,$AZ$2:$AZ$19)),0,1)</f>
        <v>0</v>
      </c>
      <c r="AT1553" cm="1">
        <f t="array" ref="AT1553">IF(OR(COUNTIF(AB1553,$AZ$2:$AZ$19)),0,1)</f>
        <v>0</v>
      </c>
      <c r="AU1553" cm="1">
        <f t="array" ref="AU1553">IF(OR(COUNTIF(AC1553,$AZ$2:$AZ$19)),0,1)</f>
        <v>0</v>
      </c>
      <c r="AV1553" cm="1">
        <f t="array" ref="AV1553">IF(OR(COUNTIF(AD1553,$AZ$2:$AZ$19)),0,1)</f>
        <v>0</v>
      </c>
      <c r="AX1553">
        <f t="shared" si="28"/>
        <v>0</v>
      </c>
    </row>
    <row r="1554" spans="1:50" x14ac:dyDescent="0.3">
      <c r="A1554" s="88" t="str" cm="1">
        <f t="array" ref="A1554">IF(AX1554&gt;0,'Licensee Info'!$A$2:$A$2,"#N/A")</f>
        <v>#N/A</v>
      </c>
      <c r="B1554" s="88" t="str">
        <f>'Cover Sheet'!$A$3</f>
        <v>[insert AFS Reporting Period]</v>
      </c>
      <c r="C1554" s="88" t="str">
        <f>'Cover Sheet'!$D$3</f>
        <v>[insert all medical and adult-use license record numbers covered by this AFS]</v>
      </c>
      <c r="D1554" s="88" t="str">
        <f>'Cover Sheet'!$A$6</f>
        <v>[insert name of firm]</v>
      </c>
      <c r="E1554" s="88" t="str">
        <f>'Cover Sheet'!$B$6</f>
        <v>[insert CPA name]</v>
      </c>
      <c r="F1554" s="88" t="str">
        <f>'Cover Sheet'!$B$8</f>
        <v>[insert CPA license number]</v>
      </c>
      <c r="G1554" s="88" t="str">
        <f>'Cover Sheet'!$D$6</f>
        <v>[insert direct email address]</v>
      </c>
      <c r="H1554" s="88" t="str">
        <f>'Cover Sheet'!$D$8</f>
        <v>[insert direct phone number]</v>
      </c>
      <c r="I1554" s="88" t="str">
        <f>'Cover Sheet'!$D$10</f>
        <v>[insert firm mailing address]</v>
      </c>
      <c r="J1554" s="88" t="str">
        <f>'Licensee Info'!$E$2</f>
        <v>Report not attested to correctly</v>
      </c>
      <c r="K1554" s="91" t="s">
        <v>306</v>
      </c>
      <c r="L1554" s="91">
        <v>1</v>
      </c>
      <c r="M1554" s="91" t="s">
        <v>284</v>
      </c>
      <c r="N1554" s="91">
        <v>4</v>
      </c>
      <c r="O1554" s="91">
        <v>2</v>
      </c>
      <c r="P1554" s="91"/>
      <c r="Q1554" s="91"/>
      <c r="R1554" s="91">
        <v>0</v>
      </c>
      <c r="S1554" s="91">
        <v>0</v>
      </c>
      <c r="T1554" s="91">
        <v>0</v>
      </c>
      <c r="U1554" s="91">
        <v>0</v>
      </c>
      <c r="V1554" s="91">
        <v>0</v>
      </c>
      <c r="W1554" s="91">
        <v>0</v>
      </c>
      <c r="X1554" s="91">
        <v>0</v>
      </c>
      <c r="Y1554" s="91">
        <v>0</v>
      </c>
      <c r="Z1554" s="91">
        <v>0</v>
      </c>
      <c r="AA1554" s="91">
        <v>0</v>
      </c>
      <c r="AB1554" s="91">
        <v>0</v>
      </c>
      <c r="AC1554" s="91">
        <v>0</v>
      </c>
      <c r="AD1554" s="91">
        <v>0</v>
      </c>
      <c r="AE1554" s="91"/>
      <c r="AF1554" s="91"/>
      <c r="AG1554" s="91"/>
      <c r="AH1554" s="91"/>
      <c r="AJ1554" cm="1">
        <f t="array" ref="AJ1554">IF(OR(COUNTIF(R1554,$AZ$2:$AZ$19)),0,1)</f>
        <v>0</v>
      </c>
      <c r="AK1554" cm="1">
        <f t="array" ref="AK1554">IF(OR(COUNTIF(S1554,$AZ$2:$AZ$19)),0,1)</f>
        <v>0</v>
      </c>
      <c r="AL1554" cm="1">
        <f t="array" ref="AL1554">IF(OR(COUNTIF(T1554,$AZ$2:$AZ$19)),0,1)</f>
        <v>0</v>
      </c>
      <c r="AM1554" cm="1">
        <f t="array" ref="AM1554">IF(OR(COUNTIF(U1554,$AZ$2:$AZ$19)),0,1)</f>
        <v>0</v>
      </c>
      <c r="AN1554" cm="1">
        <f t="array" ref="AN1554">IF(OR(COUNTIF(V1554,$AZ$2:$AZ$19)),0,1)</f>
        <v>0</v>
      </c>
      <c r="AO1554" cm="1">
        <f t="array" ref="AO1554">IF(OR(COUNTIF(W1554,$AZ$2:$AZ$19)),0,1)</f>
        <v>0</v>
      </c>
      <c r="AP1554" cm="1">
        <f t="array" ref="AP1554">IF(OR(COUNTIF(X1554,$AZ$2:$AZ$19)),0,1)</f>
        <v>0</v>
      </c>
      <c r="AQ1554" cm="1">
        <f t="array" ref="AQ1554">IF(OR(COUNTIF(Y1554,$AZ$2:$AZ$19)),0,1)</f>
        <v>0</v>
      </c>
      <c r="AR1554" cm="1">
        <f t="array" ref="AR1554">IF(OR(COUNTIF(Z1554,$AZ$2:$AZ$19)),0,1)</f>
        <v>0</v>
      </c>
      <c r="AS1554" cm="1">
        <f t="array" ref="AS1554">IF(OR(COUNTIF(AA1554,$AZ$2:$AZ$19)),0,1)</f>
        <v>0</v>
      </c>
      <c r="AT1554" cm="1">
        <f t="array" ref="AT1554">IF(OR(COUNTIF(AB1554,$AZ$2:$AZ$19)),0,1)</f>
        <v>0</v>
      </c>
      <c r="AU1554" cm="1">
        <f t="array" ref="AU1554">IF(OR(COUNTIF(AC1554,$AZ$2:$AZ$19)),0,1)</f>
        <v>0</v>
      </c>
      <c r="AV1554" cm="1">
        <f t="array" ref="AV1554">IF(OR(COUNTIF(AD1554,$AZ$2:$AZ$19)),0,1)</f>
        <v>0</v>
      </c>
      <c r="AX1554">
        <f t="shared" si="28"/>
        <v>0</v>
      </c>
    </row>
    <row r="1555" spans="1:50" x14ac:dyDescent="0.3">
      <c r="A1555" s="92" t="str" cm="1">
        <f t="array" ref="A1555">IF(AX1555&gt;0,'Licensee Info'!$A$2:$A$2,"#N/A")</f>
        <v>#N/A</v>
      </c>
      <c r="B1555" s="88" t="str">
        <f>'Cover Sheet'!$A$3</f>
        <v>[insert AFS Reporting Period]</v>
      </c>
      <c r="C1555" s="88" t="str">
        <f>'Cover Sheet'!$D$3</f>
        <v>[insert all medical and adult-use license record numbers covered by this AFS]</v>
      </c>
      <c r="D1555" s="88" t="str">
        <f>'Cover Sheet'!$A$6</f>
        <v>[insert name of firm]</v>
      </c>
      <c r="E1555" s="88" t="str">
        <f>'Cover Sheet'!$B$6</f>
        <v>[insert CPA name]</v>
      </c>
      <c r="F1555" s="88" t="str">
        <f>'Cover Sheet'!$B$8</f>
        <v>[insert CPA license number]</v>
      </c>
      <c r="G1555" s="88" t="str">
        <f>'Cover Sheet'!$D$6</f>
        <v>[insert direct email address]</v>
      </c>
      <c r="H1555" s="88" t="str">
        <f>'Cover Sheet'!$D$8</f>
        <v>[insert direct phone number]</v>
      </c>
      <c r="I1555" s="88" t="str">
        <f>'Cover Sheet'!$D$10</f>
        <v>[insert firm mailing address]</v>
      </c>
      <c r="J1555" s="88" t="str">
        <f>'Licensee Info'!$E$2</f>
        <v>Report not attested to correctly</v>
      </c>
      <c r="K1555" t="s">
        <v>306</v>
      </c>
      <c r="L1555">
        <v>1</v>
      </c>
      <c r="M1555" t="s">
        <v>284</v>
      </c>
      <c r="N1555">
        <v>4</v>
      </c>
      <c r="O1555">
        <v>3</v>
      </c>
      <c r="R1555">
        <v>0</v>
      </c>
      <c r="S1555">
        <v>0</v>
      </c>
      <c r="T1555">
        <v>0</v>
      </c>
      <c r="U1555">
        <v>0</v>
      </c>
      <c r="V1555">
        <v>0</v>
      </c>
      <c r="W1555">
        <v>0</v>
      </c>
      <c r="X1555">
        <v>0</v>
      </c>
      <c r="Y1555">
        <v>0</v>
      </c>
      <c r="Z1555">
        <v>0</v>
      </c>
      <c r="AA1555">
        <v>0</v>
      </c>
      <c r="AB1555">
        <v>0</v>
      </c>
      <c r="AC1555">
        <v>0</v>
      </c>
      <c r="AD1555">
        <v>0</v>
      </c>
      <c r="AJ1555" cm="1">
        <f t="array" ref="AJ1555">IF(OR(COUNTIF(R1555,$AZ$2:$AZ$19)),0,1)</f>
        <v>0</v>
      </c>
      <c r="AK1555" cm="1">
        <f t="array" ref="AK1555">IF(OR(COUNTIF(S1555,$AZ$2:$AZ$19)),0,1)</f>
        <v>0</v>
      </c>
      <c r="AL1555" cm="1">
        <f t="array" ref="AL1555">IF(OR(COUNTIF(T1555,$AZ$2:$AZ$19)),0,1)</f>
        <v>0</v>
      </c>
      <c r="AM1555" cm="1">
        <f t="array" ref="AM1555">IF(OR(COUNTIF(U1555,$AZ$2:$AZ$19)),0,1)</f>
        <v>0</v>
      </c>
      <c r="AN1555" cm="1">
        <f t="array" ref="AN1555">IF(OR(COUNTIF(V1555,$AZ$2:$AZ$19)),0,1)</f>
        <v>0</v>
      </c>
      <c r="AO1555" cm="1">
        <f t="array" ref="AO1555">IF(OR(COUNTIF(W1555,$AZ$2:$AZ$19)),0,1)</f>
        <v>0</v>
      </c>
      <c r="AP1555" cm="1">
        <f t="array" ref="AP1555">IF(OR(COUNTIF(X1555,$AZ$2:$AZ$19)),0,1)</f>
        <v>0</v>
      </c>
      <c r="AQ1555" cm="1">
        <f t="array" ref="AQ1555">IF(OR(COUNTIF(Y1555,$AZ$2:$AZ$19)),0,1)</f>
        <v>0</v>
      </c>
      <c r="AR1555" cm="1">
        <f t="array" ref="AR1555">IF(OR(COUNTIF(Z1555,$AZ$2:$AZ$19)),0,1)</f>
        <v>0</v>
      </c>
      <c r="AS1555" cm="1">
        <f t="array" ref="AS1555">IF(OR(COUNTIF(AA1555,$AZ$2:$AZ$19)),0,1)</f>
        <v>0</v>
      </c>
      <c r="AT1555" cm="1">
        <f t="array" ref="AT1555">IF(OR(COUNTIF(AB1555,$AZ$2:$AZ$19)),0,1)</f>
        <v>0</v>
      </c>
      <c r="AU1555" cm="1">
        <f t="array" ref="AU1555">IF(OR(COUNTIF(AC1555,$AZ$2:$AZ$19)),0,1)</f>
        <v>0</v>
      </c>
      <c r="AV1555" cm="1">
        <f t="array" ref="AV1555">IF(OR(COUNTIF(AD1555,$AZ$2:$AZ$19)),0,1)</f>
        <v>0</v>
      </c>
      <c r="AX1555">
        <f t="shared" si="28"/>
        <v>0</v>
      </c>
    </row>
    <row r="1556" spans="1:50" x14ac:dyDescent="0.3">
      <c r="A1556" s="88" t="str" cm="1">
        <f t="array" ref="A1556">IF(AX1556&gt;0,'Licensee Info'!$A$2:$A$2,"#N/A")</f>
        <v>#N/A</v>
      </c>
      <c r="B1556" s="88" t="str">
        <f>'Cover Sheet'!$A$3</f>
        <v>[insert AFS Reporting Period]</v>
      </c>
      <c r="C1556" s="88" t="str">
        <f>'Cover Sheet'!$D$3</f>
        <v>[insert all medical and adult-use license record numbers covered by this AFS]</v>
      </c>
      <c r="D1556" s="88" t="str">
        <f>'Cover Sheet'!$A$6</f>
        <v>[insert name of firm]</v>
      </c>
      <c r="E1556" s="88" t="str">
        <f>'Cover Sheet'!$B$6</f>
        <v>[insert CPA name]</v>
      </c>
      <c r="F1556" s="88" t="str">
        <f>'Cover Sheet'!$B$8</f>
        <v>[insert CPA license number]</v>
      </c>
      <c r="G1556" s="88" t="str">
        <f>'Cover Sheet'!$D$6</f>
        <v>[insert direct email address]</v>
      </c>
      <c r="H1556" s="88" t="str">
        <f>'Cover Sheet'!$D$8</f>
        <v>[insert direct phone number]</v>
      </c>
      <c r="I1556" s="88" t="str">
        <f>'Cover Sheet'!$D$10</f>
        <v>[insert firm mailing address]</v>
      </c>
      <c r="J1556" s="88" t="str">
        <f>'Licensee Info'!$E$2</f>
        <v>Report not attested to correctly</v>
      </c>
      <c r="K1556" s="91" t="s">
        <v>306</v>
      </c>
      <c r="L1556" s="91">
        <v>1</v>
      </c>
      <c r="M1556" s="91" t="s">
        <v>284</v>
      </c>
      <c r="N1556" s="91">
        <v>4</v>
      </c>
      <c r="O1556" s="91">
        <v>4</v>
      </c>
      <c r="P1556" s="91"/>
      <c r="Q1556" s="91"/>
      <c r="R1556" s="91">
        <v>0</v>
      </c>
      <c r="S1556" s="91">
        <v>0</v>
      </c>
      <c r="T1556" s="91">
        <v>0</v>
      </c>
      <c r="U1556" s="91">
        <v>0</v>
      </c>
      <c r="V1556" s="91">
        <v>0</v>
      </c>
      <c r="W1556" s="91">
        <v>0</v>
      </c>
      <c r="X1556" s="91">
        <v>0</v>
      </c>
      <c r="Y1556" s="91">
        <v>0</v>
      </c>
      <c r="Z1556" s="91">
        <v>0</v>
      </c>
      <c r="AA1556" s="91">
        <v>0</v>
      </c>
      <c r="AB1556" s="91">
        <v>0</v>
      </c>
      <c r="AC1556" s="91">
        <v>0</v>
      </c>
      <c r="AD1556" s="91">
        <v>0</v>
      </c>
      <c r="AE1556" s="91"/>
      <c r="AF1556" s="91"/>
      <c r="AG1556" s="91"/>
      <c r="AH1556" s="91"/>
      <c r="AJ1556" cm="1">
        <f t="array" ref="AJ1556">IF(OR(COUNTIF(R1556,$AZ$2:$AZ$19)),0,1)</f>
        <v>0</v>
      </c>
      <c r="AK1556" cm="1">
        <f t="array" ref="AK1556">IF(OR(COUNTIF(S1556,$AZ$2:$AZ$19)),0,1)</f>
        <v>0</v>
      </c>
      <c r="AL1556" cm="1">
        <f t="array" ref="AL1556">IF(OR(COUNTIF(T1556,$AZ$2:$AZ$19)),0,1)</f>
        <v>0</v>
      </c>
      <c r="AM1556" cm="1">
        <f t="array" ref="AM1556">IF(OR(COUNTIF(U1556,$AZ$2:$AZ$19)),0,1)</f>
        <v>0</v>
      </c>
      <c r="AN1556" cm="1">
        <f t="array" ref="AN1556">IF(OR(COUNTIF(V1556,$AZ$2:$AZ$19)),0,1)</f>
        <v>0</v>
      </c>
      <c r="AO1556" cm="1">
        <f t="array" ref="AO1556">IF(OR(COUNTIF(W1556,$AZ$2:$AZ$19)),0,1)</f>
        <v>0</v>
      </c>
      <c r="AP1556" cm="1">
        <f t="array" ref="AP1556">IF(OR(COUNTIF(X1556,$AZ$2:$AZ$19)),0,1)</f>
        <v>0</v>
      </c>
      <c r="AQ1556" cm="1">
        <f t="array" ref="AQ1556">IF(OR(COUNTIF(Y1556,$AZ$2:$AZ$19)),0,1)</f>
        <v>0</v>
      </c>
      <c r="AR1556" cm="1">
        <f t="array" ref="AR1556">IF(OR(COUNTIF(Z1556,$AZ$2:$AZ$19)),0,1)</f>
        <v>0</v>
      </c>
      <c r="AS1556" cm="1">
        <f t="array" ref="AS1556">IF(OR(COUNTIF(AA1556,$AZ$2:$AZ$19)),0,1)</f>
        <v>0</v>
      </c>
      <c r="AT1556" cm="1">
        <f t="array" ref="AT1556">IF(OR(COUNTIF(AB1556,$AZ$2:$AZ$19)),0,1)</f>
        <v>0</v>
      </c>
      <c r="AU1556" cm="1">
        <f t="array" ref="AU1556">IF(OR(COUNTIF(AC1556,$AZ$2:$AZ$19)),0,1)</f>
        <v>0</v>
      </c>
      <c r="AV1556" cm="1">
        <f t="array" ref="AV1556">IF(OR(COUNTIF(AD1556,$AZ$2:$AZ$19)),0,1)</f>
        <v>0</v>
      </c>
      <c r="AX1556">
        <f t="shared" si="28"/>
        <v>0</v>
      </c>
    </row>
    <row r="1557" spans="1:50" x14ac:dyDescent="0.3">
      <c r="A1557" s="92" t="str" cm="1">
        <f t="array" ref="A1557">IF(AX1557&gt;0,'Licensee Info'!$A$2:$A$2,"#N/A")</f>
        <v>#N/A</v>
      </c>
      <c r="B1557" s="88" t="str">
        <f>'Cover Sheet'!$A$3</f>
        <v>[insert AFS Reporting Period]</v>
      </c>
      <c r="C1557" s="88" t="str">
        <f>'Cover Sheet'!$D$3</f>
        <v>[insert all medical and adult-use license record numbers covered by this AFS]</v>
      </c>
      <c r="D1557" s="88" t="str">
        <f>'Cover Sheet'!$A$6</f>
        <v>[insert name of firm]</v>
      </c>
      <c r="E1557" s="88" t="str">
        <f>'Cover Sheet'!$B$6</f>
        <v>[insert CPA name]</v>
      </c>
      <c r="F1557" s="88" t="str">
        <f>'Cover Sheet'!$B$8</f>
        <v>[insert CPA license number]</v>
      </c>
      <c r="G1557" s="88" t="str">
        <f>'Cover Sheet'!$D$6</f>
        <v>[insert direct email address]</v>
      </c>
      <c r="H1557" s="88" t="str">
        <f>'Cover Sheet'!$D$8</f>
        <v>[insert direct phone number]</v>
      </c>
      <c r="I1557" s="88" t="str">
        <f>'Cover Sheet'!$D$10</f>
        <v>[insert firm mailing address]</v>
      </c>
      <c r="J1557" s="88" t="str">
        <f>'Licensee Info'!$E$2</f>
        <v>Report not attested to correctly</v>
      </c>
      <c r="K1557" t="s">
        <v>306</v>
      </c>
      <c r="L1557">
        <v>1</v>
      </c>
      <c r="M1557" t="s">
        <v>284</v>
      </c>
      <c r="N1557">
        <v>4</v>
      </c>
      <c r="O1557">
        <v>5</v>
      </c>
      <c r="R1557">
        <v>0</v>
      </c>
      <c r="S1557">
        <v>0</v>
      </c>
      <c r="T1557">
        <v>0</v>
      </c>
      <c r="U1557">
        <v>0</v>
      </c>
      <c r="V1557">
        <v>0</v>
      </c>
      <c r="W1557">
        <v>0</v>
      </c>
      <c r="X1557">
        <v>0</v>
      </c>
      <c r="Y1557">
        <v>0</v>
      </c>
      <c r="Z1557">
        <v>0</v>
      </c>
      <c r="AA1557">
        <v>0</v>
      </c>
      <c r="AB1557">
        <v>0</v>
      </c>
      <c r="AC1557">
        <v>0</v>
      </c>
      <c r="AD1557">
        <v>0</v>
      </c>
      <c r="AJ1557" cm="1">
        <f t="array" ref="AJ1557">IF(OR(COUNTIF(R1557,$AZ$2:$AZ$19)),0,1)</f>
        <v>0</v>
      </c>
      <c r="AK1557" cm="1">
        <f t="array" ref="AK1557">IF(OR(COUNTIF(S1557,$AZ$2:$AZ$19)),0,1)</f>
        <v>0</v>
      </c>
      <c r="AL1557" cm="1">
        <f t="array" ref="AL1557">IF(OR(COUNTIF(T1557,$AZ$2:$AZ$19)),0,1)</f>
        <v>0</v>
      </c>
      <c r="AM1557" cm="1">
        <f t="array" ref="AM1557">IF(OR(COUNTIF(U1557,$AZ$2:$AZ$19)),0,1)</f>
        <v>0</v>
      </c>
      <c r="AN1557" cm="1">
        <f t="array" ref="AN1557">IF(OR(COUNTIF(V1557,$AZ$2:$AZ$19)),0,1)</f>
        <v>0</v>
      </c>
      <c r="AO1557" cm="1">
        <f t="array" ref="AO1557">IF(OR(COUNTIF(W1557,$AZ$2:$AZ$19)),0,1)</f>
        <v>0</v>
      </c>
      <c r="AP1557" cm="1">
        <f t="array" ref="AP1557">IF(OR(COUNTIF(X1557,$AZ$2:$AZ$19)),0,1)</f>
        <v>0</v>
      </c>
      <c r="AQ1557" cm="1">
        <f t="array" ref="AQ1557">IF(OR(COUNTIF(Y1557,$AZ$2:$AZ$19)),0,1)</f>
        <v>0</v>
      </c>
      <c r="AR1557" cm="1">
        <f t="array" ref="AR1557">IF(OR(COUNTIF(Z1557,$AZ$2:$AZ$19)),0,1)</f>
        <v>0</v>
      </c>
      <c r="AS1557" cm="1">
        <f t="array" ref="AS1557">IF(OR(COUNTIF(AA1557,$AZ$2:$AZ$19)),0,1)</f>
        <v>0</v>
      </c>
      <c r="AT1557" cm="1">
        <f t="array" ref="AT1557">IF(OR(COUNTIF(AB1557,$AZ$2:$AZ$19)),0,1)</f>
        <v>0</v>
      </c>
      <c r="AU1557" cm="1">
        <f t="array" ref="AU1557">IF(OR(COUNTIF(AC1557,$AZ$2:$AZ$19)),0,1)</f>
        <v>0</v>
      </c>
      <c r="AV1557" cm="1">
        <f t="array" ref="AV1557">IF(OR(COUNTIF(AD1557,$AZ$2:$AZ$19)),0,1)</f>
        <v>0</v>
      </c>
      <c r="AX1557">
        <f t="shared" si="28"/>
        <v>0</v>
      </c>
    </row>
    <row r="1558" spans="1:50" x14ac:dyDescent="0.3">
      <c r="A1558" s="88" t="str" cm="1">
        <f t="array" ref="A1558">IF(AX1558&gt;0,'Licensee Info'!$A$2:$A$2,"#N/A")</f>
        <v>#N/A</v>
      </c>
      <c r="B1558" s="88" t="str">
        <f>'Cover Sheet'!$A$3</f>
        <v>[insert AFS Reporting Period]</v>
      </c>
      <c r="C1558" s="88" t="str">
        <f>'Cover Sheet'!$D$3</f>
        <v>[insert all medical and adult-use license record numbers covered by this AFS]</v>
      </c>
      <c r="D1558" s="88" t="str">
        <f>'Cover Sheet'!$A$6</f>
        <v>[insert name of firm]</v>
      </c>
      <c r="E1558" s="88" t="str">
        <f>'Cover Sheet'!$B$6</f>
        <v>[insert CPA name]</v>
      </c>
      <c r="F1558" s="88" t="str">
        <f>'Cover Sheet'!$B$8</f>
        <v>[insert CPA license number]</v>
      </c>
      <c r="G1558" s="88" t="str">
        <f>'Cover Sheet'!$D$6</f>
        <v>[insert direct email address]</v>
      </c>
      <c r="H1558" s="88" t="str">
        <f>'Cover Sheet'!$D$8</f>
        <v>[insert direct phone number]</v>
      </c>
      <c r="I1558" s="88" t="str">
        <f>'Cover Sheet'!$D$10</f>
        <v>[insert firm mailing address]</v>
      </c>
      <c r="J1558" s="88" t="str">
        <f>'Licensee Info'!$E$2</f>
        <v>Report not attested to correctly</v>
      </c>
      <c r="K1558" s="91" t="s">
        <v>306</v>
      </c>
      <c r="L1558" s="91">
        <v>1</v>
      </c>
      <c r="M1558" s="91" t="s">
        <v>284</v>
      </c>
      <c r="N1558" s="91">
        <v>4</v>
      </c>
      <c r="O1558" s="91">
        <v>6</v>
      </c>
      <c r="P1558" s="91"/>
      <c r="Q1558" s="91"/>
      <c r="R1558" s="91">
        <v>0</v>
      </c>
      <c r="S1558" s="91">
        <v>0</v>
      </c>
      <c r="T1558" s="91">
        <v>0</v>
      </c>
      <c r="U1558" s="91">
        <v>0</v>
      </c>
      <c r="V1558" s="91">
        <v>0</v>
      </c>
      <c r="W1558" s="91">
        <v>0</v>
      </c>
      <c r="X1558" s="91">
        <v>0</v>
      </c>
      <c r="Y1558" s="91">
        <v>0</v>
      </c>
      <c r="Z1558" s="91">
        <v>0</v>
      </c>
      <c r="AA1558" s="91">
        <v>0</v>
      </c>
      <c r="AB1558" s="91">
        <v>0</v>
      </c>
      <c r="AC1558" s="91">
        <v>0</v>
      </c>
      <c r="AD1558" s="91">
        <v>0</v>
      </c>
      <c r="AE1558" s="91"/>
      <c r="AF1558" s="91"/>
      <c r="AG1558" s="91"/>
      <c r="AH1558" s="91"/>
      <c r="AJ1558" cm="1">
        <f t="array" ref="AJ1558">IF(OR(COUNTIF(R1558,$AZ$2:$AZ$19)),0,1)</f>
        <v>0</v>
      </c>
      <c r="AK1558" cm="1">
        <f t="array" ref="AK1558">IF(OR(COUNTIF(S1558,$AZ$2:$AZ$19)),0,1)</f>
        <v>0</v>
      </c>
      <c r="AL1558" cm="1">
        <f t="array" ref="AL1558">IF(OR(COUNTIF(T1558,$AZ$2:$AZ$19)),0,1)</f>
        <v>0</v>
      </c>
      <c r="AM1558" cm="1">
        <f t="array" ref="AM1558">IF(OR(COUNTIF(U1558,$AZ$2:$AZ$19)),0,1)</f>
        <v>0</v>
      </c>
      <c r="AN1558" cm="1">
        <f t="array" ref="AN1558">IF(OR(COUNTIF(V1558,$AZ$2:$AZ$19)),0,1)</f>
        <v>0</v>
      </c>
      <c r="AO1558" cm="1">
        <f t="array" ref="AO1558">IF(OR(COUNTIF(W1558,$AZ$2:$AZ$19)),0,1)</f>
        <v>0</v>
      </c>
      <c r="AP1558" cm="1">
        <f t="array" ref="AP1558">IF(OR(COUNTIF(X1558,$AZ$2:$AZ$19)),0,1)</f>
        <v>0</v>
      </c>
      <c r="AQ1558" cm="1">
        <f t="array" ref="AQ1558">IF(OR(COUNTIF(Y1558,$AZ$2:$AZ$19)),0,1)</f>
        <v>0</v>
      </c>
      <c r="AR1558" cm="1">
        <f t="array" ref="AR1558">IF(OR(COUNTIF(Z1558,$AZ$2:$AZ$19)),0,1)</f>
        <v>0</v>
      </c>
      <c r="AS1558" cm="1">
        <f t="array" ref="AS1558">IF(OR(COUNTIF(AA1558,$AZ$2:$AZ$19)),0,1)</f>
        <v>0</v>
      </c>
      <c r="AT1558" cm="1">
        <f t="array" ref="AT1558">IF(OR(COUNTIF(AB1558,$AZ$2:$AZ$19)),0,1)</f>
        <v>0</v>
      </c>
      <c r="AU1558" cm="1">
        <f t="array" ref="AU1558">IF(OR(COUNTIF(AC1558,$AZ$2:$AZ$19)),0,1)</f>
        <v>0</v>
      </c>
      <c r="AV1558" cm="1">
        <f t="array" ref="AV1558">IF(OR(COUNTIF(AD1558,$AZ$2:$AZ$19)),0,1)</f>
        <v>0</v>
      </c>
      <c r="AX1558">
        <f t="shared" si="28"/>
        <v>0</v>
      </c>
    </row>
    <row r="1559" spans="1:50" x14ac:dyDescent="0.3">
      <c r="A1559" s="92" t="str" cm="1">
        <f t="array" ref="A1559">IF(AX1559&gt;0,'Licensee Info'!$A$2:$A$2,"#N/A")</f>
        <v>#N/A</v>
      </c>
      <c r="B1559" s="88" t="str">
        <f>'Cover Sheet'!$A$3</f>
        <v>[insert AFS Reporting Period]</v>
      </c>
      <c r="C1559" s="88" t="str">
        <f>'Cover Sheet'!$D$3</f>
        <v>[insert all medical and adult-use license record numbers covered by this AFS]</v>
      </c>
      <c r="D1559" s="88" t="str">
        <f>'Cover Sheet'!$A$6</f>
        <v>[insert name of firm]</v>
      </c>
      <c r="E1559" s="88" t="str">
        <f>'Cover Sheet'!$B$6</f>
        <v>[insert CPA name]</v>
      </c>
      <c r="F1559" s="88" t="str">
        <f>'Cover Sheet'!$B$8</f>
        <v>[insert CPA license number]</v>
      </c>
      <c r="G1559" s="88" t="str">
        <f>'Cover Sheet'!$D$6</f>
        <v>[insert direct email address]</v>
      </c>
      <c r="H1559" s="88" t="str">
        <f>'Cover Sheet'!$D$8</f>
        <v>[insert direct phone number]</v>
      </c>
      <c r="I1559" s="88" t="str">
        <f>'Cover Sheet'!$D$10</f>
        <v>[insert firm mailing address]</v>
      </c>
      <c r="J1559" s="88" t="str">
        <f>'Licensee Info'!$E$2</f>
        <v>Report not attested to correctly</v>
      </c>
      <c r="K1559" t="s">
        <v>306</v>
      </c>
      <c r="L1559">
        <v>1</v>
      </c>
      <c r="M1559" t="s">
        <v>284</v>
      </c>
      <c r="N1559">
        <v>4</v>
      </c>
      <c r="O1559">
        <v>7</v>
      </c>
      <c r="R1559">
        <v>0</v>
      </c>
      <c r="S1559">
        <v>0</v>
      </c>
      <c r="T1559">
        <v>0</v>
      </c>
      <c r="U1559">
        <v>0</v>
      </c>
      <c r="V1559">
        <v>0</v>
      </c>
      <c r="W1559">
        <v>0</v>
      </c>
      <c r="X1559">
        <v>0</v>
      </c>
      <c r="Y1559">
        <v>0</v>
      </c>
      <c r="Z1559">
        <v>0</v>
      </c>
      <c r="AA1559">
        <v>0</v>
      </c>
      <c r="AB1559">
        <v>0</v>
      </c>
      <c r="AC1559">
        <v>0</v>
      </c>
      <c r="AD1559">
        <v>0</v>
      </c>
      <c r="AJ1559" cm="1">
        <f t="array" ref="AJ1559">IF(OR(COUNTIF(R1559,$AZ$2:$AZ$19)),0,1)</f>
        <v>0</v>
      </c>
      <c r="AK1559" cm="1">
        <f t="array" ref="AK1559">IF(OR(COUNTIF(S1559,$AZ$2:$AZ$19)),0,1)</f>
        <v>0</v>
      </c>
      <c r="AL1559" cm="1">
        <f t="array" ref="AL1559">IF(OR(COUNTIF(T1559,$AZ$2:$AZ$19)),0,1)</f>
        <v>0</v>
      </c>
      <c r="AM1559" cm="1">
        <f t="array" ref="AM1559">IF(OR(COUNTIF(U1559,$AZ$2:$AZ$19)),0,1)</f>
        <v>0</v>
      </c>
      <c r="AN1559" cm="1">
        <f t="array" ref="AN1559">IF(OR(COUNTIF(V1559,$AZ$2:$AZ$19)),0,1)</f>
        <v>0</v>
      </c>
      <c r="AO1559" cm="1">
        <f t="array" ref="AO1559">IF(OR(COUNTIF(W1559,$AZ$2:$AZ$19)),0,1)</f>
        <v>0</v>
      </c>
      <c r="AP1559" cm="1">
        <f t="array" ref="AP1559">IF(OR(COUNTIF(X1559,$AZ$2:$AZ$19)),0,1)</f>
        <v>0</v>
      </c>
      <c r="AQ1559" cm="1">
        <f t="array" ref="AQ1559">IF(OR(COUNTIF(Y1559,$AZ$2:$AZ$19)),0,1)</f>
        <v>0</v>
      </c>
      <c r="AR1559" cm="1">
        <f t="array" ref="AR1559">IF(OR(COUNTIF(Z1559,$AZ$2:$AZ$19)),0,1)</f>
        <v>0</v>
      </c>
      <c r="AS1559" cm="1">
        <f t="array" ref="AS1559">IF(OR(COUNTIF(AA1559,$AZ$2:$AZ$19)),0,1)</f>
        <v>0</v>
      </c>
      <c r="AT1559" cm="1">
        <f t="array" ref="AT1559">IF(OR(COUNTIF(AB1559,$AZ$2:$AZ$19)),0,1)</f>
        <v>0</v>
      </c>
      <c r="AU1559" cm="1">
        <f t="array" ref="AU1559">IF(OR(COUNTIF(AC1559,$AZ$2:$AZ$19)),0,1)</f>
        <v>0</v>
      </c>
      <c r="AV1559" cm="1">
        <f t="array" ref="AV1559">IF(OR(COUNTIF(AD1559,$AZ$2:$AZ$19)),0,1)</f>
        <v>0</v>
      </c>
      <c r="AX1559">
        <f t="shared" si="28"/>
        <v>0</v>
      </c>
    </row>
    <row r="1560" spans="1:50" x14ac:dyDescent="0.3">
      <c r="A1560" s="88" t="str" cm="1">
        <f t="array" ref="A1560">IF(AX1560&gt;0,'Licensee Info'!$A$2:$A$2,"#N/A")</f>
        <v>#N/A</v>
      </c>
      <c r="B1560" s="88" t="str">
        <f>'Cover Sheet'!$A$3</f>
        <v>[insert AFS Reporting Period]</v>
      </c>
      <c r="C1560" s="88" t="str">
        <f>'Cover Sheet'!$D$3</f>
        <v>[insert all medical and adult-use license record numbers covered by this AFS]</v>
      </c>
      <c r="D1560" s="88" t="str">
        <f>'Cover Sheet'!$A$6</f>
        <v>[insert name of firm]</v>
      </c>
      <c r="E1560" s="88" t="str">
        <f>'Cover Sheet'!$B$6</f>
        <v>[insert CPA name]</v>
      </c>
      <c r="F1560" s="88" t="str">
        <f>'Cover Sheet'!$B$8</f>
        <v>[insert CPA license number]</v>
      </c>
      <c r="G1560" s="88" t="str">
        <f>'Cover Sheet'!$D$6</f>
        <v>[insert direct email address]</v>
      </c>
      <c r="H1560" s="88" t="str">
        <f>'Cover Sheet'!$D$8</f>
        <v>[insert direct phone number]</v>
      </c>
      <c r="I1560" s="88" t="str">
        <f>'Cover Sheet'!$D$10</f>
        <v>[insert firm mailing address]</v>
      </c>
      <c r="J1560" s="88" t="str">
        <f>'Licensee Info'!$E$2</f>
        <v>Report not attested to correctly</v>
      </c>
      <c r="K1560" s="91" t="s">
        <v>306</v>
      </c>
      <c r="L1560" s="91">
        <v>1</v>
      </c>
      <c r="M1560" s="91" t="s">
        <v>284</v>
      </c>
      <c r="N1560" s="91">
        <v>4</v>
      </c>
      <c r="O1560" s="91">
        <v>8</v>
      </c>
      <c r="P1560" s="91"/>
      <c r="Q1560" s="91"/>
      <c r="R1560" s="91">
        <v>0</v>
      </c>
      <c r="S1560" s="91">
        <v>0</v>
      </c>
      <c r="T1560" s="91">
        <v>0</v>
      </c>
      <c r="U1560" s="91">
        <v>0</v>
      </c>
      <c r="V1560" s="91">
        <v>0</v>
      </c>
      <c r="W1560" s="91">
        <v>0</v>
      </c>
      <c r="X1560" s="91">
        <v>0</v>
      </c>
      <c r="Y1560" s="91">
        <v>0</v>
      </c>
      <c r="Z1560" s="91">
        <v>0</v>
      </c>
      <c r="AA1560" s="91">
        <v>0</v>
      </c>
      <c r="AB1560" s="91">
        <v>0</v>
      </c>
      <c r="AC1560" s="91">
        <v>0</v>
      </c>
      <c r="AD1560" s="91">
        <v>0</v>
      </c>
      <c r="AE1560" s="91"/>
      <c r="AF1560" s="91"/>
      <c r="AG1560" s="91"/>
      <c r="AH1560" s="91"/>
      <c r="AJ1560" cm="1">
        <f t="array" ref="AJ1560">IF(OR(COUNTIF(R1560,$AZ$2:$AZ$19)),0,1)</f>
        <v>0</v>
      </c>
      <c r="AK1560" cm="1">
        <f t="array" ref="AK1560">IF(OR(COUNTIF(S1560,$AZ$2:$AZ$19)),0,1)</f>
        <v>0</v>
      </c>
      <c r="AL1560" cm="1">
        <f t="array" ref="AL1560">IF(OR(COUNTIF(T1560,$AZ$2:$AZ$19)),0,1)</f>
        <v>0</v>
      </c>
      <c r="AM1560" cm="1">
        <f t="array" ref="AM1560">IF(OR(COUNTIF(U1560,$AZ$2:$AZ$19)),0,1)</f>
        <v>0</v>
      </c>
      <c r="AN1560" cm="1">
        <f t="array" ref="AN1560">IF(OR(COUNTIF(V1560,$AZ$2:$AZ$19)),0,1)</f>
        <v>0</v>
      </c>
      <c r="AO1560" cm="1">
        <f t="array" ref="AO1560">IF(OR(COUNTIF(W1560,$AZ$2:$AZ$19)),0,1)</f>
        <v>0</v>
      </c>
      <c r="AP1560" cm="1">
        <f t="array" ref="AP1560">IF(OR(COUNTIF(X1560,$AZ$2:$AZ$19)),0,1)</f>
        <v>0</v>
      </c>
      <c r="AQ1560" cm="1">
        <f t="array" ref="AQ1560">IF(OR(COUNTIF(Y1560,$AZ$2:$AZ$19)),0,1)</f>
        <v>0</v>
      </c>
      <c r="AR1560" cm="1">
        <f t="array" ref="AR1560">IF(OR(COUNTIF(Z1560,$AZ$2:$AZ$19)),0,1)</f>
        <v>0</v>
      </c>
      <c r="AS1560" cm="1">
        <f t="array" ref="AS1560">IF(OR(COUNTIF(AA1560,$AZ$2:$AZ$19)),0,1)</f>
        <v>0</v>
      </c>
      <c r="AT1560" cm="1">
        <f t="array" ref="AT1560">IF(OR(COUNTIF(AB1560,$AZ$2:$AZ$19)),0,1)</f>
        <v>0</v>
      </c>
      <c r="AU1560" cm="1">
        <f t="array" ref="AU1560">IF(OR(COUNTIF(AC1560,$AZ$2:$AZ$19)),0,1)</f>
        <v>0</v>
      </c>
      <c r="AV1560" cm="1">
        <f t="array" ref="AV1560">IF(OR(COUNTIF(AD1560,$AZ$2:$AZ$19)),0,1)</f>
        <v>0</v>
      </c>
      <c r="AX1560">
        <f t="shared" si="28"/>
        <v>0</v>
      </c>
    </row>
    <row r="1561" spans="1:50" x14ac:dyDescent="0.3">
      <c r="A1561" s="92" t="str" cm="1">
        <f t="array" ref="A1561">IF(AX1561&gt;0,'Licensee Info'!$A$2:$A$2,"#N/A")</f>
        <v>#N/A</v>
      </c>
      <c r="B1561" s="88" t="str">
        <f>'Cover Sheet'!$A$3</f>
        <v>[insert AFS Reporting Period]</v>
      </c>
      <c r="C1561" s="88" t="str">
        <f>'Cover Sheet'!$D$3</f>
        <v>[insert all medical and adult-use license record numbers covered by this AFS]</v>
      </c>
      <c r="D1561" s="88" t="str">
        <f>'Cover Sheet'!$A$6</f>
        <v>[insert name of firm]</v>
      </c>
      <c r="E1561" s="88" t="str">
        <f>'Cover Sheet'!$B$6</f>
        <v>[insert CPA name]</v>
      </c>
      <c r="F1561" s="88" t="str">
        <f>'Cover Sheet'!$B$8</f>
        <v>[insert CPA license number]</v>
      </c>
      <c r="G1561" s="88" t="str">
        <f>'Cover Sheet'!$D$6</f>
        <v>[insert direct email address]</v>
      </c>
      <c r="H1561" s="88" t="str">
        <f>'Cover Sheet'!$D$8</f>
        <v>[insert direct phone number]</v>
      </c>
      <c r="I1561" s="88" t="str">
        <f>'Cover Sheet'!$D$10</f>
        <v>[insert firm mailing address]</v>
      </c>
      <c r="J1561" s="88" t="str">
        <f>'Licensee Info'!$E$2</f>
        <v>Report not attested to correctly</v>
      </c>
      <c r="K1561" t="s">
        <v>306</v>
      </c>
      <c r="L1561">
        <v>1</v>
      </c>
      <c r="M1561" t="s">
        <v>284</v>
      </c>
      <c r="N1561">
        <v>4</v>
      </c>
      <c r="O1561">
        <v>9</v>
      </c>
      <c r="R1561">
        <v>0</v>
      </c>
      <c r="S1561">
        <v>0</v>
      </c>
      <c r="T1561">
        <v>0</v>
      </c>
      <c r="U1561">
        <v>0</v>
      </c>
      <c r="V1561">
        <v>0</v>
      </c>
      <c r="W1561">
        <v>0</v>
      </c>
      <c r="X1561">
        <v>0</v>
      </c>
      <c r="Y1561">
        <v>0</v>
      </c>
      <c r="Z1561">
        <v>0</v>
      </c>
      <c r="AA1561">
        <v>0</v>
      </c>
      <c r="AB1561">
        <v>0</v>
      </c>
      <c r="AC1561">
        <v>0</v>
      </c>
      <c r="AD1561">
        <v>0</v>
      </c>
      <c r="AJ1561" cm="1">
        <f t="array" ref="AJ1561">IF(OR(COUNTIF(R1561,$AZ$2:$AZ$19)),0,1)</f>
        <v>0</v>
      </c>
      <c r="AK1561" cm="1">
        <f t="array" ref="AK1561">IF(OR(COUNTIF(S1561,$AZ$2:$AZ$19)),0,1)</f>
        <v>0</v>
      </c>
      <c r="AL1561" cm="1">
        <f t="array" ref="AL1561">IF(OR(COUNTIF(T1561,$AZ$2:$AZ$19)),0,1)</f>
        <v>0</v>
      </c>
      <c r="AM1561" cm="1">
        <f t="array" ref="AM1561">IF(OR(COUNTIF(U1561,$AZ$2:$AZ$19)),0,1)</f>
        <v>0</v>
      </c>
      <c r="AN1561" cm="1">
        <f t="array" ref="AN1561">IF(OR(COUNTIF(V1561,$AZ$2:$AZ$19)),0,1)</f>
        <v>0</v>
      </c>
      <c r="AO1561" cm="1">
        <f t="array" ref="AO1561">IF(OR(COUNTIF(W1561,$AZ$2:$AZ$19)),0,1)</f>
        <v>0</v>
      </c>
      <c r="AP1561" cm="1">
        <f t="array" ref="AP1561">IF(OR(COUNTIF(X1561,$AZ$2:$AZ$19)),0,1)</f>
        <v>0</v>
      </c>
      <c r="AQ1561" cm="1">
        <f t="array" ref="AQ1561">IF(OR(COUNTIF(Y1561,$AZ$2:$AZ$19)),0,1)</f>
        <v>0</v>
      </c>
      <c r="AR1561" cm="1">
        <f t="array" ref="AR1561">IF(OR(COUNTIF(Z1561,$AZ$2:$AZ$19)),0,1)</f>
        <v>0</v>
      </c>
      <c r="AS1561" cm="1">
        <f t="array" ref="AS1561">IF(OR(COUNTIF(AA1561,$AZ$2:$AZ$19)),0,1)</f>
        <v>0</v>
      </c>
      <c r="AT1561" cm="1">
        <f t="array" ref="AT1561">IF(OR(COUNTIF(AB1561,$AZ$2:$AZ$19)),0,1)</f>
        <v>0</v>
      </c>
      <c r="AU1561" cm="1">
        <f t="array" ref="AU1561">IF(OR(COUNTIF(AC1561,$AZ$2:$AZ$19)),0,1)</f>
        <v>0</v>
      </c>
      <c r="AV1561" cm="1">
        <f t="array" ref="AV1561">IF(OR(COUNTIF(AD1561,$AZ$2:$AZ$19)),0,1)</f>
        <v>0</v>
      </c>
      <c r="AX1561">
        <f t="shared" si="28"/>
        <v>0</v>
      </c>
    </row>
    <row r="1562" spans="1:50" x14ac:dyDescent="0.3">
      <c r="A1562" s="88" t="str" cm="1">
        <f t="array" ref="A1562">IF(AX1562&gt;0,'Licensee Info'!$A$2:$A$2,"#N/A")</f>
        <v>#N/A</v>
      </c>
      <c r="B1562" s="88" t="str">
        <f>'Cover Sheet'!$A$3</f>
        <v>[insert AFS Reporting Period]</v>
      </c>
      <c r="C1562" s="88" t="str">
        <f>'Cover Sheet'!$D$3</f>
        <v>[insert all medical and adult-use license record numbers covered by this AFS]</v>
      </c>
      <c r="D1562" s="88" t="str">
        <f>'Cover Sheet'!$A$6</f>
        <v>[insert name of firm]</v>
      </c>
      <c r="E1562" s="88" t="str">
        <f>'Cover Sheet'!$B$6</f>
        <v>[insert CPA name]</v>
      </c>
      <c r="F1562" s="88" t="str">
        <f>'Cover Sheet'!$B$8</f>
        <v>[insert CPA license number]</v>
      </c>
      <c r="G1562" s="88" t="str">
        <f>'Cover Sheet'!$D$6</f>
        <v>[insert direct email address]</v>
      </c>
      <c r="H1562" s="88" t="str">
        <f>'Cover Sheet'!$D$8</f>
        <v>[insert direct phone number]</v>
      </c>
      <c r="I1562" s="88" t="str">
        <f>'Cover Sheet'!$D$10</f>
        <v>[insert firm mailing address]</v>
      </c>
      <c r="J1562" s="88" t="str">
        <f>'Licensee Info'!$E$2</f>
        <v>Report not attested to correctly</v>
      </c>
      <c r="K1562" s="91" t="s">
        <v>306</v>
      </c>
      <c r="L1562" s="91">
        <v>1</v>
      </c>
      <c r="M1562" s="91" t="s">
        <v>284</v>
      </c>
      <c r="N1562" s="91">
        <v>4</v>
      </c>
      <c r="O1562" s="91">
        <v>10</v>
      </c>
      <c r="P1562" s="91"/>
      <c r="Q1562" s="91"/>
      <c r="R1562" s="91">
        <v>0</v>
      </c>
      <c r="S1562" s="91">
        <v>0</v>
      </c>
      <c r="T1562" s="91">
        <v>0</v>
      </c>
      <c r="U1562" s="91">
        <v>0</v>
      </c>
      <c r="V1562" s="91">
        <v>0</v>
      </c>
      <c r="W1562" s="91">
        <v>0</v>
      </c>
      <c r="X1562" s="91">
        <v>0</v>
      </c>
      <c r="Y1562" s="91">
        <v>0</v>
      </c>
      <c r="Z1562" s="91">
        <v>0</v>
      </c>
      <c r="AA1562" s="91">
        <v>0</v>
      </c>
      <c r="AB1562" s="91">
        <v>0</v>
      </c>
      <c r="AC1562" s="91">
        <v>0</v>
      </c>
      <c r="AD1562" s="91">
        <v>0</v>
      </c>
      <c r="AE1562" s="91"/>
      <c r="AF1562" s="91"/>
      <c r="AG1562" s="91"/>
      <c r="AH1562" s="91"/>
      <c r="AJ1562" cm="1">
        <f t="array" ref="AJ1562">IF(OR(COUNTIF(R1562,$AZ$2:$AZ$19)),0,1)</f>
        <v>0</v>
      </c>
      <c r="AK1562" cm="1">
        <f t="array" ref="AK1562">IF(OR(COUNTIF(S1562,$AZ$2:$AZ$19)),0,1)</f>
        <v>0</v>
      </c>
      <c r="AL1562" cm="1">
        <f t="array" ref="AL1562">IF(OR(COUNTIF(T1562,$AZ$2:$AZ$19)),0,1)</f>
        <v>0</v>
      </c>
      <c r="AM1562" cm="1">
        <f t="array" ref="AM1562">IF(OR(COUNTIF(U1562,$AZ$2:$AZ$19)),0,1)</f>
        <v>0</v>
      </c>
      <c r="AN1562" cm="1">
        <f t="array" ref="AN1562">IF(OR(COUNTIF(V1562,$AZ$2:$AZ$19)),0,1)</f>
        <v>0</v>
      </c>
      <c r="AO1562" cm="1">
        <f t="array" ref="AO1562">IF(OR(COUNTIF(W1562,$AZ$2:$AZ$19)),0,1)</f>
        <v>0</v>
      </c>
      <c r="AP1562" cm="1">
        <f t="array" ref="AP1562">IF(OR(COUNTIF(X1562,$AZ$2:$AZ$19)),0,1)</f>
        <v>0</v>
      </c>
      <c r="AQ1562" cm="1">
        <f t="array" ref="AQ1562">IF(OR(COUNTIF(Y1562,$AZ$2:$AZ$19)),0,1)</f>
        <v>0</v>
      </c>
      <c r="AR1562" cm="1">
        <f t="array" ref="AR1562">IF(OR(COUNTIF(Z1562,$AZ$2:$AZ$19)),0,1)</f>
        <v>0</v>
      </c>
      <c r="AS1562" cm="1">
        <f t="array" ref="AS1562">IF(OR(COUNTIF(AA1562,$AZ$2:$AZ$19)),0,1)</f>
        <v>0</v>
      </c>
      <c r="AT1562" cm="1">
        <f t="array" ref="AT1562">IF(OR(COUNTIF(AB1562,$AZ$2:$AZ$19)),0,1)</f>
        <v>0</v>
      </c>
      <c r="AU1562" cm="1">
        <f t="array" ref="AU1562">IF(OR(COUNTIF(AC1562,$AZ$2:$AZ$19)),0,1)</f>
        <v>0</v>
      </c>
      <c r="AV1562" cm="1">
        <f t="array" ref="AV1562">IF(OR(COUNTIF(AD1562,$AZ$2:$AZ$19)),0,1)</f>
        <v>0</v>
      </c>
      <c r="AX1562">
        <f t="shared" si="28"/>
        <v>0</v>
      </c>
    </row>
    <row r="1563" spans="1:50" x14ac:dyDescent="0.3">
      <c r="A1563" s="92" t="str" cm="1">
        <f t="array" ref="A1563">IF(AX1563&gt;0,'Licensee Info'!$A$2:$A$2,"#N/A")</f>
        <v>#N/A</v>
      </c>
      <c r="B1563" s="88" t="str">
        <f>'Cover Sheet'!$A$3</f>
        <v>[insert AFS Reporting Period]</v>
      </c>
      <c r="C1563" s="88" t="str">
        <f>'Cover Sheet'!$D$3</f>
        <v>[insert all medical and adult-use license record numbers covered by this AFS]</v>
      </c>
      <c r="D1563" s="88" t="str">
        <f>'Cover Sheet'!$A$6</f>
        <v>[insert name of firm]</v>
      </c>
      <c r="E1563" s="88" t="str">
        <f>'Cover Sheet'!$B$6</f>
        <v>[insert CPA name]</v>
      </c>
      <c r="F1563" s="88" t="str">
        <f>'Cover Sheet'!$B$8</f>
        <v>[insert CPA license number]</v>
      </c>
      <c r="G1563" s="88" t="str">
        <f>'Cover Sheet'!$D$6</f>
        <v>[insert direct email address]</v>
      </c>
      <c r="H1563" s="88" t="str">
        <f>'Cover Sheet'!$D$8</f>
        <v>[insert direct phone number]</v>
      </c>
      <c r="I1563" s="88" t="str">
        <f>'Cover Sheet'!$D$10</f>
        <v>[insert firm mailing address]</v>
      </c>
      <c r="J1563" s="88" t="str">
        <f>'Licensee Info'!$E$2</f>
        <v>Report not attested to correctly</v>
      </c>
      <c r="K1563" t="s">
        <v>306</v>
      </c>
      <c r="L1563">
        <v>1</v>
      </c>
      <c r="M1563">
        <v>1</v>
      </c>
      <c r="N1563">
        <v>5</v>
      </c>
      <c r="R1563" t="str">
        <f>'E3 - Management Agreements'!$C$136</f>
        <v>[insert here]</v>
      </c>
      <c r="S1563" t="str">
        <f>'E3 - Management Agreements'!$C$137</f>
        <v>[insert here]</v>
      </c>
      <c r="T1563" t="str">
        <f>'E3 - Management Agreements'!$C$138</f>
        <v>[insert here]</v>
      </c>
      <c r="U1563" t="str">
        <f>'E3 - Management Agreements'!$C$139</f>
        <v>[insert here]</v>
      </c>
      <c r="V1563" t="str">
        <f>'E3 - Management Agreements'!$C$140</f>
        <v>[insert here]</v>
      </c>
      <c r="W1563" t="str">
        <f>'E3 - Management Agreements'!$D$141</f>
        <v>[insert relationship explanation here]</v>
      </c>
      <c r="X1563" t="str">
        <f>'E3 - Management Agreements'!$C$142</f>
        <v>[insert here]</v>
      </c>
      <c r="Y1563" t="str">
        <f>'E3 - Management Agreements'!$A$144</f>
        <v>[insert here]</v>
      </c>
      <c r="Z1563" t="str">
        <f>'E3 - Management Agreements'!$C$144</f>
        <v>[insert here]</v>
      </c>
      <c r="AA1563" t="str">
        <f>'E3 - Management Agreements'!$E$144</f>
        <v>[Autocalculated From Previous Cells]</v>
      </c>
      <c r="AB1563" t="str">
        <f>'E3 - Management Agreements'!$C$141</f>
        <v>[insert here]</v>
      </c>
      <c r="AC1563" t="str">
        <f>'E3 - Management Agreements'!$C$135</f>
        <v>[insert yes or no]</v>
      </c>
      <c r="AD1563">
        <v>0</v>
      </c>
      <c r="AJ1563" cm="1">
        <f t="array" ref="AJ1563">IF(OR(COUNTIF(R1563,$AZ$2:$AZ$19)),0,1)</f>
        <v>0</v>
      </c>
      <c r="AK1563" cm="1">
        <f t="array" ref="AK1563">IF(OR(COUNTIF(S1563,$AZ$2:$AZ$19)),0,1)</f>
        <v>0</v>
      </c>
      <c r="AL1563" cm="1">
        <f t="array" ref="AL1563">IF(OR(COUNTIF(T1563,$AZ$2:$AZ$19)),0,1)</f>
        <v>0</v>
      </c>
      <c r="AM1563" cm="1">
        <f t="array" ref="AM1563">IF(OR(COUNTIF(U1563,$AZ$2:$AZ$19)),0,1)</f>
        <v>0</v>
      </c>
      <c r="AN1563" cm="1">
        <f t="array" ref="AN1563">IF(OR(COUNTIF(V1563,$AZ$2:$AZ$19)),0,1)</f>
        <v>0</v>
      </c>
      <c r="AO1563" cm="1">
        <f t="array" ref="AO1563">IF(OR(COUNTIF(W1563,$AZ$2:$AZ$19)),0,1)</f>
        <v>0</v>
      </c>
      <c r="AP1563" cm="1">
        <f t="array" ref="AP1563">IF(OR(COUNTIF(X1563,$AZ$2:$AZ$19)),0,1)</f>
        <v>0</v>
      </c>
      <c r="AQ1563" cm="1">
        <f t="array" ref="AQ1563">IF(OR(COUNTIF(Y1563,$AZ$2:$AZ$19)),0,1)</f>
        <v>0</v>
      </c>
      <c r="AR1563" cm="1">
        <f t="array" ref="AR1563">IF(OR(COUNTIF(Z1563,$AZ$2:$AZ$19)),0,1)</f>
        <v>0</v>
      </c>
      <c r="AS1563" cm="1">
        <f t="array" ref="AS1563">IF(OR(COUNTIF(AA1563,$AZ$2:$AZ$19)),0,1)</f>
        <v>0</v>
      </c>
      <c r="AT1563" cm="1">
        <f t="array" ref="AT1563">IF(OR(COUNTIF(AB1563,$AZ$2:$AZ$19)),0,1)</f>
        <v>0</v>
      </c>
      <c r="AU1563" cm="1">
        <f t="array" ref="AU1563">IF(OR(COUNTIF(AC1563,$AZ$2:$AZ$19)),0,1)</f>
        <v>0</v>
      </c>
      <c r="AV1563" cm="1">
        <f t="array" ref="AV1563">IF(OR(COUNTIF(AD1563,$AZ$2:$AZ$19)),0,1)</f>
        <v>0</v>
      </c>
      <c r="AX1563">
        <f t="shared" si="28"/>
        <v>0</v>
      </c>
    </row>
    <row r="1564" spans="1:50" x14ac:dyDescent="0.3">
      <c r="A1564" s="88" t="str" cm="1">
        <f t="array" ref="A1564">IF(AX1564&gt;0,'Licensee Info'!$A$2:$A$2,"#N/A")</f>
        <v>#N/A</v>
      </c>
      <c r="B1564" s="88" t="str">
        <f>'Cover Sheet'!$A$3</f>
        <v>[insert AFS Reporting Period]</v>
      </c>
      <c r="C1564" s="88" t="str">
        <f>'Cover Sheet'!$D$3</f>
        <v>[insert all medical and adult-use license record numbers covered by this AFS]</v>
      </c>
      <c r="D1564" s="88" t="str">
        <f>'Cover Sheet'!$A$6</f>
        <v>[insert name of firm]</v>
      </c>
      <c r="E1564" s="88" t="str">
        <f>'Cover Sheet'!$B$6</f>
        <v>[insert CPA name]</v>
      </c>
      <c r="F1564" s="88" t="str">
        <f>'Cover Sheet'!$B$8</f>
        <v>[insert CPA license number]</v>
      </c>
      <c r="G1564" s="88" t="str">
        <f>'Cover Sheet'!$D$6</f>
        <v>[insert direct email address]</v>
      </c>
      <c r="H1564" s="88" t="str">
        <f>'Cover Sheet'!$D$8</f>
        <v>[insert direct phone number]</v>
      </c>
      <c r="I1564" s="88" t="str">
        <f>'Cover Sheet'!$D$10</f>
        <v>[insert firm mailing address]</v>
      </c>
      <c r="J1564" s="88" t="str">
        <f>'Licensee Info'!$E$2</f>
        <v>Report not attested to correctly</v>
      </c>
      <c r="K1564" s="91" t="s">
        <v>306</v>
      </c>
      <c r="L1564" s="91">
        <v>1</v>
      </c>
      <c r="M1564" s="91">
        <v>2</v>
      </c>
      <c r="N1564" s="91">
        <v>5</v>
      </c>
      <c r="O1564" s="91"/>
      <c r="P1564" s="91"/>
      <c r="Q1564" s="91"/>
      <c r="R1564" s="91" t="str">
        <f>'E3 - Management Agreements'!$A$148</f>
        <v>[insert explanation here]</v>
      </c>
      <c r="S1564" s="91" t="str">
        <f>'E3 - Management Agreements'!$A$150</f>
        <v>[insert explanation here]</v>
      </c>
      <c r="T1564" s="91" t="str">
        <f>'E3 - Management Agreements'!$A$152</f>
        <v>[insert yes or no]</v>
      </c>
      <c r="U1564" s="91" t="str">
        <f>'E3 - Management Agreements'!$B$152</f>
        <v>[insert additional explanation as necessary]</v>
      </c>
      <c r="V1564" s="91" t="str">
        <f>'E3 - Management Agreements'!$A$154</f>
        <v>[insert yes or no]</v>
      </c>
      <c r="W1564" s="91" t="str">
        <f>'E3 - Management Agreements'!$B$154</f>
        <v>[insert additional explanation as necessary]</v>
      </c>
      <c r="X1564" s="91">
        <v>0</v>
      </c>
      <c r="Y1564" s="91">
        <v>0</v>
      </c>
      <c r="Z1564" s="91">
        <v>0</v>
      </c>
      <c r="AA1564" s="91">
        <v>0</v>
      </c>
      <c r="AB1564" s="91">
        <v>0</v>
      </c>
      <c r="AC1564" s="91">
        <v>0</v>
      </c>
      <c r="AD1564" s="91">
        <v>0</v>
      </c>
      <c r="AE1564" s="91"/>
      <c r="AF1564" s="91"/>
      <c r="AG1564" s="91"/>
      <c r="AH1564" s="91"/>
      <c r="AJ1564" cm="1">
        <f t="array" ref="AJ1564">IF(OR(COUNTIF(R1564,$AZ$2:$AZ$19)),0,1)</f>
        <v>0</v>
      </c>
      <c r="AK1564" cm="1">
        <f t="array" ref="AK1564">IF(OR(COUNTIF(S1564,$AZ$2:$AZ$19)),0,1)</f>
        <v>0</v>
      </c>
      <c r="AL1564" cm="1">
        <f t="array" ref="AL1564">IF(OR(COUNTIF(T1564,$AZ$2:$AZ$19)),0,1)</f>
        <v>0</v>
      </c>
      <c r="AM1564" cm="1">
        <f t="array" ref="AM1564">IF(OR(COUNTIF(U1564,$AZ$2:$AZ$19)),0,1)</f>
        <v>0</v>
      </c>
      <c r="AN1564" cm="1">
        <f t="array" ref="AN1564">IF(OR(COUNTIF(V1564,$AZ$2:$AZ$19)),0,1)</f>
        <v>0</v>
      </c>
      <c r="AO1564" cm="1">
        <f t="array" ref="AO1564">IF(OR(COUNTIF(W1564,$AZ$2:$AZ$19)),0,1)</f>
        <v>0</v>
      </c>
      <c r="AP1564" cm="1">
        <f t="array" ref="AP1564">IF(OR(COUNTIF(X1564,$AZ$2:$AZ$19)),0,1)</f>
        <v>0</v>
      </c>
      <c r="AQ1564" cm="1">
        <f t="array" ref="AQ1564">IF(OR(COUNTIF(Y1564,$AZ$2:$AZ$19)),0,1)</f>
        <v>0</v>
      </c>
      <c r="AR1564" cm="1">
        <f t="array" ref="AR1564">IF(OR(COUNTIF(Z1564,$AZ$2:$AZ$19)),0,1)</f>
        <v>0</v>
      </c>
      <c r="AS1564" cm="1">
        <f t="array" ref="AS1564">IF(OR(COUNTIF(AA1564,$AZ$2:$AZ$19)),0,1)</f>
        <v>0</v>
      </c>
      <c r="AT1564" cm="1">
        <f t="array" ref="AT1564">IF(OR(COUNTIF(AB1564,$AZ$2:$AZ$19)),0,1)</f>
        <v>0</v>
      </c>
      <c r="AU1564" cm="1">
        <f t="array" ref="AU1564">IF(OR(COUNTIF(AC1564,$AZ$2:$AZ$19)),0,1)</f>
        <v>0</v>
      </c>
      <c r="AV1564" cm="1">
        <f t="array" ref="AV1564">IF(OR(COUNTIF(AD1564,$AZ$2:$AZ$19)),0,1)</f>
        <v>0</v>
      </c>
      <c r="AX1564">
        <f t="shared" si="28"/>
        <v>0</v>
      </c>
    </row>
    <row r="1565" spans="1:50" x14ac:dyDescent="0.3">
      <c r="A1565" s="92" t="str" cm="1">
        <f t="array" ref="A1565">IF(AX1565&gt;0,'Licensee Info'!$A$2:$A$2,"#N/A")</f>
        <v>#N/A</v>
      </c>
      <c r="B1565" s="88" t="str">
        <f>'Cover Sheet'!$A$3</f>
        <v>[insert AFS Reporting Period]</v>
      </c>
      <c r="C1565" s="88" t="str">
        <f>'Cover Sheet'!$D$3</f>
        <v>[insert all medical and adult-use license record numbers covered by this AFS]</v>
      </c>
      <c r="D1565" s="88" t="str">
        <f>'Cover Sheet'!$A$6</f>
        <v>[insert name of firm]</v>
      </c>
      <c r="E1565" s="88" t="str">
        <f>'Cover Sheet'!$B$6</f>
        <v>[insert CPA name]</v>
      </c>
      <c r="F1565" s="88" t="str">
        <f>'Cover Sheet'!$B$8</f>
        <v>[insert CPA license number]</v>
      </c>
      <c r="G1565" s="88" t="str">
        <f>'Cover Sheet'!$D$6</f>
        <v>[insert direct email address]</v>
      </c>
      <c r="H1565" s="88" t="str">
        <f>'Cover Sheet'!$D$8</f>
        <v>[insert direct phone number]</v>
      </c>
      <c r="I1565" s="88" t="str">
        <f>'Cover Sheet'!$D$10</f>
        <v>[insert firm mailing address]</v>
      </c>
      <c r="J1565" s="88" t="str">
        <f>'Licensee Info'!$E$2</f>
        <v>Report not attested to correctly</v>
      </c>
      <c r="K1565" t="s">
        <v>306</v>
      </c>
      <c r="L1565">
        <v>1</v>
      </c>
      <c r="M1565" t="s">
        <v>284</v>
      </c>
      <c r="N1565">
        <v>5</v>
      </c>
      <c r="O1565">
        <v>1</v>
      </c>
      <c r="R1565" cm="1">
        <f t="array" ref="R1565:X1572">'E3 - Management Agreements'!$A$157:$G$164</f>
        <v>0</v>
      </c>
      <c r="S1565">
        <v>0</v>
      </c>
      <c r="T1565">
        <v>0</v>
      </c>
      <c r="U1565">
        <v>0</v>
      </c>
      <c r="V1565">
        <v>0</v>
      </c>
      <c r="W1565">
        <v>0</v>
      </c>
      <c r="X1565">
        <v>0</v>
      </c>
      <c r="Y1565">
        <v>0</v>
      </c>
      <c r="Z1565">
        <v>0</v>
      </c>
      <c r="AA1565">
        <v>0</v>
      </c>
      <c r="AB1565">
        <v>0</v>
      </c>
      <c r="AC1565">
        <v>0</v>
      </c>
      <c r="AD1565">
        <v>0</v>
      </c>
      <c r="AJ1565" cm="1">
        <f t="array" ref="AJ1565">IF(OR(COUNTIF(R1565,$AZ$2:$AZ$19)),0,1)</f>
        <v>0</v>
      </c>
      <c r="AK1565" cm="1">
        <f t="array" ref="AK1565">IF(OR(COUNTIF(S1565,$AZ$2:$AZ$19)),0,1)</f>
        <v>0</v>
      </c>
      <c r="AL1565" cm="1">
        <f t="array" ref="AL1565">IF(OR(COUNTIF(T1565,$AZ$2:$AZ$19)),0,1)</f>
        <v>0</v>
      </c>
      <c r="AM1565" cm="1">
        <f t="array" ref="AM1565">IF(OR(COUNTIF(U1565,$AZ$2:$AZ$19)),0,1)</f>
        <v>0</v>
      </c>
      <c r="AN1565" cm="1">
        <f t="array" ref="AN1565">IF(OR(COUNTIF(V1565,$AZ$2:$AZ$19)),0,1)</f>
        <v>0</v>
      </c>
      <c r="AO1565" cm="1">
        <f t="array" ref="AO1565">IF(OR(COUNTIF(W1565,$AZ$2:$AZ$19)),0,1)</f>
        <v>0</v>
      </c>
      <c r="AP1565" cm="1">
        <f t="array" ref="AP1565">IF(OR(COUNTIF(X1565,$AZ$2:$AZ$19)),0,1)</f>
        <v>0</v>
      </c>
      <c r="AQ1565" cm="1">
        <f t="array" ref="AQ1565">IF(OR(COUNTIF(Y1565,$AZ$2:$AZ$19)),0,1)</f>
        <v>0</v>
      </c>
      <c r="AR1565" cm="1">
        <f t="array" ref="AR1565">IF(OR(COUNTIF(Z1565,$AZ$2:$AZ$19)),0,1)</f>
        <v>0</v>
      </c>
      <c r="AS1565" cm="1">
        <f t="array" ref="AS1565">IF(OR(COUNTIF(AA1565,$AZ$2:$AZ$19)),0,1)</f>
        <v>0</v>
      </c>
      <c r="AT1565" cm="1">
        <f t="array" ref="AT1565">IF(OR(COUNTIF(AB1565,$AZ$2:$AZ$19)),0,1)</f>
        <v>0</v>
      </c>
      <c r="AU1565" cm="1">
        <f t="array" ref="AU1565">IF(OR(COUNTIF(AC1565,$AZ$2:$AZ$19)),0,1)</f>
        <v>0</v>
      </c>
      <c r="AV1565" cm="1">
        <f t="array" ref="AV1565">IF(OR(COUNTIF(AD1565,$AZ$2:$AZ$19)),0,1)</f>
        <v>0</v>
      </c>
      <c r="AX1565">
        <f t="shared" si="28"/>
        <v>0</v>
      </c>
    </row>
    <row r="1566" spans="1:50" x14ac:dyDescent="0.3">
      <c r="A1566" s="88" t="str" cm="1">
        <f t="array" ref="A1566">IF(AX1566&gt;0,'Licensee Info'!$A$2:$A$2,"#N/A")</f>
        <v>#N/A</v>
      </c>
      <c r="B1566" s="88" t="str">
        <f>'Cover Sheet'!$A$3</f>
        <v>[insert AFS Reporting Period]</v>
      </c>
      <c r="C1566" s="88" t="str">
        <f>'Cover Sheet'!$D$3</f>
        <v>[insert all medical and adult-use license record numbers covered by this AFS]</v>
      </c>
      <c r="D1566" s="88" t="str">
        <f>'Cover Sheet'!$A$6</f>
        <v>[insert name of firm]</v>
      </c>
      <c r="E1566" s="88" t="str">
        <f>'Cover Sheet'!$B$6</f>
        <v>[insert CPA name]</v>
      </c>
      <c r="F1566" s="88" t="str">
        <f>'Cover Sheet'!$B$8</f>
        <v>[insert CPA license number]</v>
      </c>
      <c r="G1566" s="88" t="str">
        <f>'Cover Sheet'!$D$6</f>
        <v>[insert direct email address]</v>
      </c>
      <c r="H1566" s="88" t="str">
        <f>'Cover Sheet'!$D$8</f>
        <v>[insert direct phone number]</v>
      </c>
      <c r="I1566" s="88" t="str">
        <f>'Cover Sheet'!$D$10</f>
        <v>[insert firm mailing address]</v>
      </c>
      <c r="J1566" s="88" t="str">
        <f>'Licensee Info'!$E$2</f>
        <v>Report not attested to correctly</v>
      </c>
      <c r="K1566" s="91" t="s">
        <v>306</v>
      </c>
      <c r="L1566" s="91">
        <v>1</v>
      </c>
      <c r="M1566" s="91" t="s">
        <v>284</v>
      </c>
      <c r="N1566" s="91">
        <v>5</v>
      </c>
      <c r="O1566" s="91">
        <v>2</v>
      </c>
      <c r="P1566" s="91"/>
      <c r="Q1566" s="91"/>
      <c r="R1566" s="91">
        <v>0</v>
      </c>
      <c r="S1566" s="91">
        <v>0</v>
      </c>
      <c r="T1566" s="91">
        <v>0</v>
      </c>
      <c r="U1566" s="91">
        <v>0</v>
      </c>
      <c r="V1566" s="91">
        <v>0</v>
      </c>
      <c r="W1566" s="91">
        <v>0</v>
      </c>
      <c r="X1566" s="91">
        <v>0</v>
      </c>
      <c r="Y1566" s="91">
        <v>0</v>
      </c>
      <c r="Z1566" s="91">
        <v>0</v>
      </c>
      <c r="AA1566" s="91">
        <v>0</v>
      </c>
      <c r="AB1566" s="91">
        <v>0</v>
      </c>
      <c r="AC1566" s="91">
        <v>0</v>
      </c>
      <c r="AD1566" s="91">
        <v>0</v>
      </c>
      <c r="AE1566" s="91"/>
      <c r="AF1566" s="91"/>
      <c r="AG1566" s="91"/>
      <c r="AH1566" s="91"/>
      <c r="AJ1566" cm="1">
        <f t="array" ref="AJ1566">IF(OR(COUNTIF(R1566,$AZ$2:$AZ$19)),0,1)</f>
        <v>0</v>
      </c>
      <c r="AK1566" cm="1">
        <f t="array" ref="AK1566">IF(OR(COUNTIF(S1566,$AZ$2:$AZ$19)),0,1)</f>
        <v>0</v>
      </c>
      <c r="AL1566" cm="1">
        <f t="array" ref="AL1566">IF(OR(COUNTIF(T1566,$AZ$2:$AZ$19)),0,1)</f>
        <v>0</v>
      </c>
      <c r="AM1566" cm="1">
        <f t="array" ref="AM1566">IF(OR(COUNTIF(U1566,$AZ$2:$AZ$19)),0,1)</f>
        <v>0</v>
      </c>
      <c r="AN1566" cm="1">
        <f t="array" ref="AN1566">IF(OR(COUNTIF(V1566,$AZ$2:$AZ$19)),0,1)</f>
        <v>0</v>
      </c>
      <c r="AO1566" cm="1">
        <f t="array" ref="AO1566">IF(OR(COUNTIF(W1566,$AZ$2:$AZ$19)),0,1)</f>
        <v>0</v>
      </c>
      <c r="AP1566" cm="1">
        <f t="array" ref="AP1566">IF(OR(COUNTIF(X1566,$AZ$2:$AZ$19)),0,1)</f>
        <v>0</v>
      </c>
      <c r="AQ1566" cm="1">
        <f t="array" ref="AQ1566">IF(OR(COUNTIF(Y1566,$AZ$2:$AZ$19)),0,1)</f>
        <v>0</v>
      </c>
      <c r="AR1566" cm="1">
        <f t="array" ref="AR1566">IF(OR(COUNTIF(Z1566,$AZ$2:$AZ$19)),0,1)</f>
        <v>0</v>
      </c>
      <c r="AS1566" cm="1">
        <f t="array" ref="AS1566">IF(OR(COUNTIF(AA1566,$AZ$2:$AZ$19)),0,1)</f>
        <v>0</v>
      </c>
      <c r="AT1566" cm="1">
        <f t="array" ref="AT1566">IF(OR(COUNTIF(AB1566,$AZ$2:$AZ$19)),0,1)</f>
        <v>0</v>
      </c>
      <c r="AU1566" cm="1">
        <f t="array" ref="AU1566">IF(OR(COUNTIF(AC1566,$AZ$2:$AZ$19)),0,1)</f>
        <v>0</v>
      </c>
      <c r="AV1566" cm="1">
        <f t="array" ref="AV1566">IF(OR(COUNTIF(AD1566,$AZ$2:$AZ$19)),0,1)</f>
        <v>0</v>
      </c>
      <c r="AX1566">
        <f t="shared" si="28"/>
        <v>0</v>
      </c>
    </row>
    <row r="1567" spans="1:50" x14ac:dyDescent="0.3">
      <c r="A1567" s="92" t="str" cm="1">
        <f t="array" ref="A1567">IF(AX1567&gt;0,'Licensee Info'!$A$2:$A$2,"#N/A")</f>
        <v>#N/A</v>
      </c>
      <c r="B1567" s="88" t="str">
        <f>'Cover Sheet'!$A$3</f>
        <v>[insert AFS Reporting Period]</v>
      </c>
      <c r="C1567" s="88" t="str">
        <f>'Cover Sheet'!$D$3</f>
        <v>[insert all medical and adult-use license record numbers covered by this AFS]</v>
      </c>
      <c r="D1567" s="88" t="str">
        <f>'Cover Sheet'!$A$6</f>
        <v>[insert name of firm]</v>
      </c>
      <c r="E1567" s="88" t="str">
        <f>'Cover Sheet'!$B$6</f>
        <v>[insert CPA name]</v>
      </c>
      <c r="F1567" s="88" t="str">
        <f>'Cover Sheet'!$B$8</f>
        <v>[insert CPA license number]</v>
      </c>
      <c r="G1567" s="88" t="str">
        <f>'Cover Sheet'!$D$6</f>
        <v>[insert direct email address]</v>
      </c>
      <c r="H1567" s="88" t="str">
        <f>'Cover Sheet'!$D$8</f>
        <v>[insert direct phone number]</v>
      </c>
      <c r="I1567" s="88" t="str">
        <f>'Cover Sheet'!$D$10</f>
        <v>[insert firm mailing address]</v>
      </c>
      <c r="J1567" s="88" t="str">
        <f>'Licensee Info'!$E$2</f>
        <v>Report not attested to correctly</v>
      </c>
      <c r="K1567" t="s">
        <v>306</v>
      </c>
      <c r="L1567">
        <v>1</v>
      </c>
      <c r="M1567" t="s">
        <v>284</v>
      </c>
      <c r="N1567">
        <v>5</v>
      </c>
      <c r="O1567">
        <v>3</v>
      </c>
      <c r="R1567">
        <v>0</v>
      </c>
      <c r="S1567">
        <v>0</v>
      </c>
      <c r="T1567">
        <v>0</v>
      </c>
      <c r="U1567">
        <v>0</v>
      </c>
      <c r="V1567">
        <v>0</v>
      </c>
      <c r="W1567">
        <v>0</v>
      </c>
      <c r="X1567">
        <v>0</v>
      </c>
      <c r="Y1567">
        <v>0</v>
      </c>
      <c r="Z1567">
        <v>0</v>
      </c>
      <c r="AA1567">
        <v>0</v>
      </c>
      <c r="AB1567">
        <v>0</v>
      </c>
      <c r="AC1567">
        <v>0</v>
      </c>
      <c r="AD1567">
        <v>0</v>
      </c>
      <c r="AJ1567" cm="1">
        <f t="array" ref="AJ1567">IF(OR(COUNTIF(R1567,$AZ$2:$AZ$19)),0,1)</f>
        <v>0</v>
      </c>
      <c r="AK1567" cm="1">
        <f t="array" ref="AK1567">IF(OR(COUNTIF(S1567,$AZ$2:$AZ$19)),0,1)</f>
        <v>0</v>
      </c>
      <c r="AL1567" cm="1">
        <f t="array" ref="AL1567">IF(OR(COUNTIF(T1567,$AZ$2:$AZ$19)),0,1)</f>
        <v>0</v>
      </c>
      <c r="AM1567" cm="1">
        <f t="array" ref="AM1567">IF(OR(COUNTIF(U1567,$AZ$2:$AZ$19)),0,1)</f>
        <v>0</v>
      </c>
      <c r="AN1567" cm="1">
        <f t="array" ref="AN1567">IF(OR(COUNTIF(V1567,$AZ$2:$AZ$19)),0,1)</f>
        <v>0</v>
      </c>
      <c r="AO1567" cm="1">
        <f t="array" ref="AO1567">IF(OR(COUNTIF(W1567,$AZ$2:$AZ$19)),0,1)</f>
        <v>0</v>
      </c>
      <c r="AP1567" cm="1">
        <f t="array" ref="AP1567">IF(OR(COUNTIF(X1567,$AZ$2:$AZ$19)),0,1)</f>
        <v>0</v>
      </c>
      <c r="AQ1567" cm="1">
        <f t="array" ref="AQ1567">IF(OR(COUNTIF(Y1567,$AZ$2:$AZ$19)),0,1)</f>
        <v>0</v>
      </c>
      <c r="AR1567" cm="1">
        <f t="array" ref="AR1567">IF(OR(COUNTIF(Z1567,$AZ$2:$AZ$19)),0,1)</f>
        <v>0</v>
      </c>
      <c r="AS1567" cm="1">
        <f t="array" ref="AS1567">IF(OR(COUNTIF(AA1567,$AZ$2:$AZ$19)),0,1)</f>
        <v>0</v>
      </c>
      <c r="AT1567" cm="1">
        <f t="array" ref="AT1567">IF(OR(COUNTIF(AB1567,$AZ$2:$AZ$19)),0,1)</f>
        <v>0</v>
      </c>
      <c r="AU1567" cm="1">
        <f t="array" ref="AU1567">IF(OR(COUNTIF(AC1567,$AZ$2:$AZ$19)),0,1)</f>
        <v>0</v>
      </c>
      <c r="AV1567" cm="1">
        <f t="array" ref="AV1567">IF(OR(COUNTIF(AD1567,$AZ$2:$AZ$19)),0,1)</f>
        <v>0</v>
      </c>
      <c r="AX1567">
        <f t="shared" si="28"/>
        <v>0</v>
      </c>
    </row>
    <row r="1568" spans="1:50" x14ac:dyDescent="0.3">
      <c r="A1568" s="88" t="str" cm="1">
        <f t="array" ref="A1568">IF(AX1568&gt;0,'Licensee Info'!$A$2:$A$2,"#N/A")</f>
        <v>#N/A</v>
      </c>
      <c r="B1568" s="88" t="str">
        <f>'Cover Sheet'!$A$3</f>
        <v>[insert AFS Reporting Period]</v>
      </c>
      <c r="C1568" s="88" t="str">
        <f>'Cover Sheet'!$D$3</f>
        <v>[insert all medical and adult-use license record numbers covered by this AFS]</v>
      </c>
      <c r="D1568" s="88" t="str">
        <f>'Cover Sheet'!$A$6</f>
        <v>[insert name of firm]</v>
      </c>
      <c r="E1568" s="88" t="str">
        <f>'Cover Sheet'!$B$6</f>
        <v>[insert CPA name]</v>
      </c>
      <c r="F1568" s="88" t="str">
        <f>'Cover Sheet'!$B$8</f>
        <v>[insert CPA license number]</v>
      </c>
      <c r="G1568" s="88" t="str">
        <f>'Cover Sheet'!$D$6</f>
        <v>[insert direct email address]</v>
      </c>
      <c r="H1568" s="88" t="str">
        <f>'Cover Sheet'!$D$8</f>
        <v>[insert direct phone number]</v>
      </c>
      <c r="I1568" s="88" t="str">
        <f>'Cover Sheet'!$D$10</f>
        <v>[insert firm mailing address]</v>
      </c>
      <c r="J1568" s="88" t="str">
        <f>'Licensee Info'!$E$2</f>
        <v>Report not attested to correctly</v>
      </c>
      <c r="K1568" s="91" t="s">
        <v>306</v>
      </c>
      <c r="L1568" s="91">
        <v>1</v>
      </c>
      <c r="M1568" s="91" t="s">
        <v>284</v>
      </c>
      <c r="N1568" s="91">
        <v>5</v>
      </c>
      <c r="O1568" s="91">
        <v>4</v>
      </c>
      <c r="P1568" s="91"/>
      <c r="Q1568" s="91"/>
      <c r="R1568" s="91">
        <v>0</v>
      </c>
      <c r="S1568" s="91">
        <v>0</v>
      </c>
      <c r="T1568" s="91">
        <v>0</v>
      </c>
      <c r="U1568" s="91">
        <v>0</v>
      </c>
      <c r="V1568" s="91">
        <v>0</v>
      </c>
      <c r="W1568" s="91">
        <v>0</v>
      </c>
      <c r="X1568" s="91">
        <v>0</v>
      </c>
      <c r="Y1568" s="91">
        <v>0</v>
      </c>
      <c r="Z1568" s="91">
        <v>0</v>
      </c>
      <c r="AA1568" s="91">
        <v>0</v>
      </c>
      <c r="AB1568" s="91">
        <v>0</v>
      </c>
      <c r="AC1568" s="91">
        <v>0</v>
      </c>
      <c r="AD1568" s="91">
        <v>0</v>
      </c>
      <c r="AE1568" s="91"/>
      <c r="AF1568" s="91"/>
      <c r="AG1568" s="91"/>
      <c r="AH1568" s="91"/>
      <c r="AJ1568" cm="1">
        <f t="array" ref="AJ1568">IF(OR(COUNTIF(R1568,$AZ$2:$AZ$19)),0,1)</f>
        <v>0</v>
      </c>
      <c r="AK1568" cm="1">
        <f t="array" ref="AK1568">IF(OR(COUNTIF(S1568,$AZ$2:$AZ$19)),0,1)</f>
        <v>0</v>
      </c>
      <c r="AL1568" cm="1">
        <f t="array" ref="AL1568">IF(OR(COUNTIF(T1568,$AZ$2:$AZ$19)),0,1)</f>
        <v>0</v>
      </c>
      <c r="AM1568" cm="1">
        <f t="array" ref="AM1568">IF(OR(COUNTIF(U1568,$AZ$2:$AZ$19)),0,1)</f>
        <v>0</v>
      </c>
      <c r="AN1568" cm="1">
        <f t="array" ref="AN1568">IF(OR(COUNTIF(V1568,$AZ$2:$AZ$19)),0,1)</f>
        <v>0</v>
      </c>
      <c r="AO1568" cm="1">
        <f t="array" ref="AO1568">IF(OR(COUNTIF(W1568,$AZ$2:$AZ$19)),0,1)</f>
        <v>0</v>
      </c>
      <c r="AP1568" cm="1">
        <f t="array" ref="AP1568">IF(OR(COUNTIF(X1568,$AZ$2:$AZ$19)),0,1)</f>
        <v>0</v>
      </c>
      <c r="AQ1568" cm="1">
        <f t="array" ref="AQ1568">IF(OR(COUNTIF(Y1568,$AZ$2:$AZ$19)),0,1)</f>
        <v>0</v>
      </c>
      <c r="AR1568" cm="1">
        <f t="array" ref="AR1568">IF(OR(COUNTIF(Z1568,$AZ$2:$AZ$19)),0,1)</f>
        <v>0</v>
      </c>
      <c r="AS1568" cm="1">
        <f t="array" ref="AS1568">IF(OR(COUNTIF(AA1568,$AZ$2:$AZ$19)),0,1)</f>
        <v>0</v>
      </c>
      <c r="AT1568" cm="1">
        <f t="array" ref="AT1568">IF(OR(COUNTIF(AB1568,$AZ$2:$AZ$19)),0,1)</f>
        <v>0</v>
      </c>
      <c r="AU1568" cm="1">
        <f t="array" ref="AU1568">IF(OR(COUNTIF(AC1568,$AZ$2:$AZ$19)),0,1)</f>
        <v>0</v>
      </c>
      <c r="AV1568" cm="1">
        <f t="array" ref="AV1568">IF(OR(COUNTIF(AD1568,$AZ$2:$AZ$19)),0,1)</f>
        <v>0</v>
      </c>
      <c r="AX1568">
        <f t="shared" si="28"/>
        <v>0</v>
      </c>
    </row>
    <row r="1569" spans="1:50" x14ac:dyDescent="0.3">
      <c r="A1569" s="92" t="str" cm="1">
        <f t="array" ref="A1569">IF(AX1569&gt;0,'Licensee Info'!$A$2:$A$2,"#N/A")</f>
        <v>#N/A</v>
      </c>
      <c r="B1569" s="88" t="str">
        <f>'Cover Sheet'!$A$3</f>
        <v>[insert AFS Reporting Period]</v>
      </c>
      <c r="C1569" s="88" t="str">
        <f>'Cover Sheet'!$D$3</f>
        <v>[insert all medical and adult-use license record numbers covered by this AFS]</v>
      </c>
      <c r="D1569" s="88" t="str">
        <f>'Cover Sheet'!$A$6</f>
        <v>[insert name of firm]</v>
      </c>
      <c r="E1569" s="88" t="str">
        <f>'Cover Sheet'!$B$6</f>
        <v>[insert CPA name]</v>
      </c>
      <c r="F1569" s="88" t="str">
        <f>'Cover Sheet'!$B$8</f>
        <v>[insert CPA license number]</v>
      </c>
      <c r="G1569" s="88" t="str">
        <f>'Cover Sheet'!$D$6</f>
        <v>[insert direct email address]</v>
      </c>
      <c r="H1569" s="88" t="str">
        <f>'Cover Sheet'!$D$8</f>
        <v>[insert direct phone number]</v>
      </c>
      <c r="I1569" s="88" t="str">
        <f>'Cover Sheet'!$D$10</f>
        <v>[insert firm mailing address]</v>
      </c>
      <c r="J1569" s="88" t="str">
        <f>'Licensee Info'!$E$2</f>
        <v>Report not attested to correctly</v>
      </c>
      <c r="K1569" t="s">
        <v>306</v>
      </c>
      <c r="L1569">
        <v>1</v>
      </c>
      <c r="M1569" t="s">
        <v>284</v>
      </c>
      <c r="N1569">
        <v>5</v>
      </c>
      <c r="O1569">
        <v>5</v>
      </c>
      <c r="R1569">
        <v>0</v>
      </c>
      <c r="S1569">
        <v>0</v>
      </c>
      <c r="T1569">
        <v>0</v>
      </c>
      <c r="U1569">
        <v>0</v>
      </c>
      <c r="V1569">
        <v>0</v>
      </c>
      <c r="W1569">
        <v>0</v>
      </c>
      <c r="X1569">
        <v>0</v>
      </c>
      <c r="Y1569">
        <v>0</v>
      </c>
      <c r="Z1569">
        <v>0</v>
      </c>
      <c r="AA1569">
        <v>0</v>
      </c>
      <c r="AB1569">
        <v>0</v>
      </c>
      <c r="AC1569">
        <v>0</v>
      </c>
      <c r="AD1569">
        <v>0</v>
      </c>
      <c r="AJ1569" cm="1">
        <f t="array" ref="AJ1569">IF(OR(COUNTIF(R1569,$AZ$2:$AZ$19)),0,1)</f>
        <v>0</v>
      </c>
      <c r="AK1569" cm="1">
        <f t="array" ref="AK1569">IF(OR(COUNTIF(S1569,$AZ$2:$AZ$19)),0,1)</f>
        <v>0</v>
      </c>
      <c r="AL1569" cm="1">
        <f t="array" ref="AL1569">IF(OR(COUNTIF(T1569,$AZ$2:$AZ$19)),0,1)</f>
        <v>0</v>
      </c>
      <c r="AM1569" cm="1">
        <f t="array" ref="AM1569">IF(OR(COUNTIF(U1569,$AZ$2:$AZ$19)),0,1)</f>
        <v>0</v>
      </c>
      <c r="AN1569" cm="1">
        <f t="array" ref="AN1569">IF(OR(COUNTIF(V1569,$AZ$2:$AZ$19)),0,1)</f>
        <v>0</v>
      </c>
      <c r="AO1569" cm="1">
        <f t="array" ref="AO1569">IF(OR(COUNTIF(W1569,$AZ$2:$AZ$19)),0,1)</f>
        <v>0</v>
      </c>
      <c r="AP1569" cm="1">
        <f t="array" ref="AP1569">IF(OR(COUNTIF(X1569,$AZ$2:$AZ$19)),0,1)</f>
        <v>0</v>
      </c>
      <c r="AQ1569" cm="1">
        <f t="array" ref="AQ1569">IF(OR(COUNTIF(Y1569,$AZ$2:$AZ$19)),0,1)</f>
        <v>0</v>
      </c>
      <c r="AR1569" cm="1">
        <f t="array" ref="AR1569">IF(OR(COUNTIF(Z1569,$AZ$2:$AZ$19)),0,1)</f>
        <v>0</v>
      </c>
      <c r="AS1569" cm="1">
        <f t="array" ref="AS1569">IF(OR(COUNTIF(AA1569,$AZ$2:$AZ$19)),0,1)</f>
        <v>0</v>
      </c>
      <c r="AT1569" cm="1">
        <f t="array" ref="AT1569">IF(OR(COUNTIF(AB1569,$AZ$2:$AZ$19)),0,1)</f>
        <v>0</v>
      </c>
      <c r="AU1569" cm="1">
        <f t="array" ref="AU1569">IF(OR(COUNTIF(AC1569,$AZ$2:$AZ$19)),0,1)</f>
        <v>0</v>
      </c>
      <c r="AV1569" cm="1">
        <f t="array" ref="AV1569">IF(OR(COUNTIF(AD1569,$AZ$2:$AZ$19)),0,1)</f>
        <v>0</v>
      </c>
      <c r="AX1569">
        <f t="shared" si="28"/>
        <v>0</v>
      </c>
    </row>
    <row r="1570" spans="1:50" x14ac:dyDescent="0.3">
      <c r="A1570" s="88" t="str" cm="1">
        <f t="array" ref="A1570">IF(AX1570&gt;0,'Licensee Info'!$A$2:$A$2,"#N/A")</f>
        <v>#N/A</v>
      </c>
      <c r="B1570" s="88" t="str">
        <f>'Cover Sheet'!$A$3</f>
        <v>[insert AFS Reporting Period]</v>
      </c>
      <c r="C1570" s="88" t="str">
        <f>'Cover Sheet'!$D$3</f>
        <v>[insert all medical and adult-use license record numbers covered by this AFS]</v>
      </c>
      <c r="D1570" s="88" t="str">
        <f>'Cover Sheet'!$A$6</f>
        <v>[insert name of firm]</v>
      </c>
      <c r="E1570" s="88" t="str">
        <f>'Cover Sheet'!$B$6</f>
        <v>[insert CPA name]</v>
      </c>
      <c r="F1570" s="88" t="str">
        <f>'Cover Sheet'!$B$8</f>
        <v>[insert CPA license number]</v>
      </c>
      <c r="G1570" s="88" t="str">
        <f>'Cover Sheet'!$D$6</f>
        <v>[insert direct email address]</v>
      </c>
      <c r="H1570" s="88" t="str">
        <f>'Cover Sheet'!$D$8</f>
        <v>[insert direct phone number]</v>
      </c>
      <c r="I1570" s="88" t="str">
        <f>'Cover Sheet'!$D$10</f>
        <v>[insert firm mailing address]</v>
      </c>
      <c r="J1570" s="88" t="str">
        <f>'Licensee Info'!$E$2</f>
        <v>Report not attested to correctly</v>
      </c>
      <c r="K1570" s="91" t="s">
        <v>306</v>
      </c>
      <c r="L1570" s="91">
        <v>1</v>
      </c>
      <c r="M1570" s="91" t="s">
        <v>284</v>
      </c>
      <c r="N1570" s="91">
        <v>5</v>
      </c>
      <c r="O1570" s="91">
        <v>6</v>
      </c>
      <c r="P1570" s="91"/>
      <c r="Q1570" s="91"/>
      <c r="R1570" s="91">
        <v>0</v>
      </c>
      <c r="S1570" s="91">
        <v>0</v>
      </c>
      <c r="T1570" s="91">
        <v>0</v>
      </c>
      <c r="U1570" s="91">
        <v>0</v>
      </c>
      <c r="V1570" s="91">
        <v>0</v>
      </c>
      <c r="W1570" s="91">
        <v>0</v>
      </c>
      <c r="X1570" s="91">
        <v>0</v>
      </c>
      <c r="Y1570" s="91">
        <v>0</v>
      </c>
      <c r="Z1570" s="91">
        <v>0</v>
      </c>
      <c r="AA1570" s="91">
        <v>0</v>
      </c>
      <c r="AB1570" s="91">
        <v>0</v>
      </c>
      <c r="AC1570" s="91">
        <v>0</v>
      </c>
      <c r="AD1570" s="91">
        <v>0</v>
      </c>
      <c r="AE1570" s="91"/>
      <c r="AF1570" s="91"/>
      <c r="AG1570" s="91"/>
      <c r="AH1570" s="91"/>
      <c r="AJ1570" cm="1">
        <f t="array" ref="AJ1570">IF(OR(COUNTIF(R1570,$AZ$2:$AZ$19)),0,1)</f>
        <v>0</v>
      </c>
      <c r="AK1570" cm="1">
        <f t="array" ref="AK1570">IF(OR(COUNTIF(S1570,$AZ$2:$AZ$19)),0,1)</f>
        <v>0</v>
      </c>
      <c r="AL1570" cm="1">
        <f t="array" ref="AL1570">IF(OR(COUNTIF(T1570,$AZ$2:$AZ$19)),0,1)</f>
        <v>0</v>
      </c>
      <c r="AM1570" cm="1">
        <f t="array" ref="AM1570">IF(OR(COUNTIF(U1570,$AZ$2:$AZ$19)),0,1)</f>
        <v>0</v>
      </c>
      <c r="AN1570" cm="1">
        <f t="array" ref="AN1570">IF(OR(COUNTIF(V1570,$AZ$2:$AZ$19)),0,1)</f>
        <v>0</v>
      </c>
      <c r="AO1570" cm="1">
        <f t="array" ref="AO1570">IF(OR(COUNTIF(W1570,$AZ$2:$AZ$19)),0,1)</f>
        <v>0</v>
      </c>
      <c r="AP1570" cm="1">
        <f t="array" ref="AP1570">IF(OR(COUNTIF(X1570,$AZ$2:$AZ$19)),0,1)</f>
        <v>0</v>
      </c>
      <c r="AQ1570" cm="1">
        <f t="array" ref="AQ1570">IF(OR(COUNTIF(Y1570,$AZ$2:$AZ$19)),0,1)</f>
        <v>0</v>
      </c>
      <c r="AR1570" cm="1">
        <f t="array" ref="AR1570">IF(OR(COUNTIF(Z1570,$AZ$2:$AZ$19)),0,1)</f>
        <v>0</v>
      </c>
      <c r="AS1570" cm="1">
        <f t="array" ref="AS1570">IF(OR(COUNTIF(AA1570,$AZ$2:$AZ$19)),0,1)</f>
        <v>0</v>
      </c>
      <c r="AT1570" cm="1">
        <f t="array" ref="AT1570">IF(OR(COUNTIF(AB1570,$AZ$2:$AZ$19)),0,1)</f>
        <v>0</v>
      </c>
      <c r="AU1570" cm="1">
        <f t="array" ref="AU1570">IF(OR(COUNTIF(AC1570,$AZ$2:$AZ$19)),0,1)</f>
        <v>0</v>
      </c>
      <c r="AV1570" cm="1">
        <f t="array" ref="AV1570">IF(OR(COUNTIF(AD1570,$AZ$2:$AZ$19)),0,1)</f>
        <v>0</v>
      </c>
      <c r="AX1570">
        <f t="shared" si="28"/>
        <v>0</v>
      </c>
    </row>
    <row r="1571" spans="1:50" x14ac:dyDescent="0.3">
      <c r="A1571" s="92" t="str" cm="1">
        <f t="array" ref="A1571">IF(AX1571&gt;0,'Licensee Info'!$A$2:$A$2,"#N/A")</f>
        <v>#N/A</v>
      </c>
      <c r="B1571" s="88" t="str">
        <f>'Cover Sheet'!$A$3</f>
        <v>[insert AFS Reporting Period]</v>
      </c>
      <c r="C1571" s="88" t="str">
        <f>'Cover Sheet'!$D$3</f>
        <v>[insert all medical and adult-use license record numbers covered by this AFS]</v>
      </c>
      <c r="D1571" s="88" t="str">
        <f>'Cover Sheet'!$A$6</f>
        <v>[insert name of firm]</v>
      </c>
      <c r="E1571" s="88" t="str">
        <f>'Cover Sheet'!$B$6</f>
        <v>[insert CPA name]</v>
      </c>
      <c r="F1571" s="88" t="str">
        <f>'Cover Sheet'!$B$8</f>
        <v>[insert CPA license number]</v>
      </c>
      <c r="G1571" s="88" t="str">
        <f>'Cover Sheet'!$D$6</f>
        <v>[insert direct email address]</v>
      </c>
      <c r="H1571" s="88" t="str">
        <f>'Cover Sheet'!$D$8</f>
        <v>[insert direct phone number]</v>
      </c>
      <c r="I1571" s="88" t="str">
        <f>'Cover Sheet'!$D$10</f>
        <v>[insert firm mailing address]</v>
      </c>
      <c r="J1571" s="88" t="str">
        <f>'Licensee Info'!$E$2</f>
        <v>Report not attested to correctly</v>
      </c>
      <c r="K1571" t="s">
        <v>306</v>
      </c>
      <c r="L1571">
        <v>1</v>
      </c>
      <c r="M1571" t="s">
        <v>284</v>
      </c>
      <c r="N1571">
        <v>5</v>
      </c>
      <c r="O1571">
        <v>7</v>
      </c>
      <c r="R1571">
        <v>0</v>
      </c>
      <c r="S1571">
        <v>0</v>
      </c>
      <c r="T1571">
        <v>0</v>
      </c>
      <c r="U1571">
        <v>0</v>
      </c>
      <c r="V1571">
        <v>0</v>
      </c>
      <c r="W1571">
        <v>0</v>
      </c>
      <c r="X1571">
        <v>0</v>
      </c>
      <c r="Y1571">
        <v>0</v>
      </c>
      <c r="Z1571">
        <v>0</v>
      </c>
      <c r="AA1571">
        <v>0</v>
      </c>
      <c r="AB1571">
        <v>0</v>
      </c>
      <c r="AC1571">
        <v>0</v>
      </c>
      <c r="AD1571">
        <v>0</v>
      </c>
      <c r="AJ1571" cm="1">
        <f t="array" ref="AJ1571">IF(OR(COUNTIF(R1571,$AZ$2:$AZ$19)),0,1)</f>
        <v>0</v>
      </c>
      <c r="AK1571" cm="1">
        <f t="array" ref="AK1571">IF(OR(COUNTIF(S1571,$AZ$2:$AZ$19)),0,1)</f>
        <v>0</v>
      </c>
      <c r="AL1571" cm="1">
        <f t="array" ref="AL1571">IF(OR(COUNTIF(T1571,$AZ$2:$AZ$19)),0,1)</f>
        <v>0</v>
      </c>
      <c r="AM1571" cm="1">
        <f t="array" ref="AM1571">IF(OR(COUNTIF(U1571,$AZ$2:$AZ$19)),0,1)</f>
        <v>0</v>
      </c>
      <c r="AN1571" cm="1">
        <f t="array" ref="AN1571">IF(OR(COUNTIF(V1571,$AZ$2:$AZ$19)),0,1)</f>
        <v>0</v>
      </c>
      <c r="AO1571" cm="1">
        <f t="array" ref="AO1571">IF(OR(COUNTIF(W1571,$AZ$2:$AZ$19)),0,1)</f>
        <v>0</v>
      </c>
      <c r="AP1571" cm="1">
        <f t="array" ref="AP1571">IF(OR(COUNTIF(X1571,$AZ$2:$AZ$19)),0,1)</f>
        <v>0</v>
      </c>
      <c r="AQ1571" cm="1">
        <f t="array" ref="AQ1571">IF(OR(COUNTIF(Y1571,$AZ$2:$AZ$19)),0,1)</f>
        <v>0</v>
      </c>
      <c r="AR1571" cm="1">
        <f t="array" ref="AR1571">IF(OR(COUNTIF(Z1571,$AZ$2:$AZ$19)),0,1)</f>
        <v>0</v>
      </c>
      <c r="AS1571" cm="1">
        <f t="array" ref="AS1571">IF(OR(COUNTIF(AA1571,$AZ$2:$AZ$19)),0,1)</f>
        <v>0</v>
      </c>
      <c r="AT1571" cm="1">
        <f t="array" ref="AT1571">IF(OR(COUNTIF(AB1571,$AZ$2:$AZ$19)),0,1)</f>
        <v>0</v>
      </c>
      <c r="AU1571" cm="1">
        <f t="array" ref="AU1571">IF(OR(COUNTIF(AC1571,$AZ$2:$AZ$19)),0,1)</f>
        <v>0</v>
      </c>
      <c r="AV1571" cm="1">
        <f t="array" ref="AV1571">IF(OR(COUNTIF(AD1571,$AZ$2:$AZ$19)),0,1)</f>
        <v>0</v>
      </c>
      <c r="AX1571">
        <f t="shared" si="28"/>
        <v>0</v>
      </c>
    </row>
    <row r="1572" spans="1:50" x14ac:dyDescent="0.3">
      <c r="A1572" s="88" t="str" cm="1">
        <f t="array" ref="A1572">IF(AX1572&gt;0,'Licensee Info'!$A$2:$A$2,"#N/A")</f>
        <v>#N/A</v>
      </c>
      <c r="B1572" s="88" t="str">
        <f>'Cover Sheet'!$A$3</f>
        <v>[insert AFS Reporting Period]</v>
      </c>
      <c r="C1572" s="88" t="str">
        <f>'Cover Sheet'!$D$3</f>
        <v>[insert all medical and adult-use license record numbers covered by this AFS]</v>
      </c>
      <c r="D1572" s="88" t="str">
        <f>'Cover Sheet'!$A$6</f>
        <v>[insert name of firm]</v>
      </c>
      <c r="E1572" s="88" t="str">
        <f>'Cover Sheet'!$B$6</f>
        <v>[insert CPA name]</v>
      </c>
      <c r="F1572" s="88" t="str">
        <f>'Cover Sheet'!$B$8</f>
        <v>[insert CPA license number]</v>
      </c>
      <c r="G1572" s="88" t="str">
        <f>'Cover Sheet'!$D$6</f>
        <v>[insert direct email address]</v>
      </c>
      <c r="H1572" s="88" t="str">
        <f>'Cover Sheet'!$D$8</f>
        <v>[insert direct phone number]</v>
      </c>
      <c r="I1572" s="88" t="str">
        <f>'Cover Sheet'!$D$10</f>
        <v>[insert firm mailing address]</v>
      </c>
      <c r="J1572" s="88" t="str">
        <f>'Licensee Info'!$E$2</f>
        <v>Report not attested to correctly</v>
      </c>
      <c r="K1572" s="91" t="s">
        <v>306</v>
      </c>
      <c r="L1572" s="91">
        <v>1</v>
      </c>
      <c r="M1572" s="91" t="s">
        <v>284</v>
      </c>
      <c r="N1572" s="91">
        <v>5</v>
      </c>
      <c r="O1572" s="91">
        <v>8</v>
      </c>
      <c r="P1572" s="91"/>
      <c r="Q1572" s="91"/>
      <c r="R1572" s="91">
        <v>0</v>
      </c>
      <c r="S1572" s="91">
        <v>0</v>
      </c>
      <c r="T1572" s="91">
        <v>0</v>
      </c>
      <c r="U1572" s="91">
        <v>0</v>
      </c>
      <c r="V1572" s="91">
        <v>0</v>
      </c>
      <c r="W1572" s="91">
        <v>0</v>
      </c>
      <c r="X1572" s="91">
        <v>0</v>
      </c>
      <c r="Y1572" s="91">
        <v>0</v>
      </c>
      <c r="Z1572" s="91">
        <v>0</v>
      </c>
      <c r="AA1572" s="91">
        <v>0</v>
      </c>
      <c r="AB1572" s="91">
        <v>0</v>
      </c>
      <c r="AC1572" s="91">
        <v>0</v>
      </c>
      <c r="AD1572" s="91">
        <v>0</v>
      </c>
      <c r="AE1572" s="91"/>
      <c r="AF1572" s="91"/>
      <c r="AG1572" s="91"/>
      <c r="AH1572" s="91"/>
      <c r="AJ1572" cm="1">
        <f t="array" ref="AJ1572">IF(OR(COUNTIF(R1572,$AZ$2:$AZ$19)),0,1)</f>
        <v>0</v>
      </c>
      <c r="AK1572" cm="1">
        <f t="array" ref="AK1572">IF(OR(COUNTIF(S1572,$AZ$2:$AZ$19)),0,1)</f>
        <v>0</v>
      </c>
      <c r="AL1572" cm="1">
        <f t="array" ref="AL1572">IF(OR(COUNTIF(T1572,$AZ$2:$AZ$19)),0,1)</f>
        <v>0</v>
      </c>
      <c r="AM1572" cm="1">
        <f t="array" ref="AM1572">IF(OR(COUNTIF(U1572,$AZ$2:$AZ$19)),0,1)</f>
        <v>0</v>
      </c>
      <c r="AN1572" cm="1">
        <f t="array" ref="AN1572">IF(OR(COUNTIF(V1572,$AZ$2:$AZ$19)),0,1)</f>
        <v>0</v>
      </c>
      <c r="AO1572" cm="1">
        <f t="array" ref="AO1572">IF(OR(COUNTIF(W1572,$AZ$2:$AZ$19)),0,1)</f>
        <v>0</v>
      </c>
      <c r="AP1572" cm="1">
        <f t="array" ref="AP1572">IF(OR(COUNTIF(X1572,$AZ$2:$AZ$19)),0,1)</f>
        <v>0</v>
      </c>
      <c r="AQ1572" cm="1">
        <f t="array" ref="AQ1572">IF(OR(COUNTIF(Y1572,$AZ$2:$AZ$19)),0,1)</f>
        <v>0</v>
      </c>
      <c r="AR1572" cm="1">
        <f t="array" ref="AR1572">IF(OR(COUNTIF(Z1572,$AZ$2:$AZ$19)),0,1)</f>
        <v>0</v>
      </c>
      <c r="AS1572" cm="1">
        <f t="array" ref="AS1572">IF(OR(COUNTIF(AA1572,$AZ$2:$AZ$19)),0,1)</f>
        <v>0</v>
      </c>
      <c r="AT1572" cm="1">
        <f t="array" ref="AT1572">IF(OR(COUNTIF(AB1572,$AZ$2:$AZ$19)),0,1)</f>
        <v>0</v>
      </c>
      <c r="AU1572" cm="1">
        <f t="array" ref="AU1572">IF(OR(COUNTIF(AC1572,$AZ$2:$AZ$19)),0,1)</f>
        <v>0</v>
      </c>
      <c r="AV1572" cm="1">
        <f t="array" ref="AV1572">IF(OR(COUNTIF(AD1572,$AZ$2:$AZ$19)),0,1)</f>
        <v>0</v>
      </c>
      <c r="AX1572">
        <f t="shared" si="28"/>
        <v>0</v>
      </c>
    </row>
    <row r="1573" spans="1:50" x14ac:dyDescent="0.3">
      <c r="A1573" s="92" t="str" cm="1">
        <f t="array" ref="A1573">IF(AX1573&gt;0,'Licensee Info'!$A$2:$A$2,"#N/A")</f>
        <v>#N/A</v>
      </c>
      <c r="B1573" s="88" t="str">
        <f>'Cover Sheet'!$A$3</f>
        <v>[insert AFS Reporting Period]</v>
      </c>
      <c r="C1573" s="88" t="str">
        <f>'Cover Sheet'!$D$3</f>
        <v>[insert all medical and adult-use license record numbers covered by this AFS]</v>
      </c>
      <c r="D1573" s="88" t="str">
        <f>'Cover Sheet'!$A$6</f>
        <v>[insert name of firm]</v>
      </c>
      <c r="E1573" s="88" t="str">
        <f>'Cover Sheet'!$B$6</f>
        <v>[insert CPA name]</v>
      </c>
      <c r="F1573" s="88" t="str">
        <f>'Cover Sheet'!$B$8</f>
        <v>[insert CPA license number]</v>
      </c>
      <c r="G1573" s="88" t="str">
        <f>'Cover Sheet'!$D$6</f>
        <v>[insert direct email address]</v>
      </c>
      <c r="H1573" s="88" t="str">
        <f>'Cover Sheet'!$D$8</f>
        <v>[insert direct phone number]</v>
      </c>
      <c r="I1573" s="88" t="str">
        <f>'Cover Sheet'!$D$10</f>
        <v>[insert firm mailing address]</v>
      </c>
      <c r="J1573" s="88" t="str">
        <f>'Licensee Info'!$E$2</f>
        <v>Report not attested to correctly</v>
      </c>
      <c r="K1573" t="s">
        <v>306</v>
      </c>
      <c r="L1573">
        <v>1</v>
      </c>
      <c r="M1573" t="s">
        <v>284</v>
      </c>
      <c r="N1573">
        <v>5</v>
      </c>
      <c r="O1573">
        <v>9</v>
      </c>
      <c r="R1573">
        <v>0</v>
      </c>
      <c r="S1573">
        <v>0</v>
      </c>
      <c r="T1573">
        <v>0</v>
      </c>
      <c r="U1573">
        <v>0</v>
      </c>
      <c r="V1573">
        <v>0</v>
      </c>
      <c r="W1573">
        <v>0</v>
      </c>
      <c r="X1573">
        <v>0</v>
      </c>
      <c r="Y1573">
        <v>0</v>
      </c>
      <c r="Z1573">
        <v>0</v>
      </c>
      <c r="AA1573">
        <v>0</v>
      </c>
      <c r="AB1573">
        <v>0</v>
      </c>
      <c r="AC1573">
        <v>0</v>
      </c>
      <c r="AD1573">
        <v>0</v>
      </c>
      <c r="AJ1573" cm="1">
        <f t="array" ref="AJ1573">IF(OR(COUNTIF(R1573,$AZ$2:$AZ$19)),0,1)</f>
        <v>0</v>
      </c>
      <c r="AK1573" cm="1">
        <f t="array" ref="AK1573">IF(OR(COUNTIF(S1573,$AZ$2:$AZ$19)),0,1)</f>
        <v>0</v>
      </c>
      <c r="AL1573" cm="1">
        <f t="array" ref="AL1573">IF(OR(COUNTIF(T1573,$AZ$2:$AZ$19)),0,1)</f>
        <v>0</v>
      </c>
      <c r="AM1573" cm="1">
        <f t="array" ref="AM1573">IF(OR(COUNTIF(U1573,$AZ$2:$AZ$19)),0,1)</f>
        <v>0</v>
      </c>
      <c r="AN1573" cm="1">
        <f t="array" ref="AN1573">IF(OR(COUNTIF(V1573,$AZ$2:$AZ$19)),0,1)</f>
        <v>0</v>
      </c>
      <c r="AO1573" cm="1">
        <f t="array" ref="AO1573">IF(OR(COUNTIF(W1573,$AZ$2:$AZ$19)),0,1)</f>
        <v>0</v>
      </c>
      <c r="AP1573" cm="1">
        <f t="array" ref="AP1573">IF(OR(COUNTIF(X1573,$AZ$2:$AZ$19)),0,1)</f>
        <v>0</v>
      </c>
      <c r="AQ1573" cm="1">
        <f t="array" ref="AQ1573">IF(OR(COUNTIF(Y1573,$AZ$2:$AZ$19)),0,1)</f>
        <v>0</v>
      </c>
      <c r="AR1573" cm="1">
        <f t="array" ref="AR1573">IF(OR(COUNTIF(Z1573,$AZ$2:$AZ$19)),0,1)</f>
        <v>0</v>
      </c>
      <c r="AS1573" cm="1">
        <f t="array" ref="AS1573">IF(OR(COUNTIF(AA1573,$AZ$2:$AZ$19)),0,1)</f>
        <v>0</v>
      </c>
      <c r="AT1573" cm="1">
        <f t="array" ref="AT1573">IF(OR(COUNTIF(AB1573,$AZ$2:$AZ$19)),0,1)</f>
        <v>0</v>
      </c>
      <c r="AU1573" cm="1">
        <f t="array" ref="AU1573">IF(OR(COUNTIF(AC1573,$AZ$2:$AZ$19)),0,1)</f>
        <v>0</v>
      </c>
      <c r="AV1573" cm="1">
        <f t="array" ref="AV1573">IF(OR(COUNTIF(AD1573,$AZ$2:$AZ$19)),0,1)</f>
        <v>0</v>
      </c>
      <c r="AX1573">
        <f t="shared" si="28"/>
        <v>0</v>
      </c>
    </row>
    <row r="1574" spans="1:50" x14ac:dyDescent="0.3">
      <c r="A1574" s="88" t="str" cm="1">
        <f t="array" ref="A1574">IF(AX1574&gt;0,'Licensee Info'!$A$2:$A$2,"#N/A")</f>
        <v>#N/A</v>
      </c>
      <c r="B1574" s="88" t="str">
        <f>'Cover Sheet'!$A$3</f>
        <v>[insert AFS Reporting Period]</v>
      </c>
      <c r="C1574" s="88" t="str">
        <f>'Cover Sheet'!$D$3</f>
        <v>[insert all medical and adult-use license record numbers covered by this AFS]</v>
      </c>
      <c r="D1574" s="88" t="str">
        <f>'Cover Sheet'!$A$6</f>
        <v>[insert name of firm]</v>
      </c>
      <c r="E1574" s="88" t="str">
        <f>'Cover Sheet'!$B$6</f>
        <v>[insert CPA name]</v>
      </c>
      <c r="F1574" s="88" t="str">
        <f>'Cover Sheet'!$B$8</f>
        <v>[insert CPA license number]</v>
      </c>
      <c r="G1574" s="88" t="str">
        <f>'Cover Sheet'!$D$6</f>
        <v>[insert direct email address]</v>
      </c>
      <c r="H1574" s="88" t="str">
        <f>'Cover Sheet'!$D$8</f>
        <v>[insert direct phone number]</v>
      </c>
      <c r="I1574" s="88" t="str">
        <f>'Cover Sheet'!$D$10</f>
        <v>[insert firm mailing address]</v>
      </c>
      <c r="J1574" s="88" t="str">
        <f>'Licensee Info'!$E$2</f>
        <v>Report not attested to correctly</v>
      </c>
      <c r="K1574" s="91" t="s">
        <v>306</v>
      </c>
      <c r="L1574" s="91">
        <v>1</v>
      </c>
      <c r="M1574" s="91" t="s">
        <v>284</v>
      </c>
      <c r="N1574" s="91">
        <v>5</v>
      </c>
      <c r="O1574" s="91">
        <v>10</v>
      </c>
      <c r="P1574" s="91"/>
      <c r="Q1574" s="91"/>
      <c r="R1574" s="91">
        <v>0</v>
      </c>
      <c r="S1574" s="91">
        <v>0</v>
      </c>
      <c r="T1574" s="91">
        <v>0</v>
      </c>
      <c r="U1574" s="91">
        <v>0</v>
      </c>
      <c r="V1574" s="91">
        <v>0</v>
      </c>
      <c r="W1574" s="91">
        <v>0</v>
      </c>
      <c r="X1574" s="91">
        <v>0</v>
      </c>
      <c r="Y1574" s="91">
        <v>0</v>
      </c>
      <c r="Z1574" s="91">
        <v>0</v>
      </c>
      <c r="AA1574" s="91">
        <v>0</v>
      </c>
      <c r="AB1574" s="91">
        <v>0</v>
      </c>
      <c r="AC1574" s="91">
        <v>0</v>
      </c>
      <c r="AD1574" s="91">
        <v>0</v>
      </c>
      <c r="AE1574" s="91"/>
      <c r="AF1574" s="91"/>
      <c r="AG1574" s="91"/>
      <c r="AH1574" s="91"/>
      <c r="AJ1574" cm="1">
        <f t="array" ref="AJ1574">IF(OR(COUNTIF(R1574,$AZ$2:$AZ$19)),0,1)</f>
        <v>0</v>
      </c>
      <c r="AK1574" cm="1">
        <f t="array" ref="AK1574">IF(OR(COUNTIF(S1574,$AZ$2:$AZ$19)),0,1)</f>
        <v>0</v>
      </c>
      <c r="AL1574" cm="1">
        <f t="array" ref="AL1574">IF(OR(COUNTIF(T1574,$AZ$2:$AZ$19)),0,1)</f>
        <v>0</v>
      </c>
      <c r="AM1574" cm="1">
        <f t="array" ref="AM1574">IF(OR(COUNTIF(U1574,$AZ$2:$AZ$19)),0,1)</f>
        <v>0</v>
      </c>
      <c r="AN1574" cm="1">
        <f t="array" ref="AN1574">IF(OR(COUNTIF(V1574,$AZ$2:$AZ$19)),0,1)</f>
        <v>0</v>
      </c>
      <c r="AO1574" cm="1">
        <f t="array" ref="AO1574">IF(OR(COUNTIF(W1574,$AZ$2:$AZ$19)),0,1)</f>
        <v>0</v>
      </c>
      <c r="AP1574" cm="1">
        <f t="array" ref="AP1574">IF(OR(COUNTIF(X1574,$AZ$2:$AZ$19)),0,1)</f>
        <v>0</v>
      </c>
      <c r="AQ1574" cm="1">
        <f t="array" ref="AQ1574">IF(OR(COUNTIF(Y1574,$AZ$2:$AZ$19)),0,1)</f>
        <v>0</v>
      </c>
      <c r="AR1574" cm="1">
        <f t="array" ref="AR1574">IF(OR(COUNTIF(Z1574,$AZ$2:$AZ$19)),0,1)</f>
        <v>0</v>
      </c>
      <c r="AS1574" cm="1">
        <f t="array" ref="AS1574">IF(OR(COUNTIF(AA1574,$AZ$2:$AZ$19)),0,1)</f>
        <v>0</v>
      </c>
      <c r="AT1574" cm="1">
        <f t="array" ref="AT1574">IF(OR(COUNTIF(AB1574,$AZ$2:$AZ$19)),0,1)</f>
        <v>0</v>
      </c>
      <c r="AU1574" cm="1">
        <f t="array" ref="AU1574">IF(OR(COUNTIF(AC1574,$AZ$2:$AZ$19)),0,1)</f>
        <v>0</v>
      </c>
      <c r="AV1574" cm="1">
        <f t="array" ref="AV1574">IF(OR(COUNTIF(AD1574,$AZ$2:$AZ$19)),0,1)</f>
        <v>0</v>
      </c>
      <c r="AX1574">
        <f t="shared" si="28"/>
        <v>0</v>
      </c>
    </row>
    <row r="1575" spans="1:50" x14ac:dyDescent="0.3">
      <c r="A1575" s="92" t="str" cm="1">
        <f t="array" ref="A1575">IF(AX1575&gt;1,'Licensee Info'!$A$2:$A$2,"#N/A")</f>
        <v>#N/A</v>
      </c>
      <c r="B1575" s="88" t="str">
        <f>'Cover Sheet'!$A$3</f>
        <v>[insert AFS Reporting Period]</v>
      </c>
      <c r="C1575" s="88" t="str">
        <f>'Cover Sheet'!$D$3</f>
        <v>[insert all medical and adult-use license record numbers covered by this AFS]</v>
      </c>
      <c r="D1575" s="88" t="str">
        <f>'Cover Sheet'!$A$6</f>
        <v>[insert name of firm]</v>
      </c>
      <c r="E1575" s="88" t="str">
        <f>'Cover Sheet'!$B$6</f>
        <v>[insert CPA name]</v>
      </c>
      <c r="F1575" s="88" t="str">
        <f>'Cover Sheet'!$B$8</f>
        <v>[insert CPA license number]</v>
      </c>
      <c r="G1575" s="88" t="str">
        <f>'Cover Sheet'!$D$6</f>
        <v>[insert direct email address]</v>
      </c>
      <c r="H1575" s="88" t="str">
        <f>'Cover Sheet'!$D$8</f>
        <v>[insert direct phone number]</v>
      </c>
      <c r="I1575" s="88" t="str">
        <f>'Cover Sheet'!$D$10</f>
        <v>[insert firm mailing address]</v>
      </c>
      <c r="J1575" s="88" t="str">
        <f>'Licensee Info'!$E$2</f>
        <v>Report not attested to correctly</v>
      </c>
      <c r="K1575" t="s">
        <v>307</v>
      </c>
      <c r="L1575">
        <v>1</v>
      </c>
      <c r="M1575">
        <v>1</v>
      </c>
      <c r="N1575">
        <v>1</v>
      </c>
      <c r="R1575" cm="1">
        <f t="array" ref="R1575:V1584">'E4 - Licensing Agreements'!$A$12:$E$21</f>
        <v>0</v>
      </c>
      <c r="S1575">
        <v>0</v>
      </c>
      <c r="T1575">
        <v>0</v>
      </c>
      <c r="U1575">
        <v>0</v>
      </c>
      <c r="V1575">
        <v>0</v>
      </c>
      <c r="W1575" t="str" cm="1">
        <f t="array" ref="W1575:W1586">'Drop Down'!$C$2:$C$13</f>
        <v/>
      </c>
      <c r="X1575">
        <v>0</v>
      </c>
      <c r="Y1575">
        <v>0</v>
      </c>
      <c r="Z1575">
        <v>0</v>
      </c>
      <c r="AA1575">
        <v>0</v>
      </c>
      <c r="AB1575">
        <v>0</v>
      </c>
      <c r="AC1575">
        <v>0</v>
      </c>
      <c r="AD1575">
        <v>0</v>
      </c>
      <c r="AJ1575" cm="1">
        <f t="array" ref="AJ1575">IF(OR(COUNTIF(R1575,$AZ$2:$AZ$19)),0,1)</f>
        <v>0</v>
      </c>
      <c r="AK1575" cm="1">
        <f t="array" ref="AK1575">IF(OR(COUNTIF(S1575,$AZ$2:$AZ$19)),0,1)</f>
        <v>0</v>
      </c>
      <c r="AL1575" cm="1">
        <f t="array" ref="AL1575">IF(OR(COUNTIF(T1575,$AZ$2:$AZ$19)),0,1)</f>
        <v>0</v>
      </c>
      <c r="AM1575" cm="1">
        <f t="array" ref="AM1575">IF(OR(COUNTIF(U1575,$AZ$2:$AZ$19)),0,1)</f>
        <v>0</v>
      </c>
      <c r="AN1575" cm="1">
        <f t="array" ref="AN1575">IF(OR(COUNTIF(V1575,$AZ$2:$AZ$19)),0,1)</f>
        <v>0</v>
      </c>
      <c r="AO1575" cm="1">
        <f t="array" ref="AO1575">IF(OR(COUNTIF(W1575,$AZ$2:$AZ$19)),0,1)</f>
        <v>1</v>
      </c>
      <c r="AP1575" cm="1">
        <f t="array" ref="AP1575">IF(OR(COUNTIF(X1575,$AZ$2:$AZ$19)),0,1)</f>
        <v>0</v>
      </c>
      <c r="AQ1575" cm="1">
        <f t="array" ref="AQ1575">IF(OR(COUNTIF(Y1575,$AZ$2:$AZ$19)),0,1)</f>
        <v>0</v>
      </c>
      <c r="AR1575" cm="1">
        <f t="array" ref="AR1575">IF(OR(COUNTIF(Z1575,$AZ$2:$AZ$19)),0,1)</f>
        <v>0</v>
      </c>
      <c r="AS1575" cm="1">
        <f t="array" ref="AS1575">IF(OR(COUNTIF(AA1575,$AZ$2:$AZ$19)),0,1)</f>
        <v>0</v>
      </c>
      <c r="AT1575" cm="1">
        <f t="array" ref="AT1575">IF(OR(COUNTIF(AB1575,$AZ$2:$AZ$19)),0,1)</f>
        <v>0</v>
      </c>
      <c r="AU1575" cm="1">
        <f t="array" ref="AU1575">IF(OR(COUNTIF(AC1575,$AZ$2:$AZ$19)),0,1)</f>
        <v>0</v>
      </c>
      <c r="AV1575" cm="1">
        <f t="array" ref="AV1575">IF(OR(COUNTIF(AD1575,$AZ$2:$AZ$19)),0,1)</f>
        <v>0</v>
      </c>
      <c r="AX1575">
        <f t="shared" ref="AX1575:AX1614" si="29">SUM(AJ1575:AV1575)</f>
        <v>1</v>
      </c>
    </row>
    <row r="1576" spans="1:50" x14ac:dyDescent="0.3">
      <c r="A1576" s="88" t="str" cm="1">
        <f t="array" ref="A1576">IF(AX1576&gt;1,'Licensee Info'!$A$2:$A$2,"#N/A")</f>
        <v>#N/A</v>
      </c>
      <c r="B1576" s="88" t="str">
        <f>'Cover Sheet'!$A$3</f>
        <v>[insert AFS Reporting Period]</v>
      </c>
      <c r="C1576" s="88" t="str">
        <f>'Cover Sheet'!$D$3</f>
        <v>[insert all medical and adult-use license record numbers covered by this AFS]</v>
      </c>
      <c r="D1576" s="88" t="str">
        <f>'Cover Sheet'!$A$6</f>
        <v>[insert name of firm]</v>
      </c>
      <c r="E1576" s="88" t="str">
        <f>'Cover Sheet'!$B$6</f>
        <v>[insert CPA name]</v>
      </c>
      <c r="F1576" s="88" t="str">
        <f>'Cover Sheet'!$B$8</f>
        <v>[insert CPA license number]</v>
      </c>
      <c r="G1576" s="88" t="str">
        <f>'Cover Sheet'!$D$6</f>
        <v>[insert direct email address]</v>
      </c>
      <c r="H1576" s="88" t="str">
        <f>'Cover Sheet'!$D$8</f>
        <v>[insert direct phone number]</v>
      </c>
      <c r="I1576" s="88" t="str">
        <f>'Cover Sheet'!$D$10</f>
        <v>[insert firm mailing address]</v>
      </c>
      <c r="J1576" s="88" t="str">
        <f>'Licensee Info'!$E$2</f>
        <v>Report not attested to correctly</v>
      </c>
      <c r="K1576" s="91" t="s">
        <v>307</v>
      </c>
      <c r="L1576" s="91">
        <v>1</v>
      </c>
      <c r="M1576" s="91">
        <v>1</v>
      </c>
      <c r="N1576" s="91">
        <v>2</v>
      </c>
      <c r="O1576" s="91"/>
      <c r="P1576" s="91"/>
      <c r="Q1576" s="91"/>
      <c r="R1576" s="91">
        <v>0</v>
      </c>
      <c r="S1576" s="91">
        <v>0</v>
      </c>
      <c r="T1576" s="91">
        <v>0</v>
      </c>
      <c r="U1576" s="91">
        <v>0</v>
      </c>
      <c r="V1576" s="91">
        <v>0</v>
      </c>
      <c r="W1576" s="91" t="str">
        <v/>
      </c>
      <c r="X1576" s="91">
        <v>0</v>
      </c>
      <c r="Y1576" s="91">
        <v>0</v>
      </c>
      <c r="Z1576" s="91">
        <v>0</v>
      </c>
      <c r="AA1576" s="91">
        <v>0</v>
      </c>
      <c r="AB1576" s="91">
        <v>0</v>
      </c>
      <c r="AC1576" s="91">
        <v>0</v>
      </c>
      <c r="AD1576" s="91">
        <v>0</v>
      </c>
      <c r="AE1576" s="91"/>
      <c r="AF1576" s="91"/>
      <c r="AG1576" s="91"/>
      <c r="AH1576" s="91"/>
      <c r="AJ1576" cm="1">
        <f t="array" ref="AJ1576">IF(OR(COUNTIF(R1576,$AZ$2:$AZ$19)),0,1)</f>
        <v>0</v>
      </c>
      <c r="AK1576" cm="1">
        <f t="array" ref="AK1576">IF(OR(COUNTIF(S1576,$AZ$2:$AZ$19)),0,1)</f>
        <v>0</v>
      </c>
      <c r="AL1576" cm="1">
        <f t="array" ref="AL1576">IF(OR(COUNTIF(T1576,$AZ$2:$AZ$19)),0,1)</f>
        <v>0</v>
      </c>
      <c r="AM1576" cm="1">
        <f t="array" ref="AM1576">IF(OR(COUNTIF(U1576,$AZ$2:$AZ$19)),0,1)</f>
        <v>0</v>
      </c>
      <c r="AN1576" cm="1">
        <f t="array" ref="AN1576">IF(OR(COUNTIF(V1576,$AZ$2:$AZ$19)),0,1)</f>
        <v>0</v>
      </c>
      <c r="AO1576" cm="1">
        <f t="array" ref="AO1576">IF(OR(COUNTIF(W1576,$AZ$2:$AZ$19)),0,1)</f>
        <v>1</v>
      </c>
      <c r="AP1576" cm="1">
        <f t="array" ref="AP1576">IF(OR(COUNTIF(X1576,$AZ$2:$AZ$19)),0,1)</f>
        <v>0</v>
      </c>
      <c r="AQ1576" cm="1">
        <f t="array" ref="AQ1576">IF(OR(COUNTIF(Y1576,$AZ$2:$AZ$19)),0,1)</f>
        <v>0</v>
      </c>
      <c r="AR1576" cm="1">
        <f t="array" ref="AR1576">IF(OR(COUNTIF(Z1576,$AZ$2:$AZ$19)),0,1)</f>
        <v>0</v>
      </c>
      <c r="AS1576" cm="1">
        <f t="array" ref="AS1576">IF(OR(COUNTIF(AA1576,$AZ$2:$AZ$19)),0,1)</f>
        <v>0</v>
      </c>
      <c r="AT1576" cm="1">
        <f t="array" ref="AT1576">IF(OR(COUNTIF(AB1576,$AZ$2:$AZ$19)),0,1)</f>
        <v>0</v>
      </c>
      <c r="AU1576" cm="1">
        <f t="array" ref="AU1576">IF(OR(COUNTIF(AC1576,$AZ$2:$AZ$19)),0,1)</f>
        <v>0</v>
      </c>
      <c r="AV1576" cm="1">
        <f t="array" ref="AV1576">IF(OR(COUNTIF(AD1576,$AZ$2:$AZ$19)),0,1)</f>
        <v>0</v>
      </c>
      <c r="AX1576">
        <f t="shared" si="29"/>
        <v>1</v>
      </c>
    </row>
    <row r="1577" spans="1:50" x14ac:dyDescent="0.3">
      <c r="A1577" s="92" t="str" cm="1">
        <f t="array" ref="A1577">IF(AX1577&gt;1,'Licensee Info'!$A$2:$A$2,"#N/A")</f>
        <v>#N/A</v>
      </c>
      <c r="B1577" s="88" t="str">
        <f>'Cover Sheet'!$A$3</f>
        <v>[insert AFS Reporting Period]</v>
      </c>
      <c r="C1577" s="88" t="str">
        <f>'Cover Sheet'!$D$3</f>
        <v>[insert all medical and adult-use license record numbers covered by this AFS]</v>
      </c>
      <c r="D1577" s="88" t="str">
        <f>'Cover Sheet'!$A$6</f>
        <v>[insert name of firm]</v>
      </c>
      <c r="E1577" s="88" t="str">
        <f>'Cover Sheet'!$B$6</f>
        <v>[insert CPA name]</v>
      </c>
      <c r="F1577" s="88" t="str">
        <f>'Cover Sheet'!$B$8</f>
        <v>[insert CPA license number]</v>
      </c>
      <c r="G1577" s="88" t="str">
        <f>'Cover Sheet'!$D$6</f>
        <v>[insert direct email address]</v>
      </c>
      <c r="H1577" s="88" t="str">
        <f>'Cover Sheet'!$D$8</f>
        <v>[insert direct phone number]</v>
      </c>
      <c r="I1577" s="88" t="str">
        <f>'Cover Sheet'!$D$10</f>
        <v>[insert firm mailing address]</v>
      </c>
      <c r="J1577" s="88" t="str">
        <f>'Licensee Info'!$E$2</f>
        <v>Report not attested to correctly</v>
      </c>
      <c r="K1577" t="s">
        <v>307</v>
      </c>
      <c r="L1577">
        <v>1</v>
      </c>
      <c r="M1577">
        <v>1</v>
      </c>
      <c r="N1577">
        <v>3</v>
      </c>
      <c r="R1577">
        <v>0</v>
      </c>
      <c r="S1577">
        <v>0</v>
      </c>
      <c r="T1577">
        <v>0</v>
      </c>
      <c r="U1577">
        <v>0</v>
      </c>
      <c r="V1577">
        <v>0</v>
      </c>
      <c r="W1577" t="str">
        <v/>
      </c>
      <c r="X1577">
        <v>0</v>
      </c>
      <c r="Y1577">
        <v>0</v>
      </c>
      <c r="Z1577">
        <v>0</v>
      </c>
      <c r="AA1577">
        <v>0</v>
      </c>
      <c r="AB1577">
        <v>0</v>
      </c>
      <c r="AC1577">
        <v>0</v>
      </c>
      <c r="AD1577">
        <v>0</v>
      </c>
      <c r="AJ1577" cm="1">
        <f t="array" ref="AJ1577">IF(OR(COUNTIF(R1577,$AZ$2:$AZ$19)),0,1)</f>
        <v>0</v>
      </c>
      <c r="AK1577" cm="1">
        <f t="array" ref="AK1577">IF(OR(COUNTIF(S1577,$AZ$2:$AZ$19)),0,1)</f>
        <v>0</v>
      </c>
      <c r="AL1577" cm="1">
        <f t="array" ref="AL1577">IF(OR(COUNTIF(T1577,$AZ$2:$AZ$19)),0,1)</f>
        <v>0</v>
      </c>
      <c r="AM1577" cm="1">
        <f t="array" ref="AM1577">IF(OR(COUNTIF(U1577,$AZ$2:$AZ$19)),0,1)</f>
        <v>0</v>
      </c>
      <c r="AN1577" cm="1">
        <f t="array" ref="AN1577">IF(OR(COUNTIF(V1577,$AZ$2:$AZ$19)),0,1)</f>
        <v>0</v>
      </c>
      <c r="AO1577" cm="1">
        <f t="array" ref="AO1577">IF(OR(COUNTIF(W1577,$AZ$2:$AZ$19)),0,1)</f>
        <v>1</v>
      </c>
      <c r="AP1577" cm="1">
        <f t="array" ref="AP1577">IF(OR(COUNTIF(X1577,$AZ$2:$AZ$19)),0,1)</f>
        <v>0</v>
      </c>
      <c r="AQ1577" cm="1">
        <f t="array" ref="AQ1577">IF(OR(COUNTIF(Y1577,$AZ$2:$AZ$19)),0,1)</f>
        <v>0</v>
      </c>
      <c r="AR1577" cm="1">
        <f t="array" ref="AR1577">IF(OR(COUNTIF(Z1577,$AZ$2:$AZ$19)),0,1)</f>
        <v>0</v>
      </c>
      <c r="AS1577" cm="1">
        <f t="array" ref="AS1577">IF(OR(COUNTIF(AA1577,$AZ$2:$AZ$19)),0,1)</f>
        <v>0</v>
      </c>
      <c r="AT1577" cm="1">
        <f t="array" ref="AT1577">IF(OR(COUNTIF(AB1577,$AZ$2:$AZ$19)),0,1)</f>
        <v>0</v>
      </c>
      <c r="AU1577" cm="1">
        <f t="array" ref="AU1577">IF(OR(COUNTIF(AC1577,$AZ$2:$AZ$19)),0,1)</f>
        <v>0</v>
      </c>
      <c r="AV1577" cm="1">
        <f t="array" ref="AV1577">IF(OR(COUNTIF(AD1577,$AZ$2:$AZ$19)),0,1)</f>
        <v>0</v>
      </c>
      <c r="AX1577">
        <f t="shared" si="29"/>
        <v>1</v>
      </c>
    </row>
    <row r="1578" spans="1:50" x14ac:dyDescent="0.3">
      <c r="A1578" s="88" t="str" cm="1">
        <f t="array" ref="A1578">IF(AX1578&gt;1,'Licensee Info'!$A$2:$A$2,"#N/A")</f>
        <v>#N/A</v>
      </c>
      <c r="B1578" s="88" t="str">
        <f>'Cover Sheet'!$A$3</f>
        <v>[insert AFS Reporting Period]</v>
      </c>
      <c r="C1578" s="88" t="str">
        <f>'Cover Sheet'!$D$3</f>
        <v>[insert all medical and adult-use license record numbers covered by this AFS]</v>
      </c>
      <c r="D1578" s="88" t="str">
        <f>'Cover Sheet'!$A$6</f>
        <v>[insert name of firm]</v>
      </c>
      <c r="E1578" s="88" t="str">
        <f>'Cover Sheet'!$B$6</f>
        <v>[insert CPA name]</v>
      </c>
      <c r="F1578" s="88" t="str">
        <f>'Cover Sheet'!$B$8</f>
        <v>[insert CPA license number]</v>
      </c>
      <c r="G1578" s="88" t="str">
        <f>'Cover Sheet'!$D$6</f>
        <v>[insert direct email address]</v>
      </c>
      <c r="H1578" s="88" t="str">
        <f>'Cover Sheet'!$D$8</f>
        <v>[insert direct phone number]</v>
      </c>
      <c r="I1578" s="88" t="str">
        <f>'Cover Sheet'!$D$10</f>
        <v>[insert firm mailing address]</v>
      </c>
      <c r="J1578" s="88" t="str">
        <f>'Licensee Info'!$E$2</f>
        <v>Report not attested to correctly</v>
      </c>
      <c r="K1578" s="91" t="s">
        <v>307</v>
      </c>
      <c r="L1578" s="91">
        <v>1</v>
      </c>
      <c r="M1578" s="91">
        <v>1</v>
      </c>
      <c r="N1578" s="91">
        <v>4</v>
      </c>
      <c r="O1578" s="91"/>
      <c r="P1578" s="91"/>
      <c r="Q1578" s="91"/>
      <c r="R1578" s="91">
        <v>0</v>
      </c>
      <c r="S1578" s="91">
        <v>0</v>
      </c>
      <c r="T1578" s="91">
        <v>0</v>
      </c>
      <c r="U1578" s="91">
        <v>0</v>
      </c>
      <c r="V1578" s="91">
        <v>0</v>
      </c>
      <c r="W1578" s="91" t="str">
        <v/>
      </c>
      <c r="X1578" s="91">
        <v>0</v>
      </c>
      <c r="Y1578" s="91">
        <v>0</v>
      </c>
      <c r="Z1578" s="91">
        <v>0</v>
      </c>
      <c r="AA1578" s="91">
        <v>0</v>
      </c>
      <c r="AB1578" s="91">
        <v>0</v>
      </c>
      <c r="AC1578" s="91">
        <v>0</v>
      </c>
      <c r="AD1578" s="91">
        <v>0</v>
      </c>
      <c r="AE1578" s="91"/>
      <c r="AF1578" s="91"/>
      <c r="AG1578" s="91"/>
      <c r="AH1578" s="91"/>
      <c r="AJ1578" cm="1">
        <f t="array" ref="AJ1578">IF(OR(COUNTIF(R1578,$AZ$2:$AZ$19)),0,1)</f>
        <v>0</v>
      </c>
      <c r="AK1578" cm="1">
        <f t="array" ref="AK1578">IF(OR(COUNTIF(S1578,$AZ$2:$AZ$19)),0,1)</f>
        <v>0</v>
      </c>
      <c r="AL1578" cm="1">
        <f t="array" ref="AL1578">IF(OR(COUNTIF(T1578,$AZ$2:$AZ$19)),0,1)</f>
        <v>0</v>
      </c>
      <c r="AM1578" cm="1">
        <f t="array" ref="AM1578">IF(OR(COUNTIF(U1578,$AZ$2:$AZ$19)),0,1)</f>
        <v>0</v>
      </c>
      <c r="AN1578" cm="1">
        <f t="array" ref="AN1578">IF(OR(COUNTIF(V1578,$AZ$2:$AZ$19)),0,1)</f>
        <v>0</v>
      </c>
      <c r="AO1578" cm="1">
        <f t="array" ref="AO1578">IF(OR(COUNTIF(W1578,$AZ$2:$AZ$19)),0,1)</f>
        <v>1</v>
      </c>
      <c r="AP1578" cm="1">
        <f t="array" ref="AP1578">IF(OR(COUNTIF(X1578,$AZ$2:$AZ$19)),0,1)</f>
        <v>0</v>
      </c>
      <c r="AQ1578" cm="1">
        <f t="array" ref="AQ1578">IF(OR(COUNTIF(Y1578,$AZ$2:$AZ$19)),0,1)</f>
        <v>0</v>
      </c>
      <c r="AR1578" cm="1">
        <f t="array" ref="AR1578">IF(OR(COUNTIF(Z1578,$AZ$2:$AZ$19)),0,1)</f>
        <v>0</v>
      </c>
      <c r="AS1578" cm="1">
        <f t="array" ref="AS1578">IF(OR(COUNTIF(AA1578,$AZ$2:$AZ$19)),0,1)</f>
        <v>0</v>
      </c>
      <c r="AT1578" cm="1">
        <f t="array" ref="AT1578">IF(OR(COUNTIF(AB1578,$AZ$2:$AZ$19)),0,1)</f>
        <v>0</v>
      </c>
      <c r="AU1578" cm="1">
        <f t="array" ref="AU1578">IF(OR(COUNTIF(AC1578,$AZ$2:$AZ$19)),0,1)</f>
        <v>0</v>
      </c>
      <c r="AV1578" cm="1">
        <f t="array" ref="AV1578">IF(OR(COUNTIF(AD1578,$AZ$2:$AZ$19)),0,1)</f>
        <v>0</v>
      </c>
      <c r="AX1578">
        <f t="shared" si="29"/>
        <v>1</v>
      </c>
    </row>
    <row r="1579" spans="1:50" x14ac:dyDescent="0.3">
      <c r="A1579" s="92" t="str" cm="1">
        <f t="array" ref="A1579">IF(AX1579&gt;1,'Licensee Info'!$A$2:$A$2,"#N/A")</f>
        <v>#N/A</v>
      </c>
      <c r="B1579" s="88" t="str">
        <f>'Cover Sheet'!$A$3</f>
        <v>[insert AFS Reporting Period]</v>
      </c>
      <c r="C1579" s="88" t="str">
        <f>'Cover Sheet'!$D$3</f>
        <v>[insert all medical and adult-use license record numbers covered by this AFS]</v>
      </c>
      <c r="D1579" s="88" t="str">
        <f>'Cover Sheet'!$A$6</f>
        <v>[insert name of firm]</v>
      </c>
      <c r="E1579" s="88" t="str">
        <f>'Cover Sheet'!$B$6</f>
        <v>[insert CPA name]</v>
      </c>
      <c r="F1579" s="88" t="str">
        <f>'Cover Sheet'!$B$8</f>
        <v>[insert CPA license number]</v>
      </c>
      <c r="G1579" s="88" t="str">
        <f>'Cover Sheet'!$D$6</f>
        <v>[insert direct email address]</v>
      </c>
      <c r="H1579" s="88" t="str">
        <f>'Cover Sheet'!$D$8</f>
        <v>[insert direct phone number]</v>
      </c>
      <c r="I1579" s="88" t="str">
        <f>'Cover Sheet'!$D$10</f>
        <v>[insert firm mailing address]</v>
      </c>
      <c r="J1579" s="88" t="str">
        <f>'Licensee Info'!$E$2</f>
        <v>Report not attested to correctly</v>
      </c>
      <c r="K1579" t="s">
        <v>307</v>
      </c>
      <c r="L1579">
        <v>1</v>
      </c>
      <c r="M1579">
        <v>1</v>
      </c>
      <c r="N1579">
        <v>5</v>
      </c>
      <c r="R1579">
        <v>0</v>
      </c>
      <c r="S1579">
        <v>0</v>
      </c>
      <c r="T1579">
        <v>0</v>
      </c>
      <c r="U1579">
        <v>0</v>
      </c>
      <c r="V1579">
        <v>0</v>
      </c>
      <c r="W1579" t="str">
        <v/>
      </c>
      <c r="X1579">
        <v>0</v>
      </c>
      <c r="Y1579">
        <v>0</v>
      </c>
      <c r="Z1579">
        <v>0</v>
      </c>
      <c r="AA1579">
        <v>0</v>
      </c>
      <c r="AB1579">
        <v>0</v>
      </c>
      <c r="AC1579">
        <v>0</v>
      </c>
      <c r="AD1579">
        <v>0</v>
      </c>
      <c r="AJ1579" cm="1">
        <f t="array" ref="AJ1579">IF(OR(COUNTIF(R1579,$AZ$2:$AZ$19)),0,1)</f>
        <v>0</v>
      </c>
      <c r="AK1579" cm="1">
        <f t="array" ref="AK1579">IF(OR(COUNTIF(S1579,$AZ$2:$AZ$19)),0,1)</f>
        <v>0</v>
      </c>
      <c r="AL1579" cm="1">
        <f t="array" ref="AL1579">IF(OR(COUNTIF(T1579,$AZ$2:$AZ$19)),0,1)</f>
        <v>0</v>
      </c>
      <c r="AM1579" cm="1">
        <f t="array" ref="AM1579">IF(OR(COUNTIF(U1579,$AZ$2:$AZ$19)),0,1)</f>
        <v>0</v>
      </c>
      <c r="AN1579" cm="1">
        <f t="array" ref="AN1579">IF(OR(COUNTIF(V1579,$AZ$2:$AZ$19)),0,1)</f>
        <v>0</v>
      </c>
      <c r="AO1579" cm="1">
        <f t="array" ref="AO1579">IF(OR(COUNTIF(W1579,$AZ$2:$AZ$19)),0,1)</f>
        <v>1</v>
      </c>
      <c r="AP1579" cm="1">
        <f t="array" ref="AP1579">IF(OR(COUNTIF(X1579,$AZ$2:$AZ$19)),0,1)</f>
        <v>0</v>
      </c>
      <c r="AQ1579" cm="1">
        <f t="array" ref="AQ1579">IF(OR(COUNTIF(Y1579,$AZ$2:$AZ$19)),0,1)</f>
        <v>0</v>
      </c>
      <c r="AR1579" cm="1">
        <f t="array" ref="AR1579">IF(OR(COUNTIF(Z1579,$AZ$2:$AZ$19)),0,1)</f>
        <v>0</v>
      </c>
      <c r="AS1579" cm="1">
        <f t="array" ref="AS1579">IF(OR(COUNTIF(AA1579,$AZ$2:$AZ$19)),0,1)</f>
        <v>0</v>
      </c>
      <c r="AT1579" cm="1">
        <f t="array" ref="AT1579">IF(OR(COUNTIF(AB1579,$AZ$2:$AZ$19)),0,1)</f>
        <v>0</v>
      </c>
      <c r="AU1579" cm="1">
        <f t="array" ref="AU1579">IF(OR(COUNTIF(AC1579,$AZ$2:$AZ$19)),0,1)</f>
        <v>0</v>
      </c>
      <c r="AV1579" cm="1">
        <f t="array" ref="AV1579">IF(OR(COUNTIF(AD1579,$AZ$2:$AZ$19)),0,1)</f>
        <v>0</v>
      </c>
      <c r="AX1579">
        <f t="shared" si="29"/>
        <v>1</v>
      </c>
    </row>
    <row r="1580" spans="1:50" x14ac:dyDescent="0.3">
      <c r="A1580" s="88" t="str" cm="1">
        <f t="array" ref="A1580">IF(AX1580&gt;1,'Licensee Info'!$A$2:$A$2,"#N/A")</f>
        <v>#N/A</v>
      </c>
      <c r="B1580" s="88" t="str">
        <f>'Cover Sheet'!$A$3</f>
        <v>[insert AFS Reporting Period]</v>
      </c>
      <c r="C1580" s="88" t="str">
        <f>'Cover Sheet'!$D$3</f>
        <v>[insert all medical and adult-use license record numbers covered by this AFS]</v>
      </c>
      <c r="D1580" s="88" t="str">
        <f>'Cover Sheet'!$A$6</f>
        <v>[insert name of firm]</v>
      </c>
      <c r="E1580" s="88" t="str">
        <f>'Cover Sheet'!$B$6</f>
        <v>[insert CPA name]</v>
      </c>
      <c r="F1580" s="88" t="str">
        <f>'Cover Sheet'!$B$8</f>
        <v>[insert CPA license number]</v>
      </c>
      <c r="G1580" s="88" t="str">
        <f>'Cover Sheet'!$D$6</f>
        <v>[insert direct email address]</v>
      </c>
      <c r="H1580" s="88" t="str">
        <f>'Cover Sheet'!$D$8</f>
        <v>[insert direct phone number]</v>
      </c>
      <c r="I1580" s="88" t="str">
        <f>'Cover Sheet'!$D$10</f>
        <v>[insert firm mailing address]</v>
      </c>
      <c r="J1580" s="88" t="str">
        <f>'Licensee Info'!$E$2</f>
        <v>Report not attested to correctly</v>
      </c>
      <c r="K1580" s="91" t="s">
        <v>307</v>
      </c>
      <c r="L1580" s="91">
        <v>1</v>
      </c>
      <c r="M1580" s="91">
        <v>1</v>
      </c>
      <c r="N1580" s="91">
        <v>6</v>
      </c>
      <c r="O1580" s="91"/>
      <c r="P1580" s="91"/>
      <c r="Q1580" s="91"/>
      <c r="R1580" s="91">
        <v>0</v>
      </c>
      <c r="S1580" s="91">
        <v>0</v>
      </c>
      <c r="T1580" s="91">
        <v>0</v>
      </c>
      <c r="U1580" s="91">
        <v>0</v>
      </c>
      <c r="V1580" s="91">
        <v>0</v>
      </c>
      <c r="W1580" s="91" t="str">
        <v/>
      </c>
      <c r="X1580" s="91">
        <v>0</v>
      </c>
      <c r="Y1580" s="91">
        <v>0</v>
      </c>
      <c r="Z1580" s="91">
        <v>0</v>
      </c>
      <c r="AA1580" s="91">
        <v>0</v>
      </c>
      <c r="AB1580" s="91">
        <v>0</v>
      </c>
      <c r="AC1580" s="91">
        <v>0</v>
      </c>
      <c r="AD1580" s="91">
        <v>0</v>
      </c>
      <c r="AE1580" s="91"/>
      <c r="AF1580" s="91"/>
      <c r="AG1580" s="91"/>
      <c r="AH1580" s="91"/>
      <c r="AJ1580" cm="1">
        <f t="array" ref="AJ1580">IF(OR(COUNTIF(R1580,$AZ$2:$AZ$19)),0,1)</f>
        <v>0</v>
      </c>
      <c r="AK1580" cm="1">
        <f t="array" ref="AK1580">IF(OR(COUNTIF(S1580,$AZ$2:$AZ$19)),0,1)</f>
        <v>0</v>
      </c>
      <c r="AL1580" cm="1">
        <f t="array" ref="AL1580">IF(OR(COUNTIF(T1580,$AZ$2:$AZ$19)),0,1)</f>
        <v>0</v>
      </c>
      <c r="AM1580" cm="1">
        <f t="array" ref="AM1580">IF(OR(COUNTIF(U1580,$AZ$2:$AZ$19)),0,1)</f>
        <v>0</v>
      </c>
      <c r="AN1580" cm="1">
        <f t="array" ref="AN1580">IF(OR(COUNTIF(V1580,$AZ$2:$AZ$19)),0,1)</f>
        <v>0</v>
      </c>
      <c r="AO1580" cm="1">
        <f t="array" ref="AO1580">IF(OR(COUNTIF(W1580,$AZ$2:$AZ$19)),0,1)</f>
        <v>1</v>
      </c>
      <c r="AP1580" cm="1">
        <f t="array" ref="AP1580">IF(OR(COUNTIF(X1580,$AZ$2:$AZ$19)),0,1)</f>
        <v>0</v>
      </c>
      <c r="AQ1580" cm="1">
        <f t="array" ref="AQ1580">IF(OR(COUNTIF(Y1580,$AZ$2:$AZ$19)),0,1)</f>
        <v>0</v>
      </c>
      <c r="AR1580" cm="1">
        <f t="array" ref="AR1580">IF(OR(COUNTIF(Z1580,$AZ$2:$AZ$19)),0,1)</f>
        <v>0</v>
      </c>
      <c r="AS1580" cm="1">
        <f t="array" ref="AS1580">IF(OR(COUNTIF(AA1580,$AZ$2:$AZ$19)),0,1)</f>
        <v>0</v>
      </c>
      <c r="AT1580" cm="1">
        <f t="array" ref="AT1580">IF(OR(COUNTIF(AB1580,$AZ$2:$AZ$19)),0,1)</f>
        <v>0</v>
      </c>
      <c r="AU1580" cm="1">
        <f t="array" ref="AU1580">IF(OR(COUNTIF(AC1580,$AZ$2:$AZ$19)),0,1)</f>
        <v>0</v>
      </c>
      <c r="AV1580" cm="1">
        <f t="array" ref="AV1580">IF(OR(COUNTIF(AD1580,$AZ$2:$AZ$19)),0,1)</f>
        <v>0</v>
      </c>
      <c r="AX1580">
        <f t="shared" si="29"/>
        <v>1</v>
      </c>
    </row>
    <row r="1581" spans="1:50" x14ac:dyDescent="0.3">
      <c r="A1581" s="92" t="str" cm="1">
        <f t="array" ref="A1581">IF(AX1581&gt;1,'Licensee Info'!$A$2:$A$2,"#N/A")</f>
        <v>#N/A</v>
      </c>
      <c r="B1581" s="88" t="str">
        <f>'Cover Sheet'!$A$3</f>
        <v>[insert AFS Reporting Period]</v>
      </c>
      <c r="C1581" s="88" t="str">
        <f>'Cover Sheet'!$D$3</f>
        <v>[insert all medical and adult-use license record numbers covered by this AFS]</v>
      </c>
      <c r="D1581" s="88" t="str">
        <f>'Cover Sheet'!$A$6</f>
        <v>[insert name of firm]</v>
      </c>
      <c r="E1581" s="88" t="str">
        <f>'Cover Sheet'!$B$6</f>
        <v>[insert CPA name]</v>
      </c>
      <c r="F1581" s="88" t="str">
        <f>'Cover Sheet'!$B$8</f>
        <v>[insert CPA license number]</v>
      </c>
      <c r="G1581" s="88" t="str">
        <f>'Cover Sheet'!$D$6</f>
        <v>[insert direct email address]</v>
      </c>
      <c r="H1581" s="88" t="str">
        <f>'Cover Sheet'!$D$8</f>
        <v>[insert direct phone number]</v>
      </c>
      <c r="I1581" s="88" t="str">
        <f>'Cover Sheet'!$D$10</f>
        <v>[insert firm mailing address]</v>
      </c>
      <c r="J1581" s="88" t="str">
        <f>'Licensee Info'!$E$2</f>
        <v>Report not attested to correctly</v>
      </c>
      <c r="K1581" t="s">
        <v>307</v>
      </c>
      <c r="L1581">
        <v>1</v>
      </c>
      <c r="M1581">
        <v>1</v>
      </c>
      <c r="N1581">
        <v>7</v>
      </c>
      <c r="R1581">
        <v>0</v>
      </c>
      <c r="S1581">
        <v>0</v>
      </c>
      <c r="T1581">
        <v>0</v>
      </c>
      <c r="U1581">
        <v>0</v>
      </c>
      <c r="V1581">
        <v>0</v>
      </c>
      <c r="W1581" t="str">
        <v/>
      </c>
      <c r="X1581">
        <v>0</v>
      </c>
      <c r="Y1581">
        <v>0</v>
      </c>
      <c r="Z1581">
        <v>0</v>
      </c>
      <c r="AA1581">
        <v>0</v>
      </c>
      <c r="AB1581">
        <v>0</v>
      </c>
      <c r="AC1581">
        <v>0</v>
      </c>
      <c r="AD1581">
        <v>0</v>
      </c>
      <c r="AJ1581" cm="1">
        <f t="array" ref="AJ1581">IF(OR(COUNTIF(R1581,$AZ$2:$AZ$19)),0,1)</f>
        <v>0</v>
      </c>
      <c r="AK1581" cm="1">
        <f t="array" ref="AK1581">IF(OR(COUNTIF(S1581,$AZ$2:$AZ$19)),0,1)</f>
        <v>0</v>
      </c>
      <c r="AL1581" cm="1">
        <f t="array" ref="AL1581">IF(OR(COUNTIF(T1581,$AZ$2:$AZ$19)),0,1)</f>
        <v>0</v>
      </c>
      <c r="AM1581" cm="1">
        <f t="array" ref="AM1581">IF(OR(COUNTIF(U1581,$AZ$2:$AZ$19)),0,1)</f>
        <v>0</v>
      </c>
      <c r="AN1581" cm="1">
        <f t="array" ref="AN1581">IF(OR(COUNTIF(V1581,$AZ$2:$AZ$19)),0,1)</f>
        <v>0</v>
      </c>
      <c r="AO1581" cm="1">
        <f t="array" ref="AO1581">IF(OR(COUNTIF(W1581,$AZ$2:$AZ$19)),0,1)</f>
        <v>1</v>
      </c>
      <c r="AP1581" cm="1">
        <f t="array" ref="AP1581">IF(OR(COUNTIF(X1581,$AZ$2:$AZ$19)),0,1)</f>
        <v>0</v>
      </c>
      <c r="AQ1581" cm="1">
        <f t="array" ref="AQ1581">IF(OR(COUNTIF(Y1581,$AZ$2:$AZ$19)),0,1)</f>
        <v>0</v>
      </c>
      <c r="AR1581" cm="1">
        <f t="array" ref="AR1581">IF(OR(COUNTIF(Z1581,$AZ$2:$AZ$19)),0,1)</f>
        <v>0</v>
      </c>
      <c r="AS1581" cm="1">
        <f t="array" ref="AS1581">IF(OR(COUNTIF(AA1581,$AZ$2:$AZ$19)),0,1)</f>
        <v>0</v>
      </c>
      <c r="AT1581" cm="1">
        <f t="array" ref="AT1581">IF(OR(COUNTIF(AB1581,$AZ$2:$AZ$19)),0,1)</f>
        <v>0</v>
      </c>
      <c r="AU1581" cm="1">
        <f t="array" ref="AU1581">IF(OR(COUNTIF(AC1581,$AZ$2:$AZ$19)),0,1)</f>
        <v>0</v>
      </c>
      <c r="AV1581" cm="1">
        <f t="array" ref="AV1581">IF(OR(COUNTIF(AD1581,$AZ$2:$AZ$19)),0,1)</f>
        <v>0</v>
      </c>
      <c r="AX1581">
        <f t="shared" si="29"/>
        <v>1</v>
      </c>
    </row>
    <row r="1582" spans="1:50" x14ac:dyDescent="0.3">
      <c r="A1582" s="88" t="str" cm="1">
        <f t="array" ref="A1582">IF(AX1582&gt;1,'Licensee Info'!$A$2:$A$2,"#N/A")</f>
        <v>#N/A</v>
      </c>
      <c r="B1582" s="88" t="str">
        <f>'Cover Sheet'!$A$3</f>
        <v>[insert AFS Reporting Period]</v>
      </c>
      <c r="C1582" s="88" t="str">
        <f>'Cover Sheet'!$D$3</f>
        <v>[insert all medical and adult-use license record numbers covered by this AFS]</v>
      </c>
      <c r="D1582" s="88" t="str">
        <f>'Cover Sheet'!$A$6</f>
        <v>[insert name of firm]</v>
      </c>
      <c r="E1582" s="88" t="str">
        <f>'Cover Sheet'!$B$6</f>
        <v>[insert CPA name]</v>
      </c>
      <c r="F1582" s="88" t="str">
        <f>'Cover Sheet'!$B$8</f>
        <v>[insert CPA license number]</v>
      </c>
      <c r="G1582" s="88" t="str">
        <f>'Cover Sheet'!$D$6</f>
        <v>[insert direct email address]</v>
      </c>
      <c r="H1582" s="88" t="str">
        <f>'Cover Sheet'!$D$8</f>
        <v>[insert direct phone number]</v>
      </c>
      <c r="I1582" s="88" t="str">
        <f>'Cover Sheet'!$D$10</f>
        <v>[insert firm mailing address]</v>
      </c>
      <c r="J1582" s="88" t="str">
        <f>'Licensee Info'!$E$2</f>
        <v>Report not attested to correctly</v>
      </c>
      <c r="K1582" s="91" t="s">
        <v>307</v>
      </c>
      <c r="L1582" s="91">
        <v>1</v>
      </c>
      <c r="M1582" s="91">
        <v>1</v>
      </c>
      <c r="N1582" s="91">
        <v>8</v>
      </c>
      <c r="O1582" s="91"/>
      <c r="P1582" s="91"/>
      <c r="Q1582" s="91"/>
      <c r="R1582" s="91">
        <v>0</v>
      </c>
      <c r="S1582" s="91">
        <v>0</v>
      </c>
      <c r="T1582" s="91">
        <v>0</v>
      </c>
      <c r="U1582" s="91">
        <v>0</v>
      </c>
      <c r="V1582" s="91">
        <v>0</v>
      </c>
      <c r="W1582" s="91" t="str">
        <v/>
      </c>
      <c r="X1582" s="91">
        <v>0</v>
      </c>
      <c r="Y1582" s="91">
        <v>0</v>
      </c>
      <c r="Z1582" s="91">
        <v>0</v>
      </c>
      <c r="AA1582" s="91">
        <v>0</v>
      </c>
      <c r="AB1582" s="91">
        <v>0</v>
      </c>
      <c r="AC1582" s="91">
        <v>0</v>
      </c>
      <c r="AD1582" s="91">
        <v>0</v>
      </c>
      <c r="AE1582" s="91"/>
      <c r="AF1582" s="91"/>
      <c r="AG1582" s="91"/>
      <c r="AH1582" s="91"/>
      <c r="AJ1582" cm="1">
        <f t="array" ref="AJ1582">IF(OR(COUNTIF(R1582,$AZ$2:$AZ$19)),0,1)</f>
        <v>0</v>
      </c>
      <c r="AK1582" cm="1">
        <f t="array" ref="AK1582">IF(OR(COUNTIF(S1582,$AZ$2:$AZ$19)),0,1)</f>
        <v>0</v>
      </c>
      <c r="AL1582" cm="1">
        <f t="array" ref="AL1582">IF(OR(COUNTIF(T1582,$AZ$2:$AZ$19)),0,1)</f>
        <v>0</v>
      </c>
      <c r="AM1582" cm="1">
        <f t="array" ref="AM1582">IF(OR(COUNTIF(U1582,$AZ$2:$AZ$19)),0,1)</f>
        <v>0</v>
      </c>
      <c r="AN1582" cm="1">
        <f t="array" ref="AN1582">IF(OR(COUNTIF(V1582,$AZ$2:$AZ$19)),0,1)</f>
        <v>0</v>
      </c>
      <c r="AO1582" cm="1">
        <f t="array" ref="AO1582">IF(OR(COUNTIF(W1582,$AZ$2:$AZ$19)),0,1)</f>
        <v>1</v>
      </c>
      <c r="AP1582" cm="1">
        <f t="array" ref="AP1582">IF(OR(COUNTIF(X1582,$AZ$2:$AZ$19)),0,1)</f>
        <v>0</v>
      </c>
      <c r="AQ1582" cm="1">
        <f t="array" ref="AQ1582">IF(OR(COUNTIF(Y1582,$AZ$2:$AZ$19)),0,1)</f>
        <v>0</v>
      </c>
      <c r="AR1582" cm="1">
        <f t="array" ref="AR1582">IF(OR(COUNTIF(Z1582,$AZ$2:$AZ$19)),0,1)</f>
        <v>0</v>
      </c>
      <c r="AS1582" cm="1">
        <f t="array" ref="AS1582">IF(OR(COUNTIF(AA1582,$AZ$2:$AZ$19)),0,1)</f>
        <v>0</v>
      </c>
      <c r="AT1582" cm="1">
        <f t="array" ref="AT1582">IF(OR(COUNTIF(AB1582,$AZ$2:$AZ$19)),0,1)</f>
        <v>0</v>
      </c>
      <c r="AU1582" cm="1">
        <f t="array" ref="AU1582">IF(OR(COUNTIF(AC1582,$AZ$2:$AZ$19)),0,1)</f>
        <v>0</v>
      </c>
      <c r="AV1582" cm="1">
        <f t="array" ref="AV1582">IF(OR(COUNTIF(AD1582,$AZ$2:$AZ$19)),0,1)</f>
        <v>0</v>
      </c>
      <c r="AX1582">
        <f t="shared" si="29"/>
        <v>1</v>
      </c>
    </row>
    <row r="1583" spans="1:50" x14ac:dyDescent="0.3">
      <c r="A1583" s="92" t="str" cm="1">
        <f t="array" ref="A1583">IF(AX1583&gt;1,'Licensee Info'!$A$2:$A$2,"#N/A")</f>
        <v>#N/A</v>
      </c>
      <c r="B1583" s="88" t="str">
        <f>'Cover Sheet'!$A$3</f>
        <v>[insert AFS Reporting Period]</v>
      </c>
      <c r="C1583" s="88" t="str">
        <f>'Cover Sheet'!$D$3</f>
        <v>[insert all medical and adult-use license record numbers covered by this AFS]</v>
      </c>
      <c r="D1583" s="88" t="str">
        <f>'Cover Sheet'!$A$6</f>
        <v>[insert name of firm]</v>
      </c>
      <c r="E1583" s="88" t="str">
        <f>'Cover Sheet'!$B$6</f>
        <v>[insert CPA name]</v>
      </c>
      <c r="F1583" s="88" t="str">
        <f>'Cover Sheet'!$B$8</f>
        <v>[insert CPA license number]</v>
      </c>
      <c r="G1583" s="88" t="str">
        <f>'Cover Sheet'!$D$6</f>
        <v>[insert direct email address]</v>
      </c>
      <c r="H1583" s="88" t="str">
        <f>'Cover Sheet'!$D$8</f>
        <v>[insert direct phone number]</v>
      </c>
      <c r="I1583" s="88" t="str">
        <f>'Cover Sheet'!$D$10</f>
        <v>[insert firm mailing address]</v>
      </c>
      <c r="J1583" s="88" t="str">
        <f>'Licensee Info'!$E$2</f>
        <v>Report not attested to correctly</v>
      </c>
      <c r="K1583" t="s">
        <v>307</v>
      </c>
      <c r="L1583">
        <v>1</v>
      </c>
      <c r="M1583">
        <v>1</v>
      </c>
      <c r="N1583">
        <v>9</v>
      </c>
      <c r="R1583">
        <v>0</v>
      </c>
      <c r="S1583">
        <v>0</v>
      </c>
      <c r="T1583">
        <v>0</v>
      </c>
      <c r="U1583">
        <v>0</v>
      </c>
      <c r="V1583">
        <v>0</v>
      </c>
      <c r="W1583" t="str">
        <v/>
      </c>
      <c r="X1583">
        <v>0</v>
      </c>
      <c r="Y1583">
        <v>0</v>
      </c>
      <c r="Z1583">
        <v>0</v>
      </c>
      <c r="AA1583">
        <v>0</v>
      </c>
      <c r="AB1583">
        <v>0</v>
      </c>
      <c r="AC1583">
        <v>0</v>
      </c>
      <c r="AD1583">
        <v>0</v>
      </c>
      <c r="AJ1583" cm="1">
        <f t="array" ref="AJ1583">IF(OR(COUNTIF(R1583,$AZ$2:$AZ$19)),0,1)</f>
        <v>0</v>
      </c>
      <c r="AK1583" cm="1">
        <f t="array" ref="AK1583">IF(OR(COUNTIF(S1583,$AZ$2:$AZ$19)),0,1)</f>
        <v>0</v>
      </c>
      <c r="AL1583" cm="1">
        <f t="array" ref="AL1583">IF(OR(COUNTIF(T1583,$AZ$2:$AZ$19)),0,1)</f>
        <v>0</v>
      </c>
      <c r="AM1583" cm="1">
        <f t="array" ref="AM1583">IF(OR(COUNTIF(U1583,$AZ$2:$AZ$19)),0,1)</f>
        <v>0</v>
      </c>
      <c r="AN1583" cm="1">
        <f t="array" ref="AN1583">IF(OR(COUNTIF(V1583,$AZ$2:$AZ$19)),0,1)</f>
        <v>0</v>
      </c>
      <c r="AO1583" cm="1">
        <f t="array" ref="AO1583">IF(OR(COUNTIF(W1583,$AZ$2:$AZ$19)),0,1)</f>
        <v>1</v>
      </c>
      <c r="AP1583" cm="1">
        <f t="array" ref="AP1583">IF(OR(COUNTIF(X1583,$AZ$2:$AZ$19)),0,1)</f>
        <v>0</v>
      </c>
      <c r="AQ1583" cm="1">
        <f t="array" ref="AQ1583">IF(OR(COUNTIF(Y1583,$AZ$2:$AZ$19)),0,1)</f>
        <v>0</v>
      </c>
      <c r="AR1583" cm="1">
        <f t="array" ref="AR1583">IF(OR(COUNTIF(Z1583,$AZ$2:$AZ$19)),0,1)</f>
        <v>0</v>
      </c>
      <c r="AS1583" cm="1">
        <f t="array" ref="AS1583">IF(OR(COUNTIF(AA1583,$AZ$2:$AZ$19)),0,1)</f>
        <v>0</v>
      </c>
      <c r="AT1583" cm="1">
        <f t="array" ref="AT1583">IF(OR(COUNTIF(AB1583,$AZ$2:$AZ$19)),0,1)</f>
        <v>0</v>
      </c>
      <c r="AU1583" cm="1">
        <f t="array" ref="AU1583">IF(OR(COUNTIF(AC1583,$AZ$2:$AZ$19)),0,1)</f>
        <v>0</v>
      </c>
      <c r="AV1583" cm="1">
        <f t="array" ref="AV1583">IF(OR(COUNTIF(AD1583,$AZ$2:$AZ$19)),0,1)</f>
        <v>0</v>
      </c>
      <c r="AX1583">
        <f t="shared" si="29"/>
        <v>1</v>
      </c>
    </row>
    <row r="1584" spans="1:50" x14ac:dyDescent="0.3">
      <c r="A1584" s="88" t="str" cm="1">
        <f t="array" ref="A1584">IF(AX1584&gt;1,'Licensee Info'!$A$2:$A$2,"#N/A")</f>
        <v>#N/A</v>
      </c>
      <c r="B1584" s="88" t="str">
        <f>'Cover Sheet'!$A$3</f>
        <v>[insert AFS Reporting Period]</v>
      </c>
      <c r="C1584" s="88" t="str">
        <f>'Cover Sheet'!$D$3</f>
        <v>[insert all medical and adult-use license record numbers covered by this AFS]</v>
      </c>
      <c r="D1584" s="88" t="str">
        <f>'Cover Sheet'!$A$6</f>
        <v>[insert name of firm]</v>
      </c>
      <c r="E1584" s="88" t="str">
        <f>'Cover Sheet'!$B$6</f>
        <v>[insert CPA name]</v>
      </c>
      <c r="F1584" s="88" t="str">
        <f>'Cover Sheet'!$B$8</f>
        <v>[insert CPA license number]</v>
      </c>
      <c r="G1584" s="88" t="str">
        <f>'Cover Sheet'!$D$6</f>
        <v>[insert direct email address]</v>
      </c>
      <c r="H1584" s="88" t="str">
        <f>'Cover Sheet'!$D$8</f>
        <v>[insert direct phone number]</v>
      </c>
      <c r="I1584" s="88" t="str">
        <f>'Cover Sheet'!$D$10</f>
        <v>[insert firm mailing address]</v>
      </c>
      <c r="J1584" s="88" t="str">
        <f>'Licensee Info'!$E$2</f>
        <v>Report not attested to correctly</v>
      </c>
      <c r="K1584" s="91" t="s">
        <v>307</v>
      </c>
      <c r="L1584" s="91">
        <v>1</v>
      </c>
      <c r="M1584" s="91">
        <v>1</v>
      </c>
      <c r="N1584" s="91">
        <v>10</v>
      </c>
      <c r="O1584" s="91"/>
      <c r="P1584" s="91"/>
      <c r="Q1584" s="91"/>
      <c r="R1584" s="91">
        <v>0</v>
      </c>
      <c r="S1584" s="91">
        <v>0</v>
      </c>
      <c r="T1584" s="91">
        <v>0</v>
      </c>
      <c r="U1584" s="91">
        <v>0</v>
      </c>
      <c r="V1584" s="91">
        <v>0</v>
      </c>
      <c r="W1584" s="91" t="str">
        <v/>
      </c>
      <c r="X1584" s="91">
        <v>0</v>
      </c>
      <c r="Y1584" s="91">
        <v>0</v>
      </c>
      <c r="Z1584" s="91">
        <v>0</v>
      </c>
      <c r="AA1584" s="91">
        <v>0</v>
      </c>
      <c r="AB1584" s="91">
        <v>0</v>
      </c>
      <c r="AC1584" s="91">
        <v>0</v>
      </c>
      <c r="AD1584" s="91">
        <v>0</v>
      </c>
      <c r="AE1584" s="91"/>
      <c r="AF1584" s="91"/>
      <c r="AG1584" s="91"/>
      <c r="AH1584" s="91"/>
      <c r="AJ1584" cm="1">
        <f t="array" ref="AJ1584">IF(OR(COUNTIF(R1584,$AZ$2:$AZ$19)),0,1)</f>
        <v>0</v>
      </c>
      <c r="AK1584" cm="1">
        <f t="array" ref="AK1584">IF(OR(COUNTIF(S1584,$AZ$2:$AZ$19)),0,1)</f>
        <v>0</v>
      </c>
      <c r="AL1584" cm="1">
        <f t="array" ref="AL1584">IF(OR(COUNTIF(T1584,$AZ$2:$AZ$19)),0,1)</f>
        <v>0</v>
      </c>
      <c r="AM1584" cm="1">
        <f t="array" ref="AM1584">IF(OR(COUNTIF(U1584,$AZ$2:$AZ$19)),0,1)</f>
        <v>0</v>
      </c>
      <c r="AN1584" cm="1">
        <f t="array" ref="AN1584">IF(OR(COUNTIF(V1584,$AZ$2:$AZ$19)),0,1)</f>
        <v>0</v>
      </c>
      <c r="AO1584" cm="1">
        <f t="array" ref="AO1584">IF(OR(COUNTIF(W1584,$AZ$2:$AZ$19)),0,1)</f>
        <v>1</v>
      </c>
      <c r="AP1584" cm="1">
        <f t="array" ref="AP1584">IF(OR(COUNTIF(X1584,$AZ$2:$AZ$19)),0,1)</f>
        <v>0</v>
      </c>
      <c r="AQ1584" cm="1">
        <f t="array" ref="AQ1584">IF(OR(COUNTIF(Y1584,$AZ$2:$AZ$19)),0,1)</f>
        <v>0</v>
      </c>
      <c r="AR1584" cm="1">
        <f t="array" ref="AR1584">IF(OR(COUNTIF(Z1584,$AZ$2:$AZ$19)),0,1)</f>
        <v>0</v>
      </c>
      <c r="AS1584" cm="1">
        <f t="array" ref="AS1584">IF(OR(COUNTIF(AA1584,$AZ$2:$AZ$19)),0,1)</f>
        <v>0</v>
      </c>
      <c r="AT1584" cm="1">
        <f t="array" ref="AT1584">IF(OR(COUNTIF(AB1584,$AZ$2:$AZ$19)),0,1)</f>
        <v>0</v>
      </c>
      <c r="AU1584" cm="1">
        <f t="array" ref="AU1584">IF(OR(COUNTIF(AC1584,$AZ$2:$AZ$19)),0,1)</f>
        <v>0</v>
      </c>
      <c r="AV1584" cm="1">
        <f t="array" ref="AV1584">IF(OR(COUNTIF(AD1584,$AZ$2:$AZ$19)),0,1)</f>
        <v>0</v>
      </c>
      <c r="AX1584">
        <f t="shared" si="29"/>
        <v>1</v>
      </c>
    </row>
    <row r="1585" spans="1:50" x14ac:dyDescent="0.3">
      <c r="A1585" s="92" t="str" cm="1">
        <f t="array" ref="A1585">IF(AX1585&gt;1,'Licensee Info'!$A$2:$A$2,"#N/A")</f>
        <v>#N/A</v>
      </c>
      <c r="B1585" s="88" t="str">
        <f>'Cover Sheet'!$A$3</f>
        <v>[insert AFS Reporting Period]</v>
      </c>
      <c r="C1585" s="88" t="str">
        <f>'Cover Sheet'!$D$3</f>
        <v>[insert all medical and adult-use license record numbers covered by this AFS]</v>
      </c>
      <c r="D1585" s="88" t="str">
        <f>'Cover Sheet'!$A$6</f>
        <v>[insert name of firm]</v>
      </c>
      <c r="E1585" s="88" t="str">
        <f>'Cover Sheet'!$B$6</f>
        <v>[insert CPA name]</v>
      </c>
      <c r="F1585" s="88" t="str">
        <f>'Cover Sheet'!$B$8</f>
        <v>[insert CPA license number]</v>
      </c>
      <c r="G1585" s="88" t="str">
        <f>'Cover Sheet'!$D$6</f>
        <v>[insert direct email address]</v>
      </c>
      <c r="H1585" s="88" t="str">
        <f>'Cover Sheet'!$D$8</f>
        <v>[insert direct phone number]</v>
      </c>
      <c r="I1585" s="88" t="str">
        <f>'Cover Sheet'!$D$10</f>
        <v>[insert firm mailing address]</v>
      </c>
      <c r="J1585" s="88" t="str">
        <f>'Licensee Info'!$E$2</f>
        <v>Report not attested to correctly</v>
      </c>
      <c r="K1585" t="s">
        <v>307</v>
      </c>
      <c r="L1585">
        <v>1</v>
      </c>
      <c r="M1585">
        <v>1</v>
      </c>
      <c r="N1585">
        <v>11</v>
      </c>
      <c r="R1585">
        <v>0</v>
      </c>
      <c r="S1585">
        <v>0</v>
      </c>
      <c r="T1585">
        <v>0</v>
      </c>
      <c r="U1585">
        <v>0</v>
      </c>
      <c r="V1585">
        <v>0</v>
      </c>
      <c r="W1585" t="str">
        <v/>
      </c>
      <c r="X1585">
        <v>0</v>
      </c>
      <c r="Y1585">
        <v>0</v>
      </c>
      <c r="Z1585">
        <v>0</v>
      </c>
      <c r="AA1585">
        <v>0</v>
      </c>
      <c r="AB1585">
        <v>0</v>
      </c>
      <c r="AC1585">
        <v>0</v>
      </c>
      <c r="AD1585">
        <v>0</v>
      </c>
      <c r="AJ1585" cm="1">
        <f t="array" ref="AJ1585">IF(OR(COUNTIF(R1585,$AZ$2:$AZ$19)),0,1)</f>
        <v>0</v>
      </c>
      <c r="AK1585" cm="1">
        <f t="array" ref="AK1585">IF(OR(COUNTIF(S1585,$AZ$2:$AZ$19)),0,1)</f>
        <v>0</v>
      </c>
      <c r="AL1585" cm="1">
        <f t="array" ref="AL1585">IF(OR(COUNTIF(T1585,$AZ$2:$AZ$19)),0,1)</f>
        <v>0</v>
      </c>
      <c r="AM1585" cm="1">
        <f t="array" ref="AM1585">IF(OR(COUNTIF(U1585,$AZ$2:$AZ$19)),0,1)</f>
        <v>0</v>
      </c>
      <c r="AN1585" cm="1">
        <f t="array" ref="AN1585">IF(OR(COUNTIF(V1585,$AZ$2:$AZ$19)),0,1)</f>
        <v>0</v>
      </c>
      <c r="AO1585" cm="1">
        <f t="array" ref="AO1585">IF(OR(COUNTIF(W1585,$AZ$2:$AZ$19)),0,1)</f>
        <v>1</v>
      </c>
      <c r="AP1585" cm="1">
        <f t="array" ref="AP1585">IF(OR(COUNTIF(X1585,$AZ$2:$AZ$19)),0,1)</f>
        <v>0</v>
      </c>
      <c r="AQ1585" cm="1">
        <f t="array" ref="AQ1585">IF(OR(COUNTIF(Y1585,$AZ$2:$AZ$19)),0,1)</f>
        <v>0</v>
      </c>
      <c r="AR1585" cm="1">
        <f t="array" ref="AR1585">IF(OR(COUNTIF(Z1585,$AZ$2:$AZ$19)),0,1)</f>
        <v>0</v>
      </c>
      <c r="AS1585" cm="1">
        <f t="array" ref="AS1585">IF(OR(COUNTIF(AA1585,$AZ$2:$AZ$19)),0,1)</f>
        <v>0</v>
      </c>
      <c r="AT1585" cm="1">
        <f t="array" ref="AT1585">IF(OR(COUNTIF(AB1585,$AZ$2:$AZ$19)),0,1)</f>
        <v>0</v>
      </c>
      <c r="AU1585" cm="1">
        <f t="array" ref="AU1585">IF(OR(COUNTIF(AC1585,$AZ$2:$AZ$19)),0,1)</f>
        <v>0</v>
      </c>
      <c r="AV1585" cm="1">
        <f t="array" ref="AV1585">IF(OR(COUNTIF(AD1585,$AZ$2:$AZ$19)),0,1)</f>
        <v>0</v>
      </c>
      <c r="AX1585">
        <f t="shared" si="29"/>
        <v>1</v>
      </c>
    </row>
    <row r="1586" spans="1:50" x14ac:dyDescent="0.3">
      <c r="A1586" s="88" t="str" cm="1">
        <f t="array" ref="A1586">IF(AX1586&gt;1,'Licensee Info'!$A$2:$A$2,"#N/A")</f>
        <v>#N/A</v>
      </c>
      <c r="B1586" s="88" t="str">
        <f>'Cover Sheet'!$A$3</f>
        <v>[insert AFS Reporting Period]</v>
      </c>
      <c r="C1586" s="88" t="str">
        <f>'Cover Sheet'!$D$3</f>
        <v>[insert all medical and adult-use license record numbers covered by this AFS]</v>
      </c>
      <c r="D1586" s="88" t="str">
        <f>'Cover Sheet'!$A$6</f>
        <v>[insert name of firm]</v>
      </c>
      <c r="E1586" s="88" t="str">
        <f>'Cover Sheet'!$B$6</f>
        <v>[insert CPA name]</v>
      </c>
      <c r="F1586" s="88" t="str">
        <f>'Cover Sheet'!$B$8</f>
        <v>[insert CPA license number]</v>
      </c>
      <c r="G1586" s="88" t="str">
        <f>'Cover Sheet'!$D$6</f>
        <v>[insert direct email address]</v>
      </c>
      <c r="H1586" s="88" t="str">
        <f>'Cover Sheet'!$D$8</f>
        <v>[insert direct phone number]</v>
      </c>
      <c r="I1586" s="88" t="str">
        <f>'Cover Sheet'!$D$10</f>
        <v>[insert firm mailing address]</v>
      </c>
      <c r="J1586" s="88" t="str">
        <f>'Licensee Info'!$E$2</f>
        <v>Report not attested to correctly</v>
      </c>
      <c r="K1586" s="91" t="s">
        <v>307</v>
      </c>
      <c r="L1586" s="91">
        <v>1</v>
      </c>
      <c r="M1586" s="91">
        <v>1</v>
      </c>
      <c r="N1586" s="91">
        <v>12</v>
      </c>
      <c r="O1586" s="91"/>
      <c r="P1586" s="91"/>
      <c r="Q1586" s="91"/>
      <c r="R1586" s="91">
        <v>0</v>
      </c>
      <c r="S1586" s="91">
        <v>0</v>
      </c>
      <c r="T1586" s="91">
        <v>0</v>
      </c>
      <c r="U1586" s="91">
        <v>0</v>
      </c>
      <c r="V1586" s="91">
        <v>0</v>
      </c>
      <c r="W1586" s="91" t="str">
        <v/>
      </c>
      <c r="X1586" s="91">
        <v>0</v>
      </c>
      <c r="Y1586" s="91">
        <v>0</v>
      </c>
      <c r="Z1586" s="91">
        <v>0</v>
      </c>
      <c r="AA1586" s="91">
        <v>0</v>
      </c>
      <c r="AB1586" s="91">
        <v>0</v>
      </c>
      <c r="AC1586" s="91">
        <v>0</v>
      </c>
      <c r="AD1586" s="91">
        <v>0</v>
      </c>
      <c r="AE1586" s="91"/>
      <c r="AF1586" s="91"/>
      <c r="AG1586" s="91"/>
      <c r="AH1586" s="91"/>
      <c r="AJ1586" cm="1">
        <f t="array" ref="AJ1586">IF(OR(COUNTIF(R1586,$AZ$2:$AZ$19)),0,1)</f>
        <v>0</v>
      </c>
      <c r="AK1586" cm="1">
        <f t="array" ref="AK1586">IF(OR(COUNTIF(S1586,$AZ$2:$AZ$19)),0,1)</f>
        <v>0</v>
      </c>
      <c r="AL1586" cm="1">
        <f t="array" ref="AL1586">IF(OR(COUNTIF(T1586,$AZ$2:$AZ$19)),0,1)</f>
        <v>0</v>
      </c>
      <c r="AM1586" cm="1">
        <f t="array" ref="AM1586">IF(OR(COUNTIF(U1586,$AZ$2:$AZ$19)),0,1)</f>
        <v>0</v>
      </c>
      <c r="AN1586" cm="1">
        <f t="array" ref="AN1586">IF(OR(COUNTIF(V1586,$AZ$2:$AZ$19)),0,1)</f>
        <v>0</v>
      </c>
      <c r="AO1586" cm="1">
        <f t="array" ref="AO1586">IF(OR(COUNTIF(W1586,$AZ$2:$AZ$19)),0,1)</f>
        <v>1</v>
      </c>
      <c r="AP1586" cm="1">
        <f t="array" ref="AP1586">IF(OR(COUNTIF(X1586,$AZ$2:$AZ$19)),0,1)</f>
        <v>0</v>
      </c>
      <c r="AQ1586" cm="1">
        <f t="array" ref="AQ1586">IF(OR(COUNTIF(Y1586,$AZ$2:$AZ$19)),0,1)</f>
        <v>0</v>
      </c>
      <c r="AR1586" cm="1">
        <f t="array" ref="AR1586">IF(OR(COUNTIF(Z1586,$AZ$2:$AZ$19)),0,1)</f>
        <v>0</v>
      </c>
      <c r="AS1586" cm="1">
        <f t="array" ref="AS1586">IF(OR(COUNTIF(AA1586,$AZ$2:$AZ$19)),0,1)</f>
        <v>0</v>
      </c>
      <c r="AT1586" cm="1">
        <f t="array" ref="AT1586">IF(OR(COUNTIF(AB1586,$AZ$2:$AZ$19)),0,1)</f>
        <v>0</v>
      </c>
      <c r="AU1586" cm="1">
        <f t="array" ref="AU1586">IF(OR(COUNTIF(AC1586,$AZ$2:$AZ$19)),0,1)</f>
        <v>0</v>
      </c>
      <c r="AV1586" cm="1">
        <f t="array" ref="AV1586">IF(OR(COUNTIF(AD1586,$AZ$2:$AZ$19)),0,1)</f>
        <v>0</v>
      </c>
      <c r="AX1586">
        <f t="shared" si="29"/>
        <v>1</v>
      </c>
    </row>
    <row r="1587" spans="1:50" x14ac:dyDescent="0.3">
      <c r="A1587" s="92" t="str" cm="1">
        <f t="array" ref="A1587">IF(AX1587&gt;0,'Licensee Info'!$A$2:$A$2,"#N/A")</f>
        <v>#N/A</v>
      </c>
      <c r="B1587" s="88" t="str">
        <f>'Cover Sheet'!$A$3</f>
        <v>[insert AFS Reporting Period]</v>
      </c>
      <c r="C1587" s="88" t="str">
        <f>'Cover Sheet'!$D$3</f>
        <v>[insert all medical and adult-use license record numbers covered by this AFS]</v>
      </c>
      <c r="D1587" s="88" t="str">
        <f>'Cover Sheet'!$A$6</f>
        <v>[insert name of firm]</v>
      </c>
      <c r="E1587" s="88" t="str">
        <f>'Cover Sheet'!$B$6</f>
        <v>[insert CPA name]</v>
      </c>
      <c r="F1587" s="88" t="str">
        <f>'Cover Sheet'!$B$8</f>
        <v>[insert CPA license number]</v>
      </c>
      <c r="G1587" s="88" t="str">
        <f>'Cover Sheet'!$D$6</f>
        <v>[insert direct email address]</v>
      </c>
      <c r="H1587" s="88" t="str">
        <f>'Cover Sheet'!$D$8</f>
        <v>[insert direct phone number]</v>
      </c>
      <c r="I1587" s="88" t="str">
        <f>'Cover Sheet'!$D$10</f>
        <v>[insert firm mailing address]</v>
      </c>
      <c r="J1587" s="88" t="str">
        <f>'Licensee Info'!$E$2</f>
        <v>Report not attested to correctly</v>
      </c>
      <c r="K1587" t="s">
        <v>307</v>
      </c>
      <c r="L1587">
        <v>1</v>
      </c>
      <c r="M1587">
        <v>1</v>
      </c>
      <c r="N1587">
        <v>13</v>
      </c>
      <c r="R1587">
        <v>0</v>
      </c>
      <c r="S1587">
        <v>0</v>
      </c>
      <c r="T1587">
        <v>0</v>
      </c>
      <c r="U1587">
        <v>0</v>
      </c>
      <c r="V1587">
        <v>0</v>
      </c>
      <c r="W1587">
        <v>0</v>
      </c>
      <c r="X1587">
        <v>0</v>
      </c>
      <c r="Y1587">
        <v>0</v>
      </c>
      <c r="Z1587">
        <v>0</v>
      </c>
      <c r="AA1587">
        <v>0</v>
      </c>
      <c r="AB1587">
        <v>0</v>
      </c>
      <c r="AC1587">
        <v>0</v>
      </c>
      <c r="AD1587">
        <v>0</v>
      </c>
      <c r="AJ1587" cm="1">
        <f t="array" ref="AJ1587">IF(OR(COUNTIF(R1587,$AZ$2:$AZ$19)),0,1)</f>
        <v>0</v>
      </c>
      <c r="AK1587" cm="1">
        <f t="array" ref="AK1587">IF(OR(COUNTIF(S1587,$AZ$2:$AZ$19)),0,1)</f>
        <v>0</v>
      </c>
      <c r="AL1587" cm="1">
        <f t="array" ref="AL1587">IF(OR(COUNTIF(T1587,$AZ$2:$AZ$19)),0,1)</f>
        <v>0</v>
      </c>
      <c r="AM1587" cm="1">
        <f t="array" ref="AM1587">IF(OR(COUNTIF(U1587,$AZ$2:$AZ$19)),0,1)</f>
        <v>0</v>
      </c>
      <c r="AN1587" cm="1">
        <f t="array" ref="AN1587">IF(OR(COUNTIF(V1587,$AZ$2:$AZ$19)),0,1)</f>
        <v>0</v>
      </c>
      <c r="AO1587" cm="1">
        <f t="array" ref="AO1587">IF(OR(COUNTIF(W1587,$AZ$2:$AZ$19)),0,1)</f>
        <v>0</v>
      </c>
      <c r="AP1587" cm="1">
        <f t="array" ref="AP1587">IF(OR(COUNTIF(X1587,$AZ$2:$AZ$19)),0,1)</f>
        <v>0</v>
      </c>
      <c r="AQ1587" cm="1">
        <f t="array" ref="AQ1587">IF(OR(COUNTIF(Y1587,$AZ$2:$AZ$19)),0,1)</f>
        <v>0</v>
      </c>
      <c r="AR1587" cm="1">
        <f t="array" ref="AR1587">IF(OR(COUNTIF(Z1587,$AZ$2:$AZ$19)),0,1)</f>
        <v>0</v>
      </c>
      <c r="AS1587" cm="1">
        <f t="array" ref="AS1587">IF(OR(COUNTIF(AA1587,$AZ$2:$AZ$19)),0,1)</f>
        <v>0</v>
      </c>
      <c r="AT1587" cm="1">
        <f t="array" ref="AT1587">IF(OR(COUNTIF(AB1587,$AZ$2:$AZ$19)),0,1)</f>
        <v>0</v>
      </c>
      <c r="AU1587" cm="1">
        <f t="array" ref="AU1587">IF(OR(COUNTIF(AC1587,$AZ$2:$AZ$19)),0,1)</f>
        <v>0</v>
      </c>
      <c r="AV1587" cm="1">
        <f t="array" ref="AV1587">IF(OR(COUNTIF(AD1587,$AZ$2:$AZ$19)),0,1)</f>
        <v>0</v>
      </c>
      <c r="AX1587">
        <f t="shared" si="29"/>
        <v>0</v>
      </c>
    </row>
    <row r="1588" spans="1:50" x14ac:dyDescent="0.3">
      <c r="A1588" s="88" t="str" cm="1">
        <f t="array" ref="A1588">IF(AX1588&gt;0,'Licensee Info'!$A$2:$A$2,"#N/A")</f>
        <v>#N/A</v>
      </c>
      <c r="B1588" s="88" t="str">
        <f>'Cover Sheet'!$A$3</f>
        <v>[insert AFS Reporting Period]</v>
      </c>
      <c r="C1588" s="88" t="str">
        <f>'Cover Sheet'!$D$3</f>
        <v>[insert all medical and adult-use license record numbers covered by this AFS]</v>
      </c>
      <c r="D1588" s="88" t="str">
        <f>'Cover Sheet'!$A$6</f>
        <v>[insert name of firm]</v>
      </c>
      <c r="E1588" s="88" t="str">
        <f>'Cover Sheet'!$B$6</f>
        <v>[insert CPA name]</v>
      </c>
      <c r="F1588" s="88" t="str">
        <f>'Cover Sheet'!$B$8</f>
        <v>[insert CPA license number]</v>
      </c>
      <c r="G1588" s="88" t="str">
        <f>'Cover Sheet'!$D$6</f>
        <v>[insert direct email address]</v>
      </c>
      <c r="H1588" s="88" t="str">
        <f>'Cover Sheet'!$D$8</f>
        <v>[insert direct phone number]</v>
      </c>
      <c r="I1588" s="88" t="str">
        <f>'Cover Sheet'!$D$10</f>
        <v>[insert firm mailing address]</v>
      </c>
      <c r="J1588" s="88" t="str">
        <f>'Licensee Info'!$E$2</f>
        <v>Report not attested to correctly</v>
      </c>
      <c r="K1588" s="91" t="s">
        <v>307</v>
      </c>
      <c r="L1588" s="91">
        <v>1</v>
      </c>
      <c r="M1588" s="91">
        <v>1</v>
      </c>
      <c r="N1588" s="91">
        <v>14</v>
      </c>
      <c r="O1588" s="91"/>
      <c r="P1588" s="91"/>
      <c r="Q1588" s="91"/>
      <c r="R1588" s="91">
        <v>0</v>
      </c>
      <c r="S1588" s="91">
        <v>0</v>
      </c>
      <c r="T1588" s="91">
        <v>0</v>
      </c>
      <c r="U1588" s="91">
        <v>0</v>
      </c>
      <c r="V1588" s="91">
        <v>0</v>
      </c>
      <c r="W1588" s="91">
        <v>0</v>
      </c>
      <c r="X1588" s="91">
        <v>0</v>
      </c>
      <c r="Y1588" s="91">
        <v>0</v>
      </c>
      <c r="Z1588" s="91">
        <v>0</v>
      </c>
      <c r="AA1588" s="91">
        <v>0</v>
      </c>
      <c r="AB1588" s="91">
        <v>0</v>
      </c>
      <c r="AC1588" s="91">
        <v>0</v>
      </c>
      <c r="AD1588" s="91">
        <v>0</v>
      </c>
      <c r="AE1588" s="91"/>
      <c r="AF1588" s="91"/>
      <c r="AG1588" s="91"/>
      <c r="AH1588" s="91"/>
      <c r="AJ1588" cm="1">
        <f t="array" ref="AJ1588">IF(OR(COUNTIF(R1588,$AZ$2:$AZ$19)),0,1)</f>
        <v>0</v>
      </c>
      <c r="AK1588" cm="1">
        <f t="array" ref="AK1588">IF(OR(COUNTIF(S1588,$AZ$2:$AZ$19)),0,1)</f>
        <v>0</v>
      </c>
      <c r="AL1588" cm="1">
        <f t="array" ref="AL1588">IF(OR(COUNTIF(T1588,$AZ$2:$AZ$19)),0,1)</f>
        <v>0</v>
      </c>
      <c r="AM1588" cm="1">
        <f t="array" ref="AM1588">IF(OR(COUNTIF(U1588,$AZ$2:$AZ$19)),0,1)</f>
        <v>0</v>
      </c>
      <c r="AN1588" cm="1">
        <f t="array" ref="AN1588">IF(OR(COUNTIF(V1588,$AZ$2:$AZ$19)),0,1)</f>
        <v>0</v>
      </c>
      <c r="AO1588" cm="1">
        <f t="array" ref="AO1588">IF(OR(COUNTIF(W1588,$AZ$2:$AZ$19)),0,1)</f>
        <v>0</v>
      </c>
      <c r="AP1588" cm="1">
        <f t="array" ref="AP1588">IF(OR(COUNTIF(X1588,$AZ$2:$AZ$19)),0,1)</f>
        <v>0</v>
      </c>
      <c r="AQ1588" cm="1">
        <f t="array" ref="AQ1588">IF(OR(COUNTIF(Y1588,$AZ$2:$AZ$19)),0,1)</f>
        <v>0</v>
      </c>
      <c r="AR1588" cm="1">
        <f t="array" ref="AR1588">IF(OR(COUNTIF(Z1588,$AZ$2:$AZ$19)),0,1)</f>
        <v>0</v>
      </c>
      <c r="AS1588" cm="1">
        <f t="array" ref="AS1588">IF(OR(COUNTIF(AA1588,$AZ$2:$AZ$19)),0,1)</f>
        <v>0</v>
      </c>
      <c r="AT1588" cm="1">
        <f t="array" ref="AT1588">IF(OR(COUNTIF(AB1588,$AZ$2:$AZ$19)),0,1)</f>
        <v>0</v>
      </c>
      <c r="AU1588" cm="1">
        <f t="array" ref="AU1588">IF(OR(COUNTIF(AC1588,$AZ$2:$AZ$19)),0,1)</f>
        <v>0</v>
      </c>
      <c r="AV1588" cm="1">
        <f t="array" ref="AV1588">IF(OR(COUNTIF(AD1588,$AZ$2:$AZ$19)),0,1)</f>
        <v>0</v>
      </c>
      <c r="AX1588">
        <f t="shared" si="29"/>
        <v>0</v>
      </c>
    </row>
    <row r="1589" spans="1:50" x14ac:dyDescent="0.3">
      <c r="A1589" s="92" t="str" cm="1">
        <f t="array" ref="A1589">IF(AX1589&gt;0,'Licensee Info'!$A$2:$A$2,"#N/A")</f>
        <v>#N/A</v>
      </c>
      <c r="B1589" s="88" t="str">
        <f>'Cover Sheet'!$A$3</f>
        <v>[insert AFS Reporting Period]</v>
      </c>
      <c r="C1589" s="88" t="str">
        <f>'Cover Sheet'!$D$3</f>
        <v>[insert all medical and adult-use license record numbers covered by this AFS]</v>
      </c>
      <c r="D1589" s="88" t="str">
        <f>'Cover Sheet'!$A$6</f>
        <v>[insert name of firm]</v>
      </c>
      <c r="E1589" s="88" t="str">
        <f>'Cover Sheet'!$B$6</f>
        <v>[insert CPA name]</v>
      </c>
      <c r="F1589" s="88" t="str">
        <f>'Cover Sheet'!$B$8</f>
        <v>[insert CPA license number]</v>
      </c>
      <c r="G1589" s="88" t="str">
        <f>'Cover Sheet'!$D$6</f>
        <v>[insert direct email address]</v>
      </c>
      <c r="H1589" s="88" t="str">
        <f>'Cover Sheet'!$D$8</f>
        <v>[insert direct phone number]</v>
      </c>
      <c r="I1589" s="88" t="str">
        <f>'Cover Sheet'!$D$10</f>
        <v>[insert firm mailing address]</v>
      </c>
      <c r="J1589" s="88" t="str">
        <f>'Licensee Info'!$E$2</f>
        <v>Report not attested to correctly</v>
      </c>
      <c r="K1589" t="s">
        <v>307</v>
      </c>
      <c r="L1589">
        <v>1</v>
      </c>
      <c r="M1589">
        <v>1</v>
      </c>
      <c r="N1589">
        <v>15</v>
      </c>
      <c r="R1589">
        <v>0</v>
      </c>
      <c r="S1589">
        <v>0</v>
      </c>
      <c r="T1589">
        <v>0</v>
      </c>
      <c r="U1589">
        <v>0</v>
      </c>
      <c r="V1589">
        <v>0</v>
      </c>
      <c r="W1589">
        <v>0</v>
      </c>
      <c r="X1589">
        <v>0</v>
      </c>
      <c r="Y1589">
        <v>0</v>
      </c>
      <c r="Z1589">
        <v>0</v>
      </c>
      <c r="AA1589">
        <v>0</v>
      </c>
      <c r="AB1589">
        <v>0</v>
      </c>
      <c r="AC1589">
        <v>0</v>
      </c>
      <c r="AD1589">
        <v>0</v>
      </c>
      <c r="AJ1589" cm="1">
        <f t="array" ref="AJ1589">IF(OR(COUNTIF(R1589,$AZ$2:$AZ$19)),0,1)</f>
        <v>0</v>
      </c>
      <c r="AK1589" cm="1">
        <f t="array" ref="AK1589">IF(OR(COUNTIF(S1589,$AZ$2:$AZ$19)),0,1)</f>
        <v>0</v>
      </c>
      <c r="AL1589" cm="1">
        <f t="array" ref="AL1589">IF(OR(COUNTIF(T1589,$AZ$2:$AZ$19)),0,1)</f>
        <v>0</v>
      </c>
      <c r="AM1589" cm="1">
        <f t="array" ref="AM1589">IF(OR(COUNTIF(U1589,$AZ$2:$AZ$19)),0,1)</f>
        <v>0</v>
      </c>
      <c r="AN1589" cm="1">
        <f t="array" ref="AN1589">IF(OR(COUNTIF(V1589,$AZ$2:$AZ$19)),0,1)</f>
        <v>0</v>
      </c>
      <c r="AO1589" cm="1">
        <f t="array" ref="AO1589">IF(OR(COUNTIF(W1589,$AZ$2:$AZ$19)),0,1)</f>
        <v>0</v>
      </c>
      <c r="AP1589" cm="1">
        <f t="array" ref="AP1589">IF(OR(COUNTIF(X1589,$AZ$2:$AZ$19)),0,1)</f>
        <v>0</v>
      </c>
      <c r="AQ1589" cm="1">
        <f t="array" ref="AQ1589">IF(OR(COUNTIF(Y1589,$AZ$2:$AZ$19)),0,1)</f>
        <v>0</v>
      </c>
      <c r="AR1589" cm="1">
        <f t="array" ref="AR1589">IF(OR(COUNTIF(Z1589,$AZ$2:$AZ$19)),0,1)</f>
        <v>0</v>
      </c>
      <c r="AS1589" cm="1">
        <f t="array" ref="AS1589">IF(OR(COUNTIF(AA1589,$AZ$2:$AZ$19)),0,1)</f>
        <v>0</v>
      </c>
      <c r="AT1589" cm="1">
        <f t="array" ref="AT1589">IF(OR(COUNTIF(AB1589,$AZ$2:$AZ$19)),0,1)</f>
        <v>0</v>
      </c>
      <c r="AU1589" cm="1">
        <f t="array" ref="AU1589">IF(OR(COUNTIF(AC1589,$AZ$2:$AZ$19)),0,1)</f>
        <v>0</v>
      </c>
      <c r="AV1589" cm="1">
        <f t="array" ref="AV1589">IF(OR(COUNTIF(AD1589,$AZ$2:$AZ$19)),0,1)</f>
        <v>0</v>
      </c>
      <c r="AX1589">
        <f t="shared" si="29"/>
        <v>0</v>
      </c>
    </row>
    <row r="1590" spans="1:50" x14ac:dyDescent="0.3">
      <c r="A1590" s="88" t="str" cm="1">
        <f t="array" ref="A1590">IF(AX1590&gt;0,'Licensee Info'!$A$2:$A$2,"#N/A")</f>
        <v>#N/A</v>
      </c>
      <c r="B1590" s="88" t="str">
        <f>'Cover Sheet'!$A$3</f>
        <v>[insert AFS Reporting Period]</v>
      </c>
      <c r="C1590" s="88" t="str">
        <f>'Cover Sheet'!$D$3</f>
        <v>[insert all medical and adult-use license record numbers covered by this AFS]</v>
      </c>
      <c r="D1590" s="88" t="str">
        <f>'Cover Sheet'!$A$6</f>
        <v>[insert name of firm]</v>
      </c>
      <c r="E1590" s="88" t="str">
        <f>'Cover Sheet'!$B$6</f>
        <v>[insert CPA name]</v>
      </c>
      <c r="F1590" s="88" t="str">
        <f>'Cover Sheet'!$B$8</f>
        <v>[insert CPA license number]</v>
      </c>
      <c r="G1590" s="88" t="str">
        <f>'Cover Sheet'!$D$6</f>
        <v>[insert direct email address]</v>
      </c>
      <c r="H1590" s="88" t="str">
        <f>'Cover Sheet'!$D$8</f>
        <v>[insert direct phone number]</v>
      </c>
      <c r="I1590" s="88" t="str">
        <f>'Cover Sheet'!$D$10</f>
        <v>[insert firm mailing address]</v>
      </c>
      <c r="J1590" s="88" t="str">
        <f>'Licensee Info'!$E$2</f>
        <v>Report not attested to correctly</v>
      </c>
      <c r="K1590" s="91" t="s">
        <v>307</v>
      </c>
      <c r="L1590" s="91">
        <v>1</v>
      </c>
      <c r="M1590" s="91">
        <v>1</v>
      </c>
      <c r="N1590" s="91">
        <v>16</v>
      </c>
      <c r="O1590" s="91"/>
      <c r="P1590" s="91"/>
      <c r="Q1590" s="91"/>
      <c r="R1590" s="91">
        <v>0</v>
      </c>
      <c r="S1590" s="91">
        <v>0</v>
      </c>
      <c r="T1590" s="91">
        <v>0</v>
      </c>
      <c r="U1590" s="91">
        <v>0</v>
      </c>
      <c r="V1590" s="91">
        <v>0</v>
      </c>
      <c r="W1590" s="91">
        <v>0</v>
      </c>
      <c r="X1590" s="91">
        <v>0</v>
      </c>
      <c r="Y1590" s="91">
        <v>0</v>
      </c>
      <c r="Z1590" s="91">
        <v>0</v>
      </c>
      <c r="AA1590" s="91">
        <v>0</v>
      </c>
      <c r="AB1590" s="91">
        <v>0</v>
      </c>
      <c r="AC1590" s="91">
        <v>0</v>
      </c>
      <c r="AD1590" s="91">
        <v>0</v>
      </c>
      <c r="AE1590" s="91"/>
      <c r="AF1590" s="91"/>
      <c r="AG1590" s="91"/>
      <c r="AH1590" s="91"/>
      <c r="AJ1590" cm="1">
        <f t="array" ref="AJ1590">IF(OR(COUNTIF(R1590,$AZ$2:$AZ$19)),0,1)</f>
        <v>0</v>
      </c>
      <c r="AK1590" cm="1">
        <f t="array" ref="AK1590">IF(OR(COUNTIF(S1590,$AZ$2:$AZ$19)),0,1)</f>
        <v>0</v>
      </c>
      <c r="AL1590" cm="1">
        <f t="array" ref="AL1590">IF(OR(COUNTIF(T1590,$AZ$2:$AZ$19)),0,1)</f>
        <v>0</v>
      </c>
      <c r="AM1590" cm="1">
        <f t="array" ref="AM1590">IF(OR(COUNTIF(U1590,$AZ$2:$AZ$19)),0,1)</f>
        <v>0</v>
      </c>
      <c r="AN1590" cm="1">
        <f t="array" ref="AN1590">IF(OR(COUNTIF(V1590,$AZ$2:$AZ$19)),0,1)</f>
        <v>0</v>
      </c>
      <c r="AO1590" cm="1">
        <f t="array" ref="AO1590">IF(OR(COUNTIF(W1590,$AZ$2:$AZ$19)),0,1)</f>
        <v>0</v>
      </c>
      <c r="AP1590" cm="1">
        <f t="array" ref="AP1590">IF(OR(COUNTIF(X1590,$AZ$2:$AZ$19)),0,1)</f>
        <v>0</v>
      </c>
      <c r="AQ1590" cm="1">
        <f t="array" ref="AQ1590">IF(OR(COUNTIF(Y1590,$AZ$2:$AZ$19)),0,1)</f>
        <v>0</v>
      </c>
      <c r="AR1590" cm="1">
        <f t="array" ref="AR1590">IF(OR(COUNTIF(Z1590,$AZ$2:$AZ$19)),0,1)</f>
        <v>0</v>
      </c>
      <c r="AS1590" cm="1">
        <f t="array" ref="AS1590">IF(OR(COUNTIF(AA1590,$AZ$2:$AZ$19)),0,1)</f>
        <v>0</v>
      </c>
      <c r="AT1590" cm="1">
        <f t="array" ref="AT1590">IF(OR(COUNTIF(AB1590,$AZ$2:$AZ$19)),0,1)</f>
        <v>0</v>
      </c>
      <c r="AU1590" cm="1">
        <f t="array" ref="AU1590">IF(OR(COUNTIF(AC1590,$AZ$2:$AZ$19)),0,1)</f>
        <v>0</v>
      </c>
      <c r="AV1590" cm="1">
        <f t="array" ref="AV1590">IF(OR(COUNTIF(AD1590,$AZ$2:$AZ$19)),0,1)</f>
        <v>0</v>
      </c>
      <c r="AX1590">
        <f t="shared" si="29"/>
        <v>0</v>
      </c>
    </row>
    <row r="1591" spans="1:50" x14ac:dyDescent="0.3">
      <c r="A1591" s="92" t="str" cm="1">
        <f t="array" ref="A1591">IF(AX1591&gt;0,'Licensee Info'!$A$2:$A$2,"#N/A")</f>
        <v>#N/A</v>
      </c>
      <c r="B1591" s="88" t="str">
        <f>'Cover Sheet'!$A$3</f>
        <v>[insert AFS Reporting Period]</v>
      </c>
      <c r="C1591" s="88" t="str">
        <f>'Cover Sheet'!$D$3</f>
        <v>[insert all medical and adult-use license record numbers covered by this AFS]</v>
      </c>
      <c r="D1591" s="88" t="str">
        <f>'Cover Sheet'!$A$6</f>
        <v>[insert name of firm]</v>
      </c>
      <c r="E1591" s="88" t="str">
        <f>'Cover Sheet'!$B$6</f>
        <v>[insert CPA name]</v>
      </c>
      <c r="F1591" s="88" t="str">
        <f>'Cover Sheet'!$B$8</f>
        <v>[insert CPA license number]</v>
      </c>
      <c r="G1591" s="88" t="str">
        <f>'Cover Sheet'!$D$6</f>
        <v>[insert direct email address]</v>
      </c>
      <c r="H1591" s="88" t="str">
        <f>'Cover Sheet'!$D$8</f>
        <v>[insert direct phone number]</v>
      </c>
      <c r="I1591" s="88" t="str">
        <f>'Cover Sheet'!$D$10</f>
        <v>[insert firm mailing address]</v>
      </c>
      <c r="J1591" s="88" t="str">
        <f>'Licensee Info'!$E$2</f>
        <v>Report not attested to correctly</v>
      </c>
      <c r="K1591" t="s">
        <v>307</v>
      </c>
      <c r="L1591">
        <v>1</v>
      </c>
      <c r="M1591">
        <v>1</v>
      </c>
      <c r="N1591">
        <v>17</v>
      </c>
      <c r="R1591">
        <v>0</v>
      </c>
      <c r="S1591">
        <v>0</v>
      </c>
      <c r="T1591">
        <v>0</v>
      </c>
      <c r="U1591">
        <v>0</v>
      </c>
      <c r="V1591">
        <v>0</v>
      </c>
      <c r="W1591">
        <v>0</v>
      </c>
      <c r="X1591">
        <v>0</v>
      </c>
      <c r="Y1591">
        <v>0</v>
      </c>
      <c r="Z1591">
        <v>0</v>
      </c>
      <c r="AA1591">
        <v>0</v>
      </c>
      <c r="AB1591">
        <v>0</v>
      </c>
      <c r="AC1591">
        <v>0</v>
      </c>
      <c r="AD1591">
        <v>0</v>
      </c>
      <c r="AJ1591" cm="1">
        <f t="array" ref="AJ1591">IF(OR(COUNTIF(R1591,$AZ$2:$AZ$19)),0,1)</f>
        <v>0</v>
      </c>
      <c r="AK1591" cm="1">
        <f t="array" ref="AK1591">IF(OR(COUNTIF(S1591,$AZ$2:$AZ$19)),0,1)</f>
        <v>0</v>
      </c>
      <c r="AL1591" cm="1">
        <f t="array" ref="AL1591">IF(OR(COUNTIF(T1591,$AZ$2:$AZ$19)),0,1)</f>
        <v>0</v>
      </c>
      <c r="AM1591" cm="1">
        <f t="array" ref="AM1591">IF(OR(COUNTIF(U1591,$AZ$2:$AZ$19)),0,1)</f>
        <v>0</v>
      </c>
      <c r="AN1591" cm="1">
        <f t="array" ref="AN1591">IF(OR(COUNTIF(V1591,$AZ$2:$AZ$19)),0,1)</f>
        <v>0</v>
      </c>
      <c r="AO1591" cm="1">
        <f t="array" ref="AO1591">IF(OR(COUNTIF(W1591,$AZ$2:$AZ$19)),0,1)</f>
        <v>0</v>
      </c>
      <c r="AP1591" cm="1">
        <f t="array" ref="AP1591">IF(OR(COUNTIF(X1591,$AZ$2:$AZ$19)),0,1)</f>
        <v>0</v>
      </c>
      <c r="AQ1591" cm="1">
        <f t="array" ref="AQ1591">IF(OR(COUNTIF(Y1591,$AZ$2:$AZ$19)),0,1)</f>
        <v>0</v>
      </c>
      <c r="AR1591" cm="1">
        <f t="array" ref="AR1591">IF(OR(COUNTIF(Z1591,$AZ$2:$AZ$19)),0,1)</f>
        <v>0</v>
      </c>
      <c r="AS1591" cm="1">
        <f t="array" ref="AS1591">IF(OR(COUNTIF(AA1591,$AZ$2:$AZ$19)),0,1)</f>
        <v>0</v>
      </c>
      <c r="AT1591" cm="1">
        <f t="array" ref="AT1591">IF(OR(COUNTIF(AB1591,$AZ$2:$AZ$19)),0,1)</f>
        <v>0</v>
      </c>
      <c r="AU1591" cm="1">
        <f t="array" ref="AU1591">IF(OR(COUNTIF(AC1591,$AZ$2:$AZ$19)),0,1)</f>
        <v>0</v>
      </c>
      <c r="AV1591" cm="1">
        <f t="array" ref="AV1591">IF(OR(COUNTIF(AD1591,$AZ$2:$AZ$19)),0,1)</f>
        <v>0</v>
      </c>
      <c r="AX1591">
        <f t="shared" si="29"/>
        <v>0</v>
      </c>
    </row>
    <row r="1592" spans="1:50" x14ac:dyDescent="0.3">
      <c r="A1592" s="88" t="str" cm="1">
        <f t="array" ref="A1592">IF(AX1592&gt;0,'Licensee Info'!$A$2:$A$2,"#N/A")</f>
        <v>#N/A</v>
      </c>
      <c r="B1592" s="88" t="str">
        <f>'Cover Sheet'!$A$3</f>
        <v>[insert AFS Reporting Period]</v>
      </c>
      <c r="C1592" s="88" t="str">
        <f>'Cover Sheet'!$D$3</f>
        <v>[insert all medical and adult-use license record numbers covered by this AFS]</v>
      </c>
      <c r="D1592" s="88" t="str">
        <f>'Cover Sheet'!$A$6</f>
        <v>[insert name of firm]</v>
      </c>
      <c r="E1592" s="88" t="str">
        <f>'Cover Sheet'!$B$6</f>
        <v>[insert CPA name]</v>
      </c>
      <c r="F1592" s="88" t="str">
        <f>'Cover Sheet'!$B$8</f>
        <v>[insert CPA license number]</v>
      </c>
      <c r="G1592" s="88" t="str">
        <f>'Cover Sheet'!$D$6</f>
        <v>[insert direct email address]</v>
      </c>
      <c r="H1592" s="88" t="str">
        <f>'Cover Sheet'!$D$8</f>
        <v>[insert direct phone number]</v>
      </c>
      <c r="I1592" s="88" t="str">
        <f>'Cover Sheet'!$D$10</f>
        <v>[insert firm mailing address]</v>
      </c>
      <c r="J1592" s="88" t="str">
        <f>'Licensee Info'!$E$2</f>
        <v>Report not attested to correctly</v>
      </c>
      <c r="K1592" s="91" t="s">
        <v>307</v>
      </c>
      <c r="L1592" s="91">
        <v>1</v>
      </c>
      <c r="M1592" s="91">
        <v>1</v>
      </c>
      <c r="N1592" s="91">
        <v>18</v>
      </c>
      <c r="O1592" s="91"/>
      <c r="P1592" s="91"/>
      <c r="Q1592" s="91"/>
      <c r="R1592" s="91">
        <v>0</v>
      </c>
      <c r="S1592" s="91">
        <v>0</v>
      </c>
      <c r="T1592" s="91">
        <v>0</v>
      </c>
      <c r="U1592" s="91">
        <v>0</v>
      </c>
      <c r="V1592" s="91">
        <v>0</v>
      </c>
      <c r="W1592" s="91">
        <v>0</v>
      </c>
      <c r="X1592" s="91">
        <v>0</v>
      </c>
      <c r="Y1592" s="91">
        <v>0</v>
      </c>
      <c r="Z1592" s="91">
        <v>0</v>
      </c>
      <c r="AA1592" s="91">
        <v>0</v>
      </c>
      <c r="AB1592" s="91">
        <v>0</v>
      </c>
      <c r="AC1592" s="91">
        <v>0</v>
      </c>
      <c r="AD1592" s="91">
        <v>0</v>
      </c>
      <c r="AE1592" s="91"/>
      <c r="AF1592" s="91"/>
      <c r="AG1592" s="91"/>
      <c r="AH1592" s="91"/>
      <c r="AJ1592" cm="1">
        <f t="array" ref="AJ1592">IF(OR(COUNTIF(R1592,$AZ$2:$AZ$19)),0,1)</f>
        <v>0</v>
      </c>
      <c r="AK1592" cm="1">
        <f t="array" ref="AK1592">IF(OR(COUNTIF(S1592,$AZ$2:$AZ$19)),0,1)</f>
        <v>0</v>
      </c>
      <c r="AL1592" cm="1">
        <f t="array" ref="AL1592">IF(OR(COUNTIF(T1592,$AZ$2:$AZ$19)),0,1)</f>
        <v>0</v>
      </c>
      <c r="AM1592" cm="1">
        <f t="array" ref="AM1592">IF(OR(COUNTIF(U1592,$AZ$2:$AZ$19)),0,1)</f>
        <v>0</v>
      </c>
      <c r="AN1592" cm="1">
        <f t="array" ref="AN1592">IF(OR(COUNTIF(V1592,$AZ$2:$AZ$19)),0,1)</f>
        <v>0</v>
      </c>
      <c r="AO1592" cm="1">
        <f t="array" ref="AO1592">IF(OR(COUNTIF(W1592,$AZ$2:$AZ$19)),0,1)</f>
        <v>0</v>
      </c>
      <c r="AP1592" cm="1">
        <f t="array" ref="AP1592">IF(OR(COUNTIF(X1592,$AZ$2:$AZ$19)),0,1)</f>
        <v>0</v>
      </c>
      <c r="AQ1592" cm="1">
        <f t="array" ref="AQ1592">IF(OR(COUNTIF(Y1592,$AZ$2:$AZ$19)),0,1)</f>
        <v>0</v>
      </c>
      <c r="AR1592" cm="1">
        <f t="array" ref="AR1592">IF(OR(COUNTIF(Z1592,$AZ$2:$AZ$19)),0,1)</f>
        <v>0</v>
      </c>
      <c r="AS1592" cm="1">
        <f t="array" ref="AS1592">IF(OR(COUNTIF(AA1592,$AZ$2:$AZ$19)),0,1)</f>
        <v>0</v>
      </c>
      <c r="AT1592" cm="1">
        <f t="array" ref="AT1592">IF(OR(COUNTIF(AB1592,$AZ$2:$AZ$19)),0,1)</f>
        <v>0</v>
      </c>
      <c r="AU1592" cm="1">
        <f t="array" ref="AU1592">IF(OR(COUNTIF(AC1592,$AZ$2:$AZ$19)),0,1)</f>
        <v>0</v>
      </c>
      <c r="AV1592" cm="1">
        <f t="array" ref="AV1592">IF(OR(COUNTIF(AD1592,$AZ$2:$AZ$19)),0,1)</f>
        <v>0</v>
      </c>
      <c r="AX1592">
        <f t="shared" si="29"/>
        <v>0</v>
      </c>
    </row>
    <row r="1593" spans="1:50" x14ac:dyDescent="0.3">
      <c r="A1593" s="92" t="str" cm="1">
        <f t="array" ref="A1593">IF(AX1593&gt;0,'Licensee Info'!$A$2:$A$2,"#N/A")</f>
        <v>#N/A</v>
      </c>
      <c r="B1593" s="88" t="str">
        <f>'Cover Sheet'!$A$3</f>
        <v>[insert AFS Reporting Period]</v>
      </c>
      <c r="C1593" s="88" t="str">
        <f>'Cover Sheet'!$D$3</f>
        <v>[insert all medical and adult-use license record numbers covered by this AFS]</v>
      </c>
      <c r="D1593" s="88" t="str">
        <f>'Cover Sheet'!$A$6</f>
        <v>[insert name of firm]</v>
      </c>
      <c r="E1593" s="88" t="str">
        <f>'Cover Sheet'!$B$6</f>
        <v>[insert CPA name]</v>
      </c>
      <c r="F1593" s="88" t="str">
        <f>'Cover Sheet'!$B$8</f>
        <v>[insert CPA license number]</v>
      </c>
      <c r="G1593" s="88" t="str">
        <f>'Cover Sheet'!$D$6</f>
        <v>[insert direct email address]</v>
      </c>
      <c r="H1593" s="88" t="str">
        <f>'Cover Sheet'!$D$8</f>
        <v>[insert direct phone number]</v>
      </c>
      <c r="I1593" s="88" t="str">
        <f>'Cover Sheet'!$D$10</f>
        <v>[insert firm mailing address]</v>
      </c>
      <c r="J1593" s="88" t="str">
        <f>'Licensee Info'!$E$2</f>
        <v>Report not attested to correctly</v>
      </c>
      <c r="K1593" t="s">
        <v>307</v>
      </c>
      <c r="L1593">
        <v>1</v>
      </c>
      <c r="M1593">
        <v>1</v>
      </c>
      <c r="N1593">
        <v>19</v>
      </c>
      <c r="R1593">
        <v>0</v>
      </c>
      <c r="S1593">
        <v>0</v>
      </c>
      <c r="T1593">
        <v>0</v>
      </c>
      <c r="U1593">
        <v>0</v>
      </c>
      <c r="V1593">
        <v>0</v>
      </c>
      <c r="W1593">
        <v>0</v>
      </c>
      <c r="X1593">
        <v>0</v>
      </c>
      <c r="Y1593">
        <v>0</v>
      </c>
      <c r="Z1593">
        <v>0</v>
      </c>
      <c r="AA1593">
        <v>0</v>
      </c>
      <c r="AB1593">
        <v>0</v>
      </c>
      <c r="AC1593">
        <v>0</v>
      </c>
      <c r="AD1593">
        <v>0</v>
      </c>
      <c r="AJ1593" cm="1">
        <f t="array" ref="AJ1593">IF(OR(COUNTIF(R1593,$AZ$2:$AZ$19)),0,1)</f>
        <v>0</v>
      </c>
      <c r="AK1593" cm="1">
        <f t="array" ref="AK1593">IF(OR(COUNTIF(S1593,$AZ$2:$AZ$19)),0,1)</f>
        <v>0</v>
      </c>
      <c r="AL1593" cm="1">
        <f t="array" ref="AL1593">IF(OR(COUNTIF(T1593,$AZ$2:$AZ$19)),0,1)</f>
        <v>0</v>
      </c>
      <c r="AM1593" cm="1">
        <f t="array" ref="AM1593">IF(OR(COUNTIF(U1593,$AZ$2:$AZ$19)),0,1)</f>
        <v>0</v>
      </c>
      <c r="AN1593" cm="1">
        <f t="array" ref="AN1593">IF(OR(COUNTIF(V1593,$AZ$2:$AZ$19)),0,1)</f>
        <v>0</v>
      </c>
      <c r="AO1593" cm="1">
        <f t="array" ref="AO1593">IF(OR(COUNTIF(W1593,$AZ$2:$AZ$19)),0,1)</f>
        <v>0</v>
      </c>
      <c r="AP1593" cm="1">
        <f t="array" ref="AP1593">IF(OR(COUNTIF(X1593,$AZ$2:$AZ$19)),0,1)</f>
        <v>0</v>
      </c>
      <c r="AQ1593" cm="1">
        <f t="array" ref="AQ1593">IF(OR(COUNTIF(Y1593,$AZ$2:$AZ$19)),0,1)</f>
        <v>0</v>
      </c>
      <c r="AR1593" cm="1">
        <f t="array" ref="AR1593">IF(OR(COUNTIF(Z1593,$AZ$2:$AZ$19)),0,1)</f>
        <v>0</v>
      </c>
      <c r="AS1593" cm="1">
        <f t="array" ref="AS1593">IF(OR(COUNTIF(AA1593,$AZ$2:$AZ$19)),0,1)</f>
        <v>0</v>
      </c>
      <c r="AT1593" cm="1">
        <f t="array" ref="AT1593">IF(OR(COUNTIF(AB1593,$AZ$2:$AZ$19)),0,1)</f>
        <v>0</v>
      </c>
      <c r="AU1593" cm="1">
        <f t="array" ref="AU1593">IF(OR(COUNTIF(AC1593,$AZ$2:$AZ$19)),0,1)</f>
        <v>0</v>
      </c>
      <c r="AV1593" cm="1">
        <f t="array" ref="AV1593">IF(OR(COUNTIF(AD1593,$AZ$2:$AZ$19)),0,1)</f>
        <v>0</v>
      </c>
      <c r="AX1593">
        <f t="shared" si="29"/>
        <v>0</v>
      </c>
    </row>
    <row r="1594" spans="1:50" x14ac:dyDescent="0.3">
      <c r="A1594" s="88" t="str" cm="1">
        <f t="array" ref="A1594">IF(AX1594&gt;0,'Licensee Info'!$A$2:$A$2,"#N/A")</f>
        <v>#N/A</v>
      </c>
      <c r="B1594" s="88" t="str">
        <f>'Cover Sheet'!$A$3</f>
        <v>[insert AFS Reporting Period]</v>
      </c>
      <c r="C1594" s="88" t="str">
        <f>'Cover Sheet'!$D$3</f>
        <v>[insert all medical and adult-use license record numbers covered by this AFS]</v>
      </c>
      <c r="D1594" s="88" t="str">
        <f>'Cover Sheet'!$A$6</f>
        <v>[insert name of firm]</v>
      </c>
      <c r="E1594" s="88" t="str">
        <f>'Cover Sheet'!$B$6</f>
        <v>[insert CPA name]</v>
      </c>
      <c r="F1594" s="88" t="str">
        <f>'Cover Sheet'!$B$8</f>
        <v>[insert CPA license number]</v>
      </c>
      <c r="G1594" s="88" t="str">
        <f>'Cover Sheet'!$D$6</f>
        <v>[insert direct email address]</v>
      </c>
      <c r="H1594" s="88" t="str">
        <f>'Cover Sheet'!$D$8</f>
        <v>[insert direct phone number]</v>
      </c>
      <c r="I1594" s="88" t="str">
        <f>'Cover Sheet'!$D$10</f>
        <v>[insert firm mailing address]</v>
      </c>
      <c r="J1594" s="88" t="str">
        <f>'Licensee Info'!$E$2</f>
        <v>Report not attested to correctly</v>
      </c>
      <c r="K1594" s="91" t="s">
        <v>307</v>
      </c>
      <c r="L1594" s="91">
        <v>1</v>
      </c>
      <c r="M1594" s="91">
        <v>1</v>
      </c>
      <c r="N1594" s="91">
        <v>20</v>
      </c>
      <c r="O1594" s="91"/>
      <c r="P1594" s="91"/>
      <c r="Q1594" s="91"/>
      <c r="R1594" s="91">
        <v>0</v>
      </c>
      <c r="S1594" s="91">
        <v>0</v>
      </c>
      <c r="T1594" s="91">
        <v>0</v>
      </c>
      <c r="U1594" s="91">
        <v>0</v>
      </c>
      <c r="V1594" s="91">
        <v>0</v>
      </c>
      <c r="W1594" s="91">
        <v>0</v>
      </c>
      <c r="X1594" s="91">
        <v>0</v>
      </c>
      <c r="Y1594" s="91">
        <v>0</v>
      </c>
      <c r="Z1594" s="91">
        <v>0</v>
      </c>
      <c r="AA1594" s="91">
        <v>0</v>
      </c>
      <c r="AB1594" s="91">
        <v>0</v>
      </c>
      <c r="AC1594" s="91">
        <v>0</v>
      </c>
      <c r="AD1594" s="91">
        <v>0</v>
      </c>
      <c r="AE1594" s="91"/>
      <c r="AF1594" s="91"/>
      <c r="AG1594" s="91"/>
      <c r="AH1594" s="91"/>
      <c r="AJ1594" cm="1">
        <f t="array" ref="AJ1594">IF(OR(COUNTIF(R1594,$AZ$2:$AZ$19)),0,1)</f>
        <v>0</v>
      </c>
      <c r="AK1594" cm="1">
        <f t="array" ref="AK1594">IF(OR(COUNTIF(S1594,$AZ$2:$AZ$19)),0,1)</f>
        <v>0</v>
      </c>
      <c r="AL1594" cm="1">
        <f t="array" ref="AL1594">IF(OR(COUNTIF(T1594,$AZ$2:$AZ$19)),0,1)</f>
        <v>0</v>
      </c>
      <c r="AM1594" cm="1">
        <f t="array" ref="AM1594">IF(OR(COUNTIF(U1594,$AZ$2:$AZ$19)),0,1)</f>
        <v>0</v>
      </c>
      <c r="AN1594" cm="1">
        <f t="array" ref="AN1594">IF(OR(COUNTIF(V1594,$AZ$2:$AZ$19)),0,1)</f>
        <v>0</v>
      </c>
      <c r="AO1594" cm="1">
        <f t="array" ref="AO1594">IF(OR(COUNTIF(W1594,$AZ$2:$AZ$19)),0,1)</f>
        <v>0</v>
      </c>
      <c r="AP1594" cm="1">
        <f t="array" ref="AP1594">IF(OR(COUNTIF(X1594,$AZ$2:$AZ$19)),0,1)</f>
        <v>0</v>
      </c>
      <c r="AQ1594" cm="1">
        <f t="array" ref="AQ1594">IF(OR(COUNTIF(Y1594,$AZ$2:$AZ$19)),0,1)</f>
        <v>0</v>
      </c>
      <c r="AR1594" cm="1">
        <f t="array" ref="AR1594">IF(OR(COUNTIF(Z1594,$AZ$2:$AZ$19)),0,1)</f>
        <v>0</v>
      </c>
      <c r="AS1594" cm="1">
        <f t="array" ref="AS1594">IF(OR(COUNTIF(AA1594,$AZ$2:$AZ$19)),0,1)</f>
        <v>0</v>
      </c>
      <c r="AT1594" cm="1">
        <f t="array" ref="AT1594">IF(OR(COUNTIF(AB1594,$AZ$2:$AZ$19)),0,1)</f>
        <v>0</v>
      </c>
      <c r="AU1594" cm="1">
        <f t="array" ref="AU1594">IF(OR(COUNTIF(AC1594,$AZ$2:$AZ$19)),0,1)</f>
        <v>0</v>
      </c>
      <c r="AV1594" cm="1">
        <f t="array" ref="AV1594">IF(OR(COUNTIF(AD1594,$AZ$2:$AZ$19)),0,1)</f>
        <v>0</v>
      </c>
      <c r="AX1594">
        <f t="shared" si="29"/>
        <v>0</v>
      </c>
    </row>
    <row r="1595" spans="1:50" x14ac:dyDescent="0.3">
      <c r="A1595" s="92" t="str" cm="1">
        <f t="array" ref="A1595">IF(AX1595&gt;0,'Licensee Info'!$A$2:$A$2,"#N/A")</f>
        <v>#N/A</v>
      </c>
      <c r="B1595" s="88" t="str">
        <f>'Cover Sheet'!$A$3</f>
        <v>[insert AFS Reporting Period]</v>
      </c>
      <c r="C1595" s="88" t="str">
        <f>'Cover Sheet'!$D$3</f>
        <v>[insert all medical and adult-use license record numbers covered by this AFS]</v>
      </c>
      <c r="D1595" s="88" t="str">
        <f>'Cover Sheet'!$A$6</f>
        <v>[insert name of firm]</v>
      </c>
      <c r="E1595" s="88" t="str">
        <f>'Cover Sheet'!$B$6</f>
        <v>[insert CPA name]</v>
      </c>
      <c r="F1595" s="88" t="str">
        <f>'Cover Sheet'!$B$8</f>
        <v>[insert CPA license number]</v>
      </c>
      <c r="G1595" s="88" t="str">
        <f>'Cover Sheet'!$D$6</f>
        <v>[insert direct email address]</v>
      </c>
      <c r="H1595" s="88" t="str">
        <f>'Cover Sheet'!$D$8</f>
        <v>[insert direct phone number]</v>
      </c>
      <c r="I1595" s="88" t="str">
        <f>'Cover Sheet'!$D$10</f>
        <v>[insert firm mailing address]</v>
      </c>
      <c r="J1595" s="88" t="str">
        <f>'Licensee Info'!$E$2</f>
        <v>Report not attested to correctly</v>
      </c>
      <c r="K1595" t="s">
        <v>307</v>
      </c>
      <c r="L1595">
        <v>1</v>
      </c>
      <c r="M1595" t="s">
        <v>308</v>
      </c>
      <c r="O1595">
        <v>1</v>
      </c>
      <c r="R1595" cm="1">
        <f t="array" ref="R1595:V1604">'E4 - Licensing Agreements'!$A$24:$E$33</f>
        <v>0</v>
      </c>
      <c r="S1595">
        <v>0</v>
      </c>
      <c r="T1595">
        <v>0</v>
      </c>
      <c r="U1595">
        <v>0</v>
      </c>
      <c r="V1595">
        <v>0</v>
      </c>
      <c r="W1595">
        <v>0</v>
      </c>
      <c r="X1595">
        <v>0</v>
      </c>
      <c r="Y1595">
        <v>0</v>
      </c>
      <c r="Z1595">
        <v>0</v>
      </c>
      <c r="AA1595">
        <v>0</v>
      </c>
      <c r="AB1595">
        <v>0</v>
      </c>
      <c r="AC1595">
        <v>0</v>
      </c>
      <c r="AD1595">
        <v>0</v>
      </c>
      <c r="AJ1595" cm="1">
        <f t="array" ref="AJ1595">IF(OR(COUNTIF(R1595,$AZ$2:$AZ$19)),0,1)</f>
        <v>0</v>
      </c>
      <c r="AK1595" cm="1">
        <f t="array" ref="AK1595">IF(OR(COUNTIF(S1595,$AZ$2:$AZ$19)),0,1)</f>
        <v>0</v>
      </c>
      <c r="AL1595" cm="1">
        <f t="array" ref="AL1595">IF(OR(COUNTIF(T1595,$AZ$2:$AZ$19)),0,1)</f>
        <v>0</v>
      </c>
      <c r="AM1595" cm="1">
        <f t="array" ref="AM1595">IF(OR(COUNTIF(U1595,$AZ$2:$AZ$19)),0,1)</f>
        <v>0</v>
      </c>
      <c r="AN1595" cm="1">
        <f t="array" ref="AN1595">IF(OR(COUNTIF(V1595,$AZ$2:$AZ$19)),0,1)</f>
        <v>0</v>
      </c>
      <c r="AO1595" cm="1">
        <f t="array" ref="AO1595">IF(OR(COUNTIF(W1595,$AZ$2:$AZ$19)),0,1)</f>
        <v>0</v>
      </c>
      <c r="AP1595" cm="1">
        <f t="array" ref="AP1595">IF(OR(COUNTIF(X1595,$AZ$2:$AZ$19)),0,1)</f>
        <v>0</v>
      </c>
      <c r="AQ1595" cm="1">
        <f t="array" ref="AQ1595">IF(OR(COUNTIF(Y1595,$AZ$2:$AZ$19)),0,1)</f>
        <v>0</v>
      </c>
      <c r="AR1595" cm="1">
        <f t="array" ref="AR1595">IF(OR(COUNTIF(Z1595,$AZ$2:$AZ$19)),0,1)</f>
        <v>0</v>
      </c>
      <c r="AS1595" cm="1">
        <f t="array" ref="AS1595">IF(OR(COUNTIF(AA1595,$AZ$2:$AZ$19)),0,1)</f>
        <v>0</v>
      </c>
      <c r="AT1595" cm="1">
        <f t="array" ref="AT1595">IF(OR(COUNTIF(AB1595,$AZ$2:$AZ$19)),0,1)</f>
        <v>0</v>
      </c>
      <c r="AU1595" cm="1">
        <f t="array" ref="AU1595">IF(OR(COUNTIF(AC1595,$AZ$2:$AZ$19)),0,1)</f>
        <v>0</v>
      </c>
      <c r="AV1595" cm="1">
        <f t="array" ref="AV1595">IF(OR(COUNTIF(AD1595,$AZ$2:$AZ$19)),0,1)</f>
        <v>0</v>
      </c>
      <c r="AX1595">
        <f t="shared" si="29"/>
        <v>0</v>
      </c>
    </row>
    <row r="1596" spans="1:50" x14ac:dyDescent="0.3">
      <c r="A1596" s="88" t="str" cm="1">
        <f t="array" ref="A1596">IF(AX1596&gt;0,'Licensee Info'!$A$2:$A$2,"#N/A")</f>
        <v>#N/A</v>
      </c>
      <c r="B1596" s="88" t="str">
        <f>'Cover Sheet'!$A$3</f>
        <v>[insert AFS Reporting Period]</v>
      </c>
      <c r="C1596" s="88" t="str">
        <f>'Cover Sheet'!$D$3</f>
        <v>[insert all medical and adult-use license record numbers covered by this AFS]</v>
      </c>
      <c r="D1596" s="88" t="str">
        <f>'Cover Sheet'!$A$6</f>
        <v>[insert name of firm]</v>
      </c>
      <c r="E1596" s="88" t="str">
        <f>'Cover Sheet'!$B$6</f>
        <v>[insert CPA name]</v>
      </c>
      <c r="F1596" s="88" t="str">
        <f>'Cover Sheet'!$B$8</f>
        <v>[insert CPA license number]</v>
      </c>
      <c r="G1596" s="88" t="str">
        <f>'Cover Sheet'!$D$6</f>
        <v>[insert direct email address]</v>
      </c>
      <c r="H1596" s="88" t="str">
        <f>'Cover Sheet'!$D$8</f>
        <v>[insert direct phone number]</v>
      </c>
      <c r="I1596" s="88" t="str">
        <f>'Cover Sheet'!$D$10</f>
        <v>[insert firm mailing address]</v>
      </c>
      <c r="J1596" s="88" t="str">
        <f>'Licensee Info'!$E$2</f>
        <v>Report not attested to correctly</v>
      </c>
      <c r="K1596" s="91" t="s">
        <v>307</v>
      </c>
      <c r="L1596" s="91">
        <v>1</v>
      </c>
      <c r="M1596" s="91" t="s">
        <v>308</v>
      </c>
      <c r="N1596" s="91"/>
      <c r="O1596" s="91">
        <v>2</v>
      </c>
      <c r="P1596" s="91"/>
      <c r="Q1596" s="91"/>
      <c r="R1596" s="91">
        <v>0</v>
      </c>
      <c r="S1596" s="91">
        <v>0</v>
      </c>
      <c r="T1596" s="91">
        <v>0</v>
      </c>
      <c r="U1596" s="91">
        <v>0</v>
      </c>
      <c r="V1596" s="91">
        <v>0</v>
      </c>
      <c r="W1596" s="91">
        <v>0</v>
      </c>
      <c r="X1596" s="91">
        <v>0</v>
      </c>
      <c r="Y1596" s="91">
        <v>0</v>
      </c>
      <c r="Z1596" s="91">
        <v>0</v>
      </c>
      <c r="AA1596" s="91">
        <v>0</v>
      </c>
      <c r="AB1596" s="91">
        <v>0</v>
      </c>
      <c r="AC1596" s="91">
        <v>0</v>
      </c>
      <c r="AD1596" s="91">
        <v>0</v>
      </c>
      <c r="AE1596" s="91"/>
      <c r="AF1596" s="91"/>
      <c r="AG1596" s="91"/>
      <c r="AH1596" s="91"/>
      <c r="AJ1596" cm="1">
        <f t="array" ref="AJ1596">IF(OR(COUNTIF(R1596,$AZ$2:$AZ$19)),0,1)</f>
        <v>0</v>
      </c>
      <c r="AK1596" cm="1">
        <f t="array" ref="AK1596">IF(OR(COUNTIF(S1596,$AZ$2:$AZ$19)),0,1)</f>
        <v>0</v>
      </c>
      <c r="AL1596" cm="1">
        <f t="array" ref="AL1596">IF(OR(COUNTIF(T1596,$AZ$2:$AZ$19)),0,1)</f>
        <v>0</v>
      </c>
      <c r="AM1596" cm="1">
        <f t="array" ref="AM1596">IF(OR(COUNTIF(U1596,$AZ$2:$AZ$19)),0,1)</f>
        <v>0</v>
      </c>
      <c r="AN1596" cm="1">
        <f t="array" ref="AN1596">IF(OR(COUNTIF(V1596,$AZ$2:$AZ$19)),0,1)</f>
        <v>0</v>
      </c>
      <c r="AO1596" cm="1">
        <f t="array" ref="AO1596">IF(OR(COUNTIF(W1596,$AZ$2:$AZ$19)),0,1)</f>
        <v>0</v>
      </c>
      <c r="AP1596" cm="1">
        <f t="array" ref="AP1596">IF(OR(COUNTIF(X1596,$AZ$2:$AZ$19)),0,1)</f>
        <v>0</v>
      </c>
      <c r="AQ1596" cm="1">
        <f t="array" ref="AQ1596">IF(OR(COUNTIF(Y1596,$AZ$2:$AZ$19)),0,1)</f>
        <v>0</v>
      </c>
      <c r="AR1596" cm="1">
        <f t="array" ref="AR1596">IF(OR(COUNTIF(Z1596,$AZ$2:$AZ$19)),0,1)</f>
        <v>0</v>
      </c>
      <c r="AS1596" cm="1">
        <f t="array" ref="AS1596">IF(OR(COUNTIF(AA1596,$AZ$2:$AZ$19)),0,1)</f>
        <v>0</v>
      </c>
      <c r="AT1596" cm="1">
        <f t="array" ref="AT1596">IF(OR(COUNTIF(AB1596,$AZ$2:$AZ$19)),0,1)</f>
        <v>0</v>
      </c>
      <c r="AU1596" cm="1">
        <f t="array" ref="AU1596">IF(OR(COUNTIF(AC1596,$AZ$2:$AZ$19)),0,1)</f>
        <v>0</v>
      </c>
      <c r="AV1596" cm="1">
        <f t="array" ref="AV1596">IF(OR(COUNTIF(AD1596,$AZ$2:$AZ$19)),0,1)</f>
        <v>0</v>
      </c>
      <c r="AX1596">
        <f t="shared" si="29"/>
        <v>0</v>
      </c>
    </row>
    <row r="1597" spans="1:50" x14ac:dyDescent="0.3">
      <c r="A1597" s="92" t="str" cm="1">
        <f t="array" ref="A1597">IF(AX1597&gt;0,'Licensee Info'!$A$2:$A$2,"#N/A")</f>
        <v>#N/A</v>
      </c>
      <c r="B1597" s="88" t="str">
        <f>'Cover Sheet'!$A$3</f>
        <v>[insert AFS Reporting Period]</v>
      </c>
      <c r="C1597" s="88" t="str">
        <f>'Cover Sheet'!$D$3</f>
        <v>[insert all medical and adult-use license record numbers covered by this AFS]</v>
      </c>
      <c r="D1597" s="88" t="str">
        <f>'Cover Sheet'!$A$6</f>
        <v>[insert name of firm]</v>
      </c>
      <c r="E1597" s="88" t="str">
        <f>'Cover Sheet'!$B$6</f>
        <v>[insert CPA name]</v>
      </c>
      <c r="F1597" s="88" t="str">
        <f>'Cover Sheet'!$B$8</f>
        <v>[insert CPA license number]</v>
      </c>
      <c r="G1597" s="88" t="str">
        <f>'Cover Sheet'!$D$6</f>
        <v>[insert direct email address]</v>
      </c>
      <c r="H1597" s="88" t="str">
        <f>'Cover Sheet'!$D$8</f>
        <v>[insert direct phone number]</v>
      </c>
      <c r="I1597" s="88" t="str">
        <f>'Cover Sheet'!$D$10</f>
        <v>[insert firm mailing address]</v>
      </c>
      <c r="J1597" s="88" t="str">
        <f>'Licensee Info'!$E$2</f>
        <v>Report not attested to correctly</v>
      </c>
      <c r="K1597" t="s">
        <v>307</v>
      </c>
      <c r="L1597">
        <v>1</v>
      </c>
      <c r="M1597" t="s">
        <v>308</v>
      </c>
      <c r="O1597">
        <v>3</v>
      </c>
      <c r="R1597">
        <v>0</v>
      </c>
      <c r="S1597">
        <v>0</v>
      </c>
      <c r="T1597">
        <v>0</v>
      </c>
      <c r="U1597">
        <v>0</v>
      </c>
      <c r="V1597">
        <v>0</v>
      </c>
      <c r="W1597">
        <v>0</v>
      </c>
      <c r="X1597">
        <v>0</v>
      </c>
      <c r="Y1597">
        <v>0</v>
      </c>
      <c r="Z1597">
        <v>0</v>
      </c>
      <c r="AA1597">
        <v>0</v>
      </c>
      <c r="AB1597">
        <v>0</v>
      </c>
      <c r="AC1597">
        <v>0</v>
      </c>
      <c r="AD1597">
        <v>0</v>
      </c>
      <c r="AJ1597" cm="1">
        <f t="array" ref="AJ1597">IF(OR(COUNTIF(R1597,$AZ$2:$AZ$19)),0,1)</f>
        <v>0</v>
      </c>
      <c r="AK1597" cm="1">
        <f t="array" ref="AK1597">IF(OR(COUNTIF(S1597,$AZ$2:$AZ$19)),0,1)</f>
        <v>0</v>
      </c>
      <c r="AL1597" cm="1">
        <f t="array" ref="AL1597">IF(OR(COUNTIF(T1597,$AZ$2:$AZ$19)),0,1)</f>
        <v>0</v>
      </c>
      <c r="AM1597" cm="1">
        <f t="array" ref="AM1597">IF(OR(COUNTIF(U1597,$AZ$2:$AZ$19)),0,1)</f>
        <v>0</v>
      </c>
      <c r="AN1597" cm="1">
        <f t="array" ref="AN1597">IF(OR(COUNTIF(V1597,$AZ$2:$AZ$19)),0,1)</f>
        <v>0</v>
      </c>
      <c r="AO1597" cm="1">
        <f t="array" ref="AO1597">IF(OR(COUNTIF(W1597,$AZ$2:$AZ$19)),0,1)</f>
        <v>0</v>
      </c>
      <c r="AP1597" cm="1">
        <f t="array" ref="AP1597">IF(OR(COUNTIF(X1597,$AZ$2:$AZ$19)),0,1)</f>
        <v>0</v>
      </c>
      <c r="AQ1597" cm="1">
        <f t="array" ref="AQ1597">IF(OR(COUNTIF(Y1597,$AZ$2:$AZ$19)),0,1)</f>
        <v>0</v>
      </c>
      <c r="AR1597" cm="1">
        <f t="array" ref="AR1597">IF(OR(COUNTIF(Z1597,$AZ$2:$AZ$19)),0,1)</f>
        <v>0</v>
      </c>
      <c r="AS1597" cm="1">
        <f t="array" ref="AS1597">IF(OR(COUNTIF(AA1597,$AZ$2:$AZ$19)),0,1)</f>
        <v>0</v>
      </c>
      <c r="AT1597" cm="1">
        <f t="array" ref="AT1597">IF(OR(COUNTIF(AB1597,$AZ$2:$AZ$19)),0,1)</f>
        <v>0</v>
      </c>
      <c r="AU1597" cm="1">
        <f t="array" ref="AU1597">IF(OR(COUNTIF(AC1597,$AZ$2:$AZ$19)),0,1)</f>
        <v>0</v>
      </c>
      <c r="AV1597" cm="1">
        <f t="array" ref="AV1597">IF(OR(COUNTIF(AD1597,$AZ$2:$AZ$19)),0,1)</f>
        <v>0</v>
      </c>
      <c r="AX1597">
        <f t="shared" si="29"/>
        <v>0</v>
      </c>
    </row>
    <row r="1598" spans="1:50" x14ac:dyDescent="0.3">
      <c r="A1598" s="88" t="str" cm="1">
        <f t="array" ref="A1598">IF(AX1598&gt;0,'Licensee Info'!$A$2:$A$2,"#N/A")</f>
        <v>#N/A</v>
      </c>
      <c r="B1598" s="88" t="str">
        <f>'Cover Sheet'!$A$3</f>
        <v>[insert AFS Reporting Period]</v>
      </c>
      <c r="C1598" s="88" t="str">
        <f>'Cover Sheet'!$D$3</f>
        <v>[insert all medical and adult-use license record numbers covered by this AFS]</v>
      </c>
      <c r="D1598" s="88" t="str">
        <f>'Cover Sheet'!$A$6</f>
        <v>[insert name of firm]</v>
      </c>
      <c r="E1598" s="88" t="str">
        <f>'Cover Sheet'!$B$6</f>
        <v>[insert CPA name]</v>
      </c>
      <c r="F1598" s="88" t="str">
        <f>'Cover Sheet'!$B$8</f>
        <v>[insert CPA license number]</v>
      </c>
      <c r="G1598" s="88" t="str">
        <f>'Cover Sheet'!$D$6</f>
        <v>[insert direct email address]</v>
      </c>
      <c r="H1598" s="88" t="str">
        <f>'Cover Sheet'!$D$8</f>
        <v>[insert direct phone number]</v>
      </c>
      <c r="I1598" s="88" t="str">
        <f>'Cover Sheet'!$D$10</f>
        <v>[insert firm mailing address]</v>
      </c>
      <c r="J1598" s="88" t="str">
        <f>'Licensee Info'!$E$2</f>
        <v>Report not attested to correctly</v>
      </c>
      <c r="K1598" s="91" t="s">
        <v>307</v>
      </c>
      <c r="L1598" s="91">
        <v>1</v>
      </c>
      <c r="M1598" s="91" t="s">
        <v>308</v>
      </c>
      <c r="N1598" s="91"/>
      <c r="O1598" s="91">
        <v>4</v>
      </c>
      <c r="P1598" s="91"/>
      <c r="Q1598" s="91"/>
      <c r="R1598" s="91">
        <v>0</v>
      </c>
      <c r="S1598" s="91">
        <v>0</v>
      </c>
      <c r="T1598" s="91">
        <v>0</v>
      </c>
      <c r="U1598" s="91">
        <v>0</v>
      </c>
      <c r="V1598" s="91">
        <v>0</v>
      </c>
      <c r="W1598" s="91">
        <v>0</v>
      </c>
      <c r="X1598" s="91">
        <v>0</v>
      </c>
      <c r="Y1598" s="91">
        <v>0</v>
      </c>
      <c r="Z1598" s="91">
        <v>0</v>
      </c>
      <c r="AA1598" s="91">
        <v>0</v>
      </c>
      <c r="AB1598" s="91">
        <v>0</v>
      </c>
      <c r="AC1598" s="91">
        <v>0</v>
      </c>
      <c r="AD1598" s="91">
        <v>0</v>
      </c>
      <c r="AE1598" s="91"/>
      <c r="AF1598" s="91"/>
      <c r="AG1598" s="91"/>
      <c r="AH1598" s="91"/>
      <c r="AJ1598" cm="1">
        <f t="array" ref="AJ1598">IF(OR(COUNTIF(R1598,$AZ$2:$AZ$19)),0,1)</f>
        <v>0</v>
      </c>
      <c r="AK1598" cm="1">
        <f t="array" ref="AK1598">IF(OR(COUNTIF(S1598,$AZ$2:$AZ$19)),0,1)</f>
        <v>0</v>
      </c>
      <c r="AL1598" cm="1">
        <f t="array" ref="AL1598">IF(OR(COUNTIF(T1598,$AZ$2:$AZ$19)),0,1)</f>
        <v>0</v>
      </c>
      <c r="AM1598" cm="1">
        <f t="array" ref="AM1598">IF(OR(COUNTIF(U1598,$AZ$2:$AZ$19)),0,1)</f>
        <v>0</v>
      </c>
      <c r="AN1598" cm="1">
        <f t="array" ref="AN1598">IF(OR(COUNTIF(V1598,$AZ$2:$AZ$19)),0,1)</f>
        <v>0</v>
      </c>
      <c r="AO1598" cm="1">
        <f t="array" ref="AO1598">IF(OR(COUNTIF(W1598,$AZ$2:$AZ$19)),0,1)</f>
        <v>0</v>
      </c>
      <c r="AP1598" cm="1">
        <f t="array" ref="AP1598">IF(OR(COUNTIF(X1598,$AZ$2:$AZ$19)),0,1)</f>
        <v>0</v>
      </c>
      <c r="AQ1598" cm="1">
        <f t="array" ref="AQ1598">IF(OR(COUNTIF(Y1598,$AZ$2:$AZ$19)),0,1)</f>
        <v>0</v>
      </c>
      <c r="AR1598" cm="1">
        <f t="array" ref="AR1598">IF(OR(COUNTIF(Z1598,$AZ$2:$AZ$19)),0,1)</f>
        <v>0</v>
      </c>
      <c r="AS1598" cm="1">
        <f t="array" ref="AS1598">IF(OR(COUNTIF(AA1598,$AZ$2:$AZ$19)),0,1)</f>
        <v>0</v>
      </c>
      <c r="AT1598" cm="1">
        <f t="array" ref="AT1598">IF(OR(COUNTIF(AB1598,$AZ$2:$AZ$19)),0,1)</f>
        <v>0</v>
      </c>
      <c r="AU1598" cm="1">
        <f t="array" ref="AU1598">IF(OR(COUNTIF(AC1598,$AZ$2:$AZ$19)),0,1)</f>
        <v>0</v>
      </c>
      <c r="AV1598" cm="1">
        <f t="array" ref="AV1598">IF(OR(COUNTIF(AD1598,$AZ$2:$AZ$19)),0,1)</f>
        <v>0</v>
      </c>
      <c r="AX1598">
        <f t="shared" si="29"/>
        <v>0</v>
      </c>
    </row>
    <row r="1599" spans="1:50" x14ac:dyDescent="0.3">
      <c r="A1599" s="92" t="str" cm="1">
        <f t="array" ref="A1599">IF(AX1599&gt;0,'Licensee Info'!$A$2:$A$2,"#N/A")</f>
        <v>#N/A</v>
      </c>
      <c r="B1599" s="88" t="str">
        <f>'Cover Sheet'!$A$3</f>
        <v>[insert AFS Reporting Period]</v>
      </c>
      <c r="C1599" s="88" t="str">
        <f>'Cover Sheet'!$D$3</f>
        <v>[insert all medical and adult-use license record numbers covered by this AFS]</v>
      </c>
      <c r="D1599" s="88" t="str">
        <f>'Cover Sheet'!$A$6</f>
        <v>[insert name of firm]</v>
      </c>
      <c r="E1599" s="88" t="str">
        <f>'Cover Sheet'!$B$6</f>
        <v>[insert CPA name]</v>
      </c>
      <c r="F1599" s="88" t="str">
        <f>'Cover Sheet'!$B$8</f>
        <v>[insert CPA license number]</v>
      </c>
      <c r="G1599" s="88" t="str">
        <f>'Cover Sheet'!$D$6</f>
        <v>[insert direct email address]</v>
      </c>
      <c r="H1599" s="88" t="str">
        <f>'Cover Sheet'!$D$8</f>
        <v>[insert direct phone number]</v>
      </c>
      <c r="I1599" s="88" t="str">
        <f>'Cover Sheet'!$D$10</f>
        <v>[insert firm mailing address]</v>
      </c>
      <c r="J1599" s="88" t="str">
        <f>'Licensee Info'!$E$2</f>
        <v>Report not attested to correctly</v>
      </c>
      <c r="K1599" t="s">
        <v>307</v>
      </c>
      <c r="L1599">
        <v>1</v>
      </c>
      <c r="M1599" t="s">
        <v>308</v>
      </c>
      <c r="O1599">
        <v>5</v>
      </c>
      <c r="R1599">
        <v>0</v>
      </c>
      <c r="S1599">
        <v>0</v>
      </c>
      <c r="T1599">
        <v>0</v>
      </c>
      <c r="U1599">
        <v>0</v>
      </c>
      <c r="V1599">
        <v>0</v>
      </c>
      <c r="W1599">
        <v>0</v>
      </c>
      <c r="X1599">
        <v>0</v>
      </c>
      <c r="Y1599">
        <v>0</v>
      </c>
      <c r="Z1599">
        <v>0</v>
      </c>
      <c r="AA1599">
        <v>0</v>
      </c>
      <c r="AB1599">
        <v>0</v>
      </c>
      <c r="AC1599">
        <v>0</v>
      </c>
      <c r="AD1599">
        <v>0</v>
      </c>
      <c r="AJ1599" cm="1">
        <f t="array" ref="AJ1599">IF(OR(COUNTIF(R1599,$AZ$2:$AZ$19)),0,1)</f>
        <v>0</v>
      </c>
      <c r="AK1599" cm="1">
        <f t="array" ref="AK1599">IF(OR(COUNTIF(S1599,$AZ$2:$AZ$19)),0,1)</f>
        <v>0</v>
      </c>
      <c r="AL1599" cm="1">
        <f t="array" ref="AL1599">IF(OR(COUNTIF(T1599,$AZ$2:$AZ$19)),0,1)</f>
        <v>0</v>
      </c>
      <c r="AM1599" cm="1">
        <f t="array" ref="AM1599">IF(OR(COUNTIF(U1599,$AZ$2:$AZ$19)),0,1)</f>
        <v>0</v>
      </c>
      <c r="AN1599" cm="1">
        <f t="array" ref="AN1599">IF(OR(COUNTIF(V1599,$AZ$2:$AZ$19)),0,1)</f>
        <v>0</v>
      </c>
      <c r="AO1599" cm="1">
        <f t="array" ref="AO1599">IF(OR(COUNTIF(W1599,$AZ$2:$AZ$19)),0,1)</f>
        <v>0</v>
      </c>
      <c r="AP1599" cm="1">
        <f t="array" ref="AP1599">IF(OR(COUNTIF(X1599,$AZ$2:$AZ$19)),0,1)</f>
        <v>0</v>
      </c>
      <c r="AQ1599" cm="1">
        <f t="array" ref="AQ1599">IF(OR(COUNTIF(Y1599,$AZ$2:$AZ$19)),0,1)</f>
        <v>0</v>
      </c>
      <c r="AR1599" cm="1">
        <f t="array" ref="AR1599">IF(OR(COUNTIF(Z1599,$AZ$2:$AZ$19)),0,1)</f>
        <v>0</v>
      </c>
      <c r="AS1599" cm="1">
        <f t="array" ref="AS1599">IF(OR(COUNTIF(AA1599,$AZ$2:$AZ$19)),0,1)</f>
        <v>0</v>
      </c>
      <c r="AT1599" cm="1">
        <f t="array" ref="AT1599">IF(OR(COUNTIF(AB1599,$AZ$2:$AZ$19)),0,1)</f>
        <v>0</v>
      </c>
      <c r="AU1599" cm="1">
        <f t="array" ref="AU1599">IF(OR(COUNTIF(AC1599,$AZ$2:$AZ$19)),0,1)</f>
        <v>0</v>
      </c>
      <c r="AV1599" cm="1">
        <f t="array" ref="AV1599">IF(OR(COUNTIF(AD1599,$AZ$2:$AZ$19)),0,1)</f>
        <v>0</v>
      </c>
      <c r="AX1599">
        <f t="shared" si="29"/>
        <v>0</v>
      </c>
    </row>
    <row r="1600" spans="1:50" x14ac:dyDescent="0.3">
      <c r="A1600" s="88" t="str" cm="1">
        <f t="array" ref="A1600">IF(AX1600&gt;0,'Licensee Info'!$A$2:$A$2,"#N/A")</f>
        <v>#N/A</v>
      </c>
      <c r="B1600" s="88" t="str">
        <f>'Cover Sheet'!$A$3</f>
        <v>[insert AFS Reporting Period]</v>
      </c>
      <c r="C1600" s="88" t="str">
        <f>'Cover Sheet'!$D$3</f>
        <v>[insert all medical and adult-use license record numbers covered by this AFS]</v>
      </c>
      <c r="D1600" s="88" t="str">
        <f>'Cover Sheet'!$A$6</f>
        <v>[insert name of firm]</v>
      </c>
      <c r="E1600" s="88" t="str">
        <f>'Cover Sheet'!$B$6</f>
        <v>[insert CPA name]</v>
      </c>
      <c r="F1600" s="88" t="str">
        <f>'Cover Sheet'!$B$8</f>
        <v>[insert CPA license number]</v>
      </c>
      <c r="G1600" s="88" t="str">
        <f>'Cover Sheet'!$D$6</f>
        <v>[insert direct email address]</v>
      </c>
      <c r="H1600" s="88" t="str">
        <f>'Cover Sheet'!$D$8</f>
        <v>[insert direct phone number]</v>
      </c>
      <c r="I1600" s="88" t="str">
        <f>'Cover Sheet'!$D$10</f>
        <v>[insert firm mailing address]</v>
      </c>
      <c r="J1600" s="88" t="str">
        <f>'Licensee Info'!$E$2</f>
        <v>Report not attested to correctly</v>
      </c>
      <c r="K1600" s="91" t="s">
        <v>307</v>
      </c>
      <c r="L1600" s="91">
        <v>1</v>
      </c>
      <c r="M1600" s="91" t="s">
        <v>308</v>
      </c>
      <c r="N1600" s="91"/>
      <c r="O1600" s="91">
        <v>6</v>
      </c>
      <c r="P1600" s="91"/>
      <c r="Q1600" s="91"/>
      <c r="R1600" s="91">
        <v>0</v>
      </c>
      <c r="S1600" s="91">
        <v>0</v>
      </c>
      <c r="T1600" s="91">
        <v>0</v>
      </c>
      <c r="U1600" s="91">
        <v>0</v>
      </c>
      <c r="V1600" s="91">
        <v>0</v>
      </c>
      <c r="W1600" s="91">
        <v>0</v>
      </c>
      <c r="X1600" s="91">
        <v>0</v>
      </c>
      <c r="Y1600" s="91">
        <v>0</v>
      </c>
      <c r="Z1600" s="91">
        <v>0</v>
      </c>
      <c r="AA1600" s="91">
        <v>0</v>
      </c>
      <c r="AB1600" s="91">
        <v>0</v>
      </c>
      <c r="AC1600" s="91">
        <v>0</v>
      </c>
      <c r="AD1600" s="91">
        <v>0</v>
      </c>
      <c r="AE1600" s="91"/>
      <c r="AF1600" s="91"/>
      <c r="AG1600" s="91"/>
      <c r="AH1600" s="91"/>
      <c r="AJ1600" cm="1">
        <f t="array" ref="AJ1600">IF(OR(COUNTIF(R1600,$AZ$2:$AZ$19)),0,1)</f>
        <v>0</v>
      </c>
      <c r="AK1600" cm="1">
        <f t="array" ref="AK1600">IF(OR(COUNTIF(S1600,$AZ$2:$AZ$19)),0,1)</f>
        <v>0</v>
      </c>
      <c r="AL1600" cm="1">
        <f t="array" ref="AL1600">IF(OR(COUNTIF(T1600,$AZ$2:$AZ$19)),0,1)</f>
        <v>0</v>
      </c>
      <c r="AM1600" cm="1">
        <f t="array" ref="AM1600">IF(OR(COUNTIF(U1600,$AZ$2:$AZ$19)),0,1)</f>
        <v>0</v>
      </c>
      <c r="AN1600" cm="1">
        <f t="array" ref="AN1600">IF(OR(COUNTIF(V1600,$AZ$2:$AZ$19)),0,1)</f>
        <v>0</v>
      </c>
      <c r="AO1600" cm="1">
        <f t="array" ref="AO1600">IF(OR(COUNTIF(W1600,$AZ$2:$AZ$19)),0,1)</f>
        <v>0</v>
      </c>
      <c r="AP1600" cm="1">
        <f t="array" ref="AP1600">IF(OR(COUNTIF(X1600,$AZ$2:$AZ$19)),0,1)</f>
        <v>0</v>
      </c>
      <c r="AQ1600" cm="1">
        <f t="array" ref="AQ1600">IF(OR(COUNTIF(Y1600,$AZ$2:$AZ$19)),0,1)</f>
        <v>0</v>
      </c>
      <c r="AR1600" cm="1">
        <f t="array" ref="AR1600">IF(OR(COUNTIF(Z1600,$AZ$2:$AZ$19)),0,1)</f>
        <v>0</v>
      </c>
      <c r="AS1600" cm="1">
        <f t="array" ref="AS1600">IF(OR(COUNTIF(AA1600,$AZ$2:$AZ$19)),0,1)</f>
        <v>0</v>
      </c>
      <c r="AT1600" cm="1">
        <f t="array" ref="AT1600">IF(OR(COUNTIF(AB1600,$AZ$2:$AZ$19)),0,1)</f>
        <v>0</v>
      </c>
      <c r="AU1600" cm="1">
        <f t="array" ref="AU1600">IF(OR(COUNTIF(AC1600,$AZ$2:$AZ$19)),0,1)</f>
        <v>0</v>
      </c>
      <c r="AV1600" cm="1">
        <f t="array" ref="AV1600">IF(OR(COUNTIF(AD1600,$AZ$2:$AZ$19)),0,1)</f>
        <v>0</v>
      </c>
      <c r="AX1600">
        <f t="shared" si="29"/>
        <v>0</v>
      </c>
    </row>
    <row r="1601" spans="1:50" x14ac:dyDescent="0.3">
      <c r="A1601" s="92" t="str" cm="1">
        <f t="array" ref="A1601">IF(AX1601&gt;0,'Licensee Info'!$A$2:$A$2,"#N/A")</f>
        <v>#N/A</v>
      </c>
      <c r="B1601" s="88" t="str">
        <f>'Cover Sheet'!$A$3</f>
        <v>[insert AFS Reporting Period]</v>
      </c>
      <c r="C1601" s="88" t="str">
        <f>'Cover Sheet'!$D$3</f>
        <v>[insert all medical and adult-use license record numbers covered by this AFS]</v>
      </c>
      <c r="D1601" s="88" t="str">
        <f>'Cover Sheet'!$A$6</f>
        <v>[insert name of firm]</v>
      </c>
      <c r="E1601" s="88" t="str">
        <f>'Cover Sheet'!$B$6</f>
        <v>[insert CPA name]</v>
      </c>
      <c r="F1601" s="88" t="str">
        <f>'Cover Sheet'!$B$8</f>
        <v>[insert CPA license number]</v>
      </c>
      <c r="G1601" s="88" t="str">
        <f>'Cover Sheet'!$D$6</f>
        <v>[insert direct email address]</v>
      </c>
      <c r="H1601" s="88" t="str">
        <f>'Cover Sheet'!$D$8</f>
        <v>[insert direct phone number]</v>
      </c>
      <c r="I1601" s="88" t="str">
        <f>'Cover Sheet'!$D$10</f>
        <v>[insert firm mailing address]</v>
      </c>
      <c r="J1601" s="88" t="str">
        <f>'Licensee Info'!$E$2</f>
        <v>Report not attested to correctly</v>
      </c>
      <c r="K1601" t="s">
        <v>307</v>
      </c>
      <c r="L1601">
        <v>1</v>
      </c>
      <c r="M1601" t="s">
        <v>308</v>
      </c>
      <c r="O1601">
        <v>7</v>
      </c>
      <c r="R1601">
        <v>0</v>
      </c>
      <c r="S1601">
        <v>0</v>
      </c>
      <c r="T1601">
        <v>0</v>
      </c>
      <c r="U1601">
        <v>0</v>
      </c>
      <c r="V1601">
        <v>0</v>
      </c>
      <c r="W1601">
        <v>0</v>
      </c>
      <c r="X1601">
        <v>0</v>
      </c>
      <c r="Y1601">
        <v>0</v>
      </c>
      <c r="Z1601">
        <v>0</v>
      </c>
      <c r="AA1601">
        <v>0</v>
      </c>
      <c r="AB1601">
        <v>0</v>
      </c>
      <c r="AC1601">
        <v>0</v>
      </c>
      <c r="AD1601">
        <v>0</v>
      </c>
      <c r="AJ1601" cm="1">
        <f t="array" ref="AJ1601">IF(OR(COUNTIF(R1601,$AZ$2:$AZ$19)),0,1)</f>
        <v>0</v>
      </c>
      <c r="AK1601" cm="1">
        <f t="array" ref="AK1601">IF(OR(COUNTIF(S1601,$AZ$2:$AZ$19)),0,1)</f>
        <v>0</v>
      </c>
      <c r="AL1601" cm="1">
        <f t="array" ref="AL1601">IF(OR(COUNTIF(T1601,$AZ$2:$AZ$19)),0,1)</f>
        <v>0</v>
      </c>
      <c r="AM1601" cm="1">
        <f t="array" ref="AM1601">IF(OR(COUNTIF(U1601,$AZ$2:$AZ$19)),0,1)</f>
        <v>0</v>
      </c>
      <c r="AN1601" cm="1">
        <f t="array" ref="AN1601">IF(OR(COUNTIF(V1601,$AZ$2:$AZ$19)),0,1)</f>
        <v>0</v>
      </c>
      <c r="AO1601" cm="1">
        <f t="array" ref="AO1601">IF(OR(COUNTIF(W1601,$AZ$2:$AZ$19)),0,1)</f>
        <v>0</v>
      </c>
      <c r="AP1601" cm="1">
        <f t="array" ref="AP1601">IF(OR(COUNTIF(X1601,$AZ$2:$AZ$19)),0,1)</f>
        <v>0</v>
      </c>
      <c r="AQ1601" cm="1">
        <f t="array" ref="AQ1601">IF(OR(COUNTIF(Y1601,$AZ$2:$AZ$19)),0,1)</f>
        <v>0</v>
      </c>
      <c r="AR1601" cm="1">
        <f t="array" ref="AR1601">IF(OR(COUNTIF(Z1601,$AZ$2:$AZ$19)),0,1)</f>
        <v>0</v>
      </c>
      <c r="AS1601" cm="1">
        <f t="array" ref="AS1601">IF(OR(COUNTIF(AA1601,$AZ$2:$AZ$19)),0,1)</f>
        <v>0</v>
      </c>
      <c r="AT1601" cm="1">
        <f t="array" ref="AT1601">IF(OR(COUNTIF(AB1601,$AZ$2:$AZ$19)),0,1)</f>
        <v>0</v>
      </c>
      <c r="AU1601" cm="1">
        <f t="array" ref="AU1601">IF(OR(COUNTIF(AC1601,$AZ$2:$AZ$19)),0,1)</f>
        <v>0</v>
      </c>
      <c r="AV1601" cm="1">
        <f t="array" ref="AV1601">IF(OR(COUNTIF(AD1601,$AZ$2:$AZ$19)),0,1)</f>
        <v>0</v>
      </c>
      <c r="AX1601">
        <f t="shared" si="29"/>
        <v>0</v>
      </c>
    </row>
    <row r="1602" spans="1:50" x14ac:dyDescent="0.3">
      <c r="A1602" s="88" t="str" cm="1">
        <f t="array" ref="A1602">IF(AX1602&gt;0,'Licensee Info'!$A$2:$A$2,"#N/A")</f>
        <v>#N/A</v>
      </c>
      <c r="B1602" s="88" t="str">
        <f>'Cover Sheet'!$A$3</f>
        <v>[insert AFS Reporting Period]</v>
      </c>
      <c r="C1602" s="88" t="str">
        <f>'Cover Sheet'!$D$3</f>
        <v>[insert all medical and adult-use license record numbers covered by this AFS]</v>
      </c>
      <c r="D1602" s="88" t="str">
        <f>'Cover Sheet'!$A$6</f>
        <v>[insert name of firm]</v>
      </c>
      <c r="E1602" s="88" t="str">
        <f>'Cover Sheet'!$B$6</f>
        <v>[insert CPA name]</v>
      </c>
      <c r="F1602" s="88" t="str">
        <f>'Cover Sheet'!$B$8</f>
        <v>[insert CPA license number]</v>
      </c>
      <c r="G1602" s="88" t="str">
        <f>'Cover Sheet'!$D$6</f>
        <v>[insert direct email address]</v>
      </c>
      <c r="H1602" s="88" t="str">
        <f>'Cover Sheet'!$D$8</f>
        <v>[insert direct phone number]</v>
      </c>
      <c r="I1602" s="88" t="str">
        <f>'Cover Sheet'!$D$10</f>
        <v>[insert firm mailing address]</v>
      </c>
      <c r="J1602" s="88" t="str">
        <f>'Licensee Info'!$E$2</f>
        <v>Report not attested to correctly</v>
      </c>
      <c r="K1602" s="91" t="s">
        <v>307</v>
      </c>
      <c r="L1602" s="91">
        <v>1</v>
      </c>
      <c r="M1602" s="91" t="s">
        <v>308</v>
      </c>
      <c r="N1602" s="91"/>
      <c r="O1602" s="91">
        <v>8</v>
      </c>
      <c r="P1602" s="91"/>
      <c r="Q1602" s="91"/>
      <c r="R1602" s="91">
        <v>0</v>
      </c>
      <c r="S1602" s="91">
        <v>0</v>
      </c>
      <c r="T1602" s="91">
        <v>0</v>
      </c>
      <c r="U1602" s="91">
        <v>0</v>
      </c>
      <c r="V1602" s="91">
        <v>0</v>
      </c>
      <c r="W1602" s="91">
        <v>0</v>
      </c>
      <c r="X1602" s="91">
        <v>0</v>
      </c>
      <c r="Y1602" s="91">
        <v>0</v>
      </c>
      <c r="Z1602" s="91">
        <v>0</v>
      </c>
      <c r="AA1602" s="91">
        <v>0</v>
      </c>
      <c r="AB1602" s="91">
        <v>0</v>
      </c>
      <c r="AC1602" s="91">
        <v>0</v>
      </c>
      <c r="AD1602" s="91">
        <v>0</v>
      </c>
      <c r="AE1602" s="91"/>
      <c r="AF1602" s="91"/>
      <c r="AG1602" s="91"/>
      <c r="AH1602" s="91"/>
      <c r="AJ1602" cm="1">
        <f t="array" ref="AJ1602">IF(OR(COUNTIF(R1602,$AZ$2:$AZ$19)),0,1)</f>
        <v>0</v>
      </c>
      <c r="AK1602" cm="1">
        <f t="array" ref="AK1602">IF(OR(COUNTIF(S1602,$AZ$2:$AZ$19)),0,1)</f>
        <v>0</v>
      </c>
      <c r="AL1602" cm="1">
        <f t="array" ref="AL1602">IF(OR(COUNTIF(T1602,$AZ$2:$AZ$19)),0,1)</f>
        <v>0</v>
      </c>
      <c r="AM1602" cm="1">
        <f t="array" ref="AM1602">IF(OR(COUNTIF(U1602,$AZ$2:$AZ$19)),0,1)</f>
        <v>0</v>
      </c>
      <c r="AN1602" cm="1">
        <f t="array" ref="AN1602">IF(OR(COUNTIF(V1602,$AZ$2:$AZ$19)),0,1)</f>
        <v>0</v>
      </c>
      <c r="AO1602" cm="1">
        <f t="array" ref="AO1602">IF(OR(COUNTIF(W1602,$AZ$2:$AZ$19)),0,1)</f>
        <v>0</v>
      </c>
      <c r="AP1602" cm="1">
        <f t="array" ref="AP1602">IF(OR(COUNTIF(X1602,$AZ$2:$AZ$19)),0,1)</f>
        <v>0</v>
      </c>
      <c r="AQ1602" cm="1">
        <f t="array" ref="AQ1602">IF(OR(COUNTIF(Y1602,$AZ$2:$AZ$19)),0,1)</f>
        <v>0</v>
      </c>
      <c r="AR1602" cm="1">
        <f t="array" ref="AR1602">IF(OR(COUNTIF(Z1602,$AZ$2:$AZ$19)),0,1)</f>
        <v>0</v>
      </c>
      <c r="AS1602" cm="1">
        <f t="array" ref="AS1602">IF(OR(COUNTIF(AA1602,$AZ$2:$AZ$19)),0,1)</f>
        <v>0</v>
      </c>
      <c r="AT1602" cm="1">
        <f t="array" ref="AT1602">IF(OR(COUNTIF(AB1602,$AZ$2:$AZ$19)),0,1)</f>
        <v>0</v>
      </c>
      <c r="AU1602" cm="1">
        <f t="array" ref="AU1602">IF(OR(COUNTIF(AC1602,$AZ$2:$AZ$19)),0,1)</f>
        <v>0</v>
      </c>
      <c r="AV1602" cm="1">
        <f t="array" ref="AV1602">IF(OR(COUNTIF(AD1602,$AZ$2:$AZ$19)),0,1)</f>
        <v>0</v>
      </c>
      <c r="AX1602">
        <f t="shared" si="29"/>
        <v>0</v>
      </c>
    </row>
    <row r="1603" spans="1:50" x14ac:dyDescent="0.3">
      <c r="A1603" s="92" t="str" cm="1">
        <f t="array" ref="A1603">IF(AX1603&gt;0,'Licensee Info'!$A$2:$A$2,"#N/A")</f>
        <v>#N/A</v>
      </c>
      <c r="B1603" s="88" t="str">
        <f>'Cover Sheet'!$A$3</f>
        <v>[insert AFS Reporting Period]</v>
      </c>
      <c r="C1603" s="88" t="str">
        <f>'Cover Sheet'!$D$3</f>
        <v>[insert all medical and adult-use license record numbers covered by this AFS]</v>
      </c>
      <c r="D1603" s="88" t="str">
        <f>'Cover Sheet'!$A$6</f>
        <v>[insert name of firm]</v>
      </c>
      <c r="E1603" s="88" t="str">
        <f>'Cover Sheet'!$B$6</f>
        <v>[insert CPA name]</v>
      </c>
      <c r="F1603" s="88" t="str">
        <f>'Cover Sheet'!$B$8</f>
        <v>[insert CPA license number]</v>
      </c>
      <c r="G1603" s="88" t="str">
        <f>'Cover Sheet'!$D$6</f>
        <v>[insert direct email address]</v>
      </c>
      <c r="H1603" s="88" t="str">
        <f>'Cover Sheet'!$D$8</f>
        <v>[insert direct phone number]</v>
      </c>
      <c r="I1603" s="88" t="str">
        <f>'Cover Sheet'!$D$10</f>
        <v>[insert firm mailing address]</v>
      </c>
      <c r="J1603" s="88" t="str">
        <f>'Licensee Info'!$E$2</f>
        <v>Report not attested to correctly</v>
      </c>
      <c r="K1603" t="s">
        <v>307</v>
      </c>
      <c r="L1603">
        <v>1</v>
      </c>
      <c r="M1603" t="s">
        <v>308</v>
      </c>
      <c r="O1603">
        <v>9</v>
      </c>
      <c r="R1603">
        <v>0</v>
      </c>
      <c r="S1603">
        <v>0</v>
      </c>
      <c r="T1603">
        <v>0</v>
      </c>
      <c r="U1603">
        <v>0</v>
      </c>
      <c r="V1603">
        <v>0</v>
      </c>
      <c r="W1603">
        <v>0</v>
      </c>
      <c r="X1603">
        <v>0</v>
      </c>
      <c r="Y1603">
        <v>0</v>
      </c>
      <c r="Z1603">
        <v>0</v>
      </c>
      <c r="AA1603">
        <v>0</v>
      </c>
      <c r="AB1603">
        <v>0</v>
      </c>
      <c r="AC1603">
        <v>0</v>
      </c>
      <c r="AD1603">
        <v>0</v>
      </c>
      <c r="AJ1603" cm="1">
        <f t="array" ref="AJ1603">IF(OR(COUNTIF(R1603,$AZ$2:$AZ$19)),0,1)</f>
        <v>0</v>
      </c>
      <c r="AK1603" cm="1">
        <f t="array" ref="AK1603">IF(OR(COUNTIF(S1603,$AZ$2:$AZ$19)),0,1)</f>
        <v>0</v>
      </c>
      <c r="AL1603" cm="1">
        <f t="array" ref="AL1603">IF(OR(COUNTIF(T1603,$AZ$2:$AZ$19)),0,1)</f>
        <v>0</v>
      </c>
      <c r="AM1603" cm="1">
        <f t="array" ref="AM1603">IF(OR(COUNTIF(U1603,$AZ$2:$AZ$19)),0,1)</f>
        <v>0</v>
      </c>
      <c r="AN1603" cm="1">
        <f t="array" ref="AN1603">IF(OR(COUNTIF(V1603,$AZ$2:$AZ$19)),0,1)</f>
        <v>0</v>
      </c>
      <c r="AO1603" cm="1">
        <f t="array" ref="AO1603">IF(OR(COUNTIF(W1603,$AZ$2:$AZ$19)),0,1)</f>
        <v>0</v>
      </c>
      <c r="AP1603" cm="1">
        <f t="array" ref="AP1603">IF(OR(COUNTIF(X1603,$AZ$2:$AZ$19)),0,1)</f>
        <v>0</v>
      </c>
      <c r="AQ1603" cm="1">
        <f t="array" ref="AQ1603">IF(OR(COUNTIF(Y1603,$AZ$2:$AZ$19)),0,1)</f>
        <v>0</v>
      </c>
      <c r="AR1603" cm="1">
        <f t="array" ref="AR1603">IF(OR(COUNTIF(Z1603,$AZ$2:$AZ$19)),0,1)</f>
        <v>0</v>
      </c>
      <c r="AS1603" cm="1">
        <f t="array" ref="AS1603">IF(OR(COUNTIF(AA1603,$AZ$2:$AZ$19)),0,1)</f>
        <v>0</v>
      </c>
      <c r="AT1603" cm="1">
        <f t="array" ref="AT1603">IF(OR(COUNTIF(AB1603,$AZ$2:$AZ$19)),0,1)</f>
        <v>0</v>
      </c>
      <c r="AU1603" cm="1">
        <f t="array" ref="AU1603">IF(OR(COUNTIF(AC1603,$AZ$2:$AZ$19)),0,1)</f>
        <v>0</v>
      </c>
      <c r="AV1603" cm="1">
        <f t="array" ref="AV1603">IF(OR(COUNTIF(AD1603,$AZ$2:$AZ$19)),0,1)</f>
        <v>0</v>
      </c>
      <c r="AX1603">
        <f t="shared" si="29"/>
        <v>0</v>
      </c>
    </row>
    <row r="1604" spans="1:50" x14ac:dyDescent="0.3">
      <c r="A1604" s="88" t="str" cm="1">
        <f t="array" ref="A1604">IF(AX1604&gt;0,'Licensee Info'!$A$2:$A$2,"#N/A")</f>
        <v>#N/A</v>
      </c>
      <c r="B1604" s="88" t="str">
        <f>'Cover Sheet'!$A$3</f>
        <v>[insert AFS Reporting Period]</v>
      </c>
      <c r="C1604" s="88" t="str">
        <f>'Cover Sheet'!$D$3</f>
        <v>[insert all medical and adult-use license record numbers covered by this AFS]</v>
      </c>
      <c r="D1604" s="88" t="str">
        <f>'Cover Sheet'!$A$6</f>
        <v>[insert name of firm]</v>
      </c>
      <c r="E1604" s="88" t="str">
        <f>'Cover Sheet'!$B$6</f>
        <v>[insert CPA name]</v>
      </c>
      <c r="F1604" s="88" t="str">
        <f>'Cover Sheet'!$B$8</f>
        <v>[insert CPA license number]</v>
      </c>
      <c r="G1604" s="88" t="str">
        <f>'Cover Sheet'!$D$6</f>
        <v>[insert direct email address]</v>
      </c>
      <c r="H1604" s="88" t="str">
        <f>'Cover Sheet'!$D$8</f>
        <v>[insert direct phone number]</v>
      </c>
      <c r="I1604" s="88" t="str">
        <f>'Cover Sheet'!$D$10</f>
        <v>[insert firm mailing address]</v>
      </c>
      <c r="J1604" s="88" t="str">
        <f>'Licensee Info'!$E$2</f>
        <v>Report not attested to correctly</v>
      </c>
      <c r="K1604" s="91" t="s">
        <v>307</v>
      </c>
      <c r="L1604" s="91">
        <v>1</v>
      </c>
      <c r="M1604" s="91" t="s">
        <v>308</v>
      </c>
      <c r="N1604" s="91"/>
      <c r="O1604" s="91">
        <v>10</v>
      </c>
      <c r="P1604" s="91"/>
      <c r="Q1604" s="91"/>
      <c r="R1604" s="91">
        <v>0</v>
      </c>
      <c r="S1604" s="91">
        <v>0</v>
      </c>
      <c r="T1604" s="91">
        <v>0</v>
      </c>
      <c r="U1604" s="91">
        <v>0</v>
      </c>
      <c r="V1604" s="91">
        <v>0</v>
      </c>
      <c r="W1604" s="91">
        <v>0</v>
      </c>
      <c r="X1604" s="91">
        <v>0</v>
      </c>
      <c r="Y1604" s="91">
        <v>0</v>
      </c>
      <c r="Z1604" s="91">
        <v>0</v>
      </c>
      <c r="AA1604" s="91">
        <v>0</v>
      </c>
      <c r="AB1604" s="91">
        <v>0</v>
      </c>
      <c r="AC1604" s="91">
        <v>0</v>
      </c>
      <c r="AD1604" s="91">
        <v>0</v>
      </c>
      <c r="AE1604" s="91"/>
      <c r="AF1604" s="91"/>
      <c r="AG1604" s="91"/>
      <c r="AH1604" s="91"/>
      <c r="AJ1604" cm="1">
        <f t="array" ref="AJ1604">IF(OR(COUNTIF(R1604,$AZ$2:$AZ$19)),0,1)</f>
        <v>0</v>
      </c>
      <c r="AK1604" cm="1">
        <f t="array" ref="AK1604">IF(OR(COUNTIF(S1604,$AZ$2:$AZ$19)),0,1)</f>
        <v>0</v>
      </c>
      <c r="AL1604" cm="1">
        <f t="array" ref="AL1604">IF(OR(COUNTIF(T1604,$AZ$2:$AZ$19)),0,1)</f>
        <v>0</v>
      </c>
      <c r="AM1604" cm="1">
        <f t="array" ref="AM1604">IF(OR(COUNTIF(U1604,$AZ$2:$AZ$19)),0,1)</f>
        <v>0</v>
      </c>
      <c r="AN1604" cm="1">
        <f t="array" ref="AN1604">IF(OR(COUNTIF(V1604,$AZ$2:$AZ$19)),0,1)</f>
        <v>0</v>
      </c>
      <c r="AO1604" cm="1">
        <f t="array" ref="AO1604">IF(OR(COUNTIF(W1604,$AZ$2:$AZ$19)),0,1)</f>
        <v>0</v>
      </c>
      <c r="AP1604" cm="1">
        <f t="array" ref="AP1604">IF(OR(COUNTIF(X1604,$AZ$2:$AZ$19)),0,1)</f>
        <v>0</v>
      </c>
      <c r="AQ1604" cm="1">
        <f t="array" ref="AQ1604">IF(OR(COUNTIF(Y1604,$AZ$2:$AZ$19)),0,1)</f>
        <v>0</v>
      </c>
      <c r="AR1604" cm="1">
        <f t="array" ref="AR1604">IF(OR(COUNTIF(Z1604,$AZ$2:$AZ$19)),0,1)</f>
        <v>0</v>
      </c>
      <c r="AS1604" cm="1">
        <f t="array" ref="AS1604">IF(OR(COUNTIF(AA1604,$AZ$2:$AZ$19)),0,1)</f>
        <v>0</v>
      </c>
      <c r="AT1604" cm="1">
        <f t="array" ref="AT1604">IF(OR(COUNTIF(AB1604,$AZ$2:$AZ$19)),0,1)</f>
        <v>0</v>
      </c>
      <c r="AU1604" cm="1">
        <f t="array" ref="AU1604">IF(OR(COUNTIF(AC1604,$AZ$2:$AZ$19)),0,1)</f>
        <v>0</v>
      </c>
      <c r="AV1604" cm="1">
        <f t="array" ref="AV1604">IF(OR(COUNTIF(AD1604,$AZ$2:$AZ$19)),0,1)</f>
        <v>0</v>
      </c>
      <c r="AX1604">
        <f t="shared" si="29"/>
        <v>0</v>
      </c>
    </row>
    <row r="1605" spans="1:50" x14ac:dyDescent="0.3">
      <c r="A1605" s="92" t="str" cm="1">
        <f t="array" ref="A1605">IF(AX1605&gt;0,'Licensee Info'!$A$2:$A$2,"#N/A")</f>
        <v>#N/A</v>
      </c>
      <c r="B1605" s="88" t="str">
        <f>'Cover Sheet'!$A$3</f>
        <v>[insert AFS Reporting Period]</v>
      </c>
      <c r="C1605" s="88" t="str">
        <f>'Cover Sheet'!$D$3</f>
        <v>[insert all medical and adult-use license record numbers covered by this AFS]</v>
      </c>
      <c r="D1605" s="88" t="str">
        <f>'Cover Sheet'!$A$6</f>
        <v>[insert name of firm]</v>
      </c>
      <c r="E1605" s="88" t="str">
        <f>'Cover Sheet'!$B$6</f>
        <v>[insert CPA name]</v>
      </c>
      <c r="F1605" s="88" t="str">
        <f>'Cover Sheet'!$B$8</f>
        <v>[insert CPA license number]</v>
      </c>
      <c r="G1605" s="88" t="str">
        <f>'Cover Sheet'!$D$6</f>
        <v>[insert direct email address]</v>
      </c>
      <c r="H1605" s="88" t="str">
        <f>'Cover Sheet'!$D$8</f>
        <v>[insert direct phone number]</v>
      </c>
      <c r="I1605" s="88" t="str">
        <f>'Cover Sheet'!$D$10</f>
        <v>[insert firm mailing address]</v>
      </c>
      <c r="J1605" s="88" t="str">
        <f>'Licensee Info'!$E$2</f>
        <v>Report not attested to correctly</v>
      </c>
      <c r="K1605" t="s">
        <v>307</v>
      </c>
      <c r="L1605">
        <v>1</v>
      </c>
      <c r="M1605" t="s">
        <v>308</v>
      </c>
      <c r="O1605">
        <v>11</v>
      </c>
      <c r="R1605">
        <v>0</v>
      </c>
      <c r="S1605">
        <v>0</v>
      </c>
      <c r="T1605">
        <v>0</v>
      </c>
      <c r="U1605">
        <v>0</v>
      </c>
      <c r="V1605">
        <v>0</v>
      </c>
      <c r="W1605">
        <v>0</v>
      </c>
      <c r="X1605">
        <v>0</v>
      </c>
      <c r="Y1605">
        <v>0</v>
      </c>
      <c r="Z1605">
        <v>0</v>
      </c>
      <c r="AA1605">
        <v>0</v>
      </c>
      <c r="AB1605">
        <v>0</v>
      </c>
      <c r="AC1605">
        <v>0</v>
      </c>
      <c r="AD1605">
        <v>0</v>
      </c>
      <c r="AJ1605" cm="1">
        <f t="array" ref="AJ1605">IF(OR(COUNTIF(R1605,$AZ$2:$AZ$19)),0,1)</f>
        <v>0</v>
      </c>
      <c r="AK1605" cm="1">
        <f t="array" ref="AK1605">IF(OR(COUNTIF(S1605,$AZ$2:$AZ$19)),0,1)</f>
        <v>0</v>
      </c>
      <c r="AL1605" cm="1">
        <f t="array" ref="AL1605">IF(OR(COUNTIF(T1605,$AZ$2:$AZ$19)),0,1)</f>
        <v>0</v>
      </c>
      <c r="AM1605" cm="1">
        <f t="array" ref="AM1605">IF(OR(COUNTIF(U1605,$AZ$2:$AZ$19)),0,1)</f>
        <v>0</v>
      </c>
      <c r="AN1605" cm="1">
        <f t="array" ref="AN1605">IF(OR(COUNTIF(V1605,$AZ$2:$AZ$19)),0,1)</f>
        <v>0</v>
      </c>
      <c r="AO1605" cm="1">
        <f t="array" ref="AO1605">IF(OR(COUNTIF(W1605,$AZ$2:$AZ$19)),0,1)</f>
        <v>0</v>
      </c>
      <c r="AP1605" cm="1">
        <f t="array" ref="AP1605">IF(OR(COUNTIF(X1605,$AZ$2:$AZ$19)),0,1)</f>
        <v>0</v>
      </c>
      <c r="AQ1605" cm="1">
        <f t="array" ref="AQ1605">IF(OR(COUNTIF(Y1605,$AZ$2:$AZ$19)),0,1)</f>
        <v>0</v>
      </c>
      <c r="AR1605" cm="1">
        <f t="array" ref="AR1605">IF(OR(COUNTIF(Z1605,$AZ$2:$AZ$19)),0,1)</f>
        <v>0</v>
      </c>
      <c r="AS1605" cm="1">
        <f t="array" ref="AS1605">IF(OR(COUNTIF(AA1605,$AZ$2:$AZ$19)),0,1)</f>
        <v>0</v>
      </c>
      <c r="AT1605" cm="1">
        <f t="array" ref="AT1605">IF(OR(COUNTIF(AB1605,$AZ$2:$AZ$19)),0,1)</f>
        <v>0</v>
      </c>
      <c r="AU1605" cm="1">
        <f t="array" ref="AU1605">IF(OR(COUNTIF(AC1605,$AZ$2:$AZ$19)),0,1)</f>
        <v>0</v>
      </c>
      <c r="AV1605" cm="1">
        <f t="array" ref="AV1605">IF(OR(COUNTIF(AD1605,$AZ$2:$AZ$19)),0,1)</f>
        <v>0</v>
      </c>
      <c r="AX1605">
        <f t="shared" si="29"/>
        <v>0</v>
      </c>
    </row>
    <row r="1606" spans="1:50" x14ac:dyDescent="0.3">
      <c r="A1606" s="88" t="str" cm="1">
        <f t="array" ref="A1606">IF(AX1606&gt;0,'Licensee Info'!$A$2:$A$2,"#N/A")</f>
        <v>#N/A</v>
      </c>
      <c r="B1606" s="88" t="str">
        <f>'Cover Sheet'!$A$3</f>
        <v>[insert AFS Reporting Period]</v>
      </c>
      <c r="C1606" s="88" t="str">
        <f>'Cover Sheet'!$D$3</f>
        <v>[insert all medical and adult-use license record numbers covered by this AFS]</v>
      </c>
      <c r="D1606" s="88" t="str">
        <f>'Cover Sheet'!$A$6</f>
        <v>[insert name of firm]</v>
      </c>
      <c r="E1606" s="88" t="str">
        <f>'Cover Sheet'!$B$6</f>
        <v>[insert CPA name]</v>
      </c>
      <c r="F1606" s="88" t="str">
        <f>'Cover Sheet'!$B$8</f>
        <v>[insert CPA license number]</v>
      </c>
      <c r="G1606" s="88" t="str">
        <f>'Cover Sheet'!$D$6</f>
        <v>[insert direct email address]</v>
      </c>
      <c r="H1606" s="88" t="str">
        <f>'Cover Sheet'!$D$8</f>
        <v>[insert direct phone number]</v>
      </c>
      <c r="I1606" s="88" t="str">
        <f>'Cover Sheet'!$D$10</f>
        <v>[insert firm mailing address]</v>
      </c>
      <c r="J1606" s="88" t="str">
        <f>'Licensee Info'!$E$2</f>
        <v>Report not attested to correctly</v>
      </c>
      <c r="K1606" s="91" t="s">
        <v>307</v>
      </c>
      <c r="L1606" s="91">
        <v>1</v>
      </c>
      <c r="M1606" s="91" t="s">
        <v>308</v>
      </c>
      <c r="N1606" s="91"/>
      <c r="O1606" s="91">
        <v>12</v>
      </c>
      <c r="P1606" s="91"/>
      <c r="Q1606" s="91"/>
      <c r="R1606" s="91">
        <v>0</v>
      </c>
      <c r="S1606" s="91">
        <v>0</v>
      </c>
      <c r="T1606" s="91">
        <v>0</v>
      </c>
      <c r="U1606" s="91">
        <v>0</v>
      </c>
      <c r="V1606" s="91">
        <v>0</v>
      </c>
      <c r="W1606" s="91">
        <v>0</v>
      </c>
      <c r="X1606" s="91">
        <v>0</v>
      </c>
      <c r="Y1606" s="91">
        <v>0</v>
      </c>
      <c r="Z1606" s="91">
        <v>0</v>
      </c>
      <c r="AA1606" s="91">
        <v>0</v>
      </c>
      <c r="AB1606" s="91">
        <v>0</v>
      </c>
      <c r="AC1606" s="91">
        <v>0</v>
      </c>
      <c r="AD1606" s="91">
        <v>0</v>
      </c>
      <c r="AE1606" s="91"/>
      <c r="AF1606" s="91"/>
      <c r="AG1606" s="91"/>
      <c r="AH1606" s="91"/>
      <c r="AJ1606" cm="1">
        <f t="array" ref="AJ1606">IF(OR(COUNTIF(R1606,$AZ$2:$AZ$19)),0,1)</f>
        <v>0</v>
      </c>
      <c r="AK1606" cm="1">
        <f t="array" ref="AK1606">IF(OR(COUNTIF(S1606,$AZ$2:$AZ$19)),0,1)</f>
        <v>0</v>
      </c>
      <c r="AL1606" cm="1">
        <f t="array" ref="AL1606">IF(OR(COUNTIF(T1606,$AZ$2:$AZ$19)),0,1)</f>
        <v>0</v>
      </c>
      <c r="AM1606" cm="1">
        <f t="array" ref="AM1606">IF(OR(COUNTIF(U1606,$AZ$2:$AZ$19)),0,1)</f>
        <v>0</v>
      </c>
      <c r="AN1606" cm="1">
        <f t="array" ref="AN1606">IF(OR(COUNTIF(V1606,$AZ$2:$AZ$19)),0,1)</f>
        <v>0</v>
      </c>
      <c r="AO1606" cm="1">
        <f t="array" ref="AO1606">IF(OR(COUNTIF(W1606,$AZ$2:$AZ$19)),0,1)</f>
        <v>0</v>
      </c>
      <c r="AP1606" cm="1">
        <f t="array" ref="AP1606">IF(OR(COUNTIF(X1606,$AZ$2:$AZ$19)),0,1)</f>
        <v>0</v>
      </c>
      <c r="AQ1606" cm="1">
        <f t="array" ref="AQ1606">IF(OR(COUNTIF(Y1606,$AZ$2:$AZ$19)),0,1)</f>
        <v>0</v>
      </c>
      <c r="AR1606" cm="1">
        <f t="array" ref="AR1606">IF(OR(COUNTIF(Z1606,$AZ$2:$AZ$19)),0,1)</f>
        <v>0</v>
      </c>
      <c r="AS1606" cm="1">
        <f t="array" ref="AS1606">IF(OR(COUNTIF(AA1606,$AZ$2:$AZ$19)),0,1)</f>
        <v>0</v>
      </c>
      <c r="AT1606" cm="1">
        <f t="array" ref="AT1606">IF(OR(COUNTIF(AB1606,$AZ$2:$AZ$19)),0,1)</f>
        <v>0</v>
      </c>
      <c r="AU1606" cm="1">
        <f t="array" ref="AU1606">IF(OR(COUNTIF(AC1606,$AZ$2:$AZ$19)),0,1)</f>
        <v>0</v>
      </c>
      <c r="AV1606" cm="1">
        <f t="array" ref="AV1606">IF(OR(COUNTIF(AD1606,$AZ$2:$AZ$19)),0,1)</f>
        <v>0</v>
      </c>
      <c r="AX1606">
        <f t="shared" si="29"/>
        <v>0</v>
      </c>
    </row>
    <row r="1607" spans="1:50" x14ac:dyDescent="0.3">
      <c r="A1607" s="92" t="str" cm="1">
        <f t="array" ref="A1607">IF(AX1607&gt;0,'Licensee Info'!$A$2:$A$2,"#N/A")</f>
        <v>#N/A</v>
      </c>
      <c r="B1607" s="88" t="str">
        <f>'Cover Sheet'!$A$3</f>
        <v>[insert AFS Reporting Period]</v>
      </c>
      <c r="C1607" s="88" t="str">
        <f>'Cover Sheet'!$D$3</f>
        <v>[insert all medical and adult-use license record numbers covered by this AFS]</v>
      </c>
      <c r="D1607" s="88" t="str">
        <f>'Cover Sheet'!$A$6</f>
        <v>[insert name of firm]</v>
      </c>
      <c r="E1607" s="88" t="str">
        <f>'Cover Sheet'!$B$6</f>
        <v>[insert CPA name]</v>
      </c>
      <c r="F1607" s="88" t="str">
        <f>'Cover Sheet'!$B$8</f>
        <v>[insert CPA license number]</v>
      </c>
      <c r="G1607" s="88" t="str">
        <f>'Cover Sheet'!$D$6</f>
        <v>[insert direct email address]</v>
      </c>
      <c r="H1607" s="88" t="str">
        <f>'Cover Sheet'!$D$8</f>
        <v>[insert direct phone number]</v>
      </c>
      <c r="I1607" s="88" t="str">
        <f>'Cover Sheet'!$D$10</f>
        <v>[insert firm mailing address]</v>
      </c>
      <c r="J1607" s="88" t="str">
        <f>'Licensee Info'!$E$2</f>
        <v>Report not attested to correctly</v>
      </c>
      <c r="K1607" t="s">
        <v>307</v>
      </c>
      <c r="L1607">
        <v>1</v>
      </c>
      <c r="M1607" t="s">
        <v>308</v>
      </c>
      <c r="O1607">
        <v>13</v>
      </c>
      <c r="R1607">
        <v>0</v>
      </c>
      <c r="S1607">
        <v>0</v>
      </c>
      <c r="T1607">
        <v>0</v>
      </c>
      <c r="U1607">
        <v>0</v>
      </c>
      <c r="V1607">
        <v>0</v>
      </c>
      <c r="W1607">
        <v>0</v>
      </c>
      <c r="X1607">
        <v>0</v>
      </c>
      <c r="Y1607">
        <v>0</v>
      </c>
      <c r="Z1607">
        <v>0</v>
      </c>
      <c r="AA1607">
        <v>0</v>
      </c>
      <c r="AB1607">
        <v>0</v>
      </c>
      <c r="AC1607">
        <v>0</v>
      </c>
      <c r="AD1607">
        <v>0</v>
      </c>
      <c r="AJ1607" cm="1">
        <f t="array" ref="AJ1607">IF(OR(COUNTIF(R1607,$AZ$2:$AZ$19)),0,1)</f>
        <v>0</v>
      </c>
      <c r="AK1607" cm="1">
        <f t="array" ref="AK1607">IF(OR(COUNTIF(S1607,$AZ$2:$AZ$19)),0,1)</f>
        <v>0</v>
      </c>
      <c r="AL1607" cm="1">
        <f t="array" ref="AL1607">IF(OR(COUNTIF(T1607,$AZ$2:$AZ$19)),0,1)</f>
        <v>0</v>
      </c>
      <c r="AM1607" cm="1">
        <f t="array" ref="AM1607">IF(OR(COUNTIF(U1607,$AZ$2:$AZ$19)),0,1)</f>
        <v>0</v>
      </c>
      <c r="AN1607" cm="1">
        <f t="array" ref="AN1607">IF(OR(COUNTIF(V1607,$AZ$2:$AZ$19)),0,1)</f>
        <v>0</v>
      </c>
      <c r="AO1607" cm="1">
        <f t="array" ref="AO1607">IF(OR(COUNTIF(W1607,$AZ$2:$AZ$19)),0,1)</f>
        <v>0</v>
      </c>
      <c r="AP1607" cm="1">
        <f t="array" ref="AP1607">IF(OR(COUNTIF(X1607,$AZ$2:$AZ$19)),0,1)</f>
        <v>0</v>
      </c>
      <c r="AQ1607" cm="1">
        <f t="array" ref="AQ1607">IF(OR(COUNTIF(Y1607,$AZ$2:$AZ$19)),0,1)</f>
        <v>0</v>
      </c>
      <c r="AR1607" cm="1">
        <f t="array" ref="AR1607">IF(OR(COUNTIF(Z1607,$AZ$2:$AZ$19)),0,1)</f>
        <v>0</v>
      </c>
      <c r="AS1607" cm="1">
        <f t="array" ref="AS1607">IF(OR(COUNTIF(AA1607,$AZ$2:$AZ$19)),0,1)</f>
        <v>0</v>
      </c>
      <c r="AT1607" cm="1">
        <f t="array" ref="AT1607">IF(OR(COUNTIF(AB1607,$AZ$2:$AZ$19)),0,1)</f>
        <v>0</v>
      </c>
      <c r="AU1607" cm="1">
        <f t="array" ref="AU1607">IF(OR(COUNTIF(AC1607,$AZ$2:$AZ$19)),0,1)</f>
        <v>0</v>
      </c>
      <c r="AV1607" cm="1">
        <f t="array" ref="AV1607">IF(OR(COUNTIF(AD1607,$AZ$2:$AZ$19)),0,1)</f>
        <v>0</v>
      </c>
      <c r="AX1607">
        <f t="shared" si="29"/>
        <v>0</v>
      </c>
    </row>
    <row r="1608" spans="1:50" x14ac:dyDescent="0.3">
      <c r="A1608" s="88" t="str" cm="1">
        <f t="array" ref="A1608">IF(AX1608&gt;0,'Licensee Info'!$A$2:$A$2,"#N/A")</f>
        <v>#N/A</v>
      </c>
      <c r="B1608" s="88" t="str">
        <f>'Cover Sheet'!$A$3</f>
        <v>[insert AFS Reporting Period]</v>
      </c>
      <c r="C1608" s="88" t="str">
        <f>'Cover Sheet'!$D$3</f>
        <v>[insert all medical and adult-use license record numbers covered by this AFS]</v>
      </c>
      <c r="D1608" s="88" t="str">
        <f>'Cover Sheet'!$A$6</f>
        <v>[insert name of firm]</v>
      </c>
      <c r="E1608" s="88" t="str">
        <f>'Cover Sheet'!$B$6</f>
        <v>[insert CPA name]</v>
      </c>
      <c r="F1608" s="88" t="str">
        <f>'Cover Sheet'!$B$8</f>
        <v>[insert CPA license number]</v>
      </c>
      <c r="G1608" s="88" t="str">
        <f>'Cover Sheet'!$D$6</f>
        <v>[insert direct email address]</v>
      </c>
      <c r="H1608" s="88" t="str">
        <f>'Cover Sheet'!$D$8</f>
        <v>[insert direct phone number]</v>
      </c>
      <c r="I1608" s="88" t="str">
        <f>'Cover Sheet'!$D$10</f>
        <v>[insert firm mailing address]</v>
      </c>
      <c r="J1608" s="88" t="str">
        <f>'Licensee Info'!$E$2</f>
        <v>Report not attested to correctly</v>
      </c>
      <c r="K1608" s="91" t="s">
        <v>307</v>
      </c>
      <c r="L1608" s="91">
        <v>1</v>
      </c>
      <c r="M1608" s="91" t="s">
        <v>308</v>
      </c>
      <c r="N1608" s="91"/>
      <c r="O1608" s="91">
        <v>14</v>
      </c>
      <c r="P1608" s="91"/>
      <c r="Q1608" s="91"/>
      <c r="R1608" s="91">
        <v>0</v>
      </c>
      <c r="S1608" s="91">
        <v>0</v>
      </c>
      <c r="T1608" s="91">
        <v>0</v>
      </c>
      <c r="U1608" s="91">
        <v>0</v>
      </c>
      <c r="V1608" s="91">
        <v>0</v>
      </c>
      <c r="W1608" s="91">
        <v>0</v>
      </c>
      <c r="X1608" s="91">
        <v>0</v>
      </c>
      <c r="Y1608" s="91">
        <v>0</v>
      </c>
      <c r="Z1608" s="91">
        <v>0</v>
      </c>
      <c r="AA1608" s="91">
        <v>0</v>
      </c>
      <c r="AB1608" s="91">
        <v>0</v>
      </c>
      <c r="AC1608" s="91">
        <v>0</v>
      </c>
      <c r="AD1608" s="91">
        <v>0</v>
      </c>
      <c r="AE1608" s="91"/>
      <c r="AF1608" s="91"/>
      <c r="AG1608" s="91"/>
      <c r="AH1608" s="91"/>
      <c r="AJ1608" cm="1">
        <f t="array" ref="AJ1608">IF(OR(COUNTIF(R1608,$AZ$2:$AZ$19)),0,1)</f>
        <v>0</v>
      </c>
      <c r="AK1608" cm="1">
        <f t="array" ref="AK1608">IF(OR(COUNTIF(S1608,$AZ$2:$AZ$19)),0,1)</f>
        <v>0</v>
      </c>
      <c r="AL1608" cm="1">
        <f t="array" ref="AL1608">IF(OR(COUNTIF(T1608,$AZ$2:$AZ$19)),0,1)</f>
        <v>0</v>
      </c>
      <c r="AM1608" cm="1">
        <f t="array" ref="AM1608">IF(OR(COUNTIF(U1608,$AZ$2:$AZ$19)),0,1)</f>
        <v>0</v>
      </c>
      <c r="AN1608" cm="1">
        <f t="array" ref="AN1608">IF(OR(COUNTIF(V1608,$AZ$2:$AZ$19)),0,1)</f>
        <v>0</v>
      </c>
      <c r="AO1608" cm="1">
        <f t="array" ref="AO1608">IF(OR(COUNTIF(W1608,$AZ$2:$AZ$19)),0,1)</f>
        <v>0</v>
      </c>
      <c r="AP1608" cm="1">
        <f t="array" ref="AP1608">IF(OR(COUNTIF(X1608,$AZ$2:$AZ$19)),0,1)</f>
        <v>0</v>
      </c>
      <c r="AQ1608" cm="1">
        <f t="array" ref="AQ1608">IF(OR(COUNTIF(Y1608,$AZ$2:$AZ$19)),0,1)</f>
        <v>0</v>
      </c>
      <c r="AR1608" cm="1">
        <f t="array" ref="AR1608">IF(OR(COUNTIF(Z1608,$AZ$2:$AZ$19)),0,1)</f>
        <v>0</v>
      </c>
      <c r="AS1608" cm="1">
        <f t="array" ref="AS1608">IF(OR(COUNTIF(AA1608,$AZ$2:$AZ$19)),0,1)</f>
        <v>0</v>
      </c>
      <c r="AT1608" cm="1">
        <f t="array" ref="AT1608">IF(OR(COUNTIF(AB1608,$AZ$2:$AZ$19)),0,1)</f>
        <v>0</v>
      </c>
      <c r="AU1608" cm="1">
        <f t="array" ref="AU1608">IF(OR(COUNTIF(AC1608,$AZ$2:$AZ$19)),0,1)</f>
        <v>0</v>
      </c>
      <c r="AV1608" cm="1">
        <f t="array" ref="AV1608">IF(OR(COUNTIF(AD1608,$AZ$2:$AZ$19)),0,1)</f>
        <v>0</v>
      </c>
      <c r="AX1608">
        <f t="shared" si="29"/>
        <v>0</v>
      </c>
    </row>
    <row r="1609" spans="1:50" x14ac:dyDescent="0.3">
      <c r="A1609" s="92" t="str" cm="1">
        <f t="array" ref="A1609">IF(AX1609&gt;0,'Licensee Info'!$A$2:$A$2,"#N/A")</f>
        <v>#N/A</v>
      </c>
      <c r="B1609" s="88" t="str">
        <f>'Cover Sheet'!$A$3</f>
        <v>[insert AFS Reporting Period]</v>
      </c>
      <c r="C1609" s="88" t="str">
        <f>'Cover Sheet'!$D$3</f>
        <v>[insert all medical and adult-use license record numbers covered by this AFS]</v>
      </c>
      <c r="D1609" s="88" t="str">
        <f>'Cover Sheet'!$A$6</f>
        <v>[insert name of firm]</v>
      </c>
      <c r="E1609" s="88" t="str">
        <f>'Cover Sheet'!$B$6</f>
        <v>[insert CPA name]</v>
      </c>
      <c r="F1609" s="88" t="str">
        <f>'Cover Sheet'!$B$8</f>
        <v>[insert CPA license number]</v>
      </c>
      <c r="G1609" s="88" t="str">
        <f>'Cover Sheet'!$D$6</f>
        <v>[insert direct email address]</v>
      </c>
      <c r="H1609" s="88" t="str">
        <f>'Cover Sheet'!$D$8</f>
        <v>[insert direct phone number]</v>
      </c>
      <c r="I1609" s="88" t="str">
        <f>'Cover Sheet'!$D$10</f>
        <v>[insert firm mailing address]</v>
      </c>
      <c r="J1609" s="88" t="str">
        <f>'Licensee Info'!$E$2</f>
        <v>Report not attested to correctly</v>
      </c>
      <c r="K1609" t="s">
        <v>307</v>
      </c>
      <c r="L1609">
        <v>1</v>
      </c>
      <c r="M1609" t="s">
        <v>308</v>
      </c>
      <c r="O1609">
        <v>15</v>
      </c>
      <c r="R1609">
        <v>0</v>
      </c>
      <c r="S1609">
        <v>0</v>
      </c>
      <c r="T1609">
        <v>0</v>
      </c>
      <c r="U1609">
        <v>0</v>
      </c>
      <c r="V1609">
        <v>0</v>
      </c>
      <c r="W1609">
        <v>0</v>
      </c>
      <c r="X1609">
        <v>0</v>
      </c>
      <c r="Y1609">
        <v>0</v>
      </c>
      <c r="Z1609">
        <v>0</v>
      </c>
      <c r="AA1609">
        <v>0</v>
      </c>
      <c r="AB1609">
        <v>0</v>
      </c>
      <c r="AC1609">
        <v>0</v>
      </c>
      <c r="AD1609">
        <v>0</v>
      </c>
      <c r="AJ1609" cm="1">
        <f t="array" ref="AJ1609">IF(OR(COUNTIF(R1609,$AZ$2:$AZ$19)),0,1)</f>
        <v>0</v>
      </c>
      <c r="AK1609" cm="1">
        <f t="array" ref="AK1609">IF(OR(COUNTIF(S1609,$AZ$2:$AZ$19)),0,1)</f>
        <v>0</v>
      </c>
      <c r="AL1609" cm="1">
        <f t="array" ref="AL1609">IF(OR(COUNTIF(T1609,$AZ$2:$AZ$19)),0,1)</f>
        <v>0</v>
      </c>
      <c r="AM1609" cm="1">
        <f t="array" ref="AM1609">IF(OR(COUNTIF(U1609,$AZ$2:$AZ$19)),0,1)</f>
        <v>0</v>
      </c>
      <c r="AN1609" cm="1">
        <f t="array" ref="AN1609">IF(OR(COUNTIF(V1609,$AZ$2:$AZ$19)),0,1)</f>
        <v>0</v>
      </c>
      <c r="AO1609" cm="1">
        <f t="array" ref="AO1609">IF(OR(COUNTIF(W1609,$AZ$2:$AZ$19)),0,1)</f>
        <v>0</v>
      </c>
      <c r="AP1609" cm="1">
        <f t="array" ref="AP1609">IF(OR(COUNTIF(X1609,$AZ$2:$AZ$19)),0,1)</f>
        <v>0</v>
      </c>
      <c r="AQ1609" cm="1">
        <f t="array" ref="AQ1609">IF(OR(COUNTIF(Y1609,$AZ$2:$AZ$19)),0,1)</f>
        <v>0</v>
      </c>
      <c r="AR1609" cm="1">
        <f t="array" ref="AR1609">IF(OR(COUNTIF(Z1609,$AZ$2:$AZ$19)),0,1)</f>
        <v>0</v>
      </c>
      <c r="AS1609" cm="1">
        <f t="array" ref="AS1609">IF(OR(COUNTIF(AA1609,$AZ$2:$AZ$19)),0,1)</f>
        <v>0</v>
      </c>
      <c r="AT1609" cm="1">
        <f t="array" ref="AT1609">IF(OR(COUNTIF(AB1609,$AZ$2:$AZ$19)),0,1)</f>
        <v>0</v>
      </c>
      <c r="AU1609" cm="1">
        <f t="array" ref="AU1609">IF(OR(COUNTIF(AC1609,$AZ$2:$AZ$19)),0,1)</f>
        <v>0</v>
      </c>
      <c r="AV1609" cm="1">
        <f t="array" ref="AV1609">IF(OR(COUNTIF(AD1609,$AZ$2:$AZ$19)),0,1)</f>
        <v>0</v>
      </c>
      <c r="AX1609">
        <f t="shared" si="29"/>
        <v>0</v>
      </c>
    </row>
    <row r="1610" spans="1:50" x14ac:dyDescent="0.3">
      <c r="A1610" s="88" t="str" cm="1">
        <f t="array" ref="A1610">IF(AX1610&gt;0,'Licensee Info'!$A$2:$A$2,"#N/A")</f>
        <v>#N/A</v>
      </c>
      <c r="B1610" s="88" t="str">
        <f>'Cover Sheet'!$A$3</f>
        <v>[insert AFS Reporting Period]</v>
      </c>
      <c r="C1610" s="88" t="str">
        <f>'Cover Sheet'!$D$3</f>
        <v>[insert all medical and adult-use license record numbers covered by this AFS]</v>
      </c>
      <c r="D1610" s="88" t="str">
        <f>'Cover Sheet'!$A$6</f>
        <v>[insert name of firm]</v>
      </c>
      <c r="E1610" s="88" t="str">
        <f>'Cover Sheet'!$B$6</f>
        <v>[insert CPA name]</v>
      </c>
      <c r="F1610" s="88" t="str">
        <f>'Cover Sheet'!$B$8</f>
        <v>[insert CPA license number]</v>
      </c>
      <c r="G1610" s="88" t="str">
        <f>'Cover Sheet'!$D$6</f>
        <v>[insert direct email address]</v>
      </c>
      <c r="H1610" s="88" t="str">
        <f>'Cover Sheet'!$D$8</f>
        <v>[insert direct phone number]</v>
      </c>
      <c r="I1610" s="88" t="str">
        <f>'Cover Sheet'!$D$10</f>
        <v>[insert firm mailing address]</v>
      </c>
      <c r="J1610" s="88" t="str">
        <f>'Licensee Info'!$E$2</f>
        <v>Report not attested to correctly</v>
      </c>
      <c r="K1610" s="91" t="s">
        <v>309</v>
      </c>
      <c r="L1610" s="91">
        <v>1</v>
      </c>
      <c r="M1610" s="91">
        <v>1</v>
      </c>
      <c r="N1610" s="91">
        <v>1</v>
      </c>
      <c r="O1610" s="91"/>
      <c r="P1610" s="91"/>
      <c r="Q1610" s="91"/>
      <c r="R1610" s="91" cm="1">
        <f t="array" ref="R1610:V1629">'E5 - Service Vendors'!$A$13:$E$32</f>
        <v>0</v>
      </c>
      <c r="S1610" s="91">
        <v>0</v>
      </c>
      <c r="T1610" s="91">
        <v>0</v>
      </c>
      <c r="U1610" s="91">
        <v>0</v>
      </c>
      <c r="V1610" s="91">
        <v>0</v>
      </c>
      <c r="W1610" s="91">
        <v>0</v>
      </c>
      <c r="X1610" s="91">
        <v>0</v>
      </c>
      <c r="Y1610" s="91">
        <v>0</v>
      </c>
      <c r="Z1610" s="91">
        <v>0</v>
      </c>
      <c r="AA1610" s="91">
        <v>0</v>
      </c>
      <c r="AB1610" s="91">
        <v>0</v>
      </c>
      <c r="AC1610" s="91">
        <v>0</v>
      </c>
      <c r="AD1610" s="91">
        <v>0</v>
      </c>
      <c r="AE1610" s="91"/>
      <c r="AF1610" s="91"/>
      <c r="AG1610" s="91"/>
      <c r="AH1610" s="91"/>
      <c r="AJ1610" cm="1">
        <f t="array" ref="AJ1610">IF(OR(COUNTIF(R1610,$AZ$2:$AZ$19)),0,1)</f>
        <v>0</v>
      </c>
      <c r="AK1610" cm="1">
        <f t="array" ref="AK1610">IF(OR(COUNTIF(S1610,$AZ$2:$AZ$19)),0,1)</f>
        <v>0</v>
      </c>
      <c r="AL1610" cm="1">
        <f t="array" ref="AL1610">IF(OR(COUNTIF(T1610,$AZ$2:$AZ$19)),0,1)</f>
        <v>0</v>
      </c>
      <c r="AM1610" cm="1">
        <f t="array" ref="AM1610">IF(OR(COUNTIF(U1610,$AZ$2:$AZ$19)),0,1)</f>
        <v>0</v>
      </c>
      <c r="AN1610" cm="1">
        <f t="array" ref="AN1610">IF(OR(COUNTIF(V1610,$AZ$2:$AZ$19)),0,1)</f>
        <v>0</v>
      </c>
      <c r="AO1610" cm="1">
        <f t="array" ref="AO1610">IF(OR(COUNTIF(W1610,$AZ$2:$AZ$19)),0,1)</f>
        <v>0</v>
      </c>
      <c r="AP1610" cm="1">
        <f t="array" ref="AP1610">IF(OR(COUNTIF(X1610,$AZ$2:$AZ$19)),0,1)</f>
        <v>0</v>
      </c>
      <c r="AQ1610" cm="1">
        <f t="array" ref="AQ1610">IF(OR(COUNTIF(Y1610,$AZ$2:$AZ$19)),0,1)</f>
        <v>0</v>
      </c>
      <c r="AR1610" cm="1">
        <f t="array" ref="AR1610">IF(OR(COUNTIF(Z1610,$AZ$2:$AZ$19)),0,1)</f>
        <v>0</v>
      </c>
      <c r="AS1610" cm="1">
        <f t="array" ref="AS1610">IF(OR(COUNTIF(AA1610,$AZ$2:$AZ$19)),0,1)</f>
        <v>0</v>
      </c>
      <c r="AT1610" cm="1">
        <f t="array" ref="AT1610">IF(OR(COUNTIF(AB1610,$AZ$2:$AZ$19)),0,1)</f>
        <v>0</v>
      </c>
      <c r="AU1610" cm="1">
        <f t="array" ref="AU1610">IF(OR(COUNTIF(AC1610,$AZ$2:$AZ$19)),0,1)</f>
        <v>0</v>
      </c>
      <c r="AV1610" cm="1">
        <f t="array" ref="AV1610">IF(OR(COUNTIF(AD1610,$AZ$2:$AZ$19)),0,1)</f>
        <v>0</v>
      </c>
      <c r="AX1610">
        <f t="shared" si="29"/>
        <v>0</v>
      </c>
    </row>
    <row r="1611" spans="1:50" x14ac:dyDescent="0.3">
      <c r="A1611" s="92" t="str" cm="1">
        <f t="array" ref="A1611">IF(AX1611&gt;0,'Licensee Info'!$A$2:$A$2,"#N/A")</f>
        <v>#N/A</v>
      </c>
      <c r="B1611" s="88" t="str">
        <f>'Cover Sheet'!$A$3</f>
        <v>[insert AFS Reporting Period]</v>
      </c>
      <c r="C1611" s="88" t="str">
        <f>'Cover Sheet'!$D$3</f>
        <v>[insert all medical and adult-use license record numbers covered by this AFS]</v>
      </c>
      <c r="D1611" s="88" t="str">
        <f>'Cover Sheet'!$A$6</f>
        <v>[insert name of firm]</v>
      </c>
      <c r="E1611" s="88" t="str">
        <f>'Cover Sheet'!$B$6</f>
        <v>[insert CPA name]</v>
      </c>
      <c r="F1611" s="88" t="str">
        <f>'Cover Sheet'!$B$8</f>
        <v>[insert CPA license number]</v>
      </c>
      <c r="G1611" s="88" t="str">
        <f>'Cover Sheet'!$D$6</f>
        <v>[insert direct email address]</v>
      </c>
      <c r="H1611" s="88" t="str">
        <f>'Cover Sheet'!$D$8</f>
        <v>[insert direct phone number]</v>
      </c>
      <c r="I1611" s="88" t="str">
        <f>'Cover Sheet'!$D$10</f>
        <v>[insert firm mailing address]</v>
      </c>
      <c r="J1611" s="88" t="str">
        <f>'Licensee Info'!$E$2</f>
        <v>Report not attested to correctly</v>
      </c>
      <c r="K1611" t="s">
        <v>309</v>
      </c>
      <c r="L1611">
        <v>1</v>
      </c>
      <c r="M1611">
        <v>1</v>
      </c>
      <c r="N1611">
        <v>2</v>
      </c>
      <c r="R1611">
        <v>0</v>
      </c>
      <c r="S1611">
        <v>0</v>
      </c>
      <c r="T1611">
        <v>0</v>
      </c>
      <c r="U1611">
        <v>0</v>
      </c>
      <c r="V1611">
        <v>0</v>
      </c>
      <c r="W1611">
        <v>0</v>
      </c>
      <c r="X1611">
        <v>0</v>
      </c>
      <c r="Y1611">
        <v>0</v>
      </c>
      <c r="Z1611">
        <v>0</v>
      </c>
      <c r="AA1611">
        <v>0</v>
      </c>
      <c r="AB1611">
        <v>0</v>
      </c>
      <c r="AC1611">
        <v>0</v>
      </c>
      <c r="AD1611">
        <v>0</v>
      </c>
      <c r="AJ1611" cm="1">
        <f t="array" ref="AJ1611">IF(OR(COUNTIF(R1611,$AZ$2:$AZ$19)),0,1)</f>
        <v>0</v>
      </c>
      <c r="AK1611" cm="1">
        <f t="array" ref="AK1611">IF(OR(COUNTIF(S1611,$AZ$2:$AZ$19)),0,1)</f>
        <v>0</v>
      </c>
      <c r="AL1611" cm="1">
        <f t="array" ref="AL1611">IF(OR(COUNTIF(T1611,$AZ$2:$AZ$19)),0,1)</f>
        <v>0</v>
      </c>
      <c r="AM1611" cm="1">
        <f t="array" ref="AM1611">IF(OR(COUNTIF(U1611,$AZ$2:$AZ$19)),0,1)</f>
        <v>0</v>
      </c>
      <c r="AN1611" cm="1">
        <f t="array" ref="AN1611">IF(OR(COUNTIF(V1611,$AZ$2:$AZ$19)),0,1)</f>
        <v>0</v>
      </c>
      <c r="AO1611" cm="1">
        <f t="array" ref="AO1611">IF(OR(COUNTIF(W1611,$AZ$2:$AZ$19)),0,1)</f>
        <v>0</v>
      </c>
      <c r="AP1611" cm="1">
        <f t="array" ref="AP1611">IF(OR(COUNTIF(X1611,$AZ$2:$AZ$19)),0,1)</f>
        <v>0</v>
      </c>
      <c r="AQ1611" cm="1">
        <f t="array" ref="AQ1611">IF(OR(COUNTIF(Y1611,$AZ$2:$AZ$19)),0,1)</f>
        <v>0</v>
      </c>
      <c r="AR1611" cm="1">
        <f t="array" ref="AR1611">IF(OR(COUNTIF(Z1611,$AZ$2:$AZ$19)),0,1)</f>
        <v>0</v>
      </c>
      <c r="AS1611" cm="1">
        <f t="array" ref="AS1611">IF(OR(COUNTIF(AA1611,$AZ$2:$AZ$19)),0,1)</f>
        <v>0</v>
      </c>
      <c r="AT1611" cm="1">
        <f t="array" ref="AT1611">IF(OR(COUNTIF(AB1611,$AZ$2:$AZ$19)),0,1)</f>
        <v>0</v>
      </c>
      <c r="AU1611" cm="1">
        <f t="array" ref="AU1611">IF(OR(COUNTIF(AC1611,$AZ$2:$AZ$19)),0,1)</f>
        <v>0</v>
      </c>
      <c r="AV1611" cm="1">
        <f t="array" ref="AV1611">IF(OR(COUNTIF(AD1611,$AZ$2:$AZ$19)),0,1)</f>
        <v>0</v>
      </c>
      <c r="AX1611">
        <f t="shared" si="29"/>
        <v>0</v>
      </c>
    </row>
    <row r="1612" spans="1:50" x14ac:dyDescent="0.3">
      <c r="A1612" s="88" t="str" cm="1">
        <f t="array" ref="A1612">IF(AX1612&gt;0,'Licensee Info'!$A$2:$A$2,"#N/A")</f>
        <v>#N/A</v>
      </c>
      <c r="B1612" s="88" t="str">
        <f>'Cover Sheet'!$A$3</f>
        <v>[insert AFS Reporting Period]</v>
      </c>
      <c r="C1612" s="88" t="str">
        <f>'Cover Sheet'!$D$3</f>
        <v>[insert all medical and adult-use license record numbers covered by this AFS]</v>
      </c>
      <c r="D1612" s="88" t="str">
        <f>'Cover Sheet'!$A$6</f>
        <v>[insert name of firm]</v>
      </c>
      <c r="E1612" s="88" t="str">
        <f>'Cover Sheet'!$B$6</f>
        <v>[insert CPA name]</v>
      </c>
      <c r="F1612" s="88" t="str">
        <f>'Cover Sheet'!$B$8</f>
        <v>[insert CPA license number]</v>
      </c>
      <c r="G1612" s="88" t="str">
        <f>'Cover Sheet'!$D$6</f>
        <v>[insert direct email address]</v>
      </c>
      <c r="H1612" s="88" t="str">
        <f>'Cover Sheet'!$D$8</f>
        <v>[insert direct phone number]</v>
      </c>
      <c r="I1612" s="88" t="str">
        <f>'Cover Sheet'!$D$10</f>
        <v>[insert firm mailing address]</v>
      </c>
      <c r="J1612" s="88" t="str">
        <f>'Licensee Info'!$E$2</f>
        <v>Report not attested to correctly</v>
      </c>
      <c r="K1612" s="91" t="s">
        <v>309</v>
      </c>
      <c r="L1612" s="91">
        <v>1</v>
      </c>
      <c r="M1612" s="91">
        <v>1</v>
      </c>
      <c r="N1612" s="91">
        <v>3</v>
      </c>
      <c r="O1612" s="91"/>
      <c r="P1612" s="91"/>
      <c r="Q1612" s="91"/>
      <c r="R1612" s="91">
        <v>0</v>
      </c>
      <c r="S1612" s="91">
        <v>0</v>
      </c>
      <c r="T1612" s="91">
        <v>0</v>
      </c>
      <c r="U1612" s="91">
        <v>0</v>
      </c>
      <c r="V1612" s="91">
        <v>0</v>
      </c>
      <c r="W1612" s="91">
        <v>0</v>
      </c>
      <c r="X1612" s="91">
        <v>0</v>
      </c>
      <c r="Y1612" s="91">
        <v>0</v>
      </c>
      <c r="Z1612" s="91">
        <v>0</v>
      </c>
      <c r="AA1612" s="91">
        <v>0</v>
      </c>
      <c r="AB1612" s="91">
        <v>0</v>
      </c>
      <c r="AC1612" s="91">
        <v>0</v>
      </c>
      <c r="AD1612" s="91">
        <v>0</v>
      </c>
      <c r="AE1612" s="91"/>
      <c r="AF1612" s="91"/>
      <c r="AG1612" s="91"/>
      <c r="AH1612" s="91"/>
      <c r="AJ1612" cm="1">
        <f t="array" ref="AJ1612">IF(OR(COUNTIF(R1612,$AZ$2:$AZ$19)),0,1)</f>
        <v>0</v>
      </c>
      <c r="AK1612" cm="1">
        <f t="array" ref="AK1612">IF(OR(COUNTIF(S1612,$AZ$2:$AZ$19)),0,1)</f>
        <v>0</v>
      </c>
      <c r="AL1612" cm="1">
        <f t="array" ref="AL1612">IF(OR(COUNTIF(T1612,$AZ$2:$AZ$19)),0,1)</f>
        <v>0</v>
      </c>
      <c r="AM1612" cm="1">
        <f t="array" ref="AM1612">IF(OR(COUNTIF(U1612,$AZ$2:$AZ$19)),0,1)</f>
        <v>0</v>
      </c>
      <c r="AN1612" cm="1">
        <f t="array" ref="AN1612">IF(OR(COUNTIF(V1612,$AZ$2:$AZ$19)),0,1)</f>
        <v>0</v>
      </c>
      <c r="AO1612" cm="1">
        <f t="array" ref="AO1612">IF(OR(COUNTIF(W1612,$AZ$2:$AZ$19)),0,1)</f>
        <v>0</v>
      </c>
      <c r="AP1612" cm="1">
        <f t="array" ref="AP1612">IF(OR(COUNTIF(X1612,$AZ$2:$AZ$19)),0,1)</f>
        <v>0</v>
      </c>
      <c r="AQ1612" cm="1">
        <f t="array" ref="AQ1612">IF(OR(COUNTIF(Y1612,$AZ$2:$AZ$19)),0,1)</f>
        <v>0</v>
      </c>
      <c r="AR1612" cm="1">
        <f t="array" ref="AR1612">IF(OR(COUNTIF(Z1612,$AZ$2:$AZ$19)),0,1)</f>
        <v>0</v>
      </c>
      <c r="AS1612" cm="1">
        <f t="array" ref="AS1612">IF(OR(COUNTIF(AA1612,$AZ$2:$AZ$19)),0,1)</f>
        <v>0</v>
      </c>
      <c r="AT1612" cm="1">
        <f t="array" ref="AT1612">IF(OR(COUNTIF(AB1612,$AZ$2:$AZ$19)),0,1)</f>
        <v>0</v>
      </c>
      <c r="AU1612" cm="1">
        <f t="array" ref="AU1612">IF(OR(COUNTIF(AC1612,$AZ$2:$AZ$19)),0,1)</f>
        <v>0</v>
      </c>
      <c r="AV1612" cm="1">
        <f t="array" ref="AV1612">IF(OR(COUNTIF(AD1612,$AZ$2:$AZ$19)),0,1)</f>
        <v>0</v>
      </c>
      <c r="AX1612">
        <f t="shared" si="29"/>
        <v>0</v>
      </c>
    </row>
    <row r="1613" spans="1:50" x14ac:dyDescent="0.3">
      <c r="A1613" s="92" t="str" cm="1">
        <f t="array" ref="A1613">IF(AX1613&gt;0,'Licensee Info'!$A$2:$A$2,"#N/A")</f>
        <v>#N/A</v>
      </c>
      <c r="B1613" s="88" t="str">
        <f>'Cover Sheet'!$A$3</f>
        <v>[insert AFS Reporting Period]</v>
      </c>
      <c r="C1613" s="88" t="str">
        <f>'Cover Sheet'!$D$3</f>
        <v>[insert all medical and adult-use license record numbers covered by this AFS]</v>
      </c>
      <c r="D1613" s="88" t="str">
        <f>'Cover Sheet'!$A$6</f>
        <v>[insert name of firm]</v>
      </c>
      <c r="E1613" s="88" t="str">
        <f>'Cover Sheet'!$B$6</f>
        <v>[insert CPA name]</v>
      </c>
      <c r="F1613" s="88" t="str">
        <f>'Cover Sheet'!$B$8</f>
        <v>[insert CPA license number]</v>
      </c>
      <c r="G1613" s="88" t="str">
        <f>'Cover Sheet'!$D$6</f>
        <v>[insert direct email address]</v>
      </c>
      <c r="H1613" s="88" t="str">
        <f>'Cover Sheet'!$D$8</f>
        <v>[insert direct phone number]</v>
      </c>
      <c r="I1613" s="88" t="str">
        <f>'Cover Sheet'!$D$10</f>
        <v>[insert firm mailing address]</v>
      </c>
      <c r="J1613" s="88" t="str">
        <f>'Licensee Info'!$E$2</f>
        <v>Report not attested to correctly</v>
      </c>
      <c r="K1613" t="s">
        <v>309</v>
      </c>
      <c r="L1613">
        <v>1</v>
      </c>
      <c r="M1613">
        <v>1</v>
      </c>
      <c r="N1613">
        <v>4</v>
      </c>
      <c r="R1613">
        <v>0</v>
      </c>
      <c r="S1613">
        <v>0</v>
      </c>
      <c r="T1613">
        <v>0</v>
      </c>
      <c r="U1613">
        <v>0</v>
      </c>
      <c r="V1613">
        <v>0</v>
      </c>
      <c r="W1613">
        <v>0</v>
      </c>
      <c r="X1613">
        <v>0</v>
      </c>
      <c r="Y1613">
        <v>0</v>
      </c>
      <c r="Z1613">
        <v>0</v>
      </c>
      <c r="AA1613">
        <v>0</v>
      </c>
      <c r="AB1613">
        <v>0</v>
      </c>
      <c r="AC1613">
        <v>0</v>
      </c>
      <c r="AD1613">
        <v>0</v>
      </c>
      <c r="AJ1613" cm="1">
        <f t="array" ref="AJ1613">IF(OR(COUNTIF(R1613,$AZ$2:$AZ$19)),0,1)</f>
        <v>0</v>
      </c>
      <c r="AK1613" cm="1">
        <f t="array" ref="AK1613">IF(OR(COUNTIF(S1613,$AZ$2:$AZ$19)),0,1)</f>
        <v>0</v>
      </c>
      <c r="AL1613" cm="1">
        <f t="array" ref="AL1613">IF(OR(COUNTIF(T1613,$AZ$2:$AZ$19)),0,1)</f>
        <v>0</v>
      </c>
      <c r="AM1613" cm="1">
        <f t="array" ref="AM1613">IF(OR(COUNTIF(U1613,$AZ$2:$AZ$19)),0,1)</f>
        <v>0</v>
      </c>
      <c r="AN1613" cm="1">
        <f t="array" ref="AN1613">IF(OR(COUNTIF(V1613,$AZ$2:$AZ$19)),0,1)</f>
        <v>0</v>
      </c>
      <c r="AO1613" cm="1">
        <f t="array" ref="AO1613">IF(OR(COUNTIF(W1613,$AZ$2:$AZ$19)),0,1)</f>
        <v>0</v>
      </c>
      <c r="AP1613" cm="1">
        <f t="array" ref="AP1613">IF(OR(COUNTIF(X1613,$AZ$2:$AZ$19)),0,1)</f>
        <v>0</v>
      </c>
      <c r="AQ1613" cm="1">
        <f t="array" ref="AQ1613">IF(OR(COUNTIF(Y1613,$AZ$2:$AZ$19)),0,1)</f>
        <v>0</v>
      </c>
      <c r="AR1613" cm="1">
        <f t="array" ref="AR1613">IF(OR(COUNTIF(Z1613,$AZ$2:$AZ$19)),0,1)</f>
        <v>0</v>
      </c>
      <c r="AS1613" cm="1">
        <f t="array" ref="AS1613">IF(OR(COUNTIF(AA1613,$AZ$2:$AZ$19)),0,1)</f>
        <v>0</v>
      </c>
      <c r="AT1613" cm="1">
        <f t="array" ref="AT1613">IF(OR(COUNTIF(AB1613,$AZ$2:$AZ$19)),0,1)</f>
        <v>0</v>
      </c>
      <c r="AU1613" cm="1">
        <f t="array" ref="AU1613">IF(OR(COUNTIF(AC1613,$AZ$2:$AZ$19)),0,1)</f>
        <v>0</v>
      </c>
      <c r="AV1613" cm="1">
        <f t="array" ref="AV1613">IF(OR(COUNTIF(AD1613,$AZ$2:$AZ$19)),0,1)</f>
        <v>0</v>
      </c>
      <c r="AX1613">
        <f t="shared" si="29"/>
        <v>0</v>
      </c>
    </row>
    <row r="1614" spans="1:50" x14ac:dyDescent="0.3">
      <c r="A1614" s="88" t="str" cm="1">
        <f t="array" ref="A1614">IF(AX1614&gt;0,'Licensee Info'!$A$2:$A$2,"#N/A")</f>
        <v>#N/A</v>
      </c>
      <c r="B1614" s="88" t="str">
        <f>'Cover Sheet'!$A$3</f>
        <v>[insert AFS Reporting Period]</v>
      </c>
      <c r="C1614" s="88" t="str">
        <f>'Cover Sheet'!$D$3</f>
        <v>[insert all medical and adult-use license record numbers covered by this AFS]</v>
      </c>
      <c r="D1614" s="88" t="str">
        <f>'Cover Sheet'!$A$6</f>
        <v>[insert name of firm]</v>
      </c>
      <c r="E1614" s="88" t="str">
        <f>'Cover Sheet'!$B$6</f>
        <v>[insert CPA name]</v>
      </c>
      <c r="F1614" s="88" t="str">
        <f>'Cover Sheet'!$B$8</f>
        <v>[insert CPA license number]</v>
      </c>
      <c r="G1614" s="88" t="str">
        <f>'Cover Sheet'!$D$6</f>
        <v>[insert direct email address]</v>
      </c>
      <c r="H1614" s="88" t="str">
        <f>'Cover Sheet'!$D$8</f>
        <v>[insert direct phone number]</v>
      </c>
      <c r="I1614" s="88" t="str">
        <f>'Cover Sheet'!$D$10</f>
        <v>[insert firm mailing address]</v>
      </c>
      <c r="J1614" s="88" t="str">
        <f>'Licensee Info'!$E$2</f>
        <v>Report not attested to correctly</v>
      </c>
      <c r="K1614" s="91" t="s">
        <v>309</v>
      </c>
      <c r="L1614" s="91">
        <v>1</v>
      </c>
      <c r="M1614" s="91">
        <v>1</v>
      </c>
      <c r="N1614" s="91">
        <v>5</v>
      </c>
      <c r="O1614" s="91"/>
      <c r="P1614" s="91"/>
      <c r="Q1614" s="91"/>
      <c r="R1614" s="91">
        <v>0</v>
      </c>
      <c r="S1614" s="91">
        <v>0</v>
      </c>
      <c r="T1614" s="91">
        <v>0</v>
      </c>
      <c r="U1614" s="91">
        <v>0</v>
      </c>
      <c r="V1614" s="91">
        <v>0</v>
      </c>
      <c r="W1614" s="91">
        <v>0</v>
      </c>
      <c r="X1614" s="91">
        <v>0</v>
      </c>
      <c r="Y1614" s="91">
        <v>0</v>
      </c>
      <c r="Z1614" s="91">
        <v>0</v>
      </c>
      <c r="AA1614" s="91">
        <v>0</v>
      </c>
      <c r="AB1614" s="91">
        <v>0</v>
      </c>
      <c r="AC1614" s="91">
        <v>0</v>
      </c>
      <c r="AD1614" s="91">
        <v>0</v>
      </c>
      <c r="AE1614" s="91"/>
      <c r="AF1614" s="91"/>
      <c r="AG1614" s="91"/>
      <c r="AH1614" s="91"/>
      <c r="AJ1614" cm="1">
        <f t="array" ref="AJ1614">IF(OR(COUNTIF(R1614,$AZ$2:$AZ$19)),0,1)</f>
        <v>0</v>
      </c>
      <c r="AK1614" cm="1">
        <f t="array" ref="AK1614">IF(OR(COUNTIF(S1614,$AZ$2:$AZ$19)),0,1)</f>
        <v>0</v>
      </c>
      <c r="AL1614" cm="1">
        <f t="array" ref="AL1614">IF(OR(COUNTIF(T1614,$AZ$2:$AZ$19)),0,1)</f>
        <v>0</v>
      </c>
      <c r="AM1614" cm="1">
        <f t="array" ref="AM1614">IF(OR(COUNTIF(U1614,$AZ$2:$AZ$19)),0,1)</f>
        <v>0</v>
      </c>
      <c r="AN1614" cm="1">
        <f t="array" ref="AN1614">IF(OR(COUNTIF(V1614,$AZ$2:$AZ$19)),0,1)</f>
        <v>0</v>
      </c>
      <c r="AO1614" cm="1">
        <f t="array" ref="AO1614">IF(OR(COUNTIF(W1614,$AZ$2:$AZ$19)),0,1)</f>
        <v>0</v>
      </c>
      <c r="AP1614" cm="1">
        <f t="array" ref="AP1614">IF(OR(COUNTIF(X1614,$AZ$2:$AZ$19)),0,1)</f>
        <v>0</v>
      </c>
      <c r="AQ1614" cm="1">
        <f t="array" ref="AQ1614">IF(OR(COUNTIF(Y1614,$AZ$2:$AZ$19)),0,1)</f>
        <v>0</v>
      </c>
      <c r="AR1614" cm="1">
        <f t="array" ref="AR1614">IF(OR(COUNTIF(Z1614,$AZ$2:$AZ$19)),0,1)</f>
        <v>0</v>
      </c>
      <c r="AS1614" cm="1">
        <f t="array" ref="AS1614">IF(OR(COUNTIF(AA1614,$AZ$2:$AZ$19)),0,1)</f>
        <v>0</v>
      </c>
      <c r="AT1614" cm="1">
        <f t="array" ref="AT1614">IF(OR(COUNTIF(AB1614,$AZ$2:$AZ$19)),0,1)</f>
        <v>0</v>
      </c>
      <c r="AU1614" cm="1">
        <f t="array" ref="AU1614">IF(OR(COUNTIF(AC1614,$AZ$2:$AZ$19)),0,1)</f>
        <v>0</v>
      </c>
      <c r="AV1614" cm="1">
        <f t="array" ref="AV1614">IF(OR(COUNTIF(AD1614,$AZ$2:$AZ$19)),0,1)</f>
        <v>0</v>
      </c>
      <c r="AX1614">
        <f t="shared" si="29"/>
        <v>0</v>
      </c>
    </row>
    <row r="1615" spans="1:50" x14ac:dyDescent="0.3">
      <c r="A1615" s="92" t="str" cm="1">
        <f t="array" ref="A1615">IF(AX1615&gt;0,'Licensee Info'!$A$2:$A$2,"#N/A")</f>
        <v>#N/A</v>
      </c>
      <c r="B1615" s="88" t="str">
        <f>'Cover Sheet'!$A$3</f>
        <v>[insert AFS Reporting Period]</v>
      </c>
      <c r="C1615" s="88" t="str">
        <f>'Cover Sheet'!$D$3</f>
        <v>[insert all medical and adult-use license record numbers covered by this AFS]</v>
      </c>
      <c r="D1615" s="88" t="str">
        <f>'Cover Sheet'!$A$6</f>
        <v>[insert name of firm]</v>
      </c>
      <c r="E1615" s="88" t="str">
        <f>'Cover Sheet'!$B$6</f>
        <v>[insert CPA name]</v>
      </c>
      <c r="F1615" s="88" t="str">
        <f>'Cover Sheet'!$B$8</f>
        <v>[insert CPA license number]</v>
      </c>
      <c r="G1615" s="88" t="str">
        <f>'Cover Sheet'!$D$6</f>
        <v>[insert direct email address]</v>
      </c>
      <c r="H1615" s="88" t="str">
        <f>'Cover Sheet'!$D$8</f>
        <v>[insert direct phone number]</v>
      </c>
      <c r="I1615" s="88" t="str">
        <f>'Cover Sheet'!$D$10</f>
        <v>[insert firm mailing address]</v>
      </c>
      <c r="J1615" s="88" t="str">
        <f>'Licensee Info'!$E$2</f>
        <v>Report not attested to correctly</v>
      </c>
      <c r="K1615" t="s">
        <v>309</v>
      </c>
      <c r="L1615">
        <v>1</v>
      </c>
      <c r="M1615">
        <v>1</v>
      </c>
      <c r="N1615">
        <v>6</v>
      </c>
      <c r="R1615">
        <v>0</v>
      </c>
      <c r="S1615">
        <v>0</v>
      </c>
      <c r="T1615">
        <v>0</v>
      </c>
      <c r="U1615">
        <v>0</v>
      </c>
      <c r="V1615">
        <v>0</v>
      </c>
      <c r="W1615">
        <v>0</v>
      </c>
      <c r="X1615">
        <v>0</v>
      </c>
      <c r="Y1615">
        <v>0</v>
      </c>
      <c r="Z1615">
        <v>0</v>
      </c>
      <c r="AA1615">
        <v>0</v>
      </c>
      <c r="AB1615">
        <v>0</v>
      </c>
      <c r="AC1615">
        <v>0</v>
      </c>
      <c r="AD1615">
        <v>0</v>
      </c>
      <c r="AJ1615" cm="1">
        <f t="array" ref="AJ1615">IF(OR(COUNTIF(R1615,$AZ$2:$AZ$19)),0,1)</f>
        <v>0</v>
      </c>
      <c r="AK1615" cm="1">
        <f t="array" ref="AK1615">IF(OR(COUNTIF(S1615,$AZ$2:$AZ$19)),0,1)</f>
        <v>0</v>
      </c>
      <c r="AL1615" cm="1">
        <f t="array" ref="AL1615">IF(OR(COUNTIF(T1615,$AZ$2:$AZ$19)),0,1)</f>
        <v>0</v>
      </c>
      <c r="AM1615" cm="1">
        <f t="array" ref="AM1615">IF(OR(COUNTIF(U1615,$AZ$2:$AZ$19)),0,1)</f>
        <v>0</v>
      </c>
      <c r="AN1615" cm="1">
        <f t="array" ref="AN1615">IF(OR(COUNTIF(V1615,$AZ$2:$AZ$19)),0,1)</f>
        <v>0</v>
      </c>
      <c r="AO1615" cm="1">
        <f t="array" ref="AO1615">IF(OR(COUNTIF(W1615,$AZ$2:$AZ$19)),0,1)</f>
        <v>0</v>
      </c>
      <c r="AP1615" cm="1">
        <f t="array" ref="AP1615">IF(OR(COUNTIF(X1615,$AZ$2:$AZ$19)),0,1)</f>
        <v>0</v>
      </c>
      <c r="AQ1615" cm="1">
        <f t="array" ref="AQ1615">IF(OR(COUNTIF(Y1615,$AZ$2:$AZ$19)),0,1)</f>
        <v>0</v>
      </c>
      <c r="AR1615" cm="1">
        <f t="array" ref="AR1615">IF(OR(COUNTIF(Z1615,$AZ$2:$AZ$19)),0,1)</f>
        <v>0</v>
      </c>
      <c r="AS1615" cm="1">
        <f t="array" ref="AS1615">IF(OR(COUNTIF(AA1615,$AZ$2:$AZ$19)),0,1)</f>
        <v>0</v>
      </c>
      <c r="AT1615" cm="1">
        <f t="array" ref="AT1615">IF(OR(COUNTIF(AB1615,$AZ$2:$AZ$19)),0,1)</f>
        <v>0</v>
      </c>
      <c r="AU1615" cm="1">
        <f t="array" ref="AU1615">IF(OR(COUNTIF(AC1615,$AZ$2:$AZ$19)),0,1)</f>
        <v>0</v>
      </c>
      <c r="AV1615" cm="1">
        <f t="array" ref="AV1615">IF(OR(COUNTIF(AD1615,$AZ$2:$AZ$19)),0,1)</f>
        <v>0</v>
      </c>
      <c r="AX1615">
        <f t="shared" ref="AX1615:AX1678" si="30">SUM(AJ1615:AV1615)</f>
        <v>0</v>
      </c>
    </row>
    <row r="1616" spans="1:50" x14ac:dyDescent="0.3">
      <c r="A1616" s="88" t="str" cm="1">
        <f t="array" ref="A1616">IF(AX1616&gt;0,'Licensee Info'!$A$2:$A$2,"#N/A")</f>
        <v>#N/A</v>
      </c>
      <c r="B1616" s="88" t="str">
        <f>'Cover Sheet'!$A$3</f>
        <v>[insert AFS Reporting Period]</v>
      </c>
      <c r="C1616" s="88" t="str">
        <f>'Cover Sheet'!$D$3</f>
        <v>[insert all medical and adult-use license record numbers covered by this AFS]</v>
      </c>
      <c r="D1616" s="88" t="str">
        <f>'Cover Sheet'!$A$6</f>
        <v>[insert name of firm]</v>
      </c>
      <c r="E1616" s="88" t="str">
        <f>'Cover Sheet'!$B$6</f>
        <v>[insert CPA name]</v>
      </c>
      <c r="F1616" s="88" t="str">
        <f>'Cover Sheet'!$B$8</f>
        <v>[insert CPA license number]</v>
      </c>
      <c r="G1616" s="88" t="str">
        <f>'Cover Sheet'!$D$6</f>
        <v>[insert direct email address]</v>
      </c>
      <c r="H1616" s="88" t="str">
        <f>'Cover Sheet'!$D$8</f>
        <v>[insert direct phone number]</v>
      </c>
      <c r="I1616" s="88" t="str">
        <f>'Cover Sheet'!$D$10</f>
        <v>[insert firm mailing address]</v>
      </c>
      <c r="J1616" s="88" t="str">
        <f>'Licensee Info'!$E$2</f>
        <v>Report not attested to correctly</v>
      </c>
      <c r="K1616" s="91" t="s">
        <v>309</v>
      </c>
      <c r="L1616" s="91">
        <v>1</v>
      </c>
      <c r="M1616" s="91">
        <v>1</v>
      </c>
      <c r="N1616" s="91">
        <v>7</v>
      </c>
      <c r="O1616" s="91"/>
      <c r="P1616" s="91"/>
      <c r="Q1616" s="91"/>
      <c r="R1616" s="91">
        <v>0</v>
      </c>
      <c r="S1616" s="91">
        <v>0</v>
      </c>
      <c r="T1616" s="91">
        <v>0</v>
      </c>
      <c r="U1616" s="91">
        <v>0</v>
      </c>
      <c r="V1616" s="91">
        <v>0</v>
      </c>
      <c r="W1616" s="91">
        <v>0</v>
      </c>
      <c r="X1616" s="91">
        <v>0</v>
      </c>
      <c r="Y1616" s="91">
        <v>0</v>
      </c>
      <c r="Z1616" s="91">
        <v>0</v>
      </c>
      <c r="AA1616" s="91">
        <v>0</v>
      </c>
      <c r="AB1616" s="91">
        <v>0</v>
      </c>
      <c r="AC1616" s="91">
        <v>0</v>
      </c>
      <c r="AD1616" s="91">
        <v>0</v>
      </c>
      <c r="AE1616" s="91"/>
      <c r="AF1616" s="91"/>
      <c r="AG1616" s="91"/>
      <c r="AH1616" s="91"/>
      <c r="AJ1616" cm="1">
        <f t="array" ref="AJ1616">IF(OR(COUNTIF(R1616,$AZ$2:$AZ$19)),0,1)</f>
        <v>0</v>
      </c>
      <c r="AK1616" cm="1">
        <f t="array" ref="AK1616">IF(OR(COUNTIF(S1616,$AZ$2:$AZ$19)),0,1)</f>
        <v>0</v>
      </c>
      <c r="AL1616" cm="1">
        <f t="array" ref="AL1616">IF(OR(COUNTIF(T1616,$AZ$2:$AZ$19)),0,1)</f>
        <v>0</v>
      </c>
      <c r="AM1616" cm="1">
        <f t="array" ref="AM1616">IF(OR(COUNTIF(U1616,$AZ$2:$AZ$19)),0,1)</f>
        <v>0</v>
      </c>
      <c r="AN1616" cm="1">
        <f t="array" ref="AN1616">IF(OR(COUNTIF(V1616,$AZ$2:$AZ$19)),0,1)</f>
        <v>0</v>
      </c>
      <c r="AO1616" cm="1">
        <f t="array" ref="AO1616">IF(OR(COUNTIF(W1616,$AZ$2:$AZ$19)),0,1)</f>
        <v>0</v>
      </c>
      <c r="AP1616" cm="1">
        <f t="array" ref="AP1616">IF(OR(COUNTIF(X1616,$AZ$2:$AZ$19)),0,1)</f>
        <v>0</v>
      </c>
      <c r="AQ1616" cm="1">
        <f t="array" ref="AQ1616">IF(OR(COUNTIF(Y1616,$AZ$2:$AZ$19)),0,1)</f>
        <v>0</v>
      </c>
      <c r="AR1616" cm="1">
        <f t="array" ref="AR1616">IF(OR(COUNTIF(Z1616,$AZ$2:$AZ$19)),0,1)</f>
        <v>0</v>
      </c>
      <c r="AS1616" cm="1">
        <f t="array" ref="AS1616">IF(OR(COUNTIF(AA1616,$AZ$2:$AZ$19)),0,1)</f>
        <v>0</v>
      </c>
      <c r="AT1616" cm="1">
        <f t="array" ref="AT1616">IF(OR(COUNTIF(AB1616,$AZ$2:$AZ$19)),0,1)</f>
        <v>0</v>
      </c>
      <c r="AU1616" cm="1">
        <f t="array" ref="AU1616">IF(OR(COUNTIF(AC1616,$AZ$2:$AZ$19)),0,1)</f>
        <v>0</v>
      </c>
      <c r="AV1616" cm="1">
        <f t="array" ref="AV1616">IF(OR(COUNTIF(AD1616,$AZ$2:$AZ$19)),0,1)</f>
        <v>0</v>
      </c>
      <c r="AX1616">
        <f t="shared" si="30"/>
        <v>0</v>
      </c>
    </row>
    <row r="1617" spans="1:50" x14ac:dyDescent="0.3">
      <c r="A1617" s="92" t="str" cm="1">
        <f t="array" ref="A1617">IF(AX1617&gt;0,'Licensee Info'!$A$2:$A$2,"#N/A")</f>
        <v>#N/A</v>
      </c>
      <c r="B1617" s="88" t="str">
        <f>'Cover Sheet'!$A$3</f>
        <v>[insert AFS Reporting Period]</v>
      </c>
      <c r="C1617" s="88" t="str">
        <f>'Cover Sheet'!$D$3</f>
        <v>[insert all medical and adult-use license record numbers covered by this AFS]</v>
      </c>
      <c r="D1617" s="88" t="str">
        <f>'Cover Sheet'!$A$6</f>
        <v>[insert name of firm]</v>
      </c>
      <c r="E1617" s="88" t="str">
        <f>'Cover Sheet'!$B$6</f>
        <v>[insert CPA name]</v>
      </c>
      <c r="F1617" s="88" t="str">
        <f>'Cover Sheet'!$B$8</f>
        <v>[insert CPA license number]</v>
      </c>
      <c r="G1617" s="88" t="str">
        <f>'Cover Sheet'!$D$6</f>
        <v>[insert direct email address]</v>
      </c>
      <c r="H1617" s="88" t="str">
        <f>'Cover Sheet'!$D$8</f>
        <v>[insert direct phone number]</v>
      </c>
      <c r="I1617" s="88" t="str">
        <f>'Cover Sheet'!$D$10</f>
        <v>[insert firm mailing address]</v>
      </c>
      <c r="J1617" s="88" t="str">
        <f>'Licensee Info'!$E$2</f>
        <v>Report not attested to correctly</v>
      </c>
      <c r="K1617" t="s">
        <v>309</v>
      </c>
      <c r="L1617">
        <v>1</v>
      </c>
      <c r="M1617">
        <v>1</v>
      </c>
      <c r="N1617">
        <v>8</v>
      </c>
      <c r="R1617">
        <v>0</v>
      </c>
      <c r="S1617">
        <v>0</v>
      </c>
      <c r="T1617">
        <v>0</v>
      </c>
      <c r="U1617">
        <v>0</v>
      </c>
      <c r="V1617">
        <v>0</v>
      </c>
      <c r="W1617">
        <v>0</v>
      </c>
      <c r="X1617">
        <v>0</v>
      </c>
      <c r="Y1617">
        <v>0</v>
      </c>
      <c r="Z1617">
        <v>0</v>
      </c>
      <c r="AA1617">
        <v>0</v>
      </c>
      <c r="AB1617">
        <v>0</v>
      </c>
      <c r="AC1617">
        <v>0</v>
      </c>
      <c r="AD1617">
        <v>0</v>
      </c>
      <c r="AJ1617" cm="1">
        <f t="array" ref="AJ1617">IF(OR(COUNTIF(R1617,$AZ$2:$AZ$19)),0,1)</f>
        <v>0</v>
      </c>
      <c r="AK1617" cm="1">
        <f t="array" ref="AK1617">IF(OR(COUNTIF(S1617,$AZ$2:$AZ$19)),0,1)</f>
        <v>0</v>
      </c>
      <c r="AL1617" cm="1">
        <f t="array" ref="AL1617">IF(OR(COUNTIF(T1617,$AZ$2:$AZ$19)),0,1)</f>
        <v>0</v>
      </c>
      <c r="AM1617" cm="1">
        <f t="array" ref="AM1617">IF(OR(COUNTIF(U1617,$AZ$2:$AZ$19)),0,1)</f>
        <v>0</v>
      </c>
      <c r="AN1617" cm="1">
        <f t="array" ref="AN1617">IF(OR(COUNTIF(V1617,$AZ$2:$AZ$19)),0,1)</f>
        <v>0</v>
      </c>
      <c r="AO1617" cm="1">
        <f t="array" ref="AO1617">IF(OR(COUNTIF(W1617,$AZ$2:$AZ$19)),0,1)</f>
        <v>0</v>
      </c>
      <c r="AP1617" cm="1">
        <f t="array" ref="AP1617">IF(OR(COUNTIF(X1617,$AZ$2:$AZ$19)),0,1)</f>
        <v>0</v>
      </c>
      <c r="AQ1617" cm="1">
        <f t="array" ref="AQ1617">IF(OR(COUNTIF(Y1617,$AZ$2:$AZ$19)),0,1)</f>
        <v>0</v>
      </c>
      <c r="AR1617" cm="1">
        <f t="array" ref="AR1617">IF(OR(COUNTIF(Z1617,$AZ$2:$AZ$19)),0,1)</f>
        <v>0</v>
      </c>
      <c r="AS1617" cm="1">
        <f t="array" ref="AS1617">IF(OR(COUNTIF(AA1617,$AZ$2:$AZ$19)),0,1)</f>
        <v>0</v>
      </c>
      <c r="AT1617" cm="1">
        <f t="array" ref="AT1617">IF(OR(COUNTIF(AB1617,$AZ$2:$AZ$19)),0,1)</f>
        <v>0</v>
      </c>
      <c r="AU1617" cm="1">
        <f t="array" ref="AU1617">IF(OR(COUNTIF(AC1617,$AZ$2:$AZ$19)),0,1)</f>
        <v>0</v>
      </c>
      <c r="AV1617" cm="1">
        <f t="array" ref="AV1617">IF(OR(COUNTIF(AD1617,$AZ$2:$AZ$19)),0,1)</f>
        <v>0</v>
      </c>
      <c r="AX1617">
        <f t="shared" si="30"/>
        <v>0</v>
      </c>
    </row>
    <row r="1618" spans="1:50" x14ac:dyDescent="0.3">
      <c r="A1618" s="88" t="str" cm="1">
        <f t="array" ref="A1618">IF(AX1618&gt;0,'Licensee Info'!$A$2:$A$2,"#N/A")</f>
        <v>#N/A</v>
      </c>
      <c r="B1618" s="88" t="str">
        <f>'Cover Sheet'!$A$3</f>
        <v>[insert AFS Reporting Period]</v>
      </c>
      <c r="C1618" s="88" t="str">
        <f>'Cover Sheet'!$D$3</f>
        <v>[insert all medical and adult-use license record numbers covered by this AFS]</v>
      </c>
      <c r="D1618" s="88" t="str">
        <f>'Cover Sheet'!$A$6</f>
        <v>[insert name of firm]</v>
      </c>
      <c r="E1618" s="88" t="str">
        <f>'Cover Sheet'!$B$6</f>
        <v>[insert CPA name]</v>
      </c>
      <c r="F1618" s="88" t="str">
        <f>'Cover Sheet'!$B$8</f>
        <v>[insert CPA license number]</v>
      </c>
      <c r="G1618" s="88" t="str">
        <f>'Cover Sheet'!$D$6</f>
        <v>[insert direct email address]</v>
      </c>
      <c r="H1618" s="88" t="str">
        <f>'Cover Sheet'!$D$8</f>
        <v>[insert direct phone number]</v>
      </c>
      <c r="I1618" s="88" t="str">
        <f>'Cover Sheet'!$D$10</f>
        <v>[insert firm mailing address]</v>
      </c>
      <c r="J1618" s="88" t="str">
        <f>'Licensee Info'!$E$2</f>
        <v>Report not attested to correctly</v>
      </c>
      <c r="K1618" s="91" t="s">
        <v>309</v>
      </c>
      <c r="L1618" s="91">
        <v>1</v>
      </c>
      <c r="M1618" s="91">
        <v>1</v>
      </c>
      <c r="N1618" s="91">
        <v>9</v>
      </c>
      <c r="O1618" s="91"/>
      <c r="P1618" s="91"/>
      <c r="Q1618" s="91"/>
      <c r="R1618" s="91">
        <v>0</v>
      </c>
      <c r="S1618" s="91">
        <v>0</v>
      </c>
      <c r="T1618" s="91">
        <v>0</v>
      </c>
      <c r="U1618" s="91">
        <v>0</v>
      </c>
      <c r="V1618" s="91">
        <v>0</v>
      </c>
      <c r="W1618" s="91">
        <v>0</v>
      </c>
      <c r="X1618" s="91">
        <v>0</v>
      </c>
      <c r="Y1618" s="91">
        <v>0</v>
      </c>
      <c r="Z1618" s="91">
        <v>0</v>
      </c>
      <c r="AA1618" s="91">
        <v>0</v>
      </c>
      <c r="AB1618" s="91">
        <v>0</v>
      </c>
      <c r="AC1618" s="91">
        <v>0</v>
      </c>
      <c r="AD1618" s="91">
        <v>0</v>
      </c>
      <c r="AE1618" s="91"/>
      <c r="AF1618" s="91"/>
      <c r="AG1618" s="91"/>
      <c r="AH1618" s="91"/>
      <c r="AJ1618" cm="1">
        <f t="array" ref="AJ1618">IF(OR(COUNTIF(R1618,$AZ$2:$AZ$19)),0,1)</f>
        <v>0</v>
      </c>
      <c r="AK1618" cm="1">
        <f t="array" ref="AK1618">IF(OR(COUNTIF(S1618,$AZ$2:$AZ$19)),0,1)</f>
        <v>0</v>
      </c>
      <c r="AL1618" cm="1">
        <f t="array" ref="AL1618">IF(OR(COUNTIF(T1618,$AZ$2:$AZ$19)),0,1)</f>
        <v>0</v>
      </c>
      <c r="AM1618" cm="1">
        <f t="array" ref="AM1618">IF(OR(COUNTIF(U1618,$AZ$2:$AZ$19)),0,1)</f>
        <v>0</v>
      </c>
      <c r="AN1618" cm="1">
        <f t="array" ref="AN1618">IF(OR(COUNTIF(V1618,$AZ$2:$AZ$19)),0,1)</f>
        <v>0</v>
      </c>
      <c r="AO1618" cm="1">
        <f t="array" ref="AO1618">IF(OR(COUNTIF(W1618,$AZ$2:$AZ$19)),0,1)</f>
        <v>0</v>
      </c>
      <c r="AP1618" cm="1">
        <f t="array" ref="AP1618">IF(OR(COUNTIF(X1618,$AZ$2:$AZ$19)),0,1)</f>
        <v>0</v>
      </c>
      <c r="AQ1618" cm="1">
        <f t="array" ref="AQ1618">IF(OR(COUNTIF(Y1618,$AZ$2:$AZ$19)),0,1)</f>
        <v>0</v>
      </c>
      <c r="AR1618" cm="1">
        <f t="array" ref="AR1618">IF(OR(COUNTIF(Z1618,$AZ$2:$AZ$19)),0,1)</f>
        <v>0</v>
      </c>
      <c r="AS1618" cm="1">
        <f t="array" ref="AS1618">IF(OR(COUNTIF(AA1618,$AZ$2:$AZ$19)),0,1)</f>
        <v>0</v>
      </c>
      <c r="AT1618" cm="1">
        <f t="array" ref="AT1618">IF(OR(COUNTIF(AB1618,$AZ$2:$AZ$19)),0,1)</f>
        <v>0</v>
      </c>
      <c r="AU1618" cm="1">
        <f t="array" ref="AU1618">IF(OR(COUNTIF(AC1618,$AZ$2:$AZ$19)),0,1)</f>
        <v>0</v>
      </c>
      <c r="AV1618" cm="1">
        <f t="array" ref="AV1618">IF(OR(COUNTIF(AD1618,$AZ$2:$AZ$19)),0,1)</f>
        <v>0</v>
      </c>
      <c r="AX1618">
        <f t="shared" si="30"/>
        <v>0</v>
      </c>
    </row>
    <row r="1619" spans="1:50" x14ac:dyDescent="0.3">
      <c r="A1619" s="92" t="str" cm="1">
        <f t="array" ref="A1619">IF(AX1619&gt;0,'Licensee Info'!$A$2:$A$2,"#N/A")</f>
        <v>#N/A</v>
      </c>
      <c r="B1619" s="88" t="str">
        <f>'Cover Sheet'!$A$3</f>
        <v>[insert AFS Reporting Period]</v>
      </c>
      <c r="C1619" s="88" t="str">
        <f>'Cover Sheet'!$D$3</f>
        <v>[insert all medical and adult-use license record numbers covered by this AFS]</v>
      </c>
      <c r="D1619" s="88" t="str">
        <f>'Cover Sheet'!$A$6</f>
        <v>[insert name of firm]</v>
      </c>
      <c r="E1619" s="88" t="str">
        <f>'Cover Sheet'!$B$6</f>
        <v>[insert CPA name]</v>
      </c>
      <c r="F1619" s="88" t="str">
        <f>'Cover Sheet'!$B$8</f>
        <v>[insert CPA license number]</v>
      </c>
      <c r="G1619" s="88" t="str">
        <f>'Cover Sheet'!$D$6</f>
        <v>[insert direct email address]</v>
      </c>
      <c r="H1619" s="88" t="str">
        <f>'Cover Sheet'!$D$8</f>
        <v>[insert direct phone number]</v>
      </c>
      <c r="I1619" s="88" t="str">
        <f>'Cover Sheet'!$D$10</f>
        <v>[insert firm mailing address]</v>
      </c>
      <c r="J1619" s="88" t="str">
        <f>'Licensee Info'!$E$2</f>
        <v>Report not attested to correctly</v>
      </c>
      <c r="K1619" t="s">
        <v>309</v>
      </c>
      <c r="L1619">
        <v>1</v>
      </c>
      <c r="M1619">
        <v>1</v>
      </c>
      <c r="N1619">
        <v>10</v>
      </c>
      <c r="R1619">
        <v>0</v>
      </c>
      <c r="S1619">
        <v>0</v>
      </c>
      <c r="T1619">
        <v>0</v>
      </c>
      <c r="U1619">
        <v>0</v>
      </c>
      <c r="V1619">
        <v>0</v>
      </c>
      <c r="W1619">
        <v>0</v>
      </c>
      <c r="X1619">
        <v>0</v>
      </c>
      <c r="Y1619">
        <v>0</v>
      </c>
      <c r="Z1619">
        <v>0</v>
      </c>
      <c r="AA1619">
        <v>0</v>
      </c>
      <c r="AB1619">
        <v>0</v>
      </c>
      <c r="AC1619">
        <v>0</v>
      </c>
      <c r="AD1619">
        <v>0</v>
      </c>
      <c r="AJ1619" cm="1">
        <f t="array" ref="AJ1619">IF(OR(COUNTIF(R1619,$AZ$2:$AZ$19)),0,1)</f>
        <v>0</v>
      </c>
      <c r="AK1619" cm="1">
        <f t="array" ref="AK1619">IF(OR(COUNTIF(S1619,$AZ$2:$AZ$19)),0,1)</f>
        <v>0</v>
      </c>
      <c r="AL1619" cm="1">
        <f t="array" ref="AL1619">IF(OR(COUNTIF(T1619,$AZ$2:$AZ$19)),0,1)</f>
        <v>0</v>
      </c>
      <c r="AM1619" cm="1">
        <f t="array" ref="AM1619">IF(OR(COUNTIF(U1619,$AZ$2:$AZ$19)),0,1)</f>
        <v>0</v>
      </c>
      <c r="AN1619" cm="1">
        <f t="array" ref="AN1619">IF(OR(COUNTIF(V1619,$AZ$2:$AZ$19)),0,1)</f>
        <v>0</v>
      </c>
      <c r="AO1619" cm="1">
        <f t="array" ref="AO1619">IF(OR(COUNTIF(W1619,$AZ$2:$AZ$19)),0,1)</f>
        <v>0</v>
      </c>
      <c r="AP1619" cm="1">
        <f t="array" ref="AP1619">IF(OR(COUNTIF(X1619,$AZ$2:$AZ$19)),0,1)</f>
        <v>0</v>
      </c>
      <c r="AQ1619" cm="1">
        <f t="array" ref="AQ1619">IF(OR(COUNTIF(Y1619,$AZ$2:$AZ$19)),0,1)</f>
        <v>0</v>
      </c>
      <c r="AR1619" cm="1">
        <f t="array" ref="AR1619">IF(OR(COUNTIF(Z1619,$AZ$2:$AZ$19)),0,1)</f>
        <v>0</v>
      </c>
      <c r="AS1619" cm="1">
        <f t="array" ref="AS1619">IF(OR(COUNTIF(AA1619,$AZ$2:$AZ$19)),0,1)</f>
        <v>0</v>
      </c>
      <c r="AT1619" cm="1">
        <f t="array" ref="AT1619">IF(OR(COUNTIF(AB1619,$AZ$2:$AZ$19)),0,1)</f>
        <v>0</v>
      </c>
      <c r="AU1619" cm="1">
        <f t="array" ref="AU1619">IF(OR(COUNTIF(AC1619,$AZ$2:$AZ$19)),0,1)</f>
        <v>0</v>
      </c>
      <c r="AV1619" cm="1">
        <f t="array" ref="AV1619">IF(OR(COUNTIF(AD1619,$AZ$2:$AZ$19)),0,1)</f>
        <v>0</v>
      </c>
      <c r="AX1619">
        <f t="shared" si="30"/>
        <v>0</v>
      </c>
    </row>
    <row r="1620" spans="1:50" x14ac:dyDescent="0.3">
      <c r="A1620" s="88" t="str" cm="1">
        <f t="array" ref="A1620">IF(AX1620&gt;0,'Licensee Info'!$A$2:$A$2,"#N/A")</f>
        <v>#N/A</v>
      </c>
      <c r="B1620" s="88" t="str">
        <f>'Cover Sheet'!$A$3</f>
        <v>[insert AFS Reporting Period]</v>
      </c>
      <c r="C1620" s="88" t="str">
        <f>'Cover Sheet'!$D$3</f>
        <v>[insert all medical and adult-use license record numbers covered by this AFS]</v>
      </c>
      <c r="D1620" s="88" t="str">
        <f>'Cover Sheet'!$A$6</f>
        <v>[insert name of firm]</v>
      </c>
      <c r="E1620" s="88" t="str">
        <f>'Cover Sheet'!$B$6</f>
        <v>[insert CPA name]</v>
      </c>
      <c r="F1620" s="88" t="str">
        <f>'Cover Sheet'!$B$8</f>
        <v>[insert CPA license number]</v>
      </c>
      <c r="G1620" s="88" t="str">
        <f>'Cover Sheet'!$D$6</f>
        <v>[insert direct email address]</v>
      </c>
      <c r="H1620" s="88" t="str">
        <f>'Cover Sheet'!$D$8</f>
        <v>[insert direct phone number]</v>
      </c>
      <c r="I1620" s="88" t="str">
        <f>'Cover Sheet'!$D$10</f>
        <v>[insert firm mailing address]</v>
      </c>
      <c r="J1620" s="88" t="str">
        <f>'Licensee Info'!$E$2</f>
        <v>Report not attested to correctly</v>
      </c>
      <c r="K1620" s="91" t="s">
        <v>309</v>
      </c>
      <c r="L1620" s="91">
        <v>1</v>
      </c>
      <c r="M1620" s="91">
        <v>1</v>
      </c>
      <c r="N1620" s="91">
        <v>11</v>
      </c>
      <c r="O1620" s="91"/>
      <c r="P1620" s="91"/>
      <c r="Q1620" s="91"/>
      <c r="R1620" s="91">
        <v>0</v>
      </c>
      <c r="S1620" s="91">
        <v>0</v>
      </c>
      <c r="T1620" s="91">
        <v>0</v>
      </c>
      <c r="U1620" s="91">
        <v>0</v>
      </c>
      <c r="V1620" s="91">
        <v>0</v>
      </c>
      <c r="W1620" s="91">
        <v>0</v>
      </c>
      <c r="X1620" s="91">
        <v>0</v>
      </c>
      <c r="Y1620" s="91">
        <v>0</v>
      </c>
      <c r="Z1620" s="91">
        <v>0</v>
      </c>
      <c r="AA1620" s="91">
        <v>0</v>
      </c>
      <c r="AB1620" s="91">
        <v>0</v>
      </c>
      <c r="AC1620" s="91">
        <v>0</v>
      </c>
      <c r="AD1620" s="91">
        <v>0</v>
      </c>
      <c r="AE1620" s="91"/>
      <c r="AF1620" s="91"/>
      <c r="AG1620" s="91"/>
      <c r="AH1620" s="91"/>
      <c r="AJ1620" cm="1">
        <f t="array" ref="AJ1620">IF(OR(COUNTIF(R1620,$AZ$2:$AZ$19)),0,1)</f>
        <v>0</v>
      </c>
      <c r="AK1620" cm="1">
        <f t="array" ref="AK1620">IF(OR(COUNTIF(S1620,$AZ$2:$AZ$19)),0,1)</f>
        <v>0</v>
      </c>
      <c r="AL1620" cm="1">
        <f t="array" ref="AL1620">IF(OR(COUNTIF(T1620,$AZ$2:$AZ$19)),0,1)</f>
        <v>0</v>
      </c>
      <c r="AM1620" cm="1">
        <f t="array" ref="AM1620">IF(OR(COUNTIF(U1620,$AZ$2:$AZ$19)),0,1)</f>
        <v>0</v>
      </c>
      <c r="AN1620" cm="1">
        <f t="array" ref="AN1620">IF(OR(COUNTIF(V1620,$AZ$2:$AZ$19)),0,1)</f>
        <v>0</v>
      </c>
      <c r="AO1620" cm="1">
        <f t="array" ref="AO1620">IF(OR(COUNTIF(W1620,$AZ$2:$AZ$19)),0,1)</f>
        <v>0</v>
      </c>
      <c r="AP1620" cm="1">
        <f t="array" ref="AP1620">IF(OR(COUNTIF(X1620,$AZ$2:$AZ$19)),0,1)</f>
        <v>0</v>
      </c>
      <c r="AQ1620" cm="1">
        <f t="array" ref="AQ1620">IF(OR(COUNTIF(Y1620,$AZ$2:$AZ$19)),0,1)</f>
        <v>0</v>
      </c>
      <c r="AR1620" cm="1">
        <f t="array" ref="AR1620">IF(OR(COUNTIF(Z1620,$AZ$2:$AZ$19)),0,1)</f>
        <v>0</v>
      </c>
      <c r="AS1620" cm="1">
        <f t="array" ref="AS1620">IF(OR(COUNTIF(AA1620,$AZ$2:$AZ$19)),0,1)</f>
        <v>0</v>
      </c>
      <c r="AT1620" cm="1">
        <f t="array" ref="AT1620">IF(OR(COUNTIF(AB1620,$AZ$2:$AZ$19)),0,1)</f>
        <v>0</v>
      </c>
      <c r="AU1620" cm="1">
        <f t="array" ref="AU1620">IF(OR(COUNTIF(AC1620,$AZ$2:$AZ$19)),0,1)</f>
        <v>0</v>
      </c>
      <c r="AV1620" cm="1">
        <f t="array" ref="AV1620">IF(OR(COUNTIF(AD1620,$AZ$2:$AZ$19)),0,1)</f>
        <v>0</v>
      </c>
      <c r="AX1620">
        <f t="shared" si="30"/>
        <v>0</v>
      </c>
    </row>
    <row r="1621" spans="1:50" x14ac:dyDescent="0.3">
      <c r="A1621" s="92" t="str" cm="1">
        <f t="array" ref="A1621">IF(AX1621&gt;0,'Licensee Info'!$A$2:$A$2,"#N/A")</f>
        <v>#N/A</v>
      </c>
      <c r="B1621" s="88" t="str">
        <f>'Cover Sheet'!$A$3</f>
        <v>[insert AFS Reporting Period]</v>
      </c>
      <c r="C1621" s="88" t="str">
        <f>'Cover Sheet'!$D$3</f>
        <v>[insert all medical and adult-use license record numbers covered by this AFS]</v>
      </c>
      <c r="D1621" s="88" t="str">
        <f>'Cover Sheet'!$A$6</f>
        <v>[insert name of firm]</v>
      </c>
      <c r="E1621" s="88" t="str">
        <f>'Cover Sheet'!$B$6</f>
        <v>[insert CPA name]</v>
      </c>
      <c r="F1621" s="88" t="str">
        <f>'Cover Sheet'!$B$8</f>
        <v>[insert CPA license number]</v>
      </c>
      <c r="G1621" s="88" t="str">
        <f>'Cover Sheet'!$D$6</f>
        <v>[insert direct email address]</v>
      </c>
      <c r="H1621" s="88" t="str">
        <f>'Cover Sheet'!$D$8</f>
        <v>[insert direct phone number]</v>
      </c>
      <c r="I1621" s="88" t="str">
        <f>'Cover Sheet'!$D$10</f>
        <v>[insert firm mailing address]</v>
      </c>
      <c r="J1621" s="88" t="str">
        <f>'Licensee Info'!$E$2</f>
        <v>Report not attested to correctly</v>
      </c>
      <c r="K1621" t="s">
        <v>309</v>
      </c>
      <c r="L1621">
        <v>1</v>
      </c>
      <c r="M1621">
        <v>1</v>
      </c>
      <c r="N1621">
        <v>12</v>
      </c>
      <c r="R1621">
        <v>0</v>
      </c>
      <c r="S1621">
        <v>0</v>
      </c>
      <c r="T1621">
        <v>0</v>
      </c>
      <c r="U1621">
        <v>0</v>
      </c>
      <c r="V1621">
        <v>0</v>
      </c>
      <c r="W1621">
        <v>0</v>
      </c>
      <c r="X1621">
        <v>0</v>
      </c>
      <c r="Y1621">
        <v>0</v>
      </c>
      <c r="Z1621">
        <v>0</v>
      </c>
      <c r="AA1621">
        <v>0</v>
      </c>
      <c r="AB1621">
        <v>0</v>
      </c>
      <c r="AC1621">
        <v>0</v>
      </c>
      <c r="AD1621">
        <v>0</v>
      </c>
      <c r="AJ1621" cm="1">
        <f t="array" ref="AJ1621">IF(OR(COUNTIF(R1621,$AZ$2:$AZ$19)),0,1)</f>
        <v>0</v>
      </c>
      <c r="AK1621" cm="1">
        <f t="array" ref="AK1621">IF(OR(COUNTIF(S1621,$AZ$2:$AZ$19)),0,1)</f>
        <v>0</v>
      </c>
      <c r="AL1621" cm="1">
        <f t="array" ref="AL1621">IF(OR(COUNTIF(T1621,$AZ$2:$AZ$19)),0,1)</f>
        <v>0</v>
      </c>
      <c r="AM1621" cm="1">
        <f t="array" ref="AM1621">IF(OR(COUNTIF(U1621,$AZ$2:$AZ$19)),0,1)</f>
        <v>0</v>
      </c>
      <c r="AN1621" cm="1">
        <f t="array" ref="AN1621">IF(OR(COUNTIF(V1621,$AZ$2:$AZ$19)),0,1)</f>
        <v>0</v>
      </c>
      <c r="AO1621" cm="1">
        <f t="array" ref="AO1621">IF(OR(COUNTIF(W1621,$AZ$2:$AZ$19)),0,1)</f>
        <v>0</v>
      </c>
      <c r="AP1621" cm="1">
        <f t="array" ref="AP1621">IF(OR(COUNTIF(X1621,$AZ$2:$AZ$19)),0,1)</f>
        <v>0</v>
      </c>
      <c r="AQ1621" cm="1">
        <f t="array" ref="AQ1621">IF(OR(COUNTIF(Y1621,$AZ$2:$AZ$19)),0,1)</f>
        <v>0</v>
      </c>
      <c r="AR1621" cm="1">
        <f t="array" ref="AR1621">IF(OR(COUNTIF(Z1621,$AZ$2:$AZ$19)),0,1)</f>
        <v>0</v>
      </c>
      <c r="AS1621" cm="1">
        <f t="array" ref="AS1621">IF(OR(COUNTIF(AA1621,$AZ$2:$AZ$19)),0,1)</f>
        <v>0</v>
      </c>
      <c r="AT1621" cm="1">
        <f t="array" ref="AT1621">IF(OR(COUNTIF(AB1621,$AZ$2:$AZ$19)),0,1)</f>
        <v>0</v>
      </c>
      <c r="AU1621" cm="1">
        <f t="array" ref="AU1621">IF(OR(COUNTIF(AC1621,$AZ$2:$AZ$19)),0,1)</f>
        <v>0</v>
      </c>
      <c r="AV1621" cm="1">
        <f t="array" ref="AV1621">IF(OR(COUNTIF(AD1621,$AZ$2:$AZ$19)),0,1)</f>
        <v>0</v>
      </c>
      <c r="AX1621">
        <f t="shared" si="30"/>
        <v>0</v>
      </c>
    </row>
    <row r="1622" spans="1:50" x14ac:dyDescent="0.3">
      <c r="A1622" s="88" t="str" cm="1">
        <f t="array" ref="A1622">IF(AX1622&gt;0,'Licensee Info'!$A$2:$A$2,"#N/A")</f>
        <v>#N/A</v>
      </c>
      <c r="B1622" s="88" t="str">
        <f>'Cover Sheet'!$A$3</f>
        <v>[insert AFS Reporting Period]</v>
      </c>
      <c r="C1622" s="88" t="str">
        <f>'Cover Sheet'!$D$3</f>
        <v>[insert all medical and adult-use license record numbers covered by this AFS]</v>
      </c>
      <c r="D1622" s="88" t="str">
        <f>'Cover Sheet'!$A$6</f>
        <v>[insert name of firm]</v>
      </c>
      <c r="E1622" s="88" t="str">
        <f>'Cover Sheet'!$B$6</f>
        <v>[insert CPA name]</v>
      </c>
      <c r="F1622" s="88" t="str">
        <f>'Cover Sheet'!$B$8</f>
        <v>[insert CPA license number]</v>
      </c>
      <c r="G1622" s="88" t="str">
        <f>'Cover Sheet'!$D$6</f>
        <v>[insert direct email address]</v>
      </c>
      <c r="H1622" s="88" t="str">
        <f>'Cover Sheet'!$D$8</f>
        <v>[insert direct phone number]</v>
      </c>
      <c r="I1622" s="88" t="str">
        <f>'Cover Sheet'!$D$10</f>
        <v>[insert firm mailing address]</v>
      </c>
      <c r="J1622" s="88" t="str">
        <f>'Licensee Info'!$E$2</f>
        <v>Report not attested to correctly</v>
      </c>
      <c r="K1622" s="91" t="s">
        <v>309</v>
      </c>
      <c r="L1622" s="91">
        <v>1</v>
      </c>
      <c r="M1622" s="91">
        <v>1</v>
      </c>
      <c r="N1622" s="91">
        <v>13</v>
      </c>
      <c r="O1622" s="91"/>
      <c r="P1622" s="91"/>
      <c r="Q1622" s="91"/>
      <c r="R1622" s="91">
        <v>0</v>
      </c>
      <c r="S1622" s="91">
        <v>0</v>
      </c>
      <c r="T1622" s="91">
        <v>0</v>
      </c>
      <c r="U1622" s="91">
        <v>0</v>
      </c>
      <c r="V1622" s="91">
        <v>0</v>
      </c>
      <c r="W1622" s="91">
        <v>0</v>
      </c>
      <c r="X1622" s="91">
        <v>0</v>
      </c>
      <c r="Y1622" s="91">
        <v>0</v>
      </c>
      <c r="Z1622" s="91">
        <v>0</v>
      </c>
      <c r="AA1622" s="91">
        <v>0</v>
      </c>
      <c r="AB1622" s="91">
        <v>0</v>
      </c>
      <c r="AC1622" s="91">
        <v>0</v>
      </c>
      <c r="AD1622" s="91">
        <v>0</v>
      </c>
      <c r="AE1622" s="91"/>
      <c r="AF1622" s="91"/>
      <c r="AG1622" s="91"/>
      <c r="AH1622" s="91"/>
      <c r="AJ1622" cm="1">
        <f t="array" ref="AJ1622">IF(OR(COUNTIF(R1622,$AZ$2:$AZ$19)),0,1)</f>
        <v>0</v>
      </c>
      <c r="AK1622" cm="1">
        <f t="array" ref="AK1622">IF(OR(COUNTIF(S1622,$AZ$2:$AZ$19)),0,1)</f>
        <v>0</v>
      </c>
      <c r="AL1622" cm="1">
        <f t="array" ref="AL1622">IF(OR(COUNTIF(T1622,$AZ$2:$AZ$19)),0,1)</f>
        <v>0</v>
      </c>
      <c r="AM1622" cm="1">
        <f t="array" ref="AM1622">IF(OR(COUNTIF(U1622,$AZ$2:$AZ$19)),0,1)</f>
        <v>0</v>
      </c>
      <c r="AN1622" cm="1">
        <f t="array" ref="AN1622">IF(OR(COUNTIF(V1622,$AZ$2:$AZ$19)),0,1)</f>
        <v>0</v>
      </c>
      <c r="AO1622" cm="1">
        <f t="array" ref="AO1622">IF(OR(COUNTIF(W1622,$AZ$2:$AZ$19)),0,1)</f>
        <v>0</v>
      </c>
      <c r="AP1622" cm="1">
        <f t="array" ref="AP1622">IF(OR(COUNTIF(X1622,$AZ$2:$AZ$19)),0,1)</f>
        <v>0</v>
      </c>
      <c r="AQ1622" cm="1">
        <f t="array" ref="AQ1622">IF(OR(COUNTIF(Y1622,$AZ$2:$AZ$19)),0,1)</f>
        <v>0</v>
      </c>
      <c r="AR1622" cm="1">
        <f t="array" ref="AR1622">IF(OR(COUNTIF(Z1622,$AZ$2:$AZ$19)),0,1)</f>
        <v>0</v>
      </c>
      <c r="AS1622" cm="1">
        <f t="array" ref="AS1622">IF(OR(COUNTIF(AA1622,$AZ$2:$AZ$19)),0,1)</f>
        <v>0</v>
      </c>
      <c r="AT1622" cm="1">
        <f t="array" ref="AT1622">IF(OR(COUNTIF(AB1622,$AZ$2:$AZ$19)),0,1)</f>
        <v>0</v>
      </c>
      <c r="AU1622" cm="1">
        <f t="array" ref="AU1622">IF(OR(COUNTIF(AC1622,$AZ$2:$AZ$19)),0,1)</f>
        <v>0</v>
      </c>
      <c r="AV1622" cm="1">
        <f t="array" ref="AV1622">IF(OR(COUNTIF(AD1622,$AZ$2:$AZ$19)),0,1)</f>
        <v>0</v>
      </c>
      <c r="AX1622">
        <f t="shared" si="30"/>
        <v>0</v>
      </c>
    </row>
    <row r="1623" spans="1:50" x14ac:dyDescent="0.3">
      <c r="A1623" s="92" t="str" cm="1">
        <f t="array" ref="A1623">IF(AX1623&gt;0,'Licensee Info'!$A$2:$A$2,"#N/A")</f>
        <v>#N/A</v>
      </c>
      <c r="B1623" s="88" t="str">
        <f>'Cover Sheet'!$A$3</f>
        <v>[insert AFS Reporting Period]</v>
      </c>
      <c r="C1623" s="88" t="str">
        <f>'Cover Sheet'!$D$3</f>
        <v>[insert all medical and adult-use license record numbers covered by this AFS]</v>
      </c>
      <c r="D1623" s="88" t="str">
        <f>'Cover Sheet'!$A$6</f>
        <v>[insert name of firm]</v>
      </c>
      <c r="E1623" s="88" t="str">
        <f>'Cover Sheet'!$B$6</f>
        <v>[insert CPA name]</v>
      </c>
      <c r="F1623" s="88" t="str">
        <f>'Cover Sheet'!$B$8</f>
        <v>[insert CPA license number]</v>
      </c>
      <c r="G1623" s="88" t="str">
        <f>'Cover Sheet'!$D$6</f>
        <v>[insert direct email address]</v>
      </c>
      <c r="H1623" s="88" t="str">
        <f>'Cover Sheet'!$D$8</f>
        <v>[insert direct phone number]</v>
      </c>
      <c r="I1623" s="88" t="str">
        <f>'Cover Sheet'!$D$10</f>
        <v>[insert firm mailing address]</v>
      </c>
      <c r="J1623" s="88" t="str">
        <f>'Licensee Info'!$E$2</f>
        <v>Report not attested to correctly</v>
      </c>
      <c r="K1623" t="s">
        <v>309</v>
      </c>
      <c r="L1623">
        <v>1</v>
      </c>
      <c r="M1623">
        <v>1</v>
      </c>
      <c r="N1623">
        <v>14</v>
      </c>
      <c r="R1623">
        <v>0</v>
      </c>
      <c r="S1623">
        <v>0</v>
      </c>
      <c r="T1623">
        <v>0</v>
      </c>
      <c r="U1623">
        <v>0</v>
      </c>
      <c r="V1623">
        <v>0</v>
      </c>
      <c r="W1623">
        <v>0</v>
      </c>
      <c r="X1623">
        <v>0</v>
      </c>
      <c r="Y1623">
        <v>0</v>
      </c>
      <c r="Z1623">
        <v>0</v>
      </c>
      <c r="AA1623">
        <v>0</v>
      </c>
      <c r="AB1623">
        <v>0</v>
      </c>
      <c r="AC1623">
        <v>0</v>
      </c>
      <c r="AD1623">
        <v>0</v>
      </c>
      <c r="AJ1623" cm="1">
        <f t="array" ref="AJ1623">IF(OR(COUNTIF(R1623,$AZ$2:$AZ$19)),0,1)</f>
        <v>0</v>
      </c>
      <c r="AK1623" cm="1">
        <f t="array" ref="AK1623">IF(OR(COUNTIF(S1623,$AZ$2:$AZ$19)),0,1)</f>
        <v>0</v>
      </c>
      <c r="AL1623" cm="1">
        <f t="array" ref="AL1623">IF(OR(COUNTIF(T1623,$AZ$2:$AZ$19)),0,1)</f>
        <v>0</v>
      </c>
      <c r="AM1623" cm="1">
        <f t="array" ref="AM1623">IF(OR(COUNTIF(U1623,$AZ$2:$AZ$19)),0,1)</f>
        <v>0</v>
      </c>
      <c r="AN1623" cm="1">
        <f t="array" ref="AN1623">IF(OR(COUNTIF(V1623,$AZ$2:$AZ$19)),0,1)</f>
        <v>0</v>
      </c>
      <c r="AO1623" cm="1">
        <f t="array" ref="AO1623">IF(OR(COUNTIF(W1623,$AZ$2:$AZ$19)),0,1)</f>
        <v>0</v>
      </c>
      <c r="AP1623" cm="1">
        <f t="array" ref="AP1623">IF(OR(COUNTIF(X1623,$AZ$2:$AZ$19)),0,1)</f>
        <v>0</v>
      </c>
      <c r="AQ1623" cm="1">
        <f t="array" ref="AQ1623">IF(OR(COUNTIF(Y1623,$AZ$2:$AZ$19)),0,1)</f>
        <v>0</v>
      </c>
      <c r="AR1623" cm="1">
        <f t="array" ref="AR1623">IF(OR(COUNTIF(Z1623,$AZ$2:$AZ$19)),0,1)</f>
        <v>0</v>
      </c>
      <c r="AS1623" cm="1">
        <f t="array" ref="AS1623">IF(OR(COUNTIF(AA1623,$AZ$2:$AZ$19)),0,1)</f>
        <v>0</v>
      </c>
      <c r="AT1623" cm="1">
        <f t="array" ref="AT1623">IF(OR(COUNTIF(AB1623,$AZ$2:$AZ$19)),0,1)</f>
        <v>0</v>
      </c>
      <c r="AU1623" cm="1">
        <f t="array" ref="AU1623">IF(OR(COUNTIF(AC1623,$AZ$2:$AZ$19)),0,1)</f>
        <v>0</v>
      </c>
      <c r="AV1623" cm="1">
        <f t="array" ref="AV1623">IF(OR(COUNTIF(AD1623,$AZ$2:$AZ$19)),0,1)</f>
        <v>0</v>
      </c>
      <c r="AX1623">
        <f t="shared" si="30"/>
        <v>0</v>
      </c>
    </row>
    <row r="1624" spans="1:50" x14ac:dyDescent="0.3">
      <c r="A1624" s="88" t="str" cm="1">
        <f t="array" ref="A1624">IF(AX1624&gt;0,'Licensee Info'!$A$2:$A$2,"#N/A")</f>
        <v>#N/A</v>
      </c>
      <c r="B1624" s="88" t="str">
        <f>'Cover Sheet'!$A$3</f>
        <v>[insert AFS Reporting Period]</v>
      </c>
      <c r="C1624" s="88" t="str">
        <f>'Cover Sheet'!$D$3</f>
        <v>[insert all medical and adult-use license record numbers covered by this AFS]</v>
      </c>
      <c r="D1624" s="88" t="str">
        <f>'Cover Sheet'!$A$6</f>
        <v>[insert name of firm]</v>
      </c>
      <c r="E1624" s="88" t="str">
        <f>'Cover Sheet'!$B$6</f>
        <v>[insert CPA name]</v>
      </c>
      <c r="F1624" s="88" t="str">
        <f>'Cover Sheet'!$B$8</f>
        <v>[insert CPA license number]</v>
      </c>
      <c r="G1624" s="88" t="str">
        <f>'Cover Sheet'!$D$6</f>
        <v>[insert direct email address]</v>
      </c>
      <c r="H1624" s="88" t="str">
        <f>'Cover Sheet'!$D$8</f>
        <v>[insert direct phone number]</v>
      </c>
      <c r="I1624" s="88" t="str">
        <f>'Cover Sheet'!$D$10</f>
        <v>[insert firm mailing address]</v>
      </c>
      <c r="J1624" s="88" t="str">
        <f>'Licensee Info'!$E$2</f>
        <v>Report not attested to correctly</v>
      </c>
      <c r="K1624" s="91" t="s">
        <v>309</v>
      </c>
      <c r="L1624" s="91">
        <v>1</v>
      </c>
      <c r="M1624" s="91">
        <v>1</v>
      </c>
      <c r="N1624" s="91">
        <v>15</v>
      </c>
      <c r="O1624" s="91"/>
      <c r="P1624" s="91"/>
      <c r="Q1624" s="91"/>
      <c r="R1624" s="91">
        <v>0</v>
      </c>
      <c r="S1624" s="91">
        <v>0</v>
      </c>
      <c r="T1624" s="91">
        <v>0</v>
      </c>
      <c r="U1624" s="91">
        <v>0</v>
      </c>
      <c r="V1624" s="91">
        <v>0</v>
      </c>
      <c r="W1624" s="91">
        <v>0</v>
      </c>
      <c r="X1624" s="91">
        <v>0</v>
      </c>
      <c r="Y1624" s="91">
        <v>0</v>
      </c>
      <c r="Z1624" s="91">
        <v>0</v>
      </c>
      <c r="AA1624" s="91">
        <v>0</v>
      </c>
      <c r="AB1624" s="91">
        <v>0</v>
      </c>
      <c r="AC1624" s="91">
        <v>0</v>
      </c>
      <c r="AD1624" s="91">
        <v>0</v>
      </c>
      <c r="AE1624" s="91"/>
      <c r="AF1624" s="91"/>
      <c r="AG1624" s="91"/>
      <c r="AH1624" s="91"/>
      <c r="AJ1624" cm="1">
        <f t="array" ref="AJ1624">IF(OR(COUNTIF(R1624,$AZ$2:$AZ$19)),0,1)</f>
        <v>0</v>
      </c>
      <c r="AK1624" cm="1">
        <f t="array" ref="AK1624">IF(OR(COUNTIF(S1624,$AZ$2:$AZ$19)),0,1)</f>
        <v>0</v>
      </c>
      <c r="AL1624" cm="1">
        <f t="array" ref="AL1624">IF(OR(COUNTIF(T1624,$AZ$2:$AZ$19)),0,1)</f>
        <v>0</v>
      </c>
      <c r="AM1624" cm="1">
        <f t="array" ref="AM1624">IF(OR(COUNTIF(U1624,$AZ$2:$AZ$19)),0,1)</f>
        <v>0</v>
      </c>
      <c r="AN1624" cm="1">
        <f t="array" ref="AN1624">IF(OR(COUNTIF(V1624,$AZ$2:$AZ$19)),0,1)</f>
        <v>0</v>
      </c>
      <c r="AO1624" cm="1">
        <f t="array" ref="AO1624">IF(OR(COUNTIF(W1624,$AZ$2:$AZ$19)),0,1)</f>
        <v>0</v>
      </c>
      <c r="AP1624" cm="1">
        <f t="array" ref="AP1624">IF(OR(COUNTIF(X1624,$AZ$2:$AZ$19)),0,1)</f>
        <v>0</v>
      </c>
      <c r="AQ1624" cm="1">
        <f t="array" ref="AQ1624">IF(OR(COUNTIF(Y1624,$AZ$2:$AZ$19)),0,1)</f>
        <v>0</v>
      </c>
      <c r="AR1624" cm="1">
        <f t="array" ref="AR1624">IF(OR(COUNTIF(Z1624,$AZ$2:$AZ$19)),0,1)</f>
        <v>0</v>
      </c>
      <c r="AS1624" cm="1">
        <f t="array" ref="AS1624">IF(OR(COUNTIF(AA1624,$AZ$2:$AZ$19)),0,1)</f>
        <v>0</v>
      </c>
      <c r="AT1624" cm="1">
        <f t="array" ref="AT1624">IF(OR(COUNTIF(AB1624,$AZ$2:$AZ$19)),0,1)</f>
        <v>0</v>
      </c>
      <c r="AU1624" cm="1">
        <f t="array" ref="AU1624">IF(OR(COUNTIF(AC1624,$AZ$2:$AZ$19)),0,1)</f>
        <v>0</v>
      </c>
      <c r="AV1624" cm="1">
        <f t="array" ref="AV1624">IF(OR(COUNTIF(AD1624,$AZ$2:$AZ$19)),0,1)</f>
        <v>0</v>
      </c>
      <c r="AX1624">
        <f t="shared" si="30"/>
        <v>0</v>
      </c>
    </row>
    <row r="1625" spans="1:50" x14ac:dyDescent="0.3">
      <c r="A1625" s="92" t="str" cm="1">
        <f t="array" ref="A1625">IF(AX1625&gt;0,'Licensee Info'!$A$2:$A$2,"#N/A")</f>
        <v>#N/A</v>
      </c>
      <c r="B1625" s="88" t="str">
        <f>'Cover Sheet'!$A$3</f>
        <v>[insert AFS Reporting Period]</v>
      </c>
      <c r="C1625" s="88" t="str">
        <f>'Cover Sheet'!$D$3</f>
        <v>[insert all medical and adult-use license record numbers covered by this AFS]</v>
      </c>
      <c r="D1625" s="88" t="str">
        <f>'Cover Sheet'!$A$6</f>
        <v>[insert name of firm]</v>
      </c>
      <c r="E1625" s="88" t="str">
        <f>'Cover Sheet'!$B$6</f>
        <v>[insert CPA name]</v>
      </c>
      <c r="F1625" s="88" t="str">
        <f>'Cover Sheet'!$B$8</f>
        <v>[insert CPA license number]</v>
      </c>
      <c r="G1625" s="88" t="str">
        <f>'Cover Sheet'!$D$6</f>
        <v>[insert direct email address]</v>
      </c>
      <c r="H1625" s="88" t="str">
        <f>'Cover Sheet'!$D$8</f>
        <v>[insert direct phone number]</v>
      </c>
      <c r="I1625" s="88" t="str">
        <f>'Cover Sheet'!$D$10</f>
        <v>[insert firm mailing address]</v>
      </c>
      <c r="J1625" s="88" t="str">
        <f>'Licensee Info'!$E$2</f>
        <v>Report not attested to correctly</v>
      </c>
      <c r="K1625" t="s">
        <v>309</v>
      </c>
      <c r="L1625">
        <v>1</v>
      </c>
      <c r="M1625">
        <v>1</v>
      </c>
      <c r="N1625">
        <v>16</v>
      </c>
      <c r="R1625">
        <v>0</v>
      </c>
      <c r="S1625">
        <v>0</v>
      </c>
      <c r="T1625">
        <v>0</v>
      </c>
      <c r="U1625">
        <v>0</v>
      </c>
      <c r="V1625">
        <v>0</v>
      </c>
      <c r="W1625">
        <v>0</v>
      </c>
      <c r="X1625">
        <v>0</v>
      </c>
      <c r="Y1625">
        <v>0</v>
      </c>
      <c r="Z1625">
        <v>0</v>
      </c>
      <c r="AA1625">
        <v>0</v>
      </c>
      <c r="AB1625">
        <v>0</v>
      </c>
      <c r="AC1625">
        <v>0</v>
      </c>
      <c r="AD1625">
        <v>0</v>
      </c>
      <c r="AJ1625" cm="1">
        <f t="array" ref="AJ1625">IF(OR(COUNTIF(R1625,$AZ$2:$AZ$19)),0,1)</f>
        <v>0</v>
      </c>
      <c r="AK1625" cm="1">
        <f t="array" ref="AK1625">IF(OR(COUNTIF(S1625,$AZ$2:$AZ$19)),0,1)</f>
        <v>0</v>
      </c>
      <c r="AL1625" cm="1">
        <f t="array" ref="AL1625">IF(OR(COUNTIF(T1625,$AZ$2:$AZ$19)),0,1)</f>
        <v>0</v>
      </c>
      <c r="AM1625" cm="1">
        <f t="array" ref="AM1625">IF(OR(COUNTIF(U1625,$AZ$2:$AZ$19)),0,1)</f>
        <v>0</v>
      </c>
      <c r="AN1625" cm="1">
        <f t="array" ref="AN1625">IF(OR(COUNTIF(V1625,$AZ$2:$AZ$19)),0,1)</f>
        <v>0</v>
      </c>
      <c r="AO1625" cm="1">
        <f t="array" ref="AO1625">IF(OR(COUNTIF(W1625,$AZ$2:$AZ$19)),0,1)</f>
        <v>0</v>
      </c>
      <c r="AP1625" cm="1">
        <f t="array" ref="AP1625">IF(OR(COUNTIF(X1625,$AZ$2:$AZ$19)),0,1)</f>
        <v>0</v>
      </c>
      <c r="AQ1625" cm="1">
        <f t="array" ref="AQ1625">IF(OR(COUNTIF(Y1625,$AZ$2:$AZ$19)),0,1)</f>
        <v>0</v>
      </c>
      <c r="AR1625" cm="1">
        <f t="array" ref="AR1625">IF(OR(COUNTIF(Z1625,$AZ$2:$AZ$19)),0,1)</f>
        <v>0</v>
      </c>
      <c r="AS1625" cm="1">
        <f t="array" ref="AS1625">IF(OR(COUNTIF(AA1625,$AZ$2:$AZ$19)),0,1)</f>
        <v>0</v>
      </c>
      <c r="AT1625" cm="1">
        <f t="array" ref="AT1625">IF(OR(COUNTIF(AB1625,$AZ$2:$AZ$19)),0,1)</f>
        <v>0</v>
      </c>
      <c r="AU1625" cm="1">
        <f t="array" ref="AU1625">IF(OR(COUNTIF(AC1625,$AZ$2:$AZ$19)),0,1)</f>
        <v>0</v>
      </c>
      <c r="AV1625" cm="1">
        <f t="array" ref="AV1625">IF(OR(COUNTIF(AD1625,$AZ$2:$AZ$19)),0,1)</f>
        <v>0</v>
      </c>
      <c r="AX1625">
        <f t="shared" si="30"/>
        <v>0</v>
      </c>
    </row>
    <row r="1626" spans="1:50" x14ac:dyDescent="0.3">
      <c r="A1626" s="88" t="str" cm="1">
        <f t="array" ref="A1626">IF(AX1626&gt;0,'Licensee Info'!$A$2:$A$2,"#N/A")</f>
        <v>#N/A</v>
      </c>
      <c r="B1626" s="88" t="str">
        <f>'Cover Sheet'!$A$3</f>
        <v>[insert AFS Reporting Period]</v>
      </c>
      <c r="C1626" s="88" t="str">
        <f>'Cover Sheet'!$D$3</f>
        <v>[insert all medical and adult-use license record numbers covered by this AFS]</v>
      </c>
      <c r="D1626" s="88" t="str">
        <f>'Cover Sheet'!$A$6</f>
        <v>[insert name of firm]</v>
      </c>
      <c r="E1626" s="88" t="str">
        <f>'Cover Sheet'!$B$6</f>
        <v>[insert CPA name]</v>
      </c>
      <c r="F1626" s="88" t="str">
        <f>'Cover Sheet'!$B$8</f>
        <v>[insert CPA license number]</v>
      </c>
      <c r="G1626" s="88" t="str">
        <f>'Cover Sheet'!$D$6</f>
        <v>[insert direct email address]</v>
      </c>
      <c r="H1626" s="88" t="str">
        <f>'Cover Sheet'!$D$8</f>
        <v>[insert direct phone number]</v>
      </c>
      <c r="I1626" s="88" t="str">
        <f>'Cover Sheet'!$D$10</f>
        <v>[insert firm mailing address]</v>
      </c>
      <c r="J1626" s="88" t="str">
        <f>'Licensee Info'!$E$2</f>
        <v>Report not attested to correctly</v>
      </c>
      <c r="K1626" s="91" t="s">
        <v>309</v>
      </c>
      <c r="L1626" s="91">
        <v>1</v>
      </c>
      <c r="M1626" s="91">
        <v>1</v>
      </c>
      <c r="N1626" s="91">
        <v>17</v>
      </c>
      <c r="O1626" s="91"/>
      <c r="P1626" s="91"/>
      <c r="Q1626" s="91"/>
      <c r="R1626" s="91">
        <v>0</v>
      </c>
      <c r="S1626" s="91">
        <v>0</v>
      </c>
      <c r="T1626" s="91">
        <v>0</v>
      </c>
      <c r="U1626" s="91">
        <v>0</v>
      </c>
      <c r="V1626" s="91">
        <v>0</v>
      </c>
      <c r="W1626" s="91">
        <v>0</v>
      </c>
      <c r="X1626" s="91">
        <v>0</v>
      </c>
      <c r="Y1626" s="91">
        <v>0</v>
      </c>
      <c r="Z1626" s="91">
        <v>0</v>
      </c>
      <c r="AA1626" s="91">
        <v>0</v>
      </c>
      <c r="AB1626" s="91">
        <v>0</v>
      </c>
      <c r="AC1626" s="91">
        <v>0</v>
      </c>
      <c r="AD1626" s="91">
        <v>0</v>
      </c>
      <c r="AE1626" s="91"/>
      <c r="AF1626" s="91"/>
      <c r="AG1626" s="91"/>
      <c r="AH1626" s="91"/>
      <c r="AJ1626" cm="1">
        <f t="array" ref="AJ1626">IF(OR(COUNTIF(R1626,$AZ$2:$AZ$19)),0,1)</f>
        <v>0</v>
      </c>
      <c r="AK1626" cm="1">
        <f t="array" ref="AK1626">IF(OR(COUNTIF(S1626,$AZ$2:$AZ$19)),0,1)</f>
        <v>0</v>
      </c>
      <c r="AL1626" cm="1">
        <f t="array" ref="AL1626">IF(OR(COUNTIF(T1626,$AZ$2:$AZ$19)),0,1)</f>
        <v>0</v>
      </c>
      <c r="AM1626" cm="1">
        <f t="array" ref="AM1626">IF(OR(COUNTIF(U1626,$AZ$2:$AZ$19)),0,1)</f>
        <v>0</v>
      </c>
      <c r="AN1626" cm="1">
        <f t="array" ref="AN1626">IF(OR(COUNTIF(V1626,$AZ$2:$AZ$19)),0,1)</f>
        <v>0</v>
      </c>
      <c r="AO1626" cm="1">
        <f t="array" ref="AO1626">IF(OR(COUNTIF(W1626,$AZ$2:$AZ$19)),0,1)</f>
        <v>0</v>
      </c>
      <c r="AP1626" cm="1">
        <f t="array" ref="AP1626">IF(OR(COUNTIF(X1626,$AZ$2:$AZ$19)),0,1)</f>
        <v>0</v>
      </c>
      <c r="AQ1626" cm="1">
        <f t="array" ref="AQ1626">IF(OR(COUNTIF(Y1626,$AZ$2:$AZ$19)),0,1)</f>
        <v>0</v>
      </c>
      <c r="AR1626" cm="1">
        <f t="array" ref="AR1626">IF(OR(COUNTIF(Z1626,$AZ$2:$AZ$19)),0,1)</f>
        <v>0</v>
      </c>
      <c r="AS1626" cm="1">
        <f t="array" ref="AS1626">IF(OR(COUNTIF(AA1626,$AZ$2:$AZ$19)),0,1)</f>
        <v>0</v>
      </c>
      <c r="AT1626" cm="1">
        <f t="array" ref="AT1626">IF(OR(COUNTIF(AB1626,$AZ$2:$AZ$19)),0,1)</f>
        <v>0</v>
      </c>
      <c r="AU1626" cm="1">
        <f t="array" ref="AU1626">IF(OR(COUNTIF(AC1626,$AZ$2:$AZ$19)),0,1)</f>
        <v>0</v>
      </c>
      <c r="AV1626" cm="1">
        <f t="array" ref="AV1626">IF(OR(COUNTIF(AD1626,$AZ$2:$AZ$19)),0,1)</f>
        <v>0</v>
      </c>
      <c r="AX1626">
        <f t="shared" si="30"/>
        <v>0</v>
      </c>
    </row>
    <row r="1627" spans="1:50" x14ac:dyDescent="0.3">
      <c r="A1627" s="92" t="str" cm="1">
        <f t="array" ref="A1627">IF(AX1627&gt;0,'Licensee Info'!$A$2:$A$2,"#N/A")</f>
        <v>#N/A</v>
      </c>
      <c r="B1627" s="88" t="str">
        <f>'Cover Sheet'!$A$3</f>
        <v>[insert AFS Reporting Period]</v>
      </c>
      <c r="C1627" s="88" t="str">
        <f>'Cover Sheet'!$D$3</f>
        <v>[insert all medical and adult-use license record numbers covered by this AFS]</v>
      </c>
      <c r="D1627" s="88" t="str">
        <f>'Cover Sheet'!$A$6</f>
        <v>[insert name of firm]</v>
      </c>
      <c r="E1627" s="88" t="str">
        <f>'Cover Sheet'!$B$6</f>
        <v>[insert CPA name]</v>
      </c>
      <c r="F1627" s="88" t="str">
        <f>'Cover Sheet'!$B$8</f>
        <v>[insert CPA license number]</v>
      </c>
      <c r="G1627" s="88" t="str">
        <f>'Cover Sheet'!$D$6</f>
        <v>[insert direct email address]</v>
      </c>
      <c r="H1627" s="88" t="str">
        <f>'Cover Sheet'!$D$8</f>
        <v>[insert direct phone number]</v>
      </c>
      <c r="I1627" s="88" t="str">
        <f>'Cover Sheet'!$D$10</f>
        <v>[insert firm mailing address]</v>
      </c>
      <c r="J1627" s="88" t="str">
        <f>'Licensee Info'!$E$2</f>
        <v>Report not attested to correctly</v>
      </c>
      <c r="K1627" t="s">
        <v>309</v>
      </c>
      <c r="L1627">
        <v>1</v>
      </c>
      <c r="M1627">
        <v>1</v>
      </c>
      <c r="N1627">
        <v>18</v>
      </c>
      <c r="R1627">
        <v>0</v>
      </c>
      <c r="S1627">
        <v>0</v>
      </c>
      <c r="T1627">
        <v>0</v>
      </c>
      <c r="U1627">
        <v>0</v>
      </c>
      <c r="V1627">
        <v>0</v>
      </c>
      <c r="W1627">
        <v>0</v>
      </c>
      <c r="X1627">
        <v>0</v>
      </c>
      <c r="Y1627">
        <v>0</v>
      </c>
      <c r="Z1627">
        <v>0</v>
      </c>
      <c r="AA1627">
        <v>0</v>
      </c>
      <c r="AB1627">
        <v>0</v>
      </c>
      <c r="AC1627">
        <v>0</v>
      </c>
      <c r="AD1627">
        <v>0</v>
      </c>
      <c r="AJ1627" cm="1">
        <f t="array" ref="AJ1627">IF(OR(COUNTIF(R1627,$AZ$2:$AZ$19)),0,1)</f>
        <v>0</v>
      </c>
      <c r="AK1627" cm="1">
        <f t="array" ref="AK1627">IF(OR(COUNTIF(S1627,$AZ$2:$AZ$19)),0,1)</f>
        <v>0</v>
      </c>
      <c r="AL1627" cm="1">
        <f t="array" ref="AL1627">IF(OR(COUNTIF(T1627,$AZ$2:$AZ$19)),0,1)</f>
        <v>0</v>
      </c>
      <c r="AM1627" cm="1">
        <f t="array" ref="AM1627">IF(OR(COUNTIF(U1627,$AZ$2:$AZ$19)),0,1)</f>
        <v>0</v>
      </c>
      <c r="AN1627" cm="1">
        <f t="array" ref="AN1627">IF(OR(COUNTIF(V1627,$AZ$2:$AZ$19)),0,1)</f>
        <v>0</v>
      </c>
      <c r="AO1627" cm="1">
        <f t="array" ref="AO1627">IF(OR(COUNTIF(W1627,$AZ$2:$AZ$19)),0,1)</f>
        <v>0</v>
      </c>
      <c r="AP1627" cm="1">
        <f t="array" ref="AP1627">IF(OR(COUNTIF(X1627,$AZ$2:$AZ$19)),0,1)</f>
        <v>0</v>
      </c>
      <c r="AQ1627" cm="1">
        <f t="array" ref="AQ1627">IF(OR(COUNTIF(Y1627,$AZ$2:$AZ$19)),0,1)</f>
        <v>0</v>
      </c>
      <c r="AR1627" cm="1">
        <f t="array" ref="AR1627">IF(OR(COUNTIF(Z1627,$AZ$2:$AZ$19)),0,1)</f>
        <v>0</v>
      </c>
      <c r="AS1627" cm="1">
        <f t="array" ref="AS1627">IF(OR(COUNTIF(AA1627,$AZ$2:$AZ$19)),0,1)</f>
        <v>0</v>
      </c>
      <c r="AT1627" cm="1">
        <f t="array" ref="AT1627">IF(OR(COUNTIF(AB1627,$AZ$2:$AZ$19)),0,1)</f>
        <v>0</v>
      </c>
      <c r="AU1627" cm="1">
        <f t="array" ref="AU1627">IF(OR(COUNTIF(AC1627,$AZ$2:$AZ$19)),0,1)</f>
        <v>0</v>
      </c>
      <c r="AV1627" cm="1">
        <f t="array" ref="AV1627">IF(OR(COUNTIF(AD1627,$AZ$2:$AZ$19)),0,1)</f>
        <v>0</v>
      </c>
      <c r="AX1627">
        <f t="shared" si="30"/>
        <v>0</v>
      </c>
    </row>
    <row r="1628" spans="1:50" x14ac:dyDescent="0.3">
      <c r="A1628" s="88" t="str" cm="1">
        <f t="array" ref="A1628">IF(AX1628&gt;0,'Licensee Info'!$A$2:$A$2,"#N/A")</f>
        <v>#N/A</v>
      </c>
      <c r="B1628" s="88" t="str">
        <f>'Cover Sheet'!$A$3</f>
        <v>[insert AFS Reporting Period]</v>
      </c>
      <c r="C1628" s="88" t="str">
        <f>'Cover Sheet'!$D$3</f>
        <v>[insert all medical and adult-use license record numbers covered by this AFS]</v>
      </c>
      <c r="D1628" s="88" t="str">
        <f>'Cover Sheet'!$A$6</f>
        <v>[insert name of firm]</v>
      </c>
      <c r="E1628" s="88" t="str">
        <f>'Cover Sheet'!$B$6</f>
        <v>[insert CPA name]</v>
      </c>
      <c r="F1628" s="88" t="str">
        <f>'Cover Sheet'!$B$8</f>
        <v>[insert CPA license number]</v>
      </c>
      <c r="G1628" s="88" t="str">
        <f>'Cover Sheet'!$D$6</f>
        <v>[insert direct email address]</v>
      </c>
      <c r="H1628" s="88" t="str">
        <f>'Cover Sheet'!$D$8</f>
        <v>[insert direct phone number]</v>
      </c>
      <c r="I1628" s="88" t="str">
        <f>'Cover Sheet'!$D$10</f>
        <v>[insert firm mailing address]</v>
      </c>
      <c r="J1628" s="88" t="str">
        <f>'Licensee Info'!$E$2</f>
        <v>Report not attested to correctly</v>
      </c>
      <c r="K1628" s="91" t="s">
        <v>309</v>
      </c>
      <c r="L1628" s="91">
        <v>1</v>
      </c>
      <c r="M1628" s="91">
        <v>1</v>
      </c>
      <c r="N1628" s="91">
        <v>19</v>
      </c>
      <c r="O1628" s="91"/>
      <c r="P1628" s="91"/>
      <c r="Q1628" s="91"/>
      <c r="R1628" s="91">
        <v>0</v>
      </c>
      <c r="S1628" s="91">
        <v>0</v>
      </c>
      <c r="T1628" s="91">
        <v>0</v>
      </c>
      <c r="U1628" s="91">
        <v>0</v>
      </c>
      <c r="V1628" s="91">
        <v>0</v>
      </c>
      <c r="W1628" s="91">
        <v>0</v>
      </c>
      <c r="X1628" s="91">
        <v>0</v>
      </c>
      <c r="Y1628" s="91">
        <v>0</v>
      </c>
      <c r="Z1628" s="91">
        <v>0</v>
      </c>
      <c r="AA1628" s="91">
        <v>0</v>
      </c>
      <c r="AB1628" s="91">
        <v>0</v>
      </c>
      <c r="AC1628" s="91">
        <v>0</v>
      </c>
      <c r="AD1628" s="91">
        <v>0</v>
      </c>
      <c r="AE1628" s="91"/>
      <c r="AF1628" s="91"/>
      <c r="AG1628" s="91"/>
      <c r="AH1628" s="91"/>
      <c r="AJ1628" cm="1">
        <f t="array" ref="AJ1628">IF(OR(COUNTIF(R1628,$AZ$2:$AZ$19)),0,1)</f>
        <v>0</v>
      </c>
      <c r="AK1628" cm="1">
        <f t="array" ref="AK1628">IF(OR(COUNTIF(S1628,$AZ$2:$AZ$19)),0,1)</f>
        <v>0</v>
      </c>
      <c r="AL1628" cm="1">
        <f t="array" ref="AL1628">IF(OR(COUNTIF(T1628,$AZ$2:$AZ$19)),0,1)</f>
        <v>0</v>
      </c>
      <c r="AM1628" cm="1">
        <f t="array" ref="AM1628">IF(OR(COUNTIF(U1628,$AZ$2:$AZ$19)),0,1)</f>
        <v>0</v>
      </c>
      <c r="AN1628" cm="1">
        <f t="array" ref="AN1628">IF(OR(COUNTIF(V1628,$AZ$2:$AZ$19)),0,1)</f>
        <v>0</v>
      </c>
      <c r="AO1628" cm="1">
        <f t="array" ref="AO1628">IF(OR(COUNTIF(W1628,$AZ$2:$AZ$19)),0,1)</f>
        <v>0</v>
      </c>
      <c r="AP1628" cm="1">
        <f t="array" ref="AP1628">IF(OR(COUNTIF(X1628,$AZ$2:$AZ$19)),0,1)</f>
        <v>0</v>
      </c>
      <c r="AQ1628" cm="1">
        <f t="array" ref="AQ1628">IF(OR(COUNTIF(Y1628,$AZ$2:$AZ$19)),0,1)</f>
        <v>0</v>
      </c>
      <c r="AR1628" cm="1">
        <f t="array" ref="AR1628">IF(OR(COUNTIF(Z1628,$AZ$2:$AZ$19)),0,1)</f>
        <v>0</v>
      </c>
      <c r="AS1628" cm="1">
        <f t="array" ref="AS1628">IF(OR(COUNTIF(AA1628,$AZ$2:$AZ$19)),0,1)</f>
        <v>0</v>
      </c>
      <c r="AT1628" cm="1">
        <f t="array" ref="AT1628">IF(OR(COUNTIF(AB1628,$AZ$2:$AZ$19)),0,1)</f>
        <v>0</v>
      </c>
      <c r="AU1628" cm="1">
        <f t="array" ref="AU1628">IF(OR(COUNTIF(AC1628,$AZ$2:$AZ$19)),0,1)</f>
        <v>0</v>
      </c>
      <c r="AV1628" cm="1">
        <f t="array" ref="AV1628">IF(OR(COUNTIF(AD1628,$AZ$2:$AZ$19)),0,1)</f>
        <v>0</v>
      </c>
      <c r="AX1628">
        <f t="shared" si="30"/>
        <v>0</v>
      </c>
    </row>
    <row r="1629" spans="1:50" x14ac:dyDescent="0.3">
      <c r="A1629" s="92" t="str" cm="1">
        <f t="array" ref="A1629">IF(AX1629&gt;0,'Licensee Info'!$A$2:$A$2,"#N/A")</f>
        <v>#N/A</v>
      </c>
      <c r="B1629" s="88" t="str">
        <f>'Cover Sheet'!$A$3</f>
        <v>[insert AFS Reporting Period]</v>
      </c>
      <c r="C1629" s="88" t="str">
        <f>'Cover Sheet'!$D$3</f>
        <v>[insert all medical and adult-use license record numbers covered by this AFS]</v>
      </c>
      <c r="D1629" s="88" t="str">
        <f>'Cover Sheet'!$A$6</f>
        <v>[insert name of firm]</v>
      </c>
      <c r="E1629" s="88" t="str">
        <f>'Cover Sheet'!$B$6</f>
        <v>[insert CPA name]</v>
      </c>
      <c r="F1629" s="88" t="str">
        <f>'Cover Sheet'!$B$8</f>
        <v>[insert CPA license number]</v>
      </c>
      <c r="G1629" s="88" t="str">
        <f>'Cover Sheet'!$D$6</f>
        <v>[insert direct email address]</v>
      </c>
      <c r="H1629" s="88" t="str">
        <f>'Cover Sheet'!$D$8</f>
        <v>[insert direct phone number]</v>
      </c>
      <c r="I1629" s="88" t="str">
        <f>'Cover Sheet'!$D$10</f>
        <v>[insert firm mailing address]</v>
      </c>
      <c r="J1629" s="88" t="str">
        <f>'Licensee Info'!$E$2</f>
        <v>Report not attested to correctly</v>
      </c>
      <c r="K1629" t="s">
        <v>309</v>
      </c>
      <c r="L1629">
        <v>1</v>
      </c>
      <c r="M1629">
        <v>1</v>
      </c>
      <c r="N1629">
        <v>20</v>
      </c>
      <c r="R1629">
        <v>0</v>
      </c>
      <c r="S1629">
        <v>0</v>
      </c>
      <c r="T1629">
        <v>0</v>
      </c>
      <c r="U1629">
        <v>0</v>
      </c>
      <c r="V1629">
        <v>0</v>
      </c>
      <c r="W1629">
        <v>0</v>
      </c>
      <c r="X1629">
        <v>0</v>
      </c>
      <c r="Y1629">
        <v>0</v>
      </c>
      <c r="Z1629">
        <v>0</v>
      </c>
      <c r="AA1629">
        <v>0</v>
      </c>
      <c r="AB1629">
        <v>0</v>
      </c>
      <c r="AC1629">
        <v>0</v>
      </c>
      <c r="AD1629">
        <v>0</v>
      </c>
      <c r="AJ1629" cm="1">
        <f t="array" ref="AJ1629">IF(OR(COUNTIF(R1629,$AZ$2:$AZ$19)),0,1)</f>
        <v>0</v>
      </c>
      <c r="AK1629" cm="1">
        <f t="array" ref="AK1629">IF(OR(COUNTIF(S1629,$AZ$2:$AZ$19)),0,1)</f>
        <v>0</v>
      </c>
      <c r="AL1629" cm="1">
        <f t="array" ref="AL1629">IF(OR(COUNTIF(T1629,$AZ$2:$AZ$19)),0,1)</f>
        <v>0</v>
      </c>
      <c r="AM1629" cm="1">
        <f t="array" ref="AM1629">IF(OR(COUNTIF(U1629,$AZ$2:$AZ$19)),0,1)</f>
        <v>0</v>
      </c>
      <c r="AN1629" cm="1">
        <f t="array" ref="AN1629">IF(OR(COUNTIF(V1629,$AZ$2:$AZ$19)),0,1)</f>
        <v>0</v>
      </c>
      <c r="AO1629" cm="1">
        <f t="array" ref="AO1629">IF(OR(COUNTIF(W1629,$AZ$2:$AZ$19)),0,1)</f>
        <v>0</v>
      </c>
      <c r="AP1629" cm="1">
        <f t="array" ref="AP1629">IF(OR(COUNTIF(X1629,$AZ$2:$AZ$19)),0,1)</f>
        <v>0</v>
      </c>
      <c r="AQ1629" cm="1">
        <f t="array" ref="AQ1629">IF(OR(COUNTIF(Y1629,$AZ$2:$AZ$19)),0,1)</f>
        <v>0</v>
      </c>
      <c r="AR1629" cm="1">
        <f t="array" ref="AR1629">IF(OR(COUNTIF(Z1629,$AZ$2:$AZ$19)),0,1)</f>
        <v>0</v>
      </c>
      <c r="AS1629" cm="1">
        <f t="array" ref="AS1629">IF(OR(COUNTIF(AA1629,$AZ$2:$AZ$19)),0,1)</f>
        <v>0</v>
      </c>
      <c r="AT1629" cm="1">
        <f t="array" ref="AT1629">IF(OR(COUNTIF(AB1629,$AZ$2:$AZ$19)),0,1)</f>
        <v>0</v>
      </c>
      <c r="AU1629" cm="1">
        <f t="array" ref="AU1629">IF(OR(COUNTIF(AC1629,$AZ$2:$AZ$19)),0,1)</f>
        <v>0</v>
      </c>
      <c r="AV1629" cm="1">
        <f t="array" ref="AV1629">IF(OR(COUNTIF(AD1629,$AZ$2:$AZ$19)),0,1)</f>
        <v>0</v>
      </c>
      <c r="AX1629">
        <f t="shared" si="30"/>
        <v>0</v>
      </c>
    </row>
    <row r="1630" spans="1:50" x14ac:dyDescent="0.3">
      <c r="A1630" s="88" t="str" cm="1">
        <f t="array" ref="A1630">IF(AX1630&gt;0,'Licensee Info'!$A$2:$A$2,"#N/A")</f>
        <v>#N/A</v>
      </c>
      <c r="B1630" s="88" t="str">
        <f>'Cover Sheet'!$A$3</f>
        <v>[insert AFS Reporting Period]</v>
      </c>
      <c r="C1630" s="88" t="str">
        <f>'Cover Sheet'!$D$3</f>
        <v>[insert all medical and adult-use license record numbers covered by this AFS]</v>
      </c>
      <c r="D1630" s="88" t="str">
        <f>'Cover Sheet'!$A$6</f>
        <v>[insert name of firm]</v>
      </c>
      <c r="E1630" s="88" t="str">
        <f>'Cover Sheet'!$B$6</f>
        <v>[insert CPA name]</v>
      </c>
      <c r="F1630" s="88" t="str">
        <f>'Cover Sheet'!$B$8</f>
        <v>[insert CPA license number]</v>
      </c>
      <c r="G1630" s="88" t="str">
        <f>'Cover Sheet'!$D$6</f>
        <v>[insert direct email address]</v>
      </c>
      <c r="H1630" s="88" t="str">
        <f>'Cover Sheet'!$D$8</f>
        <v>[insert direct phone number]</v>
      </c>
      <c r="I1630" s="88" t="str">
        <f>'Cover Sheet'!$D$10</f>
        <v>[insert firm mailing address]</v>
      </c>
      <c r="J1630" s="88" t="str">
        <f>'Licensee Info'!$E$2</f>
        <v>Report not attested to correctly</v>
      </c>
      <c r="K1630" s="91" t="s">
        <v>309</v>
      </c>
      <c r="L1630" s="91">
        <v>1</v>
      </c>
      <c r="M1630" s="91" t="s">
        <v>308</v>
      </c>
      <c r="N1630" s="91"/>
      <c r="O1630" s="91">
        <v>1</v>
      </c>
      <c r="P1630" s="91"/>
      <c r="Q1630" s="91"/>
      <c r="R1630" s="91" cm="1">
        <f t="array" ref="R1630:V1641">'E5 - Service Vendors'!$A$35:$E$46</f>
        <v>0</v>
      </c>
      <c r="S1630" s="91">
        <v>0</v>
      </c>
      <c r="T1630" s="91">
        <v>0</v>
      </c>
      <c r="U1630" s="91">
        <v>0</v>
      </c>
      <c r="V1630" s="91">
        <v>0</v>
      </c>
      <c r="W1630" s="91">
        <v>0</v>
      </c>
      <c r="X1630" s="91">
        <v>0</v>
      </c>
      <c r="Y1630" s="91">
        <v>0</v>
      </c>
      <c r="Z1630" s="91">
        <v>0</v>
      </c>
      <c r="AA1630" s="91">
        <v>0</v>
      </c>
      <c r="AB1630" s="91">
        <v>0</v>
      </c>
      <c r="AC1630" s="91">
        <v>0</v>
      </c>
      <c r="AD1630" s="91">
        <v>0</v>
      </c>
      <c r="AE1630" s="91"/>
      <c r="AF1630" s="91"/>
      <c r="AG1630" s="91"/>
      <c r="AH1630" s="91"/>
      <c r="AJ1630" cm="1">
        <f t="array" ref="AJ1630">IF(OR(COUNTIF(R1630,$AZ$2:$AZ$19)),0,1)</f>
        <v>0</v>
      </c>
      <c r="AK1630" cm="1">
        <f t="array" ref="AK1630">IF(OR(COUNTIF(S1630,$AZ$2:$AZ$19)),0,1)</f>
        <v>0</v>
      </c>
      <c r="AL1630" cm="1">
        <f t="array" ref="AL1630">IF(OR(COUNTIF(T1630,$AZ$2:$AZ$19)),0,1)</f>
        <v>0</v>
      </c>
      <c r="AM1630" cm="1">
        <f t="array" ref="AM1630">IF(OR(COUNTIF(U1630,$AZ$2:$AZ$19)),0,1)</f>
        <v>0</v>
      </c>
      <c r="AN1630" cm="1">
        <f t="array" ref="AN1630">IF(OR(COUNTIF(V1630,$AZ$2:$AZ$19)),0,1)</f>
        <v>0</v>
      </c>
      <c r="AO1630" cm="1">
        <f t="array" ref="AO1630">IF(OR(COUNTIF(W1630,$AZ$2:$AZ$19)),0,1)</f>
        <v>0</v>
      </c>
      <c r="AP1630" cm="1">
        <f t="array" ref="AP1630">IF(OR(COUNTIF(X1630,$AZ$2:$AZ$19)),0,1)</f>
        <v>0</v>
      </c>
      <c r="AQ1630" cm="1">
        <f t="array" ref="AQ1630">IF(OR(COUNTIF(Y1630,$AZ$2:$AZ$19)),0,1)</f>
        <v>0</v>
      </c>
      <c r="AR1630" cm="1">
        <f t="array" ref="AR1630">IF(OR(COUNTIF(Z1630,$AZ$2:$AZ$19)),0,1)</f>
        <v>0</v>
      </c>
      <c r="AS1630" cm="1">
        <f t="array" ref="AS1630">IF(OR(COUNTIF(AA1630,$AZ$2:$AZ$19)),0,1)</f>
        <v>0</v>
      </c>
      <c r="AT1630" cm="1">
        <f t="array" ref="AT1630">IF(OR(COUNTIF(AB1630,$AZ$2:$AZ$19)),0,1)</f>
        <v>0</v>
      </c>
      <c r="AU1630" cm="1">
        <f t="array" ref="AU1630">IF(OR(COUNTIF(AC1630,$AZ$2:$AZ$19)),0,1)</f>
        <v>0</v>
      </c>
      <c r="AV1630" cm="1">
        <f t="array" ref="AV1630">IF(OR(COUNTIF(AD1630,$AZ$2:$AZ$19)),0,1)</f>
        <v>0</v>
      </c>
      <c r="AX1630">
        <f t="shared" si="30"/>
        <v>0</v>
      </c>
    </row>
    <row r="1631" spans="1:50" x14ac:dyDescent="0.3">
      <c r="A1631" s="92" t="str" cm="1">
        <f t="array" ref="A1631">IF(AX1631&gt;0,'Licensee Info'!$A$2:$A$2,"#N/A")</f>
        <v>#N/A</v>
      </c>
      <c r="B1631" s="88" t="str">
        <f>'Cover Sheet'!$A$3</f>
        <v>[insert AFS Reporting Period]</v>
      </c>
      <c r="C1631" s="88" t="str">
        <f>'Cover Sheet'!$D$3</f>
        <v>[insert all medical and adult-use license record numbers covered by this AFS]</v>
      </c>
      <c r="D1631" s="88" t="str">
        <f>'Cover Sheet'!$A$6</f>
        <v>[insert name of firm]</v>
      </c>
      <c r="E1631" s="88" t="str">
        <f>'Cover Sheet'!$B$6</f>
        <v>[insert CPA name]</v>
      </c>
      <c r="F1631" s="88" t="str">
        <f>'Cover Sheet'!$B$8</f>
        <v>[insert CPA license number]</v>
      </c>
      <c r="G1631" s="88" t="str">
        <f>'Cover Sheet'!$D$6</f>
        <v>[insert direct email address]</v>
      </c>
      <c r="H1631" s="88" t="str">
        <f>'Cover Sheet'!$D$8</f>
        <v>[insert direct phone number]</v>
      </c>
      <c r="I1631" s="88" t="str">
        <f>'Cover Sheet'!$D$10</f>
        <v>[insert firm mailing address]</v>
      </c>
      <c r="J1631" s="88" t="str">
        <f>'Licensee Info'!$E$2</f>
        <v>Report not attested to correctly</v>
      </c>
      <c r="K1631" t="s">
        <v>309</v>
      </c>
      <c r="L1631">
        <v>1</v>
      </c>
      <c r="M1631" t="s">
        <v>308</v>
      </c>
      <c r="O1631">
        <v>2</v>
      </c>
      <c r="R1631">
        <v>0</v>
      </c>
      <c r="S1631">
        <v>0</v>
      </c>
      <c r="T1631">
        <v>0</v>
      </c>
      <c r="U1631">
        <v>0</v>
      </c>
      <c r="V1631">
        <v>0</v>
      </c>
      <c r="W1631">
        <v>0</v>
      </c>
      <c r="X1631">
        <v>0</v>
      </c>
      <c r="Y1631">
        <v>0</v>
      </c>
      <c r="Z1631">
        <v>0</v>
      </c>
      <c r="AA1631">
        <v>0</v>
      </c>
      <c r="AB1631">
        <v>0</v>
      </c>
      <c r="AC1631">
        <v>0</v>
      </c>
      <c r="AD1631">
        <v>0</v>
      </c>
      <c r="AJ1631" cm="1">
        <f t="array" ref="AJ1631">IF(OR(COUNTIF(R1631,$AZ$2:$AZ$19)),0,1)</f>
        <v>0</v>
      </c>
      <c r="AK1631" cm="1">
        <f t="array" ref="AK1631">IF(OR(COUNTIF(S1631,$AZ$2:$AZ$19)),0,1)</f>
        <v>0</v>
      </c>
      <c r="AL1631" cm="1">
        <f t="array" ref="AL1631">IF(OR(COUNTIF(T1631,$AZ$2:$AZ$19)),0,1)</f>
        <v>0</v>
      </c>
      <c r="AM1631" cm="1">
        <f t="array" ref="AM1631">IF(OR(COUNTIF(U1631,$AZ$2:$AZ$19)),0,1)</f>
        <v>0</v>
      </c>
      <c r="AN1631" cm="1">
        <f t="array" ref="AN1631">IF(OR(COUNTIF(V1631,$AZ$2:$AZ$19)),0,1)</f>
        <v>0</v>
      </c>
      <c r="AO1631" cm="1">
        <f t="array" ref="AO1631">IF(OR(COUNTIF(W1631,$AZ$2:$AZ$19)),0,1)</f>
        <v>0</v>
      </c>
      <c r="AP1631" cm="1">
        <f t="array" ref="AP1631">IF(OR(COUNTIF(X1631,$AZ$2:$AZ$19)),0,1)</f>
        <v>0</v>
      </c>
      <c r="AQ1631" cm="1">
        <f t="array" ref="AQ1631">IF(OR(COUNTIF(Y1631,$AZ$2:$AZ$19)),0,1)</f>
        <v>0</v>
      </c>
      <c r="AR1631" cm="1">
        <f t="array" ref="AR1631">IF(OR(COUNTIF(Z1631,$AZ$2:$AZ$19)),0,1)</f>
        <v>0</v>
      </c>
      <c r="AS1631" cm="1">
        <f t="array" ref="AS1631">IF(OR(COUNTIF(AA1631,$AZ$2:$AZ$19)),0,1)</f>
        <v>0</v>
      </c>
      <c r="AT1631" cm="1">
        <f t="array" ref="AT1631">IF(OR(COUNTIF(AB1631,$AZ$2:$AZ$19)),0,1)</f>
        <v>0</v>
      </c>
      <c r="AU1631" cm="1">
        <f t="array" ref="AU1631">IF(OR(COUNTIF(AC1631,$AZ$2:$AZ$19)),0,1)</f>
        <v>0</v>
      </c>
      <c r="AV1631" cm="1">
        <f t="array" ref="AV1631">IF(OR(COUNTIF(AD1631,$AZ$2:$AZ$19)),0,1)</f>
        <v>0</v>
      </c>
      <c r="AX1631">
        <f t="shared" si="30"/>
        <v>0</v>
      </c>
    </row>
    <row r="1632" spans="1:50" x14ac:dyDescent="0.3">
      <c r="A1632" s="88" t="str" cm="1">
        <f t="array" ref="A1632">IF(AX1632&gt;0,'Licensee Info'!$A$2:$A$2,"#N/A")</f>
        <v>#N/A</v>
      </c>
      <c r="B1632" s="88" t="str">
        <f>'Cover Sheet'!$A$3</f>
        <v>[insert AFS Reporting Period]</v>
      </c>
      <c r="C1632" s="88" t="str">
        <f>'Cover Sheet'!$D$3</f>
        <v>[insert all medical and adult-use license record numbers covered by this AFS]</v>
      </c>
      <c r="D1632" s="88" t="str">
        <f>'Cover Sheet'!$A$6</f>
        <v>[insert name of firm]</v>
      </c>
      <c r="E1632" s="88" t="str">
        <f>'Cover Sheet'!$B$6</f>
        <v>[insert CPA name]</v>
      </c>
      <c r="F1632" s="88" t="str">
        <f>'Cover Sheet'!$B$8</f>
        <v>[insert CPA license number]</v>
      </c>
      <c r="G1632" s="88" t="str">
        <f>'Cover Sheet'!$D$6</f>
        <v>[insert direct email address]</v>
      </c>
      <c r="H1632" s="88" t="str">
        <f>'Cover Sheet'!$D$8</f>
        <v>[insert direct phone number]</v>
      </c>
      <c r="I1632" s="88" t="str">
        <f>'Cover Sheet'!$D$10</f>
        <v>[insert firm mailing address]</v>
      </c>
      <c r="J1632" s="88" t="str">
        <f>'Licensee Info'!$E$2</f>
        <v>Report not attested to correctly</v>
      </c>
      <c r="K1632" s="91" t="s">
        <v>309</v>
      </c>
      <c r="L1632" s="91">
        <v>1</v>
      </c>
      <c r="M1632" s="91" t="s">
        <v>308</v>
      </c>
      <c r="N1632" s="91"/>
      <c r="O1632" s="91">
        <v>3</v>
      </c>
      <c r="P1632" s="91"/>
      <c r="Q1632" s="91"/>
      <c r="R1632" s="91">
        <v>0</v>
      </c>
      <c r="S1632" s="91">
        <v>0</v>
      </c>
      <c r="T1632" s="91">
        <v>0</v>
      </c>
      <c r="U1632" s="91">
        <v>0</v>
      </c>
      <c r="V1632" s="91">
        <v>0</v>
      </c>
      <c r="W1632" s="91">
        <v>0</v>
      </c>
      <c r="X1632" s="91">
        <v>0</v>
      </c>
      <c r="Y1632" s="91">
        <v>0</v>
      </c>
      <c r="Z1632" s="91">
        <v>0</v>
      </c>
      <c r="AA1632" s="91">
        <v>0</v>
      </c>
      <c r="AB1632" s="91">
        <v>0</v>
      </c>
      <c r="AC1632" s="91">
        <v>0</v>
      </c>
      <c r="AD1632" s="91">
        <v>0</v>
      </c>
      <c r="AE1632" s="91"/>
      <c r="AF1632" s="91"/>
      <c r="AG1632" s="91"/>
      <c r="AH1632" s="91"/>
      <c r="AJ1632" cm="1">
        <f t="array" ref="AJ1632">IF(OR(COUNTIF(R1632,$AZ$2:$AZ$19)),0,1)</f>
        <v>0</v>
      </c>
      <c r="AK1632" cm="1">
        <f t="array" ref="AK1632">IF(OR(COUNTIF(S1632,$AZ$2:$AZ$19)),0,1)</f>
        <v>0</v>
      </c>
      <c r="AL1632" cm="1">
        <f t="array" ref="AL1632">IF(OR(COUNTIF(T1632,$AZ$2:$AZ$19)),0,1)</f>
        <v>0</v>
      </c>
      <c r="AM1632" cm="1">
        <f t="array" ref="AM1632">IF(OR(COUNTIF(U1632,$AZ$2:$AZ$19)),0,1)</f>
        <v>0</v>
      </c>
      <c r="AN1632" cm="1">
        <f t="array" ref="AN1632">IF(OR(COUNTIF(V1632,$AZ$2:$AZ$19)),0,1)</f>
        <v>0</v>
      </c>
      <c r="AO1632" cm="1">
        <f t="array" ref="AO1632">IF(OR(COUNTIF(W1632,$AZ$2:$AZ$19)),0,1)</f>
        <v>0</v>
      </c>
      <c r="AP1632" cm="1">
        <f t="array" ref="AP1632">IF(OR(COUNTIF(X1632,$AZ$2:$AZ$19)),0,1)</f>
        <v>0</v>
      </c>
      <c r="AQ1632" cm="1">
        <f t="array" ref="AQ1632">IF(OR(COUNTIF(Y1632,$AZ$2:$AZ$19)),0,1)</f>
        <v>0</v>
      </c>
      <c r="AR1632" cm="1">
        <f t="array" ref="AR1632">IF(OR(COUNTIF(Z1632,$AZ$2:$AZ$19)),0,1)</f>
        <v>0</v>
      </c>
      <c r="AS1632" cm="1">
        <f t="array" ref="AS1632">IF(OR(COUNTIF(AA1632,$AZ$2:$AZ$19)),0,1)</f>
        <v>0</v>
      </c>
      <c r="AT1632" cm="1">
        <f t="array" ref="AT1632">IF(OR(COUNTIF(AB1632,$AZ$2:$AZ$19)),0,1)</f>
        <v>0</v>
      </c>
      <c r="AU1632" cm="1">
        <f t="array" ref="AU1632">IF(OR(COUNTIF(AC1632,$AZ$2:$AZ$19)),0,1)</f>
        <v>0</v>
      </c>
      <c r="AV1632" cm="1">
        <f t="array" ref="AV1632">IF(OR(COUNTIF(AD1632,$AZ$2:$AZ$19)),0,1)</f>
        <v>0</v>
      </c>
      <c r="AX1632">
        <f t="shared" si="30"/>
        <v>0</v>
      </c>
    </row>
    <row r="1633" spans="1:50" x14ac:dyDescent="0.3">
      <c r="A1633" s="92" t="str" cm="1">
        <f t="array" ref="A1633">IF(AX1633&gt;0,'Licensee Info'!$A$2:$A$2,"#N/A")</f>
        <v>#N/A</v>
      </c>
      <c r="B1633" s="88" t="str">
        <f>'Cover Sheet'!$A$3</f>
        <v>[insert AFS Reporting Period]</v>
      </c>
      <c r="C1633" s="88" t="str">
        <f>'Cover Sheet'!$D$3</f>
        <v>[insert all medical and adult-use license record numbers covered by this AFS]</v>
      </c>
      <c r="D1633" s="88" t="str">
        <f>'Cover Sheet'!$A$6</f>
        <v>[insert name of firm]</v>
      </c>
      <c r="E1633" s="88" t="str">
        <f>'Cover Sheet'!$B$6</f>
        <v>[insert CPA name]</v>
      </c>
      <c r="F1633" s="88" t="str">
        <f>'Cover Sheet'!$B$8</f>
        <v>[insert CPA license number]</v>
      </c>
      <c r="G1633" s="88" t="str">
        <f>'Cover Sheet'!$D$6</f>
        <v>[insert direct email address]</v>
      </c>
      <c r="H1633" s="88" t="str">
        <f>'Cover Sheet'!$D$8</f>
        <v>[insert direct phone number]</v>
      </c>
      <c r="I1633" s="88" t="str">
        <f>'Cover Sheet'!$D$10</f>
        <v>[insert firm mailing address]</v>
      </c>
      <c r="J1633" s="88" t="str">
        <f>'Licensee Info'!$E$2</f>
        <v>Report not attested to correctly</v>
      </c>
      <c r="K1633" t="s">
        <v>309</v>
      </c>
      <c r="L1633">
        <v>1</v>
      </c>
      <c r="M1633" t="s">
        <v>308</v>
      </c>
      <c r="O1633">
        <v>4</v>
      </c>
      <c r="R1633">
        <v>0</v>
      </c>
      <c r="S1633">
        <v>0</v>
      </c>
      <c r="T1633">
        <v>0</v>
      </c>
      <c r="U1633">
        <v>0</v>
      </c>
      <c r="V1633">
        <v>0</v>
      </c>
      <c r="W1633">
        <v>0</v>
      </c>
      <c r="X1633">
        <v>0</v>
      </c>
      <c r="Y1633">
        <v>0</v>
      </c>
      <c r="Z1633">
        <v>0</v>
      </c>
      <c r="AA1633">
        <v>0</v>
      </c>
      <c r="AB1633">
        <v>0</v>
      </c>
      <c r="AC1633">
        <v>0</v>
      </c>
      <c r="AD1633">
        <v>0</v>
      </c>
      <c r="AJ1633" cm="1">
        <f t="array" ref="AJ1633">IF(OR(COUNTIF(R1633,$AZ$2:$AZ$19)),0,1)</f>
        <v>0</v>
      </c>
      <c r="AK1633" cm="1">
        <f t="array" ref="AK1633">IF(OR(COUNTIF(S1633,$AZ$2:$AZ$19)),0,1)</f>
        <v>0</v>
      </c>
      <c r="AL1633" cm="1">
        <f t="array" ref="AL1633">IF(OR(COUNTIF(T1633,$AZ$2:$AZ$19)),0,1)</f>
        <v>0</v>
      </c>
      <c r="AM1633" cm="1">
        <f t="array" ref="AM1633">IF(OR(COUNTIF(U1633,$AZ$2:$AZ$19)),0,1)</f>
        <v>0</v>
      </c>
      <c r="AN1633" cm="1">
        <f t="array" ref="AN1633">IF(OR(COUNTIF(V1633,$AZ$2:$AZ$19)),0,1)</f>
        <v>0</v>
      </c>
      <c r="AO1633" cm="1">
        <f t="array" ref="AO1633">IF(OR(COUNTIF(W1633,$AZ$2:$AZ$19)),0,1)</f>
        <v>0</v>
      </c>
      <c r="AP1633" cm="1">
        <f t="array" ref="AP1633">IF(OR(COUNTIF(X1633,$AZ$2:$AZ$19)),0,1)</f>
        <v>0</v>
      </c>
      <c r="AQ1633" cm="1">
        <f t="array" ref="AQ1633">IF(OR(COUNTIF(Y1633,$AZ$2:$AZ$19)),0,1)</f>
        <v>0</v>
      </c>
      <c r="AR1633" cm="1">
        <f t="array" ref="AR1633">IF(OR(COUNTIF(Z1633,$AZ$2:$AZ$19)),0,1)</f>
        <v>0</v>
      </c>
      <c r="AS1633" cm="1">
        <f t="array" ref="AS1633">IF(OR(COUNTIF(AA1633,$AZ$2:$AZ$19)),0,1)</f>
        <v>0</v>
      </c>
      <c r="AT1633" cm="1">
        <f t="array" ref="AT1633">IF(OR(COUNTIF(AB1633,$AZ$2:$AZ$19)),0,1)</f>
        <v>0</v>
      </c>
      <c r="AU1633" cm="1">
        <f t="array" ref="AU1633">IF(OR(COUNTIF(AC1633,$AZ$2:$AZ$19)),0,1)</f>
        <v>0</v>
      </c>
      <c r="AV1633" cm="1">
        <f t="array" ref="AV1633">IF(OR(COUNTIF(AD1633,$AZ$2:$AZ$19)),0,1)</f>
        <v>0</v>
      </c>
      <c r="AX1633">
        <f t="shared" si="30"/>
        <v>0</v>
      </c>
    </row>
    <row r="1634" spans="1:50" x14ac:dyDescent="0.3">
      <c r="A1634" s="88" t="str" cm="1">
        <f t="array" ref="A1634">IF(AX1634&gt;0,'Licensee Info'!$A$2:$A$2,"#N/A")</f>
        <v>#N/A</v>
      </c>
      <c r="B1634" s="88" t="str">
        <f>'Cover Sheet'!$A$3</f>
        <v>[insert AFS Reporting Period]</v>
      </c>
      <c r="C1634" s="88" t="str">
        <f>'Cover Sheet'!$D$3</f>
        <v>[insert all medical and adult-use license record numbers covered by this AFS]</v>
      </c>
      <c r="D1634" s="88" t="str">
        <f>'Cover Sheet'!$A$6</f>
        <v>[insert name of firm]</v>
      </c>
      <c r="E1634" s="88" t="str">
        <f>'Cover Sheet'!$B$6</f>
        <v>[insert CPA name]</v>
      </c>
      <c r="F1634" s="88" t="str">
        <f>'Cover Sheet'!$B$8</f>
        <v>[insert CPA license number]</v>
      </c>
      <c r="G1634" s="88" t="str">
        <f>'Cover Sheet'!$D$6</f>
        <v>[insert direct email address]</v>
      </c>
      <c r="H1634" s="88" t="str">
        <f>'Cover Sheet'!$D$8</f>
        <v>[insert direct phone number]</v>
      </c>
      <c r="I1634" s="88" t="str">
        <f>'Cover Sheet'!$D$10</f>
        <v>[insert firm mailing address]</v>
      </c>
      <c r="J1634" s="88" t="str">
        <f>'Licensee Info'!$E$2</f>
        <v>Report not attested to correctly</v>
      </c>
      <c r="K1634" s="91" t="s">
        <v>309</v>
      </c>
      <c r="L1634" s="91">
        <v>1</v>
      </c>
      <c r="M1634" s="91" t="s">
        <v>308</v>
      </c>
      <c r="N1634" s="91"/>
      <c r="O1634" s="91">
        <v>5</v>
      </c>
      <c r="P1634" s="91"/>
      <c r="Q1634" s="91"/>
      <c r="R1634" s="91">
        <v>0</v>
      </c>
      <c r="S1634" s="91">
        <v>0</v>
      </c>
      <c r="T1634" s="91">
        <v>0</v>
      </c>
      <c r="U1634" s="91">
        <v>0</v>
      </c>
      <c r="V1634" s="91">
        <v>0</v>
      </c>
      <c r="W1634" s="91">
        <v>0</v>
      </c>
      <c r="X1634" s="91">
        <v>0</v>
      </c>
      <c r="Y1634" s="91">
        <v>0</v>
      </c>
      <c r="Z1634" s="91">
        <v>0</v>
      </c>
      <c r="AA1634" s="91">
        <v>0</v>
      </c>
      <c r="AB1634" s="91">
        <v>0</v>
      </c>
      <c r="AC1634" s="91">
        <v>0</v>
      </c>
      <c r="AD1634" s="91">
        <v>0</v>
      </c>
      <c r="AE1634" s="91"/>
      <c r="AF1634" s="91"/>
      <c r="AG1634" s="91"/>
      <c r="AH1634" s="91"/>
      <c r="AJ1634" cm="1">
        <f t="array" ref="AJ1634">IF(OR(COUNTIF(R1634,$AZ$2:$AZ$19)),0,1)</f>
        <v>0</v>
      </c>
      <c r="AK1634" cm="1">
        <f t="array" ref="AK1634">IF(OR(COUNTIF(S1634,$AZ$2:$AZ$19)),0,1)</f>
        <v>0</v>
      </c>
      <c r="AL1634" cm="1">
        <f t="array" ref="AL1634">IF(OR(COUNTIF(T1634,$AZ$2:$AZ$19)),0,1)</f>
        <v>0</v>
      </c>
      <c r="AM1634" cm="1">
        <f t="array" ref="AM1634">IF(OR(COUNTIF(U1634,$AZ$2:$AZ$19)),0,1)</f>
        <v>0</v>
      </c>
      <c r="AN1634" cm="1">
        <f t="array" ref="AN1634">IF(OR(COUNTIF(V1634,$AZ$2:$AZ$19)),0,1)</f>
        <v>0</v>
      </c>
      <c r="AO1634" cm="1">
        <f t="array" ref="AO1634">IF(OR(COUNTIF(W1634,$AZ$2:$AZ$19)),0,1)</f>
        <v>0</v>
      </c>
      <c r="AP1634" cm="1">
        <f t="array" ref="AP1634">IF(OR(COUNTIF(X1634,$AZ$2:$AZ$19)),0,1)</f>
        <v>0</v>
      </c>
      <c r="AQ1634" cm="1">
        <f t="array" ref="AQ1634">IF(OR(COUNTIF(Y1634,$AZ$2:$AZ$19)),0,1)</f>
        <v>0</v>
      </c>
      <c r="AR1634" cm="1">
        <f t="array" ref="AR1634">IF(OR(COUNTIF(Z1634,$AZ$2:$AZ$19)),0,1)</f>
        <v>0</v>
      </c>
      <c r="AS1634" cm="1">
        <f t="array" ref="AS1634">IF(OR(COUNTIF(AA1634,$AZ$2:$AZ$19)),0,1)</f>
        <v>0</v>
      </c>
      <c r="AT1634" cm="1">
        <f t="array" ref="AT1634">IF(OR(COUNTIF(AB1634,$AZ$2:$AZ$19)),0,1)</f>
        <v>0</v>
      </c>
      <c r="AU1634" cm="1">
        <f t="array" ref="AU1634">IF(OR(COUNTIF(AC1634,$AZ$2:$AZ$19)),0,1)</f>
        <v>0</v>
      </c>
      <c r="AV1634" cm="1">
        <f t="array" ref="AV1634">IF(OR(COUNTIF(AD1634,$AZ$2:$AZ$19)),0,1)</f>
        <v>0</v>
      </c>
      <c r="AX1634">
        <f t="shared" si="30"/>
        <v>0</v>
      </c>
    </row>
    <row r="1635" spans="1:50" x14ac:dyDescent="0.3">
      <c r="A1635" s="92" t="str" cm="1">
        <f t="array" ref="A1635">IF(AX1635&gt;0,'Licensee Info'!$A$2:$A$2,"#N/A")</f>
        <v>#N/A</v>
      </c>
      <c r="B1635" s="88" t="str">
        <f>'Cover Sheet'!$A$3</f>
        <v>[insert AFS Reporting Period]</v>
      </c>
      <c r="C1635" s="88" t="str">
        <f>'Cover Sheet'!$D$3</f>
        <v>[insert all medical and adult-use license record numbers covered by this AFS]</v>
      </c>
      <c r="D1635" s="88" t="str">
        <f>'Cover Sheet'!$A$6</f>
        <v>[insert name of firm]</v>
      </c>
      <c r="E1635" s="88" t="str">
        <f>'Cover Sheet'!$B$6</f>
        <v>[insert CPA name]</v>
      </c>
      <c r="F1635" s="88" t="str">
        <f>'Cover Sheet'!$B$8</f>
        <v>[insert CPA license number]</v>
      </c>
      <c r="G1635" s="88" t="str">
        <f>'Cover Sheet'!$D$6</f>
        <v>[insert direct email address]</v>
      </c>
      <c r="H1635" s="88" t="str">
        <f>'Cover Sheet'!$D$8</f>
        <v>[insert direct phone number]</v>
      </c>
      <c r="I1635" s="88" t="str">
        <f>'Cover Sheet'!$D$10</f>
        <v>[insert firm mailing address]</v>
      </c>
      <c r="J1635" s="88" t="str">
        <f>'Licensee Info'!$E$2</f>
        <v>Report not attested to correctly</v>
      </c>
      <c r="K1635" t="s">
        <v>309</v>
      </c>
      <c r="L1635">
        <v>1</v>
      </c>
      <c r="M1635" t="s">
        <v>308</v>
      </c>
      <c r="O1635">
        <v>6</v>
      </c>
      <c r="R1635">
        <v>0</v>
      </c>
      <c r="S1635">
        <v>0</v>
      </c>
      <c r="T1635">
        <v>0</v>
      </c>
      <c r="U1635">
        <v>0</v>
      </c>
      <c r="V1635">
        <v>0</v>
      </c>
      <c r="W1635">
        <v>0</v>
      </c>
      <c r="X1635">
        <v>0</v>
      </c>
      <c r="Y1635">
        <v>0</v>
      </c>
      <c r="Z1635">
        <v>0</v>
      </c>
      <c r="AA1635">
        <v>0</v>
      </c>
      <c r="AB1635">
        <v>0</v>
      </c>
      <c r="AC1635">
        <v>0</v>
      </c>
      <c r="AD1635">
        <v>0</v>
      </c>
      <c r="AJ1635" cm="1">
        <f t="array" ref="AJ1635">IF(OR(COUNTIF(R1635,$AZ$2:$AZ$19)),0,1)</f>
        <v>0</v>
      </c>
      <c r="AK1635" cm="1">
        <f t="array" ref="AK1635">IF(OR(COUNTIF(S1635,$AZ$2:$AZ$19)),0,1)</f>
        <v>0</v>
      </c>
      <c r="AL1635" cm="1">
        <f t="array" ref="AL1635">IF(OR(COUNTIF(T1635,$AZ$2:$AZ$19)),0,1)</f>
        <v>0</v>
      </c>
      <c r="AM1635" cm="1">
        <f t="array" ref="AM1635">IF(OR(COUNTIF(U1635,$AZ$2:$AZ$19)),0,1)</f>
        <v>0</v>
      </c>
      <c r="AN1635" cm="1">
        <f t="array" ref="AN1635">IF(OR(COUNTIF(V1635,$AZ$2:$AZ$19)),0,1)</f>
        <v>0</v>
      </c>
      <c r="AO1635" cm="1">
        <f t="array" ref="AO1635">IF(OR(COUNTIF(W1635,$AZ$2:$AZ$19)),0,1)</f>
        <v>0</v>
      </c>
      <c r="AP1635" cm="1">
        <f t="array" ref="AP1635">IF(OR(COUNTIF(X1635,$AZ$2:$AZ$19)),0,1)</f>
        <v>0</v>
      </c>
      <c r="AQ1635" cm="1">
        <f t="array" ref="AQ1635">IF(OR(COUNTIF(Y1635,$AZ$2:$AZ$19)),0,1)</f>
        <v>0</v>
      </c>
      <c r="AR1635" cm="1">
        <f t="array" ref="AR1635">IF(OR(COUNTIF(Z1635,$AZ$2:$AZ$19)),0,1)</f>
        <v>0</v>
      </c>
      <c r="AS1635" cm="1">
        <f t="array" ref="AS1635">IF(OR(COUNTIF(AA1635,$AZ$2:$AZ$19)),0,1)</f>
        <v>0</v>
      </c>
      <c r="AT1635" cm="1">
        <f t="array" ref="AT1635">IF(OR(COUNTIF(AB1635,$AZ$2:$AZ$19)),0,1)</f>
        <v>0</v>
      </c>
      <c r="AU1635" cm="1">
        <f t="array" ref="AU1635">IF(OR(COUNTIF(AC1635,$AZ$2:$AZ$19)),0,1)</f>
        <v>0</v>
      </c>
      <c r="AV1635" cm="1">
        <f t="array" ref="AV1635">IF(OR(COUNTIF(AD1635,$AZ$2:$AZ$19)),0,1)</f>
        <v>0</v>
      </c>
      <c r="AX1635">
        <f t="shared" si="30"/>
        <v>0</v>
      </c>
    </row>
    <row r="1636" spans="1:50" x14ac:dyDescent="0.3">
      <c r="A1636" s="88" t="str" cm="1">
        <f t="array" ref="A1636">IF(AX1636&gt;0,'Licensee Info'!$A$2:$A$2,"#N/A")</f>
        <v>#N/A</v>
      </c>
      <c r="B1636" s="88" t="str">
        <f>'Cover Sheet'!$A$3</f>
        <v>[insert AFS Reporting Period]</v>
      </c>
      <c r="C1636" s="88" t="str">
        <f>'Cover Sheet'!$D$3</f>
        <v>[insert all medical and adult-use license record numbers covered by this AFS]</v>
      </c>
      <c r="D1636" s="88" t="str">
        <f>'Cover Sheet'!$A$6</f>
        <v>[insert name of firm]</v>
      </c>
      <c r="E1636" s="88" t="str">
        <f>'Cover Sheet'!$B$6</f>
        <v>[insert CPA name]</v>
      </c>
      <c r="F1636" s="88" t="str">
        <f>'Cover Sheet'!$B$8</f>
        <v>[insert CPA license number]</v>
      </c>
      <c r="G1636" s="88" t="str">
        <f>'Cover Sheet'!$D$6</f>
        <v>[insert direct email address]</v>
      </c>
      <c r="H1636" s="88" t="str">
        <f>'Cover Sheet'!$D$8</f>
        <v>[insert direct phone number]</v>
      </c>
      <c r="I1636" s="88" t="str">
        <f>'Cover Sheet'!$D$10</f>
        <v>[insert firm mailing address]</v>
      </c>
      <c r="J1636" s="88" t="str">
        <f>'Licensee Info'!$E$2</f>
        <v>Report not attested to correctly</v>
      </c>
      <c r="K1636" s="91" t="s">
        <v>309</v>
      </c>
      <c r="L1636" s="91">
        <v>1</v>
      </c>
      <c r="M1636" s="91" t="s">
        <v>308</v>
      </c>
      <c r="N1636" s="91"/>
      <c r="O1636" s="91">
        <v>7</v>
      </c>
      <c r="P1636" s="91"/>
      <c r="Q1636" s="91"/>
      <c r="R1636" s="91">
        <v>0</v>
      </c>
      <c r="S1636" s="91">
        <v>0</v>
      </c>
      <c r="T1636" s="91">
        <v>0</v>
      </c>
      <c r="U1636" s="91">
        <v>0</v>
      </c>
      <c r="V1636" s="91">
        <v>0</v>
      </c>
      <c r="W1636" s="91">
        <v>0</v>
      </c>
      <c r="X1636" s="91">
        <v>0</v>
      </c>
      <c r="Y1636" s="91">
        <v>0</v>
      </c>
      <c r="Z1636" s="91">
        <v>0</v>
      </c>
      <c r="AA1636" s="91">
        <v>0</v>
      </c>
      <c r="AB1636" s="91">
        <v>0</v>
      </c>
      <c r="AC1636" s="91">
        <v>0</v>
      </c>
      <c r="AD1636" s="91">
        <v>0</v>
      </c>
      <c r="AE1636" s="91"/>
      <c r="AF1636" s="91"/>
      <c r="AG1636" s="91"/>
      <c r="AH1636" s="91"/>
      <c r="AJ1636" cm="1">
        <f t="array" ref="AJ1636">IF(OR(COUNTIF(R1636,$AZ$2:$AZ$19)),0,1)</f>
        <v>0</v>
      </c>
      <c r="AK1636" cm="1">
        <f t="array" ref="AK1636">IF(OR(COUNTIF(S1636,$AZ$2:$AZ$19)),0,1)</f>
        <v>0</v>
      </c>
      <c r="AL1636" cm="1">
        <f t="array" ref="AL1636">IF(OR(COUNTIF(T1636,$AZ$2:$AZ$19)),0,1)</f>
        <v>0</v>
      </c>
      <c r="AM1636" cm="1">
        <f t="array" ref="AM1636">IF(OR(COUNTIF(U1636,$AZ$2:$AZ$19)),0,1)</f>
        <v>0</v>
      </c>
      <c r="AN1636" cm="1">
        <f t="array" ref="AN1636">IF(OR(COUNTIF(V1636,$AZ$2:$AZ$19)),0,1)</f>
        <v>0</v>
      </c>
      <c r="AO1636" cm="1">
        <f t="array" ref="AO1636">IF(OR(COUNTIF(W1636,$AZ$2:$AZ$19)),0,1)</f>
        <v>0</v>
      </c>
      <c r="AP1636" cm="1">
        <f t="array" ref="AP1636">IF(OR(COUNTIF(X1636,$AZ$2:$AZ$19)),0,1)</f>
        <v>0</v>
      </c>
      <c r="AQ1636" cm="1">
        <f t="array" ref="AQ1636">IF(OR(COUNTIF(Y1636,$AZ$2:$AZ$19)),0,1)</f>
        <v>0</v>
      </c>
      <c r="AR1636" cm="1">
        <f t="array" ref="AR1636">IF(OR(COUNTIF(Z1636,$AZ$2:$AZ$19)),0,1)</f>
        <v>0</v>
      </c>
      <c r="AS1636" cm="1">
        <f t="array" ref="AS1636">IF(OR(COUNTIF(AA1636,$AZ$2:$AZ$19)),0,1)</f>
        <v>0</v>
      </c>
      <c r="AT1636" cm="1">
        <f t="array" ref="AT1636">IF(OR(COUNTIF(AB1636,$AZ$2:$AZ$19)),0,1)</f>
        <v>0</v>
      </c>
      <c r="AU1636" cm="1">
        <f t="array" ref="AU1636">IF(OR(COUNTIF(AC1636,$AZ$2:$AZ$19)),0,1)</f>
        <v>0</v>
      </c>
      <c r="AV1636" cm="1">
        <f t="array" ref="AV1636">IF(OR(COUNTIF(AD1636,$AZ$2:$AZ$19)),0,1)</f>
        <v>0</v>
      </c>
      <c r="AX1636">
        <f t="shared" si="30"/>
        <v>0</v>
      </c>
    </row>
    <row r="1637" spans="1:50" x14ac:dyDescent="0.3">
      <c r="A1637" s="92" t="str" cm="1">
        <f t="array" ref="A1637">IF(AX1637&gt;0,'Licensee Info'!$A$2:$A$2,"#N/A")</f>
        <v>#N/A</v>
      </c>
      <c r="B1637" s="88" t="str">
        <f>'Cover Sheet'!$A$3</f>
        <v>[insert AFS Reporting Period]</v>
      </c>
      <c r="C1637" s="88" t="str">
        <f>'Cover Sheet'!$D$3</f>
        <v>[insert all medical and adult-use license record numbers covered by this AFS]</v>
      </c>
      <c r="D1637" s="88" t="str">
        <f>'Cover Sheet'!$A$6</f>
        <v>[insert name of firm]</v>
      </c>
      <c r="E1637" s="88" t="str">
        <f>'Cover Sheet'!$B$6</f>
        <v>[insert CPA name]</v>
      </c>
      <c r="F1637" s="88" t="str">
        <f>'Cover Sheet'!$B$8</f>
        <v>[insert CPA license number]</v>
      </c>
      <c r="G1637" s="88" t="str">
        <f>'Cover Sheet'!$D$6</f>
        <v>[insert direct email address]</v>
      </c>
      <c r="H1637" s="88" t="str">
        <f>'Cover Sheet'!$D$8</f>
        <v>[insert direct phone number]</v>
      </c>
      <c r="I1637" s="88" t="str">
        <f>'Cover Sheet'!$D$10</f>
        <v>[insert firm mailing address]</v>
      </c>
      <c r="J1637" s="88" t="str">
        <f>'Licensee Info'!$E$2</f>
        <v>Report not attested to correctly</v>
      </c>
      <c r="K1637" t="s">
        <v>309</v>
      </c>
      <c r="L1637">
        <v>1</v>
      </c>
      <c r="M1637" t="s">
        <v>308</v>
      </c>
      <c r="O1637">
        <v>8</v>
      </c>
      <c r="R1637">
        <v>0</v>
      </c>
      <c r="S1637">
        <v>0</v>
      </c>
      <c r="T1637">
        <v>0</v>
      </c>
      <c r="U1637">
        <v>0</v>
      </c>
      <c r="V1637">
        <v>0</v>
      </c>
      <c r="W1637">
        <v>0</v>
      </c>
      <c r="X1637">
        <v>0</v>
      </c>
      <c r="Y1637">
        <v>0</v>
      </c>
      <c r="Z1637">
        <v>0</v>
      </c>
      <c r="AA1637">
        <v>0</v>
      </c>
      <c r="AB1637">
        <v>0</v>
      </c>
      <c r="AC1637">
        <v>0</v>
      </c>
      <c r="AD1637">
        <v>0</v>
      </c>
      <c r="AJ1637" cm="1">
        <f t="array" ref="AJ1637">IF(OR(COUNTIF(R1637,$AZ$2:$AZ$19)),0,1)</f>
        <v>0</v>
      </c>
      <c r="AK1637" cm="1">
        <f t="array" ref="AK1637">IF(OR(COUNTIF(S1637,$AZ$2:$AZ$19)),0,1)</f>
        <v>0</v>
      </c>
      <c r="AL1637" cm="1">
        <f t="array" ref="AL1637">IF(OR(COUNTIF(T1637,$AZ$2:$AZ$19)),0,1)</f>
        <v>0</v>
      </c>
      <c r="AM1637" cm="1">
        <f t="array" ref="AM1637">IF(OR(COUNTIF(U1637,$AZ$2:$AZ$19)),0,1)</f>
        <v>0</v>
      </c>
      <c r="AN1637" cm="1">
        <f t="array" ref="AN1637">IF(OR(COUNTIF(V1637,$AZ$2:$AZ$19)),0,1)</f>
        <v>0</v>
      </c>
      <c r="AO1637" cm="1">
        <f t="array" ref="AO1637">IF(OR(COUNTIF(W1637,$AZ$2:$AZ$19)),0,1)</f>
        <v>0</v>
      </c>
      <c r="AP1637" cm="1">
        <f t="array" ref="AP1637">IF(OR(COUNTIF(X1637,$AZ$2:$AZ$19)),0,1)</f>
        <v>0</v>
      </c>
      <c r="AQ1637" cm="1">
        <f t="array" ref="AQ1637">IF(OR(COUNTIF(Y1637,$AZ$2:$AZ$19)),0,1)</f>
        <v>0</v>
      </c>
      <c r="AR1637" cm="1">
        <f t="array" ref="AR1637">IF(OR(COUNTIF(Z1637,$AZ$2:$AZ$19)),0,1)</f>
        <v>0</v>
      </c>
      <c r="AS1637" cm="1">
        <f t="array" ref="AS1637">IF(OR(COUNTIF(AA1637,$AZ$2:$AZ$19)),0,1)</f>
        <v>0</v>
      </c>
      <c r="AT1637" cm="1">
        <f t="array" ref="AT1637">IF(OR(COUNTIF(AB1637,$AZ$2:$AZ$19)),0,1)</f>
        <v>0</v>
      </c>
      <c r="AU1637" cm="1">
        <f t="array" ref="AU1637">IF(OR(COUNTIF(AC1637,$AZ$2:$AZ$19)),0,1)</f>
        <v>0</v>
      </c>
      <c r="AV1637" cm="1">
        <f t="array" ref="AV1637">IF(OR(COUNTIF(AD1637,$AZ$2:$AZ$19)),0,1)</f>
        <v>0</v>
      </c>
      <c r="AX1637">
        <f t="shared" si="30"/>
        <v>0</v>
      </c>
    </row>
    <row r="1638" spans="1:50" x14ac:dyDescent="0.3">
      <c r="A1638" s="88" t="str" cm="1">
        <f t="array" ref="A1638">IF(AX1638&gt;0,'Licensee Info'!$A$2:$A$2,"#N/A")</f>
        <v>#N/A</v>
      </c>
      <c r="B1638" s="88" t="str">
        <f>'Cover Sheet'!$A$3</f>
        <v>[insert AFS Reporting Period]</v>
      </c>
      <c r="C1638" s="88" t="str">
        <f>'Cover Sheet'!$D$3</f>
        <v>[insert all medical and adult-use license record numbers covered by this AFS]</v>
      </c>
      <c r="D1638" s="88" t="str">
        <f>'Cover Sheet'!$A$6</f>
        <v>[insert name of firm]</v>
      </c>
      <c r="E1638" s="88" t="str">
        <f>'Cover Sheet'!$B$6</f>
        <v>[insert CPA name]</v>
      </c>
      <c r="F1638" s="88" t="str">
        <f>'Cover Sheet'!$B$8</f>
        <v>[insert CPA license number]</v>
      </c>
      <c r="G1638" s="88" t="str">
        <f>'Cover Sheet'!$D$6</f>
        <v>[insert direct email address]</v>
      </c>
      <c r="H1638" s="88" t="str">
        <f>'Cover Sheet'!$D$8</f>
        <v>[insert direct phone number]</v>
      </c>
      <c r="I1638" s="88" t="str">
        <f>'Cover Sheet'!$D$10</f>
        <v>[insert firm mailing address]</v>
      </c>
      <c r="J1638" s="88" t="str">
        <f>'Licensee Info'!$E$2</f>
        <v>Report not attested to correctly</v>
      </c>
      <c r="K1638" s="91" t="s">
        <v>309</v>
      </c>
      <c r="L1638" s="91">
        <v>1</v>
      </c>
      <c r="M1638" s="91" t="s">
        <v>308</v>
      </c>
      <c r="N1638" s="91"/>
      <c r="O1638" s="91">
        <v>9</v>
      </c>
      <c r="P1638" s="91"/>
      <c r="Q1638" s="91"/>
      <c r="R1638" s="91">
        <v>0</v>
      </c>
      <c r="S1638" s="91">
        <v>0</v>
      </c>
      <c r="T1638" s="91">
        <v>0</v>
      </c>
      <c r="U1638" s="91">
        <v>0</v>
      </c>
      <c r="V1638" s="91">
        <v>0</v>
      </c>
      <c r="W1638" s="91">
        <v>0</v>
      </c>
      <c r="X1638" s="91">
        <v>0</v>
      </c>
      <c r="Y1638" s="91">
        <v>0</v>
      </c>
      <c r="Z1638" s="91">
        <v>0</v>
      </c>
      <c r="AA1638" s="91">
        <v>0</v>
      </c>
      <c r="AB1638" s="91">
        <v>0</v>
      </c>
      <c r="AC1638" s="91">
        <v>0</v>
      </c>
      <c r="AD1638" s="91">
        <v>0</v>
      </c>
      <c r="AE1638" s="91"/>
      <c r="AF1638" s="91"/>
      <c r="AG1638" s="91"/>
      <c r="AH1638" s="91"/>
      <c r="AJ1638" cm="1">
        <f t="array" ref="AJ1638">IF(OR(COUNTIF(R1638,$AZ$2:$AZ$19)),0,1)</f>
        <v>0</v>
      </c>
      <c r="AK1638" cm="1">
        <f t="array" ref="AK1638">IF(OR(COUNTIF(S1638,$AZ$2:$AZ$19)),0,1)</f>
        <v>0</v>
      </c>
      <c r="AL1638" cm="1">
        <f t="array" ref="AL1638">IF(OR(COUNTIF(T1638,$AZ$2:$AZ$19)),0,1)</f>
        <v>0</v>
      </c>
      <c r="AM1638" cm="1">
        <f t="array" ref="AM1638">IF(OR(COUNTIF(U1638,$AZ$2:$AZ$19)),0,1)</f>
        <v>0</v>
      </c>
      <c r="AN1638" cm="1">
        <f t="array" ref="AN1638">IF(OR(COUNTIF(V1638,$AZ$2:$AZ$19)),0,1)</f>
        <v>0</v>
      </c>
      <c r="AO1638" cm="1">
        <f t="array" ref="AO1638">IF(OR(COUNTIF(W1638,$AZ$2:$AZ$19)),0,1)</f>
        <v>0</v>
      </c>
      <c r="AP1638" cm="1">
        <f t="array" ref="AP1638">IF(OR(COUNTIF(X1638,$AZ$2:$AZ$19)),0,1)</f>
        <v>0</v>
      </c>
      <c r="AQ1638" cm="1">
        <f t="array" ref="AQ1638">IF(OR(COUNTIF(Y1638,$AZ$2:$AZ$19)),0,1)</f>
        <v>0</v>
      </c>
      <c r="AR1638" cm="1">
        <f t="array" ref="AR1638">IF(OR(COUNTIF(Z1638,$AZ$2:$AZ$19)),0,1)</f>
        <v>0</v>
      </c>
      <c r="AS1638" cm="1">
        <f t="array" ref="AS1638">IF(OR(COUNTIF(AA1638,$AZ$2:$AZ$19)),0,1)</f>
        <v>0</v>
      </c>
      <c r="AT1638" cm="1">
        <f t="array" ref="AT1638">IF(OR(COUNTIF(AB1638,$AZ$2:$AZ$19)),0,1)</f>
        <v>0</v>
      </c>
      <c r="AU1638" cm="1">
        <f t="array" ref="AU1638">IF(OR(COUNTIF(AC1638,$AZ$2:$AZ$19)),0,1)</f>
        <v>0</v>
      </c>
      <c r="AV1638" cm="1">
        <f t="array" ref="AV1638">IF(OR(COUNTIF(AD1638,$AZ$2:$AZ$19)),0,1)</f>
        <v>0</v>
      </c>
      <c r="AX1638">
        <f t="shared" si="30"/>
        <v>0</v>
      </c>
    </row>
    <row r="1639" spans="1:50" x14ac:dyDescent="0.3">
      <c r="A1639" s="92" t="str" cm="1">
        <f t="array" ref="A1639">IF(AX1639&gt;0,'Licensee Info'!$A$2:$A$2,"#N/A")</f>
        <v>#N/A</v>
      </c>
      <c r="B1639" s="88" t="str">
        <f>'Cover Sheet'!$A$3</f>
        <v>[insert AFS Reporting Period]</v>
      </c>
      <c r="C1639" s="88" t="str">
        <f>'Cover Sheet'!$D$3</f>
        <v>[insert all medical and adult-use license record numbers covered by this AFS]</v>
      </c>
      <c r="D1639" s="88" t="str">
        <f>'Cover Sheet'!$A$6</f>
        <v>[insert name of firm]</v>
      </c>
      <c r="E1639" s="88" t="str">
        <f>'Cover Sheet'!$B$6</f>
        <v>[insert CPA name]</v>
      </c>
      <c r="F1639" s="88" t="str">
        <f>'Cover Sheet'!$B$8</f>
        <v>[insert CPA license number]</v>
      </c>
      <c r="G1639" s="88" t="str">
        <f>'Cover Sheet'!$D$6</f>
        <v>[insert direct email address]</v>
      </c>
      <c r="H1639" s="88" t="str">
        <f>'Cover Sheet'!$D$8</f>
        <v>[insert direct phone number]</v>
      </c>
      <c r="I1639" s="88" t="str">
        <f>'Cover Sheet'!$D$10</f>
        <v>[insert firm mailing address]</v>
      </c>
      <c r="J1639" s="88" t="str">
        <f>'Licensee Info'!$E$2</f>
        <v>Report not attested to correctly</v>
      </c>
      <c r="K1639" t="s">
        <v>309</v>
      </c>
      <c r="L1639">
        <v>1</v>
      </c>
      <c r="M1639" t="s">
        <v>308</v>
      </c>
      <c r="O1639">
        <v>10</v>
      </c>
      <c r="R1639">
        <v>0</v>
      </c>
      <c r="S1639">
        <v>0</v>
      </c>
      <c r="T1639">
        <v>0</v>
      </c>
      <c r="U1639">
        <v>0</v>
      </c>
      <c r="V1639">
        <v>0</v>
      </c>
      <c r="W1639">
        <v>0</v>
      </c>
      <c r="X1639">
        <v>0</v>
      </c>
      <c r="Y1639">
        <v>0</v>
      </c>
      <c r="Z1639">
        <v>0</v>
      </c>
      <c r="AA1639">
        <v>0</v>
      </c>
      <c r="AB1639">
        <v>0</v>
      </c>
      <c r="AC1639">
        <v>0</v>
      </c>
      <c r="AD1639">
        <v>0</v>
      </c>
      <c r="AJ1639" cm="1">
        <f t="array" ref="AJ1639">IF(OR(COUNTIF(R1639,$AZ$2:$AZ$19)),0,1)</f>
        <v>0</v>
      </c>
      <c r="AK1639" cm="1">
        <f t="array" ref="AK1639">IF(OR(COUNTIF(S1639,$AZ$2:$AZ$19)),0,1)</f>
        <v>0</v>
      </c>
      <c r="AL1639" cm="1">
        <f t="array" ref="AL1639">IF(OR(COUNTIF(T1639,$AZ$2:$AZ$19)),0,1)</f>
        <v>0</v>
      </c>
      <c r="AM1639" cm="1">
        <f t="array" ref="AM1639">IF(OR(COUNTIF(U1639,$AZ$2:$AZ$19)),0,1)</f>
        <v>0</v>
      </c>
      <c r="AN1639" cm="1">
        <f t="array" ref="AN1639">IF(OR(COUNTIF(V1639,$AZ$2:$AZ$19)),0,1)</f>
        <v>0</v>
      </c>
      <c r="AO1639" cm="1">
        <f t="array" ref="AO1639">IF(OR(COUNTIF(W1639,$AZ$2:$AZ$19)),0,1)</f>
        <v>0</v>
      </c>
      <c r="AP1639" cm="1">
        <f t="array" ref="AP1639">IF(OR(COUNTIF(X1639,$AZ$2:$AZ$19)),0,1)</f>
        <v>0</v>
      </c>
      <c r="AQ1639" cm="1">
        <f t="array" ref="AQ1639">IF(OR(COUNTIF(Y1639,$AZ$2:$AZ$19)),0,1)</f>
        <v>0</v>
      </c>
      <c r="AR1639" cm="1">
        <f t="array" ref="AR1639">IF(OR(COUNTIF(Z1639,$AZ$2:$AZ$19)),0,1)</f>
        <v>0</v>
      </c>
      <c r="AS1639" cm="1">
        <f t="array" ref="AS1639">IF(OR(COUNTIF(AA1639,$AZ$2:$AZ$19)),0,1)</f>
        <v>0</v>
      </c>
      <c r="AT1639" cm="1">
        <f t="array" ref="AT1639">IF(OR(COUNTIF(AB1639,$AZ$2:$AZ$19)),0,1)</f>
        <v>0</v>
      </c>
      <c r="AU1639" cm="1">
        <f t="array" ref="AU1639">IF(OR(COUNTIF(AC1639,$AZ$2:$AZ$19)),0,1)</f>
        <v>0</v>
      </c>
      <c r="AV1639" cm="1">
        <f t="array" ref="AV1639">IF(OR(COUNTIF(AD1639,$AZ$2:$AZ$19)),0,1)</f>
        <v>0</v>
      </c>
      <c r="AX1639">
        <f t="shared" si="30"/>
        <v>0</v>
      </c>
    </row>
    <row r="1640" spans="1:50" x14ac:dyDescent="0.3">
      <c r="A1640" s="88" t="str" cm="1">
        <f t="array" ref="A1640">IF(AX1640&gt;0,'Licensee Info'!$A$2:$A$2,"#N/A")</f>
        <v>#N/A</v>
      </c>
      <c r="B1640" s="88" t="str">
        <f>'Cover Sheet'!$A$3</f>
        <v>[insert AFS Reporting Period]</v>
      </c>
      <c r="C1640" s="88" t="str">
        <f>'Cover Sheet'!$D$3</f>
        <v>[insert all medical and adult-use license record numbers covered by this AFS]</v>
      </c>
      <c r="D1640" s="88" t="str">
        <f>'Cover Sheet'!$A$6</f>
        <v>[insert name of firm]</v>
      </c>
      <c r="E1640" s="88" t="str">
        <f>'Cover Sheet'!$B$6</f>
        <v>[insert CPA name]</v>
      </c>
      <c r="F1640" s="88" t="str">
        <f>'Cover Sheet'!$B$8</f>
        <v>[insert CPA license number]</v>
      </c>
      <c r="G1640" s="88" t="str">
        <f>'Cover Sheet'!$D$6</f>
        <v>[insert direct email address]</v>
      </c>
      <c r="H1640" s="88" t="str">
        <f>'Cover Sheet'!$D$8</f>
        <v>[insert direct phone number]</v>
      </c>
      <c r="I1640" s="88" t="str">
        <f>'Cover Sheet'!$D$10</f>
        <v>[insert firm mailing address]</v>
      </c>
      <c r="J1640" s="88" t="str">
        <f>'Licensee Info'!$E$2</f>
        <v>Report not attested to correctly</v>
      </c>
      <c r="K1640" s="91" t="s">
        <v>309</v>
      </c>
      <c r="L1640" s="91">
        <v>1</v>
      </c>
      <c r="M1640" s="91" t="s">
        <v>308</v>
      </c>
      <c r="N1640" s="91"/>
      <c r="O1640" s="91">
        <v>11</v>
      </c>
      <c r="P1640" s="91"/>
      <c r="Q1640" s="91"/>
      <c r="R1640" s="91">
        <v>0</v>
      </c>
      <c r="S1640" s="91">
        <v>0</v>
      </c>
      <c r="T1640" s="91">
        <v>0</v>
      </c>
      <c r="U1640" s="91">
        <v>0</v>
      </c>
      <c r="V1640" s="91">
        <v>0</v>
      </c>
      <c r="W1640" s="91">
        <v>0</v>
      </c>
      <c r="X1640" s="91">
        <v>0</v>
      </c>
      <c r="Y1640" s="91">
        <v>0</v>
      </c>
      <c r="Z1640" s="91">
        <v>0</v>
      </c>
      <c r="AA1640" s="91">
        <v>0</v>
      </c>
      <c r="AB1640" s="91">
        <v>0</v>
      </c>
      <c r="AC1640" s="91">
        <v>0</v>
      </c>
      <c r="AD1640" s="91">
        <v>0</v>
      </c>
      <c r="AE1640" s="91"/>
      <c r="AF1640" s="91"/>
      <c r="AG1640" s="91"/>
      <c r="AH1640" s="91"/>
      <c r="AJ1640" cm="1">
        <f t="array" ref="AJ1640">IF(OR(COUNTIF(R1640,$AZ$2:$AZ$19)),0,1)</f>
        <v>0</v>
      </c>
      <c r="AK1640" cm="1">
        <f t="array" ref="AK1640">IF(OR(COUNTIF(S1640,$AZ$2:$AZ$19)),0,1)</f>
        <v>0</v>
      </c>
      <c r="AL1640" cm="1">
        <f t="array" ref="AL1640">IF(OR(COUNTIF(T1640,$AZ$2:$AZ$19)),0,1)</f>
        <v>0</v>
      </c>
      <c r="AM1640" cm="1">
        <f t="array" ref="AM1640">IF(OR(COUNTIF(U1640,$AZ$2:$AZ$19)),0,1)</f>
        <v>0</v>
      </c>
      <c r="AN1640" cm="1">
        <f t="array" ref="AN1640">IF(OR(COUNTIF(V1640,$AZ$2:$AZ$19)),0,1)</f>
        <v>0</v>
      </c>
      <c r="AO1640" cm="1">
        <f t="array" ref="AO1640">IF(OR(COUNTIF(W1640,$AZ$2:$AZ$19)),0,1)</f>
        <v>0</v>
      </c>
      <c r="AP1640" cm="1">
        <f t="array" ref="AP1640">IF(OR(COUNTIF(X1640,$AZ$2:$AZ$19)),0,1)</f>
        <v>0</v>
      </c>
      <c r="AQ1640" cm="1">
        <f t="array" ref="AQ1640">IF(OR(COUNTIF(Y1640,$AZ$2:$AZ$19)),0,1)</f>
        <v>0</v>
      </c>
      <c r="AR1640" cm="1">
        <f t="array" ref="AR1640">IF(OR(COUNTIF(Z1640,$AZ$2:$AZ$19)),0,1)</f>
        <v>0</v>
      </c>
      <c r="AS1640" cm="1">
        <f t="array" ref="AS1640">IF(OR(COUNTIF(AA1640,$AZ$2:$AZ$19)),0,1)</f>
        <v>0</v>
      </c>
      <c r="AT1640" cm="1">
        <f t="array" ref="AT1640">IF(OR(COUNTIF(AB1640,$AZ$2:$AZ$19)),0,1)</f>
        <v>0</v>
      </c>
      <c r="AU1640" cm="1">
        <f t="array" ref="AU1640">IF(OR(COUNTIF(AC1640,$AZ$2:$AZ$19)),0,1)</f>
        <v>0</v>
      </c>
      <c r="AV1640" cm="1">
        <f t="array" ref="AV1640">IF(OR(COUNTIF(AD1640,$AZ$2:$AZ$19)),0,1)</f>
        <v>0</v>
      </c>
      <c r="AX1640">
        <f t="shared" si="30"/>
        <v>0</v>
      </c>
    </row>
    <row r="1641" spans="1:50" x14ac:dyDescent="0.3">
      <c r="A1641" s="92" t="str" cm="1">
        <f t="array" ref="A1641">IF(AX1641&gt;0,'Licensee Info'!$A$2:$A$2,"#N/A")</f>
        <v>#N/A</v>
      </c>
      <c r="B1641" s="88" t="str">
        <f>'Cover Sheet'!$A$3</f>
        <v>[insert AFS Reporting Period]</v>
      </c>
      <c r="C1641" s="88" t="str">
        <f>'Cover Sheet'!$D$3</f>
        <v>[insert all medical and adult-use license record numbers covered by this AFS]</v>
      </c>
      <c r="D1641" s="88" t="str">
        <f>'Cover Sheet'!$A$6</f>
        <v>[insert name of firm]</v>
      </c>
      <c r="E1641" s="88" t="str">
        <f>'Cover Sheet'!$B$6</f>
        <v>[insert CPA name]</v>
      </c>
      <c r="F1641" s="88" t="str">
        <f>'Cover Sheet'!$B$8</f>
        <v>[insert CPA license number]</v>
      </c>
      <c r="G1641" s="88" t="str">
        <f>'Cover Sheet'!$D$6</f>
        <v>[insert direct email address]</v>
      </c>
      <c r="H1641" s="88" t="str">
        <f>'Cover Sheet'!$D$8</f>
        <v>[insert direct phone number]</v>
      </c>
      <c r="I1641" s="88" t="str">
        <f>'Cover Sheet'!$D$10</f>
        <v>[insert firm mailing address]</v>
      </c>
      <c r="J1641" s="88" t="str">
        <f>'Licensee Info'!$E$2</f>
        <v>Report not attested to correctly</v>
      </c>
      <c r="K1641" t="s">
        <v>309</v>
      </c>
      <c r="L1641">
        <v>1</v>
      </c>
      <c r="M1641" t="s">
        <v>308</v>
      </c>
      <c r="O1641">
        <v>12</v>
      </c>
      <c r="R1641">
        <v>0</v>
      </c>
      <c r="S1641">
        <v>0</v>
      </c>
      <c r="T1641">
        <v>0</v>
      </c>
      <c r="U1641">
        <v>0</v>
      </c>
      <c r="V1641">
        <v>0</v>
      </c>
      <c r="W1641">
        <v>0</v>
      </c>
      <c r="X1641">
        <v>0</v>
      </c>
      <c r="Y1641">
        <v>0</v>
      </c>
      <c r="Z1641">
        <v>0</v>
      </c>
      <c r="AA1641">
        <v>0</v>
      </c>
      <c r="AB1641">
        <v>0</v>
      </c>
      <c r="AC1641">
        <v>0</v>
      </c>
      <c r="AD1641">
        <v>0</v>
      </c>
      <c r="AJ1641" cm="1">
        <f t="array" ref="AJ1641">IF(OR(COUNTIF(R1641,$AZ$2:$AZ$19)),0,1)</f>
        <v>0</v>
      </c>
      <c r="AK1641" cm="1">
        <f t="array" ref="AK1641">IF(OR(COUNTIF(S1641,$AZ$2:$AZ$19)),0,1)</f>
        <v>0</v>
      </c>
      <c r="AL1641" cm="1">
        <f t="array" ref="AL1641">IF(OR(COUNTIF(T1641,$AZ$2:$AZ$19)),0,1)</f>
        <v>0</v>
      </c>
      <c r="AM1641" cm="1">
        <f t="array" ref="AM1641">IF(OR(COUNTIF(U1641,$AZ$2:$AZ$19)),0,1)</f>
        <v>0</v>
      </c>
      <c r="AN1641" cm="1">
        <f t="array" ref="AN1641">IF(OR(COUNTIF(V1641,$AZ$2:$AZ$19)),0,1)</f>
        <v>0</v>
      </c>
      <c r="AO1641" cm="1">
        <f t="array" ref="AO1641">IF(OR(COUNTIF(W1641,$AZ$2:$AZ$19)),0,1)</f>
        <v>0</v>
      </c>
      <c r="AP1641" cm="1">
        <f t="array" ref="AP1641">IF(OR(COUNTIF(X1641,$AZ$2:$AZ$19)),0,1)</f>
        <v>0</v>
      </c>
      <c r="AQ1641" cm="1">
        <f t="array" ref="AQ1641">IF(OR(COUNTIF(Y1641,$AZ$2:$AZ$19)),0,1)</f>
        <v>0</v>
      </c>
      <c r="AR1641" cm="1">
        <f t="array" ref="AR1641">IF(OR(COUNTIF(Z1641,$AZ$2:$AZ$19)),0,1)</f>
        <v>0</v>
      </c>
      <c r="AS1641" cm="1">
        <f t="array" ref="AS1641">IF(OR(COUNTIF(AA1641,$AZ$2:$AZ$19)),0,1)</f>
        <v>0</v>
      </c>
      <c r="AT1641" cm="1">
        <f t="array" ref="AT1641">IF(OR(COUNTIF(AB1641,$AZ$2:$AZ$19)),0,1)</f>
        <v>0</v>
      </c>
      <c r="AU1641" cm="1">
        <f t="array" ref="AU1641">IF(OR(COUNTIF(AC1641,$AZ$2:$AZ$19)),0,1)</f>
        <v>0</v>
      </c>
      <c r="AV1641" cm="1">
        <f t="array" ref="AV1641">IF(OR(COUNTIF(AD1641,$AZ$2:$AZ$19)),0,1)</f>
        <v>0</v>
      </c>
      <c r="AX1641">
        <f t="shared" si="30"/>
        <v>0</v>
      </c>
    </row>
    <row r="1642" spans="1:50" x14ac:dyDescent="0.3">
      <c r="A1642" s="88" t="str" cm="1">
        <f t="array" ref="A1642">IF(AX1642&gt;0,'Licensee Info'!$A$2:$A$2,"#N/A")</f>
        <v>#N/A</v>
      </c>
      <c r="B1642" s="88" t="str">
        <f>'Cover Sheet'!$A$3</f>
        <v>[insert AFS Reporting Period]</v>
      </c>
      <c r="C1642" s="88" t="str">
        <f>'Cover Sheet'!$D$3</f>
        <v>[insert all medical and adult-use license record numbers covered by this AFS]</v>
      </c>
      <c r="D1642" s="88" t="str">
        <f>'Cover Sheet'!$A$6</f>
        <v>[insert name of firm]</v>
      </c>
      <c r="E1642" s="88" t="str">
        <f>'Cover Sheet'!$B$6</f>
        <v>[insert CPA name]</v>
      </c>
      <c r="F1642" s="88" t="str">
        <f>'Cover Sheet'!$B$8</f>
        <v>[insert CPA license number]</v>
      </c>
      <c r="G1642" s="88" t="str">
        <f>'Cover Sheet'!$D$6</f>
        <v>[insert direct email address]</v>
      </c>
      <c r="H1642" s="88" t="str">
        <f>'Cover Sheet'!$D$8</f>
        <v>[insert direct phone number]</v>
      </c>
      <c r="I1642" s="88" t="str">
        <f>'Cover Sheet'!$D$10</f>
        <v>[insert firm mailing address]</v>
      </c>
      <c r="J1642" s="88" t="str">
        <f>'Licensee Info'!$E$2</f>
        <v>Report not attested to correctly</v>
      </c>
      <c r="K1642" s="91" t="s">
        <v>309</v>
      </c>
      <c r="L1642" s="91">
        <v>1</v>
      </c>
      <c r="M1642" s="91" t="s">
        <v>308</v>
      </c>
      <c r="N1642" s="91"/>
      <c r="O1642" s="91">
        <v>13</v>
      </c>
      <c r="P1642" s="91"/>
      <c r="Q1642" s="91"/>
      <c r="R1642" s="91">
        <v>0</v>
      </c>
      <c r="S1642" s="91">
        <v>0</v>
      </c>
      <c r="T1642" s="91">
        <v>0</v>
      </c>
      <c r="U1642" s="91">
        <v>0</v>
      </c>
      <c r="V1642" s="91">
        <v>0</v>
      </c>
      <c r="W1642" s="91">
        <v>0</v>
      </c>
      <c r="X1642" s="91">
        <v>0</v>
      </c>
      <c r="Y1642" s="91">
        <v>0</v>
      </c>
      <c r="Z1642" s="91">
        <v>0</v>
      </c>
      <c r="AA1642" s="91">
        <v>0</v>
      </c>
      <c r="AB1642" s="91">
        <v>0</v>
      </c>
      <c r="AC1642" s="91">
        <v>0</v>
      </c>
      <c r="AD1642" s="91">
        <v>0</v>
      </c>
      <c r="AE1642" s="91"/>
      <c r="AF1642" s="91"/>
      <c r="AG1642" s="91"/>
      <c r="AH1642" s="91"/>
      <c r="AJ1642" cm="1">
        <f t="array" ref="AJ1642">IF(OR(COUNTIF(R1642,$AZ$2:$AZ$19)),0,1)</f>
        <v>0</v>
      </c>
      <c r="AK1642" cm="1">
        <f t="array" ref="AK1642">IF(OR(COUNTIF(S1642,$AZ$2:$AZ$19)),0,1)</f>
        <v>0</v>
      </c>
      <c r="AL1642" cm="1">
        <f t="array" ref="AL1642">IF(OR(COUNTIF(T1642,$AZ$2:$AZ$19)),0,1)</f>
        <v>0</v>
      </c>
      <c r="AM1642" cm="1">
        <f t="array" ref="AM1642">IF(OR(COUNTIF(U1642,$AZ$2:$AZ$19)),0,1)</f>
        <v>0</v>
      </c>
      <c r="AN1642" cm="1">
        <f t="array" ref="AN1642">IF(OR(COUNTIF(V1642,$AZ$2:$AZ$19)),0,1)</f>
        <v>0</v>
      </c>
      <c r="AO1642" cm="1">
        <f t="array" ref="AO1642">IF(OR(COUNTIF(W1642,$AZ$2:$AZ$19)),0,1)</f>
        <v>0</v>
      </c>
      <c r="AP1642" cm="1">
        <f t="array" ref="AP1642">IF(OR(COUNTIF(X1642,$AZ$2:$AZ$19)),0,1)</f>
        <v>0</v>
      </c>
      <c r="AQ1642" cm="1">
        <f t="array" ref="AQ1642">IF(OR(COUNTIF(Y1642,$AZ$2:$AZ$19)),0,1)</f>
        <v>0</v>
      </c>
      <c r="AR1642" cm="1">
        <f t="array" ref="AR1642">IF(OR(COUNTIF(Z1642,$AZ$2:$AZ$19)),0,1)</f>
        <v>0</v>
      </c>
      <c r="AS1642" cm="1">
        <f t="array" ref="AS1642">IF(OR(COUNTIF(AA1642,$AZ$2:$AZ$19)),0,1)</f>
        <v>0</v>
      </c>
      <c r="AT1642" cm="1">
        <f t="array" ref="AT1642">IF(OR(COUNTIF(AB1642,$AZ$2:$AZ$19)),0,1)</f>
        <v>0</v>
      </c>
      <c r="AU1642" cm="1">
        <f t="array" ref="AU1642">IF(OR(COUNTIF(AC1642,$AZ$2:$AZ$19)),0,1)</f>
        <v>0</v>
      </c>
      <c r="AV1642" cm="1">
        <f t="array" ref="AV1642">IF(OR(COUNTIF(AD1642,$AZ$2:$AZ$19)),0,1)</f>
        <v>0</v>
      </c>
      <c r="AX1642">
        <f t="shared" si="30"/>
        <v>0</v>
      </c>
    </row>
    <row r="1643" spans="1:50" x14ac:dyDescent="0.3">
      <c r="A1643" s="92" t="str" cm="1">
        <f t="array" ref="A1643">IF(AX1643&gt;0,'Licensee Info'!$A$2:$A$2,"#N/A")</f>
        <v>#N/A</v>
      </c>
      <c r="B1643" s="88" t="str">
        <f>'Cover Sheet'!$A$3</f>
        <v>[insert AFS Reporting Period]</v>
      </c>
      <c r="C1643" s="88" t="str">
        <f>'Cover Sheet'!$D$3</f>
        <v>[insert all medical and adult-use license record numbers covered by this AFS]</v>
      </c>
      <c r="D1643" s="88" t="str">
        <f>'Cover Sheet'!$A$6</f>
        <v>[insert name of firm]</v>
      </c>
      <c r="E1643" s="88" t="str">
        <f>'Cover Sheet'!$B$6</f>
        <v>[insert CPA name]</v>
      </c>
      <c r="F1643" s="88" t="str">
        <f>'Cover Sheet'!$B$8</f>
        <v>[insert CPA license number]</v>
      </c>
      <c r="G1643" s="88" t="str">
        <f>'Cover Sheet'!$D$6</f>
        <v>[insert direct email address]</v>
      </c>
      <c r="H1643" s="88" t="str">
        <f>'Cover Sheet'!$D$8</f>
        <v>[insert direct phone number]</v>
      </c>
      <c r="I1643" s="88" t="str">
        <f>'Cover Sheet'!$D$10</f>
        <v>[insert firm mailing address]</v>
      </c>
      <c r="J1643" s="88" t="str">
        <f>'Licensee Info'!$E$2</f>
        <v>Report not attested to correctly</v>
      </c>
      <c r="K1643" t="s">
        <v>309</v>
      </c>
      <c r="L1643">
        <v>1</v>
      </c>
      <c r="M1643" t="s">
        <v>308</v>
      </c>
      <c r="O1643">
        <v>14</v>
      </c>
      <c r="R1643">
        <v>0</v>
      </c>
      <c r="S1643">
        <v>0</v>
      </c>
      <c r="T1643">
        <v>0</v>
      </c>
      <c r="U1643">
        <v>0</v>
      </c>
      <c r="V1643">
        <v>0</v>
      </c>
      <c r="W1643">
        <v>0</v>
      </c>
      <c r="X1643">
        <v>0</v>
      </c>
      <c r="Y1643">
        <v>0</v>
      </c>
      <c r="Z1643">
        <v>0</v>
      </c>
      <c r="AA1643">
        <v>0</v>
      </c>
      <c r="AB1643">
        <v>0</v>
      </c>
      <c r="AC1643">
        <v>0</v>
      </c>
      <c r="AD1643">
        <v>0</v>
      </c>
      <c r="AJ1643" cm="1">
        <f t="array" ref="AJ1643">IF(OR(COUNTIF(R1643,$AZ$2:$AZ$19)),0,1)</f>
        <v>0</v>
      </c>
      <c r="AK1643" cm="1">
        <f t="array" ref="AK1643">IF(OR(COUNTIF(S1643,$AZ$2:$AZ$19)),0,1)</f>
        <v>0</v>
      </c>
      <c r="AL1643" cm="1">
        <f t="array" ref="AL1643">IF(OR(COUNTIF(T1643,$AZ$2:$AZ$19)),0,1)</f>
        <v>0</v>
      </c>
      <c r="AM1643" cm="1">
        <f t="array" ref="AM1643">IF(OR(COUNTIF(U1643,$AZ$2:$AZ$19)),0,1)</f>
        <v>0</v>
      </c>
      <c r="AN1643" cm="1">
        <f t="array" ref="AN1643">IF(OR(COUNTIF(V1643,$AZ$2:$AZ$19)),0,1)</f>
        <v>0</v>
      </c>
      <c r="AO1643" cm="1">
        <f t="array" ref="AO1643">IF(OR(COUNTIF(W1643,$AZ$2:$AZ$19)),0,1)</f>
        <v>0</v>
      </c>
      <c r="AP1643" cm="1">
        <f t="array" ref="AP1643">IF(OR(COUNTIF(X1643,$AZ$2:$AZ$19)),0,1)</f>
        <v>0</v>
      </c>
      <c r="AQ1643" cm="1">
        <f t="array" ref="AQ1643">IF(OR(COUNTIF(Y1643,$AZ$2:$AZ$19)),0,1)</f>
        <v>0</v>
      </c>
      <c r="AR1643" cm="1">
        <f t="array" ref="AR1643">IF(OR(COUNTIF(Z1643,$AZ$2:$AZ$19)),0,1)</f>
        <v>0</v>
      </c>
      <c r="AS1643" cm="1">
        <f t="array" ref="AS1643">IF(OR(COUNTIF(AA1643,$AZ$2:$AZ$19)),0,1)</f>
        <v>0</v>
      </c>
      <c r="AT1643" cm="1">
        <f t="array" ref="AT1643">IF(OR(COUNTIF(AB1643,$AZ$2:$AZ$19)),0,1)</f>
        <v>0</v>
      </c>
      <c r="AU1643" cm="1">
        <f t="array" ref="AU1643">IF(OR(COUNTIF(AC1643,$AZ$2:$AZ$19)),0,1)</f>
        <v>0</v>
      </c>
      <c r="AV1643" cm="1">
        <f t="array" ref="AV1643">IF(OR(COUNTIF(AD1643,$AZ$2:$AZ$19)),0,1)</f>
        <v>0</v>
      </c>
      <c r="AX1643">
        <f t="shared" si="30"/>
        <v>0</v>
      </c>
    </row>
    <row r="1644" spans="1:50" x14ac:dyDescent="0.3">
      <c r="A1644" s="88" t="str" cm="1">
        <f t="array" ref="A1644">IF(AX1644&gt;0,'Licensee Info'!$A$2:$A$2,"#N/A")</f>
        <v>#N/A</v>
      </c>
      <c r="B1644" s="88" t="str">
        <f>'Cover Sheet'!$A$3</f>
        <v>[insert AFS Reporting Period]</v>
      </c>
      <c r="C1644" s="88" t="str">
        <f>'Cover Sheet'!$D$3</f>
        <v>[insert all medical and adult-use license record numbers covered by this AFS]</v>
      </c>
      <c r="D1644" s="88" t="str">
        <f>'Cover Sheet'!$A$6</f>
        <v>[insert name of firm]</v>
      </c>
      <c r="E1644" s="88" t="str">
        <f>'Cover Sheet'!$B$6</f>
        <v>[insert CPA name]</v>
      </c>
      <c r="F1644" s="88" t="str">
        <f>'Cover Sheet'!$B$8</f>
        <v>[insert CPA license number]</v>
      </c>
      <c r="G1644" s="88" t="str">
        <f>'Cover Sheet'!$D$6</f>
        <v>[insert direct email address]</v>
      </c>
      <c r="H1644" s="88" t="str">
        <f>'Cover Sheet'!$D$8</f>
        <v>[insert direct phone number]</v>
      </c>
      <c r="I1644" s="88" t="str">
        <f>'Cover Sheet'!$D$10</f>
        <v>[insert firm mailing address]</v>
      </c>
      <c r="J1644" s="88" t="str">
        <f>'Licensee Info'!$E$2</f>
        <v>Report not attested to correctly</v>
      </c>
      <c r="K1644" s="91" t="s">
        <v>309</v>
      </c>
      <c r="L1644" s="91">
        <v>1</v>
      </c>
      <c r="M1644" s="91" t="s">
        <v>308</v>
      </c>
      <c r="N1644" s="91"/>
      <c r="O1644" s="91">
        <v>15</v>
      </c>
      <c r="P1644" s="91"/>
      <c r="Q1644" s="91"/>
      <c r="R1644" s="91">
        <v>0</v>
      </c>
      <c r="S1644" s="91">
        <v>0</v>
      </c>
      <c r="T1644" s="91">
        <v>0</v>
      </c>
      <c r="U1644" s="91">
        <v>0</v>
      </c>
      <c r="V1644" s="91">
        <v>0</v>
      </c>
      <c r="W1644" s="91">
        <v>0</v>
      </c>
      <c r="X1644" s="91">
        <v>0</v>
      </c>
      <c r="Y1644" s="91">
        <v>0</v>
      </c>
      <c r="Z1644" s="91">
        <v>0</v>
      </c>
      <c r="AA1644" s="91">
        <v>0</v>
      </c>
      <c r="AB1644" s="91">
        <v>0</v>
      </c>
      <c r="AC1644" s="91">
        <v>0</v>
      </c>
      <c r="AD1644" s="91">
        <v>0</v>
      </c>
      <c r="AE1644" s="91"/>
      <c r="AF1644" s="91"/>
      <c r="AG1644" s="91"/>
      <c r="AH1644" s="91"/>
      <c r="AJ1644" cm="1">
        <f t="array" ref="AJ1644">IF(OR(COUNTIF(R1644,$AZ$2:$AZ$19)),0,1)</f>
        <v>0</v>
      </c>
      <c r="AK1644" cm="1">
        <f t="array" ref="AK1644">IF(OR(COUNTIF(S1644,$AZ$2:$AZ$19)),0,1)</f>
        <v>0</v>
      </c>
      <c r="AL1644" cm="1">
        <f t="array" ref="AL1644">IF(OR(COUNTIF(T1644,$AZ$2:$AZ$19)),0,1)</f>
        <v>0</v>
      </c>
      <c r="AM1644" cm="1">
        <f t="array" ref="AM1644">IF(OR(COUNTIF(U1644,$AZ$2:$AZ$19)),0,1)</f>
        <v>0</v>
      </c>
      <c r="AN1644" cm="1">
        <f t="array" ref="AN1644">IF(OR(COUNTIF(V1644,$AZ$2:$AZ$19)),0,1)</f>
        <v>0</v>
      </c>
      <c r="AO1644" cm="1">
        <f t="array" ref="AO1644">IF(OR(COUNTIF(W1644,$AZ$2:$AZ$19)),0,1)</f>
        <v>0</v>
      </c>
      <c r="AP1644" cm="1">
        <f t="array" ref="AP1644">IF(OR(COUNTIF(X1644,$AZ$2:$AZ$19)),0,1)</f>
        <v>0</v>
      </c>
      <c r="AQ1644" cm="1">
        <f t="array" ref="AQ1644">IF(OR(COUNTIF(Y1644,$AZ$2:$AZ$19)),0,1)</f>
        <v>0</v>
      </c>
      <c r="AR1644" cm="1">
        <f t="array" ref="AR1644">IF(OR(COUNTIF(Z1644,$AZ$2:$AZ$19)),0,1)</f>
        <v>0</v>
      </c>
      <c r="AS1644" cm="1">
        <f t="array" ref="AS1644">IF(OR(COUNTIF(AA1644,$AZ$2:$AZ$19)),0,1)</f>
        <v>0</v>
      </c>
      <c r="AT1644" cm="1">
        <f t="array" ref="AT1644">IF(OR(COUNTIF(AB1644,$AZ$2:$AZ$19)),0,1)</f>
        <v>0</v>
      </c>
      <c r="AU1644" cm="1">
        <f t="array" ref="AU1644">IF(OR(COUNTIF(AC1644,$AZ$2:$AZ$19)),0,1)</f>
        <v>0</v>
      </c>
      <c r="AV1644" cm="1">
        <f t="array" ref="AV1644">IF(OR(COUNTIF(AD1644,$AZ$2:$AZ$19)),0,1)</f>
        <v>0</v>
      </c>
      <c r="AX1644">
        <f t="shared" si="30"/>
        <v>0</v>
      </c>
    </row>
    <row r="1645" spans="1:50" x14ac:dyDescent="0.3">
      <c r="A1645" s="92" t="str" cm="1">
        <f t="array" ref="A1645">IF(AX1645&gt;0,'Licensee Info'!$A$2:$A$2,"#N/A")</f>
        <v>#N/A</v>
      </c>
      <c r="B1645" s="88" t="str">
        <f>'Cover Sheet'!$A$3</f>
        <v>[insert AFS Reporting Period]</v>
      </c>
      <c r="C1645" s="88" t="str">
        <f>'Cover Sheet'!$D$3</f>
        <v>[insert all medical and adult-use license record numbers covered by this AFS]</v>
      </c>
      <c r="D1645" s="88" t="str">
        <f>'Cover Sheet'!$A$6</f>
        <v>[insert name of firm]</v>
      </c>
      <c r="E1645" s="88" t="str">
        <f>'Cover Sheet'!$B$6</f>
        <v>[insert CPA name]</v>
      </c>
      <c r="F1645" s="88" t="str">
        <f>'Cover Sheet'!$B$8</f>
        <v>[insert CPA license number]</v>
      </c>
      <c r="G1645" s="88" t="str">
        <f>'Cover Sheet'!$D$6</f>
        <v>[insert direct email address]</v>
      </c>
      <c r="H1645" s="88" t="str">
        <f>'Cover Sheet'!$D$8</f>
        <v>[insert direct phone number]</v>
      </c>
      <c r="I1645" s="88" t="str">
        <f>'Cover Sheet'!$D$10</f>
        <v>[insert firm mailing address]</v>
      </c>
      <c r="J1645" s="88" t="str">
        <f>'Licensee Info'!$E$2</f>
        <v>Report not attested to correctly</v>
      </c>
      <c r="K1645" t="s">
        <v>309</v>
      </c>
      <c r="L1645">
        <v>1</v>
      </c>
      <c r="M1645" t="s">
        <v>308</v>
      </c>
      <c r="O1645">
        <v>16</v>
      </c>
      <c r="R1645">
        <v>0</v>
      </c>
      <c r="S1645">
        <v>0</v>
      </c>
      <c r="T1645">
        <v>0</v>
      </c>
      <c r="U1645">
        <v>0</v>
      </c>
      <c r="V1645">
        <v>0</v>
      </c>
      <c r="W1645">
        <v>0</v>
      </c>
      <c r="X1645">
        <v>0</v>
      </c>
      <c r="Y1645">
        <v>0</v>
      </c>
      <c r="Z1645">
        <v>0</v>
      </c>
      <c r="AA1645">
        <v>0</v>
      </c>
      <c r="AB1645">
        <v>0</v>
      </c>
      <c r="AC1645">
        <v>0</v>
      </c>
      <c r="AD1645">
        <v>0</v>
      </c>
      <c r="AJ1645" cm="1">
        <f t="array" ref="AJ1645">IF(OR(COUNTIF(R1645,$AZ$2:$AZ$19)),0,1)</f>
        <v>0</v>
      </c>
      <c r="AK1645" cm="1">
        <f t="array" ref="AK1645">IF(OR(COUNTIF(S1645,$AZ$2:$AZ$19)),0,1)</f>
        <v>0</v>
      </c>
      <c r="AL1645" cm="1">
        <f t="array" ref="AL1645">IF(OR(COUNTIF(T1645,$AZ$2:$AZ$19)),0,1)</f>
        <v>0</v>
      </c>
      <c r="AM1645" cm="1">
        <f t="array" ref="AM1645">IF(OR(COUNTIF(U1645,$AZ$2:$AZ$19)),0,1)</f>
        <v>0</v>
      </c>
      <c r="AN1645" cm="1">
        <f t="array" ref="AN1645">IF(OR(COUNTIF(V1645,$AZ$2:$AZ$19)),0,1)</f>
        <v>0</v>
      </c>
      <c r="AO1645" cm="1">
        <f t="array" ref="AO1645">IF(OR(COUNTIF(W1645,$AZ$2:$AZ$19)),0,1)</f>
        <v>0</v>
      </c>
      <c r="AP1645" cm="1">
        <f t="array" ref="AP1645">IF(OR(COUNTIF(X1645,$AZ$2:$AZ$19)),0,1)</f>
        <v>0</v>
      </c>
      <c r="AQ1645" cm="1">
        <f t="array" ref="AQ1645">IF(OR(COUNTIF(Y1645,$AZ$2:$AZ$19)),0,1)</f>
        <v>0</v>
      </c>
      <c r="AR1645" cm="1">
        <f t="array" ref="AR1645">IF(OR(COUNTIF(Z1645,$AZ$2:$AZ$19)),0,1)</f>
        <v>0</v>
      </c>
      <c r="AS1645" cm="1">
        <f t="array" ref="AS1645">IF(OR(COUNTIF(AA1645,$AZ$2:$AZ$19)),0,1)</f>
        <v>0</v>
      </c>
      <c r="AT1645" cm="1">
        <f t="array" ref="AT1645">IF(OR(COUNTIF(AB1645,$AZ$2:$AZ$19)),0,1)</f>
        <v>0</v>
      </c>
      <c r="AU1645" cm="1">
        <f t="array" ref="AU1645">IF(OR(COUNTIF(AC1645,$AZ$2:$AZ$19)),0,1)</f>
        <v>0</v>
      </c>
      <c r="AV1645" cm="1">
        <f t="array" ref="AV1645">IF(OR(COUNTIF(AD1645,$AZ$2:$AZ$19)),0,1)</f>
        <v>0</v>
      </c>
      <c r="AX1645">
        <f t="shared" si="30"/>
        <v>0</v>
      </c>
    </row>
    <row r="1646" spans="1:50" x14ac:dyDescent="0.3">
      <c r="A1646" s="88" t="str" cm="1">
        <f t="array" ref="A1646">IF(AX1646&gt;0,'Licensee Info'!$A$2:$A$2,"#N/A")</f>
        <v>#N/A</v>
      </c>
      <c r="B1646" s="88" t="str">
        <f>'Cover Sheet'!$A$3</f>
        <v>[insert AFS Reporting Period]</v>
      </c>
      <c r="C1646" s="88" t="str">
        <f>'Cover Sheet'!$D$3</f>
        <v>[insert all medical and adult-use license record numbers covered by this AFS]</v>
      </c>
      <c r="D1646" s="88" t="str">
        <f>'Cover Sheet'!$A$6</f>
        <v>[insert name of firm]</v>
      </c>
      <c r="E1646" s="88" t="str">
        <f>'Cover Sheet'!$B$6</f>
        <v>[insert CPA name]</v>
      </c>
      <c r="F1646" s="88" t="str">
        <f>'Cover Sheet'!$B$8</f>
        <v>[insert CPA license number]</v>
      </c>
      <c r="G1646" s="88" t="str">
        <f>'Cover Sheet'!$D$6</f>
        <v>[insert direct email address]</v>
      </c>
      <c r="H1646" s="88" t="str">
        <f>'Cover Sheet'!$D$8</f>
        <v>[insert direct phone number]</v>
      </c>
      <c r="I1646" s="88" t="str">
        <f>'Cover Sheet'!$D$10</f>
        <v>[insert firm mailing address]</v>
      </c>
      <c r="J1646" s="88" t="str">
        <f>'Licensee Info'!$E$2</f>
        <v>Report not attested to correctly</v>
      </c>
      <c r="K1646" s="91" t="s">
        <v>309</v>
      </c>
      <c r="L1646" s="91">
        <v>1</v>
      </c>
      <c r="M1646" s="91" t="s">
        <v>308</v>
      </c>
      <c r="N1646" s="91"/>
      <c r="O1646" s="91">
        <v>17</v>
      </c>
      <c r="P1646" s="91"/>
      <c r="Q1646" s="91"/>
      <c r="R1646" s="91">
        <v>0</v>
      </c>
      <c r="S1646" s="91">
        <v>0</v>
      </c>
      <c r="T1646" s="91">
        <v>0</v>
      </c>
      <c r="U1646" s="91">
        <v>0</v>
      </c>
      <c r="V1646" s="91">
        <v>0</v>
      </c>
      <c r="W1646" s="91">
        <v>0</v>
      </c>
      <c r="X1646" s="91">
        <v>0</v>
      </c>
      <c r="Y1646" s="91">
        <v>0</v>
      </c>
      <c r="Z1646" s="91">
        <v>0</v>
      </c>
      <c r="AA1646" s="91">
        <v>0</v>
      </c>
      <c r="AB1646" s="91">
        <v>0</v>
      </c>
      <c r="AC1646" s="91">
        <v>0</v>
      </c>
      <c r="AD1646" s="91">
        <v>0</v>
      </c>
      <c r="AE1646" s="91"/>
      <c r="AF1646" s="91"/>
      <c r="AG1646" s="91"/>
      <c r="AH1646" s="91"/>
      <c r="AJ1646" cm="1">
        <f t="array" ref="AJ1646">IF(OR(COUNTIF(R1646,$AZ$2:$AZ$19)),0,1)</f>
        <v>0</v>
      </c>
      <c r="AK1646" cm="1">
        <f t="array" ref="AK1646">IF(OR(COUNTIF(S1646,$AZ$2:$AZ$19)),0,1)</f>
        <v>0</v>
      </c>
      <c r="AL1646" cm="1">
        <f t="array" ref="AL1646">IF(OR(COUNTIF(T1646,$AZ$2:$AZ$19)),0,1)</f>
        <v>0</v>
      </c>
      <c r="AM1646" cm="1">
        <f t="array" ref="AM1646">IF(OR(COUNTIF(U1646,$AZ$2:$AZ$19)),0,1)</f>
        <v>0</v>
      </c>
      <c r="AN1646" cm="1">
        <f t="array" ref="AN1646">IF(OR(COUNTIF(V1646,$AZ$2:$AZ$19)),0,1)</f>
        <v>0</v>
      </c>
      <c r="AO1646" cm="1">
        <f t="array" ref="AO1646">IF(OR(COUNTIF(W1646,$AZ$2:$AZ$19)),0,1)</f>
        <v>0</v>
      </c>
      <c r="AP1646" cm="1">
        <f t="array" ref="AP1646">IF(OR(COUNTIF(X1646,$AZ$2:$AZ$19)),0,1)</f>
        <v>0</v>
      </c>
      <c r="AQ1646" cm="1">
        <f t="array" ref="AQ1646">IF(OR(COUNTIF(Y1646,$AZ$2:$AZ$19)),0,1)</f>
        <v>0</v>
      </c>
      <c r="AR1646" cm="1">
        <f t="array" ref="AR1646">IF(OR(COUNTIF(Z1646,$AZ$2:$AZ$19)),0,1)</f>
        <v>0</v>
      </c>
      <c r="AS1646" cm="1">
        <f t="array" ref="AS1646">IF(OR(COUNTIF(AA1646,$AZ$2:$AZ$19)),0,1)</f>
        <v>0</v>
      </c>
      <c r="AT1646" cm="1">
        <f t="array" ref="AT1646">IF(OR(COUNTIF(AB1646,$AZ$2:$AZ$19)),0,1)</f>
        <v>0</v>
      </c>
      <c r="AU1646" cm="1">
        <f t="array" ref="AU1646">IF(OR(COUNTIF(AC1646,$AZ$2:$AZ$19)),0,1)</f>
        <v>0</v>
      </c>
      <c r="AV1646" cm="1">
        <f t="array" ref="AV1646">IF(OR(COUNTIF(AD1646,$AZ$2:$AZ$19)),0,1)</f>
        <v>0</v>
      </c>
      <c r="AX1646">
        <f t="shared" si="30"/>
        <v>0</v>
      </c>
    </row>
    <row r="1647" spans="1:50" x14ac:dyDescent="0.3">
      <c r="A1647" s="92" t="str" cm="1">
        <f t="array" ref="A1647">IF(AX1647&gt;0,'Licensee Info'!$A$2:$A$2,"#N/A")</f>
        <v>#N/A</v>
      </c>
      <c r="B1647" s="88" t="str">
        <f>'Cover Sheet'!$A$3</f>
        <v>[insert AFS Reporting Period]</v>
      </c>
      <c r="C1647" s="88" t="str">
        <f>'Cover Sheet'!$D$3</f>
        <v>[insert all medical and adult-use license record numbers covered by this AFS]</v>
      </c>
      <c r="D1647" s="88" t="str">
        <f>'Cover Sheet'!$A$6</f>
        <v>[insert name of firm]</v>
      </c>
      <c r="E1647" s="88" t="str">
        <f>'Cover Sheet'!$B$6</f>
        <v>[insert CPA name]</v>
      </c>
      <c r="F1647" s="88" t="str">
        <f>'Cover Sheet'!$B$8</f>
        <v>[insert CPA license number]</v>
      </c>
      <c r="G1647" s="88" t="str">
        <f>'Cover Sheet'!$D$6</f>
        <v>[insert direct email address]</v>
      </c>
      <c r="H1647" s="88" t="str">
        <f>'Cover Sheet'!$D$8</f>
        <v>[insert direct phone number]</v>
      </c>
      <c r="I1647" s="88" t="str">
        <f>'Cover Sheet'!$D$10</f>
        <v>[insert firm mailing address]</v>
      </c>
      <c r="J1647" s="88" t="str">
        <f>'Licensee Info'!$E$2</f>
        <v>Report not attested to correctly</v>
      </c>
      <c r="K1647" t="s">
        <v>309</v>
      </c>
      <c r="L1647">
        <v>1</v>
      </c>
      <c r="M1647" t="s">
        <v>308</v>
      </c>
      <c r="O1647">
        <v>18</v>
      </c>
      <c r="R1647">
        <v>0</v>
      </c>
      <c r="S1647">
        <v>0</v>
      </c>
      <c r="T1647">
        <v>0</v>
      </c>
      <c r="U1647">
        <v>0</v>
      </c>
      <c r="V1647">
        <v>0</v>
      </c>
      <c r="W1647">
        <v>0</v>
      </c>
      <c r="X1647">
        <v>0</v>
      </c>
      <c r="Y1647">
        <v>0</v>
      </c>
      <c r="Z1647">
        <v>0</v>
      </c>
      <c r="AA1647">
        <v>0</v>
      </c>
      <c r="AB1647">
        <v>0</v>
      </c>
      <c r="AC1647">
        <v>0</v>
      </c>
      <c r="AD1647">
        <v>0</v>
      </c>
      <c r="AJ1647" cm="1">
        <f t="array" ref="AJ1647">IF(OR(COUNTIF(R1647,$AZ$2:$AZ$19)),0,1)</f>
        <v>0</v>
      </c>
      <c r="AK1647" cm="1">
        <f t="array" ref="AK1647">IF(OR(COUNTIF(S1647,$AZ$2:$AZ$19)),0,1)</f>
        <v>0</v>
      </c>
      <c r="AL1647" cm="1">
        <f t="array" ref="AL1647">IF(OR(COUNTIF(T1647,$AZ$2:$AZ$19)),0,1)</f>
        <v>0</v>
      </c>
      <c r="AM1647" cm="1">
        <f t="array" ref="AM1647">IF(OR(COUNTIF(U1647,$AZ$2:$AZ$19)),0,1)</f>
        <v>0</v>
      </c>
      <c r="AN1647" cm="1">
        <f t="array" ref="AN1647">IF(OR(COUNTIF(V1647,$AZ$2:$AZ$19)),0,1)</f>
        <v>0</v>
      </c>
      <c r="AO1647" cm="1">
        <f t="array" ref="AO1647">IF(OR(COUNTIF(W1647,$AZ$2:$AZ$19)),0,1)</f>
        <v>0</v>
      </c>
      <c r="AP1647" cm="1">
        <f t="array" ref="AP1647">IF(OR(COUNTIF(X1647,$AZ$2:$AZ$19)),0,1)</f>
        <v>0</v>
      </c>
      <c r="AQ1647" cm="1">
        <f t="array" ref="AQ1647">IF(OR(COUNTIF(Y1647,$AZ$2:$AZ$19)),0,1)</f>
        <v>0</v>
      </c>
      <c r="AR1647" cm="1">
        <f t="array" ref="AR1647">IF(OR(COUNTIF(Z1647,$AZ$2:$AZ$19)),0,1)</f>
        <v>0</v>
      </c>
      <c r="AS1647" cm="1">
        <f t="array" ref="AS1647">IF(OR(COUNTIF(AA1647,$AZ$2:$AZ$19)),0,1)</f>
        <v>0</v>
      </c>
      <c r="AT1647" cm="1">
        <f t="array" ref="AT1647">IF(OR(COUNTIF(AB1647,$AZ$2:$AZ$19)),0,1)</f>
        <v>0</v>
      </c>
      <c r="AU1647" cm="1">
        <f t="array" ref="AU1647">IF(OR(COUNTIF(AC1647,$AZ$2:$AZ$19)),0,1)</f>
        <v>0</v>
      </c>
      <c r="AV1647" cm="1">
        <f t="array" ref="AV1647">IF(OR(COUNTIF(AD1647,$AZ$2:$AZ$19)),0,1)</f>
        <v>0</v>
      </c>
      <c r="AX1647">
        <f t="shared" si="30"/>
        <v>0</v>
      </c>
    </row>
    <row r="1648" spans="1:50" x14ac:dyDescent="0.3">
      <c r="A1648" s="88" t="str" cm="1">
        <f t="array" ref="A1648">IF(AX1648&gt;0,'Licensee Info'!$A$2:$A$2,"#N/A")</f>
        <v>#N/A</v>
      </c>
      <c r="B1648" s="88" t="str">
        <f>'Cover Sheet'!$A$3</f>
        <v>[insert AFS Reporting Period]</v>
      </c>
      <c r="C1648" s="88" t="str">
        <f>'Cover Sheet'!$D$3</f>
        <v>[insert all medical and adult-use license record numbers covered by this AFS]</v>
      </c>
      <c r="D1648" s="88" t="str">
        <f>'Cover Sheet'!$A$6</f>
        <v>[insert name of firm]</v>
      </c>
      <c r="E1648" s="88" t="str">
        <f>'Cover Sheet'!$B$6</f>
        <v>[insert CPA name]</v>
      </c>
      <c r="F1648" s="88" t="str">
        <f>'Cover Sheet'!$B$8</f>
        <v>[insert CPA license number]</v>
      </c>
      <c r="G1648" s="88" t="str">
        <f>'Cover Sheet'!$D$6</f>
        <v>[insert direct email address]</v>
      </c>
      <c r="H1648" s="88" t="str">
        <f>'Cover Sheet'!$D$8</f>
        <v>[insert direct phone number]</v>
      </c>
      <c r="I1648" s="88" t="str">
        <f>'Cover Sheet'!$D$10</f>
        <v>[insert firm mailing address]</v>
      </c>
      <c r="J1648" s="88" t="str">
        <f>'Licensee Info'!$E$2</f>
        <v>Report not attested to correctly</v>
      </c>
      <c r="K1648" s="91" t="s">
        <v>309</v>
      </c>
      <c r="L1648" s="91">
        <v>1</v>
      </c>
      <c r="M1648" s="91" t="s">
        <v>308</v>
      </c>
      <c r="N1648" s="91"/>
      <c r="O1648" s="91">
        <v>19</v>
      </c>
      <c r="P1648" s="91"/>
      <c r="Q1648" s="91"/>
      <c r="R1648" s="91">
        <v>0</v>
      </c>
      <c r="S1648" s="91">
        <v>0</v>
      </c>
      <c r="T1648" s="91">
        <v>0</v>
      </c>
      <c r="U1648" s="91">
        <v>0</v>
      </c>
      <c r="V1648" s="91">
        <v>0</v>
      </c>
      <c r="W1648" s="91">
        <v>0</v>
      </c>
      <c r="X1648" s="91">
        <v>0</v>
      </c>
      <c r="Y1648" s="91">
        <v>0</v>
      </c>
      <c r="Z1648" s="91">
        <v>0</v>
      </c>
      <c r="AA1648" s="91">
        <v>0</v>
      </c>
      <c r="AB1648" s="91">
        <v>0</v>
      </c>
      <c r="AC1648" s="91">
        <v>0</v>
      </c>
      <c r="AD1648" s="91">
        <v>0</v>
      </c>
      <c r="AE1648" s="91"/>
      <c r="AF1648" s="91"/>
      <c r="AG1648" s="91"/>
      <c r="AH1648" s="91"/>
      <c r="AJ1648" cm="1">
        <f t="array" ref="AJ1648">IF(OR(COUNTIF(R1648,$AZ$2:$AZ$19)),0,1)</f>
        <v>0</v>
      </c>
      <c r="AK1648" cm="1">
        <f t="array" ref="AK1648">IF(OR(COUNTIF(S1648,$AZ$2:$AZ$19)),0,1)</f>
        <v>0</v>
      </c>
      <c r="AL1648" cm="1">
        <f t="array" ref="AL1648">IF(OR(COUNTIF(T1648,$AZ$2:$AZ$19)),0,1)</f>
        <v>0</v>
      </c>
      <c r="AM1648" cm="1">
        <f t="array" ref="AM1648">IF(OR(COUNTIF(U1648,$AZ$2:$AZ$19)),0,1)</f>
        <v>0</v>
      </c>
      <c r="AN1648" cm="1">
        <f t="array" ref="AN1648">IF(OR(COUNTIF(V1648,$AZ$2:$AZ$19)),0,1)</f>
        <v>0</v>
      </c>
      <c r="AO1648" cm="1">
        <f t="array" ref="AO1648">IF(OR(COUNTIF(W1648,$AZ$2:$AZ$19)),0,1)</f>
        <v>0</v>
      </c>
      <c r="AP1648" cm="1">
        <f t="array" ref="AP1648">IF(OR(COUNTIF(X1648,$AZ$2:$AZ$19)),0,1)</f>
        <v>0</v>
      </c>
      <c r="AQ1648" cm="1">
        <f t="array" ref="AQ1648">IF(OR(COUNTIF(Y1648,$AZ$2:$AZ$19)),0,1)</f>
        <v>0</v>
      </c>
      <c r="AR1648" cm="1">
        <f t="array" ref="AR1648">IF(OR(COUNTIF(Z1648,$AZ$2:$AZ$19)),0,1)</f>
        <v>0</v>
      </c>
      <c r="AS1648" cm="1">
        <f t="array" ref="AS1648">IF(OR(COUNTIF(AA1648,$AZ$2:$AZ$19)),0,1)</f>
        <v>0</v>
      </c>
      <c r="AT1648" cm="1">
        <f t="array" ref="AT1648">IF(OR(COUNTIF(AB1648,$AZ$2:$AZ$19)),0,1)</f>
        <v>0</v>
      </c>
      <c r="AU1648" cm="1">
        <f t="array" ref="AU1648">IF(OR(COUNTIF(AC1648,$AZ$2:$AZ$19)),0,1)</f>
        <v>0</v>
      </c>
      <c r="AV1648" cm="1">
        <f t="array" ref="AV1648">IF(OR(COUNTIF(AD1648,$AZ$2:$AZ$19)),0,1)</f>
        <v>0</v>
      </c>
      <c r="AX1648">
        <f t="shared" si="30"/>
        <v>0</v>
      </c>
    </row>
    <row r="1649" spans="1:50" x14ac:dyDescent="0.3">
      <c r="A1649" s="92" t="str" cm="1">
        <f t="array" ref="A1649">IF(AX1649&gt;0,'Licensee Info'!$A$2:$A$2,"#N/A")</f>
        <v>#N/A</v>
      </c>
      <c r="B1649" s="88" t="str">
        <f>'Cover Sheet'!$A$3</f>
        <v>[insert AFS Reporting Period]</v>
      </c>
      <c r="C1649" s="88" t="str">
        <f>'Cover Sheet'!$D$3</f>
        <v>[insert all medical and adult-use license record numbers covered by this AFS]</v>
      </c>
      <c r="D1649" s="88" t="str">
        <f>'Cover Sheet'!$A$6</f>
        <v>[insert name of firm]</v>
      </c>
      <c r="E1649" s="88" t="str">
        <f>'Cover Sheet'!$B$6</f>
        <v>[insert CPA name]</v>
      </c>
      <c r="F1649" s="88" t="str">
        <f>'Cover Sheet'!$B$8</f>
        <v>[insert CPA license number]</v>
      </c>
      <c r="G1649" s="88" t="str">
        <f>'Cover Sheet'!$D$6</f>
        <v>[insert direct email address]</v>
      </c>
      <c r="H1649" s="88" t="str">
        <f>'Cover Sheet'!$D$8</f>
        <v>[insert direct phone number]</v>
      </c>
      <c r="I1649" s="88" t="str">
        <f>'Cover Sheet'!$D$10</f>
        <v>[insert firm mailing address]</v>
      </c>
      <c r="J1649" s="88" t="str">
        <f>'Licensee Info'!$E$2</f>
        <v>Report not attested to correctly</v>
      </c>
      <c r="K1649" t="s">
        <v>309</v>
      </c>
      <c r="L1649">
        <v>1</v>
      </c>
      <c r="M1649" t="s">
        <v>308</v>
      </c>
      <c r="O1649">
        <v>20</v>
      </c>
      <c r="R1649">
        <v>0</v>
      </c>
      <c r="S1649">
        <v>0</v>
      </c>
      <c r="T1649">
        <v>0</v>
      </c>
      <c r="U1649">
        <v>0</v>
      </c>
      <c r="V1649">
        <v>0</v>
      </c>
      <c r="W1649">
        <v>0</v>
      </c>
      <c r="X1649">
        <v>0</v>
      </c>
      <c r="Y1649">
        <v>0</v>
      </c>
      <c r="Z1649">
        <v>0</v>
      </c>
      <c r="AA1649">
        <v>0</v>
      </c>
      <c r="AB1649">
        <v>0</v>
      </c>
      <c r="AC1649">
        <v>0</v>
      </c>
      <c r="AD1649">
        <v>0</v>
      </c>
      <c r="AJ1649" cm="1">
        <f t="array" ref="AJ1649">IF(OR(COUNTIF(R1649,$AZ$2:$AZ$19)),0,1)</f>
        <v>0</v>
      </c>
      <c r="AK1649" cm="1">
        <f t="array" ref="AK1649">IF(OR(COUNTIF(S1649,$AZ$2:$AZ$19)),0,1)</f>
        <v>0</v>
      </c>
      <c r="AL1649" cm="1">
        <f t="array" ref="AL1649">IF(OR(COUNTIF(T1649,$AZ$2:$AZ$19)),0,1)</f>
        <v>0</v>
      </c>
      <c r="AM1649" cm="1">
        <f t="array" ref="AM1649">IF(OR(COUNTIF(U1649,$AZ$2:$AZ$19)),0,1)</f>
        <v>0</v>
      </c>
      <c r="AN1649" cm="1">
        <f t="array" ref="AN1649">IF(OR(COUNTIF(V1649,$AZ$2:$AZ$19)),0,1)</f>
        <v>0</v>
      </c>
      <c r="AO1649" cm="1">
        <f t="array" ref="AO1649">IF(OR(COUNTIF(W1649,$AZ$2:$AZ$19)),0,1)</f>
        <v>0</v>
      </c>
      <c r="AP1649" cm="1">
        <f t="array" ref="AP1649">IF(OR(COUNTIF(X1649,$AZ$2:$AZ$19)),0,1)</f>
        <v>0</v>
      </c>
      <c r="AQ1649" cm="1">
        <f t="array" ref="AQ1649">IF(OR(COUNTIF(Y1649,$AZ$2:$AZ$19)),0,1)</f>
        <v>0</v>
      </c>
      <c r="AR1649" cm="1">
        <f t="array" ref="AR1649">IF(OR(COUNTIF(Z1649,$AZ$2:$AZ$19)),0,1)</f>
        <v>0</v>
      </c>
      <c r="AS1649" cm="1">
        <f t="array" ref="AS1649">IF(OR(COUNTIF(AA1649,$AZ$2:$AZ$19)),0,1)</f>
        <v>0</v>
      </c>
      <c r="AT1649" cm="1">
        <f t="array" ref="AT1649">IF(OR(COUNTIF(AB1649,$AZ$2:$AZ$19)),0,1)</f>
        <v>0</v>
      </c>
      <c r="AU1649" cm="1">
        <f t="array" ref="AU1649">IF(OR(COUNTIF(AC1649,$AZ$2:$AZ$19)),0,1)</f>
        <v>0</v>
      </c>
      <c r="AV1649" cm="1">
        <f t="array" ref="AV1649">IF(OR(COUNTIF(AD1649,$AZ$2:$AZ$19)),0,1)</f>
        <v>0</v>
      </c>
      <c r="AX1649">
        <f t="shared" si="30"/>
        <v>0</v>
      </c>
    </row>
    <row r="1650" spans="1:50" x14ac:dyDescent="0.3">
      <c r="A1650" s="88" t="str" cm="1">
        <f t="array" aca="1" ref="A1650" ca="1">IF(AX1650&gt;0,'Licensee Info'!$A$2:$A$2,"#N/A")</f>
        <v>#N/A</v>
      </c>
      <c r="B1650" s="88" t="str">
        <f>'Cover Sheet'!$A$3</f>
        <v>[insert AFS Reporting Period]</v>
      </c>
      <c r="C1650" s="88" t="str">
        <f>'Cover Sheet'!$D$3</f>
        <v>[insert all medical and adult-use license record numbers covered by this AFS]</v>
      </c>
      <c r="D1650" s="88" t="str">
        <f>'Cover Sheet'!$A$6</f>
        <v>[insert name of firm]</v>
      </c>
      <c r="E1650" s="88" t="str">
        <f>'Cover Sheet'!$B$6</f>
        <v>[insert CPA name]</v>
      </c>
      <c r="F1650" s="88" t="str">
        <f>'Cover Sheet'!$B$8</f>
        <v>[insert CPA license number]</v>
      </c>
      <c r="G1650" s="88" t="str">
        <f>'Cover Sheet'!$D$6</f>
        <v>[insert direct email address]</v>
      </c>
      <c r="H1650" s="88" t="str">
        <f>'Cover Sheet'!$D$8</f>
        <v>[insert direct phone number]</v>
      </c>
      <c r="I1650" s="88" t="str">
        <f>'Cover Sheet'!$D$10</f>
        <v>[insert firm mailing address]</v>
      </c>
      <c r="J1650" s="88" t="str">
        <f>'Licensee Info'!$E$2</f>
        <v>Report not attested to correctly</v>
      </c>
      <c r="K1650" s="91" t="s">
        <v>309</v>
      </c>
      <c r="L1650" s="91">
        <v>1</v>
      </c>
      <c r="M1650" s="91">
        <v>2</v>
      </c>
      <c r="N1650" s="91">
        <v>1</v>
      </c>
      <c r="O1650" s="91">
        <v>1</v>
      </c>
      <c r="P1650" s="91"/>
      <c r="Q1650" s="91"/>
      <c r="R1650" s="91" t="str">
        <f ca="1">'E5 - Service Vendors'!$C$48</f>
        <v>[Autofilled based on inputs from part 1]</v>
      </c>
      <c r="S1650" s="91" cm="1">
        <f t="array" ref="S1650:W1661">'E5 - Service Vendors'!$A$50:$E$61</f>
        <v>0</v>
      </c>
      <c r="T1650" s="91">
        <v>0</v>
      </c>
      <c r="U1650" s="91">
        <v>0</v>
      </c>
      <c r="V1650" s="91">
        <v>0</v>
      </c>
      <c r="W1650" s="91">
        <v>0</v>
      </c>
      <c r="X1650" s="91">
        <v>0</v>
      </c>
      <c r="Y1650" s="91">
        <v>0</v>
      </c>
      <c r="Z1650" s="91">
        <v>0</v>
      </c>
      <c r="AA1650" s="91">
        <v>0</v>
      </c>
      <c r="AB1650" s="91">
        <v>0</v>
      </c>
      <c r="AC1650" s="91">
        <v>0</v>
      </c>
      <c r="AD1650" s="91">
        <v>0</v>
      </c>
      <c r="AE1650" s="91"/>
      <c r="AF1650" s="91"/>
      <c r="AG1650" s="91"/>
      <c r="AH1650" s="91"/>
      <c r="AJ1650" cm="1">
        <f t="array" aca="1" ref="AJ1650" ca="1">IF(OR(COUNTIF(R1650,$AZ$2:$AZ$19)),0,1)</f>
        <v>0</v>
      </c>
      <c r="AK1650" cm="1">
        <f t="array" ref="AK1650">IF(OR(COUNTIF(S1650,$AZ$2:$AZ$19)),0,1)</f>
        <v>0</v>
      </c>
      <c r="AL1650" cm="1">
        <f t="array" ref="AL1650">IF(OR(COUNTIF(T1650,$AZ$2:$AZ$19)),0,1)</f>
        <v>0</v>
      </c>
      <c r="AM1650" cm="1">
        <f t="array" ref="AM1650">IF(OR(COUNTIF(U1650,$AZ$2:$AZ$19)),0,1)</f>
        <v>0</v>
      </c>
      <c r="AN1650" cm="1">
        <f t="array" ref="AN1650">IF(OR(COUNTIF(V1650,$AZ$2:$AZ$19)),0,1)</f>
        <v>0</v>
      </c>
      <c r="AO1650" cm="1">
        <f t="array" ref="AO1650">IF(OR(COUNTIF(W1650,$AZ$2:$AZ$19)),0,1)</f>
        <v>0</v>
      </c>
      <c r="AP1650" cm="1">
        <f t="array" ref="AP1650">IF(OR(COUNTIF(X1650,$AZ$2:$AZ$19)),0,1)</f>
        <v>0</v>
      </c>
      <c r="AQ1650" cm="1">
        <f t="array" ref="AQ1650">IF(OR(COUNTIF(Y1650,$AZ$2:$AZ$19)),0,1)</f>
        <v>0</v>
      </c>
      <c r="AR1650" cm="1">
        <f t="array" ref="AR1650">IF(OR(COUNTIF(Z1650,$AZ$2:$AZ$19)),0,1)</f>
        <v>0</v>
      </c>
      <c r="AS1650" cm="1">
        <f t="array" ref="AS1650">IF(OR(COUNTIF(AA1650,$AZ$2:$AZ$19)),0,1)</f>
        <v>0</v>
      </c>
      <c r="AT1650" cm="1">
        <f t="array" ref="AT1650">IF(OR(COUNTIF(AB1650,$AZ$2:$AZ$19)),0,1)</f>
        <v>0</v>
      </c>
      <c r="AU1650" cm="1">
        <f t="array" ref="AU1650">IF(OR(COUNTIF(AC1650,$AZ$2:$AZ$19)),0,1)</f>
        <v>0</v>
      </c>
      <c r="AV1650" cm="1">
        <f t="array" ref="AV1650">IF(OR(COUNTIF(AD1650,$AZ$2:$AZ$19)),0,1)</f>
        <v>0</v>
      </c>
      <c r="AX1650">
        <f t="shared" ca="1" si="30"/>
        <v>0</v>
      </c>
    </row>
    <row r="1651" spans="1:50" x14ac:dyDescent="0.3">
      <c r="A1651" s="92" t="str" cm="1">
        <f t="array" aca="1" ref="A1651" ca="1">IF(AX1651&gt;0,'Licensee Info'!$A$2:$A$2,"#N/A")</f>
        <v>#N/A</v>
      </c>
      <c r="B1651" s="88" t="str">
        <f>'Cover Sheet'!$A$3</f>
        <v>[insert AFS Reporting Period]</v>
      </c>
      <c r="C1651" s="88" t="str">
        <f>'Cover Sheet'!$D$3</f>
        <v>[insert all medical and adult-use license record numbers covered by this AFS]</v>
      </c>
      <c r="D1651" s="88" t="str">
        <f>'Cover Sheet'!$A$6</f>
        <v>[insert name of firm]</v>
      </c>
      <c r="E1651" s="88" t="str">
        <f>'Cover Sheet'!$B$6</f>
        <v>[insert CPA name]</v>
      </c>
      <c r="F1651" s="88" t="str">
        <f>'Cover Sheet'!$B$8</f>
        <v>[insert CPA license number]</v>
      </c>
      <c r="G1651" s="88" t="str">
        <f>'Cover Sheet'!$D$6</f>
        <v>[insert direct email address]</v>
      </c>
      <c r="H1651" s="88" t="str">
        <f>'Cover Sheet'!$D$8</f>
        <v>[insert direct phone number]</v>
      </c>
      <c r="I1651" s="88" t="str">
        <f>'Cover Sheet'!$D$10</f>
        <v>[insert firm mailing address]</v>
      </c>
      <c r="J1651" s="88" t="str">
        <f>'Licensee Info'!$E$2</f>
        <v>Report not attested to correctly</v>
      </c>
      <c r="K1651" t="s">
        <v>309</v>
      </c>
      <c r="L1651">
        <v>1</v>
      </c>
      <c r="M1651">
        <v>2</v>
      </c>
      <c r="N1651">
        <v>1</v>
      </c>
      <c r="O1651">
        <v>2</v>
      </c>
      <c r="R1651" t="str">
        <f ca="1">'E5 - Service Vendors'!$C$48</f>
        <v>[Autofilled based on inputs from part 1]</v>
      </c>
      <c r="S1651">
        <v>0</v>
      </c>
      <c r="T1651">
        <v>0</v>
      </c>
      <c r="U1651">
        <v>0</v>
      </c>
      <c r="V1651">
        <v>0</v>
      </c>
      <c r="W1651">
        <v>0</v>
      </c>
      <c r="X1651">
        <v>0</v>
      </c>
      <c r="Y1651">
        <v>0</v>
      </c>
      <c r="Z1651">
        <v>0</v>
      </c>
      <c r="AA1651">
        <v>0</v>
      </c>
      <c r="AB1651">
        <v>0</v>
      </c>
      <c r="AC1651">
        <v>0</v>
      </c>
      <c r="AD1651">
        <v>0</v>
      </c>
      <c r="AJ1651" cm="1">
        <f t="array" aca="1" ref="AJ1651" ca="1">IF(OR(COUNTIF(R1651,$AZ$2:$AZ$19)),0,1)</f>
        <v>0</v>
      </c>
      <c r="AK1651" cm="1">
        <f t="array" ref="AK1651">IF(OR(COUNTIF(S1651,$AZ$2:$AZ$19)),0,1)</f>
        <v>0</v>
      </c>
      <c r="AL1651" cm="1">
        <f t="array" ref="AL1651">IF(OR(COUNTIF(T1651,$AZ$2:$AZ$19)),0,1)</f>
        <v>0</v>
      </c>
      <c r="AM1651" cm="1">
        <f t="array" ref="AM1651">IF(OR(COUNTIF(U1651,$AZ$2:$AZ$19)),0,1)</f>
        <v>0</v>
      </c>
      <c r="AN1651" cm="1">
        <f t="array" ref="AN1651">IF(OR(COUNTIF(V1651,$AZ$2:$AZ$19)),0,1)</f>
        <v>0</v>
      </c>
      <c r="AO1651" cm="1">
        <f t="array" ref="AO1651">IF(OR(COUNTIF(W1651,$AZ$2:$AZ$19)),0,1)</f>
        <v>0</v>
      </c>
      <c r="AP1651" cm="1">
        <f t="array" ref="AP1651">IF(OR(COUNTIF(X1651,$AZ$2:$AZ$19)),0,1)</f>
        <v>0</v>
      </c>
      <c r="AQ1651" cm="1">
        <f t="array" ref="AQ1651">IF(OR(COUNTIF(Y1651,$AZ$2:$AZ$19)),0,1)</f>
        <v>0</v>
      </c>
      <c r="AR1651" cm="1">
        <f t="array" ref="AR1651">IF(OR(COUNTIF(Z1651,$AZ$2:$AZ$19)),0,1)</f>
        <v>0</v>
      </c>
      <c r="AS1651" cm="1">
        <f t="array" ref="AS1651">IF(OR(COUNTIF(AA1651,$AZ$2:$AZ$19)),0,1)</f>
        <v>0</v>
      </c>
      <c r="AT1651" cm="1">
        <f t="array" ref="AT1651">IF(OR(COUNTIF(AB1651,$AZ$2:$AZ$19)),0,1)</f>
        <v>0</v>
      </c>
      <c r="AU1651" cm="1">
        <f t="array" ref="AU1651">IF(OR(COUNTIF(AC1651,$AZ$2:$AZ$19)),0,1)</f>
        <v>0</v>
      </c>
      <c r="AV1651" cm="1">
        <f t="array" ref="AV1651">IF(OR(COUNTIF(AD1651,$AZ$2:$AZ$19)),0,1)</f>
        <v>0</v>
      </c>
      <c r="AX1651">
        <f t="shared" ca="1" si="30"/>
        <v>0</v>
      </c>
    </row>
    <row r="1652" spans="1:50" x14ac:dyDescent="0.3">
      <c r="A1652" s="88" t="str" cm="1">
        <f t="array" aca="1" ref="A1652" ca="1">IF(AX1652&gt;0,'Licensee Info'!$A$2:$A$2,"#N/A")</f>
        <v>#N/A</v>
      </c>
      <c r="B1652" s="88" t="str">
        <f>'Cover Sheet'!$A$3</f>
        <v>[insert AFS Reporting Period]</v>
      </c>
      <c r="C1652" s="88" t="str">
        <f>'Cover Sheet'!$D$3</f>
        <v>[insert all medical and adult-use license record numbers covered by this AFS]</v>
      </c>
      <c r="D1652" s="88" t="str">
        <f>'Cover Sheet'!$A$6</f>
        <v>[insert name of firm]</v>
      </c>
      <c r="E1652" s="88" t="str">
        <f>'Cover Sheet'!$B$6</f>
        <v>[insert CPA name]</v>
      </c>
      <c r="F1652" s="88" t="str">
        <f>'Cover Sheet'!$B$8</f>
        <v>[insert CPA license number]</v>
      </c>
      <c r="G1652" s="88" t="str">
        <f>'Cover Sheet'!$D$6</f>
        <v>[insert direct email address]</v>
      </c>
      <c r="H1652" s="88" t="str">
        <f>'Cover Sheet'!$D$8</f>
        <v>[insert direct phone number]</v>
      </c>
      <c r="I1652" s="88" t="str">
        <f>'Cover Sheet'!$D$10</f>
        <v>[insert firm mailing address]</v>
      </c>
      <c r="J1652" s="88" t="str">
        <f>'Licensee Info'!$E$2</f>
        <v>Report not attested to correctly</v>
      </c>
      <c r="K1652" s="91" t="s">
        <v>309</v>
      </c>
      <c r="L1652" s="91">
        <v>1</v>
      </c>
      <c r="M1652" s="91">
        <v>2</v>
      </c>
      <c r="N1652" s="91">
        <v>1</v>
      </c>
      <c r="O1652" s="91">
        <v>3</v>
      </c>
      <c r="P1652" s="91"/>
      <c r="Q1652" s="91"/>
      <c r="R1652" s="91" t="str">
        <f ca="1">'E5 - Service Vendors'!$C$48</f>
        <v>[Autofilled based on inputs from part 1]</v>
      </c>
      <c r="S1652" s="91">
        <v>0</v>
      </c>
      <c r="T1652" s="91">
        <v>0</v>
      </c>
      <c r="U1652" s="91">
        <v>0</v>
      </c>
      <c r="V1652" s="91">
        <v>0</v>
      </c>
      <c r="W1652" s="91">
        <v>0</v>
      </c>
      <c r="X1652" s="91">
        <v>0</v>
      </c>
      <c r="Y1652" s="91">
        <v>0</v>
      </c>
      <c r="Z1652" s="91">
        <v>0</v>
      </c>
      <c r="AA1652" s="91">
        <v>0</v>
      </c>
      <c r="AB1652" s="91">
        <v>0</v>
      </c>
      <c r="AC1652" s="91">
        <v>0</v>
      </c>
      <c r="AD1652" s="91">
        <v>0</v>
      </c>
      <c r="AE1652" s="91"/>
      <c r="AF1652" s="91"/>
      <c r="AG1652" s="91"/>
      <c r="AH1652" s="91"/>
      <c r="AJ1652" cm="1">
        <f t="array" aca="1" ref="AJ1652" ca="1">IF(OR(COUNTIF(R1652,$AZ$2:$AZ$19)),0,1)</f>
        <v>0</v>
      </c>
      <c r="AK1652" cm="1">
        <f t="array" ref="AK1652">IF(OR(COUNTIF(S1652,$AZ$2:$AZ$19)),0,1)</f>
        <v>0</v>
      </c>
      <c r="AL1652" cm="1">
        <f t="array" ref="AL1652">IF(OR(COUNTIF(T1652,$AZ$2:$AZ$19)),0,1)</f>
        <v>0</v>
      </c>
      <c r="AM1652" cm="1">
        <f t="array" ref="AM1652">IF(OR(COUNTIF(U1652,$AZ$2:$AZ$19)),0,1)</f>
        <v>0</v>
      </c>
      <c r="AN1652" cm="1">
        <f t="array" ref="AN1652">IF(OR(COUNTIF(V1652,$AZ$2:$AZ$19)),0,1)</f>
        <v>0</v>
      </c>
      <c r="AO1652" cm="1">
        <f t="array" ref="AO1652">IF(OR(COUNTIF(W1652,$AZ$2:$AZ$19)),0,1)</f>
        <v>0</v>
      </c>
      <c r="AP1652" cm="1">
        <f t="array" ref="AP1652">IF(OR(COUNTIF(X1652,$AZ$2:$AZ$19)),0,1)</f>
        <v>0</v>
      </c>
      <c r="AQ1652" cm="1">
        <f t="array" ref="AQ1652">IF(OR(COUNTIF(Y1652,$AZ$2:$AZ$19)),0,1)</f>
        <v>0</v>
      </c>
      <c r="AR1652" cm="1">
        <f t="array" ref="AR1652">IF(OR(COUNTIF(Z1652,$AZ$2:$AZ$19)),0,1)</f>
        <v>0</v>
      </c>
      <c r="AS1652" cm="1">
        <f t="array" ref="AS1652">IF(OR(COUNTIF(AA1652,$AZ$2:$AZ$19)),0,1)</f>
        <v>0</v>
      </c>
      <c r="AT1652" cm="1">
        <f t="array" ref="AT1652">IF(OR(COUNTIF(AB1652,$AZ$2:$AZ$19)),0,1)</f>
        <v>0</v>
      </c>
      <c r="AU1652" cm="1">
        <f t="array" ref="AU1652">IF(OR(COUNTIF(AC1652,$AZ$2:$AZ$19)),0,1)</f>
        <v>0</v>
      </c>
      <c r="AV1652" cm="1">
        <f t="array" ref="AV1652">IF(OR(COUNTIF(AD1652,$AZ$2:$AZ$19)),0,1)</f>
        <v>0</v>
      </c>
      <c r="AX1652">
        <f t="shared" ca="1" si="30"/>
        <v>0</v>
      </c>
    </row>
    <row r="1653" spans="1:50" x14ac:dyDescent="0.3">
      <c r="A1653" s="92" t="str" cm="1">
        <f t="array" aca="1" ref="A1653" ca="1">IF(AX1653&gt;0,'Licensee Info'!$A$2:$A$2,"#N/A")</f>
        <v>#N/A</v>
      </c>
      <c r="B1653" s="88" t="str">
        <f>'Cover Sheet'!$A$3</f>
        <v>[insert AFS Reporting Period]</v>
      </c>
      <c r="C1653" s="88" t="str">
        <f>'Cover Sheet'!$D$3</f>
        <v>[insert all medical and adult-use license record numbers covered by this AFS]</v>
      </c>
      <c r="D1653" s="88" t="str">
        <f>'Cover Sheet'!$A$6</f>
        <v>[insert name of firm]</v>
      </c>
      <c r="E1653" s="88" t="str">
        <f>'Cover Sheet'!$B$6</f>
        <v>[insert CPA name]</v>
      </c>
      <c r="F1653" s="88" t="str">
        <f>'Cover Sheet'!$B$8</f>
        <v>[insert CPA license number]</v>
      </c>
      <c r="G1653" s="88" t="str">
        <f>'Cover Sheet'!$D$6</f>
        <v>[insert direct email address]</v>
      </c>
      <c r="H1653" s="88" t="str">
        <f>'Cover Sheet'!$D$8</f>
        <v>[insert direct phone number]</v>
      </c>
      <c r="I1653" s="88" t="str">
        <f>'Cover Sheet'!$D$10</f>
        <v>[insert firm mailing address]</v>
      </c>
      <c r="J1653" s="88" t="str">
        <f>'Licensee Info'!$E$2</f>
        <v>Report not attested to correctly</v>
      </c>
      <c r="K1653" t="s">
        <v>309</v>
      </c>
      <c r="L1653">
        <v>1</v>
      </c>
      <c r="M1653">
        <v>2</v>
      </c>
      <c r="N1653">
        <v>1</v>
      </c>
      <c r="O1653">
        <v>4</v>
      </c>
      <c r="R1653" t="str">
        <f ca="1">'E5 - Service Vendors'!$C$48</f>
        <v>[Autofilled based on inputs from part 1]</v>
      </c>
      <c r="S1653">
        <v>0</v>
      </c>
      <c r="T1653">
        <v>0</v>
      </c>
      <c r="U1653">
        <v>0</v>
      </c>
      <c r="V1653">
        <v>0</v>
      </c>
      <c r="W1653">
        <v>0</v>
      </c>
      <c r="X1653">
        <v>0</v>
      </c>
      <c r="Y1653">
        <v>0</v>
      </c>
      <c r="Z1653">
        <v>0</v>
      </c>
      <c r="AA1653">
        <v>0</v>
      </c>
      <c r="AB1653">
        <v>0</v>
      </c>
      <c r="AC1653">
        <v>0</v>
      </c>
      <c r="AD1653">
        <v>0</v>
      </c>
      <c r="AJ1653" cm="1">
        <f t="array" aca="1" ref="AJ1653" ca="1">IF(OR(COUNTIF(R1653,$AZ$2:$AZ$19)),0,1)</f>
        <v>0</v>
      </c>
      <c r="AK1653" cm="1">
        <f t="array" ref="AK1653">IF(OR(COUNTIF(S1653,$AZ$2:$AZ$19)),0,1)</f>
        <v>0</v>
      </c>
      <c r="AL1653" cm="1">
        <f t="array" ref="AL1653">IF(OR(COUNTIF(T1653,$AZ$2:$AZ$19)),0,1)</f>
        <v>0</v>
      </c>
      <c r="AM1653" cm="1">
        <f t="array" ref="AM1653">IF(OR(COUNTIF(U1653,$AZ$2:$AZ$19)),0,1)</f>
        <v>0</v>
      </c>
      <c r="AN1653" cm="1">
        <f t="array" ref="AN1653">IF(OR(COUNTIF(V1653,$AZ$2:$AZ$19)),0,1)</f>
        <v>0</v>
      </c>
      <c r="AO1653" cm="1">
        <f t="array" ref="AO1653">IF(OR(COUNTIF(W1653,$AZ$2:$AZ$19)),0,1)</f>
        <v>0</v>
      </c>
      <c r="AP1653" cm="1">
        <f t="array" ref="AP1653">IF(OR(COUNTIF(X1653,$AZ$2:$AZ$19)),0,1)</f>
        <v>0</v>
      </c>
      <c r="AQ1653" cm="1">
        <f t="array" ref="AQ1653">IF(OR(COUNTIF(Y1653,$AZ$2:$AZ$19)),0,1)</f>
        <v>0</v>
      </c>
      <c r="AR1653" cm="1">
        <f t="array" ref="AR1653">IF(OR(COUNTIF(Z1653,$AZ$2:$AZ$19)),0,1)</f>
        <v>0</v>
      </c>
      <c r="AS1653" cm="1">
        <f t="array" ref="AS1653">IF(OR(COUNTIF(AA1653,$AZ$2:$AZ$19)),0,1)</f>
        <v>0</v>
      </c>
      <c r="AT1653" cm="1">
        <f t="array" ref="AT1653">IF(OR(COUNTIF(AB1653,$AZ$2:$AZ$19)),0,1)</f>
        <v>0</v>
      </c>
      <c r="AU1653" cm="1">
        <f t="array" ref="AU1653">IF(OR(COUNTIF(AC1653,$AZ$2:$AZ$19)),0,1)</f>
        <v>0</v>
      </c>
      <c r="AV1653" cm="1">
        <f t="array" ref="AV1653">IF(OR(COUNTIF(AD1653,$AZ$2:$AZ$19)),0,1)</f>
        <v>0</v>
      </c>
      <c r="AX1653">
        <f t="shared" ca="1" si="30"/>
        <v>0</v>
      </c>
    </row>
    <row r="1654" spans="1:50" x14ac:dyDescent="0.3">
      <c r="A1654" s="88" t="str" cm="1">
        <f t="array" aca="1" ref="A1654" ca="1">IF(AX1654&gt;0,'Licensee Info'!$A$2:$A$2,"#N/A")</f>
        <v>#N/A</v>
      </c>
      <c r="B1654" s="88" t="str">
        <f>'Cover Sheet'!$A$3</f>
        <v>[insert AFS Reporting Period]</v>
      </c>
      <c r="C1654" s="88" t="str">
        <f>'Cover Sheet'!$D$3</f>
        <v>[insert all medical and adult-use license record numbers covered by this AFS]</v>
      </c>
      <c r="D1654" s="88" t="str">
        <f>'Cover Sheet'!$A$6</f>
        <v>[insert name of firm]</v>
      </c>
      <c r="E1654" s="88" t="str">
        <f>'Cover Sheet'!$B$6</f>
        <v>[insert CPA name]</v>
      </c>
      <c r="F1654" s="88" t="str">
        <f>'Cover Sheet'!$B$8</f>
        <v>[insert CPA license number]</v>
      </c>
      <c r="G1654" s="88" t="str">
        <f>'Cover Sheet'!$D$6</f>
        <v>[insert direct email address]</v>
      </c>
      <c r="H1654" s="88" t="str">
        <f>'Cover Sheet'!$D$8</f>
        <v>[insert direct phone number]</v>
      </c>
      <c r="I1654" s="88" t="str">
        <f>'Cover Sheet'!$D$10</f>
        <v>[insert firm mailing address]</v>
      </c>
      <c r="J1654" s="88" t="str">
        <f>'Licensee Info'!$E$2</f>
        <v>Report not attested to correctly</v>
      </c>
      <c r="K1654" s="91" t="s">
        <v>309</v>
      </c>
      <c r="L1654" s="91">
        <v>1</v>
      </c>
      <c r="M1654" s="91">
        <v>2</v>
      </c>
      <c r="N1654" s="91">
        <v>1</v>
      </c>
      <c r="O1654" s="91">
        <v>5</v>
      </c>
      <c r="P1654" s="91"/>
      <c r="Q1654" s="91"/>
      <c r="R1654" s="91" t="str">
        <f ca="1">'E5 - Service Vendors'!$C$48</f>
        <v>[Autofilled based on inputs from part 1]</v>
      </c>
      <c r="S1654" s="91">
        <v>0</v>
      </c>
      <c r="T1654" s="91">
        <v>0</v>
      </c>
      <c r="U1654" s="91">
        <v>0</v>
      </c>
      <c r="V1654" s="91">
        <v>0</v>
      </c>
      <c r="W1654" s="91">
        <v>0</v>
      </c>
      <c r="X1654" s="91">
        <v>0</v>
      </c>
      <c r="Y1654" s="91">
        <v>0</v>
      </c>
      <c r="Z1654" s="91">
        <v>0</v>
      </c>
      <c r="AA1654" s="91">
        <v>0</v>
      </c>
      <c r="AB1654" s="91">
        <v>0</v>
      </c>
      <c r="AC1654" s="91">
        <v>0</v>
      </c>
      <c r="AD1654" s="91">
        <v>0</v>
      </c>
      <c r="AE1654" s="91"/>
      <c r="AF1654" s="91"/>
      <c r="AG1654" s="91"/>
      <c r="AH1654" s="91"/>
      <c r="AJ1654" cm="1">
        <f t="array" aca="1" ref="AJ1654" ca="1">IF(OR(COUNTIF(R1654,$AZ$2:$AZ$19)),0,1)</f>
        <v>0</v>
      </c>
      <c r="AK1654" cm="1">
        <f t="array" ref="AK1654">IF(OR(COUNTIF(S1654,$AZ$2:$AZ$19)),0,1)</f>
        <v>0</v>
      </c>
      <c r="AL1654" cm="1">
        <f t="array" ref="AL1654">IF(OR(COUNTIF(T1654,$AZ$2:$AZ$19)),0,1)</f>
        <v>0</v>
      </c>
      <c r="AM1654" cm="1">
        <f t="array" ref="AM1654">IF(OR(COUNTIF(U1654,$AZ$2:$AZ$19)),0,1)</f>
        <v>0</v>
      </c>
      <c r="AN1654" cm="1">
        <f t="array" ref="AN1654">IF(OR(COUNTIF(V1654,$AZ$2:$AZ$19)),0,1)</f>
        <v>0</v>
      </c>
      <c r="AO1654" cm="1">
        <f t="array" ref="AO1654">IF(OR(COUNTIF(W1654,$AZ$2:$AZ$19)),0,1)</f>
        <v>0</v>
      </c>
      <c r="AP1654" cm="1">
        <f t="array" ref="AP1654">IF(OR(COUNTIF(X1654,$AZ$2:$AZ$19)),0,1)</f>
        <v>0</v>
      </c>
      <c r="AQ1654" cm="1">
        <f t="array" ref="AQ1654">IF(OR(COUNTIF(Y1654,$AZ$2:$AZ$19)),0,1)</f>
        <v>0</v>
      </c>
      <c r="AR1654" cm="1">
        <f t="array" ref="AR1654">IF(OR(COUNTIF(Z1654,$AZ$2:$AZ$19)),0,1)</f>
        <v>0</v>
      </c>
      <c r="AS1654" cm="1">
        <f t="array" ref="AS1654">IF(OR(COUNTIF(AA1654,$AZ$2:$AZ$19)),0,1)</f>
        <v>0</v>
      </c>
      <c r="AT1654" cm="1">
        <f t="array" ref="AT1654">IF(OR(COUNTIF(AB1654,$AZ$2:$AZ$19)),0,1)</f>
        <v>0</v>
      </c>
      <c r="AU1654" cm="1">
        <f t="array" ref="AU1654">IF(OR(COUNTIF(AC1654,$AZ$2:$AZ$19)),0,1)</f>
        <v>0</v>
      </c>
      <c r="AV1654" cm="1">
        <f t="array" ref="AV1654">IF(OR(COUNTIF(AD1654,$AZ$2:$AZ$19)),0,1)</f>
        <v>0</v>
      </c>
      <c r="AX1654">
        <f t="shared" ca="1" si="30"/>
        <v>0</v>
      </c>
    </row>
    <row r="1655" spans="1:50" x14ac:dyDescent="0.3">
      <c r="A1655" s="92" t="str" cm="1">
        <f t="array" aca="1" ref="A1655" ca="1">IF(AX1655&gt;0,'Licensee Info'!$A$2:$A$2,"#N/A")</f>
        <v>#N/A</v>
      </c>
      <c r="B1655" s="88" t="str">
        <f>'Cover Sheet'!$A$3</f>
        <v>[insert AFS Reporting Period]</v>
      </c>
      <c r="C1655" s="88" t="str">
        <f>'Cover Sheet'!$D$3</f>
        <v>[insert all medical and adult-use license record numbers covered by this AFS]</v>
      </c>
      <c r="D1655" s="88" t="str">
        <f>'Cover Sheet'!$A$6</f>
        <v>[insert name of firm]</v>
      </c>
      <c r="E1655" s="88" t="str">
        <f>'Cover Sheet'!$B$6</f>
        <v>[insert CPA name]</v>
      </c>
      <c r="F1655" s="88" t="str">
        <f>'Cover Sheet'!$B$8</f>
        <v>[insert CPA license number]</v>
      </c>
      <c r="G1655" s="88" t="str">
        <f>'Cover Sheet'!$D$6</f>
        <v>[insert direct email address]</v>
      </c>
      <c r="H1655" s="88" t="str">
        <f>'Cover Sheet'!$D$8</f>
        <v>[insert direct phone number]</v>
      </c>
      <c r="I1655" s="88" t="str">
        <f>'Cover Sheet'!$D$10</f>
        <v>[insert firm mailing address]</v>
      </c>
      <c r="J1655" s="88" t="str">
        <f>'Licensee Info'!$E$2</f>
        <v>Report not attested to correctly</v>
      </c>
      <c r="K1655" t="s">
        <v>309</v>
      </c>
      <c r="L1655">
        <v>1</v>
      </c>
      <c r="M1655">
        <v>2</v>
      </c>
      <c r="N1655">
        <v>1</v>
      </c>
      <c r="O1655">
        <v>6</v>
      </c>
      <c r="R1655" t="str">
        <f ca="1">'E5 - Service Vendors'!$C$48</f>
        <v>[Autofilled based on inputs from part 1]</v>
      </c>
      <c r="S1655">
        <v>0</v>
      </c>
      <c r="T1655">
        <v>0</v>
      </c>
      <c r="U1655">
        <v>0</v>
      </c>
      <c r="V1655">
        <v>0</v>
      </c>
      <c r="W1655">
        <v>0</v>
      </c>
      <c r="X1655">
        <v>0</v>
      </c>
      <c r="Y1655">
        <v>0</v>
      </c>
      <c r="Z1655">
        <v>0</v>
      </c>
      <c r="AA1655">
        <v>0</v>
      </c>
      <c r="AB1655">
        <v>0</v>
      </c>
      <c r="AC1655">
        <v>0</v>
      </c>
      <c r="AD1655">
        <v>0</v>
      </c>
      <c r="AJ1655" cm="1">
        <f t="array" aca="1" ref="AJ1655" ca="1">IF(OR(COUNTIF(R1655,$AZ$2:$AZ$19)),0,1)</f>
        <v>0</v>
      </c>
      <c r="AK1655" cm="1">
        <f t="array" ref="AK1655">IF(OR(COUNTIF(S1655,$AZ$2:$AZ$19)),0,1)</f>
        <v>0</v>
      </c>
      <c r="AL1655" cm="1">
        <f t="array" ref="AL1655">IF(OR(COUNTIF(T1655,$AZ$2:$AZ$19)),0,1)</f>
        <v>0</v>
      </c>
      <c r="AM1655" cm="1">
        <f t="array" ref="AM1655">IF(OR(COUNTIF(U1655,$AZ$2:$AZ$19)),0,1)</f>
        <v>0</v>
      </c>
      <c r="AN1655" cm="1">
        <f t="array" ref="AN1655">IF(OR(COUNTIF(V1655,$AZ$2:$AZ$19)),0,1)</f>
        <v>0</v>
      </c>
      <c r="AO1655" cm="1">
        <f t="array" ref="AO1655">IF(OR(COUNTIF(W1655,$AZ$2:$AZ$19)),0,1)</f>
        <v>0</v>
      </c>
      <c r="AP1655" cm="1">
        <f t="array" ref="AP1655">IF(OR(COUNTIF(X1655,$AZ$2:$AZ$19)),0,1)</f>
        <v>0</v>
      </c>
      <c r="AQ1655" cm="1">
        <f t="array" ref="AQ1655">IF(OR(COUNTIF(Y1655,$AZ$2:$AZ$19)),0,1)</f>
        <v>0</v>
      </c>
      <c r="AR1655" cm="1">
        <f t="array" ref="AR1655">IF(OR(COUNTIF(Z1655,$AZ$2:$AZ$19)),0,1)</f>
        <v>0</v>
      </c>
      <c r="AS1655" cm="1">
        <f t="array" ref="AS1655">IF(OR(COUNTIF(AA1655,$AZ$2:$AZ$19)),0,1)</f>
        <v>0</v>
      </c>
      <c r="AT1655" cm="1">
        <f t="array" ref="AT1655">IF(OR(COUNTIF(AB1655,$AZ$2:$AZ$19)),0,1)</f>
        <v>0</v>
      </c>
      <c r="AU1655" cm="1">
        <f t="array" ref="AU1655">IF(OR(COUNTIF(AC1655,$AZ$2:$AZ$19)),0,1)</f>
        <v>0</v>
      </c>
      <c r="AV1655" cm="1">
        <f t="array" ref="AV1655">IF(OR(COUNTIF(AD1655,$AZ$2:$AZ$19)),0,1)</f>
        <v>0</v>
      </c>
      <c r="AX1655">
        <f t="shared" ca="1" si="30"/>
        <v>0</v>
      </c>
    </row>
    <row r="1656" spans="1:50" x14ac:dyDescent="0.3">
      <c r="A1656" s="88" t="str" cm="1">
        <f t="array" aca="1" ref="A1656" ca="1">IF(AX1656&gt;0,'Licensee Info'!$A$2:$A$2,"#N/A")</f>
        <v>#N/A</v>
      </c>
      <c r="B1656" s="88" t="str">
        <f>'Cover Sheet'!$A$3</f>
        <v>[insert AFS Reporting Period]</v>
      </c>
      <c r="C1656" s="88" t="str">
        <f>'Cover Sheet'!$D$3</f>
        <v>[insert all medical and adult-use license record numbers covered by this AFS]</v>
      </c>
      <c r="D1656" s="88" t="str">
        <f>'Cover Sheet'!$A$6</f>
        <v>[insert name of firm]</v>
      </c>
      <c r="E1656" s="88" t="str">
        <f>'Cover Sheet'!$B$6</f>
        <v>[insert CPA name]</v>
      </c>
      <c r="F1656" s="88" t="str">
        <f>'Cover Sheet'!$B$8</f>
        <v>[insert CPA license number]</v>
      </c>
      <c r="G1656" s="88" t="str">
        <f>'Cover Sheet'!$D$6</f>
        <v>[insert direct email address]</v>
      </c>
      <c r="H1656" s="88" t="str">
        <f>'Cover Sheet'!$D$8</f>
        <v>[insert direct phone number]</v>
      </c>
      <c r="I1656" s="88" t="str">
        <f>'Cover Sheet'!$D$10</f>
        <v>[insert firm mailing address]</v>
      </c>
      <c r="J1656" s="88" t="str">
        <f>'Licensee Info'!$E$2</f>
        <v>Report not attested to correctly</v>
      </c>
      <c r="K1656" s="91" t="s">
        <v>309</v>
      </c>
      <c r="L1656" s="91">
        <v>1</v>
      </c>
      <c r="M1656" s="91">
        <v>2</v>
      </c>
      <c r="N1656" s="91">
        <v>1</v>
      </c>
      <c r="O1656" s="91">
        <v>7</v>
      </c>
      <c r="P1656" s="91"/>
      <c r="Q1656" s="91"/>
      <c r="R1656" s="91" t="str">
        <f ca="1">'E5 - Service Vendors'!$C$48</f>
        <v>[Autofilled based on inputs from part 1]</v>
      </c>
      <c r="S1656" s="91">
        <v>0</v>
      </c>
      <c r="T1656" s="91">
        <v>0</v>
      </c>
      <c r="U1656" s="91">
        <v>0</v>
      </c>
      <c r="V1656" s="91">
        <v>0</v>
      </c>
      <c r="W1656" s="91">
        <v>0</v>
      </c>
      <c r="X1656" s="91">
        <v>0</v>
      </c>
      <c r="Y1656" s="91">
        <v>0</v>
      </c>
      <c r="Z1656" s="91">
        <v>0</v>
      </c>
      <c r="AA1656" s="91">
        <v>0</v>
      </c>
      <c r="AB1656" s="91">
        <v>0</v>
      </c>
      <c r="AC1656" s="91">
        <v>0</v>
      </c>
      <c r="AD1656" s="91">
        <v>0</v>
      </c>
      <c r="AE1656" s="91"/>
      <c r="AF1656" s="91"/>
      <c r="AG1656" s="91"/>
      <c r="AH1656" s="91"/>
      <c r="AJ1656" cm="1">
        <f t="array" aca="1" ref="AJ1656" ca="1">IF(OR(COUNTIF(R1656,$AZ$2:$AZ$19)),0,1)</f>
        <v>0</v>
      </c>
      <c r="AK1656" cm="1">
        <f t="array" ref="AK1656">IF(OR(COUNTIF(S1656,$AZ$2:$AZ$19)),0,1)</f>
        <v>0</v>
      </c>
      <c r="AL1656" cm="1">
        <f t="array" ref="AL1656">IF(OR(COUNTIF(T1656,$AZ$2:$AZ$19)),0,1)</f>
        <v>0</v>
      </c>
      <c r="AM1656" cm="1">
        <f t="array" ref="AM1656">IF(OR(COUNTIF(U1656,$AZ$2:$AZ$19)),0,1)</f>
        <v>0</v>
      </c>
      <c r="AN1656" cm="1">
        <f t="array" ref="AN1656">IF(OR(COUNTIF(V1656,$AZ$2:$AZ$19)),0,1)</f>
        <v>0</v>
      </c>
      <c r="AO1656" cm="1">
        <f t="array" ref="AO1656">IF(OR(COUNTIF(W1656,$AZ$2:$AZ$19)),0,1)</f>
        <v>0</v>
      </c>
      <c r="AP1656" cm="1">
        <f t="array" ref="AP1656">IF(OR(COUNTIF(X1656,$AZ$2:$AZ$19)),0,1)</f>
        <v>0</v>
      </c>
      <c r="AQ1656" cm="1">
        <f t="array" ref="AQ1656">IF(OR(COUNTIF(Y1656,$AZ$2:$AZ$19)),0,1)</f>
        <v>0</v>
      </c>
      <c r="AR1656" cm="1">
        <f t="array" ref="AR1656">IF(OR(COUNTIF(Z1656,$AZ$2:$AZ$19)),0,1)</f>
        <v>0</v>
      </c>
      <c r="AS1656" cm="1">
        <f t="array" ref="AS1656">IF(OR(COUNTIF(AA1656,$AZ$2:$AZ$19)),0,1)</f>
        <v>0</v>
      </c>
      <c r="AT1656" cm="1">
        <f t="array" ref="AT1656">IF(OR(COUNTIF(AB1656,$AZ$2:$AZ$19)),0,1)</f>
        <v>0</v>
      </c>
      <c r="AU1656" cm="1">
        <f t="array" ref="AU1656">IF(OR(COUNTIF(AC1656,$AZ$2:$AZ$19)),0,1)</f>
        <v>0</v>
      </c>
      <c r="AV1656" cm="1">
        <f t="array" ref="AV1656">IF(OR(COUNTIF(AD1656,$AZ$2:$AZ$19)),0,1)</f>
        <v>0</v>
      </c>
      <c r="AX1656">
        <f t="shared" ca="1" si="30"/>
        <v>0</v>
      </c>
    </row>
    <row r="1657" spans="1:50" x14ac:dyDescent="0.3">
      <c r="A1657" s="92" t="str" cm="1">
        <f t="array" aca="1" ref="A1657" ca="1">IF(AX1657&gt;0,'Licensee Info'!$A$2:$A$2,"#N/A")</f>
        <v>#N/A</v>
      </c>
      <c r="B1657" s="88" t="str">
        <f>'Cover Sheet'!$A$3</f>
        <v>[insert AFS Reporting Period]</v>
      </c>
      <c r="C1657" s="88" t="str">
        <f>'Cover Sheet'!$D$3</f>
        <v>[insert all medical and adult-use license record numbers covered by this AFS]</v>
      </c>
      <c r="D1657" s="88" t="str">
        <f>'Cover Sheet'!$A$6</f>
        <v>[insert name of firm]</v>
      </c>
      <c r="E1657" s="88" t="str">
        <f>'Cover Sheet'!$B$6</f>
        <v>[insert CPA name]</v>
      </c>
      <c r="F1657" s="88" t="str">
        <f>'Cover Sheet'!$B$8</f>
        <v>[insert CPA license number]</v>
      </c>
      <c r="G1657" s="88" t="str">
        <f>'Cover Sheet'!$D$6</f>
        <v>[insert direct email address]</v>
      </c>
      <c r="H1657" s="88" t="str">
        <f>'Cover Sheet'!$D$8</f>
        <v>[insert direct phone number]</v>
      </c>
      <c r="I1657" s="88" t="str">
        <f>'Cover Sheet'!$D$10</f>
        <v>[insert firm mailing address]</v>
      </c>
      <c r="J1657" s="88" t="str">
        <f>'Licensee Info'!$E$2</f>
        <v>Report not attested to correctly</v>
      </c>
      <c r="K1657" t="s">
        <v>309</v>
      </c>
      <c r="L1657">
        <v>1</v>
      </c>
      <c r="M1657">
        <v>2</v>
      </c>
      <c r="N1657">
        <v>1</v>
      </c>
      <c r="O1657">
        <v>8</v>
      </c>
      <c r="R1657" t="str">
        <f ca="1">'E5 - Service Vendors'!$C$48</f>
        <v>[Autofilled based on inputs from part 1]</v>
      </c>
      <c r="S1657">
        <v>0</v>
      </c>
      <c r="T1657">
        <v>0</v>
      </c>
      <c r="U1657">
        <v>0</v>
      </c>
      <c r="V1657">
        <v>0</v>
      </c>
      <c r="W1657">
        <v>0</v>
      </c>
      <c r="X1657">
        <v>0</v>
      </c>
      <c r="Y1657">
        <v>0</v>
      </c>
      <c r="Z1657">
        <v>0</v>
      </c>
      <c r="AA1657">
        <v>0</v>
      </c>
      <c r="AB1657">
        <v>0</v>
      </c>
      <c r="AC1657">
        <v>0</v>
      </c>
      <c r="AD1657">
        <v>0</v>
      </c>
      <c r="AJ1657" cm="1">
        <f t="array" aca="1" ref="AJ1657" ca="1">IF(OR(COUNTIF(R1657,$AZ$2:$AZ$19)),0,1)</f>
        <v>0</v>
      </c>
      <c r="AK1657" cm="1">
        <f t="array" ref="AK1657">IF(OR(COUNTIF(S1657,$AZ$2:$AZ$19)),0,1)</f>
        <v>0</v>
      </c>
      <c r="AL1657" cm="1">
        <f t="array" ref="AL1657">IF(OR(COUNTIF(T1657,$AZ$2:$AZ$19)),0,1)</f>
        <v>0</v>
      </c>
      <c r="AM1657" cm="1">
        <f t="array" ref="AM1657">IF(OR(COUNTIF(U1657,$AZ$2:$AZ$19)),0,1)</f>
        <v>0</v>
      </c>
      <c r="AN1657" cm="1">
        <f t="array" ref="AN1657">IF(OR(COUNTIF(V1657,$AZ$2:$AZ$19)),0,1)</f>
        <v>0</v>
      </c>
      <c r="AO1657" cm="1">
        <f t="array" ref="AO1657">IF(OR(COUNTIF(W1657,$AZ$2:$AZ$19)),0,1)</f>
        <v>0</v>
      </c>
      <c r="AP1657" cm="1">
        <f t="array" ref="AP1657">IF(OR(COUNTIF(X1657,$AZ$2:$AZ$19)),0,1)</f>
        <v>0</v>
      </c>
      <c r="AQ1657" cm="1">
        <f t="array" ref="AQ1657">IF(OR(COUNTIF(Y1657,$AZ$2:$AZ$19)),0,1)</f>
        <v>0</v>
      </c>
      <c r="AR1657" cm="1">
        <f t="array" ref="AR1657">IF(OR(COUNTIF(Z1657,$AZ$2:$AZ$19)),0,1)</f>
        <v>0</v>
      </c>
      <c r="AS1657" cm="1">
        <f t="array" ref="AS1657">IF(OR(COUNTIF(AA1657,$AZ$2:$AZ$19)),0,1)</f>
        <v>0</v>
      </c>
      <c r="AT1657" cm="1">
        <f t="array" ref="AT1657">IF(OR(COUNTIF(AB1657,$AZ$2:$AZ$19)),0,1)</f>
        <v>0</v>
      </c>
      <c r="AU1657" cm="1">
        <f t="array" ref="AU1657">IF(OR(COUNTIF(AC1657,$AZ$2:$AZ$19)),0,1)</f>
        <v>0</v>
      </c>
      <c r="AV1657" cm="1">
        <f t="array" ref="AV1657">IF(OR(COUNTIF(AD1657,$AZ$2:$AZ$19)),0,1)</f>
        <v>0</v>
      </c>
      <c r="AX1657">
        <f t="shared" ca="1" si="30"/>
        <v>0</v>
      </c>
    </row>
    <row r="1658" spans="1:50" x14ac:dyDescent="0.3">
      <c r="A1658" s="88" t="str" cm="1">
        <f t="array" aca="1" ref="A1658" ca="1">IF(AX1658&gt;0,'Licensee Info'!$A$2:$A$2,"#N/A")</f>
        <v>#N/A</v>
      </c>
      <c r="B1658" s="88" t="str">
        <f>'Cover Sheet'!$A$3</f>
        <v>[insert AFS Reporting Period]</v>
      </c>
      <c r="C1658" s="88" t="str">
        <f>'Cover Sheet'!$D$3</f>
        <v>[insert all medical and adult-use license record numbers covered by this AFS]</v>
      </c>
      <c r="D1658" s="88" t="str">
        <f>'Cover Sheet'!$A$6</f>
        <v>[insert name of firm]</v>
      </c>
      <c r="E1658" s="88" t="str">
        <f>'Cover Sheet'!$B$6</f>
        <v>[insert CPA name]</v>
      </c>
      <c r="F1658" s="88" t="str">
        <f>'Cover Sheet'!$B$8</f>
        <v>[insert CPA license number]</v>
      </c>
      <c r="G1658" s="88" t="str">
        <f>'Cover Sheet'!$D$6</f>
        <v>[insert direct email address]</v>
      </c>
      <c r="H1658" s="88" t="str">
        <f>'Cover Sheet'!$D$8</f>
        <v>[insert direct phone number]</v>
      </c>
      <c r="I1658" s="88" t="str">
        <f>'Cover Sheet'!$D$10</f>
        <v>[insert firm mailing address]</v>
      </c>
      <c r="J1658" s="88" t="str">
        <f>'Licensee Info'!$E$2</f>
        <v>Report not attested to correctly</v>
      </c>
      <c r="K1658" s="91" t="s">
        <v>309</v>
      </c>
      <c r="L1658" s="91">
        <v>1</v>
      </c>
      <c r="M1658" s="91">
        <v>2</v>
      </c>
      <c r="N1658" s="91">
        <v>1</v>
      </c>
      <c r="O1658" s="91">
        <v>9</v>
      </c>
      <c r="P1658" s="91"/>
      <c r="Q1658" s="91"/>
      <c r="R1658" s="91" t="str">
        <f ca="1">'E5 - Service Vendors'!$C$48</f>
        <v>[Autofilled based on inputs from part 1]</v>
      </c>
      <c r="S1658" s="91">
        <v>0</v>
      </c>
      <c r="T1658" s="91">
        <v>0</v>
      </c>
      <c r="U1658" s="91">
        <v>0</v>
      </c>
      <c r="V1658" s="91">
        <v>0</v>
      </c>
      <c r="W1658" s="91">
        <v>0</v>
      </c>
      <c r="X1658" s="91">
        <v>0</v>
      </c>
      <c r="Y1658" s="91">
        <v>0</v>
      </c>
      <c r="Z1658" s="91">
        <v>0</v>
      </c>
      <c r="AA1658" s="91">
        <v>0</v>
      </c>
      <c r="AB1658" s="91">
        <v>0</v>
      </c>
      <c r="AC1658" s="91">
        <v>0</v>
      </c>
      <c r="AD1658" s="91">
        <v>0</v>
      </c>
      <c r="AE1658" s="91"/>
      <c r="AF1658" s="91"/>
      <c r="AG1658" s="91"/>
      <c r="AH1658" s="91"/>
      <c r="AJ1658" cm="1">
        <f t="array" aca="1" ref="AJ1658" ca="1">IF(OR(COUNTIF(R1658,$AZ$2:$AZ$19)),0,1)</f>
        <v>0</v>
      </c>
      <c r="AK1658" cm="1">
        <f t="array" ref="AK1658">IF(OR(COUNTIF(S1658,$AZ$2:$AZ$19)),0,1)</f>
        <v>0</v>
      </c>
      <c r="AL1658" cm="1">
        <f t="array" ref="AL1658">IF(OR(COUNTIF(T1658,$AZ$2:$AZ$19)),0,1)</f>
        <v>0</v>
      </c>
      <c r="AM1658" cm="1">
        <f t="array" ref="AM1658">IF(OR(COUNTIF(U1658,$AZ$2:$AZ$19)),0,1)</f>
        <v>0</v>
      </c>
      <c r="AN1658" cm="1">
        <f t="array" ref="AN1658">IF(OR(COUNTIF(V1658,$AZ$2:$AZ$19)),0,1)</f>
        <v>0</v>
      </c>
      <c r="AO1658" cm="1">
        <f t="array" ref="AO1658">IF(OR(COUNTIF(W1658,$AZ$2:$AZ$19)),0,1)</f>
        <v>0</v>
      </c>
      <c r="AP1658" cm="1">
        <f t="array" ref="AP1658">IF(OR(COUNTIF(X1658,$AZ$2:$AZ$19)),0,1)</f>
        <v>0</v>
      </c>
      <c r="AQ1658" cm="1">
        <f t="array" ref="AQ1658">IF(OR(COUNTIF(Y1658,$AZ$2:$AZ$19)),0,1)</f>
        <v>0</v>
      </c>
      <c r="AR1658" cm="1">
        <f t="array" ref="AR1658">IF(OR(COUNTIF(Z1658,$AZ$2:$AZ$19)),0,1)</f>
        <v>0</v>
      </c>
      <c r="AS1658" cm="1">
        <f t="array" ref="AS1658">IF(OR(COUNTIF(AA1658,$AZ$2:$AZ$19)),0,1)</f>
        <v>0</v>
      </c>
      <c r="AT1658" cm="1">
        <f t="array" ref="AT1658">IF(OR(COUNTIF(AB1658,$AZ$2:$AZ$19)),0,1)</f>
        <v>0</v>
      </c>
      <c r="AU1658" cm="1">
        <f t="array" ref="AU1658">IF(OR(COUNTIF(AC1658,$AZ$2:$AZ$19)),0,1)</f>
        <v>0</v>
      </c>
      <c r="AV1658" cm="1">
        <f t="array" ref="AV1658">IF(OR(COUNTIF(AD1658,$AZ$2:$AZ$19)),0,1)</f>
        <v>0</v>
      </c>
      <c r="AX1658">
        <f t="shared" ca="1" si="30"/>
        <v>0</v>
      </c>
    </row>
    <row r="1659" spans="1:50" x14ac:dyDescent="0.3">
      <c r="A1659" s="92" t="str" cm="1">
        <f t="array" aca="1" ref="A1659" ca="1">IF(AX1659&gt;0,'Licensee Info'!$A$2:$A$2,"#N/A")</f>
        <v>#N/A</v>
      </c>
      <c r="B1659" s="88" t="str">
        <f>'Cover Sheet'!$A$3</f>
        <v>[insert AFS Reporting Period]</v>
      </c>
      <c r="C1659" s="88" t="str">
        <f>'Cover Sheet'!$D$3</f>
        <v>[insert all medical and adult-use license record numbers covered by this AFS]</v>
      </c>
      <c r="D1659" s="88" t="str">
        <f>'Cover Sheet'!$A$6</f>
        <v>[insert name of firm]</v>
      </c>
      <c r="E1659" s="88" t="str">
        <f>'Cover Sheet'!$B$6</f>
        <v>[insert CPA name]</v>
      </c>
      <c r="F1659" s="88" t="str">
        <f>'Cover Sheet'!$B$8</f>
        <v>[insert CPA license number]</v>
      </c>
      <c r="G1659" s="88" t="str">
        <f>'Cover Sheet'!$D$6</f>
        <v>[insert direct email address]</v>
      </c>
      <c r="H1659" s="88" t="str">
        <f>'Cover Sheet'!$D$8</f>
        <v>[insert direct phone number]</v>
      </c>
      <c r="I1659" s="88" t="str">
        <f>'Cover Sheet'!$D$10</f>
        <v>[insert firm mailing address]</v>
      </c>
      <c r="J1659" s="88" t="str">
        <f>'Licensee Info'!$E$2</f>
        <v>Report not attested to correctly</v>
      </c>
      <c r="K1659" t="s">
        <v>309</v>
      </c>
      <c r="L1659">
        <v>1</v>
      </c>
      <c r="M1659">
        <v>2</v>
      </c>
      <c r="N1659">
        <v>1</v>
      </c>
      <c r="O1659">
        <v>10</v>
      </c>
      <c r="R1659" t="str">
        <f ca="1">'E5 - Service Vendors'!$C$48</f>
        <v>[Autofilled based on inputs from part 1]</v>
      </c>
      <c r="S1659">
        <v>0</v>
      </c>
      <c r="T1659">
        <v>0</v>
      </c>
      <c r="U1659">
        <v>0</v>
      </c>
      <c r="V1659">
        <v>0</v>
      </c>
      <c r="W1659">
        <v>0</v>
      </c>
      <c r="X1659">
        <v>0</v>
      </c>
      <c r="Y1659">
        <v>0</v>
      </c>
      <c r="Z1659">
        <v>0</v>
      </c>
      <c r="AA1659">
        <v>0</v>
      </c>
      <c r="AB1659">
        <v>0</v>
      </c>
      <c r="AC1659">
        <v>0</v>
      </c>
      <c r="AD1659">
        <v>0</v>
      </c>
      <c r="AJ1659" cm="1">
        <f t="array" aca="1" ref="AJ1659" ca="1">IF(OR(COUNTIF(R1659,$AZ$2:$AZ$19)),0,1)</f>
        <v>0</v>
      </c>
      <c r="AK1659" cm="1">
        <f t="array" ref="AK1659">IF(OR(COUNTIF(S1659,$AZ$2:$AZ$19)),0,1)</f>
        <v>0</v>
      </c>
      <c r="AL1659" cm="1">
        <f t="array" ref="AL1659">IF(OR(COUNTIF(T1659,$AZ$2:$AZ$19)),0,1)</f>
        <v>0</v>
      </c>
      <c r="AM1659" cm="1">
        <f t="array" ref="AM1659">IF(OR(COUNTIF(U1659,$AZ$2:$AZ$19)),0,1)</f>
        <v>0</v>
      </c>
      <c r="AN1659" cm="1">
        <f t="array" ref="AN1659">IF(OR(COUNTIF(V1659,$AZ$2:$AZ$19)),0,1)</f>
        <v>0</v>
      </c>
      <c r="AO1659" cm="1">
        <f t="array" ref="AO1659">IF(OR(COUNTIF(W1659,$AZ$2:$AZ$19)),0,1)</f>
        <v>0</v>
      </c>
      <c r="AP1659" cm="1">
        <f t="array" ref="AP1659">IF(OR(COUNTIF(X1659,$AZ$2:$AZ$19)),0,1)</f>
        <v>0</v>
      </c>
      <c r="AQ1659" cm="1">
        <f t="array" ref="AQ1659">IF(OR(COUNTIF(Y1659,$AZ$2:$AZ$19)),0,1)</f>
        <v>0</v>
      </c>
      <c r="AR1659" cm="1">
        <f t="array" ref="AR1659">IF(OR(COUNTIF(Z1659,$AZ$2:$AZ$19)),0,1)</f>
        <v>0</v>
      </c>
      <c r="AS1659" cm="1">
        <f t="array" ref="AS1659">IF(OR(COUNTIF(AA1659,$AZ$2:$AZ$19)),0,1)</f>
        <v>0</v>
      </c>
      <c r="AT1659" cm="1">
        <f t="array" ref="AT1659">IF(OR(COUNTIF(AB1659,$AZ$2:$AZ$19)),0,1)</f>
        <v>0</v>
      </c>
      <c r="AU1659" cm="1">
        <f t="array" ref="AU1659">IF(OR(COUNTIF(AC1659,$AZ$2:$AZ$19)),0,1)</f>
        <v>0</v>
      </c>
      <c r="AV1659" cm="1">
        <f t="array" ref="AV1659">IF(OR(COUNTIF(AD1659,$AZ$2:$AZ$19)),0,1)</f>
        <v>0</v>
      </c>
      <c r="AX1659">
        <f t="shared" ca="1" si="30"/>
        <v>0</v>
      </c>
    </row>
    <row r="1660" spans="1:50" x14ac:dyDescent="0.3">
      <c r="A1660" s="88" t="str" cm="1">
        <f t="array" aca="1" ref="A1660" ca="1">IF(AX1660&gt;0,'Licensee Info'!$A$2:$A$2,"#N/A")</f>
        <v>#N/A</v>
      </c>
      <c r="B1660" s="88" t="str">
        <f>'Cover Sheet'!$A$3</f>
        <v>[insert AFS Reporting Period]</v>
      </c>
      <c r="C1660" s="88" t="str">
        <f>'Cover Sheet'!$D$3</f>
        <v>[insert all medical and adult-use license record numbers covered by this AFS]</v>
      </c>
      <c r="D1660" s="88" t="str">
        <f>'Cover Sheet'!$A$6</f>
        <v>[insert name of firm]</v>
      </c>
      <c r="E1660" s="88" t="str">
        <f>'Cover Sheet'!$B$6</f>
        <v>[insert CPA name]</v>
      </c>
      <c r="F1660" s="88" t="str">
        <f>'Cover Sheet'!$B$8</f>
        <v>[insert CPA license number]</v>
      </c>
      <c r="G1660" s="88" t="str">
        <f>'Cover Sheet'!$D$6</f>
        <v>[insert direct email address]</v>
      </c>
      <c r="H1660" s="88" t="str">
        <f>'Cover Sheet'!$D$8</f>
        <v>[insert direct phone number]</v>
      </c>
      <c r="I1660" s="88" t="str">
        <f>'Cover Sheet'!$D$10</f>
        <v>[insert firm mailing address]</v>
      </c>
      <c r="J1660" s="88" t="str">
        <f>'Licensee Info'!$E$2</f>
        <v>Report not attested to correctly</v>
      </c>
      <c r="K1660" s="91" t="s">
        <v>309</v>
      </c>
      <c r="L1660" s="91">
        <v>1</v>
      </c>
      <c r="M1660" s="91">
        <v>2</v>
      </c>
      <c r="N1660" s="91">
        <v>1</v>
      </c>
      <c r="O1660" s="91">
        <v>11</v>
      </c>
      <c r="P1660" s="91"/>
      <c r="Q1660" s="91"/>
      <c r="R1660" s="91" t="str">
        <f ca="1">'E5 - Service Vendors'!$C$48</f>
        <v>[Autofilled based on inputs from part 1]</v>
      </c>
      <c r="S1660" s="91">
        <v>0</v>
      </c>
      <c r="T1660" s="91">
        <v>0</v>
      </c>
      <c r="U1660" s="91">
        <v>0</v>
      </c>
      <c r="V1660" s="91">
        <v>0</v>
      </c>
      <c r="W1660" s="91">
        <v>0</v>
      </c>
      <c r="X1660" s="91">
        <v>0</v>
      </c>
      <c r="Y1660" s="91">
        <v>0</v>
      </c>
      <c r="Z1660" s="91">
        <v>0</v>
      </c>
      <c r="AA1660" s="91">
        <v>0</v>
      </c>
      <c r="AB1660" s="91">
        <v>0</v>
      </c>
      <c r="AC1660" s="91">
        <v>0</v>
      </c>
      <c r="AD1660" s="91">
        <v>0</v>
      </c>
      <c r="AE1660" s="91"/>
      <c r="AF1660" s="91"/>
      <c r="AG1660" s="91"/>
      <c r="AH1660" s="91"/>
      <c r="AJ1660" cm="1">
        <f t="array" aca="1" ref="AJ1660" ca="1">IF(OR(COUNTIF(R1660,$AZ$2:$AZ$19)),0,1)</f>
        <v>0</v>
      </c>
      <c r="AK1660" cm="1">
        <f t="array" ref="AK1660">IF(OR(COUNTIF(S1660,$AZ$2:$AZ$19)),0,1)</f>
        <v>0</v>
      </c>
      <c r="AL1660" cm="1">
        <f t="array" ref="AL1660">IF(OR(COUNTIF(T1660,$AZ$2:$AZ$19)),0,1)</f>
        <v>0</v>
      </c>
      <c r="AM1660" cm="1">
        <f t="array" ref="AM1660">IF(OR(COUNTIF(U1660,$AZ$2:$AZ$19)),0,1)</f>
        <v>0</v>
      </c>
      <c r="AN1660" cm="1">
        <f t="array" ref="AN1660">IF(OR(COUNTIF(V1660,$AZ$2:$AZ$19)),0,1)</f>
        <v>0</v>
      </c>
      <c r="AO1660" cm="1">
        <f t="array" ref="AO1660">IF(OR(COUNTIF(W1660,$AZ$2:$AZ$19)),0,1)</f>
        <v>0</v>
      </c>
      <c r="AP1660" cm="1">
        <f t="array" ref="AP1660">IF(OR(COUNTIF(X1660,$AZ$2:$AZ$19)),0,1)</f>
        <v>0</v>
      </c>
      <c r="AQ1660" cm="1">
        <f t="array" ref="AQ1660">IF(OR(COUNTIF(Y1660,$AZ$2:$AZ$19)),0,1)</f>
        <v>0</v>
      </c>
      <c r="AR1660" cm="1">
        <f t="array" ref="AR1660">IF(OR(COUNTIF(Z1660,$AZ$2:$AZ$19)),0,1)</f>
        <v>0</v>
      </c>
      <c r="AS1660" cm="1">
        <f t="array" ref="AS1660">IF(OR(COUNTIF(AA1660,$AZ$2:$AZ$19)),0,1)</f>
        <v>0</v>
      </c>
      <c r="AT1660" cm="1">
        <f t="array" ref="AT1660">IF(OR(COUNTIF(AB1660,$AZ$2:$AZ$19)),0,1)</f>
        <v>0</v>
      </c>
      <c r="AU1660" cm="1">
        <f t="array" ref="AU1660">IF(OR(COUNTIF(AC1660,$AZ$2:$AZ$19)),0,1)</f>
        <v>0</v>
      </c>
      <c r="AV1660" cm="1">
        <f t="array" ref="AV1660">IF(OR(COUNTIF(AD1660,$AZ$2:$AZ$19)),0,1)</f>
        <v>0</v>
      </c>
      <c r="AX1660">
        <f t="shared" ca="1" si="30"/>
        <v>0</v>
      </c>
    </row>
    <row r="1661" spans="1:50" x14ac:dyDescent="0.3">
      <c r="A1661" s="92" t="str" cm="1">
        <f t="array" aca="1" ref="A1661" ca="1">IF(AX1661&gt;0,'Licensee Info'!$A$2:$A$2,"#N/A")</f>
        <v>#N/A</v>
      </c>
      <c r="B1661" s="88" t="str">
        <f>'Cover Sheet'!$A$3</f>
        <v>[insert AFS Reporting Period]</v>
      </c>
      <c r="C1661" s="88" t="str">
        <f>'Cover Sheet'!$D$3</f>
        <v>[insert all medical and adult-use license record numbers covered by this AFS]</v>
      </c>
      <c r="D1661" s="88" t="str">
        <f>'Cover Sheet'!$A$6</f>
        <v>[insert name of firm]</v>
      </c>
      <c r="E1661" s="88" t="str">
        <f>'Cover Sheet'!$B$6</f>
        <v>[insert CPA name]</v>
      </c>
      <c r="F1661" s="88" t="str">
        <f>'Cover Sheet'!$B$8</f>
        <v>[insert CPA license number]</v>
      </c>
      <c r="G1661" s="88" t="str">
        <f>'Cover Sheet'!$D$6</f>
        <v>[insert direct email address]</v>
      </c>
      <c r="H1661" s="88" t="str">
        <f>'Cover Sheet'!$D$8</f>
        <v>[insert direct phone number]</v>
      </c>
      <c r="I1661" s="88" t="str">
        <f>'Cover Sheet'!$D$10</f>
        <v>[insert firm mailing address]</v>
      </c>
      <c r="J1661" s="88" t="str">
        <f>'Licensee Info'!$E$2</f>
        <v>Report not attested to correctly</v>
      </c>
      <c r="K1661" t="s">
        <v>309</v>
      </c>
      <c r="L1661">
        <v>1</v>
      </c>
      <c r="M1661">
        <v>2</v>
      </c>
      <c r="N1661">
        <v>1</v>
      </c>
      <c r="O1661">
        <v>12</v>
      </c>
      <c r="R1661" t="str">
        <f ca="1">'E5 - Service Vendors'!$C$48</f>
        <v>[Autofilled based on inputs from part 1]</v>
      </c>
      <c r="S1661">
        <v>0</v>
      </c>
      <c r="T1661">
        <v>0</v>
      </c>
      <c r="U1661">
        <v>0</v>
      </c>
      <c r="V1661">
        <v>0</v>
      </c>
      <c r="W1661">
        <v>0</v>
      </c>
      <c r="X1661">
        <v>0</v>
      </c>
      <c r="Y1661">
        <v>0</v>
      </c>
      <c r="Z1661">
        <v>0</v>
      </c>
      <c r="AA1661">
        <v>0</v>
      </c>
      <c r="AB1661">
        <v>0</v>
      </c>
      <c r="AC1661">
        <v>0</v>
      </c>
      <c r="AD1661">
        <v>0</v>
      </c>
      <c r="AJ1661" cm="1">
        <f t="array" aca="1" ref="AJ1661" ca="1">IF(OR(COUNTIF(R1661,$AZ$2:$AZ$19)),0,1)</f>
        <v>0</v>
      </c>
      <c r="AK1661" cm="1">
        <f t="array" ref="AK1661">IF(OR(COUNTIF(S1661,$AZ$2:$AZ$19)),0,1)</f>
        <v>0</v>
      </c>
      <c r="AL1661" cm="1">
        <f t="array" ref="AL1661">IF(OR(COUNTIF(T1661,$AZ$2:$AZ$19)),0,1)</f>
        <v>0</v>
      </c>
      <c r="AM1661" cm="1">
        <f t="array" ref="AM1661">IF(OR(COUNTIF(U1661,$AZ$2:$AZ$19)),0,1)</f>
        <v>0</v>
      </c>
      <c r="AN1661" cm="1">
        <f t="array" ref="AN1661">IF(OR(COUNTIF(V1661,$AZ$2:$AZ$19)),0,1)</f>
        <v>0</v>
      </c>
      <c r="AO1661" cm="1">
        <f t="array" ref="AO1661">IF(OR(COUNTIF(W1661,$AZ$2:$AZ$19)),0,1)</f>
        <v>0</v>
      </c>
      <c r="AP1661" cm="1">
        <f t="array" ref="AP1661">IF(OR(COUNTIF(X1661,$AZ$2:$AZ$19)),0,1)</f>
        <v>0</v>
      </c>
      <c r="AQ1661" cm="1">
        <f t="array" ref="AQ1661">IF(OR(COUNTIF(Y1661,$AZ$2:$AZ$19)),0,1)</f>
        <v>0</v>
      </c>
      <c r="AR1661" cm="1">
        <f t="array" ref="AR1661">IF(OR(COUNTIF(Z1661,$AZ$2:$AZ$19)),0,1)</f>
        <v>0</v>
      </c>
      <c r="AS1661" cm="1">
        <f t="array" ref="AS1661">IF(OR(COUNTIF(AA1661,$AZ$2:$AZ$19)),0,1)</f>
        <v>0</v>
      </c>
      <c r="AT1661" cm="1">
        <f t="array" ref="AT1661">IF(OR(COUNTIF(AB1661,$AZ$2:$AZ$19)),0,1)</f>
        <v>0</v>
      </c>
      <c r="AU1661" cm="1">
        <f t="array" ref="AU1661">IF(OR(COUNTIF(AC1661,$AZ$2:$AZ$19)),0,1)</f>
        <v>0</v>
      </c>
      <c r="AV1661" cm="1">
        <f t="array" ref="AV1661">IF(OR(COUNTIF(AD1661,$AZ$2:$AZ$19)),0,1)</f>
        <v>0</v>
      </c>
      <c r="AX1661">
        <f t="shared" ca="1" si="30"/>
        <v>0</v>
      </c>
    </row>
    <row r="1662" spans="1:50" x14ac:dyDescent="0.3">
      <c r="A1662" s="88" t="str" cm="1">
        <f t="array" ref="A1662">IF(AX1662&gt;0,'Licensee Info'!$A$2:$A$2,"#N/A")</f>
        <v>#N/A</v>
      </c>
      <c r="B1662" s="88" t="str">
        <f>'Cover Sheet'!$A$3</f>
        <v>[insert AFS Reporting Period]</v>
      </c>
      <c r="C1662" s="88" t="str">
        <f>'Cover Sheet'!$D$3</f>
        <v>[insert all medical and adult-use license record numbers covered by this AFS]</v>
      </c>
      <c r="D1662" s="88" t="str">
        <f>'Cover Sheet'!$A$6</f>
        <v>[insert name of firm]</v>
      </c>
      <c r="E1662" s="88" t="str">
        <f>'Cover Sheet'!$B$6</f>
        <v>[insert CPA name]</v>
      </c>
      <c r="F1662" s="88" t="str">
        <f>'Cover Sheet'!$B$8</f>
        <v>[insert CPA license number]</v>
      </c>
      <c r="G1662" s="88" t="str">
        <f>'Cover Sheet'!$D$6</f>
        <v>[insert direct email address]</v>
      </c>
      <c r="H1662" s="88" t="str">
        <f>'Cover Sheet'!$D$8</f>
        <v>[insert direct phone number]</v>
      </c>
      <c r="I1662" s="88" t="str">
        <f>'Cover Sheet'!$D$10</f>
        <v>[insert firm mailing address]</v>
      </c>
      <c r="J1662" s="88" t="str">
        <f>'Licensee Info'!$E$2</f>
        <v>Report not attested to correctly</v>
      </c>
      <c r="K1662" s="91" t="s">
        <v>309</v>
      </c>
      <c r="L1662" s="91">
        <v>1</v>
      </c>
      <c r="M1662" s="91" t="s">
        <v>284</v>
      </c>
      <c r="N1662" s="91">
        <v>1</v>
      </c>
      <c r="O1662" s="91">
        <v>1</v>
      </c>
      <c r="P1662" s="91"/>
      <c r="Q1662" s="91"/>
      <c r="R1662" s="91" cm="1">
        <f t="array" ref="R1662:V1671">'E5 - Service Vendors'!$A$64:$E$73</f>
        <v>0</v>
      </c>
      <c r="S1662" s="91">
        <v>0</v>
      </c>
      <c r="T1662" s="91">
        <v>0</v>
      </c>
      <c r="U1662" s="91">
        <v>0</v>
      </c>
      <c r="V1662" s="91">
        <v>0</v>
      </c>
      <c r="W1662" s="91">
        <v>0</v>
      </c>
      <c r="X1662" s="91">
        <v>0</v>
      </c>
      <c r="Y1662" s="91">
        <v>0</v>
      </c>
      <c r="Z1662" s="91">
        <v>0</v>
      </c>
      <c r="AA1662" s="91">
        <v>0</v>
      </c>
      <c r="AB1662" s="91">
        <v>0</v>
      </c>
      <c r="AC1662" s="91">
        <v>0</v>
      </c>
      <c r="AD1662" s="91">
        <v>0</v>
      </c>
      <c r="AE1662" s="91"/>
      <c r="AF1662" s="91"/>
      <c r="AG1662" s="91"/>
      <c r="AH1662" s="91"/>
      <c r="AJ1662" cm="1">
        <f t="array" ref="AJ1662">IF(OR(COUNTIF(R1662,$AZ$2:$AZ$19)),0,1)</f>
        <v>0</v>
      </c>
      <c r="AK1662" cm="1">
        <f t="array" ref="AK1662">IF(OR(COUNTIF(S1662,$AZ$2:$AZ$19)),0,1)</f>
        <v>0</v>
      </c>
      <c r="AL1662" cm="1">
        <f t="array" ref="AL1662">IF(OR(COUNTIF(T1662,$AZ$2:$AZ$19)),0,1)</f>
        <v>0</v>
      </c>
      <c r="AM1662" cm="1">
        <f t="array" ref="AM1662">IF(OR(COUNTIF(U1662,$AZ$2:$AZ$19)),0,1)</f>
        <v>0</v>
      </c>
      <c r="AN1662" cm="1">
        <f t="array" ref="AN1662">IF(OR(COUNTIF(V1662,$AZ$2:$AZ$19)),0,1)</f>
        <v>0</v>
      </c>
      <c r="AO1662" cm="1">
        <f t="array" ref="AO1662">IF(OR(COUNTIF(W1662,$AZ$2:$AZ$19)),0,1)</f>
        <v>0</v>
      </c>
      <c r="AP1662" cm="1">
        <f t="array" ref="AP1662">IF(OR(COUNTIF(X1662,$AZ$2:$AZ$19)),0,1)</f>
        <v>0</v>
      </c>
      <c r="AQ1662" cm="1">
        <f t="array" ref="AQ1662">IF(OR(COUNTIF(Y1662,$AZ$2:$AZ$19)),0,1)</f>
        <v>0</v>
      </c>
      <c r="AR1662" cm="1">
        <f t="array" ref="AR1662">IF(OR(COUNTIF(Z1662,$AZ$2:$AZ$19)),0,1)</f>
        <v>0</v>
      </c>
      <c r="AS1662" cm="1">
        <f t="array" ref="AS1662">IF(OR(COUNTIF(AA1662,$AZ$2:$AZ$19)),0,1)</f>
        <v>0</v>
      </c>
      <c r="AT1662" cm="1">
        <f t="array" ref="AT1662">IF(OR(COUNTIF(AB1662,$AZ$2:$AZ$19)),0,1)</f>
        <v>0</v>
      </c>
      <c r="AU1662" cm="1">
        <f t="array" ref="AU1662">IF(OR(COUNTIF(AC1662,$AZ$2:$AZ$19)),0,1)</f>
        <v>0</v>
      </c>
      <c r="AV1662" cm="1">
        <f t="array" ref="AV1662">IF(OR(COUNTIF(AD1662,$AZ$2:$AZ$19)),0,1)</f>
        <v>0</v>
      </c>
      <c r="AX1662">
        <f t="shared" si="30"/>
        <v>0</v>
      </c>
    </row>
    <row r="1663" spans="1:50" x14ac:dyDescent="0.3">
      <c r="A1663" s="92" t="str" cm="1">
        <f t="array" ref="A1663">IF(AX1663&gt;0,'Licensee Info'!$A$2:$A$2,"#N/A")</f>
        <v>#N/A</v>
      </c>
      <c r="B1663" s="88" t="str">
        <f>'Cover Sheet'!$A$3</f>
        <v>[insert AFS Reporting Period]</v>
      </c>
      <c r="C1663" s="88" t="str">
        <f>'Cover Sheet'!$D$3</f>
        <v>[insert all medical and adult-use license record numbers covered by this AFS]</v>
      </c>
      <c r="D1663" s="88" t="str">
        <f>'Cover Sheet'!$A$6</f>
        <v>[insert name of firm]</v>
      </c>
      <c r="E1663" s="88" t="str">
        <f>'Cover Sheet'!$B$6</f>
        <v>[insert CPA name]</v>
      </c>
      <c r="F1663" s="88" t="str">
        <f>'Cover Sheet'!$B$8</f>
        <v>[insert CPA license number]</v>
      </c>
      <c r="G1663" s="88" t="str">
        <f>'Cover Sheet'!$D$6</f>
        <v>[insert direct email address]</v>
      </c>
      <c r="H1663" s="88" t="str">
        <f>'Cover Sheet'!$D$8</f>
        <v>[insert direct phone number]</v>
      </c>
      <c r="I1663" s="88" t="str">
        <f>'Cover Sheet'!$D$10</f>
        <v>[insert firm mailing address]</v>
      </c>
      <c r="J1663" s="88" t="str">
        <f>'Licensee Info'!$E$2</f>
        <v>Report not attested to correctly</v>
      </c>
      <c r="K1663" t="s">
        <v>309</v>
      </c>
      <c r="L1663">
        <v>1</v>
      </c>
      <c r="M1663" t="s">
        <v>284</v>
      </c>
      <c r="N1663">
        <v>1</v>
      </c>
      <c r="O1663">
        <v>2</v>
      </c>
      <c r="R1663">
        <v>0</v>
      </c>
      <c r="S1663">
        <v>0</v>
      </c>
      <c r="T1663">
        <v>0</v>
      </c>
      <c r="U1663">
        <v>0</v>
      </c>
      <c r="V1663">
        <v>0</v>
      </c>
      <c r="W1663">
        <v>0</v>
      </c>
      <c r="X1663">
        <v>0</v>
      </c>
      <c r="Y1663">
        <v>0</v>
      </c>
      <c r="Z1663">
        <v>0</v>
      </c>
      <c r="AA1663">
        <v>0</v>
      </c>
      <c r="AB1663">
        <v>0</v>
      </c>
      <c r="AC1663">
        <v>0</v>
      </c>
      <c r="AD1663">
        <v>0</v>
      </c>
      <c r="AJ1663" cm="1">
        <f t="array" ref="AJ1663">IF(OR(COUNTIF(R1663,$AZ$2:$AZ$19)),0,1)</f>
        <v>0</v>
      </c>
      <c r="AK1663" cm="1">
        <f t="array" ref="AK1663">IF(OR(COUNTIF(S1663,$AZ$2:$AZ$19)),0,1)</f>
        <v>0</v>
      </c>
      <c r="AL1663" cm="1">
        <f t="array" ref="AL1663">IF(OR(COUNTIF(T1663,$AZ$2:$AZ$19)),0,1)</f>
        <v>0</v>
      </c>
      <c r="AM1663" cm="1">
        <f t="array" ref="AM1663">IF(OR(COUNTIF(U1663,$AZ$2:$AZ$19)),0,1)</f>
        <v>0</v>
      </c>
      <c r="AN1663" cm="1">
        <f t="array" ref="AN1663">IF(OR(COUNTIF(V1663,$AZ$2:$AZ$19)),0,1)</f>
        <v>0</v>
      </c>
      <c r="AO1663" cm="1">
        <f t="array" ref="AO1663">IF(OR(COUNTIF(W1663,$AZ$2:$AZ$19)),0,1)</f>
        <v>0</v>
      </c>
      <c r="AP1663" cm="1">
        <f t="array" ref="AP1663">IF(OR(COUNTIF(X1663,$AZ$2:$AZ$19)),0,1)</f>
        <v>0</v>
      </c>
      <c r="AQ1663" cm="1">
        <f t="array" ref="AQ1663">IF(OR(COUNTIF(Y1663,$AZ$2:$AZ$19)),0,1)</f>
        <v>0</v>
      </c>
      <c r="AR1663" cm="1">
        <f t="array" ref="AR1663">IF(OR(COUNTIF(Z1663,$AZ$2:$AZ$19)),0,1)</f>
        <v>0</v>
      </c>
      <c r="AS1663" cm="1">
        <f t="array" ref="AS1663">IF(OR(COUNTIF(AA1663,$AZ$2:$AZ$19)),0,1)</f>
        <v>0</v>
      </c>
      <c r="AT1663" cm="1">
        <f t="array" ref="AT1663">IF(OR(COUNTIF(AB1663,$AZ$2:$AZ$19)),0,1)</f>
        <v>0</v>
      </c>
      <c r="AU1663" cm="1">
        <f t="array" ref="AU1663">IF(OR(COUNTIF(AC1663,$AZ$2:$AZ$19)),0,1)</f>
        <v>0</v>
      </c>
      <c r="AV1663" cm="1">
        <f t="array" ref="AV1663">IF(OR(COUNTIF(AD1663,$AZ$2:$AZ$19)),0,1)</f>
        <v>0</v>
      </c>
      <c r="AX1663">
        <f t="shared" si="30"/>
        <v>0</v>
      </c>
    </row>
    <row r="1664" spans="1:50" x14ac:dyDescent="0.3">
      <c r="A1664" s="88" t="str" cm="1">
        <f t="array" ref="A1664">IF(AX1664&gt;0,'Licensee Info'!$A$2:$A$2,"#N/A")</f>
        <v>#N/A</v>
      </c>
      <c r="B1664" s="88" t="str">
        <f>'Cover Sheet'!$A$3</f>
        <v>[insert AFS Reporting Period]</v>
      </c>
      <c r="C1664" s="88" t="str">
        <f>'Cover Sheet'!$D$3</f>
        <v>[insert all medical and adult-use license record numbers covered by this AFS]</v>
      </c>
      <c r="D1664" s="88" t="str">
        <f>'Cover Sheet'!$A$6</f>
        <v>[insert name of firm]</v>
      </c>
      <c r="E1664" s="88" t="str">
        <f>'Cover Sheet'!$B$6</f>
        <v>[insert CPA name]</v>
      </c>
      <c r="F1664" s="88" t="str">
        <f>'Cover Sheet'!$B$8</f>
        <v>[insert CPA license number]</v>
      </c>
      <c r="G1664" s="88" t="str">
        <f>'Cover Sheet'!$D$6</f>
        <v>[insert direct email address]</v>
      </c>
      <c r="H1664" s="88" t="str">
        <f>'Cover Sheet'!$D$8</f>
        <v>[insert direct phone number]</v>
      </c>
      <c r="I1664" s="88" t="str">
        <f>'Cover Sheet'!$D$10</f>
        <v>[insert firm mailing address]</v>
      </c>
      <c r="J1664" s="88" t="str">
        <f>'Licensee Info'!$E$2</f>
        <v>Report not attested to correctly</v>
      </c>
      <c r="K1664" s="91" t="s">
        <v>309</v>
      </c>
      <c r="L1664" s="91">
        <v>1</v>
      </c>
      <c r="M1664" s="91" t="s">
        <v>284</v>
      </c>
      <c r="N1664" s="91">
        <v>1</v>
      </c>
      <c r="O1664" s="91">
        <v>3</v>
      </c>
      <c r="P1664" s="91"/>
      <c r="Q1664" s="91"/>
      <c r="R1664" s="91">
        <v>0</v>
      </c>
      <c r="S1664" s="91">
        <v>0</v>
      </c>
      <c r="T1664" s="91">
        <v>0</v>
      </c>
      <c r="U1664" s="91">
        <v>0</v>
      </c>
      <c r="V1664" s="91">
        <v>0</v>
      </c>
      <c r="W1664" s="91">
        <v>0</v>
      </c>
      <c r="X1664" s="91">
        <v>0</v>
      </c>
      <c r="Y1664" s="91">
        <v>0</v>
      </c>
      <c r="Z1664" s="91">
        <v>0</v>
      </c>
      <c r="AA1664" s="91">
        <v>0</v>
      </c>
      <c r="AB1664" s="91">
        <v>0</v>
      </c>
      <c r="AC1664" s="91">
        <v>0</v>
      </c>
      <c r="AD1664" s="91">
        <v>0</v>
      </c>
      <c r="AE1664" s="91"/>
      <c r="AF1664" s="91"/>
      <c r="AG1664" s="91"/>
      <c r="AH1664" s="91"/>
      <c r="AJ1664" cm="1">
        <f t="array" ref="AJ1664">IF(OR(COUNTIF(R1664,$AZ$2:$AZ$19)),0,1)</f>
        <v>0</v>
      </c>
      <c r="AK1664" cm="1">
        <f t="array" ref="AK1664">IF(OR(COUNTIF(S1664,$AZ$2:$AZ$19)),0,1)</f>
        <v>0</v>
      </c>
      <c r="AL1664" cm="1">
        <f t="array" ref="AL1664">IF(OR(COUNTIF(T1664,$AZ$2:$AZ$19)),0,1)</f>
        <v>0</v>
      </c>
      <c r="AM1664" cm="1">
        <f t="array" ref="AM1664">IF(OR(COUNTIF(U1664,$AZ$2:$AZ$19)),0,1)</f>
        <v>0</v>
      </c>
      <c r="AN1664" cm="1">
        <f t="array" ref="AN1664">IF(OR(COUNTIF(V1664,$AZ$2:$AZ$19)),0,1)</f>
        <v>0</v>
      </c>
      <c r="AO1664" cm="1">
        <f t="array" ref="AO1664">IF(OR(COUNTIF(W1664,$AZ$2:$AZ$19)),0,1)</f>
        <v>0</v>
      </c>
      <c r="AP1664" cm="1">
        <f t="array" ref="AP1664">IF(OR(COUNTIF(X1664,$AZ$2:$AZ$19)),0,1)</f>
        <v>0</v>
      </c>
      <c r="AQ1664" cm="1">
        <f t="array" ref="AQ1664">IF(OR(COUNTIF(Y1664,$AZ$2:$AZ$19)),0,1)</f>
        <v>0</v>
      </c>
      <c r="AR1664" cm="1">
        <f t="array" ref="AR1664">IF(OR(COUNTIF(Z1664,$AZ$2:$AZ$19)),0,1)</f>
        <v>0</v>
      </c>
      <c r="AS1664" cm="1">
        <f t="array" ref="AS1664">IF(OR(COUNTIF(AA1664,$AZ$2:$AZ$19)),0,1)</f>
        <v>0</v>
      </c>
      <c r="AT1664" cm="1">
        <f t="array" ref="AT1664">IF(OR(COUNTIF(AB1664,$AZ$2:$AZ$19)),0,1)</f>
        <v>0</v>
      </c>
      <c r="AU1664" cm="1">
        <f t="array" ref="AU1664">IF(OR(COUNTIF(AC1664,$AZ$2:$AZ$19)),0,1)</f>
        <v>0</v>
      </c>
      <c r="AV1664" cm="1">
        <f t="array" ref="AV1664">IF(OR(COUNTIF(AD1664,$AZ$2:$AZ$19)),0,1)</f>
        <v>0</v>
      </c>
      <c r="AX1664">
        <f t="shared" si="30"/>
        <v>0</v>
      </c>
    </row>
    <row r="1665" spans="1:50" x14ac:dyDescent="0.3">
      <c r="A1665" s="92" t="str" cm="1">
        <f t="array" ref="A1665">IF(AX1665&gt;0,'Licensee Info'!$A$2:$A$2,"#N/A")</f>
        <v>#N/A</v>
      </c>
      <c r="B1665" s="88" t="str">
        <f>'Cover Sheet'!$A$3</f>
        <v>[insert AFS Reporting Period]</v>
      </c>
      <c r="C1665" s="88" t="str">
        <f>'Cover Sheet'!$D$3</f>
        <v>[insert all medical and adult-use license record numbers covered by this AFS]</v>
      </c>
      <c r="D1665" s="88" t="str">
        <f>'Cover Sheet'!$A$6</f>
        <v>[insert name of firm]</v>
      </c>
      <c r="E1665" s="88" t="str">
        <f>'Cover Sheet'!$B$6</f>
        <v>[insert CPA name]</v>
      </c>
      <c r="F1665" s="88" t="str">
        <f>'Cover Sheet'!$B$8</f>
        <v>[insert CPA license number]</v>
      </c>
      <c r="G1665" s="88" t="str">
        <f>'Cover Sheet'!$D$6</f>
        <v>[insert direct email address]</v>
      </c>
      <c r="H1665" s="88" t="str">
        <f>'Cover Sheet'!$D$8</f>
        <v>[insert direct phone number]</v>
      </c>
      <c r="I1665" s="88" t="str">
        <f>'Cover Sheet'!$D$10</f>
        <v>[insert firm mailing address]</v>
      </c>
      <c r="J1665" s="88" t="str">
        <f>'Licensee Info'!$E$2</f>
        <v>Report not attested to correctly</v>
      </c>
      <c r="K1665" t="s">
        <v>309</v>
      </c>
      <c r="L1665">
        <v>1</v>
      </c>
      <c r="M1665" t="s">
        <v>284</v>
      </c>
      <c r="N1665">
        <v>1</v>
      </c>
      <c r="O1665">
        <v>4</v>
      </c>
      <c r="R1665">
        <v>0</v>
      </c>
      <c r="S1665">
        <v>0</v>
      </c>
      <c r="T1665">
        <v>0</v>
      </c>
      <c r="U1665">
        <v>0</v>
      </c>
      <c r="V1665">
        <v>0</v>
      </c>
      <c r="W1665">
        <v>0</v>
      </c>
      <c r="X1665">
        <v>0</v>
      </c>
      <c r="Y1665">
        <v>0</v>
      </c>
      <c r="Z1665">
        <v>0</v>
      </c>
      <c r="AA1665">
        <v>0</v>
      </c>
      <c r="AB1665">
        <v>0</v>
      </c>
      <c r="AC1665">
        <v>0</v>
      </c>
      <c r="AD1665">
        <v>0</v>
      </c>
      <c r="AJ1665" cm="1">
        <f t="array" ref="AJ1665">IF(OR(COUNTIF(R1665,$AZ$2:$AZ$19)),0,1)</f>
        <v>0</v>
      </c>
      <c r="AK1665" cm="1">
        <f t="array" ref="AK1665">IF(OR(COUNTIF(S1665,$AZ$2:$AZ$19)),0,1)</f>
        <v>0</v>
      </c>
      <c r="AL1665" cm="1">
        <f t="array" ref="AL1665">IF(OR(COUNTIF(T1665,$AZ$2:$AZ$19)),0,1)</f>
        <v>0</v>
      </c>
      <c r="AM1665" cm="1">
        <f t="array" ref="AM1665">IF(OR(COUNTIF(U1665,$AZ$2:$AZ$19)),0,1)</f>
        <v>0</v>
      </c>
      <c r="AN1665" cm="1">
        <f t="array" ref="AN1665">IF(OR(COUNTIF(V1665,$AZ$2:$AZ$19)),0,1)</f>
        <v>0</v>
      </c>
      <c r="AO1665" cm="1">
        <f t="array" ref="AO1665">IF(OR(COUNTIF(W1665,$AZ$2:$AZ$19)),0,1)</f>
        <v>0</v>
      </c>
      <c r="AP1665" cm="1">
        <f t="array" ref="AP1665">IF(OR(COUNTIF(X1665,$AZ$2:$AZ$19)),0,1)</f>
        <v>0</v>
      </c>
      <c r="AQ1665" cm="1">
        <f t="array" ref="AQ1665">IF(OR(COUNTIF(Y1665,$AZ$2:$AZ$19)),0,1)</f>
        <v>0</v>
      </c>
      <c r="AR1665" cm="1">
        <f t="array" ref="AR1665">IF(OR(COUNTIF(Z1665,$AZ$2:$AZ$19)),0,1)</f>
        <v>0</v>
      </c>
      <c r="AS1665" cm="1">
        <f t="array" ref="AS1665">IF(OR(COUNTIF(AA1665,$AZ$2:$AZ$19)),0,1)</f>
        <v>0</v>
      </c>
      <c r="AT1665" cm="1">
        <f t="array" ref="AT1665">IF(OR(COUNTIF(AB1665,$AZ$2:$AZ$19)),0,1)</f>
        <v>0</v>
      </c>
      <c r="AU1665" cm="1">
        <f t="array" ref="AU1665">IF(OR(COUNTIF(AC1665,$AZ$2:$AZ$19)),0,1)</f>
        <v>0</v>
      </c>
      <c r="AV1665" cm="1">
        <f t="array" ref="AV1665">IF(OR(COUNTIF(AD1665,$AZ$2:$AZ$19)),0,1)</f>
        <v>0</v>
      </c>
      <c r="AX1665">
        <f t="shared" si="30"/>
        <v>0</v>
      </c>
    </row>
    <row r="1666" spans="1:50" x14ac:dyDescent="0.3">
      <c r="A1666" s="88" t="str" cm="1">
        <f t="array" ref="A1666">IF(AX1666&gt;0,'Licensee Info'!$A$2:$A$2,"#N/A")</f>
        <v>#N/A</v>
      </c>
      <c r="B1666" s="88" t="str">
        <f>'Cover Sheet'!$A$3</f>
        <v>[insert AFS Reporting Period]</v>
      </c>
      <c r="C1666" s="88" t="str">
        <f>'Cover Sheet'!$D$3</f>
        <v>[insert all medical and adult-use license record numbers covered by this AFS]</v>
      </c>
      <c r="D1666" s="88" t="str">
        <f>'Cover Sheet'!$A$6</f>
        <v>[insert name of firm]</v>
      </c>
      <c r="E1666" s="88" t="str">
        <f>'Cover Sheet'!$B$6</f>
        <v>[insert CPA name]</v>
      </c>
      <c r="F1666" s="88" t="str">
        <f>'Cover Sheet'!$B$8</f>
        <v>[insert CPA license number]</v>
      </c>
      <c r="G1666" s="88" t="str">
        <f>'Cover Sheet'!$D$6</f>
        <v>[insert direct email address]</v>
      </c>
      <c r="H1666" s="88" t="str">
        <f>'Cover Sheet'!$D$8</f>
        <v>[insert direct phone number]</v>
      </c>
      <c r="I1666" s="88" t="str">
        <f>'Cover Sheet'!$D$10</f>
        <v>[insert firm mailing address]</v>
      </c>
      <c r="J1666" s="88" t="str">
        <f>'Licensee Info'!$E$2</f>
        <v>Report not attested to correctly</v>
      </c>
      <c r="K1666" s="91" t="s">
        <v>309</v>
      </c>
      <c r="L1666" s="91">
        <v>1</v>
      </c>
      <c r="M1666" s="91" t="s">
        <v>284</v>
      </c>
      <c r="N1666" s="91">
        <v>1</v>
      </c>
      <c r="O1666" s="91">
        <v>5</v>
      </c>
      <c r="P1666" s="91"/>
      <c r="Q1666" s="91"/>
      <c r="R1666" s="91">
        <v>0</v>
      </c>
      <c r="S1666" s="91">
        <v>0</v>
      </c>
      <c r="T1666" s="91">
        <v>0</v>
      </c>
      <c r="U1666" s="91">
        <v>0</v>
      </c>
      <c r="V1666" s="91">
        <v>0</v>
      </c>
      <c r="W1666" s="91">
        <v>0</v>
      </c>
      <c r="X1666" s="91">
        <v>0</v>
      </c>
      <c r="Y1666" s="91">
        <v>0</v>
      </c>
      <c r="Z1666" s="91">
        <v>0</v>
      </c>
      <c r="AA1666" s="91">
        <v>0</v>
      </c>
      <c r="AB1666" s="91">
        <v>0</v>
      </c>
      <c r="AC1666" s="91">
        <v>0</v>
      </c>
      <c r="AD1666" s="91">
        <v>0</v>
      </c>
      <c r="AE1666" s="91"/>
      <c r="AF1666" s="91"/>
      <c r="AG1666" s="91"/>
      <c r="AH1666" s="91"/>
      <c r="AJ1666" cm="1">
        <f t="array" ref="AJ1666">IF(OR(COUNTIF(R1666,$AZ$2:$AZ$19)),0,1)</f>
        <v>0</v>
      </c>
      <c r="AK1666" cm="1">
        <f t="array" ref="AK1666">IF(OR(COUNTIF(S1666,$AZ$2:$AZ$19)),0,1)</f>
        <v>0</v>
      </c>
      <c r="AL1666" cm="1">
        <f t="array" ref="AL1666">IF(OR(COUNTIF(T1666,$AZ$2:$AZ$19)),0,1)</f>
        <v>0</v>
      </c>
      <c r="AM1666" cm="1">
        <f t="array" ref="AM1666">IF(OR(COUNTIF(U1666,$AZ$2:$AZ$19)),0,1)</f>
        <v>0</v>
      </c>
      <c r="AN1666" cm="1">
        <f t="array" ref="AN1666">IF(OR(COUNTIF(V1666,$AZ$2:$AZ$19)),0,1)</f>
        <v>0</v>
      </c>
      <c r="AO1666" cm="1">
        <f t="array" ref="AO1666">IF(OR(COUNTIF(W1666,$AZ$2:$AZ$19)),0,1)</f>
        <v>0</v>
      </c>
      <c r="AP1666" cm="1">
        <f t="array" ref="AP1666">IF(OR(COUNTIF(X1666,$AZ$2:$AZ$19)),0,1)</f>
        <v>0</v>
      </c>
      <c r="AQ1666" cm="1">
        <f t="array" ref="AQ1666">IF(OR(COUNTIF(Y1666,$AZ$2:$AZ$19)),0,1)</f>
        <v>0</v>
      </c>
      <c r="AR1666" cm="1">
        <f t="array" ref="AR1666">IF(OR(COUNTIF(Z1666,$AZ$2:$AZ$19)),0,1)</f>
        <v>0</v>
      </c>
      <c r="AS1666" cm="1">
        <f t="array" ref="AS1666">IF(OR(COUNTIF(AA1666,$AZ$2:$AZ$19)),0,1)</f>
        <v>0</v>
      </c>
      <c r="AT1666" cm="1">
        <f t="array" ref="AT1666">IF(OR(COUNTIF(AB1666,$AZ$2:$AZ$19)),0,1)</f>
        <v>0</v>
      </c>
      <c r="AU1666" cm="1">
        <f t="array" ref="AU1666">IF(OR(COUNTIF(AC1666,$AZ$2:$AZ$19)),0,1)</f>
        <v>0</v>
      </c>
      <c r="AV1666" cm="1">
        <f t="array" ref="AV1666">IF(OR(COUNTIF(AD1666,$AZ$2:$AZ$19)),0,1)</f>
        <v>0</v>
      </c>
      <c r="AX1666">
        <f t="shared" si="30"/>
        <v>0</v>
      </c>
    </row>
    <row r="1667" spans="1:50" x14ac:dyDescent="0.3">
      <c r="A1667" s="92" t="str" cm="1">
        <f t="array" ref="A1667">IF(AX1667&gt;0,'Licensee Info'!$A$2:$A$2,"#N/A")</f>
        <v>#N/A</v>
      </c>
      <c r="B1667" s="88" t="str">
        <f>'Cover Sheet'!$A$3</f>
        <v>[insert AFS Reporting Period]</v>
      </c>
      <c r="C1667" s="88" t="str">
        <f>'Cover Sheet'!$D$3</f>
        <v>[insert all medical and adult-use license record numbers covered by this AFS]</v>
      </c>
      <c r="D1667" s="88" t="str">
        <f>'Cover Sheet'!$A$6</f>
        <v>[insert name of firm]</v>
      </c>
      <c r="E1667" s="88" t="str">
        <f>'Cover Sheet'!$B$6</f>
        <v>[insert CPA name]</v>
      </c>
      <c r="F1667" s="88" t="str">
        <f>'Cover Sheet'!$B$8</f>
        <v>[insert CPA license number]</v>
      </c>
      <c r="G1667" s="88" t="str">
        <f>'Cover Sheet'!$D$6</f>
        <v>[insert direct email address]</v>
      </c>
      <c r="H1667" s="88" t="str">
        <f>'Cover Sheet'!$D$8</f>
        <v>[insert direct phone number]</v>
      </c>
      <c r="I1667" s="88" t="str">
        <f>'Cover Sheet'!$D$10</f>
        <v>[insert firm mailing address]</v>
      </c>
      <c r="J1667" s="88" t="str">
        <f>'Licensee Info'!$E$2</f>
        <v>Report not attested to correctly</v>
      </c>
      <c r="K1667" t="s">
        <v>309</v>
      </c>
      <c r="L1667">
        <v>1</v>
      </c>
      <c r="M1667" t="s">
        <v>284</v>
      </c>
      <c r="N1667">
        <v>1</v>
      </c>
      <c r="O1667">
        <v>6</v>
      </c>
      <c r="R1667">
        <v>0</v>
      </c>
      <c r="S1667">
        <v>0</v>
      </c>
      <c r="T1667">
        <v>0</v>
      </c>
      <c r="U1667">
        <v>0</v>
      </c>
      <c r="V1667">
        <v>0</v>
      </c>
      <c r="W1667">
        <v>0</v>
      </c>
      <c r="X1667">
        <v>0</v>
      </c>
      <c r="Y1667">
        <v>0</v>
      </c>
      <c r="Z1667">
        <v>0</v>
      </c>
      <c r="AA1667">
        <v>0</v>
      </c>
      <c r="AB1667">
        <v>0</v>
      </c>
      <c r="AC1667">
        <v>0</v>
      </c>
      <c r="AD1667">
        <v>0</v>
      </c>
      <c r="AJ1667" cm="1">
        <f t="array" ref="AJ1667">IF(OR(COUNTIF(R1667,$AZ$2:$AZ$19)),0,1)</f>
        <v>0</v>
      </c>
      <c r="AK1667" cm="1">
        <f t="array" ref="AK1667">IF(OR(COUNTIF(S1667,$AZ$2:$AZ$19)),0,1)</f>
        <v>0</v>
      </c>
      <c r="AL1667" cm="1">
        <f t="array" ref="AL1667">IF(OR(COUNTIF(T1667,$AZ$2:$AZ$19)),0,1)</f>
        <v>0</v>
      </c>
      <c r="AM1667" cm="1">
        <f t="array" ref="AM1667">IF(OR(COUNTIF(U1667,$AZ$2:$AZ$19)),0,1)</f>
        <v>0</v>
      </c>
      <c r="AN1667" cm="1">
        <f t="array" ref="AN1667">IF(OR(COUNTIF(V1667,$AZ$2:$AZ$19)),0,1)</f>
        <v>0</v>
      </c>
      <c r="AO1667" cm="1">
        <f t="array" ref="AO1667">IF(OR(COUNTIF(W1667,$AZ$2:$AZ$19)),0,1)</f>
        <v>0</v>
      </c>
      <c r="AP1667" cm="1">
        <f t="array" ref="AP1667">IF(OR(COUNTIF(X1667,$AZ$2:$AZ$19)),0,1)</f>
        <v>0</v>
      </c>
      <c r="AQ1667" cm="1">
        <f t="array" ref="AQ1667">IF(OR(COUNTIF(Y1667,$AZ$2:$AZ$19)),0,1)</f>
        <v>0</v>
      </c>
      <c r="AR1667" cm="1">
        <f t="array" ref="AR1667">IF(OR(COUNTIF(Z1667,$AZ$2:$AZ$19)),0,1)</f>
        <v>0</v>
      </c>
      <c r="AS1667" cm="1">
        <f t="array" ref="AS1667">IF(OR(COUNTIF(AA1667,$AZ$2:$AZ$19)),0,1)</f>
        <v>0</v>
      </c>
      <c r="AT1667" cm="1">
        <f t="array" ref="AT1667">IF(OR(COUNTIF(AB1667,$AZ$2:$AZ$19)),0,1)</f>
        <v>0</v>
      </c>
      <c r="AU1667" cm="1">
        <f t="array" ref="AU1667">IF(OR(COUNTIF(AC1667,$AZ$2:$AZ$19)),0,1)</f>
        <v>0</v>
      </c>
      <c r="AV1667" cm="1">
        <f t="array" ref="AV1667">IF(OR(COUNTIF(AD1667,$AZ$2:$AZ$19)),0,1)</f>
        <v>0</v>
      </c>
      <c r="AX1667">
        <f t="shared" si="30"/>
        <v>0</v>
      </c>
    </row>
    <row r="1668" spans="1:50" x14ac:dyDescent="0.3">
      <c r="A1668" s="88" t="str" cm="1">
        <f t="array" ref="A1668">IF(AX1668&gt;0,'Licensee Info'!$A$2:$A$2,"#N/A")</f>
        <v>#N/A</v>
      </c>
      <c r="B1668" s="88" t="str">
        <f>'Cover Sheet'!$A$3</f>
        <v>[insert AFS Reporting Period]</v>
      </c>
      <c r="C1668" s="88" t="str">
        <f>'Cover Sheet'!$D$3</f>
        <v>[insert all medical and adult-use license record numbers covered by this AFS]</v>
      </c>
      <c r="D1668" s="88" t="str">
        <f>'Cover Sheet'!$A$6</f>
        <v>[insert name of firm]</v>
      </c>
      <c r="E1668" s="88" t="str">
        <f>'Cover Sheet'!$B$6</f>
        <v>[insert CPA name]</v>
      </c>
      <c r="F1668" s="88" t="str">
        <f>'Cover Sheet'!$B$8</f>
        <v>[insert CPA license number]</v>
      </c>
      <c r="G1668" s="88" t="str">
        <f>'Cover Sheet'!$D$6</f>
        <v>[insert direct email address]</v>
      </c>
      <c r="H1668" s="88" t="str">
        <f>'Cover Sheet'!$D$8</f>
        <v>[insert direct phone number]</v>
      </c>
      <c r="I1668" s="88" t="str">
        <f>'Cover Sheet'!$D$10</f>
        <v>[insert firm mailing address]</v>
      </c>
      <c r="J1668" s="88" t="str">
        <f>'Licensee Info'!$E$2</f>
        <v>Report not attested to correctly</v>
      </c>
      <c r="K1668" s="91" t="s">
        <v>309</v>
      </c>
      <c r="L1668" s="91">
        <v>1</v>
      </c>
      <c r="M1668" s="91" t="s">
        <v>284</v>
      </c>
      <c r="N1668" s="91">
        <v>1</v>
      </c>
      <c r="O1668" s="91">
        <v>7</v>
      </c>
      <c r="P1668" s="91"/>
      <c r="Q1668" s="91"/>
      <c r="R1668" s="91">
        <v>0</v>
      </c>
      <c r="S1668" s="91">
        <v>0</v>
      </c>
      <c r="T1668" s="91">
        <v>0</v>
      </c>
      <c r="U1668" s="91">
        <v>0</v>
      </c>
      <c r="V1668" s="91">
        <v>0</v>
      </c>
      <c r="W1668" s="91">
        <v>0</v>
      </c>
      <c r="X1668" s="91">
        <v>0</v>
      </c>
      <c r="Y1668" s="91">
        <v>0</v>
      </c>
      <c r="Z1668" s="91">
        <v>0</v>
      </c>
      <c r="AA1668" s="91">
        <v>0</v>
      </c>
      <c r="AB1668" s="91">
        <v>0</v>
      </c>
      <c r="AC1668" s="91">
        <v>0</v>
      </c>
      <c r="AD1668" s="91">
        <v>0</v>
      </c>
      <c r="AE1668" s="91"/>
      <c r="AF1668" s="91"/>
      <c r="AG1668" s="91"/>
      <c r="AH1668" s="91"/>
      <c r="AJ1668" cm="1">
        <f t="array" ref="AJ1668">IF(OR(COUNTIF(R1668,$AZ$2:$AZ$19)),0,1)</f>
        <v>0</v>
      </c>
      <c r="AK1668" cm="1">
        <f t="array" ref="AK1668">IF(OR(COUNTIF(S1668,$AZ$2:$AZ$19)),0,1)</f>
        <v>0</v>
      </c>
      <c r="AL1668" cm="1">
        <f t="array" ref="AL1668">IF(OR(COUNTIF(T1668,$AZ$2:$AZ$19)),0,1)</f>
        <v>0</v>
      </c>
      <c r="AM1668" cm="1">
        <f t="array" ref="AM1668">IF(OR(COUNTIF(U1668,$AZ$2:$AZ$19)),0,1)</f>
        <v>0</v>
      </c>
      <c r="AN1668" cm="1">
        <f t="array" ref="AN1668">IF(OR(COUNTIF(V1668,$AZ$2:$AZ$19)),0,1)</f>
        <v>0</v>
      </c>
      <c r="AO1668" cm="1">
        <f t="array" ref="AO1668">IF(OR(COUNTIF(W1668,$AZ$2:$AZ$19)),0,1)</f>
        <v>0</v>
      </c>
      <c r="AP1668" cm="1">
        <f t="array" ref="AP1668">IF(OR(COUNTIF(X1668,$AZ$2:$AZ$19)),0,1)</f>
        <v>0</v>
      </c>
      <c r="AQ1668" cm="1">
        <f t="array" ref="AQ1668">IF(OR(COUNTIF(Y1668,$AZ$2:$AZ$19)),0,1)</f>
        <v>0</v>
      </c>
      <c r="AR1668" cm="1">
        <f t="array" ref="AR1668">IF(OR(COUNTIF(Z1668,$AZ$2:$AZ$19)),0,1)</f>
        <v>0</v>
      </c>
      <c r="AS1668" cm="1">
        <f t="array" ref="AS1668">IF(OR(COUNTIF(AA1668,$AZ$2:$AZ$19)),0,1)</f>
        <v>0</v>
      </c>
      <c r="AT1668" cm="1">
        <f t="array" ref="AT1668">IF(OR(COUNTIF(AB1668,$AZ$2:$AZ$19)),0,1)</f>
        <v>0</v>
      </c>
      <c r="AU1668" cm="1">
        <f t="array" ref="AU1668">IF(OR(COUNTIF(AC1668,$AZ$2:$AZ$19)),0,1)</f>
        <v>0</v>
      </c>
      <c r="AV1668" cm="1">
        <f t="array" ref="AV1668">IF(OR(COUNTIF(AD1668,$AZ$2:$AZ$19)),0,1)</f>
        <v>0</v>
      </c>
      <c r="AX1668">
        <f t="shared" si="30"/>
        <v>0</v>
      </c>
    </row>
    <row r="1669" spans="1:50" x14ac:dyDescent="0.3">
      <c r="A1669" s="92" t="str" cm="1">
        <f t="array" ref="A1669">IF(AX1669&gt;0,'Licensee Info'!$A$2:$A$2,"#N/A")</f>
        <v>#N/A</v>
      </c>
      <c r="B1669" s="88" t="str">
        <f>'Cover Sheet'!$A$3</f>
        <v>[insert AFS Reporting Period]</v>
      </c>
      <c r="C1669" s="88" t="str">
        <f>'Cover Sheet'!$D$3</f>
        <v>[insert all medical and adult-use license record numbers covered by this AFS]</v>
      </c>
      <c r="D1669" s="88" t="str">
        <f>'Cover Sheet'!$A$6</f>
        <v>[insert name of firm]</v>
      </c>
      <c r="E1669" s="88" t="str">
        <f>'Cover Sheet'!$B$6</f>
        <v>[insert CPA name]</v>
      </c>
      <c r="F1669" s="88" t="str">
        <f>'Cover Sheet'!$B$8</f>
        <v>[insert CPA license number]</v>
      </c>
      <c r="G1669" s="88" t="str">
        <f>'Cover Sheet'!$D$6</f>
        <v>[insert direct email address]</v>
      </c>
      <c r="H1669" s="88" t="str">
        <f>'Cover Sheet'!$D$8</f>
        <v>[insert direct phone number]</v>
      </c>
      <c r="I1669" s="88" t="str">
        <f>'Cover Sheet'!$D$10</f>
        <v>[insert firm mailing address]</v>
      </c>
      <c r="J1669" s="88" t="str">
        <f>'Licensee Info'!$E$2</f>
        <v>Report not attested to correctly</v>
      </c>
      <c r="K1669" t="s">
        <v>309</v>
      </c>
      <c r="L1669">
        <v>1</v>
      </c>
      <c r="M1669" t="s">
        <v>284</v>
      </c>
      <c r="N1669">
        <v>1</v>
      </c>
      <c r="O1669">
        <v>8</v>
      </c>
      <c r="R1669">
        <v>0</v>
      </c>
      <c r="S1669">
        <v>0</v>
      </c>
      <c r="T1669">
        <v>0</v>
      </c>
      <c r="U1669">
        <v>0</v>
      </c>
      <c r="V1669">
        <v>0</v>
      </c>
      <c r="W1669">
        <v>0</v>
      </c>
      <c r="X1669">
        <v>0</v>
      </c>
      <c r="Y1669">
        <v>0</v>
      </c>
      <c r="Z1669">
        <v>0</v>
      </c>
      <c r="AA1669">
        <v>0</v>
      </c>
      <c r="AB1669">
        <v>0</v>
      </c>
      <c r="AC1669">
        <v>0</v>
      </c>
      <c r="AD1669">
        <v>0</v>
      </c>
      <c r="AJ1669" cm="1">
        <f t="array" ref="AJ1669">IF(OR(COUNTIF(R1669,$AZ$2:$AZ$19)),0,1)</f>
        <v>0</v>
      </c>
      <c r="AK1669" cm="1">
        <f t="array" ref="AK1669">IF(OR(COUNTIF(S1669,$AZ$2:$AZ$19)),0,1)</f>
        <v>0</v>
      </c>
      <c r="AL1669" cm="1">
        <f t="array" ref="AL1669">IF(OR(COUNTIF(T1669,$AZ$2:$AZ$19)),0,1)</f>
        <v>0</v>
      </c>
      <c r="AM1669" cm="1">
        <f t="array" ref="AM1669">IF(OR(COUNTIF(U1669,$AZ$2:$AZ$19)),0,1)</f>
        <v>0</v>
      </c>
      <c r="AN1669" cm="1">
        <f t="array" ref="AN1669">IF(OR(COUNTIF(V1669,$AZ$2:$AZ$19)),0,1)</f>
        <v>0</v>
      </c>
      <c r="AO1669" cm="1">
        <f t="array" ref="AO1669">IF(OR(COUNTIF(W1669,$AZ$2:$AZ$19)),0,1)</f>
        <v>0</v>
      </c>
      <c r="AP1669" cm="1">
        <f t="array" ref="AP1669">IF(OR(COUNTIF(X1669,$AZ$2:$AZ$19)),0,1)</f>
        <v>0</v>
      </c>
      <c r="AQ1669" cm="1">
        <f t="array" ref="AQ1669">IF(OR(COUNTIF(Y1669,$AZ$2:$AZ$19)),0,1)</f>
        <v>0</v>
      </c>
      <c r="AR1669" cm="1">
        <f t="array" ref="AR1669">IF(OR(COUNTIF(Z1669,$AZ$2:$AZ$19)),0,1)</f>
        <v>0</v>
      </c>
      <c r="AS1669" cm="1">
        <f t="array" ref="AS1669">IF(OR(COUNTIF(AA1669,$AZ$2:$AZ$19)),0,1)</f>
        <v>0</v>
      </c>
      <c r="AT1669" cm="1">
        <f t="array" ref="AT1669">IF(OR(COUNTIF(AB1669,$AZ$2:$AZ$19)),0,1)</f>
        <v>0</v>
      </c>
      <c r="AU1669" cm="1">
        <f t="array" ref="AU1669">IF(OR(COUNTIF(AC1669,$AZ$2:$AZ$19)),0,1)</f>
        <v>0</v>
      </c>
      <c r="AV1669" cm="1">
        <f t="array" ref="AV1669">IF(OR(COUNTIF(AD1669,$AZ$2:$AZ$19)),0,1)</f>
        <v>0</v>
      </c>
      <c r="AX1669">
        <f t="shared" si="30"/>
        <v>0</v>
      </c>
    </row>
    <row r="1670" spans="1:50" x14ac:dyDescent="0.3">
      <c r="A1670" s="88" t="str" cm="1">
        <f t="array" ref="A1670">IF(AX1670&gt;0,'Licensee Info'!$A$2:$A$2,"#N/A")</f>
        <v>#N/A</v>
      </c>
      <c r="B1670" s="88" t="str">
        <f>'Cover Sheet'!$A$3</f>
        <v>[insert AFS Reporting Period]</v>
      </c>
      <c r="C1670" s="88" t="str">
        <f>'Cover Sheet'!$D$3</f>
        <v>[insert all medical and adult-use license record numbers covered by this AFS]</v>
      </c>
      <c r="D1670" s="88" t="str">
        <f>'Cover Sheet'!$A$6</f>
        <v>[insert name of firm]</v>
      </c>
      <c r="E1670" s="88" t="str">
        <f>'Cover Sheet'!$B$6</f>
        <v>[insert CPA name]</v>
      </c>
      <c r="F1670" s="88" t="str">
        <f>'Cover Sheet'!$B$8</f>
        <v>[insert CPA license number]</v>
      </c>
      <c r="G1670" s="88" t="str">
        <f>'Cover Sheet'!$D$6</f>
        <v>[insert direct email address]</v>
      </c>
      <c r="H1670" s="88" t="str">
        <f>'Cover Sheet'!$D$8</f>
        <v>[insert direct phone number]</v>
      </c>
      <c r="I1670" s="88" t="str">
        <f>'Cover Sheet'!$D$10</f>
        <v>[insert firm mailing address]</v>
      </c>
      <c r="J1670" s="88" t="str">
        <f>'Licensee Info'!$E$2</f>
        <v>Report not attested to correctly</v>
      </c>
      <c r="K1670" s="91" t="s">
        <v>309</v>
      </c>
      <c r="L1670" s="91">
        <v>1</v>
      </c>
      <c r="M1670" s="91" t="s">
        <v>284</v>
      </c>
      <c r="N1670" s="91">
        <v>1</v>
      </c>
      <c r="O1670" s="91">
        <v>9</v>
      </c>
      <c r="P1670" s="91"/>
      <c r="Q1670" s="91"/>
      <c r="R1670" s="91">
        <v>0</v>
      </c>
      <c r="S1670" s="91">
        <v>0</v>
      </c>
      <c r="T1670" s="91">
        <v>0</v>
      </c>
      <c r="U1670" s="91">
        <v>0</v>
      </c>
      <c r="V1670" s="91">
        <v>0</v>
      </c>
      <c r="W1670" s="91">
        <v>0</v>
      </c>
      <c r="X1670" s="91">
        <v>0</v>
      </c>
      <c r="Y1670" s="91">
        <v>0</v>
      </c>
      <c r="Z1670" s="91">
        <v>0</v>
      </c>
      <c r="AA1670" s="91">
        <v>0</v>
      </c>
      <c r="AB1670" s="91">
        <v>0</v>
      </c>
      <c r="AC1670" s="91">
        <v>0</v>
      </c>
      <c r="AD1670" s="91">
        <v>0</v>
      </c>
      <c r="AE1670" s="91"/>
      <c r="AF1670" s="91"/>
      <c r="AG1670" s="91"/>
      <c r="AH1670" s="91"/>
      <c r="AJ1670" cm="1">
        <f t="array" ref="AJ1670">IF(OR(COUNTIF(R1670,$AZ$2:$AZ$19)),0,1)</f>
        <v>0</v>
      </c>
      <c r="AK1670" cm="1">
        <f t="array" ref="AK1670">IF(OR(COUNTIF(S1670,$AZ$2:$AZ$19)),0,1)</f>
        <v>0</v>
      </c>
      <c r="AL1670" cm="1">
        <f t="array" ref="AL1670">IF(OR(COUNTIF(T1670,$AZ$2:$AZ$19)),0,1)</f>
        <v>0</v>
      </c>
      <c r="AM1670" cm="1">
        <f t="array" ref="AM1670">IF(OR(COUNTIF(U1670,$AZ$2:$AZ$19)),0,1)</f>
        <v>0</v>
      </c>
      <c r="AN1670" cm="1">
        <f t="array" ref="AN1670">IF(OR(COUNTIF(V1670,$AZ$2:$AZ$19)),0,1)</f>
        <v>0</v>
      </c>
      <c r="AO1670" cm="1">
        <f t="array" ref="AO1670">IF(OR(COUNTIF(W1670,$AZ$2:$AZ$19)),0,1)</f>
        <v>0</v>
      </c>
      <c r="AP1670" cm="1">
        <f t="array" ref="AP1670">IF(OR(COUNTIF(X1670,$AZ$2:$AZ$19)),0,1)</f>
        <v>0</v>
      </c>
      <c r="AQ1670" cm="1">
        <f t="array" ref="AQ1670">IF(OR(COUNTIF(Y1670,$AZ$2:$AZ$19)),0,1)</f>
        <v>0</v>
      </c>
      <c r="AR1670" cm="1">
        <f t="array" ref="AR1670">IF(OR(COUNTIF(Z1670,$AZ$2:$AZ$19)),0,1)</f>
        <v>0</v>
      </c>
      <c r="AS1670" cm="1">
        <f t="array" ref="AS1670">IF(OR(COUNTIF(AA1670,$AZ$2:$AZ$19)),0,1)</f>
        <v>0</v>
      </c>
      <c r="AT1670" cm="1">
        <f t="array" ref="AT1670">IF(OR(COUNTIF(AB1670,$AZ$2:$AZ$19)),0,1)</f>
        <v>0</v>
      </c>
      <c r="AU1670" cm="1">
        <f t="array" ref="AU1670">IF(OR(COUNTIF(AC1670,$AZ$2:$AZ$19)),0,1)</f>
        <v>0</v>
      </c>
      <c r="AV1670" cm="1">
        <f t="array" ref="AV1670">IF(OR(COUNTIF(AD1670,$AZ$2:$AZ$19)),0,1)</f>
        <v>0</v>
      </c>
      <c r="AX1670">
        <f t="shared" si="30"/>
        <v>0</v>
      </c>
    </row>
    <row r="1671" spans="1:50" x14ac:dyDescent="0.3">
      <c r="A1671" s="92" t="str" cm="1">
        <f t="array" ref="A1671">IF(AX1671&gt;0,'Licensee Info'!$A$2:$A$2,"#N/A")</f>
        <v>#N/A</v>
      </c>
      <c r="B1671" s="88" t="str">
        <f>'Cover Sheet'!$A$3</f>
        <v>[insert AFS Reporting Period]</v>
      </c>
      <c r="C1671" s="88" t="str">
        <f>'Cover Sheet'!$D$3</f>
        <v>[insert all medical and adult-use license record numbers covered by this AFS]</v>
      </c>
      <c r="D1671" s="88" t="str">
        <f>'Cover Sheet'!$A$6</f>
        <v>[insert name of firm]</v>
      </c>
      <c r="E1671" s="88" t="str">
        <f>'Cover Sheet'!$B$6</f>
        <v>[insert CPA name]</v>
      </c>
      <c r="F1671" s="88" t="str">
        <f>'Cover Sheet'!$B$8</f>
        <v>[insert CPA license number]</v>
      </c>
      <c r="G1671" s="88" t="str">
        <f>'Cover Sheet'!$D$6</f>
        <v>[insert direct email address]</v>
      </c>
      <c r="H1671" s="88" t="str">
        <f>'Cover Sheet'!$D$8</f>
        <v>[insert direct phone number]</v>
      </c>
      <c r="I1671" s="88" t="str">
        <f>'Cover Sheet'!$D$10</f>
        <v>[insert firm mailing address]</v>
      </c>
      <c r="J1671" s="88" t="str">
        <f>'Licensee Info'!$E$2</f>
        <v>Report not attested to correctly</v>
      </c>
      <c r="K1671" t="s">
        <v>309</v>
      </c>
      <c r="L1671">
        <v>1</v>
      </c>
      <c r="M1671" t="s">
        <v>284</v>
      </c>
      <c r="N1671">
        <v>1</v>
      </c>
      <c r="O1671">
        <v>10</v>
      </c>
      <c r="R1671">
        <v>0</v>
      </c>
      <c r="S1671">
        <v>0</v>
      </c>
      <c r="T1671">
        <v>0</v>
      </c>
      <c r="U1671">
        <v>0</v>
      </c>
      <c r="V1671">
        <v>0</v>
      </c>
      <c r="W1671">
        <v>0</v>
      </c>
      <c r="X1671">
        <v>0</v>
      </c>
      <c r="Y1671">
        <v>0</v>
      </c>
      <c r="Z1671">
        <v>0</v>
      </c>
      <c r="AA1671">
        <v>0</v>
      </c>
      <c r="AB1671">
        <v>0</v>
      </c>
      <c r="AC1671">
        <v>0</v>
      </c>
      <c r="AD1671">
        <v>0</v>
      </c>
      <c r="AJ1671" cm="1">
        <f t="array" ref="AJ1671">IF(OR(COUNTIF(R1671,$AZ$2:$AZ$19)),0,1)</f>
        <v>0</v>
      </c>
      <c r="AK1671" cm="1">
        <f t="array" ref="AK1671">IF(OR(COUNTIF(S1671,$AZ$2:$AZ$19)),0,1)</f>
        <v>0</v>
      </c>
      <c r="AL1671" cm="1">
        <f t="array" ref="AL1671">IF(OR(COUNTIF(T1671,$AZ$2:$AZ$19)),0,1)</f>
        <v>0</v>
      </c>
      <c r="AM1671" cm="1">
        <f t="array" ref="AM1671">IF(OR(COUNTIF(U1671,$AZ$2:$AZ$19)),0,1)</f>
        <v>0</v>
      </c>
      <c r="AN1671" cm="1">
        <f t="array" ref="AN1671">IF(OR(COUNTIF(V1671,$AZ$2:$AZ$19)),0,1)</f>
        <v>0</v>
      </c>
      <c r="AO1671" cm="1">
        <f t="array" ref="AO1671">IF(OR(COUNTIF(W1671,$AZ$2:$AZ$19)),0,1)</f>
        <v>0</v>
      </c>
      <c r="AP1671" cm="1">
        <f t="array" ref="AP1671">IF(OR(COUNTIF(X1671,$AZ$2:$AZ$19)),0,1)</f>
        <v>0</v>
      </c>
      <c r="AQ1671" cm="1">
        <f t="array" ref="AQ1671">IF(OR(COUNTIF(Y1671,$AZ$2:$AZ$19)),0,1)</f>
        <v>0</v>
      </c>
      <c r="AR1671" cm="1">
        <f t="array" ref="AR1671">IF(OR(COUNTIF(Z1671,$AZ$2:$AZ$19)),0,1)</f>
        <v>0</v>
      </c>
      <c r="AS1671" cm="1">
        <f t="array" ref="AS1671">IF(OR(COUNTIF(AA1671,$AZ$2:$AZ$19)),0,1)</f>
        <v>0</v>
      </c>
      <c r="AT1671" cm="1">
        <f t="array" ref="AT1671">IF(OR(COUNTIF(AB1671,$AZ$2:$AZ$19)),0,1)</f>
        <v>0</v>
      </c>
      <c r="AU1671" cm="1">
        <f t="array" ref="AU1671">IF(OR(COUNTIF(AC1671,$AZ$2:$AZ$19)),0,1)</f>
        <v>0</v>
      </c>
      <c r="AV1671" cm="1">
        <f t="array" ref="AV1671">IF(OR(COUNTIF(AD1671,$AZ$2:$AZ$19)),0,1)</f>
        <v>0</v>
      </c>
      <c r="AX1671">
        <f t="shared" si="30"/>
        <v>0</v>
      </c>
    </row>
    <row r="1672" spans="1:50" x14ac:dyDescent="0.3">
      <c r="A1672" s="88" t="str" cm="1">
        <f t="array" aca="1" ref="A1672" ca="1">IF(AX1672&gt;0,'Licensee Info'!$A$2:$A$2,"#N/A")</f>
        <v>#N/A</v>
      </c>
      <c r="B1672" s="88" t="str">
        <f>'Cover Sheet'!$A$3</f>
        <v>[insert AFS Reporting Period]</v>
      </c>
      <c r="C1672" s="88" t="str">
        <f>'Cover Sheet'!$D$3</f>
        <v>[insert all medical and adult-use license record numbers covered by this AFS]</v>
      </c>
      <c r="D1672" s="88" t="str">
        <f>'Cover Sheet'!$A$6</f>
        <v>[insert name of firm]</v>
      </c>
      <c r="E1672" s="88" t="str">
        <f>'Cover Sheet'!$B$6</f>
        <v>[insert CPA name]</v>
      </c>
      <c r="F1672" s="88" t="str">
        <f>'Cover Sheet'!$B$8</f>
        <v>[insert CPA license number]</v>
      </c>
      <c r="G1672" s="88" t="str">
        <f>'Cover Sheet'!$D$6</f>
        <v>[insert direct email address]</v>
      </c>
      <c r="H1672" s="88" t="str">
        <f>'Cover Sheet'!$D$8</f>
        <v>[insert direct phone number]</v>
      </c>
      <c r="I1672" s="88" t="str">
        <f>'Cover Sheet'!$D$10</f>
        <v>[insert firm mailing address]</v>
      </c>
      <c r="J1672" s="88" t="str">
        <f>'Licensee Info'!$E$2</f>
        <v>Report not attested to correctly</v>
      </c>
      <c r="K1672" s="91" t="s">
        <v>309</v>
      </c>
      <c r="L1672" s="91">
        <v>1</v>
      </c>
      <c r="M1672" s="91">
        <v>2</v>
      </c>
      <c r="N1672" s="91">
        <v>2</v>
      </c>
      <c r="O1672" s="91">
        <v>1</v>
      </c>
      <c r="P1672" s="91"/>
      <c r="Q1672" s="91"/>
      <c r="R1672" s="91" t="str">
        <f ca="1">'E5 - Service Vendors'!$C$75</f>
        <v>[Autofilled based on inputs from part 1]</v>
      </c>
      <c r="S1672" s="91" cm="1">
        <f t="array" ref="S1672:W1683">'E5 - Service Vendors'!$A$77:$E$88</f>
        <v>0</v>
      </c>
      <c r="T1672" s="91">
        <v>0</v>
      </c>
      <c r="U1672" s="91">
        <v>0</v>
      </c>
      <c r="V1672" s="91">
        <v>0</v>
      </c>
      <c r="W1672" s="91">
        <v>0</v>
      </c>
      <c r="X1672" s="91">
        <v>0</v>
      </c>
      <c r="Y1672" s="91">
        <v>0</v>
      </c>
      <c r="Z1672" s="91">
        <v>0</v>
      </c>
      <c r="AA1672" s="91">
        <v>0</v>
      </c>
      <c r="AB1672" s="91">
        <v>0</v>
      </c>
      <c r="AC1672" s="91">
        <v>0</v>
      </c>
      <c r="AD1672" s="91">
        <v>0</v>
      </c>
      <c r="AE1672" s="91"/>
      <c r="AF1672" s="91"/>
      <c r="AG1672" s="91"/>
      <c r="AH1672" s="91"/>
      <c r="AJ1672" cm="1">
        <f t="array" aca="1" ref="AJ1672" ca="1">IF(OR(COUNTIF(R1672,$AZ$2:$AZ$19)),0,1)</f>
        <v>0</v>
      </c>
      <c r="AK1672" cm="1">
        <f t="array" ref="AK1672">IF(OR(COUNTIF(S1672,$AZ$2:$AZ$19)),0,1)</f>
        <v>0</v>
      </c>
      <c r="AL1672" cm="1">
        <f t="array" ref="AL1672">IF(OR(COUNTIF(T1672,$AZ$2:$AZ$19)),0,1)</f>
        <v>0</v>
      </c>
      <c r="AM1672" cm="1">
        <f t="array" ref="AM1672">IF(OR(COUNTIF(U1672,$AZ$2:$AZ$19)),0,1)</f>
        <v>0</v>
      </c>
      <c r="AN1672" cm="1">
        <f t="array" ref="AN1672">IF(OR(COUNTIF(V1672,$AZ$2:$AZ$19)),0,1)</f>
        <v>0</v>
      </c>
      <c r="AO1672" cm="1">
        <f t="array" ref="AO1672">IF(OR(COUNTIF(W1672,$AZ$2:$AZ$19)),0,1)</f>
        <v>0</v>
      </c>
      <c r="AP1672" cm="1">
        <f t="array" ref="AP1672">IF(OR(COUNTIF(X1672,$AZ$2:$AZ$19)),0,1)</f>
        <v>0</v>
      </c>
      <c r="AQ1672" cm="1">
        <f t="array" ref="AQ1672">IF(OR(COUNTIF(Y1672,$AZ$2:$AZ$19)),0,1)</f>
        <v>0</v>
      </c>
      <c r="AR1672" cm="1">
        <f t="array" ref="AR1672">IF(OR(COUNTIF(Z1672,$AZ$2:$AZ$19)),0,1)</f>
        <v>0</v>
      </c>
      <c r="AS1672" cm="1">
        <f t="array" ref="AS1672">IF(OR(COUNTIF(AA1672,$AZ$2:$AZ$19)),0,1)</f>
        <v>0</v>
      </c>
      <c r="AT1672" cm="1">
        <f t="array" ref="AT1672">IF(OR(COUNTIF(AB1672,$AZ$2:$AZ$19)),0,1)</f>
        <v>0</v>
      </c>
      <c r="AU1672" cm="1">
        <f t="array" ref="AU1672">IF(OR(COUNTIF(AC1672,$AZ$2:$AZ$19)),0,1)</f>
        <v>0</v>
      </c>
      <c r="AV1672" cm="1">
        <f t="array" ref="AV1672">IF(OR(COUNTIF(AD1672,$AZ$2:$AZ$19)),0,1)</f>
        <v>0</v>
      </c>
      <c r="AX1672">
        <f t="shared" ca="1" si="30"/>
        <v>0</v>
      </c>
    </row>
    <row r="1673" spans="1:50" x14ac:dyDescent="0.3">
      <c r="A1673" s="92" t="str" cm="1">
        <f t="array" aca="1" ref="A1673" ca="1">IF(AX1673&gt;0,'Licensee Info'!$A$2:$A$2,"#N/A")</f>
        <v>#N/A</v>
      </c>
      <c r="B1673" s="88" t="str">
        <f>'Cover Sheet'!$A$3</f>
        <v>[insert AFS Reporting Period]</v>
      </c>
      <c r="C1673" s="88" t="str">
        <f>'Cover Sheet'!$D$3</f>
        <v>[insert all medical and adult-use license record numbers covered by this AFS]</v>
      </c>
      <c r="D1673" s="88" t="str">
        <f>'Cover Sheet'!$A$6</f>
        <v>[insert name of firm]</v>
      </c>
      <c r="E1673" s="88" t="str">
        <f>'Cover Sheet'!$B$6</f>
        <v>[insert CPA name]</v>
      </c>
      <c r="F1673" s="88" t="str">
        <f>'Cover Sheet'!$B$8</f>
        <v>[insert CPA license number]</v>
      </c>
      <c r="G1673" s="88" t="str">
        <f>'Cover Sheet'!$D$6</f>
        <v>[insert direct email address]</v>
      </c>
      <c r="H1673" s="88" t="str">
        <f>'Cover Sheet'!$D$8</f>
        <v>[insert direct phone number]</v>
      </c>
      <c r="I1673" s="88" t="str">
        <f>'Cover Sheet'!$D$10</f>
        <v>[insert firm mailing address]</v>
      </c>
      <c r="J1673" s="88" t="str">
        <f>'Licensee Info'!$E$2</f>
        <v>Report not attested to correctly</v>
      </c>
      <c r="K1673" t="s">
        <v>309</v>
      </c>
      <c r="L1673">
        <v>1</v>
      </c>
      <c r="M1673">
        <v>2</v>
      </c>
      <c r="N1673">
        <v>2</v>
      </c>
      <c r="O1673">
        <v>2</v>
      </c>
      <c r="R1673" t="str">
        <f ca="1">'E5 - Service Vendors'!$C$75</f>
        <v>[Autofilled based on inputs from part 1]</v>
      </c>
      <c r="S1673">
        <v>0</v>
      </c>
      <c r="T1673">
        <v>0</v>
      </c>
      <c r="U1673">
        <v>0</v>
      </c>
      <c r="V1673">
        <v>0</v>
      </c>
      <c r="W1673">
        <v>0</v>
      </c>
      <c r="X1673">
        <v>0</v>
      </c>
      <c r="Y1673">
        <v>0</v>
      </c>
      <c r="Z1673">
        <v>0</v>
      </c>
      <c r="AA1673">
        <v>0</v>
      </c>
      <c r="AB1673">
        <v>0</v>
      </c>
      <c r="AC1673">
        <v>0</v>
      </c>
      <c r="AD1673">
        <v>0</v>
      </c>
      <c r="AJ1673" cm="1">
        <f t="array" aca="1" ref="AJ1673" ca="1">IF(OR(COUNTIF(R1673,$AZ$2:$AZ$19)),0,1)</f>
        <v>0</v>
      </c>
      <c r="AK1673" cm="1">
        <f t="array" ref="AK1673">IF(OR(COUNTIF(S1673,$AZ$2:$AZ$19)),0,1)</f>
        <v>0</v>
      </c>
      <c r="AL1673" cm="1">
        <f t="array" ref="AL1673">IF(OR(COUNTIF(T1673,$AZ$2:$AZ$19)),0,1)</f>
        <v>0</v>
      </c>
      <c r="AM1673" cm="1">
        <f t="array" ref="AM1673">IF(OR(COUNTIF(U1673,$AZ$2:$AZ$19)),0,1)</f>
        <v>0</v>
      </c>
      <c r="AN1673" cm="1">
        <f t="array" ref="AN1673">IF(OR(COUNTIF(V1673,$AZ$2:$AZ$19)),0,1)</f>
        <v>0</v>
      </c>
      <c r="AO1673" cm="1">
        <f t="array" ref="AO1673">IF(OR(COUNTIF(W1673,$AZ$2:$AZ$19)),0,1)</f>
        <v>0</v>
      </c>
      <c r="AP1673" cm="1">
        <f t="array" ref="AP1673">IF(OR(COUNTIF(X1673,$AZ$2:$AZ$19)),0,1)</f>
        <v>0</v>
      </c>
      <c r="AQ1673" cm="1">
        <f t="array" ref="AQ1673">IF(OR(COUNTIF(Y1673,$AZ$2:$AZ$19)),0,1)</f>
        <v>0</v>
      </c>
      <c r="AR1673" cm="1">
        <f t="array" ref="AR1673">IF(OR(COUNTIF(Z1673,$AZ$2:$AZ$19)),0,1)</f>
        <v>0</v>
      </c>
      <c r="AS1673" cm="1">
        <f t="array" ref="AS1673">IF(OR(COUNTIF(AA1673,$AZ$2:$AZ$19)),0,1)</f>
        <v>0</v>
      </c>
      <c r="AT1673" cm="1">
        <f t="array" ref="AT1673">IF(OR(COUNTIF(AB1673,$AZ$2:$AZ$19)),0,1)</f>
        <v>0</v>
      </c>
      <c r="AU1673" cm="1">
        <f t="array" ref="AU1673">IF(OR(COUNTIF(AC1673,$AZ$2:$AZ$19)),0,1)</f>
        <v>0</v>
      </c>
      <c r="AV1673" cm="1">
        <f t="array" ref="AV1673">IF(OR(COUNTIF(AD1673,$AZ$2:$AZ$19)),0,1)</f>
        <v>0</v>
      </c>
      <c r="AX1673">
        <f t="shared" ca="1" si="30"/>
        <v>0</v>
      </c>
    </row>
    <row r="1674" spans="1:50" x14ac:dyDescent="0.3">
      <c r="A1674" s="88" t="str" cm="1">
        <f t="array" aca="1" ref="A1674" ca="1">IF(AX1674&gt;0,'Licensee Info'!$A$2:$A$2,"#N/A")</f>
        <v>#N/A</v>
      </c>
      <c r="B1674" s="88" t="str">
        <f>'Cover Sheet'!$A$3</f>
        <v>[insert AFS Reporting Period]</v>
      </c>
      <c r="C1674" s="88" t="str">
        <f>'Cover Sheet'!$D$3</f>
        <v>[insert all medical and adult-use license record numbers covered by this AFS]</v>
      </c>
      <c r="D1674" s="88" t="str">
        <f>'Cover Sheet'!$A$6</f>
        <v>[insert name of firm]</v>
      </c>
      <c r="E1674" s="88" t="str">
        <f>'Cover Sheet'!$B$6</f>
        <v>[insert CPA name]</v>
      </c>
      <c r="F1674" s="88" t="str">
        <f>'Cover Sheet'!$B$8</f>
        <v>[insert CPA license number]</v>
      </c>
      <c r="G1674" s="88" t="str">
        <f>'Cover Sheet'!$D$6</f>
        <v>[insert direct email address]</v>
      </c>
      <c r="H1674" s="88" t="str">
        <f>'Cover Sheet'!$D$8</f>
        <v>[insert direct phone number]</v>
      </c>
      <c r="I1674" s="88" t="str">
        <f>'Cover Sheet'!$D$10</f>
        <v>[insert firm mailing address]</v>
      </c>
      <c r="J1674" s="88" t="str">
        <f>'Licensee Info'!$E$2</f>
        <v>Report not attested to correctly</v>
      </c>
      <c r="K1674" s="91" t="s">
        <v>309</v>
      </c>
      <c r="L1674" s="91">
        <v>1</v>
      </c>
      <c r="M1674" s="91">
        <v>2</v>
      </c>
      <c r="N1674" s="91">
        <v>2</v>
      </c>
      <c r="O1674" s="91">
        <v>3</v>
      </c>
      <c r="P1674" s="91"/>
      <c r="Q1674" s="91"/>
      <c r="R1674" s="91" t="str">
        <f ca="1">'E5 - Service Vendors'!$C$75</f>
        <v>[Autofilled based on inputs from part 1]</v>
      </c>
      <c r="S1674" s="91">
        <v>0</v>
      </c>
      <c r="T1674" s="91">
        <v>0</v>
      </c>
      <c r="U1674" s="91">
        <v>0</v>
      </c>
      <c r="V1674" s="91">
        <v>0</v>
      </c>
      <c r="W1674" s="91">
        <v>0</v>
      </c>
      <c r="X1674" s="91">
        <v>0</v>
      </c>
      <c r="Y1674" s="91">
        <v>0</v>
      </c>
      <c r="Z1674" s="91">
        <v>0</v>
      </c>
      <c r="AA1674" s="91">
        <v>0</v>
      </c>
      <c r="AB1674" s="91">
        <v>0</v>
      </c>
      <c r="AC1674" s="91">
        <v>0</v>
      </c>
      <c r="AD1674" s="91">
        <v>0</v>
      </c>
      <c r="AE1674" s="91"/>
      <c r="AF1674" s="91"/>
      <c r="AG1674" s="91"/>
      <c r="AH1674" s="91"/>
      <c r="AJ1674" cm="1">
        <f t="array" aca="1" ref="AJ1674" ca="1">IF(OR(COUNTIF(R1674,$AZ$2:$AZ$19)),0,1)</f>
        <v>0</v>
      </c>
      <c r="AK1674" cm="1">
        <f t="array" ref="AK1674">IF(OR(COUNTIF(S1674,$AZ$2:$AZ$19)),0,1)</f>
        <v>0</v>
      </c>
      <c r="AL1674" cm="1">
        <f t="array" ref="AL1674">IF(OR(COUNTIF(T1674,$AZ$2:$AZ$19)),0,1)</f>
        <v>0</v>
      </c>
      <c r="AM1674" cm="1">
        <f t="array" ref="AM1674">IF(OR(COUNTIF(U1674,$AZ$2:$AZ$19)),0,1)</f>
        <v>0</v>
      </c>
      <c r="AN1674" cm="1">
        <f t="array" ref="AN1674">IF(OR(COUNTIF(V1674,$AZ$2:$AZ$19)),0,1)</f>
        <v>0</v>
      </c>
      <c r="AO1674" cm="1">
        <f t="array" ref="AO1674">IF(OR(COUNTIF(W1674,$AZ$2:$AZ$19)),0,1)</f>
        <v>0</v>
      </c>
      <c r="AP1674" cm="1">
        <f t="array" ref="AP1674">IF(OR(COUNTIF(X1674,$AZ$2:$AZ$19)),0,1)</f>
        <v>0</v>
      </c>
      <c r="AQ1674" cm="1">
        <f t="array" ref="AQ1674">IF(OR(COUNTIF(Y1674,$AZ$2:$AZ$19)),0,1)</f>
        <v>0</v>
      </c>
      <c r="AR1674" cm="1">
        <f t="array" ref="AR1674">IF(OR(COUNTIF(Z1674,$AZ$2:$AZ$19)),0,1)</f>
        <v>0</v>
      </c>
      <c r="AS1674" cm="1">
        <f t="array" ref="AS1674">IF(OR(COUNTIF(AA1674,$AZ$2:$AZ$19)),0,1)</f>
        <v>0</v>
      </c>
      <c r="AT1674" cm="1">
        <f t="array" ref="AT1674">IF(OR(COUNTIF(AB1674,$AZ$2:$AZ$19)),0,1)</f>
        <v>0</v>
      </c>
      <c r="AU1674" cm="1">
        <f t="array" ref="AU1674">IF(OR(COUNTIF(AC1674,$AZ$2:$AZ$19)),0,1)</f>
        <v>0</v>
      </c>
      <c r="AV1674" cm="1">
        <f t="array" ref="AV1674">IF(OR(COUNTIF(AD1674,$AZ$2:$AZ$19)),0,1)</f>
        <v>0</v>
      </c>
      <c r="AX1674">
        <f t="shared" ca="1" si="30"/>
        <v>0</v>
      </c>
    </row>
    <row r="1675" spans="1:50" x14ac:dyDescent="0.3">
      <c r="A1675" s="92" t="str" cm="1">
        <f t="array" aca="1" ref="A1675" ca="1">IF(AX1675&gt;0,'Licensee Info'!$A$2:$A$2,"#N/A")</f>
        <v>#N/A</v>
      </c>
      <c r="B1675" s="88" t="str">
        <f>'Cover Sheet'!$A$3</f>
        <v>[insert AFS Reporting Period]</v>
      </c>
      <c r="C1675" s="88" t="str">
        <f>'Cover Sheet'!$D$3</f>
        <v>[insert all medical and adult-use license record numbers covered by this AFS]</v>
      </c>
      <c r="D1675" s="88" t="str">
        <f>'Cover Sheet'!$A$6</f>
        <v>[insert name of firm]</v>
      </c>
      <c r="E1675" s="88" t="str">
        <f>'Cover Sheet'!$B$6</f>
        <v>[insert CPA name]</v>
      </c>
      <c r="F1675" s="88" t="str">
        <f>'Cover Sheet'!$B$8</f>
        <v>[insert CPA license number]</v>
      </c>
      <c r="G1675" s="88" t="str">
        <f>'Cover Sheet'!$D$6</f>
        <v>[insert direct email address]</v>
      </c>
      <c r="H1675" s="88" t="str">
        <f>'Cover Sheet'!$D$8</f>
        <v>[insert direct phone number]</v>
      </c>
      <c r="I1675" s="88" t="str">
        <f>'Cover Sheet'!$D$10</f>
        <v>[insert firm mailing address]</v>
      </c>
      <c r="J1675" s="88" t="str">
        <f>'Licensee Info'!$E$2</f>
        <v>Report not attested to correctly</v>
      </c>
      <c r="K1675" t="s">
        <v>309</v>
      </c>
      <c r="L1675">
        <v>1</v>
      </c>
      <c r="M1675">
        <v>2</v>
      </c>
      <c r="N1675">
        <v>2</v>
      </c>
      <c r="O1675">
        <v>4</v>
      </c>
      <c r="R1675" t="str">
        <f ca="1">'E5 - Service Vendors'!$C$75</f>
        <v>[Autofilled based on inputs from part 1]</v>
      </c>
      <c r="S1675">
        <v>0</v>
      </c>
      <c r="T1675">
        <v>0</v>
      </c>
      <c r="U1675">
        <v>0</v>
      </c>
      <c r="V1675">
        <v>0</v>
      </c>
      <c r="W1675">
        <v>0</v>
      </c>
      <c r="X1675">
        <v>0</v>
      </c>
      <c r="Y1675">
        <v>0</v>
      </c>
      <c r="Z1675">
        <v>0</v>
      </c>
      <c r="AA1675">
        <v>0</v>
      </c>
      <c r="AB1675">
        <v>0</v>
      </c>
      <c r="AC1675">
        <v>0</v>
      </c>
      <c r="AD1675">
        <v>0</v>
      </c>
      <c r="AJ1675" cm="1">
        <f t="array" aca="1" ref="AJ1675" ca="1">IF(OR(COUNTIF(R1675,$AZ$2:$AZ$19)),0,1)</f>
        <v>0</v>
      </c>
      <c r="AK1675" cm="1">
        <f t="array" ref="AK1675">IF(OR(COUNTIF(S1675,$AZ$2:$AZ$19)),0,1)</f>
        <v>0</v>
      </c>
      <c r="AL1675" cm="1">
        <f t="array" ref="AL1675">IF(OR(COUNTIF(T1675,$AZ$2:$AZ$19)),0,1)</f>
        <v>0</v>
      </c>
      <c r="AM1675" cm="1">
        <f t="array" ref="AM1675">IF(OR(COUNTIF(U1675,$AZ$2:$AZ$19)),0,1)</f>
        <v>0</v>
      </c>
      <c r="AN1675" cm="1">
        <f t="array" ref="AN1675">IF(OR(COUNTIF(V1675,$AZ$2:$AZ$19)),0,1)</f>
        <v>0</v>
      </c>
      <c r="AO1675" cm="1">
        <f t="array" ref="AO1675">IF(OR(COUNTIF(W1675,$AZ$2:$AZ$19)),0,1)</f>
        <v>0</v>
      </c>
      <c r="AP1675" cm="1">
        <f t="array" ref="AP1675">IF(OR(COUNTIF(X1675,$AZ$2:$AZ$19)),0,1)</f>
        <v>0</v>
      </c>
      <c r="AQ1675" cm="1">
        <f t="array" ref="AQ1675">IF(OR(COUNTIF(Y1675,$AZ$2:$AZ$19)),0,1)</f>
        <v>0</v>
      </c>
      <c r="AR1675" cm="1">
        <f t="array" ref="AR1675">IF(OR(COUNTIF(Z1675,$AZ$2:$AZ$19)),0,1)</f>
        <v>0</v>
      </c>
      <c r="AS1675" cm="1">
        <f t="array" ref="AS1675">IF(OR(COUNTIF(AA1675,$AZ$2:$AZ$19)),0,1)</f>
        <v>0</v>
      </c>
      <c r="AT1675" cm="1">
        <f t="array" ref="AT1675">IF(OR(COUNTIF(AB1675,$AZ$2:$AZ$19)),0,1)</f>
        <v>0</v>
      </c>
      <c r="AU1675" cm="1">
        <f t="array" ref="AU1675">IF(OR(COUNTIF(AC1675,$AZ$2:$AZ$19)),0,1)</f>
        <v>0</v>
      </c>
      <c r="AV1675" cm="1">
        <f t="array" ref="AV1675">IF(OR(COUNTIF(AD1675,$AZ$2:$AZ$19)),0,1)</f>
        <v>0</v>
      </c>
      <c r="AX1675">
        <f t="shared" ca="1" si="30"/>
        <v>0</v>
      </c>
    </row>
    <row r="1676" spans="1:50" x14ac:dyDescent="0.3">
      <c r="A1676" s="88" t="str" cm="1">
        <f t="array" aca="1" ref="A1676" ca="1">IF(AX1676&gt;0,'Licensee Info'!$A$2:$A$2,"#N/A")</f>
        <v>#N/A</v>
      </c>
      <c r="B1676" s="88" t="str">
        <f>'Cover Sheet'!$A$3</f>
        <v>[insert AFS Reporting Period]</v>
      </c>
      <c r="C1676" s="88" t="str">
        <f>'Cover Sheet'!$D$3</f>
        <v>[insert all medical and adult-use license record numbers covered by this AFS]</v>
      </c>
      <c r="D1676" s="88" t="str">
        <f>'Cover Sheet'!$A$6</f>
        <v>[insert name of firm]</v>
      </c>
      <c r="E1676" s="88" t="str">
        <f>'Cover Sheet'!$B$6</f>
        <v>[insert CPA name]</v>
      </c>
      <c r="F1676" s="88" t="str">
        <f>'Cover Sheet'!$B$8</f>
        <v>[insert CPA license number]</v>
      </c>
      <c r="G1676" s="88" t="str">
        <f>'Cover Sheet'!$D$6</f>
        <v>[insert direct email address]</v>
      </c>
      <c r="H1676" s="88" t="str">
        <f>'Cover Sheet'!$D$8</f>
        <v>[insert direct phone number]</v>
      </c>
      <c r="I1676" s="88" t="str">
        <f>'Cover Sheet'!$D$10</f>
        <v>[insert firm mailing address]</v>
      </c>
      <c r="J1676" s="88" t="str">
        <f>'Licensee Info'!$E$2</f>
        <v>Report not attested to correctly</v>
      </c>
      <c r="K1676" s="91" t="s">
        <v>309</v>
      </c>
      <c r="L1676" s="91">
        <v>1</v>
      </c>
      <c r="M1676" s="91">
        <v>2</v>
      </c>
      <c r="N1676" s="91">
        <v>2</v>
      </c>
      <c r="O1676" s="91">
        <v>5</v>
      </c>
      <c r="P1676" s="91"/>
      <c r="Q1676" s="91"/>
      <c r="R1676" s="91" t="str">
        <f ca="1">'E5 - Service Vendors'!$C$75</f>
        <v>[Autofilled based on inputs from part 1]</v>
      </c>
      <c r="S1676" s="91">
        <v>0</v>
      </c>
      <c r="T1676" s="91">
        <v>0</v>
      </c>
      <c r="U1676" s="91">
        <v>0</v>
      </c>
      <c r="V1676" s="91">
        <v>0</v>
      </c>
      <c r="W1676" s="91">
        <v>0</v>
      </c>
      <c r="X1676" s="91">
        <v>0</v>
      </c>
      <c r="Y1676" s="91">
        <v>0</v>
      </c>
      <c r="Z1676" s="91">
        <v>0</v>
      </c>
      <c r="AA1676" s="91">
        <v>0</v>
      </c>
      <c r="AB1676" s="91">
        <v>0</v>
      </c>
      <c r="AC1676" s="91">
        <v>0</v>
      </c>
      <c r="AD1676" s="91">
        <v>0</v>
      </c>
      <c r="AE1676" s="91"/>
      <c r="AF1676" s="91"/>
      <c r="AG1676" s="91"/>
      <c r="AH1676" s="91"/>
      <c r="AJ1676" cm="1">
        <f t="array" aca="1" ref="AJ1676" ca="1">IF(OR(COUNTIF(R1676,$AZ$2:$AZ$19)),0,1)</f>
        <v>0</v>
      </c>
      <c r="AK1676" cm="1">
        <f t="array" ref="AK1676">IF(OR(COUNTIF(S1676,$AZ$2:$AZ$19)),0,1)</f>
        <v>0</v>
      </c>
      <c r="AL1676" cm="1">
        <f t="array" ref="AL1676">IF(OR(COUNTIF(T1676,$AZ$2:$AZ$19)),0,1)</f>
        <v>0</v>
      </c>
      <c r="AM1676" cm="1">
        <f t="array" ref="AM1676">IF(OR(COUNTIF(U1676,$AZ$2:$AZ$19)),0,1)</f>
        <v>0</v>
      </c>
      <c r="AN1676" cm="1">
        <f t="array" ref="AN1676">IF(OR(COUNTIF(V1676,$AZ$2:$AZ$19)),0,1)</f>
        <v>0</v>
      </c>
      <c r="AO1676" cm="1">
        <f t="array" ref="AO1676">IF(OR(COUNTIF(W1676,$AZ$2:$AZ$19)),0,1)</f>
        <v>0</v>
      </c>
      <c r="AP1676" cm="1">
        <f t="array" ref="AP1676">IF(OR(COUNTIF(X1676,$AZ$2:$AZ$19)),0,1)</f>
        <v>0</v>
      </c>
      <c r="AQ1676" cm="1">
        <f t="array" ref="AQ1676">IF(OR(COUNTIF(Y1676,$AZ$2:$AZ$19)),0,1)</f>
        <v>0</v>
      </c>
      <c r="AR1676" cm="1">
        <f t="array" ref="AR1676">IF(OR(COUNTIF(Z1676,$AZ$2:$AZ$19)),0,1)</f>
        <v>0</v>
      </c>
      <c r="AS1676" cm="1">
        <f t="array" ref="AS1676">IF(OR(COUNTIF(AA1676,$AZ$2:$AZ$19)),0,1)</f>
        <v>0</v>
      </c>
      <c r="AT1676" cm="1">
        <f t="array" ref="AT1676">IF(OR(COUNTIF(AB1676,$AZ$2:$AZ$19)),0,1)</f>
        <v>0</v>
      </c>
      <c r="AU1676" cm="1">
        <f t="array" ref="AU1676">IF(OR(COUNTIF(AC1676,$AZ$2:$AZ$19)),0,1)</f>
        <v>0</v>
      </c>
      <c r="AV1676" cm="1">
        <f t="array" ref="AV1676">IF(OR(COUNTIF(AD1676,$AZ$2:$AZ$19)),0,1)</f>
        <v>0</v>
      </c>
      <c r="AX1676">
        <f t="shared" ca="1" si="30"/>
        <v>0</v>
      </c>
    </row>
    <row r="1677" spans="1:50" x14ac:dyDescent="0.3">
      <c r="A1677" s="92" t="str" cm="1">
        <f t="array" aca="1" ref="A1677" ca="1">IF(AX1677&gt;0,'Licensee Info'!$A$2:$A$2,"#N/A")</f>
        <v>#N/A</v>
      </c>
      <c r="B1677" s="88" t="str">
        <f>'Cover Sheet'!$A$3</f>
        <v>[insert AFS Reporting Period]</v>
      </c>
      <c r="C1677" s="88" t="str">
        <f>'Cover Sheet'!$D$3</f>
        <v>[insert all medical and adult-use license record numbers covered by this AFS]</v>
      </c>
      <c r="D1677" s="88" t="str">
        <f>'Cover Sheet'!$A$6</f>
        <v>[insert name of firm]</v>
      </c>
      <c r="E1677" s="88" t="str">
        <f>'Cover Sheet'!$B$6</f>
        <v>[insert CPA name]</v>
      </c>
      <c r="F1677" s="88" t="str">
        <f>'Cover Sheet'!$B$8</f>
        <v>[insert CPA license number]</v>
      </c>
      <c r="G1677" s="88" t="str">
        <f>'Cover Sheet'!$D$6</f>
        <v>[insert direct email address]</v>
      </c>
      <c r="H1677" s="88" t="str">
        <f>'Cover Sheet'!$D$8</f>
        <v>[insert direct phone number]</v>
      </c>
      <c r="I1677" s="88" t="str">
        <f>'Cover Sheet'!$D$10</f>
        <v>[insert firm mailing address]</v>
      </c>
      <c r="J1677" s="88" t="str">
        <f>'Licensee Info'!$E$2</f>
        <v>Report not attested to correctly</v>
      </c>
      <c r="K1677" t="s">
        <v>309</v>
      </c>
      <c r="L1677">
        <v>1</v>
      </c>
      <c r="M1677">
        <v>2</v>
      </c>
      <c r="N1677">
        <v>2</v>
      </c>
      <c r="O1677">
        <v>6</v>
      </c>
      <c r="R1677" t="str">
        <f ca="1">'E5 - Service Vendors'!$C$75</f>
        <v>[Autofilled based on inputs from part 1]</v>
      </c>
      <c r="S1677">
        <v>0</v>
      </c>
      <c r="T1677">
        <v>0</v>
      </c>
      <c r="U1677">
        <v>0</v>
      </c>
      <c r="V1677">
        <v>0</v>
      </c>
      <c r="W1677">
        <v>0</v>
      </c>
      <c r="X1677">
        <v>0</v>
      </c>
      <c r="Y1677">
        <v>0</v>
      </c>
      <c r="Z1677">
        <v>0</v>
      </c>
      <c r="AA1677">
        <v>0</v>
      </c>
      <c r="AB1677">
        <v>0</v>
      </c>
      <c r="AC1677">
        <v>0</v>
      </c>
      <c r="AD1677">
        <v>0</v>
      </c>
      <c r="AJ1677" cm="1">
        <f t="array" aca="1" ref="AJ1677" ca="1">IF(OR(COUNTIF(R1677,$AZ$2:$AZ$19)),0,1)</f>
        <v>0</v>
      </c>
      <c r="AK1677" cm="1">
        <f t="array" ref="AK1677">IF(OR(COUNTIF(S1677,$AZ$2:$AZ$19)),0,1)</f>
        <v>0</v>
      </c>
      <c r="AL1677" cm="1">
        <f t="array" ref="AL1677">IF(OR(COUNTIF(T1677,$AZ$2:$AZ$19)),0,1)</f>
        <v>0</v>
      </c>
      <c r="AM1677" cm="1">
        <f t="array" ref="AM1677">IF(OR(COUNTIF(U1677,$AZ$2:$AZ$19)),0,1)</f>
        <v>0</v>
      </c>
      <c r="AN1677" cm="1">
        <f t="array" ref="AN1677">IF(OR(COUNTIF(V1677,$AZ$2:$AZ$19)),0,1)</f>
        <v>0</v>
      </c>
      <c r="AO1677" cm="1">
        <f t="array" ref="AO1677">IF(OR(COUNTIF(W1677,$AZ$2:$AZ$19)),0,1)</f>
        <v>0</v>
      </c>
      <c r="AP1677" cm="1">
        <f t="array" ref="AP1677">IF(OR(COUNTIF(X1677,$AZ$2:$AZ$19)),0,1)</f>
        <v>0</v>
      </c>
      <c r="AQ1677" cm="1">
        <f t="array" ref="AQ1677">IF(OR(COUNTIF(Y1677,$AZ$2:$AZ$19)),0,1)</f>
        <v>0</v>
      </c>
      <c r="AR1677" cm="1">
        <f t="array" ref="AR1677">IF(OR(COUNTIF(Z1677,$AZ$2:$AZ$19)),0,1)</f>
        <v>0</v>
      </c>
      <c r="AS1677" cm="1">
        <f t="array" ref="AS1677">IF(OR(COUNTIF(AA1677,$AZ$2:$AZ$19)),0,1)</f>
        <v>0</v>
      </c>
      <c r="AT1677" cm="1">
        <f t="array" ref="AT1677">IF(OR(COUNTIF(AB1677,$AZ$2:$AZ$19)),0,1)</f>
        <v>0</v>
      </c>
      <c r="AU1677" cm="1">
        <f t="array" ref="AU1677">IF(OR(COUNTIF(AC1677,$AZ$2:$AZ$19)),0,1)</f>
        <v>0</v>
      </c>
      <c r="AV1677" cm="1">
        <f t="array" ref="AV1677">IF(OR(COUNTIF(AD1677,$AZ$2:$AZ$19)),0,1)</f>
        <v>0</v>
      </c>
      <c r="AX1677">
        <f t="shared" ca="1" si="30"/>
        <v>0</v>
      </c>
    </row>
    <row r="1678" spans="1:50" x14ac:dyDescent="0.3">
      <c r="A1678" s="88" t="str" cm="1">
        <f t="array" aca="1" ref="A1678" ca="1">IF(AX1678&gt;0,'Licensee Info'!$A$2:$A$2,"#N/A")</f>
        <v>#N/A</v>
      </c>
      <c r="B1678" s="88" t="str">
        <f>'Cover Sheet'!$A$3</f>
        <v>[insert AFS Reporting Period]</v>
      </c>
      <c r="C1678" s="88" t="str">
        <f>'Cover Sheet'!$D$3</f>
        <v>[insert all medical and adult-use license record numbers covered by this AFS]</v>
      </c>
      <c r="D1678" s="88" t="str">
        <f>'Cover Sheet'!$A$6</f>
        <v>[insert name of firm]</v>
      </c>
      <c r="E1678" s="88" t="str">
        <f>'Cover Sheet'!$B$6</f>
        <v>[insert CPA name]</v>
      </c>
      <c r="F1678" s="88" t="str">
        <f>'Cover Sheet'!$B$8</f>
        <v>[insert CPA license number]</v>
      </c>
      <c r="G1678" s="88" t="str">
        <f>'Cover Sheet'!$D$6</f>
        <v>[insert direct email address]</v>
      </c>
      <c r="H1678" s="88" t="str">
        <f>'Cover Sheet'!$D$8</f>
        <v>[insert direct phone number]</v>
      </c>
      <c r="I1678" s="88" t="str">
        <f>'Cover Sheet'!$D$10</f>
        <v>[insert firm mailing address]</v>
      </c>
      <c r="J1678" s="88" t="str">
        <f>'Licensee Info'!$E$2</f>
        <v>Report not attested to correctly</v>
      </c>
      <c r="K1678" s="91" t="s">
        <v>309</v>
      </c>
      <c r="L1678" s="91">
        <v>1</v>
      </c>
      <c r="M1678" s="91">
        <v>2</v>
      </c>
      <c r="N1678" s="91">
        <v>2</v>
      </c>
      <c r="O1678" s="91">
        <v>7</v>
      </c>
      <c r="P1678" s="91"/>
      <c r="Q1678" s="91"/>
      <c r="R1678" s="91" t="str">
        <f ca="1">'E5 - Service Vendors'!$C$75</f>
        <v>[Autofilled based on inputs from part 1]</v>
      </c>
      <c r="S1678" s="91">
        <v>0</v>
      </c>
      <c r="T1678" s="91">
        <v>0</v>
      </c>
      <c r="U1678" s="91">
        <v>0</v>
      </c>
      <c r="V1678" s="91">
        <v>0</v>
      </c>
      <c r="W1678" s="91">
        <v>0</v>
      </c>
      <c r="X1678" s="91">
        <v>0</v>
      </c>
      <c r="Y1678" s="91">
        <v>0</v>
      </c>
      <c r="Z1678" s="91">
        <v>0</v>
      </c>
      <c r="AA1678" s="91">
        <v>0</v>
      </c>
      <c r="AB1678" s="91">
        <v>0</v>
      </c>
      <c r="AC1678" s="91">
        <v>0</v>
      </c>
      <c r="AD1678" s="91">
        <v>0</v>
      </c>
      <c r="AE1678" s="91"/>
      <c r="AF1678" s="91"/>
      <c r="AG1678" s="91"/>
      <c r="AH1678" s="91"/>
      <c r="AJ1678" cm="1">
        <f t="array" aca="1" ref="AJ1678" ca="1">IF(OR(COUNTIF(R1678,$AZ$2:$AZ$19)),0,1)</f>
        <v>0</v>
      </c>
      <c r="AK1678" cm="1">
        <f t="array" ref="AK1678">IF(OR(COUNTIF(S1678,$AZ$2:$AZ$19)),0,1)</f>
        <v>0</v>
      </c>
      <c r="AL1678" cm="1">
        <f t="array" ref="AL1678">IF(OR(COUNTIF(T1678,$AZ$2:$AZ$19)),0,1)</f>
        <v>0</v>
      </c>
      <c r="AM1678" cm="1">
        <f t="array" ref="AM1678">IF(OR(COUNTIF(U1678,$AZ$2:$AZ$19)),0,1)</f>
        <v>0</v>
      </c>
      <c r="AN1678" cm="1">
        <f t="array" ref="AN1678">IF(OR(COUNTIF(V1678,$AZ$2:$AZ$19)),0,1)</f>
        <v>0</v>
      </c>
      <c r="AO1678" cm="1">
        <f t="array" ref="AO1678">IF(OR(COUNTIF(W1678,$AZ$2:$AZ$19)),0,1)</f>
        <v>0</v>
      </c>
      <c r="AP1678" cm="1">
        <f t="array" ref="AP1678">IF(OR(COUNTIF(X1678,$AZ$2:$AZ$19)),0,1)</f>
        <v>0</v>
      </c>
      <c r="AQ1678" cm="1">
        <f t="array" ref="AQ1678">IF(OR(COUNTIF(Y1678,$AZ$2:$AZ$19)),0,1)</f>
        <v>0</v>
      </c>
      <c r="AR1678" cm="1">
        <f t="array" ref="AR1678">IF(OR(COUNTIF(Z1678,$AZ$2:$AZ$19)),0,1)</f>
        <v>0</v>
      </c>
      <c r="AS1678" cm="1">
        <f t="array" ref="AS1678">IF(OR(COUNTIF(AA1678,$AZ$2:$AZ$19)),0,1)</f>
        <v>0</v>
      </c>
      <c r="AT1678" cm="1">
        <f t="array" ref="AT1678">IF(OR(COUNTIF(AB1678,$AZ$2:$AZ$19)),0,1)</f>
        <v>0</v>
      </c>
      <c r="AU1678" cm="1">
        <f t="array" ref="AU1678">IF(OR(COUNTIF(AC1678,$AZ$2:$AZ$19)),0,1)</f>
        <v>0</v>
      </c>
      <c r="AV1678" cm="1">
        <f t="array" ref="AV1678">IF(OR(COUNTIF(AD1678,$AZ$2:$AZ$19)),0,1)</f>
        <v>0</v>
      </c>
      <c r="AX1678">
        <f t="shared" ca="1" si="30"/>
        <v>0</v>
      </c>
    </row>
    <row r="1679" spans="1:50" x14ac:dyDescent="0.3">
      <c r="A1679" s="92" t="str" cm="1">
        <f t="array" aca="1" ref="A1679" ca="1">IF(AX1679&gt;0,'Licensee Info'!$A$2:$A$2,"#N/A")</f>
        <v>#N/A</v>
      </c>
      <c r="B1679" s="88" t="str">
        <f>'Cover Sheet'!$A$3</f>
        <v>[insert AFS Reporting Period]</v>
      </c>
      <c r="C1679" s="88" t="str">
        <f>'Cover Sheet'!$D$3</f>
        <v>[insert all medical and adult-use license record numbers covered by this AFS]</v>
      </c>
      <c r="D1679" s="88" t="str">
        <f>'Cover Sheet'!$A$6</f>
        <v>[insert name of firm]</v>
      </c>
      <c r="E1679" s="88" t="str">
        <f>'Cover Sheet'!$B$6</f>
        <v>[insert CPA name]</v>
      </c>
      <c r="F1679" s="88" t="str">
        <f>'Cover Sheet'!$B$8</f>
        <v>[insert CPA license number]</v>
      </c>
      <c r="G1679" s="88" t="str">
        <f>'Cover Sheet'!$D$6</f>
        <v>[insert direct email address]</v>
      </c>
      <c r="H1679" s="88" t="str">
        <f>'Cover Sheet'!$D$8</f>
        <v>[insert direct phone number]</v>
      </c>
      <c r="I1679" s="88" t="str">
        <f>'Cover Sheet'!$D$10</f>
        <v>[insert firm mailing address]</v>
      </c>
      <c r="J1679" s="88" t="str">
        <f>'Licensee Info'!$E$2</f>
        <v>Report not attested to correctly</v>
      </c>
      <c r="K1679" t="s">
        <v>309</v>
      </c>
      <c r="L1679">
        <v>1</v>
      </c>
      <c r="M1679">
        <v>2</v>
      </c>
      <c r="N1679">
        <v>2</v>
      </c>
      <c r="O1679">
        <v>8</v>
      </c>
      <c r="R1679" t="str">
        <f ca="1">'E5 - Service Vendors'!$C$75</f>
        <v>[Autofilled based on inputs from part 1]</v>
      </c>
      <c r="S1679">
        <v>0</v>
      </c>
      <c r="T1679">
        <v>0</v>
      </c>
      <c r="U1679">
        <v>0</v>
      </c>
      <c r="V1679">
        <v>0</v>
      </c>
      <c r="W1679">
        <v>0</v>
      </c>
      <c r="X1679">
        <v>0</v>
      </c>
      <c r="Y1679">
        <v>0</v>
      </c>
      <c r="Z1679">
        <v>0</v>
      </c>
      <c r="AA1679">
        <v>0</v>
      </c>
      <c r="AB1679">
        <v>0</v>
      </c>
      <c r="AC1679">
        <v>0</v>
      </c>
      <c r="AD1679">
        <v>0</v>
      </c>
      <c r="AJ1679" cm="1">
        <f t="array" aca="1" ref="AJ1679" ca="1">IF(OR(COUNTIF(R1679,$AZ$2:$AZ$19)),0,1)</f>
        <v>0</v>
      </c>
      <c r="AK1679" cm="1">
        <f t="array" ref="AK1679">IF(OR(COUNTIF(S1679,$AZ$2:$AZ$19)),0,1)</f>
        <v>0</v>
      </c>
      <c r="AL1679" cm="1">
        <f t="array" ref="AL1679">IF(OR(COUNTIF(T1679,$AZ$2:$AZ$19)),0,1)</f>
        <v>0</v>
      </c>
      <c r="AM1679" cm="1">
        <f t="array" ref="AM1679">IF(OR(COUNTIF(U1679,$AZ$2:$AZ$19)),0,1)</f>
        <v>0</v>
      </c>
      <c r="AN1679" cm="1">
        <f t="array" ref="AN1679">IF(OR(COUNTIF(V1679,$AZ$2:$AZ$19)),0,1)</f>
        <v>0</v>
      </c>
      <c r="AO1679" cm="1">
        <f t="array" ref="AO1679">IF(OR(COUNTIF(W1679,$AZ$2:$AZ$19)),0,1)</f>
        <v>0</v>
      </c>
      <c r="AP1679" cm="1">
        <f t="array" ref="AP1679">IF(OR(COUNTIF(X1679,$AZ$2:$AZ$19)),0,1)</f>
        <v>0</v>
      </c>
      <c r="AQ1679" cm="1">
        <f t="array" ref="AQ1679">IF(OR(COUNTIF(Y1679,$AZ$2:$AZ$19)),0,1)</f>
        <v>0</v>
      </c>
      <c r="AR1679" cm="1">
        <f t="array" ref="AR1679">IF(OR(COUNTIF(Z1679,$AZ$2:$AZ$19)),0,1)</f>
        <v>0</v>
      </c>
      <c r="AS1679" cm="1">
        <f t="array" ref="AS1679">IF(OR(COUNTIF(AA1679,$AZ$2:$AZ$19)),0,1)</f>
        <v>0</v>
      </c>
      <c r="AT1679" cm="1">
        <f t="array" ref="AT1679">IF(OR(COUNTIF(AB1679,$AZ$2:$AZ$19)),0,1)</f>
        <v>0</v>
      </c>
      <c r="AU1679" cm="1">
        <f t="array" ref="AU1679">IF(OR(COUNTIF(AC1679,$AZ$2:$AZ$19)),0,1)</f>
        <v>0</v>
      </c>
      <c r="AV1679" cm="1">
        <f t="array" ref="AV1679">IF(OR(COUNTIF(AD1679,$AZ$2:$AZ$19)),0,1)</f>
        <v>0</v>
      </c>
      <c r="AX1679">
        <f t="shared" ref="AX1679:AX1742" ca="1" si="31">SUM(AJ1679:AV1679)</f>
        <v>0</v>
      </c>
    </row>
    <row r="1680" spans="1:50" x14ac:dyDescent="0.3">
      <c r="A1680" s="88" t="str" cm="1">
        <f t="array" aca="1" ref="A1680" ca="1">IF(AX1680&gt;0,'Licensee Info'!$A$2:$A$2,"#N/A")</f>
        <v>#N/A</v>
      </c>
      <c r="B1680" s="88" t="str">
        <f>'Cover Sheet'!$A$3</f>
        <v>[insert AFS Reporting Period]</v>
      </c>
      <c r="C1680" s="88" t="str">
        <f>'Cover Sheet'!$D$3</f>
        <v>[insert all medical and adult-use license record numbers covered by this AFS]</v>
      </c>
      <c r="D1680" s="88" t="str">
        <f>'Cover Sheet'!$A$6</f>
        <v>[insert name of firm]</v>
      </c>
      <c r="E1680" s="88" t="str">
        <f>'Cover Sheet'!$B$6</f>
        <v>[insert CPA name]</v>
      </c>
      <c r="F1680" s="88" t="str">
        <f>'Cover Sheet'!$B$8</f>
        <v>[insert CPA license number]</v>
      </c>
      <c r="G1680" s="88" t="str">
        <f>'Cover Sheet'!$D$6</f>
        <v>[insert direct email address]</v>
      </c>
      <c r="H1680" s="88" t="str">
        <f>'Cover Sheet'!$D$8</f>
        <v>[insert direct phone number]</v>
      </c>
      <c r="I1680" s="88" t="str">
        <f>'Cover Sheet'!$D$10</f>
        <v>[insert firm mailing address]</v>
      </c>
      <c r="J1680" s="88" t="str">
        <f>'Licensee Info'!$E$2</f>
        <v>Report not attested to correctly</v>
      </c>
      <c r="K1680" s="91" t="s">
        <v>309</v>
      </c>
      <c r="L1680" s="91">
        <v>1</v>
      </c>
      <c r="M1680" s="91">
        <v>2</v>
      </c>
      <c r="N1680" s="91">
        <v>2</v>
      </c>
      <c r="O1680" s="91">
        <v>9</v>
      </c>
      <c r="P1680" s="91"/>
      <c r="Q1680" s="91"/>
      <c r="R1680" s="91" t="str">
        <f ca="1">'E5 - Service Vendors'!$C$75</f>
        <v>[Autofilled based on inputs from part 1]</v>
      </c>
      <c r="S1680" s="91">
        <v>0</v>
      </c>
      <c r="T1680" s="91">
        <v>0</v>
      </c>
      <c r="U1680" s="91">
        <v>0</v>
      </c>
      <c r="V1680" s="91">
        <v>0</v>
      </c>
      <c r="W1680" s="91">
        <v>0</v>
      </c>
      <c r="X1680" s="91">
        <v>0</v>
      </c>
      <c r="Y1680" s="91">
        <v>0</v>
      </c>
      <c r="Z1680" s="91">
        <v>0</v>
      </c>
      <c r="AA1680" s="91">
        <v>0</v>
      </c>
      <c r="AB1680" s="91">
        <v>0</v>
      </c>
      <c r="AC1680" s="91">
        <v>0</v>
      </c>
      <c r="AD1680" s="91">
        <v>0</v>
      </c>
      <c r="AE1680" s="91"/>
      <c r="AF1680" s="91"/>
      <c r="AG1680" s="91"/>
      <c r="AH1680" s="91"/>
      <c r="AJ1680" cm="1">
        <f t="array" aca="1" ref="AJ1680" ca="1">IF(OR(COUNTIF(R1680,$AZ$2:$AZ$19)),0,1)</f>
        <v>0</v>
      </c>
      <c r="AK1680" cm="1">
        <f t="array" ref="AK1680">IF(OR(COUNTIF(S1680,$AZ$2:$AZ$19)),0,1)</f>
        <v>0</v>
      </c>
      <c r="AL1680" cm="1">
        <f t="array" ref="AL1680">IF(OR(COUNTIF(T1680,$AZ$2:$AZ$19)),0,1)</f>
        <v>0</v>
      </c>
      <c r="AM1680" cm="1">
        <f t="array" ref="AM1680">IF(OR(COUNTIF(U1680,$AZ$2:$AZ$19)),0,1)</f>
        <v>0</v>
      </c>
      <c r="AN1680" cm="1">
        <f t="array" ref="AN1680">IF(OR(COUNTIF(V1680,$AZ$2:$AZ$19)),0,1)</f>
        <v>0</v>
      </c>
      <c r="AO1680" cm="1">
        <f t="array" ref="AO1680">IF(OR(COUNTIF(W1680,$AZ$2:$AZ$19)),0,1)</f>
        <v>0</v>
      </c>
      <c r="AP1680" cm="1">
        <f t="array" ref="AP1680">IF(OR(COUNTIF(X1680,$AZ$2:$AZ$19)),0,1)</f>
        <v>0</v>
      </c>
      <c r="AQ1680" cm="1">
        <f t="array" ref="AQ1680">IF(OR(COUNTIF(Y1680,$AZ$2:$AZ$19)),0,1)</f>
        <v>0</v>
      </c>
      <c r="AR1680" cm="1">
        <f t="array" ref="AR1680">IF(OR(COUNTIF(Z1680,$AZ$2:$AZ$19)),0,1)</f>
        <v>0</v>
      </c>
      <c r="AS1680" cm="1">
        <f t="array" ref="AS1680">IF(OR(COUNTIF(AA1680,$AZ$2:$AZ$19)),0,1)</f>
        <v>0</v>
      </c>
      <c r="AT1680" cm="1">
        <f t="array" ref="AT1680">IF(OR(COUNTIF(AB1680,$AZ$2:$AZ$19)),0,1)</f>
        <v>0</v>
      </c>
      <c r="AU1680" cm="1">
        <f t="array" ref="AU1680">IF(OR(COUNTIF(AC1680,$AZ$2:$AZ$19)),0,1)</f>
        <v>0</v>
      </c>
      <c r="AV1680" cm="1">
        <f t="array" ref="AV1680">IF(OR(COUNTIF(AD1680,$AZ$2:$AZ$19)),0,1)</f>
        <v>0</v>
      </c>
      <c r="AX1680">
        <f t="shared" ca="1" si="31"/>
        <v>0</v>
      </c>
    </row>
    <row r="1681" spans="1:50" x14ac:dyDescent="0.3">
      <c r="A1681" s="92" t="str" cm="1">
        <f t="array" aca="1" ref="A1681" ca="1">IF(AX1681&gt;0,'Licensee Info'!$A$2:$A$2,"#N/A")</f>
        <v>#N/A</v>
      </c>
      <c r="B1681" s="88" t="str">
        <f>'Cover Sheet'!$A$3</f>
        <v>[insert AFS Reporting Period]</v>
      </c>
      <c r="C1681" s="88" t="str">
        <f>'Cover Sheet'!$D$3</f>
        <v>[insert all medical and adult-use license record numbers covered by this AFS]</v>
      </c>
      <c r="D1681" s="88" t="str">
        <f>'Cover Sheet'!$A$6</f>
        <v>[insert name of firm]</v>
      </c>
      <c r="E1681" s="88" t="str">
        <f>'Cover Sheet'!$B$6</f>
        <v>[insert CPA name]</v>
      </c>
      <c r="F1681" s="88" t="str">
        <f>'Cover Sheet'!$B$8</f>
        <v>[insert CPA license number]</v>
      </c>
      <c r="G1681" s="88" t="str">
        <f>'Cover Sheet'!$D$6</f>
        <v>[insert direct email address]</v>
      </c>
      <c r="H1681" s="88" t="str">
        <f>'Cover Sheet'!$D$8</f>
        <v>[insert direct phone number]</v>
      </c>
      <c r="I1681" s="88" t="str">
        <f>'Cover Sheet'!$D$10</f>
        <v>[insert firm mailing address]</v>
      </c>
      <c r="J1681" s="88" t="str">
        <f>'Licensee Info'!$E$2</f>
        <v>Report not attested to correctly</v>
      </c>
      <c r="K1681" t="s">
        <v>309</v>
      </c>
      <c r="L1681">
        <v>1</v>
      </c>
      <c r="M1681">
        <v>2</v>
      </c>
      <c r="N1681">
        <v>2</v>
      </c>
      <c r="O1681">
        <v>10</v>
      </c>
      <c r="R1681" t="str">
        <f ca="1">'E5 - Service Vendors'!$C$75</f>
        <v>[Autofilled based on inputs from part 1]</v>
      </c>
      <c r="S1681">
        <v>0</v>
      </c>
      <c r="T1681">
        <v>0</v>
      </c>
      <c r="U1681">
        <v>0</v>
      </c>
      <c r="V1681">
        <v>0</v>
      </c>
      <c r="W1681">
        <v>0</v>
      </c>
      <c r="X1681">
        <v>0</v>
      </c>
      <c r="Y1681">
        <v>0</v>
      </c>
      <c r="Z1681">
        <v>0</v>
      </c>
      <c r="AA1681">
        <v>0</v>
      </c>
      <c r="AB1681">
        <v>0</v>
      </c>
      <c r="AC1681">
        <v>0</v>
      </c>
      <c r="AD1681">
        <v>0</v>
      </c>
      <c r="AJ1681" cm="1">
        <f t="array" aca="1" ref="AJ1681" ca="1">IF(OR(COUNTIF(R1681,$AZ$2:$AZ$19)),0,1)</f>
        <v>0</v>
      </c>
      <c r="AK1681" cm="1">
        <f t="array" ref="AK1681">IF(OR(COUNTIF(S1681,$AZ$2:$AZ$19)),0,1)</f>
        <v>0</v>
      </c>
      <c r="AL1681" cm="1">
        <f t="array" ref="AL1681">IF(OR(COUNTIF(T1681,$AZ$2:$AZ$19)),0,1)</f>
        <v>0</v>
      </c>
      <c r="AM1681" cm="1">
        <f t="array" ref="AM1681">IF(OR(COUNTIF(U1681,$AZ$2:$AZ$19)),0,1)</f>
        <v>0</v>
      </c>
      <c r="AN1681" cm="1">
        <f t="array" ref="AN1681">IF(OR(COUNTIF(V1681,$AZ$2:$AZ$19)),0,1)</f>
        <v>0</v>
      </c>
      <c r="AO1681" cm="1">
        <f t="array" ref="AO1681">IF(OR(COUNTIF(W1681,$AZ$2:$AZ$19)),0,1)</f>
        <v>0</v>
      </c>
      <c r="AP1681" cm="1">
        <f t="array" ref="AP1681">IF(OR(COUNTIF(X1681,$AZ$2:$AZ$19)),0,1)</f>
        <v>0</v>
      </c>
      <c r="AQ1681" cm="1">
        <f t="array" ref="AQ1681">IF(OR(COUNTIF(Y1681,$AZ$2:$AZ$19)),0,1)</f>
        <v>0</v>
      </c>
      <c r="AR1681" cm="1">
        <f t="array" ref="AR1681">IF(OR(COUNTIF(Z1681,$AZ$2:$AZ$19)),0,1)</f>
        <v>0</v>
      </c>
      <c r="AS1681" cm="1">
        <f t="array" ref="AS1681">IF(OR(COUNTIF(AA1681,$AZ$2:$AZ$19)),0,1)</f>
        <v>0</v>
      </c>
      <c r="AT1681" cm="1">
        <f t="array" ref="AT1681">IF(OR(COUNTIF(AB1681,$AZ$2:$AZ$19)),0,1)</f>
        <v>0</v>
      </c>
      <c r="AU1681" cm="1">
        <f t="array" ref="AU1681">IF(OR(COUNTIF(AC1681,$AZ$2:$AZ$19)),0,1)</f>
        <v>0</v>
      </c>
      <c r="AV1681" cm="1">
        <f t="array" ref="AV1681">IF(OR(COUNTIF(AD1681,$AZ$2:$AZ$19)),0,1)</f>
        <v>0</v>
      </c>
      <c r="AX1681">
        <f t="shared" ca="1" si="31"/>
        <v>0</v>
      </c>
    </row>
    <row r="1682" spans="1:50" x14ac:dyDescent="0.3">
      <c r="A1682" s="88" t="str" cm="1">
        <f t="array" aca="1" ref="A1682" ca="1">IF(AX1682&gt;0,'Licensee Info'!$A$2:$A$2,"#N/A")</f>
        <v>#N/A</v>
      </c>
      <c r="B1682" s="88" t="str">
        <f>'Cover Sheet'!$A$3</f>
        <v>[insert AFS Reporting Period]</v>
      </c>
      <c r="C1682" s="88" t="str">
        <f>'Cover Sheet'!$D$3</f>
        <v>[insert all medical and adult-use license record numbers covered by this AFS]</v>
      </c>
      <c r="D1682" s="88" t="str">
        <f>'Cover Sheet'!$A$6</f>
        <v>[insert name of firm]</v>
      </c>
      <c r="E1682" s="88" t="str">
        <f>'Cover Sheet'!$B$6</f>
        <v>[insert CPA name]</v>
      </c>
      <c r="F1682" s="88" t="str">
        <f>'Cover Sheet'!$B$8</f>
        <v>[insert CPA license number]</v>
      </c>
      <c r="G1682" s="88" t="str">
        <f>'Cover Sheet'!$D$6</f>
        <v>[insert direct email address]</v>
      </c>
      <c r="H1682" s="88" t="str">
        <f>'Cover Sheet'!$D$8</f>
        <v>[insert direct phone number]</v>
      </c>
      <c r="I1682" s="88" t="str">
        <f>'Cover Sheet'!$D$10</f>
        <v>[insert firm mailing address]</v>
      </c>
      <c r="J1682" s="88" t="str">
        <f>'Licensee Info'!$E$2</f>
        <v>Report not attested to correctly</v>
      </c>
      <c r="K1682" s="91" t="s">
        <v>309</v>
      </c>
      <c r="L1682" s="91">
        <v>1</v>
      </c>
      <c r="M1682" s="91">
        <v>2</v>
      </c>
      <c r="N1682" s="91">
        <v>2</v>
      </c>
      <c r="O1682" s="91">
        <v>11</v>
      </c>
      <c r="P1682" s="91"/>
      <c r="Q1682" s="91"/>
      <c r="R1682" s="91" t="str">
        <f ca="1">'E5 - Service Vendors'!$C$75</f>
        <v>[Autofilled based on inputs from part 1]</v>
      </c>
      <c r="S1682" s="91">
        <v>0</v>
      </c>
      <c r="T1682" s="91">
        <v>0</v>
      </c>
      <c r="U1682" s="91">
        <v>0</v>
      </c>
      <c r="V1682" s="91">
        <v>0</v>
      </c>
      <c r="W1682" s="91">
        <v>0</v>
      </c>
      <c r="X1682" s="91">
        <v>0</v>
      </c>
      <c r="Y1682" s="91">
        <v>0</v>
      </c>
      <c r="Z1682" s="91">
        <v>0</v>
      </c>
      <c r="AA1682" s="91">
        <v>0</v>
      </c>
      <c r="AB1682" s="91">
        <v>0</v>
      </c>
      <c r="AC1682" s="91">
        <v>0</v>
      </c>
      <c r="AD1682" s="91">
        <v>0</v>
      </c>
      <c r="AE1682" s="91"/>
      <c r="AF1682" s="91"/>
      <c r="AG1682" s="91"/>
      <c r="AH1682" s="91"/>
      <c r="AJ1682" cm="1">
        <f t="array" aca="1" ref="AJ1682" ca="1">IF(OR(COUNTIF(R1682,$AZ$2:$AZ$19)),0,1)</f>
        <v>0</v>
      </c>
      <c r="AK1682" cm="1">
        <f t="array" ref="AK1682">IF(OR(COUNTIF(S1682,$AZ$2:$AZ$19)),0,1)</f>
        <v>0</v>
      </c>
      <c r="AL1682" cm="1">
        <f t="array" ref="AL1682">IF(OR(COUNTIF(T1682,$AZ$2:$AZ$19)),0,1)</f>
        <v>0</v>
      </c>
      <c r="AM1682" cm="1">
        <f t="array" ref="AM1682">IF(OR(COUNTIF(U1682,$AZ$2:$AZ$19)),0,1)</f>
        <v>0</v>
      </c>
      <c r="AN1682" cm="1">
        <f t="array" ref="AN1682">IF(OR(COUNTIF(V1682,$AZ$2:$AZ$19)),0,1)</f>
        <v>0</v>
      </c>
      <c r="AO1682" cm="1">
        <f t="array" ref="AO1682">IF(OR(COUNTIF(W1682,$AZ$2:$AZ$19)),0,1)</f>
        <v>0</v>
      </c>
      <c r="AP1682" cm="1">
        <f t="array" ref="AP1682">IF(OR(COUNTIF(X1682,$AZ$2:$AZ$19)),0,1)</f>
        <v>0</v>
      </c>
      <c r="AQ1682" cm="1">
        <f t="array" ref="AQ1682">IF(OR(COUNTIF(Y1682,$AZ$2:$AZ$19)),0,1)</f>
        <v>0</v>
      </c>
      <c r="AR1682" cm="1">
        <f t="array" ref="AR1682">IF(OR(COUNTIF(Z1682,$AZ$2:$AZ$19)),0,1)</f>
        <v>0</v>
      </c>
      <c r="AS1682" cm="1">
        <f t="array" ref="AS1682">IF(OR(COUNTIF(AA1682,$AZ$2:$AZ$19)),0,1)</f>
        <v>0</v>
      </c>
      <c r="AT1682" cm="1">
        <f t="array" ref="AT1682">IF(OR(COUNTIF(AB1682,$AZ$2:$AZ$19)),0,1)</f>
        <v>0</v>
      </c>
      <c r="AU1682" cm="1">
        <f t="array" ref="AU1682">IF(OR(COUNTIF(AC1682,$AZ$2:$AZ$19)),0,1)</f>
        <v>0</v>
      </c>
      <c r="AV1682" cm="1">
        <f t="array" ref="AV1682">IF(OR(COUNTIF(AD1682,$AZ$2:$AZ$19)),0,1)</f>
        <v>0</v>
      </c>
      <c r="AX1682">
        <f t="shared" ca="1" si="31"/>
        <v>0</v>
      </c>
    </row>
    <row r="1683" spans="1:50" x14ac:dyDescent="0.3">
      <c r="A1683" s="92" t="str" cm="1">
        <f t="array" aca="1" ref="A1683" ca="1">IF(AX1683&gt;0,'Licensee Info'!$A$2:$A$2,"#N/A")</f>
        <v>#N/A</v>
      </c>
      <c r="B1683" s="88" t="str">
        <f>'Cover Sheet'!$A$3</f>
        <v>[insert AFS Reporting Period]</v>
      </c>
      <c r="C1683" s="88" t="str">
        <f>'Cover Sheet'!$D$3</f>
        <v>[insert all medical and adult-use license record numbers covered by this AFS]</v>
      </c>
      <c r="D1683" s="88" t="str">
        <f>'Cover Sheet'!$A$6</f>
        <v>[insert name of firm]</v>
      </c>
      <c r="E1683" s="88" t="str">
        <f>'Cover Sheet'!$B$6</f>
        <v>[insert CPA name]</v>
      </c>
      <c r="F1683" s="88" t="str">
        <f>'Cover Sheet'!$B$8</f>
        <v>[insert CPA license number]</v>
      </c>
      <c r="G1683" s="88" t="str">
        <f>'Cover Sheet'!$D$6</f>
        <v>[insert direct email address]</v>
      </c>
      <c r="H1683" s="88" t="str">
        <f>'Cover Sheet'!$D$8</f>
        <v>[insert direct phone number]</v>
      </c>
      <c r="I1683" s="88" t="str">
        <f>'Cover Sheet'!$D$10</f>
        <v>[insert firm mailing address]</v>
      </c>
      <c r="J1683" s="88" t="str">
        <f>'Licensee Info'!$E$2</f>
        <v>Report not attested to correctly</v>
      </c>
      <c r="K1683" t="s">
        <v>309</v>
      </c>
      <c r="L1683">
        <v>1</v>
      </c>
      <c r="M1683">
        <v>2</v>
      </c>
      <c r="N1683">
        <v>2</v>
      </c>
      <c r="O1683">
        <v>12</v>
      </c>
      <c r="R1683" t="str">
        <f ca="1">'E5 - Service Vendors'!$C$75</f>
        <v>[Autofilled based on inputs from part 1]</v>
      </c>
      <c r="S1683">
        <v>0</v>
      </c>
      <c r="T1683">
        <v>0</v>
      </c>
      <c r="U1683">
        <v>0</v>
      </c>
      <c r="V1683">
        <v>0</v>
      </c>
      <c r="W1683">
        <v>0</v>
      </c>
      <c r="X1683">
        <v>0</v>
      </c>
      <c r="Y1683">
        <v>0</v>
      </c>
      <c r="Z1683">
        <v>0</v>
      </c>
      <c r="AA1683">
        <v>0</v>
      </c>
      <c r="AB1683">
        <v>0</v>
      </c>
      <c r="AC1683">
        <v>0</v>
      </c>
      <c r="AD1683">
        <v>0</v>
      </c>
      <c r="AJ1683" cm="1">
        <f t="array" aca="1" ref="AJ1683" ca="1">IF(OR(COUNTIF(R1683,$AZ$2:$AZ$19)),0,1)</f>
        <v>0</v>
      </c>
      <c r="AK1683" cm="1">
        <f t="array" ref="AK1683">IF(OR(COUNTIF(S1683,$AZ$2:$AZ$19)),0,1)</f>
        <v>0</v>
      </c>
      <c r="AL1683" cm="1">
        <f t="array" ref="AL1683">IF(OR(COUNTIF(T1683,$AZ$2:$AZ$19)),0,1)</f>
        <v>0</v>
      </c>
      <c r="AM1683" cm="1">
        <f t="array" ref="AM1683">IF(OR(COUNTIF(U1683,$AZ$2:$AZ$19)),0,1)</f>
        <v>0</v>
      </c>
      <c r="AN1683" cm="1">
        <f t="array" ref="AN1683">IF(OR(COUNTIF(V1683,$AZ$2:$AZ$19)),0,1)</f>
        <v>0</v>
      </c>
      <c r="AO1683" cm="1">
        <f t="array" ref="AO1683">IF(OR(COUNTIF(W1683,$AZ$2:$AZ$19)),0,1)</f>
        <v>0</v>
      </c>
      <c r="AP1683" cm="1">
        <f t="array" ref="AP1683">IF(OR(COUNTIF(X1683,$AZ$2:$AZ$19)),0,1)</f>
        <v>0</v>
      </c>
      <c r="AQ1683" cm="1">
        <f t="array" ref="AQ1683">IF(OR(COUNTIF(Y1683,$AZ$2:$AZ$19)),0,1)</f>
        <v>0</v>
      </c>
      <c r="AR1683" cm="1">
        <f t="array" ref="AR1683">IF(OR(COUNTIF(Z1683,$AZ$2:$AZ$19)),0,1)</f>
        <v>0</v>
      </c>
      <c r="AS1683" cm="1">
        <f t="array" ref="AS1683">IF(OR(COUNTIF(AA1683,$AZ$2:$AZ$19)),0,1)</f>
        <v>0</v>
      </c>
      <c r="AT1683" cm="1">
        <f t="array" ref="AT1683">IF(OR(COUNTIF(AB1683,$AZ$2:$AZ$19)),0,1)</f>
        <v>0</v>
      </c>
      <c r="AU1683" cm="1">
        <f t="array" ref="AU1683">IF(OR(COUNTIF(AC1683,$AZ$2:$AZ$19)),0,1)</f>
        <v>0</v>
      </c>
      <c r="AV1683" cm="1">
        <f t="array" ref="AV1683">IF(OR(COUNTIF(AD1683,$AZ$2:$AZ$19)),0,1)</f>
        <v>0</v>
      </c>
      <c r="AX1683">
        <f t="shared" ca="1" si="31"/>
        <v>0</v>
      </c>
    </row>
    <row r="1684" spans="1:50" x14ac:dyDescent="0.3">
      <c r="A1684" s="88" t="str" cm="1">
        <f t="array" ref="A1684">IF(AX1684&gt;0,'Licensee Info'!$A$2:$A$2,"#N/A")</f>
        <v>#N/A</v>
      </c>
      <c r="B1684" s="88" t="str">
        <f>'Cover Sheet'!$A$3</f>
        <v>[insert AFS Reporting Period]</v>
      </c>
      <c r="C1684" s="88" t="str">
        <f>'Cover Sheet'!$D$3</f>
        <v>[insert all medical and adult-use license record numbers covered by this AFS]</v>
      </c>
      <c r="D1684" s="88" t="str">
        <f>'Cover Sheet'!$A$6</f>
        <v>[insert name of firm]</v>
      </c>
      <c r="E1684" s="88" t="str">
        <f>'Cover Sheet'!$B$6</f>
        <v>[insert CPA name]</v>
      </c>
      <c r="F1684" s="88" t="str">
        <f>'Cover Sheet'!$B$8</f>
        <v>[insert CPA license number]</v>
      </c>
      <c r="G1684" s="88" t="str">
        <f>'Cover Sheet'!$D$6</f>
        <v>[insert direct email address]</v>
      </c>
      <c r="H1684" s="88" t="str">
        <f>'Cover Sheet'!$D$8</f>
        <v>[insert direct phone number]</v>
      </c>
      <c r="I1684" s="88" t="str">
        <f>'Cover Sheet'!$D$10</f>
        <v>[insert firm mailing address]</v>
      </c>
      <c r="J1684" s="88" t="str">
        <f>'Licensee Info'!$E$2</f>
        <v>Report not attested to correctly</v>
      </c>
      <c r="K1684" s="91" t="s">
        <v>309</v>
      </c>
      <c r="L1684" s="91">
        <v>1</v>
      </c>
      <c r="M1684" s="91" t="s">
        <v>284</v>
      </c>
      <c r="N1684" s="91">
        <v>2</v>
      </c>
      <c r="O1684" s="91">
        <v>1</v>
      </c>
      <c r="P1684" s="91"/>
      <c r="Q1684" s="91"/>
      <c r="R1684" s="91" cm="1">
        <f t="array" ref="R1684:V1693">'E5 - Service Vendors'!$A$91:$E$100</f>
        <v>0</v>
      </c>
      <c r="S1684" s="91">
        <v>0</v>
      </c>
      <c r="T1684" s="91">
        <v>0</v>
      </c>
      <c r="U1684" s="91">
        <v>0</v>
      </c>
      <c r="V1684" s="91">
        <v>0</v>
      </c>
      <c r="W1684" s="91">
        <v>0</v>
      </c>
      <c r="X1684" s="91">
        <v>0</v>
      </c>
      <c r="Y1684" s="91">
        <v>0</v>
      </c>
      <c r="Z1684" s="91">
        <v>0</v>
      </c>
      <c r="AA1684" s="91">
        <v>0</v>
      </c>
      <c r="AB1684" s="91">
        <v>0</v>
      </c>
      <c r="AC1684" s="91">
        <v>0</v>
      </c>
      <c r="AD1684" s="91">
        <v>0</v>
      </c>
      <c r="AE1684" s="91"/>
      <c r="AF1684" s="91"/>
      <c r="AG1684" s="91"/>
      <c r="AH1684" s="91"/>
      <c r="AJ1684" cm="1">
        <f t="array" ref="AJ1684">IF(OR(COUNTIF(R1684,$AZ$2:$AZ$19)),0,1)</f>
        <v>0</v>
      </c>
      <c r="AK1684" cm="1">
        <f t="array" ref="AK1684">IF(OR(COUNTIF(S1684,$AZ$2:$AZ$19)),0,1)</f>
        <v>0</v>
      </c>
      <c r="AL1684" cm="1">
        <f t="array" ref="AL1684">IF(OR(COUNTIF(T1684,$AZ$2:$AZ$19)),0,1)</f>
        <v>0</v>
      </c>
      <c r="AM1684" cm="1">
        <f t="array" ref="AM1684">IF(OR(COUNTIF(U1684,$AZ$2:$AZ$19)),0,1)</f>
        <v>0</v>
      </c>
      <c r="AN1684" cm="1">
        <f t="array" ref="AN1684">IF(OR(COUNTIF(V1684,$AZ$2:$AZ$19)),0,1)</f>
        <v>0</v>
      </c>
      <c r="AO1684" cm="1">
        <f t="array" ref="AO1684">IF(OR(COUNTIF(W1684,$AZ$2:$AZ$19)),0,1)</f>
        <v>0</v>
      </c>
      <c r="AP1684" cm="1">
        <f t="array" ref="AP1684">IF(OR(COUNTIF(X1684,$AZ$2:$AZ$19)),0,1)</f>
        <v>0</v>
      </c>
      <c r="AQ1684" cm="1">
        <f t="array" ref="AQ1684">IF(OR(COUNTIF(Y1684,$AZ$2:$AZ$19)),0,1)</f>
        <v>0</v>
      </c>
      <c r="AR1684" cm="1">
        <f t="array" ref="AR1684">IF(OR(COUNTIF(Z1684,$AZ$2:$AZ$19)),0,1)</f>
        <v>0</v>
      </c>
      <c r="AS1684" cm="1">
        <f t="array" ref="AS1684">IF(OR(COUNTIF(AA1684,$AZ$2:$AZ$19)),0,1)</f>
        <v>0</v>
      </c>
      <c r="AT1684" cm="1">
        <f t="array" ref="AT1684">IF(OR(COUNTIF(AB1684,$AZ$2:$AZ$19)),0,1)</f>
        <v>0</v>
      </c>
      <c r="AU1684" cm="1">
        <f t="array" ref="AU1684">IF(OR(COUNTIF(AC1684,$AZ$2:$AZ$19)),0,1)</f>
        <v>0</v>
      </c>
      <c r="AV1684" cm="1">
        <f t="array" ref="AV1684">IF(OR(COUNTIF(AD1684,$AZ$2:$AZ$19)),0,1)</f>
        <v>0</v>
      </c>
      <c r="AX1684">
        <f t="shared" si="31"/>
        <v>0</v>
      </c>
    </row>
    <row r="1685" spans="1:50" x14ac:dyDescent="0.3">
      <c r="A1685" s="92" t="str" cm="1">
        <f t="array" ref="A1685">IF(AX1685&gt;0,'Licensee Info'!$A$2:$A$2,"#N/A")</f>
        <v>#N/A</v>
      </c>
      <c r="B1685" s="88" t="str">
        <f>'Cover Sheet'!$A$3</f>
        <v>[insert AFS Reporting Period]</v>
      </c>
      <c r="C1685" s="88" t="str">
        <f>'Cover Sheet'!$D$3</f>
        <v>[insert all medical and adult-use license record numbers covered by this AFS]</v>
      </c>
      <c r="D1685" s="88" t="str">
        <f>'Cover Sheet'!$A$6</f>
        <v>[insert name of firm]</v>
      </c>
      <c r="E1685" s="88" t="str">
        <f>'Cover Sheet'!$B$6</f>
        <v>[insert CPA name]</v>
      </c>
      <c r="F1685" s="88" t="str">
        <f>'Cover Sheet'!$B$8</f>
        <v>[insert CPA license number]</v>
      </c>
      <c r="G1685" s="88" t="str">
        <f>'Cover Sheet'!$D$6</f>
        <v>[insert direct email address]</v>
      </c>
      <c r="H1685" s="88" t="str">
        <f>'Cover Sheet'!$D$8</f>
        <v>[insert direct phone number]</v>
      </c>
      <c r="I1685" s="88" t="str">
        <f>'Cover Sheet'!$D$10</f>
        <v>[insert firm mailing address]</v>
      </c>
      <c r="J1685" s="88" t="str">
        <f>'Licensee Info'!$E$2</f>
        <v>Report not attested to correctly</v>
      </c>
      <c r="K1685" t="s">
        <v>309</v>
      </c>
      <c r="L1685">
        <v>1</v>
      </c>
      <c r="M1685" t="s">
        <v>284</v>
      </c>
      <c r="N1685">
        <v>2</v>
      </c>
      <c r="O1685">
        <v>2</v>
      </c>
      <c r="R1685">
        <v>0</v>
      </c>
      <c r="S1685">
        <v>0</v>
      </c>
      <c r="T1685">
        <v>0</v>
      </c>
      <c r="U1685">
        <v>0</v>
      </c>
      <c r="V1685">
        <v>0</v>
      </c>
      <c r="W1685">
        <v>0</v>
      </c>
      <c r="X1685">
        <v>0</v>
      </c>
      <c r="Y1685">
        <v>0</v>
      </c>
      <c r="Z1685">
        <v>0</v>
      </c>
      <c r="AA1685">
        <v>0</v>
      </c>
      <c r="AB1685">
        <v>0</v>
      </c>
      <c r="AC1685">
        <v>0</v>
      </c>
      <c r="AD1685">
        <v>0</v>
      </c>
      <c r="AJ1685" cm="1">
        <f t="array" ref="AJ1685">IF(OR(COUNTIF(R1685,$AZ$2:$AZ$19)),0,1)</f>
        <v>0</v>
      </c>
      <c r="AK1685" cm="1">
        <f t="array" ref="AK1685">IF(OR(COUNTIF(S1685,$AZ$2:$AZ$19)),0,1)</f>
        <v>0</v>
      </c>
      <c r="AL1685" cm="1">
        <f t="array" ref="AL1685">IF(OR(COUNTIF(T1685,$AZ$2:$AZ$19)),0,1)</f>
        <v>0</v>
      </c>
      <c r="AM1685" cm="1">
        <f t="array" ref="AM1685">IF(OR(COUNTIF(U1685,$AZ$2:$AZ$19)),0,1)</f>
        <v>0</v>
      </c>
      <c r="AN1685" cm="1">
        <f t="array" ref="AN1685">IF(OR(COUNTIF(V1685,$AZ$2:$AZ$19)),0,1)</f>
        <v>0</v>
      </c>
      <c r="AO1685" cm="1">
        <f t="array" ref="AO1685">IF(OR(COUNTIF(W1685,$AZ$2:$AZ$19)),0,1)</f>
        <v>0</v>
      </c>
      <c r="AP1685" cm="1">
        <f t="array" ref="AP1685">IF(OR(COUNTIF(X1685,$AZ$2:$AZ$19)),0,1)</f>
        <v>0</v>
      </c>
      <c r="AQ1685" cm="1">
        <f t="array" ref="AQ1685">IF(OR(COUNTIF(Y1685,$AZ$2:$AZ$19)),0,1)</f>
        <v>0</v>
      </c>
      <c r="AR1685" cm="1">
        <f t="array" ref="AR1685">IF(OR(COUNTIF(Z1685,$AZ$2:$AZ$19)),0,1)</f>
        <v>0</v>
      </c>
      <c r="AS1685" cm="1">
        <f t="array" ref="AS1685">IF(OR(COUNTIF(AA1685,$AZ$2:$AZ$19)),0,1)</f>
        <v>0</v>
      </c>
      <c r="AT1685" cm="1">
        <f t="array" ref="AT1685">IF(OR(COUNTIF(AB1685,$AZ$2:$AZ$19)),0,1)</f>
        <v>0</v>
      </c>
      <c r="AU1685" cm="1">
        <f t="array" ref="AU1685">IF(OR(COUNTIF(AC1685,$AZ$2:$AZ$19)),0,1)</f>
        <v>0</v>
      </c>
      <c r="AV1685" cm="1">
        <f t="array" ref="AV1685">IF(OR(COUNTIF(AD1685,$AZ$2:$AZ$19)),0,1)</f>
        <v>0</v>
      </c>
      <c r="AX1685">
        <f t="shared" si="31"/>
        <v>0</v>
      </c>
    </row>
    <row r="1686" spans="1:50" x14ac:dyDescent="0.3">
      <c r="A1686" s="88" t="str" cm="1">
        <f t="array" ref="A1686">IF(AX1686&gt;0,'Licensee Info'!$A$2:$A$2,"#N/A")</f>
        <v>#N/A</v>
      </c>
      <c r="B1686" s="88" t="str">
        <f>'Cover Sheet'!$A$3</f>
        <v>[insert AFS Reporting Period]</v>
      </c>
      <c r="C1686" s="88" t="str">
        <f>'Cover Sheet'!$D$3</f>
        <v>[insert all medical and adult-use license record numbers covered by this AFS]</v>
      </c>
      <c r="D1686" s="88" t="str">
        <f>'Cover Sheet'!$A$6</f>
        <v>[insert name of firm]</v>
      </c>
      <c r="E1686" s="88" t="str">
        <f>'Cover Sheet'!$B$6</f>
        <v>[insert CPA name]</v>
      </c>
      <c r="F1686" s="88" t="str">
        <f>'Cover Sheet'!$B$8</f>
        <v>[insert CPA license number]</v>
      </c>
      <c r="G1686" s="88" t="str">
        <f>'Cover Sheet'!$D$6</f>
        <v>[insert direct email address]</v>
      </c>
      <c r="H1686" s="88" t="str">
        <f>'Cover Sheet'!$D$8</f>
        <v>[insert direct phone number]</v>
      </c>
      <c r="I1686" s="88" t="str">
        <f>'Cover Sheet'!$D$10</f>
        <v>[insert firm mailing address]</v>
      </c>
      <c r="J1686" s="88" t="str">
        <f>'Licensee Info'!$E$2</f>
        <v>Report not attested to correctly</v>
      </c>
      <c r="K1686" s="91" t="s">
        <v>309</v>
      </c>
      <c r="L1686" s="91">
        <v>1</v>
      </c>
      <c r="M1686" s="91" t="s">
        <v>284</v>
      </c>
      <c r="N1686" s="91">
        <v>2</v>
      </c>
      <c r="O1686" s="91">
        <v>3</v>
      </c>
      <c r="P1686" s="91"/>
      <c r="Q1686" s="91"/>
      <c r="R1686" s="91">
        <v>0</v>
      </c>
      <c r="S1686" s="91">
        <v>0</v>
      </c>
      <c r="T1686" s="91">
        <v>0</v>
      </c>
      <c r="U1686" s="91">
        <v>0</v>
      </c>
      <c r="V1686" s="91">
        <v>0</v>
      </c>
      <c r="W1686" s="91">
        <v>0</v>
      </c>
      <c r="X1686" s="91">
        <v>0</v>
      </c>
      <c r="Y1686" s="91">
        <v>0</v>
      </c>
      <c r="Z1686" s="91">
        <v>0</v>
      </c>
      <c r="AA1686" s="91">
        <v>0</v>
      </c>
      <c r="AB1686" s="91">
        <v>0</v>
      </c>
      <c r="AC1686" s="91">
        <v>0</v>
      </c>
      <c r="AD1686" s="91">
        <v>0</v>
      </c>
      <c r="AE1686" s="91"/>
      <c r="AF1686" s="91"/>
      <c r="AG1686" s="91"/>
      <c r="AH1686" s="91"/>
      <c r="AJ1686" cm="1">
        <f t="array" ref="AJ1686">IF(OR(COUNTIF(R1686,$AZ$2:$AZ$19)),0,1)</f>
        <v>0</v>
      </c>
      <c r="AK1686" cm="1">
        <f t="array" ref="AK1686">IF(OR(COUNTIF(S1686,$AZ$2:$AZ$19)),0,1)</f>
        <v>0</v>
      </c>
      <c r="AL1686" cm="1">
        <f t="array" ref="AL1686">IF(OR(COUNTIF(T1686,$AZ$2:$AZ$19)),0,1)</f>
        <v>0</v>
      </c>
      <c r="AM1686" cm="1">
        <f t="array" ref="AM1686">IF(OR(COUNTIF(U1686,$AZ$2:$AZ$19)),0,1)</f>
        <v>0</v>
      </c>
      <c r="AN1686" cm="1">
        <f t="array" ref="AN1686">IF(OR(COUNTIF(V1686,$AZ$2:$AZ$19)),0,1)</f>
        <v>0</v>
      </c>
      <c r="AO1686" cm="1">
        <f t="array" ref="AO1686">IF(OR(COUNTIF(W1686,$AZ$2:$AZ$19)),0,1)</f>
        <v>0</v>
      </c>
      <c r="AP1686" cm="1">
        <f t="array" ref="AP1686">IF(OR(COUNTIF(X1686,$AZ$2:$AZ$19)),0,1)</f>
        <v>0</v>
      </c>
      <c r="AQ1686" cm="1">
        <f t="array" ref="AQ1686">IF(OR(COUNTIF(Y1686,$AZ$2:$AZ$19)),0,1)</f>
        <v>0</v>
      </c>
      <c r="AR1686" cm="1">
        <f t="array" ref="AR1686">IF(OR(COUNTIF(Z1686,$AZ$2:$AZ$19)),0,1)</f>
        <v>0</v>
      </c>
      <c r="AS1686" cm="1">
        <f t="array" ref="AS1686">IF(OR(COUNTIF(AA1686,$AZ$2:$AZ$19)),0,1)</f>
        <v>0</v>
      </c>
      <c r="AT1686" cm="1">
        <f t="array" ref="AT1686">IF(OR(COUNTIF(AB1686,$AZ$2:$AZ$19)),0,1)</f>
        <v>0</v>
      </c>
      <c r="AU1686" cm="1">
        <f t="array" ref="AU1686">IF(OR(COUNTIF(AC1686,$AZ$2:$AZ$19)),0,1)</f>
        <v>0</v>
      </c>
      <c r="AV1686" cm="1">
        <f t="array" ref="AV1686">IF(OR(COUNTIF(AD1686,$AZ$2:$AZ$19)),0,1)</f>
        <v>0</v>
      </c>
      <c r="AX1686">
        <f t="shared" si="31"/>
        <v>0</v>
      </c>
    </row>
    <row r="1687" spans="1:50" x14ac:dyDescent="0.3">
      <c r="A1687" s="92" t="str" cm="1">
        <f t="array" ref="A1687">IF(AX1687&gt;0,'Licensee Info'!$A$2:$A$2,"#N/A")</f>
        <v>#N/A</v>
      </c>
      <c r="B1687" s="88" t="str">
        <f>'Cover Sheet'!$A$3</f>
        <v>[insert AFS Reporting Period]</v>
      </c>
      <c r="C1687" s="88" t="str">
        <f>'Cover Sheet'!$D$3</f>
        <v>[insert all medical and adult-use license record numbers covered by this AFS]</v>
      </c>
      <c r="D1687" s="88" t="str">
        <f>'Cover Sheet'!$A$6</f>
        <v>[insert name of firm]</v>
      </c>
      <c r="E1687" s="88" t="str">
        <f>'Cover Sheet'!$B$6</f>
        <v>[insert CPA name]</v>
      </c>
      <c r="F1687" s="88" t="str">
        <f>'Cover Sheet'!$B$8</f>
        <v>[insert CPA license number]</v>
      </c>
      <c r="G1687" s="88" t="str">
        <f>'Cover Sheet'!$D$6</f>
        <v>[insert direct email address]</v>
      </c>
      <c r="H1687" s="88" t="str">
        <f>'Cover Sheet'!$D$8</f>
        <v>[insert direct phone number]</v>
      </c>
      <c r="I1687" s="88" t="str">
        <f>'Cover Sheet'!$D$10</f>
        <v>[insert firm mailing address]</v>
      </c>
      <c r="J1687" s="88" t="str">
        <f>'Licensee Info'!$E$2</f>
        <v>Report not attested to correctly</v>
      </c>
      <c r="K1687" t="s">
        <v>309</v>
      </c>
      <c r="L1687">
        <v>1</v>
      </c>
      <c r="M1687" t="s">
        <v>284</v>
      </c>
      <c r="N1687">
        <v>2</v>
      </c>
      <c r="O1687">
        <v>4</v>
      </c>
      <c r="R1687">
        <v>0</v>
      </c>
      <c r="S1687">
        <v>0</v>
      </c>
      <c r="T1687">
        <v>0</v>
      </c>
      <c r="U1687">
        <v>0</v>
      </c>
      <c r="V1687">
        <v>0</v>
      </c>
      <c r="W1687">
        <v>0</v>
      </c>
      <c r="X1687">
        <v>0</v>
      </c>
      <c r="Y1687">
        <v>0</v>
      </c>
      <c r="Z1687">
        <v>0</v>
      </c>
      <c r="AA1687">
        <v>0</v>
      </c>
      <c r="AB1687">
        <v>0</v>
      </c>
      <c r="AC1687">
        <v>0</v>
      </c>
      <c r="AD1687">
        <v>0</v>
      </c>
      <c r="AJ1687" cm="1">
        <f t="array" ref="AJ1687">IF(OR(COUNTIF(R1687,$AZ$2:$AZ$19)),0,1)</f>
        <v>0</v>
      </c>
      <c r="AK1687" cm="1">
        <f t="array" ref="AK1687">IF(OR(COUNTIF(S1687,$AZ$2:$AZ$19)),0,1)</f>
        <v>0</v>
      </c>
      <c r="AL1687" cm="1">
        <f t="array" ref="AL1687">IF(OR(COUNTIF(T1687,$AZ$2:$AZ$19)),0,1)</f>
        <v>0</v>
      </c>
      <c r="AM1687" cm="1">
        <f t="array" ref="AM1687">IF(OR(COUNTIF(U1687,$AZ$2:$AZ$19)),0,1)</f>
        <v>0</v>
      </c>
      <c r="AN1687" cm="1">
        <f t="array" ref="AN1687">IF(OR(COUNTIF(V1687,$AZ$2:$AZ$19)),0,1)</f>
        <v>0</v>
      </c>
      <c r="AO1687" cm="1">
        <f t="array" ref="AO1687">IF(OR(COUNTIF(W1687,$AZ$2:$AZ$19)),0,1)</f>
        <v>0</v>
      </c>
      <c r="AP1687" cm="1">
        <f t="array" ref="AP1687">IF(OR(COUNTIF(X1687,$AZ$2:$AZ$19)),0,1)</f>
        <v>0</v>
      </c>
      <c r="AQ1687" cm="1">
        <f t="array" ref="AQ1687">IF(OR(COUNTIF(Y1687,$AZ$2:$AZ$19)),0,1)</f>
        <v>0</v>
      </c>
      <c r="AR1687" cm="1">
        <f t="array" ref="AR1687">IF(OR(COUNTIF(Z1687,$AZ$2:$AZ$19)),0,1)</f>
        <v>0</v>
      </c>
      <c r="AS1687" cm="1">
        <f t="array" ref="AS1687">IF(OR(COUNTIF(AA1687,$AZ$2:$AZ$19)),0,1)</f>
        <v>0</v>
      </c>
      <c r="AT1687" cm="1">
        <f t="array" ref="AT1687">IF(OR(COUNTIF(AB1687,$AZ$2:$AZ$19)),0,1)</f>
        <v>0</v>
      </c>
      <c r="AU1687" cm="1">
        <f t="array" ref="AU1687">IF(OR(COUNTIF(AC1687,$AZ$2:$AZ$19)),0,1)</f>
        <v>0</v>
      </c>
      <c r="AV1687" cm="1">
        <f t="array" ref="AV1687">IF(OR(COUNTIF(AD1687,$AZ$2:$AZ$19)),0,1)</f>
        <v>0</v>
      </c>
      <c r="AX1687">
        <f t="shared" si="31"/>
        <v>0</v>
      </c>
    </row>
    <row r="1688" spans="1:50" x14ac:dyDescent="0.3">
      <c r="A1688" s="88" t="str" cm="1">
        <f t="array" ref="A1688">IF(AX1688&gt;0,'Licensee Info'!$A$2:$A$2,"#N/A")</f>
        <v>#N/A</v>
      </c>
      <c r="B1688" s="88" t="str">
        <f>'Cover Sheet'!$A$3</f>
        <v>[insert AFS Reporting Period]</v>
      </c>
      <c r="C1688" s="88" t="str">
        <f>'Cover Sheet'!$D$3</f>
        <v>[insert all medical and adult-use license record numbers covered by this AFS]</v>
      </c>
      <c r="D1688" s="88" t="str">
        <f>'Cover Sheet'!$A$6</f>
        <v>[insert name of firm]</v>
      </c>
      <c r="E1688" s="88" t="str">
        <f>'Cover Sheet'!$B$6</f>
        <v>[insert CPA name]</v>
      </c>
      <c r="F1688" s="88" t="str">
        <f>'Cover Sheet'!$B$8</f>
        <v>[insert CPA license number]</v>
      </c>
      <c r="G1688" s="88" t="str">
        <f>'Cover Sheet'!$D$6</f>
        <v>[insert direct email address]</v>
      </c>
      <c r="H1688" s="88" t="str">
        <f>'Cover Sheet'!$D$8</f>
        <v>[insert direct phone number]</v>
      </c>
      <c r="I1688" s="88" t="str">
        <f>'Cover Sheet'!$D$10</f>
        <v>[insert firm mailing address]</v>
      </c>
      <c r="J1688" s="88" t="str">
        <f>'Licensee Info'!$E$2</f>
        <v>Report not attested to correctly</v>
      </c>
      <c r="K1688" s="91" t="s">
        <v>309</v>
      </c>
      <c r="L1688" s="91">
        <v>1</v>
      </c>
      <c r="M1688" s="91" t="s">
        <v>284</v>
      </c>
      <c r="N1688" s="91">
        <v>2</v>
      </c>
      <c r="O1688" s="91">
        <v>5</v>
      </c>
      <c r="P1688" s="91"/>
      <c r="Q1688" s="91"/>
      <c r="R1688" s="91">
        <v>0</v>
      </c>
      <c r="S1688" s="91">
        <v>0</v>
      </c>
      <c r="T1688" s="91">
        <v>0</v>
      </c>
      <c r="U1688" s="91">
        <v>0</v>
      </c>
      <c r="V1688" s="91">
        <v>0</v>
      </c>
      <c r="W1688" s="91">
        <v>0</v>
      </c>
      <c r="X1688" s="91">
        <v>0</v>
      </c>
      <c r="Y1688" s="91">
        <v>0</v>
      </c>
      <c r="Z1688" s="91">
        <v>0</v>
      </c>
      <c r="AA1688" s="91">
        <v>0</v>
      </c>
      <c r="AB1688" s="91">
        <v>0</v>
      </c>
      <c r="AC1688" s="91">
        <v>0</v>
      </c>
      <c r="AD1688" s="91">
        <v>0</v>
      </c>
      <c r="AE1688" s="91"/>
      <c r="AF1688" s="91"/>
      <c r="AG1688" s="91"/>
      <c r="AH1688" s="91"/>
      <c r="AJ1688" cm="1">
        <f t="array" ref="AJ1688">IF(OR(COUNTIF(R1688,$AZ$2:$AZ$19)),0,1)</f>
        <v>0</v>
      </c>
      <c r="AK1688" cm="1">
        <f t="array" ref="AK1688">IF(OR(COUNTIF(S1688,$AZ$2:$AZ$19)),0,1)</f>
        <v>0</v>
      </c>
      <c r="AL1688" cm="1">
        <f t="array" ref="AL1688">IF(OR(COUNTIF(T1688,$AZ$2:$AZ$19)),0,1)</f>
        <v>0</v>
      </c>
      <c r="AM1688" cm="1">
        <f t="array" ref="AM1688">IF(OR(COUNTIF(U1688,$AZ$2:$AZ$19)),0,1)</f>
        <v>0</v>
      </c>
      <c r="AN1688" cm="1">
        <f t="array" ref="AN1688">IF(OR(COUNTIF(V1688,$AZ$2:$AZ$19)),0,1)</f>
        <v>0</v>
      </c>
      <c r="AO1688" cm="1">
        <f t="array" ref="AO1688">IF(OR(COUNTIF(W1688,$AZ$2:$AZ$19)),0,1)</f>
        <v>0</v>
      </c>
      <c r="AP1688" cm="1">
        <f t="array" ref="AP1688">IF(OR(COUNTIF(X1688,$AZ$2:$AZ$19)),0,1)</f>
        <v>0</v>
      </c>
      <c r="AQ1688" cm="1">
        <f t="array" ref="AQ1688">IF(OR(COUNTIF(Y1688,$AZ$2:$AZ$19)),0,1)</f>
        <v>0</v>
      </c>
      <c r="AR1688" cm="1">
        <f t="array" ref="AR1688">IF(OR(COUNTIF(Z1688,$AZ$2:$AZ$19)),0,1)</f>
        <v>0</v>
      </c>
      <c r="AS1688" cm="1">
        <f t="array" ref="AS1688">IF(OR(COUNTIF(AA1688,$AZ$2:$AZ$19)),0,1)</f>
        <v>0</v>
      </c>
      <c r="AT1688" cm="1">
        <f t="array" ref="AT1688">IF(OR(COUNTIF(AB1688,$AZ$2:$AZ$19)),0,1)</f>
        <v>0</v>
      </c>
      <c r="AU1688" cm="1">
        <f t="array" ref="AU1688">IF(OR(COUNTIF(AC1688,$AZ$2:$AZ$19)),0,1)</f>
        <v>0</v>
      </c>
      <c r="AV1688" cm="1">
        <f t="array" ref="AV1688">IF(OR(COUNTIF(AD1688,$AZ$2:$AZ$19)),0,1)</f>
        <v>0</v>
      </c>
      <c r="AX1688">
        <f t="shared" si="31"/>
        <v>0</v>
      </c>
    </row>
    <row r="1689" spans="1:50" x14ac:dyDescent="0.3">
      <c r="A1689" s="92" t="str" cm="1">
        <f t="array" ref="A1689">IF(AX1689&gt;0,'Licensee Info'!$A$2:$A$2,"#N/A")</f>
        <v>#N/A</v>
      </c>
      <c r="B1689" s="88" t="str">
        <f>'Cover Sheet'!$A$3</f>
        <v>[insert AFS Reporting Period]</v>
      </c>
      <c r="C1689" s="88" t="str">
        <f>'Cover Sheet'!$D$3</f>
        <v>[insert all medical and adult-use license record numbers covered by this AFS]</v>
      </c>
      <c r="D1689" s="88" t="str">
        <f>'Cover Sheet'!$A$6</f>
        <v>[insert name of firm]</v>
      </c>
      <c r="E1689" s="88" t="str">
        <f>'Cover Sheet'!$B$6</f>
        <v>[insert CPA name]</v>
      </c>
      <c r="F1689" s="88" t="str">
        <f>'Cover Sheet'!$B$8</f>
        <v>[insert CPA license number]</v>
      </c>
      <c r="G1689" s="88" t="str">
        <f>'Cover Sheet'!$D$6</f>
        <v>[insert direct email address]</v>
      </c>
      <c r="H1689" s="88" t="str">
        <f>'Cover Sheet'!$D$8</f>
        <v>[insert direct phone number]</v>
      </c>
      <c r="I1689" s="88" t="str">
        <f>'Cover Sheet'!$D$10</f>
        <v>[insert firm mailing address]</v>
      </c>
      <c r="J1689" s="88" t="str">
        <f>'Licensee Info'!$E$2</f>
        <v>Report not attested to correctly</v>
      </c>
      <c r="K1689" t="s">
        <v>309</v>
      </c>
      <c r="L1689">
        <v>1</v>
      </c>
      <c r="M1689" t="s">
        <v>284</v>
      </c>
      <c r="N1689">
        <v>2</v>
      </c>
      <c r="O1689">
        <v>6</v>
      </c>
      <c r="R1689">
        <v>0</v>
      </c>
      <c r="S1689">
        <v>0</v>
      </c>
      <c r="T1689">
        <v>0</v>
      </c>
      <c r="U1689">
        <v>0</v>
      </c>
      <c r="V1689">
        <v>0</v>
      </c>
      <c r="W1689">
        <v>0</v>
      </c>
      <c r="X1689">
        <v>0</v>
      </c>
      <c r="Y1689">
        <v>0</v>
      </c>
      <c r="Z1689">
        <v>0</v>
      </c>
      <c r="AA1689">
        <v>0</v>
      </c>
      <c r="AB1689">
        <v>0</v>
      </c>
      <c r="AC1689">
        <v>0</v>
      </c>
      <c r="AD1689">
        <v>0</v>
      </c>
      <c r="AJ1689" cm="1">
        <f t="array" ref="AJ1689">IF(OR(COUNTIF(R1689,$AZ$2:$AZ$19)),0,1)</f>
        <v>0</v>
      </c>
      <c r="AK1689" cm="1">
        <f t="array" ref="AK1689">IF(OR(COUNTIF(S1689,$AZ$2:$AZ$19)),0,1)</f>
        <v>0</v>
      </c>
      <c r="AL1689" cm="1">
        <f t="array" ref="AL1689">IF(OR(COUNTIF(T1689,$AZ$2:$AZ$19)),0,1)</f>
        <v>0</v>
      </c>
      <c r="AM1689" cm="1">
        <f t="array" ref="AM1689">IF(OR(COUNTIF(U1689,$AZ$2:$AZ$19)),0,1)</f>
        <v>0</v>
      </c>
      <c r="AN1689" cm="1">
        <f t="array" ref="AN1689">IF(OR(COUNTIF(V1689,$AZ$2:$AZ$19)),0,1)</f>
        <v>0</v>
      </c>
      <c r="AO1689" cm="1">
        <f t="array" ref="AO1689">IF(OR(COUNTIF(W1689,$AZ$2:$AZ$19)),0,1)</f>
        <v>0</v>
      </c>
      <c r="AP1689" cm="1">
        <f t="array" ref="AP1689">IF(OR(COUNTIF(X1689,$AZ$2:$AZ$19)),0,1)</f>
        <v>0</v>
      </c>
      <c r="AQ1689" cm="1">
        <f t="array" ref="AQ1689">IF(OR(COUNTIF(Y1689,$AZ$2:$AZ$19)),0,1)</f>
        <v>0</v>
      </c>
      <c r="AR1689" cm="1">
        <f t="array" ref="AR1689">IF(OR(COUNTIF(Z1689,$AZ$2:$AZ$19)),0,1)</f>
        <v>0</v>
      </c>
      <c r="AS1689" cm="1">
        <f t="array" ref="AS1689">IF(OR(COUNTIF(AA1689,$AZ$2:$AZ$19)),0,1)</f>
        <v>0</v>
      </c>
      <c r="AT1689" cm="1">
        <f t="array" ref="AT1689">IF(OR(COUNTIF(AB1689,$AZ$2:$AZ$19)),0,1)</f>
        <v>0</v>
      </c>
      <c r="AU1689" cm="1">
        <f t="array" ref="AU1689">IF(OR(COUNTIF(AC1689,$AZ$2:$AZ$19)),0,1)</f>
        <v>0</v>
      </c>
      <c r="AV1689" cm="1">
        <f t="array" ref="AV1689">IF(OR(COUNTIF(AD1689,$AZ$2:$AZ$19)),0,1)</f>
        <v>0</v>
      </c>
      <c r="AX1689">
        <f t="shared" si="31"/>
        <v>0</v>
      </c>
    </row>
    <row r="1690" spans="1:50" x14ac:dyDescent="0.3">
      <c r="A1690" s="88" t="str" cm="1">
        <f t="array" ref="A1690">IF(AX1690&gt;0,'Licensee Info'!$A$2:$A$2,"#N/A")</f>
        <v>#N/A</v>
      </c>
      <c r="B1690" s="88" t="str">
        <f>'Cover Sheet'!$A$3</f>
        <v>[insert AFS Reporting Period]</v>
      </c>
      <c r="C1690" s="88" t="str">
        <f>'Cover Sheet'!$D$3</f>
        <v>[insert all medical and adult-use license record numbers covered by this AFS]</v>
      </c>
      <c r="D1690" s="88" t="str">
        <f>'Cover Sheet'!$A$6</f>
        <v>[insert name of firm]</v>
      </c>
      <c r="E1690" s="88" t="str">
        <f>'Cover Sheet'!$B$6</f>
        <v>[insert CPA name]</v>
      </c>
      <c r="F1690" s="88" t="str">
        <f>'Cover Sheet'!$B$8</f>
        <v>[insert CPA license number]</v>
      </c>
      <c r="G1690" s="88" t="str">
        <f>'Cover Sheet'!$D$6</f>
        <v>[insert direct email address]</v>
      </c>
      <c r="H1690" s="88" t="str">
        <f>'Cover Sheet'!$D$8</f>
        <v>[insert direct phone number]</v>
      </c>
      <c r="I1690" s="88" t="str">
        <f>'Cover Sheet'!$D$10</f>
        <v>[insert firm mailing address]</v>
      </c>
      <c r="J1690" s="88" t="str">
        <f>'Licensee Info'!$E$2</f>
        <v>Report not attested to correctly</v>
      </c>
      <c r="K1690" s="91" t="s">
        <v>309</v>
      </c>
      <c r="L1690" s="91">
        <v>1</v>
      </c>
      <c r="M1690" s="91" t="s">
        <v>284</v>
      </c>
      <c r="N1690" s="91">
        <v>2</v>
      </c>
      <c r="O1690" s="91">
        <v>7</v>
      </c>
      <c r="P1690" s="91"/>
      <c r="Q1690" s="91"/>
      <c r="R1690" s="91">
        <v>0</v>
      </c>
      <c r="S1690" s="91">
        <v>0</v>
      </c>
      <c r="T1690" s="91">
        <v>0</v>
      </c>
      <c r="U1690" s="91">
        <v>0</v>
      </c>
      <c r="V1690" s="91">
        <v>0</v>
      </c>
      <c r="W1690" s="91">
        <v>0</v>
      </c>
      <c r="X1690" s="91">
        <v>0</v>
      </c>
      <c r="Y1690" s="91">
        <v>0</v>
      </c>
      <c r="Z1690" s="91">
        <v>0</v>
      </c>
      <c r="AA1690" s="91">
        <v>0</v>
      </c>
      <c r="AB1690" s="91">
        <v>0</v>
      </c>
      <c r="AC1690" s="91">
        <v>0</v>
      </c>
      <c r="AD1690" s="91">
        <v>0</v>
      </c>
      <c r="AE1690" s="91"/>
      <c r="AF1690" s="91"/>
      <c r="AG1690" s="91"/>
      <c r="AH1690" s="91"/>
      <c r="AJ1690" cm="1">
        <f t="array" ref="AJ1690">IF(OR(COUNTIF(R1690,$AZ$2:$AZ$19)),0,1)</f>
        <v>0</v>
      </c>
      <c r="AK1690" cm="1">
        <f t="array" ref="AK1690">IF(OR(COUNTIF(S1690,$AZ$2:$AZ$19)),0,1)</f>
        <v>0</v>
      </c>
      <c r="AL1690" cm="1">
        <f t="array" ref="AL1690">IF(OR(COUNTIF(T1690,$AZ$2:$AZ$19)),0,1)</f>
        <v>0</v>
      </c>
      <c r="AM1690" cm="1">
        <f t="array" ref="AM1690">IF(OR(COUNTIF(U1690,$AZ$2:$AZ$19)),0,1)</f>
        <v>0</v>
      </c>
      <c r="AN1690" cm="1">
        <f t="array" ref="AN1690">IF(OR(COUNTIF(V1690,$AZ$2:$AZ$19)),0,1)</f>
        <v>0</v>
      </c>
      <c r="AO1690" cm="1">
        <f t="array" ref="AO1690">IF(OR(COUNTIF(W1690,$AZ$2:$AZ$19)),0,1)</f>
        <v>0</v>
      </c>
      <c r="AP1690" cm="1">
        <f t="array" ref="AP1690">IF(OR(COUNTIF(X1690,$AZ$2:$AZ$19)),0,1)</f>
        <v>0</v>
      </c>
      <c r="AQ1690" cm="1">
        <f t="array" ref="AQ1690">IF(OR(COUNTIF(Y1690,$AZ$2:$AZ$19)),0,1)</f>
        <v>0</v>
      </c>
      <c r="AR1690" cm="1">
        <f t="array" ref="AR1690">IF(OR(COUNTIF(Z1690,$AZ$2:$AZ$19)),0,1)</f>
        <v>0</v>
      </c>
      <c r="AS1690" cm="1">
        <f t="array" ref="AS1690">IF(OR(COUNTIF(AA1690,$AZ$2:$AZ$19)),0,1)</f>
        <v>0</v>
      </c>
      <c r="AT1690" cm="1">
        <f t="array" ref="AT1690">IF(OR(COUNTIF(AB1690,$AZ$2:$AZ$19)),0,1)</f>
        <v>0</v>
      </c>
      <c r="AU1690" cm="1">
        <f t="array" ref="AU1690">IF(OR(COUNTIF(AC1690,$AZ$2:$AZ$19)),0,1)</f>
        <v>0</v>
      </c>
      <c r="AV1690" cm="1">
        <f t="array" ref="AV1690">IF(OR(COUNTIF(AD1690,$AZ$2:$AZ$19)),0,1)</f>
        <v>0</v>
      </c>
      <c r="AX1690">
        <f t="shared" si="31"/>
        <v>0</v>
      </c>
    </row>
    <row r="1691" spans="1:50" x14ac:dyDescent="0.3">
      <c r="A1691" s="92" t="str" cm="1">
        <f t="array" ref="A1691">IF(AX1691&gt;0,'Licensee Info'!$A$2:$A$2,"#N/A")</f>
        <v>#N/A</v>
      </c>
      <c r="B1691" s="88" t="str">
        <f>'Cover Sheet'!$A$3</f>
        <v>[insert AFS Reporting Period]</v>
      </c>
      <c r="C1691" s="88" t="str">
        <f>'Cover Sheet'!$D$3</f>
        <v>[insert all medical and adult-use license record numbers covered by this AFS]</v>
      </c>
      <c r="D1691" s="88" t="str">
        <f>'Cover Sheet'!$A$6</f>
        <v>[insert name of firm]</v>
      </c>
      <c r="E1691" s="88" t="str">
        <f>'Cover Sheet'!$B$6</f>
        <v>[insert CPA name]</v>
      </c>
      <c r="F1691" s="88" t="str">
        <f>'Cover Sheet'!$B$8</f>
        <v>[insert CPA license number]</v>
      </c>
      <c r="G1691" s="88" t="str">
        <f>'Cover Sheet'!$D$6</f>
        <v>[insert direct email address]</v>
      </c>
      <c r="H1691" s="88" t="str">
        <f>'Cover Sheet'!$D$8</f>
        <v>[insert direct phone number]</v>
      </c>
      <c r="I1691" s="88" t="str">
        <f>'Cover Sheet'!$D$10</f>
        <v>[insert firm mailing address]</v>
      </c>
      <c r="J1691" s="88" t="str">
        <f>'Licensee Info'!$E$2</f>
        <v>Report not attested to correctly</v>
      </c>
      <c r="K1691" t="s">
        <v>309</v>
      </c>
      <c r="L1691">
        <v>1</v>
      </c>
      <c r="M1691" t="s">
        <v>284</v>
      </c>
      <c r="N1691">
        <v>2</v>
      </c>
      <c r="O1691">
        <v>8</v>
      </c>
      <c r="R1691">
        <v>0</v>
      </c>
      <c r="S1691">
        <v>0</v>
      </c>
      <c r="T1691">
        <v>0</v>
      </c>
      <c r="U1691">
        <v>0</v>
      </c>
      <c r="V1691">
        <v>0</v>
      </c>
      <c r="W1691">
        <v>0</v>
      </c>
      <c r="X1691">
        <v>0</v>
      </c>
      <c r="Y1691">
        <v>0</v>
      </c>
      <c r="Z1691">
        <v>0</v>
      </c>
      <c r="AA1691">
        <v>0</v>
      </c>
      <c r="AB1691">
        <v>0</v>
      </c>
      <c r="AC1691">
        <v>0</v>
      </c>
      <c r="AD1691">
        <v>0</v>
      </c>
      <c r="AJ1691" cm="1">
        <f t="array" ref="AJ1691">IF(OR(COUNTIF(R1691,$AZ$2:$AZ$19)),0,1)</f>
        <v>0</v>
      </c>
      <c r="AK1691" cm="1">
        <f t="array" ref="AK1691">IF(OR(COUNTIF(S1691,$AZ$2:$AZ$19)),0,1)</f>
        <v>0</v>
      </c>
      <c r="AL1691" cm="1">
        <f t="array" ref="AL1691">IF(OR(COUNTIF(T1691,$AZ$2:$AZ$19)),0,1)</f>
        <v>0</v>
      </c>
      <c r="AM1691" cm="1">
        <f t="array" ref="AM1691">IF(OR(COUNTIF(U1691,$AZ$2:$AZ$19)),0,1)</f>
        <v>0</v>
      </c>
      <c r="AN1691" cm="1">
        <f t="array" ref="AN1691">IF(OR(COUNTIF(V1691,$AZ$2:$AZ$19)),0,1)</f>
        <v>0</v>
      </c>
      <c r="AO1691" cm="1">
        <f t="array" ref="AO1691">IF(OR(COUNTIF(W1691,$AZ$2:$AZ$19)),0,1)</f>
        <v>0</v>
      </c>
      <c r="AP1691" cm="1">
        <f t="array" ref="AP1691">IF(OR(COUNTIF(X1691,$AZ$2:$AZ$19)),0,1)</f>
        <v>0</v>
      </c>
      <c r="AQ1691" cm="1">
        <f t="array" ref="AQ1691">IF(OR(COUNTIF(Y1691,$AZ$2:$AZ$19)),0,1)</f>
        <v>0</v>
      </c>
      <c r="AR1691" cm="1">
        <f t="array" ref="AR1691">IF(OR(COUNTIF(Z1691,$AZ$2:$AZ$19)),0,1)</f>
        <v>0</v>
      </c>
      <c r="AS1691" cm="1">
        <f t="array" ref="AS1691">IF(OR(COUNTIF(AA1691,$AZ$2:$AZ$19)),0,1)</f>
        <v>0</v>
      </c>
      <c r="AT1691" cm="1">
        <f t="array" ref="AT1691">IF(OR(COUNTIF(AB1691,$AZ$2:$AZ$19)),0,1)</f>
        <v>0</v>
      </c>
      <c r="AU1691" cm="1">
        <f t="array" ref="AU1691">IF(OR(COUNTIF(AC1691,$AZ$2:$AZ$19)),0,1)</f>
        <v>0</v>
      </c>
      <c r="AV1691" cm="1">
        <f t="array" ref="AV1691">IF(OR(COUNTIF(AD1691,$AZ$2:$AZ$19)),0,1)</f>
        <v>0</v>
      </c>
      <c r="AX1691">
        <f t="shared" si="31"/>
        <v>0</v>
      </c>
    </row>
    <row r="1692" spans="1:50" x14ac:dyDescent="0.3">
      <c r="A1692" s="88" t="str" cm="1">
        <f t="array" ref="A1692">IF(AX1692&gt;0,'Licensee Info'!$A$2:$A$2,"#N/A")</f>
        <v>#N/A</v>
      </c>
      <c r="B1692" s="88" t="str">
        <f>'Cover Sheet'!$A$3</f>
        <v>[insert AFS Reporting Period]</v>
      </c>
      <c r="C1692" s="88" t="str">
        <f>'Cover Sheet'!$D$3</f>
        <v>[insert all medical and adult-use license record numbers covered by this AFS]</v>
      </c>
      <c r="D1692" s="88" t="str">
        <f>'Cover Sheet'!$A$6</f>
        <v>[insert name of firm]</v>
      </c>
      <c r="E1692" s="88" t="str">
        <f>'Cover Sheet'!$B$6</f>
        <v>[insert CPA name]</v>
      </c>
      <c r="F1692" s="88" t="str">
        <f>'Cover Sheet'!$B$8</f>
        <v>[insert CPA license number]</v>
      </c>
      <c r="G1692" s="88" t="str">
        <f>'Cover Sheet'!$D$6</f>
        <v>[insert direct email address]</v>
      </c>
      <c r="H1692" s="88" t="str">
        <f>'Cover Sheet'!$D$8</f>
        <v>[insert direct phone number]</v>
      </c>
      <c r="I1692" s="88" t="str">
        <f>'Cover Sheet'!$D$10</f>
        <v>[insert firm mailing address]</v>
      </c>
      <c r="J1692" s="88" t="str">
        <f>'Licensee Info'!$E$2</f>
        <v>Report not attested to correctly</v>
      </c>
      <c r="K1692" s="91" t="s">
        <v>309</v>
      </c>
      <c r="L1692" s="91">
        <v>1</v>
      </c>
      <c r="M1692" s="91" t="s">
        <v>284</v>
      </c>
      <c r="N1692" s="91">
        <v>2</v>
      </c>
      <c r="O1692" s="91">
        <v>9</v>
      </c>
      <c r="P1692" s="91"/>
      <c r="Q1692" s="91"/>
      <c r="R1692" s="91">
        <v>0</v>
      </c>
      <c r="S1692" s="91">
        <v>0</v>
      </c>
      <c r="T1692" s="91">
        <v>0</v>
      </c>
      <c r="U1692" s="91">
        <v>0</v>
      </c>
      <c r="V1692" s="91">
        <v>0</v>
      </c>
      <c r="W1692" s="91">
        <v>0</v>
      </c>
      <c r="X1692" s="91">
        <v>0</v>
      </c>
      <c r="Y1692" s="91">
        <v>0</v>
      </c>
      <c r="Z1692" s="91">
        <v>0</v>
      </c>
      <c r="AA1692" s="91">
        <v>0</v>
      </c>
      <c r="AB1692" s="91">
        <v>0</v>
      </c>
      <c r="AC1692" s="91">
        <v>0</v>
      </c>
      <c r="AD1692" s="91">
        <v>0</v>
      </c>
      <c r="AE1692" s="91"/>
      <c r="AF1692" s="91"/>
      <c r="AG1692" s="91"/>
      <c r="AH1692" s="91"/>
      <c r="AJ1692" cm="1">
        <f t="array" ref="AJ1692">IF(OR(COUNTIF(R1692,$AZ$2:$AZ$19)),0,1)</f>
        <v>0</v>
      </c>
      <c r="AK1692" cm="1">
        <f t="array" ref="AK1692">IF(OR(COUNTIF(S1692,$AZ$2:$AZ$19)),0,1)</f>
        <v>0</v>
      </c>
      <c r="AL1692" cm="1">
        <f t="array" ref="AL1692">IF(OR(COUNTIF(T1692,$AZ$2:$AZ$19)),0,1)</f>
        <v>0</v>
      </c>
      <c r="AM1692" cm="1">
        <f t="array" ref="AM1692">IF(OR(COUNTIF(U1692,$AZ$2:$AZ$19)),0,1)</f>
        <v>0</v>
      </c>
      <c r="AN1692" cm="1">
        <f t="array" ref="AN1692">IF(OR(COUNTIF(V1692,$AZ$2:$AZ$19)),0,1)</f>
        <v>0</v>
      </c>
      <c r="AO1692" cm="1">
        <f t="array" ref="AO1692">IF(OR(COUNTIF(W1692,$AZ$2:$AZ$19)),0,1)</f>
        <v>0</v>
      </c>
      <c r="AP1692" cm="1">
        <f t="array" ref="AP1692">IF(OR(COUNTIF(X1692,$AZ$2:$AZ$19)),0,1)</f>
        <v>0</v>
      </c>
      <c r="AQ1692" cm="1">
        <f t="array" ref="AQ1692">IF(OR(COUNTIF(Y1692,$AZ$2:$AZ$19)),0,1)</f>
        <v>0</v>
      </c>
      <c r="AR1692" cm="1">
        <f t="array" ref="AR1692">IF(OR(COUNTIF(Z1692,$AZ$2:$AZ$19)),0,1)</f>
        <v>0</v>
      </c>
      <c r="AS1692" cm="1">
        <f t="array" ref="AS1692">IF(OR(COUNTIF(AA1692,$AZ$2:$AZ$19)),0,1)</f>
        <v>0</v>
      </c>
      <c r="AT1692" cm="1">
        <f t="array" ref="AT1692">IF(OR(COUNTIF(AB1692,$AZ$2:$AZ$19)),0,1)</f>
        <v>0</v>
      </c>
      <c r="AU1692" cm="1">
        <f t="array" ref="AU1692">IF(OR(COUNTIF(AC1692,$AZ$2:$AZ$19)),0,1)</f>
        <v>0</v>
      </c>
      <c r="AV1692" cm="1">
        <f t="array" ref="AV1692">IF(OR(COUNTIF(AD1692,$AZ$2:$AZ$19)),0,1)</f>
        <v>0</v>
      </c>
      <c r="AX1692">
        <f t="shared" si="31"/>
        <v>0</v>
      </c>
    </row>
    <row r="1693" spans="1:50" x14ac:dyDescent="0.3">
      <c r="A1693" s="92" t="str" cm="1">
        <f t="array" ref="A1693">IF(AX1693&gt;0,'Licensee Info'!$A$2:$A$2,"#N/A")</f>
        <v>#N/A</v>
      </c>
      <c r="B1693" s="88" t="str">
        <f>'Cover Sheet'!$A$3</f>
        <v>[insert AFS Reporting Period]</v>
      </c>
      <c r="C1693" s="88" t="str">
        <f>'Cover Sheet'!$D$3</f>
        <v>[insert all medical and adult-use license record numbers covered by this AFS]</v>
      </c>
      <c r="D1693" s="88" t="str">
        <f>'Cover Sheet'!$A$6</f>
        <v>[insert name of firm]</v>
      </c>
      <c r="E1693" s="88" t="str">
        <f>'Cover Sheet'!$B$6</f>
        <v>[insert CPA name]</v>
      </c>
      <c r="F1693" s="88" t="str">
        <f>'Cover Sheet'!$B$8</f>
        <v>[insert CPA license number]</v>
      </c>
      <c r="G1693" s="88" t="str">
        <f>'Cover Sheet'!$D$6</f>
        <v>[insert direct email address]</v>
      </c>
      <c r="H1693" s="88" t="str">
        <f>'Cover Sheet'!$D$8</f>
        <v>[insert direct phone number]</v>
      </c>
      <c r="I1693" s="88" t="str">
        <f>'Cover Sheet'!$D$10</f>
        <v>[insert firm mailing address]</v>
      </c>
      <c r="J1693" s="88" t="str">
        <f>'Licensee Info'!$E$2</f>
        <v>Report not attested to correctly</v>
      </c>
      <c r="K1693" t="s">
        <v>309</v>
      </c>
      <c r="L1693">
        <v>1</v>
      </c>
      <c r="M1693" t="s">
        <v>284</v>
      </c>
      <c r="N1693">
        <v>2</v>
      </c>
      <c r="O1693">
        <v>10</v>
      </c>
      <c r="R1693">
        <v>0</v>
      </c>
      <c r="S1693">
        <v>0</v>
      </c>
      <c r="T1693">
        <v>0</v>
      </c>
      <c r="U1693">
        <v>0</v>
      </c>
      <c r="V1693">
        <v>0</v>
      </c>
      <c r="W1693">
        <v>0</v>
      </c>
      <c r="X1693">
        <v>0</v>
      </c>
      <c r="Y1693">
        <v>0</v>
      </c>
      <c r="Z1693">
        <v>0</v>
      </c>
      <c r="AA1693">
        <v>0</v>
      </c>
      <c r="AB1693">
        <v>0</v>
      </c>
      <c r="AC1693">
        <v>0</v>
      </c>
      <c r="AD1693">
        <v>0</v>
      </c>
      <c r="AJ1693" cm="1">
        <f t="array" ref="AJ1693">IF(OR(COUNTIF(R1693,$AZ$2:$AZ$19)),0,1)</f>
        <v>0</v>
      </c>
      <c r="AK1693" cm="1">
        <f t="array" ref="AK1693">IF(OR(COUNTIF(S1693,$AZ$2:$AZ$19)),0,1)</f>
        <v>0</v>
      </c>
      <c r="AL1693" cm="1">
        <f t="array" ref="AL1693">IF(OR(COUNTIF(T1693,$AZ$2:$AZ$19)),0,1)</f>
        <v>0</v>
      </c>
      <c r="AM1693" cm="1">
        <f t="array" ref="AM1693">IF(OR(COUNTIF(U1693,$AZ$2:$AZ$19)),0,1)</f>
        <v>0</v>
      </c>
      <c r="AN1693" cm="1">
        <f t="array" ref="AN1693">IF(OR(COUNTIF(V1693,$AZ$2:$AZ$19)),0,1)</f>
        <v>0</v>
      </c>
      <c r="AO1693" cm="1">
        <f t="array" ref="AO1693">IF(OR(COUNTIF(W1693,$AZ$2:$AZ$19)),0,1)</f>
        <v>0</v>
      </c>
      <c r="AP1693" cm="1">
        <f t="array" ref="AP1693">IF(OR(COUNTIF(X1693,$AZ$2:$AZ$19)),0,1)</f>
        <v>0</v>
      </c>
      <c r="AQ1693" cm="1">
        <f t="array" ref="AQ1693">IF(OR(COUNTIF(Y1693,$AZ$2:$AZ$19)),0,1)</f>
        <v>0</v>
      </c>
      <c r="AR1693" cm="1">
        <f t="array" ref="AR1693">IF(OR(COUNTIF(Z1693,$AZ$2:$AZ$19)),0,1)</f>
        <v>0</v>
      </c>
      <c r="AS1693" cm="1">
        <f t="array" ref="AS1693">IF(OR(COUNTIF(AA1693,$AZ$2:$AZ$19)),0,1)</f>
        <v>0</v>
      </c>
      <c r="AT1693" cm="1">
        <f t="array" ref="AT1693">IF(OR(COUNTIF(AB1693,$AZ$2:$AZ$19)),0,1)</f>
        <v>0</v>
      </c>
      <c r="AU1693" cm="1">
        <f t="array" ref="AU1693">IF(OR(COUNTIF(AC1693,$AZ$2:$AZ$19)),0,1)</f>
        <v>0</v>
      </c>
      <c r="AV1693" cm="1">
        <f t="array" ref="AV1693">IF(OR(COUNTIF(AD1693,$AZ$2:$AZ$19)),0,1)</f>
        <v>0</v>
      </c>
      <c r="AX1693">
        <f t="shared" si="31"/>
        <v>0</v>
      </c>
    </row>
    <row r="1694" spans="1:50" x14ac:dyDescent="0.3">
      <c r="A1694" s="88" t="str" cm="1">
        <f t="array" aca="1" ref="A1694" ca="1">IF(AX1694&gt;0,'Licensee Info'!$A$2:$A$2,"#N/A")</f>
        <v>#N/A</v>
      </c>
      <c r="B1694" s="88" t="str">
        <f>'Cover Sheet'!$A$3</f>
        <v>[insert AFS Reporting Period]</v>
      </c>
      <c r="C1694" s="88" t="str">
        <f>'Cover Sheet'!$D$3</f>
        <v>[insert all medical and adult-use license record numbers covered by this AFS]</v>
      </c>
      <c r="D1694" s="88" t="str">
        <f>'Cover Sheet'!$A$6</f>
        <v>[insert name of firm]</v>
      </c>
      <c r="E1694" s="88" t="str">
        <f>'Cover Sheet'!$B$6</f>
        <v>[insert CPA name]</v>
      </c>
      <c r="F1694" s="88" t="str">
        <f>'Cover Sheet'!$B$8</f>
        <v>[insert CPA license number]</v>
      </c>
      <c r="G1694" s="88" t="str">
        <f>'Cover Sheet'!$D$6</f>
        <v>[insert direct email address]</v>
      </c>
      <c r="H1694" s="88" t="str">
        <f>'Cover Sheet'!$D$8</f>
        <v>[insert direct phone number]</v>
      </c>
      <c r="I1694" s="88" t="str">
        <f>'Cover Sheet'!$D$10</f>
        <v>[insert firm mailing address]</v>
      </c>
      <c r="J1694" s="88" t="str">
        <f>'Licensee Info'!$E$2</f>
        <v>Report not attested to correctly</v>
      </c>
      <c r="K1694" s="91" t="s">
        <v>309</v>
      </c>
      <c r="L1694" s="91">
        <v>1</v>
      </c>
      <c r="M1694" s="91">
        <v>2</v>
      </c>
      <c r="N1694" s="91">
        <v>3</v>
      </c>
      <c r="O1694" s="91">
        <v>1</v>
      </c>
      <c r="P1694" s="91"/>
      <c r="Q1694" s="91"/>
      <c r="R1694" s="91" t="str">
        <f ca="1">'E5 - Service Vendors'!$C$102</f>
        <v>[Autofilled based on inputs from part 1]</v>
      </c>
      <c r="S1694" s="91" cm="1">
        <f t="array" ref="S1694:W1705">'E5 - Service Vendors'!$A$104:$E$115</f>
        <v>0</v>
      </c>
      <c r="T1694" s="91">
        <v>0</v>
      </c>
      <c r="U1694" s="91">
        <v>0</v>
      </c>
      <c r="V1694" s="91">
        <v>0</v>
      </c>
      <c r="W1694" s="91">
        <v>0</v>
      </c>
      <c r="X1694" s="91">
        <v>0</v>
      </c>
      <c r="Y1694" s="91">
        <v>0</v>
      </c>
      <c r="Z1694" s="91">
        <v>0</v>
      </c>
      <c r="AA1694" s="91">
        <v>0</v>
      </c>
      <c r="AB1694" s="91">
        <v>0</v>
      </c>
      <c r="AC1694" s="91">
        <v>0</v>
      </c>
      <c r="AD1694" s="91">
        <v>0</v>
      </c>
      <c r="AE1694" s="91"/>
      <c r="AF1694" s="91"/>
      <c r="AG1694" s="91"/>
      <c r="AH1694" s="91"/>
      <c r="AJ1694" cm="1">
        <f t="array" aca="1" ref="AJ1694" ca="1">IF(OR(COUNTIF(R1694,$AZ$2:$AZ$19)),0,1)</f>
        <v>0</v>
      </c>
      <c r="AK1694" cm="1">
        <f t="array" ref="AK1694">IF(OR(COUNTIF(S1694,$AZ$2:$AZ$19)),0,1)</f>
        <v>0</v>
      </c>
      <c r="AL1694" cm="1">
        <f t="array" ref="AL1694">IF(OR(COUNTIF(T1694,$AZ$2:$AZ$19)),0,1)</f>
        <v>0</v>
      </c>
      <c r="AM1694" cm="1">
        <f t="array" ref="AM1694">IF(OR(COUNTIF(U1694,$AZ$2:$AZ$19)),0,1)</f>
        <v>0</v>
      </c>
      <c r="AN1694" cm="1">
        <f t="array" ref="AN1694">IF(OR(COUNTIF(V1694,$AZ$2:$AZ$19)),0,1)</f>
        <v>0</v>
      </c>
      <c r="AO1694" cm="1">
        <f t="array" ref="AO1694">IF(OR(COUNTIF(W1694,$AZ$2:$AZ$19)),0,1)</f>
        <v>0</v>
      </c>
      <c r="AP1694" cm="1">
        <f t="array" ref="AP1694">IF(OR(COUNTIF(X1694,$AZ$2:$AZ$19)),0,1)</f>
        <v>0</v>
      </c>
      <c r="AQ1694" cm="1">
        <f t="array" ref="AQ1694">IF(OR(COUNTIF(Y1694,$AZ$2:$AZ$19)),0,1)</f>
        <v>0</v>
      </c>
      <c r="AR1694" cm="1">
        <f t="array" ref="AR1694">IF(OR(COUNTIF(Z1694,$AZ$2:$AZ$19)),0,1)</f>
        <v>0</v>
      </c>
      <c r="AS1694" cm="1">
        <f t="array" ref="AS1694">IF(OR(COUNTIF(AA1694,$AZ$2:$AZ$19)),0,1)</f>
        <v>0</v>
      </c>
      <c r="AT1694" cm="1">
        <f t="array" ref="AT1694">IF(OR(COUNTIF(AB1694,$AZ$2:$AZ$19)),0,1)</f>
        <v>0</v>
      </c>
      <c r="AU1694" cm="1">
        <f t="array" ref="AU1694">IF(OR(COUNTIF(AC1694,$AZ$2:$AZ$19)),0,1)</f>
        <v>0</v>
      </c>
      <c r="AV1694" cm="1">
        <f t="array" ref="AV1694">IF(OR(COUNTIF(AD1694,$AZ$2:$AZ$19)),0,1)</f>
        <v>0</v>
      </c>
      <c r="AX1694">
        <f t="shared" ca="1" si="31"/>
        <v>0</v>
      </c>
    </row>
    <row r="1695" spans="1:50" x14ac:dyDescent="0.3">
      <c r="A1695" s="92" t="str" cm="1">
        <f t="array" aca="1" ref="A1695" ca="1">IF(AX1695&gt;0,'Licensee Info'!$A$2:$A$2,"#N/A")</f>
        <v>#N/A</v>
      </c>
      <c r="B1695" s="88" t="str">
        <f>'Cover Sheet'!$A$3</f>
        <v>[insert AFS Reporting Period]</v>
      </c>
      <c r="C1695" s="88" t="str">
        <f>'Cover Sheet'!$D$3</f>
        <v>[insert all medical and adult-use license record numbers covered by this AFS]</v>
      </c>
      <c r="D1695" s="88" t="str">
        <f>'Cover Sheet'!$A$6</f>
        <v>[insert name of firm]</v>
      </c>
      <c r="E1695" s="88" t="str">
        <f>'Cover Sheet'!$B$6</f>
        <v>[insert CPA name]</v>
      </c>
      <c r="F1695" s="88" t="str">
        <f>'Cover Sheet'!$B$8</f>
        <v>[insert CPA license number]</v>
      </c>
      <c r="G1695" s="88" t="str">
        <f>'Cover Sheet'!$D$6</f>
        <v>[insert direct email address]</v>
      </c>
      <c r="H1695" s="88" t="str">
        <f>'Cover Sheet'!$D$8</f>
        <v>[insert direct phone number]</v>
      </c>
      <c r="I1695" s="88" t="str">
        <f>'Cover Sheet'!$D$10</f>
        <v>[insert firm mailing address]</v>
      </c>
      <c r="J1695" s="88" t="str">
        <f>'Licensee Info'!$E$2</f>
        <v>Report not attested to correctly</v>
      </c>
      <c r="K1695" t="s">
        <v>309</v>
      </c>
      <c r="L1695">
        <v>1</v>
      </c>
      <c r="M1695">
        <v>2</v>
      </c>
      <c r="N1695">
        <v>3</v>
      </c>
      <c r="O1695">
        <v>2</v>
      </c>
      <c r="R1695" t="str">
        <f ca="1">'E5 - Service Vendors'!$C$102</f>
        <v>[Autofilled based on inputs from part 1]</v>
      </c>
      <c r="S1695">
        <v>0</v>
      </c>
      <c r="T1695">
        <v>0</v>
      </c>
      <c r="U1695">
        <v>0</v>
      </c>
      <c r="V1695">
        <v>0</v>
      </c>
      <c r="W1695">
        <v>0</v>
      </c>
      <c r="X1695">
        <v>0</v>
      </c>
      <c r="Y1695">
        <v>0</v>
      </c>
      <c r="Z1695">
        <v>0</v>
      </c>
      <c r="AA1695">
        <v>0</v>
      </c>
      <c r="AB1695">
        <v>0</v>
      </c>
      <c r="AC1695">
        <v>0</v>
      </c>
      <c r="AD1695">
        <v>0</v>
      </c>
      <c r="AJ1695" cm="1">
        <f t="array" aca="1" ref="AJ1695" ca="1">IF(OR(COUNTIF(R1695,$AZ$2:$AZ$19)),0,1)</f>
        <v>0</v>
      </c>
      <c r="AK1695" cm="1">
        <f t="array" ref="AK1695">IF(OR(COUNTIF(S1695,$AZ$2:$AZ$19)),0,1)</f>
        <v>0</v>
      </c>
      <c r="AL1695" cm="1">
        <f t="array" ref="AL1695">IF(OR(COUNTIF(T1695,$AZ$2:$AZ$19)),0,1)</f>
        <v>0</v>
      </c>
      <c r="AM1695" cm="1">
        <f t="array" ref="AM1695">IF(OR(COUNTIF(U1695,$AZ$2:$AZ$19)),0,1)</f>
        <v>0</v>
      </c>
      <c r="AN1695" cm="1">
        <f t="array" ref="AN1695">IF(OR(COUNTIF(V1695,$AZ$2:$AZ$19)),0,1)</f>
        <v>0</v>
      </c>
      <c r="AO1695" cm="1">
        <f t="array" ref="AO1695">IF(OR(COUNTIF(W1695,$AZ$2:$AZ$19)),0,1)</f>
        <v>0</v>
      </c>
      <c r="AP1695" cm="1">
        <f t="array" ref="AP1695">IF(OR(COUNTIF(X1695,$AZ$2:$AZ$19)),0,1)</f>
        <v>0</v>
      </c>
      <c r="AQ1695" cm="1">
        <f t="array" ref="AQ1695">IF(OR(COUNTIF(Y1695,$AZ$2:$AZ$19)),0,1)</f>
        <v>0</v>
      </c>
      <c r="AR1695" cm="1">
        <f t="array" ref="AR1695">IF(OR(COUNTIF(Z1695,$AZ$2:$AZ$19)),0,1)</f>
        <v>0</v>
      </c>
      <c r="AS1695" cm="1">
        <f t="array" ref="AS1695">IF(OR(COUNTIF(AA1695,$AZ$2:$AZ$19)),0,1)</f>
        <v>0</v>
      </c>
      <c r="AT1695" cm="1">
        <f t="array" ref="AT1695">IF(OR(COUNTIF(AB1695,$AZ$2:$AZ$19)),0,1)</f>
        <v>0</v>
      </c>
      <c r="AU1695" cm="1">
        <f t="array" ref="AU1695">IF(OR(COUNTIF(AC1695,$AZ$2:$AZ$19)),0,1)</f>
        <v>0</v>
      </c>
      <c r="AV1695" cm="1">
        <f t="array" ref="AV1695">IF(OR(COUNTIF(AD1695,$AZ$2:$AZ$19)),0,1)</f>
        <v>0</v>
      </c>
      <c r="AX1695">
        <f t="shared" ca="1" si="31"/>
        <v>0</v>
      </c>
    </row>
    <row r="1696" spans="1:50" x14ac:dyDescent="0.3">
      <c r="A1696" s="88" t="str" cm="1">
        <f t="array" aca="1" ref="A1696" ca="1">IF(AX1696&gt;0,'Licensee Info'!$A$2:$A$2,"#N/A")</f>
        <v>#N/A</v>
      </c>
      <c r="B1696" s="88" t="str">
        <f>'Cover Sheet'!$A$3</f>
        <v>[insert AFS Reporting Period]</v>
      </c>
      <c r="C1696" s="88" t="str">
        <f>'Cover Sheet'!$D$3</f>
        <v>[insert all medical and adult-use license record numbers covered by this AFS]</v>
      </c>
      <c r="D1696" s="88" t="str">
        <f>'Cover Sheet'!$A$6</f>
        <v>[insert name of firm]</v>
      </c>
      <c r="E1696" s="88" t="str">
        <f>'Cover Sheet'!$B$6</f>
        <v>[insert CPA name]</v>
      </c>
      <c r="F1696" s="88" t="str">
        <f>'Cover Sheet'!$B$8</f>
        <v>[insert CPA license number]</v>
      </c>
      <c r="G1696" s="88" t="str">
        <f>'Cover Sheet'!$D$6</f>
        <v>[insert direct email address]</v>
      </c>
      <c r="H1696" s="88" t="str">
        <f>'Cover Sheet'!$D$8</f>
        <v>[insert direct phone number]</v>
      </c>
      <c r="I1696" s="88" t="str">
        <f>'Cover Sheet'!$D$10</f>
        <v>[insert firm mailing address]</v>
      </c>
      <c r="J1696" s="88" t="str">
        <f>'Licensee Info'!$E$2</f>
        <v>Report not attested to correctly</v>
      </c>
      <c r="K1696" s="91" t="s">
        <v>309</v>
      </c>
      <c r="L1696" s="91">
        <v>1</v>
      </c>
      <c r="M1696" s="91">
        <v>2</v>
      </c>
      <c r="N1696" s="91">
        <v>3</v>
      </c>
      <c r="O1696" s="91">
        <v>3</v>
      </c>
      <c r="P1696" s="91"/>
      <c r="Q1696" s="91"/>
      <c r="R1696" s="91" t="str">
        <f ca="1">'E5 - Service Vendors'!$C$102</f>
        <v>[Autofilled based on inputs from part 1]</v>
      </c>
      <c r="S1696" s="91">
        <v>0</v>
      </c>
      <c r="T1696" s="91">
        <v>0</v>
      </c>
      <c r="U1696" s="91">
        <v>0</v>
      </c>
      <c r="V1696" s="91">
        <v>0</v>
      </c>
      <c r="W1696" s="91">
        <v>0</v>
      </c>
      <c r="X1696" s="91">
        <v>0</v>
      </c>
      <c r="Y1696" s="91">
        <v>0</v>
      </c>
      <c r="Z1696" s="91">
        <v>0</v>
      </c>
      <c r="AA1696" s="91">
        <v>0</v>
      </c>
      <c r="AB1696" s="91">
        <v>0</v>
      </c>
      <c r="AC1696" s="91">
        <v>0</v>
      </c>
      <c r="AD1696" s="91">
        <v>0</v>
      </c>
      <c r="AE1696" s="91"/>
      <c r="AF1696" s="91"/>
      <c r="AG1696" s="91"/>
      <c r="AH1696" s="91"/>
      <c r="AJ1696" cm="1">
        <f t="array" aca="1" ref="AJ1696" ca="1">IF(OR(COUNTIF(R1696,$AZ$2:$AZ$19)),0,1)</f>
        <v>0</v>
      </c>
      <c r="AK1696" cm="1">
        <f t="array" ref="AK1696">IF(OR(COUNTIF(S1696,$AZ$2:$AZ$19)),0,1)</f>
        <v>0</v>
      </c>
      <c r="AL1696" cm="1">
        <f t="array" ref="AL1696">IF(OR(COUNTIF(T1696,$AZ$2:$AZ$19)),0,1)</f>
        <v>0</v>
      </c>
      <c r="AM1696" cm="1">
        <f t="array" ref="AM1696">IF(OR(COUNTIF(U1696,$AZ$2:$AZ$19)),0,1)</f>
        <v>0</v>
      </c>
      <c r="AN1696" cm="1">
        <f t="array" ref="AN1696">IF(OR(COUNTIF(V1696,$AZ$2:$AZ$19)),0,1)</f>
        <v>0</v>
      </c>
      <c r="AO1696" cm="1">
        <f t="array" ref="AO1696">IF(OR(COUNTIF(W1696,$AZ$2:$AZ$19)),0,1)</f>
        <v>0</v>
      </c>
      <c r="AP1696" cm="1">
        <f t="array" ref="AP1696">IF(OR(COUNTIF(X1696,$AZ$2:$AZ$19)),0,1)</f>
        <v>0</v>
      </c>
      <c r="AQ1696" cm="1">
        <f t="array" ref="AQ1696">IF(OR(COUNTIF(Y1696,$AZ$2:$AZ$19)),0,1)</f>
        <v>0</v>
      </c>
      <c r="AR1696" cm="1">
        <f t="array" ref="AR1696">IF(OR(COUNTIF(Z1696,$AZ$2:$AZ$19)),0,1)</f>
        <v>0</v>
      </c>
      <c r="AS1696" cm="1">
        <f t="array" ref="AS1696">IF(OR(COUNTIF(AA1696,$AZ$2:$AZ$19)),0,1)</f>
        <v>0</v>
      </c>
      <c r="AT1696" cm="1">
        <f t="array" ref="AT1696">IF(OR(COUNTIF(AB1696,$AZ$2:$AZ$19)),0,1)</f>
        <v>0</v>
      </c>
      <c r="AU1696" cm="1">
        <f t="array" ref="AU1696">IF(OR(COUNTIF(AC1696,$AZ$2:$AZ$19)),0,1)</f>
        <v>0</v>
      </c>
      <c r="AV1696" cm="1">
        <f t="array" ref="AV1696">IF(OR(COUNTIF(AD1696,$AZ$2:$AZ$19)),0,1)</f>
        <v>0</v>
      </c>
      <c r="AX1696">
        <f t="shared" ca="1" si="31"/>
        <v>0</v>
      </c>
    </row>
    <row r="1697" spans="1:50" x14ac:dyDescent="0.3">
      <c r="A1697" s="92" t="str" cm="1">
        <f t="array" aca="1" ref="A1697" ca="1">IF(AX1697&gt;0,'Licensee Info'!$A$2:$A$2,"#N/A")</f>
        <v>#N/A</v>
      </c>
      <c r="B1697" s="88" t="str">
        <f>'Cover Sheet'!$A$3</f>
        <v>[insert AFS Reporting Period]</v>
      </c>
      <c r="C1697" s="88" t="str">
        <f>'Cover Sheet'!$D$3</f>
        <v>[insert all medical and adult-use license record numbers covered by this AFS]</v>
      </c>
      <c r="D1697" s="88" t="str">
        <f>'Cover Sheet'!$A$6</f>
        <v>[insert name of firm]</v>
      </c>
      <c r="E1697" s="88" t="str">
        <f>'Cover Sheet'!$B$6</f>
        <v>[insert CPA name]</v>
      </c>
      <c r="F1697" s="88" t="str">
        <f>'Cover Sheet'!$B$8</f>
        <v>[insert CPA license number]</v>
      </c>
      <c r="G1697" s="88" t="str">
        <f>'Cover Sheet'!$D$6</f>
        <v>[insert direct email address]</v>
      </c>
      <c r="H1697" s="88" t="str">
        <f>'Cover Sheet'!$D$8</f>
        <v>[insert direct phone number]</v>
      </c>
      <c r="I1697" s="88" t="str">
        <f>'Cover Sheet'!$D$10</f>
        <v>[insert firm mailing address]</v>
      </c>
      <c r="J1697" s="88" t="str">
        <f>'Licensee Info'!$E$2</f>
        <v>Report not attested to correctly</v>
      </c>
      <c r="K1697" t="s">
        <v>309</v>
      </c>
      <c r="L1697">
        <v>1</v>
      </c>
      <c r="M1697">
        <v>2</v>
      </c>
      <c r="N1697">
        <v>3</v>
      </c>
      <c r="O1697">
        <v>4</v>
      </c>
      <c r="R1697" t="str">
        <f ca="1">'E5 - Service Vendors'!$C$102</f>
        <v>[Autofilled based on inputs from part 1]</v>
      </c>
      <c r="S1697">
        <v>0</v>
      </c>
      <c r="T1697">
        <v>0</v>
      </c>
      <c r="U1697">
        <v>0</v>
      </c>
      <c r="V1697">
        <v>0</v>
      </c>
      <c r="W1697">
        <v>0</v>
      </c>
      <c r="X1697">
        <v>0</v>
      </c>
      <c r="Y1697">
        <v>0</v>
      </c>
      <c r="Z1697">
        <v>0</v>
      </c>
      <c r="AA1697">
        <v>0</v>
      </c>
      <c r="AB1697">
        <v>0</v>
      </c>
      <c r="AC1697">
        <v>0</v>
      </c>
      <c r="AD1697">
        <v>0</v>
      </c>
      <c r="AJ1697" cm="1">
        <f t="array" aca="1" ref="AJ1697" ca="1">IF(OR(COUNTIF(R1697,$AZ$2:$AZ$19)),0,1)</f>
        <v>0</v>
      </c>
      <c r="AK1697" cm="1">
        <f t="array" ref="AK1697">IF(OR(COUNTIF(S1697,$AZ$2:$AZ$19)),0,1)</f>
        <v>0</v>
      </c>
      <c r="AL1697" cm="1">
        <f t="array" ref="AL1697">IF(OR(COUNTIF(T1697,$AZ$2:$AZ$19)),0,1)</f>
        <v>0</v>
      </c>
      <c r="AM1697" cm="1">
        <f t="array" ref="AM1697">IF(OR(COUNTIF(U1697,$AZ$2:$AZ$19)),0,1)</f>
        <v>0</v>
      </c>
      <c r="AN1697" cm="1">
        <f t="array" ref="AN1697">IF(OR(COUNTIF(V1697,$AZ$2:$AZ$19)),0,1)</f>
        <v>0</v>
      </c>
      <c r="AO1697" cm="1">
        <f t="array" ref="AO1697">IF(OR(COUNTIF(W1697,$AZ$2:$AZ$19)),0,1)</f>
        <v>0</v>
      </c>
      <c r="AP1697" cm="1">
        <f t="array" ref="AP1697">IF(OR(COUNTIF(X1697,$AZ$2:$AZ$19)),0,1)</f>
        <v>0</v>
      </c>
      <c r="AQ1697" cm="1">
        <f t="array" ref="AQ1697">IF(OR(COUNTIF(Y1697,$AZ$2:$AZ$19)),0,1)</f>
        <v>0</v>
      </c>
      <c r="AR1697" cm="1">
        <f t="array" ref="AR1697">IF(OR(COUNTIF(Z1697,$AZ$2:$AZ$19)),0,1)</f>
        <v>0</v>
      </c>
      <c r="AS1697" cm="1">
        <f t="array" ref="AS1697">IF(OR(COUNTIF(AA1697,$AZ$2:$AZ$19)),0,1)</f>
        <v>0</v>
      </c>
      <c r="AT1697" cm="1">
        <f t="array" ref="AT1697">IF(OR(COUNTIF(AB1697,$AZ$2:$AZ$19)),0,1)</f>
        <v>0</v>
      </c>
      <c r="AU1697" cm="1">
        <f t="array" ref="AU1697">IF(OR(COUNTIF(AC1697,$AZ$2:$AZ$19)),0,1)</f>
        <v>0</v>
      </c>
      <c r="AV1697" cm="1">
        <f t="array" ref="AV1697">IF(OR(COUNTIF(AD1697,$AZ$2:$AZ$19)),0,1)</f>
        <v>0</v>
      </c>
      <c r="AX1697">
        <f t="shared" ca="1" si="31"/>
        <v>0</v>
      </c>
    </row>
    <row r="1698" spans="1:50" x14ac:dyDescent="0.3">
      <c r="A1698" s="88" t="str" cm="1">
        <f t="array" aca="1" ref="A1698" ca="1">IF(AX1698&gt;0,'Licensee Info'!$A$2:$A$2,"#N/A")</f>
        <v>#N/A</v>
      </c>
      <c r="B1698" s="88" t="str">
        <f>'Cover Sheet'!$A$3</f>
        <v>[insert AFS Reporting Period]</v>
      </c>
      <c r="C1698" s="88" t="str">
        <f>'Cover Sheet'!$D$3</f>
        <v>[insert all medical and adult-use license record numbers covered by this AFS]</v>
      </c>
      <c r="D1698" s="88" t="str">
        <f>'Cover Sheet'!$A$6</f>
        <v>[insert name of firm]</v>
      </c>
      <c r="E1698" s="88" t="str">
        <f>'Cover Sheet'!$B$6</f>
        <v>[insert CPA name]</v>
      </c>
      <c r="F1698" s="88" t="str">
        <f>'Cover Sheet'!$B$8</f>
        <v>[insert CPA license number]</v>
      </c>
      <c r="G1698" s="88" t="str">
        <f>'Cover Sheet'!$D$6</f>
        <v>[insert direct email address]</v>
      </c>
      <c r="H1698" s="88" t="str">
        <f>'Cover Sheet'!$D$8</f>
        <v>[insert direct phone number]</v>
      </c>
      <c r="I1698" s="88" t="str">
        <f>'Cover Sheet'!$D$10</f>
        <v>[insert firm mailing address]</v>
      </c>
      <c r="J1698" s="88" t="str">
        <f>'Licensee Info'!$E$2</f>
        <v>Report not attested to correctly</v>
      </c>
      <c r="K1698" s="91" t="s">
        <v>309</v>
      </c>
      <c r="L1698" s="91">
        <v>1</v>
      </c>
      <c r="M1698" s="91">
        <v>2</v>
      </c>
      <c r="N1698" s="91">
        <v>3</v>
      </c>
      <c r="O1698" s="91">
        <v>5</v>
      </c>
      <c r="P1698" s="91"/>
      <c r="Q1698" s="91"/>
      <c r="R1698" s="91" t="str">
        <f ca="1">'E5 - Service Vendors'!$C$102</f>
        <v>[Autofilled based on inputs from part 1]</v>
      </c>
      <c r="S1698" s="91">
        <v>0</v>
      </c>
      <c r="T1698" s="91">
        <v>0</v>
      </c>
      <c r="U1698" s="91">
        <v>0</v>
      </c>
      <c r="V1698" s="91">
        <v>0</v>
      </c>
      <c r="W1698" s="91">
        <v>0</v>
      </c>
      <c r="X1698" s="91">
        <v>0</v>
      </c>
      <c r="Y1698" s="91">
        <v>0</v>
      </c>
      <c r="Z1698" s="91">
        <v>0</v>
      </c>
      <c r="AA1698" s="91">
        <v>0</v>
      </c>
      <c r="AB1698" s="91">
        <v>0</v>
      </c>
      <c r="AC1698" s="91">
        <v>0</v>
      </c>
      <c r="AD1698" s="91">
        <v>0</v>
      </c>
      <c r="AE1698" s="91"/>
      <c r="AF1698" s="91"/>
      <c r="AG1698" s="91"/>
      <c r="AH1698" s="91"/>
      <c r="AJ1698" cm="1">
        <f t="array" aca="1" ref="AJ1698" ca="1">IF(OR(COUNTIF(R1698,$AZ$2:$AZ$19)),0,1)</f>
        <v>0</v>
      </c>
      <c r="AK1698" cm="1">
        <f t="array" ref="AK1698">IF(OR(COUNTIF(S1698,$AZ$2:$AZ$19)),0,1)</f>
        <v>0</v>
      </c>
      <c r="AL1698" cm="1">
        <f t="array" ref="AL1698">IF(OR(COUNTIF(T1698,$AZ$2:$AZ$19)),0,1)</f>
        <v>0</v>
      </c>
      <c r="AM1698" cm="1">
        <f t="array" ref="AM1698">IF(OR(COUNTIF(U1698,$AZ$2:$AZ$19)),0,1)</f>
        <v>0</v>
      </c>
      <c r="AN1698" cm="1">
        <f t="array" ref="AN1698">IF(OR(COUNTIF(V1698,$AZ$2:$AZ$19)),0,1)</f>
        <v>0</v>
      </c>
      <c r="AO1698" cm="1">
        <f t="array" ref="AO1698">IF(OR(COUNTIF(W1698,$AZ$2:$AZ$19)),0,1)</f>
        <v>0</v>
      </c>
      <c r="AP1698" cm="1">
        <f t="array" ref="AP1698">IF(OR(COUNTIF(X1698,$AZ$2:$AZ$19)),0,1)</f>
        <v>0</v>
      </c>
      <c r="AQ1698" cm="1">
        <f t="array" ref="AQ1698">IF(OR(COUNTIF(Y1698,$AZ$2:$AZ$19)),0,1)</f>
        <v>0</v>
      </c>
      <c r="AR1698" cm="1">
        <f t="array" ref="AR1698">IF(OR(COUNTIF(Z1698,$AZ$2:$AZ$19)),0,1)</f>
        <v>0</v>
      </c>
      <c r="AS1698" cm="1">
        <f t="array" ref="AS1698">IF(OR(COUNTIF(AA1698,$AZ$2:$AZ$19)),0,1)</f>
        <v>0</v>
      </c>
      <c r="AT1698" cm="1">
        <f t="array" ref="AT1698">IF(OR(COUNTIF(AB1698,$AZ$2:$AZ$19)),0,1)</f>
        <v>0</v>
      </c>
      <c r="AU1698" cm="1">
        <f t="array" ref="AU1698">IF(OR(COUNTIF(AC1698,$AZ$2:$AZ$19)),0,1)</f>
        <v>0</v>
      </c>
      <c r="AV1698" cm="1">
        <f t="array" ref="AV1698">IF(OR(COUNTIF(AD1698,$AZ$2:$AZ$19)),0,1)</f>
        <v>0</v>
      </c>
      <c r="AX1698">
        <f t="shared" ca="1" si="31"/>
        <v>0</v>
      </c>
    </row>
    <row r="1699" spans="1:50" x14ac:dyDescent="0.3">
      <c r="A1699" s="92" t="str" cm="1">
        <f t="array" aca="1" ref="A1699" ca="1">IF(AX1699&gt;0,'Licensee Info'!$A$2:$A$2,"#N/A")</f>
        <v>#N/A</v>
      </c>
      <c r="B1699" s="88" t="str">
        <f>'Cover Sheet'!$A$3</f>
        <v>[insert AFS Reporting Period]</v>
      </c>
      <c r="C1699" s="88" t="str">
        <f>'Cover Sheet'!$D$3</f>
        <v>[insert all medical and adult-use license record numbers covered by this AFS]</v>
      </c>
      <c r="D1699" s="88" t="str">
        <f>'Cover Sheet'!$A$6</f>
        <v>[insert name of firm]</v>
      </c>
      <c r="E1699" s="88" t="str">
        <f>'Cover Sheet'!$B$6</f>
        <v>[insert CPA name]</v>
      </c>
      <c r="F1699" s="88" t="str">
        <f>'Cover Sheet'!$B$8</f>
        <v>[insert CPA license number]</v>
      </c>
      <c r="G1699" s="88" t="str">
        <f>'Cover Sheet'!$D$6</f>
        <v>[insert direct email address]</v>
      </c>
      <c r="H1699" s="88" t="str">
        <f>'Cover Sheet'!$D$8</f>
        <v>[insert direct phone number]</v>
      </c>
      <c r="I1699" s="88" t="str">
        <f>'Cover Sheet'!$D$10</f>
        <v>[insert firm mailing address]</v>
      </c>
      <c r="J1699" s="88" t="str">
        <f>'Licensee Info'!$E$2</f>
        <v>Report not attested to correctly</v>
      </c>
      <c r="K1699" t="s">
        <v>309</v>
      </c>
      <c r="L1699">
        <v>1</v>
      </c>
      <c r="M1699">
        <v>2</v>
      </c>
      <c r="N1699">
        <v>3</v>
      </c>
      <c r="O1699">
        <v>6</v>
      </c>
      <c r="R1699" t="str">
        <f ca="1">'E5 - Service Vendors'!$C$102</f>
        <v>[Autofilled based on inputs from part 1]</v>
      </c>
      <c r="S1699">
        <v>0</v>
      </c>
      <c r="T1699">
        <v>0</v>
      </c>
      <c r="U1699">
        <v>0</v>
      </c>
      <c r="V1699">
        <v>0</v>
      </c>
      <c r="W1699">
        <v>0</v>
      </c>
      <c r="X1699">
        <v>0</v>
      </c>
      <c r="Y1699">
        <v>0</v>
      </c>
      <c r="Z1699">
        <v>0</v>
      </c>
      <c r="AA1699">
        <v>0</v>
      </c>
      <c r="AB1699">
        <v>0</v>
      </c>
      <c r="AC1699">
        <v>0</v>
      </c>
      <c r="AD1699">
        <v>0</v>
      </c>
      <c r="AJ1699" cm="1">
        <f t="array" aca="1" ref="AJ1699" ca="1">IF(OR(COUNTIF(R1699,$AZ$2:$AZ$19)),0,1)</f>
        <v>0</v>
      </c>
      <c r="AK1699" cm="1">
        <f t="array" ref="AK1699">IF(OR(COUNTIF(S1699,$AZ$2:$AZ$19)),0,1)</f>
        <v>0</v>
      </c>
      <c r="AL1699" cm="1">
        <f t="array" ref="AL1699">IF(OR(COUNTIF(T1699,$AZ$2:$AZ$19)),0,1)</f>
        <v>0</v>
      </c>
      <c r="AM1699" cm="1">
        <f t="array" ref="AM1699">IF(OR(COUNTIF(U1699,$AZ$2:$AZ$19)),0,1)</f>
        <v>0</v>
      </c>
      <c r="AN1699" cm="1">
        <f t="array" ref="AN1699">IF(OR(COUNTIF(V1699,$AZ$2:$AZ$19)),0,1)</f>
        <v>0</v>
      </c>
      <c r="AO1699" cm="1">
        <f t="array" ref="AO1699">IF(OR(COUNTIF(W1699,$AZ$2:$AZ$19)),0,1)</f>
        <v>0</v>
      </c>
      <c r="AP1699" cm="1">
        <f t="array" ref="AP1699">IF(OR(COUNTIF(X1699,$AZ$2:$AZ$19)),0,1)</f>
        <v>0</v>
      </c>
      <c r="AQ1699" cm="1">
        <f t="array" ref="AQ1699">IF(OR(COUNTIF(Y1699,$AZ$2:$AZ$19)),0,1)</f>
        <v>0</v>
      </c>
      <c r="AR1699" cm="1">
        <f t="array" ref="AR1699">IF(OR(COUNTIF(Z1699,$AZ$2:$AZ$19)),0,1)</f>
        <v>0</v>
      </c>
      <c r="AS1699" cm="1">
        <f t="array" ref="AS1699">IF(OR(COUNTIF(AA1699,$AZ$2:$AZ$19)),0,1)</f>
        <v>0</v>
      </c>
      <c r="AT1699" cm="1">
        <f t="array" ref="AT1699">IF(OR(COUNTIF(AB1699,$AZ$2:$AZ$19)),0,1)</f>
        <v>0</v>
      </c>
      <c r="AU1699" cm="1">
        <f t="array" ref="AU1699">IF(OR(COUNTIF(AC1699,$AZ$2:$AZ$19)),0,1)</f>
        <v>0</v>
      </c>
      <c r="AV1699" cm="1">
        <f t="array" ref="AV1699">IF(OR(COUNTIF(AD1699,$AZ$2:$AZ$19)),0,1)</f>
        <v>0</v>
      </c>
      <c r="AX1699">
        <f t="shared" ca="1" si="31"/>
        <v>0</v>
      </c>
    </row>
    <row r="1700" spans="1:50" x14ac:dyDescent="0.3">
      <c r="A1700" s="88" t="str" cm="1">
        <f t="array" aca="1" ref="A1700" ca="1">IF(AX1700&gt;0,'Licensee Info'!$A$2:$A$2,"#N/A")</f>
        <v>#N/A</v>
      </c>
      <c r="B1700" s="88" t="str">
        <f>'Cover Sheet'!$A$3</f>
        <v>[insert AFS Reporting Period]</v>
      </c>
      <c r="C1700" s="88" t="str">
        <f>'Cover Sheet'!$D$3</f>
        <v>[insert all medical and adult-use license record numbers covered by this AFS]</v>
      </c>
      <c r="D1700" s="88" t="str">
        <f>'Cover Sheet'!$A$6</f>
        <v>[insert name of firm]</v>
      </c>
      <c r="E1700" s="88" t="str">
        <f>'Cover Sheet'!$B$6</f>
        <v>[insert CPA name]</v>
      </c>
      <c r="F1700" s="88" t="str">
        <f>'Cover Sheet'!$B$8</f>
        <v>[insert CPA license number]</v>
      </c>
      <c r="G1700" s="88" t="str">
        <f>'Cover Sheet'!$D$6</f>
        <v>[insert direct email address]</v>
      </c>
      <c r="H1700" s="88" t="str">
        <f>'Cover Sheet'!$D$8</f>
        <v>[insert direct phone number]</v>
      </c>
      <c r="I1700" s="88" t="str">
        <f>'Cover Sheet'!$D$10</f>
        <v>[insert firm mailing address]</v>
      </c>
      <c r="J1700" s="88" t="str">
        <f>'Licensee Info'!$E$2</f>
        <v>Report not attested to correctly</v>
      </c>
      <c r="K1700" s="91" t="s">
        <v>309</v>
      </c>
      <c r="L1700" s="91">
        <v>1</v>
      </c>
      <c r="M1700" s="91">
        <v>2</v>
      </c>
      <c r="N1700" s="91">
        <v>3</v>
      </c>
      <c r="O1700" s="91">
        <v>7</v>
      </c>
      <c r="P1700" s="91"/>
      <c r="Q1700" s="91"/>
      <c r="R1700" s="91" t="str">
        <f ca="1">'E5 - Service Vendors'!$C$102</f>
        <v>[Autofilled based on inputs from part 1]</v>
      </c>
      <c r="S1700" s="91">
        <v>0</v>
      </c>
      <c r="T1700" s="91">
        <v>0</v>
      </c>
      <c r="U1700" s="91">
        <v>0</v>
      </c>
      <c r="V1700" s="91">
        <v>0</v>
      </c>
      <c r="W1700" s="91">
        <v>0</v>
      </c>
      <c r="X1700" s="91">
        <v>0</v>
      </c>
      <c r="Y1700" s="91">
        <v>0</v>
      </c>
      <c r="Z1700" s="91">
        <v>0</v>
      </c>
      <c r="AA1700" s="91">
        <v>0</v>
      </c>
      <c r="AB1700" s="91">
        <v>0</v>
      </c>
      <c r="AC1700" s="91">
        <v>0</v>
      </c>
      <c r="AD1700" s="91">
        <v>0</v>
      </c>
      <c r="AE1700" s="91"/>
      <c r="AF1700" s="91"/>
      <c r="AG1700" s="91"/>
      <c r="AH1700" s="91"/>
      <c r="AJ1700" cm="1">
        <f t="array" aca="1" ref="AJ1700" ca="1">IF(OR(COUNTIF(R1700,$AZ$2:$AZ$19)),0,1)</f>
        <v>0</v>
      </c>
      <c r="AK1700" cm="1">
        <f t="array" ref="AK1700">IF(OR(COUNTIF(S1700,$AZ$2:$AZ$19)),0,1)</f>
        <v>0</v>
      </c>
      <c r="AL1700" cm="1">
        <f t="array" ref="AL1700">IF(OR(COUNTIF(T1700,$AZ$2:$AZ$19)),0,1)</f>
        <v>0</v>
      </c>
      <c r="AM1700" cm="1">
        <f t="array" ref="AM1700">IF(OR(COUNTIF(U1700,$AZ$2:$AZ$19)),0,1)</f>
        <v>0</v>
      </c>
      <c r="AN1700" cm="1">
        <f t="array" ref="AN1700">IF(OR(COUNTIF(V1700,$AZ$2:$AZ$19)),0,1)</f>
        <v>0</v>
      </c>
      <c r="AO1700" cm="1">
        <f t="array" ref="AO1700">IF(OR(COUNTIF(W1700,$AZ$2:$AZ$19)),0,1)</f>
        <v>0</v>
      </c>
      <c r="AP1700" cm="1">
        <f t="array" ref="AP1700">IF(OR(COUNTIF(X1700,$AZ$2:$AZ$19)),0,1)</f>
        <v>0</v>
      </c>
      <c r="AQ1700" cm="1">
        <f t="array" ref="AQ1700">IF(OR(COUNTIF(Y1700,$AZ$2:$AZ$19)),0,1)</f>
        <v>0</v>
      </c>
      <c r="AR1700" cm="1">
        <f t="array" ref="AR1700">IF(OR(COUNTIF(Z1700,$AZ$2:$AZ$19)),0,1)</f>
        <v>0</v>
      </c>
      <c r="AS1700" cm="1">
        <f t="array" ref="AS1700">IF(OR(COUNTIF(AA1700,$AZ$2:$AZ$19)),0,1)</f>
        <v>0</v>
      </c>
      <c r="AT1700" cm="1">
        <f t="array" ref="AT1700">IF(OR(COUNTIF(AB1700,$AZ$2:$AZ$19)),0,1)</f>
        <v>0</v>
      </c>
      <c r="AU1700" cm="1">
        <f t="array" ref="AU1700">IF(OR(COUNTIF(AC1700,$AZ$2:$AZ$19)),0,1)</f>
        <v>0</v>
      </c>
      <c r="AV1700" cm="1">
        <f t="array" ref="AV1700">IF(OR(COUNTIF(AD1700,$AZ$2:$AZ$19)),0,1)</f>
        <v>0</v>
      </c>
      <c r="AX1700">
        <f t="shared" ca="1" si="31"/>
        <v>0</v>
      </c>
    </row>
    <row r="1701" spans="1:50" x14ac:dyDescent="0.3">
      <c r="A1701" s="92" t="str" cm="1">
        <f t="array" aca="1" ref="A1701" ca="1">IF(AX1701&gt;0,'Licensee Info'!$A$2:$A$2,"#N/A")</f>
        <v>#N/A</v>
      </c>
      <c r="B1701" s="88" t="str">
        <f>'Cover Sheet'!$A$3</f>
        <v>[insert AFS Reporting Period]</v>
      </c>
      <c r="C1701" s="88" t="str">
        <f>'Cover Sheet'!$D$3</f>
        <v>[insert all medical and adult-use license record numbers covered by this AFS]</v>
      </c>
      <c r="D1701" s="88" t="str">
        <f>'Cover Sheet'!$A$6</f>
        <v>[insert name of firm]</v>
      </c>
      <c r="E1701" s="88" t="str">
        <f>'Cover Sheet'!$B$6</f>
        <v>[insert CPA name]</v>
      </c>
      <c r="F1701" s="88" t="str">
        <f>'Cover Sheet'!$B$8</f>
        <v>[insert CPA license number]</v>
      </c>
      <c r="G1701" s="88" t="str">
        <f>'Cover Sheet'!$D$6</f>
        <v>[insert direct email address]</v>
      </c>
      <c r="H1701" s="88" t="str">
        <f>'Cover Sheet'!$D$8</f>
        <v>[insert direct phone number]</v>
      </c>
      <c r="I1701" s="88" t="str">
        <f>'Cover Sheet'!$D$10</f>
        <v>[insert firm mailing address]</v>
      </c>
      <c r="J1701" s="88" t="str">
        <f>'Licensee Info'!$E$2</f>
        <v>Report not attested to correctly</v>
      </c>
      <c r="K1701" t="s">
        <v>309</v>
      </c>
      <c r="L1701">
        <v>1</v>
      </c>
      <c r="M1701">
        <v>2</v>
      </c>
      <c r="N1701">
        <v>3</v>
      </c>
      <c r="O1701">
        <v>8</v>
      </c>
      <c r="R1701" t="str">
        <f ca="1">'E5 - Service Vendors'!$C$102</f>
        <v>[Autofilled based on inputs from part 1]</v>
      </c>
      <c r="S1701">
        <v>0</v>
      </c>
      <c r="T1701">
        <v>0</v>
      </c>
      <c r="U1701">
        <v>0</v>
      </c>
      <c r="V1701">
        <v>0</v>
      </c>
      <c r="W1701">
        <v>0</v>
      </c>
      <c r="X1701">
        <v>0</v>
      </c>
      <c r="Y1701">
        <v>0</v>
      </c>
      <c r="Z1701">
        <v>0</v>
      </c>
      <c r="AA1701">
        <v>0</v>
      </c>
      <c r="AB1701">
        <v>0</v>
      </c>
      <c r="AC1701">
        <v>0</v>
      </c>
      <c r="AD1701">
        <v>0</v>
      </c>
      <c r="AJ1701" cm="1">
        <f t="array" aca="1" ref="AJ1701" ca="1">IF(OR(COUNTIF(R1701,$AZ$2:$AZ$19)),0,1)</f>
        <v>0</v>
      </c>
      <c r="AK1701" cm="1">
        <f t="array" ref="AK1701">IF(OR(COUNTIF(S1701,$AZ$2:$AZ$19)),0,1)</f>
        <v>0</v>
      </c>
      <c r="AL1701" cm="1">
        <f t="array" ref="AL1701">IF(OR(COUNTIF(T1701,$AZ$2:$AZ$19)),0,1)</f>
        <v>0</v>
      </c>
      <c r="AM1701" cm="1">
        <f t="array" ref="AM1701">IF(OR(COUNTIF(U1701,$AZ$2:$AZ$19)),0,1)</f>
        <v>0</v>
      </c>
      <c r="AN1701" cm="1">
        <f t="array" ref="AN1701">IF(OR(COUNTIF(V1701,$AZ$2:$AZ$19)),0,1)</f>
        <v>0</v>
      </c>
      <c r="AO1701" cm="1">
        <f t="array" ref="AO1701">IF(OR(COUNTIF(W1701,$AZ$2:$AZ$19)),0,1)</f>
        <v>0</v>
      </c>
      <c r="AP1701" cm="1">
        <f t="array" ref="AP1701">IF(OR(COUNTIF(X1701,$AZ$2:$AZ$19)),0,1)</f>
        <v>0</v>
      </c>
      <c r="AQ1701" cm="1">
        <f t="array" ref="AQ1701">IF(OR(COUNTIF(Y1701,$AZ$2:$AZ$19)),0,1)</f>
        <v>0</v>
      </c>
      <c r="AR1701" cm="1">
        <f t="array" ref="AR1701">IF(OR(COUNTIF(Z1701,$AZ$2:$AZ$19)),0,1)</f>
        <v>0</v>
      </c>
      <c r="AS1701" cm="1">
        <f t="array" ref="AS1701">IF(OR(COUNTIF(AA1701,$AZ$2:$AZ$19)),0,1)</f>
        <v>0</v>
      </c>
      <c r="AT1701" cm="1">
        <f t="array" ref="AT1701">IF(OR(COUNTIF(AB1701,$AZ$2:$AZ$19)),0,1)</f>
        <v>0</v>
      </c>
      <c r="AU1701" cm="1">
        <f t="array" ref="AU1701">IF(OR(COUNTIF(AC1701,$AZ$2:$AZ$19)),0,1)</f>
        <v>0</v>
      </c>
      <c r="AV1701" cm="1">
        <f t="array" ref="AV1701">IF(OR(COUNTIF(AD1701,$AZ$2:$AZ$19)),0,1)</f>
        <v>0</v>
      </c>
      <c r="AX1701">
        <f t="shared" ca="1" si="31"/>
        <v>0</v>
      </c>
    </row>
    <row r="1702" spans="1:50" x14ac:dyDescent="0.3">
      <c r="A1702" s="88" t="str" cm="1">
        <f t="array" aca="1" ref="A1702" ca="1">IF(AX1702&gt;0,'Licensee Info'!$A$2:$A$2,"#N/A")</f>
        <v>#N/A</v>
      </c>
      <c r="B1702" s="88" t="str">
        <f>'Cover Sheet'!$A$3</f>
        <v>[insert AFS Reporting Period]</v>
      </c>
      <c r="C1702" s="88" t="str">
        <f>'Cover Sheet'!$D$3</f>
        <v>[insert all medical and adult-use license record numbers covered by this AFS]</v>
      </c>
      <c r="D1702" s="88" t="str">
        <f>'Cover Sheet'!$A$6</f>
        <v>[insert name of firm]</v>
      </c>
      <c r="E1702" s="88" t="str">
        <f>'Cover Sheet'!$B$6</f>
        <v>[insert CPA name]</v>
      </c>
      <c r="F1702" s="88" t="str">
        <f>'Cover Sheet'!$B$8</f>
        <v>[insert CPA license number]</v>
      </c>
      <c r="G1702" s="88" t="str">
        <f>'Cover Sheet'!$D$6</f>
        <v>[insert direct email address]</v>
      </c>
      <c r="H1702" s="88" t="str">
        <f>'Cover Sheet'!$D$8</f>
        <v>[insert direct phone number]</v>
      </c>
      <c r="I1702" s="88" t="str">
        <f>'Cover Sheet'!$D$10</f>
        <v>[insert firm mailing address]</v>
      </c>
      <c r="J1702" s="88" t="str">
        <f>'Licensee Info'!$E$2</f>
        <v>Report not attested to correctly</v>
      </c>
      <c r="K1702" s="91" t="s">
        <v>309</v>
      </c>
      <c r="L1702" s="91">
        <v>1</v>
      </c>
      <c r="M1702" s="91">
        <v>2</v>
      </c>
      <c r="N1702" s="91">
        <v>3</v>
      </c>
      <c r="O1702" s="91">
        <v>9</v>
      </c>
      <c r="P1702" s="91"/>
      <c r="Q1702" s="91"/>
      <c r="R1702" s="91" t="str">
        <f ca="1">'E5 - Service Vendors'!$C$102</f>
        <v>[Autofilled based on inputs from part 1]</v>
      </c>
      <c r="S1702" s="91">
        <v>0</v>
      </c>
      <c r="T1702" s="91">
        <v>0</v>
      </c>
      <c r="U1702" s="91">
        <v>0</v>
      </c>
      <c r="V1702" s="91">
        <v>0</v>
      </c>
      <c r="W1702" s="91">
        <v>0</v>
      </c>
      <c r="X1702" s="91">
        <v>0</v>
      </c>
      <c r="Y1702" s="91">
        <v>0</v>
      </c>
      <c r="Z1702" s="91">
        <v>0</v>
      </c>
      <c r="AA1702" s="91">
        <v>0</v>
      </c>
      <c r="AB1702" s="91">
        <v>0</v>
      </c>
      <c r="AC1702" s="91">
        <v>0</v>
      </c>
      <c r="AD1702" s="91">
        <v>0</v>
      </c>
      <c r="AE1702" s="91"/>
      <c r="AF1702" s="91"/>
      <c r="AG1702" s="91"/>
      <c r="AH1702" s="91"/>
      <c r="AJ1702" cm="1">
        <f t="array" aca="1" ref="AJ1702" ca="1">IF(OR(COUNTIF(R1702,$AZ$2:$AZ$19)),0,1)</f>
        <v>0</v>
      </c>
      <c r="AK1702" cm="1">
        <f t="array" ref="AK1702">IF(OR(COUNTIF(S1702,$AZ$2:$AZ$19)),0,1)</f>
        <v>0</v>
      </c>
      <c r="AL1702" cm="1">
        <f t="array" ref="AL1702">IF(OR(COUNTIF(T1702,$AZ$2:$AZ$19)),0,1)</f>
        <v>0</v>
      </c>
      <c r="AM1702" cm="1">
        <f t="array" ref="AM1702">IF(OR(COUNTIF(U1702,$AZ$2:$AZ$19)),0,1)</f>
        <v>0</v>
      </c>
      <c r="AN1702" cm="1">
        <f t="array" ref="AN1702">IF(OR(COUNTIF(V1702,$AZ$2:$AZ$19)),0,1)</f>
        <v>0</v>
      </c>
      <c r="AO1702" cm="1">
        <f t="array" ref="AO1702">IF(OR(COUNTIF(W1702,$AZ$2:$AZ$19)),0,1)</f>
        <v>0</v>
      </c>
      <c r="AP1702" cm="1">
        <f t="array" ref="AP1702">IF(OR(COUNTIF(X1702,$AZ$2:$AZ$19)),0,1)</f>
        <v>0</v>
      </c>
      <c r="AQ1702" cm="1">
        <f t="array" ref="AQ1702">IF(OR(COUNTIF(Y1702,$AZ$2:$AZ$19)),0,1)</f>
        <v>0</v>
      </c>
      <c r="AR1702" cm="1">
        <f t="array" ref="AR1702">IF(OR(COUNTIF(Z1702,$AZ$2:$AZ$19)),0,1)</f>
        <v>0</v>
      </c>
      <c r="AS1702" cm="1">
        <f t="array" ref="AS1702">IF(OR(COUNTIF(AA1702,$AZ$2:$AZ$19)),0,1)</f>
        <v>0</v>
      </c>
      <c r="AT1702" cm="1">
        <f t="array" ref="AT1702">IF(OR(COUNTIF(AB1702,$AZ$2:$AZ$19)),0,1)</f>
        <v>0</v>
      </c>
      <c r="AU1702" cm="1">
        <f t="array" ref="AU1702">IF(OR(COUNTIF(AC1702,$AZ$2:$AZ$19)),0,1)</f>
        <v>0</v>
      </c>
      <c r="AV1702" cm="1">
        <f t="array" ref="AV1702">IF(OR(COUNTIF(AD1702,$AZ$2:$AZ$19)),0,1)</f>
        <v>0</v>
      </c>
      <c r="AX1702">
        <f t="shared" ca="1" si="31"/>
        <v>0</v>
      </c>
    </row>
    <row r="1703" spans="1:50" x14ac:dyDescent="0.3">
      <c r="A1703" s="92" t="str" cm="1">
        <f t="array" aca="1" ref="A1703" ca="1">IF(AX1703&gt;0,'Licensee Info'!$A$2:$A$2,"#N/A")</f>
        <v>#N/A</v>
      </c>
      <c r="B1703" s="88" t="str">
        <f>'Cover Sheet'!$A$3</f>
        <v>[insert AFS Reporting Period]</v>
      </c>
      <c r="C1703" s="88" t="str">
        <f>'Cover Sheet'!$D$3</f>
        <v>[insert all medical and adult-use license record numbers covered by this AFS]</v>
      </c>
      <c r="D1703" s="88" t="str">
        <f>'Cover Sheet'!$A$6</f>
        <v>[insert name of firm]</v>
      </c>
      <c r="E1703" s="88" t="str">
        <f>'Cover Sheet'!$B$6</f>
        <v>[insert CPA name]</v>
      </c>
      <c r="F1703" s="88" t="str">
        <f>'Cover Sheet'!$B$8</f>
        <v>[insert CPA license number]</v>
      </c>
      <c r="G1703" s="88" t="str">
        <f>'Cover Sheet'!$D$6</f>
        <v>[insert direct email address]</v>
      </c>
      <c r="H1703" s="88" t="str">
        <f>'Cover Sheet'!$D$8</f>
        <v>[insert direct phone number]</v>
      </c>
      <c r="I1703" s="88" t="str">
        <f>'Cover Sheet'!$D$10</f>
        <v>[insert firm mailing address]</v>
      </c>
      <c r="J1703" s="88" t="str">
        <f>'Licensee Info'!$E$2</f>
        <v>Report not attested to correctly</v>
      </c>
      <c r="K1703" t="s">
        <v>309</v>
      </c>
      <c r="L1703">
        <v>1</v>
      </c>
      <c r="M1703">
        <v>2</v>
      </c>
      <c r="N1703">
        <v>3</v>
      </c>
      <c r="O1703">
        <v>10</v>
      </c>
      <c r="R1703" t="str">
        <f ca="1">'E5 - Service Vendors'!$C$102</f>
        <v>[Autofilled based on inputs from part 1]</v>
      </c>
      <c r="S1703">
        <v>0</v>
      </c>
      <c r="T1703">
        <v>0</v>
      </c>
      <c r="U1703">
        <v>0</v>
      </c>
      <c r="V1703">
        <v>0</v>
      </c>
      <c r="W1703">
        <v>0</v>
      </c>
      <c r="X1703">
        <v>0</v>
      </c>
      <c r="Y1703">
        <v>0</v>
      </c>
      <c r="Z1703">
        <v>0</v>
      </c>
      <c r="AA1703">
        <v>0</v>
      </c>
      <c r="AB1703">
        <v>0</v>
      </c>
      <c r="AC1703">
        <v>0</v>
      </c>
      <c r="AD1703">
        <v>0</v>
      </c>
      <c r="AJ1703" cm="1">
        <f t="array" aca="1" ref="AJ1703" ca="1">IF(OR(COUNTIF(R1703,$AZ$2:$AZ$19)),0,1)</f>
        <v>0</v>
      </c>
      <c r="AK1703" cm="1">
        <f t="array" ref="AK1703">IF(OR(COUNTIF(S1703,$AZ$2:$AZ$19)),0,1)</f>
        <v>0</v>
      </c>
      <c r="AL1703" cm="1">
        <f t="array" ref="AL1703">IF(OR(COUNTIF(T1703,$AZ$2:$AZ$19)),0,1)</f>
        <v>0</v>
      </c>
      <c r="AM1703" cm="1">
        <f t="array" ref="AM1703">IF(OR(COUNTIF(U1703,$AZ$2:$AZ$19)),0,1)</f>
        <v>0</v>
      </c>
      <c r="AN1703" cm="1">
        <f t="array" ref="AN1703">IF(OR(COUNTIF(V1703,$AZ$2:$AZ$19)),0,1)</f>
        <v>0</v>
      </c>
      <c r="AO1703" cm="1">
        <f t="array" ref="AO1703">IF(OR(COUNTIF(W1703,$AZ$2:$AZ$19)),0,1)</f>
        <v>0</v>
      </c>
      <c r="AP1703" cm="1">
        <f t="array" ref="AP1703">IF(OR(COUNTIF(X1703,$AZ$2:$AZ$19)),0,1)</f>
        <v>0</v>
      </c>
      <c r="AQ1703" cm="1">
        <f t="array" ref="AQ1703">IF(OR(COUNTIF(Y1703,$AZ$2:$AZ$19)),0,1)</f>
        <v>0</v>
      </c>
      <c r="AR1703" cm="1">
        <f t="array" ref="AR1703">IF(OR(COUNTIF(Z1703,$AZ$2:$AZ$19)),0,1)</f>
        <v>0</v>
      </c>
      <c r="AS1703" cm="1">
        <f t="array" ref="AS1703">IF(OR(COUNTIF(AA1703,$AZ$2:$AZ$19)),0,1)</f>
        <v>0</v>
      </c>
      <c r="AT1703" cm="1">
        <f t="array" ref="AT1703">IF(OR(COUNTIF(AB1703,$AZ$2:$AZ$19)),0,1)</f>
        <v>0</v>
      </c>
      <c r="AU1703" cm="1">
        <f t="array" ref="AU1703">IF(OR(COUNTIF(AC1703,$AZ$2:$AZ$19)),0,1)</f>
        <v>0</v>
      </c>
      <c r="AV1703" cm="1">
        <f t="array" ref="AV1703">IF(OR(COUNTIF(AD1703,$AZ$2:$AZ$19)),0,1)</f>
        <v>0</v>
      </c>
      <c r="AX1703">
        <f t="shared" ca="1" si="31"/>
        <v>0</v>
      </c>
    </row>
    <row r="1704" spans="1:50" x14ac:dyDescent="0.3">
      <c r="A1704" s="88" t="str" cm="1">
        <f t="array" aca="1" ref="A1704" ca="1">IF(AX1704&gt;0,'Licensee Info'!$A$2:$A$2,"#N/A")</f>
        <v>#N/A</v>
      </c>
      <c r="B1704" s="88" t="str">
        <f>'Cover Sheet'!$A$3</f>
        <v>[insert AFS Reporting Period]</v>
      </c>
      <c r="C1704" s="88" t="str">
        <f>'Cover Sheet'!$D$3</f>
        <v>[insert all medical and adult-use license record numbers covered by this AFS]</v>
      </c>
      <c r="D1704" s="88" t="str">
        <f>'Cover Sheet'!$A$6</f>
        <v>[insert name of firm]</v>
      </c>
      <c r="E1704" s="88" t="str">
        <f>'Cover Sheet'!$B$6</f>
        <v>[insert CPA name]</v>
      </c>
      <c r="F1704" s="88" t="str">
        <f>'Cover Sheet'!$B$8</f>
        <v>[insert CPA license number]</v>
      </c>
      <c r="G1704" s="88" t="str">
        <f>'Cover Sheet'!$D$6</f>
        <v>[insert direct email address]</v>
      </c>
      <c r="H1704" s="88" t="str">
        <f>'Cover Sheet'!$D$8</f>
        <v>[insert direct phone number]</v>
      </c>
      <c r="I1704" s="88" t="str">
        <f>'Cover Sheet'!$D$10</f>
        <v>[insert firm mailing address]</v>
      </c>
      <c r="J1704" s="88" t="str">
        <f>'Licensee Info'!$E$2</f>
        <v>Report not attested to correctly</v>
      </c>
      <c r="K1704" s="91" t="s">
        <v>309</v>
      </c>
      <c r="L1704" s="91">
        <v>1</v>
      </c>
      <c r="M1704" s="91">
        <v>2</v>
      </c>
      <c r="N1704" s="91">
        <v>3</v>
      </c>
      <c r="O1704" s="91">
        <v>11</v>
      </c>
      <c r="P1704" s="91"/>
      <c r="Q1704" s="91"/>
      <c r="R1704" s="91" t="str">
        <f ca="1">'E5 - Service Vendors'!$C$102</f>
        <v>[Autofilled based on inputs from part 1]</v>
      </c>
      <c r="S1704" s="91">
        <v>0</v>
      </c>
      <c r="T1704" s="91">
        <v>0</v>
      </c>
      <c r="U1704" s="91">
        <v>0</v>
      </c>
      <c r="V1704" s="91">
        <v>0</v>
      </c>
      <c r="W1704" s="91">
        <v>0</v>
      </c>
      <c r="X1704" s="91">
        <v>0</v>
      </c>
      <c r="Y1704" s="91">
        <v>0</v>
      </c>
      <c r="Z1704" s="91">
        <v>0</v>
      </c>
      <c r="AA1704" s="91">
        <v>0</v>
      </c>
      <c r="AB1704" s="91">
        <v>0</v>
      </c>
      <c r="AC1704" s="91">
        <v>0</v>
      </c>
      <c r="AD1704" s="91">
        <v>0</v>
      </c>
      <c r="AE1704" s="91"/>
      <c r="AF1704" s="91"/>
      <c r="AG1704" s="91"/>
      <c r="AH1704" s="91"/>
      <c r="AJ1704" cm="1">
        <f t="array" aca="1" ref="AJ1704" ca="1">IF(OR(COUNTIF(R1704,$AZ$2:$AZ$19)),0,1)</f>
        <v>0</v>
      </c>
      <c r="AK1704" cm="1">
        <f t="array" ref="AK1704">IF(OR(COUNTIF(S1704,$AZ$2:$AZ$19)),0,1)</f>
        <v>0</v>
      </c>
      <c r="AL1704" cm="1">
        <f t="array" ref="AL1704">IF(OR(COUNTIF(T1704,$AZ$2:$AZ$19)),0,1)</f>
        <v>0</v>
      </c>
      <c r="AM1704" cm="1">
        <f t="array" ref="AM1704">IF(OR(COUNTIF(U1704,$AZ$2:$AZ$19)),0,1)</f>
        <v>0</v>
      </c>
      <c r="AN1704" cm="1">
        <f t="array" ref="AN1704">IF(OR(COUNTIF(V1704,$AZ$2:$AZ$19)),0,1)</f>
        <v>0</v>
      </c>
      <c r="AO1704" cm="1">
        <f t="array" ref="AO1704">IF(OR(COUNTIF(W1704,$AZ$2:$AZ$19)),0,1)</f>
        <v>0</v>
      </c>
      <c r="AP1704" cm="1">
        <f t="array" ref="AP1704">IF(OR(COUNTIF(X1704,$AZ$2:$AZ$19)),0,1)</f>
        <v>0</v>
      </c>
      <c r="AQ1704" cm="1">
        <f t="array" ref="AQ1704">IF(OR(COUNTIF(Y1704,$AZ$2:$AZ$19)),0,1)</f>
        <v>0</v>
      </c>
      <c r="AR1704" cm="1">
        <f t="array" ref="AR1704">IF(OR(COUNTIF(Z1704,$AZ$2:$AZ$19)),0,1)</f>
        <v>0</v>
      </c>
      <c r="AS1704" cm="1">
        <f t="array" ref="AS1704">IF(OR(COUNTIF(AA1704,$AZ$2:$AZ$19)),0,1)</f>
        <v>0</v>
      </c>
      <c r="AT1704" cm="1">
        <f t="array" ref="AT1704">IF(OR(COUNTIF(AB1704,$AZ$2:$AZ$19)),0,1)</f>
        <v>0</v>
      </c>
      <c r="AU1704" cm="1">
        <f t="array" ref="AU1704">IF(OR(COUNTIF(AC1704,$AZ$2:$AZ$19)),0,1)</f>
        <v>0</v>
      </c>
      <c r="AV1704" cm="1">
        <f t="array" ref="AV1704">IF(OR(COUNTIF(AD1704,$AZ$2:$AZ$19)),0,1)</f>
        <v>0</v>
      </c>
      <c r="AX1704">
        <f t="shared" ca="1" si="31"/>
        <v>0</v>
      </c>
    </row>
    <row r="1705" spans="1:50" x14ac:dyDescent="0.3">
      <c r="A1705" s="92" t="str" cm="1">
        <f t="array" aca="1" ref="A1705" ca="1">IF(AX1705&gt;0,'Licensee Info'!$A$2:$A$2,"#N/A")</f>
        <v>#N/A</v>
      </c>
      <c r="B1705" s="88" t="str">
        <f>'Cover Sheet'!$A$3</f>
        <v>[insert AFS Reporting Period]</v>
      </c>
      <c r="C1705" s="88" t="str">
        <f>'Cover Sheet'!$D$3</f>
        <v>[insert all medical and adult-use license record numbers covered by this AFS]</v>
      </c>
      <c r="D1705" s="88" t="str">
        <f>'Cover Sheet'!$A$6</f>
        <v>[insert name of firm]</v>
      </c>
      <c r="E1705" s="88" t="str">
        <f>'Cover Sheet'!$B$6</f>
        <v>[insert CPA name]</v>
      </c>
      <c r="F1705" s="88" t="str">
        <f>'Cover Sheet'!$B$8</f>
        <v>[insert CPA license number]</v>
      </c>
      <c r="G1705" s="88" t="str">
        <f>'Cover Sheet'!$D$6</f>
        <v>[insert direct email address]</v>
      </c>
      <c r="H1705" s="88" t="str">
        <f>'Cover Sheet'!$D$8</f>
        <v>[insert direct phone number]</v>
      </c>
      <c r="I1705" s="88" t="str">
        <f>'Cover Sheet'!$D$10</f>
        <v>[insert firm mailing address]</v>
      </c>
      <c r="J1705" s="88" t="str">
        <f>'Licensee Info'!$E$2</f>
        <v>Report not attested to correctly</v>
      </c>
      <c r="K1705" t="s">
        <v>309</v>
      </c>
      <c r="L1705">
        <v>1</v>
      </c>
      <c r="M1705">
        <v>2</v>
      </c>
      <c r="N1705">
        <v>3</v>
      </c>
      <c r="O1705">
        <v>12</v>
      </c>
      <c r="R1705" t="str">
        <f ca="1">'E5 - Service Vendors'!$C$102</f>
        <v>[Autofilled based on inputs from part 1]</v>
      </c>
      <c r="S1705">
        <v>0</v>
      </c>
      <c r="T1705">
        <v>0</v>
      </c>
      <c r="U1705">
        <v>0</v>
      </c>
      <c r="V1705">
        <v>0</v>
      </c>
      <c r="W1705">
        <v>0</v>
      </c>
      <c r="X1705">
        <v>0</v>
      </c>
      <c r="Y1705">
        <v>0</v>
      </c>
      <c r="Z1705">
        <v>0</v>
      </c>
      <c r="AA1705">
        <v>0</v>
      </c>
      <c r="AB1705">
        <v>0</v>
      </c>
      <c r="AC1705">
        <v>0</v>
      </c>
      <c r="AD1705">
        <v>0</v>
      </c>
      <c r="AJ1705" cm="1">
        <f t="array" aca="1" ref="AJ1705" ca="1">IF(OR(COUNTIF(R1705,$AZ$2:$AZ$19)),0,1)</f>
        <v>0</v>
      </c>
      <c r="AK1705" cm="1">
        <f t="array" ref="AK1705">IF(OR(COUNTIF(S1705,$AZ$2:$AZ$19)),0,1)</f>
        <v>0</v>
      </c>
      <c r="AL1705" cm="1">
        <f t="array" ref="AL1705">IF(OR(COUNTIF(T1705,$AZ$2:$AZ$19)),0,1)</f>
        <v>0</v>
      </c>
      <c r="AM1705" cm="1">
        <f t="array" ref="AM1705">IF(OR(COUNTIF(U1705,$AZ$2:$AZ$19)),0,1)</f>
        <v>0</v>
      </c>
      <c r="AN1705" cm="1">
        <f t="array" ref="AN1705">IF(OR(COUNTIF(V1705,$AZ$2:$AZ$19)),0,1)</f>
        <v>0</v>
      </c>
      <c r="AO1705" cm="1">
        <f t="array" ref="AO1705">IF(OR(COUNTIF(W1705,$AZ$2:$AZ$19)),0,1)</f>
        <v>0</v>
      </c>
      <c r="AP1705" cm="1">
        <f t="array" ref="AP1705">IF(OR(COUNTIF(X1705,$AZ$2:$AZ$19)),0,1)</f>
        <v>0</v>
      </c>
      <c r="AQ1705" cm="1">
        <f t="array" ref="AQ1705">IF(OR(COUNTIF(Y1705,$AZ$2:$AZ$19)),0,1)</f>
        <v>0</v>
      </c>
      <c r="AR1705" cm="1">
        <f t="array" ref="AR1705">IF(OR(COUNTIF(Z1705,$AZ$2:$AZ$19)),0,1)</f>
        <v>0</v>
      </c>
      <c r="AS1705" cm="1">
        <f t="array" ref="AS1705">IF(OR(COUNTIF(AA1705,$AZ$2:$AZ$19)),0,1)</f>
        <v>0</v>
      </c>
      <c r="AT1705" cm="1">
        <f t="array" ref="AT1705">IF(OR(COUNTIF(AB1705,$AZ$2:$AZ$19)),0,1)</f>
        <v>0</v>
      </c>
      <c r="AU1705" cm="1">
        <f t="array" ref="AU1705">IF(OR(COUNTIF(AC1705,$AZ$2:$AZ$19)),0,1)</f>
        <v>0</v>
      </c>
      <c r="AV1705" cm="1">
        <f t="array" ref="AV1705">IF(OR(COUNTIF(AD1705,$AZ$2:$AZ$19)),0,1)</f>
        <v>0</v>
      </c>
      <c r="AX1705">
        <f t="shared" ca="1" si="31"/>
        <v>0</v>
      </c>
    </row>
    <row r="1706" spans="1:50" x14ac:dyDescent="0.3">
      <c r="A1706" s="88" t="str" cm="1">
        <f t="array" ref="A1706">IF(AX1706&gt;0,'Licensee Info'!$A$2:$A$2,"#N/A")</f>
        <v>#N/A</v>
      </c>
      <c r="B1706" s="88" t="str">
        <f>'Cover Sheet'!$A$3</f>
        <v>[insert AFS Reporting Period]</v>
      </c>
      <c r="C1706" s="88" t="str">
        <f>'Cover Sheet'!$D$3</f>
        <v>[insert all medical and adult-use license record numbers covered by this AFS]</v>
      </c>
      <c r="D1706" s="88" t="str">
        <f>'Cover Sheet'!$A$6</f>
        <v>[insert name of firm]</v>
      </c>
      <c r="E1706" s="88" t="str">
        <f>'Cover Sheet'!$B$6</f>
        <v>[insert CPA name]</v>
      </c>
      <c r="F1706" s="88" t="str">
        <f>'Cover Sheet'!$B$8</f>
        <v>[insert CPA license number]</v>
      </c>
      <c r="G1706" s="88" t="str">
        <f>'Cover Sheet'!$D$6</f>
        <v>[insert direct email address]</v>
      </c>
      <c r="H1706" s="88" t="str">
        <f>'Cover Sheet'!$D$8</f>
        <v>[insert direct phone number]</v>
      </c>
      <c r="I1706" s="88" t="str">
        <f>'Cover Sheet'!$D$10</f>
        <v>[insert firm mailing address]</v>
      </c>
      <c r="J1706" s="88" t="str">
        <f>'Licensee Info'!$E$2</f>
        <v>Report not attested to correctly</v>
      </c>
      <c r="K1706" s="91" t="s">
        <v>309</v>
      </c>
      <c r="L1706" s="91">
        <v>1</v>
      </c>
      <c r="M1706" s="91" t="s">
        <v>284</v>
      </c>
      <c r="N1706" s="91">
        <v>3</v>
      </c>
      <c r="O1706" s="91">
        <v>1</v>
      </c>
      <c r="P1706" s="91"/>
      <c r="Q1706" s="91"/>
      <c r="R1706" s="91" cm="1">
        <f t="array" ref="R1706:V1715">'E5 - Service Vendors'!$A$118:$E$127</f>
        <v>0</v>
      </c>
      <c r="S1706" s="91">
        <v>0</v>
      </c>
      <c r="T1706" s="91">
        <v>0</v>
      </c>
      <c r="U1706" s="91">
        <v>0</v>
      </c>
      <c r="V1706" s="91">
        <v>0</v>
      </c>
      <c r="W1706" s="91">
        <v>0</v>
      </c>
      <c r="X1706" s="91">
        <v>0</v>
      </c>
      <c r="Y1706" s="91">
        <v>0</v>
      </c>
      <c r="Z1706" s="91">
        <v>0</v>
      </c>
      <c r="AA1706" s="91">
        <v>0</v>
      </c>
      <c r="AB1706" s="91">
        <v>0</v>
      </c>
      <c r="AC1706" s="91">
        <v>0</v>
      </c>
      <c r="AD1706" s="91">
        <v>0</v>
      </c>
      <c r="AE1706" s="91"/>
      <c r="AF1706" s="91"/>
      <c r="AG1706" s="91"/>
      <c r="AH1706" s="91"/>
      <c r="AJ1706" cm="1">
        <f t="array" ref="AJ1706">IF(OR(COUNTIF(R1706,$AZ$2:$AZ$19)),0,1)</f>
        <v>0</v>
      </c>
      <c r="AK1706" cm="1">
        <f t="array" ref="AK1706">IF(OR(COUNTIF(S1706,$AZ$2:$AZ$19)),0,1)</f>
        <v>0</v>
      </c>
      <c r="AL1706" cm="1">
        <f t="array" ref="AL1706">IF(OR(COUNTIF(T1706,$AZ$2:$AZ$19)),0,1)</f>
        <v>0</v>
      </c>
      <c r="AM1706" cm="1">
        <f t="array" ref="AM1706">IF(OR(COUNTIF(U1706,$AZ$2:$AZ$19)),0,1)</f>
        <v>0</v>
      </c>
      <c r="AN1706" cm="1">
        <f t="array" ref="AN1706">IF(OR(COUNTIF(V1706,$AZ$2:$AZ$19)),0,1)</f>
        <v>0</v>
      </c>
      <c r="AO1706" cm="1">
        <f t="array" ref="AO1706">IF(OR(COUNTIF(W1706,$AZ$2:$AZ$19)),0,1)</f>
        <v>0</v>
      </c>
      <c r="AP1706" cm="1">
        <f t="array" ref="AP1706">IF(OR(COUNTIF(X1706,$AZ$2:$AZ$19)),0,1)</f>
        <v>0</v>
      </c>
      <c r="AQ1706" cm="1">
        <f t="array" ref="AQ1706">IF(OR(COUNTIF(Y1706,$AZ$2:$AZ$19)),0,1)</f>
        <v>0</v>
      </c>
      <c r="AR1706" cm="1">
        <f t="array" ref="AR1706">IF(OR(COUNTIF(Z1706,$AZ$2:$AZ$19)),0,1)</f>
        <v>0</v>
      </c>
      <c r="AS1706" cm="1">
        <f t="array" ref="AS1706">IF(OR(COUNTIF(AA1706,$AZ$2:$AZ$19)),0,1)</f>
        <v>0</v>
      </c>
      <c r="AT1706" cm="1">
        <f t="array" ref="AT1706">IF(OR(COUNTIF(AB1706,$AZ$2:$AZ$19)),0,1)</f>
        <v>0</v>
      </c>
      <c r="AU1706" cm="1">
        <f t="array" ref="AU1706">IF(OR(COUNTIF(AC1706,$AZ$2:$AZ$19)),0,1)</f>
        <v>0</v>
      </c>
      <c r="AV1706" cm="1">
        <f t="array" ref="AV1706">IF(OR(COUNTIF(AD1706,$AZ$2:$AZ$19)),0,1)</f>
        <v>0</v>
      </c>
      <c r="AX1706">
        <f t="shared" si="31"/>
        <v>0</v>
      </c>
    </row>
    <row r="1707" spans="1:50" x14ac:dyDescent="0.3">
      <c r="A1707" s="92" t="str" cm="1">
        <f t="array" ref="A1707">IF(AX1707&gt;0,'Licensee Info'!$A$2:$A$2,"#N/A")</f>
        <v>#N/A</v>
      </c>
      <c r="B1707" s="88" t="str">
        <f>'Cover Sheet'!$A$3</f>
        <v>[insert AFS Reporting Period]</v>
      </c>
      <c r="C1707" s="88" t="str">
        <f>'Cover Sheet'!$D$3</f>
        <v>[insert all medical and adult-use license record numbers covered by this AFS]</v>
      </c>
      <c r="D1707" s="88" t="str">
        <f>'Cover Sheet'!$A$6</f>
        <v>[insert name of firm]</v>
      </c>
      <c r="E1707" s="88" t="str">
        <f>'Cover Sheet'!$B$6</f>
        <v>[insert CPA name]</v>
      </c>
      <c r="F1707" s="88" t="str">
        <f>'Cover Sheet'!$B$8</f>
        <v>[insert CPA license number]</v>
      </c>
      <c r="G1707" s="88" t="str">
        <f>'Cover Sheet'!$D$6</f>
        <v>[insert direct email address]</v>
      </c>
      <c r="H1707" s="88" t="str">
        <f>'Cover Sheet'!$D$8</f>
        <v>[insert direct phone number]</v>
      </c>
      <c r="I1707" s="88" t="str">
        <f>'Cover Sheet'!$D$10</f>
        <v>[insert firm mailing address]</v>
      </c>
      <c r="J1707" s="88" t="str">
        <f>'Licensee Info'!$E$2</f>
        <v>Report not attested to correctly</v>
      </c>
      <c r="K1707" t="s">
        <v>309</v>
      </c>
      <c r="L1707">
        <v>1</v>
      </c>
      <c r="M1707" t="s">
        <v>284</v>
      </c>
      <c r="N1707">
        <v>3</v>
      </c>
      <c r="O1707">
        <v>2</v>
      </c>
      <c r="R1707">
        <v>0</v>
      </c>
      <c r="S1707">
        <v>0</v>
      </c>
      <c r="T1707">
        <v>0</v>
      </c>
      <c r="U1707">
        <v>0</v>
      </c>
      <c r="V1707">
        <v>0</v>
      </c>
      <c r="W1707">
        <v>0</v>
      </c>
      <c r="X1707">
        <v>0</v>
      </c>
      <c r="Y1707">
        <v>0</v>
      </c>
      <c r="Z1707">
        <v>0</v>
      </c>
      <c r="AA1707">
        <v>0</v>
      </c>
      <c r="AB1707">
        <v>0</v>
      </c>
      <c r="AC1707">
        <v>0</v>
      </c>
      <c r="AD1707">
        <v>0</v>
      </c>
      <c r="AJ1707" cm="1">
        <f t="array" ref="AJ1707">IF(OR(COUNTIF(R1707,$AZ$2:$AZ$19)),0,1)</f>
        <v>0</v>
      </c>
      <c r="AK1707" cm="1">
        <f t="array" ref="AK1707">IF(OR(COUNTIF(S1707,$AZ$2:$AZ$19)),0,1)</f>
        <v>0</v>
      </c>
      <c r="AL1707" cm="1">
        <f t="array" ref="AL1707">IF(OR(COUNTIF(T1707,$AZ$2:$AZ$19)),0,1)</f>
        <v>0</v>
      </c>
      <c r="AM1707" cm="1">
        <f t="array" ref="AM1707">IF(OR(COUNTIF(U1707,$AZ$2:$AZ$19)),0,1)</f>
        <v>0</v>
      </c>
      <c r="AN1707" cm="1">
        <f t="array" ref="AN1707">IF(OR(COUNTIF(V1707,$AZ$2:$AZ$19)),0,1)</f>
        <v>0</v>
      </c>
      <c r="AO1707" cm="1">
        <f t="array" ref="AO1707">IF(OR(COUNTIF(W1707,$AZ$2:$AZ$19)),0,1)</f>
        <v>0</v>
      </c>
      <c r="AP1707" cm="1">
        <f t="array" ref="AP1707">IF(OR(COUNTIF(X1707,$AZ$2:$AZ$19)),0,1)</f>
        <v>0</v>
      </c>
      <c r="AQ1707" cm="1">
        <f t="array" ref="AQ1707">IF(OR(COUNTIF(Y1707,$AZ$2:$AZ$19)),0,1)</f>
        <v>0</v>
      </c>
      <c r="AR1707" cm="1">
        <f t="array" ref="AR1707">IF(OR(COUNTIF(Z1707,$AZ$2:$AZ$19)),0,1)</f>
        <v>0</v>
      </c>
      <c r="AS1707" cm="1">
        <f t="array" ref="AS1707">IF(OR(COUNTIF(AA1707,$AZ$2:$AZ$19)),0,1)</f>
        <v>0</v>
      </c>
      <c r="AT1707" cm="1">
        <f t="array" ref="AT1707">IF(OR(COUNTIF(AB1707,$AZ$2:$AZ$19)),0,1)</f>
        <v>0</v>
      </c>
      <c r="AU1707" cm="1">
        <f t="array" ref="AU1707">IF(OR(COUNTIF(AC1707,$AZ$2:$AZ$19)),0,1)</f>
        <v>0</v>
      </c>
      <c r="AV1707" cm="1">
        <f t="array" ref="AV1707">IF(OR(COUNTIF(AD1707,$AZ$2:$AZ$19)),0,1)</f>
        <v>0</v>
      </c>
      <c r="AX1707">
        <f t="shared" si="31"/>
        <v>0</v>
      </c>
    </row>
    <row r="1708" spans="1:50" x14ac:dyDescent="0.3">
      <c r="A1708" s="88" t="str" cm="1">
        <f t="array" ref="A1708">IF(AX1708&gt;0,'Licensee Info'!$A$2:$A$2,"#N/A")</f>
        <v>#N/A</v>
      </c>
      <c r="B1708" s="88" t="str">
        <f>'Cover Sheet'!$A$3</f>
        <v>[insert AFS Reporting Period]</v>
      </c>
      <c r="C1708" s="88" t="str">
        <f>'Cover Sheet'!$D$3</f>
        <v>[insert all medical and adult-use license record numbers covered by this AFS]</v>
      </c>
      <c r="D1708" s="88" t="str">
        <f>'Cover Sheet'!$A$6</f>
        <v>[insert name of firm]</v>
      </c>
      <c r="E1708" s="88" t="str">
        <f>'Cover Sheet'!$B$6</f>
        <v>[insert CPA name]</v>
      </c>
      <c r="F1708" s="88" t="str">
        <f>'Cover Sheet'!$B$8</f>
        <v>[insert CPA license number]</v>
      </c>
      <c r="G1708" s="88" t="str">
        <f>'Cover Sheet'!$D$6</f>
        <v>[insert direct email address]</v>
      </c>
      <c r="H1708" s="88" t="str">
        <f>'Cover Sheet'!$D$8</f>
        <v>[insert direct phone number]</v>
      </c>
      <c r="I1708" s="88" t="str">
        <f>'Cover Sheet'!$D$10</f>
        <v>[insert firm mailing address]</v>
      </c>
      <c r="J1708" s="88" t="str">
        <f>'Licensee Info'!$E$2</f>
        <v>Report not attested to correctly</v>
      </c>
      <c r="K1708" s="91" t="s">
        <v>309</v>
      </c>
      <c r="L1708" s="91">
        <v>1</v>
      </c>
      <c r="M1708" s="91" t="s">
        <v>284</v>
      </c>
      <c r="N1708" s="91">
        <v>3</v>
      </c>
      <c r="O1708" s="91">
        <v>3</v>
      </c>
      <c r="P1708" s="91"/>
      <c r="Q1708" s="91"/>
      <c r="R1708" s="91">
        <v>0</v>
      </c>
      <c r="S1708" s="91">
        <v>0</v>
      </c>
      <c r="T1708" s="91">
        <v>0</v>
      </c>
      <c r="U1708" s="91">
        <v>0</v>
      </c>
      <c r="V1708" s="91">
        <v>0</v>
      </c>
      <c r="W1708" s="91">
        <v>0</v>
      </c>
      <c r="X1708" s="91">
        <v>0</v>
      </c>
      <c r="Y1708" s="91">
        <v>0</v>
      </c>
      <c r="Z1708" s="91">
        <v>0</v>
      </c>
      <c r="AA1708" s="91">
        <v>0</v>
      </c>
      <c r="AB1708" s="91">
        <v>0</v>
      </c>
      <c r="AC1708" s="91">
        <v>0</v>
      </c>
      <c r="AD1708" s="91">
        <v>0</v>
      </c>
      <c r="AE1708" s="91"/>
      <c r="AF1708" s="91"/>
      <c r="AG1708" s="91"/>
      <c r="AH1708" s="91"/>
      <c r="AJ1708" cm="1">
        <f t="array" ref="AJ1708">IF(OR(COUNTIF(R1708,$AZ$2:$AZ$19)),0,1)</f>
        <v>0</v>
      </c>
      <c r="AK1708" cm="1">
        <f t="array" ref="AK1708">IF(OR(COUNTIF(S1708,$AZ$2:$AZ$19)),0,1)</f>
        <v>0</v>
      </c>
      <c r="AL1708" cm="1">
        <f t="array" ref="AL1708">IF(OR(COUNTIF(T1708,$AZ$2:$AZ$19)),0,1)</f>
        <v>0</v>
      </c>
      <c r="AM1708" cm="1">
        <f t="array" ref="AM1708">IF(OR(COUNTIF(U1708,$AZ$2:$AZ$19)),0,1)</f>
        <v>0</v>
      </c>
      <c r="AN1708" cm="1">
        <f t="array" ref="AN1708">IF(OR(COUNTIF(V1708,$AZ$2:$AZ$19)),0,1)</f>
        <v>0</v>
      </c>
      <c r="AO1708" cm="1">
        <f t="array" ref="AO1708">IF(OR(COUNTIF(W1708,$AZ$2:$AZ$19)),0,1)</f>
        <v>0</v>
      </c>
      <c r="AP1708" cm="1">
        <f t="array" ref="AP1708">IF(OR(COUNTIF(X1708,$AZ$2:$AZ$19)),0,1)</f>
        <v>0</v>
      </c>
      <c r="AQ1708" cm="1">
        <f t="array" ref="AQ1708">IF(OR(COUNTIF(Y1708,$AZ$2:$AZ$19)),0,1)</f>
        <v>0</v>
      </c>
      <c r="AR1708" cm="1">
        <f t="array" ref="AR1708">IF(OR(COUNTIF(Z1708,$AZ$2:$AZ$19)),0,1)</f>
        <v>0</v>
      </c>
      <c r="AS1708" cm="1">
        <f t="array" ref="AS1708">IF(OR(COUNTIF(AA1708,$AZ$2:$AZ$19)),0,1)</f>
        <v>0</v>
      </c>
      <c r="AT1708" cm="1">
        <f t="array" ref="AT1708">IF(OR(COUNTIF(AB1708,$AZ$2:$AZ$19)),0,1)</f>
        <v>0</v>
      </c>
      <c r="AU1708" cm="1">
        <f t="array" ref="AU1708">IF(OR(COUNTIF(AC1708,$AZ$2:$AZ$19)),0,1)</f>
        <v>0</v>
      </c>
      <c r="AV1708" cm="1">
        <f t="array" ref="AV1708">IF(OR(COUNTIF(AD1708,$AZ$2:$AZ$19)),0,1)</f>
        <v>0</v>
      </c>
      <c r="AX1708">
        <f t="shared" si="31"/>
        <v>0</v>
      </c>
    </row>
    <row r="1709" spans="1:50" x14ac:dyDescent="0.3">
      <c r="A1709" s="92" t="str" cm="1">
        <f t="array" ref="A1709">IF(AX1709&gt;0,'Licensee Info'!$A$2:$A$2,"#N/A")</f>
        <v>#N/A</v>
      </c>
      <c r="B1709" s="88" t="str">
        <f>'Cover Sheet'!$A$3</f>
        <v>[insert AFS Reporting Period]</v>
      </c>
      <c r="C1709" s="88" t="str">
        <f>'Cover Sheet'!$D$3</f>
        <v>[insert all medical and adult-use license record numbers covered by this AFS]</v>
      </c>
      <c r="D1709" s="88" t="str">
        <f>'Cover Sheet'!$A$6</f>
        <v>[insert name of firm]</v>
      </c>
      <c r="E1709" s="88" t="str">
        <f>'Cover Sheet'!$B$6</f>
        <v>[insert CPA name]</v>
      </c>
      <c r="F1709" s="88" t="str">
        <f>'Cover Sheet'!$B$8</f>
        <v>[insert CPA license number]</v>
      </c>
      <c r="G1709" s="88" t="str">
        <f>'Cover Sheet'!$D$6</f>
        <v>[insert direct email address]</v>
      </c>
      <c r="H1709" s="88" t="str">
        <f>'Cover Sheet'!$D$8</f>
        <v>[insert direct phone number]</v>
      </c>
      <c r="I1709" s="88" t="str">
        <f>'Cover Sheet'!$D$10</f>
        <v>[insert firm mailing address]</v>
      </c>
      <c r="J1709" s="88" t="str">
        <f>'Licensee Info'!$E$2</f>
        <v>Report not attested to correctly</v>
      </c>
      <c r="K1709" t="s">
        <v>309</v>
      </c>
      <c r="L1709">
        <v>1</v>
      </c>
      <c r="M1709" t="s">
        <v>284</v>
      </c>
      <c r="N1709">
        <v>3</v>
      </c>
      <c r="O1709">
        <v>4</v>
      </c>
      <c r="R1709">
        <v>0</v>
      </c>
      <c r="S1709">
        <v>0</v>
      </c>
      <c r="T1709">
        <v>0</v>
      </c>
      <c r="U1709">
        <v>0</v>
      </c>
      <c r="V1709">
        <v>0</v>
      </c>
      <c r="W1709">
        <v>0</v>
      </c>
      <c r="X1709">
        <v>0</v>
      </c>
      <c r="Y1709">
        <v>0</v>
      </c>
      <c r="Z1709">
        <v>0</v>
      </c>
      <c r="AA1709">
        <v>0</v>
      </c>
      <c r="AB1709">
        <v>0</v>
      </c>
      <c r="AC1709">
        <v>0</v>
      </c>
      <c r="AD1709">
        <v>0</v>
      </c>
      <c r="AJ1709" cm="1">
        <f t="array" ref="AJ1709">IF(OR(COUNTIF(R1709,$AZ$2:$AZ$19)),0,1)</f>
        <v>0</v>
      </c>
      <c r="AK1709" cm="1">
        <f t="array" ref="AK1709">IF(OR(COUNTIF(S1709,$AZ$2:$AZ$19)),0,1)</f>
        <v>0</v>
      </c>
      <c r="AL1709" cm="1">
        <f t="array" ref="AL1709">IF(OR(COUNTIF(T1709,$AZ$2:$AZ$19)),0,1)</f>
        <v>0</v>
      </c>
      <c r="AM1709" cm="1">
        <f t="array" ref="AM1709">IF(OR(COUNTIF(U1709,$AZ$2:$AZ$19)),0,1)</f>
        <v>0</v>
      </c>
      <c r="AN1709" cm="1">
        <f t="array" ref="AN1709">IF(OR(COUNTIF(V1709,$AZ$2:$AZ$19)),0,1)</f>
        <v>0</v>
      </c>
      <c r="AO1709" cm="1">
        <f t="array" ref="AO1709">IF(OR(COUNTIF(W1709,$AZ$2:$AZ$19)),0,1)</f>
        <v>0</v>
      </c>
      <c r="AP1709" cm="1">
        <f t="array" ref="AP1709">IF(OR(COUNTIF(X1709,$AZ$2:$AZ$19)),0,1)</f>
        <v>0</v>
      </c>
      <c r="AQ1709" cm="1">
        <f t="array" ref="AQ1709">IF(OR(COUNTIF(Y1709,$AZ$2:$AZ$19)),0,1)</f>
        <v>0</v>
      </c>
      <c r="AR1709" cm="1">
        <f t="array" ref="AR1709">IF(OR(COUNTIF(Z1709,$AZ$2:$AZ$19)),0,1)</f>
        <v>0</v>
      </c>
      <c r="AS1709" cm="1">
        <f t="array" ref="AS1709">IF(OR(COUNTIF(AA1709,$AZ$2:$AZ$19)),0,1)</f>
        <v>0</v>
      </c>
      <c r="AT1709" cm="1">
        <f t="array" ref="AT1709">IF(OR(COUNTIF(AB1709,$AZ$2:$AZ$19)),0,1)</f>
        <v>0</v>
      </c>
      <c r="AU1709" cm="1">
        <f t="array" ref="AU1709">IF(OR(COUNTIF(AC1709,$AZ$2:$AZ$19)),0,1)</f>
        <v>0</v>
      </c>
      <c r="AV1709" cm="1">
        <f t="array" ref="AV1709">IF(OR(COUNTIF(AD1709,$AZ$2:$AZ$19)),0,1)</f>
        <v>0</v>
      </c>
      <c r="AX1709">
        <f t="shared" si="31"/>
        <v>0</v>
      </c>
    </row>
    <row r="1710" spans="1:50" x14ac:dyDescent="0.3">
      <c r="A1710" s="88" t="str" cm="1">
        <f t="array" ref="A1710">IF(AX1710&gt;0,'Licensee Info'!$A$2:$A$2,"#N/A")</f>
        <v>#N/A</v>
      </c>
      <c r="B1710" s="88" t="str">
        <f>'Cover Sheet'!$A$3</f>
        <v>[insert AFS Reporting Period]</v>
      </c>
      <c r="C1710" s="88" t="str">
        <f>'Cover Sheet'!$D$3</f>
        <v>[insert all medical and adult-use license record numbers covered by this AFS]</v>
      </c>
      <c r="D1710" s="88" t="str">
        <f>'Cover Sheet'!$A$6</f>
        <v>[insert name of firm]</v>
      </c>
      <c r="E1710" s="88" t="str">
        <f>'Cover Sheet'!$B$6</f>
        <v>[insert CPA name]</v>
      </c>
      <c r="F1710" s="88" t="str">
        <f>'Cover Sheet'!$B$8</f>
        <v>[insert CPA license number]</v>
      </c>
      <c r="G1710" s="88" t="str">
        <f>'Cover Sheet'!$D$6</f>
        <v>[insert direct email address]</v>
      </c>
      <c r="H1710" s="88" t="str">
        <f>'Cover Sheet'!$D$8</f>
        <v>[insert direct phone number]</v>
      </c>
      <c r="I1710" s="88" t="str">
        <f>'Cover Sheet'!$D$10</f>
        <v>[insert firm mailing address]</v>
      </c>
      <c r="J1710" s="88" t="str">
        <f>'Licensee Info'!$E$2</f>
        <v>Report not attested to correctly</v>
      </c>
      <c r="K1710" s="91" t="s">
        <v>309</v>
      </c>
      <c r="L1710" s="91">
        <v>1</v>
      </c>
      <c r="M1710" s="91" t="s">
        <v>284</v>
      </c>
      <c r="N1710" s="91">
        <v>3</v>
      </c>
      <c r="O1710" s="91">
        <v>5</v>
      </c>
      <c r="P1710" s="91"/>
      <c r="Q1710" s="91"/>
      <c r="R1710" s="91">
        <v>0</v>
      </c>
      <c r="S1710" s="91">
        <v>0</v>
      </c>
      <c r="T1710" s="91">
        <v>0</v>
      </c>
      <c r="U1710" s="91">
        <v>0</v>
      </c>
      <c r="V1710" s="91">
        <v>0</v>
      </c>
      <c r="W1710" s="91">
        <v>0</v>
      </c>
      <c r="X1710" s="91">
        <v>0</v>
      </c>
      <c r="Y1710" s="91">
        <v>0</v>
      </c>
      <c r="Z1710" s="91">
        <v>0</v>
      </c>
      <c r="AA1710" s="91">
        <v>0</v>
      </c>
      <c r="AB1710" s="91">
        <v>0</v>
      </c>
      <c r="AC1710" s="91">
        <v>0</v>
      </c>
      <c r="AD1710" s="91">
        <v>0</v>
      </c>
      <c r="AE1710" s="91"/>
      <c r="AF1710" s="91"/>
      <c r="AG1710" s="91"/>
      <c r="AH1710" s="91"/>
      <c r="AJ1710" cm="1">
        <f t="array" ref="AJ1710">IF(OR(COUNTIF(R1710,$AZ$2:$AZ$19)),0,1)</f>
        <v>0</v>
      </c>
      <c r="AK1710" cm="1">
        <f t="array" ref="AK1710">IF(OR(COUNTIF(S1710,$AZ$2:$AZ$19)),0,1)</f>
        <v>0</v>
      </c>
      <c r="AL1710" cm="1">
        <f t="array" ref="AL1710">IF(OR(COUNTIF(T1710,$AZ$2:$AZ$19)),0,1)</f>
        <v>0</v>
      </c>
      <c r="AM1710" cm="1">
        <f t="array" ref="AM1710">IF(OR(COUNTIF(U1710,$AZ$2:$AZ$19)),0,1)</f>
        <v>0</v>
      </c>
      <c r="AN1710" cm="1">
        <f t="array" ref="AN1710">IF(OR(COUNTIF(V1710,$AZ$2:$AZ$19)),0,1)</f>
        <v>0</v>
      </c>
      <c r="AO1710" cm="1">
        <f t="array" ref="AO1710">IF(OR(COUNTIF(W1710,$AZ$2:$AZ$19)),0,1)</f>
        <v>0</v>
      </c>
      <c r="AP1710" cm="1">
        <f t="array" ref="AP1710">IF(OR(COUNTIF(X1710,$AZ$2:$AZ$19)),0,1)</f>
        <v>0</v>
      </c>
      <c r="AQ1710" cm="1">
        <f t="array" ref="AQ1710">IF(OR(COUNTIF(Y1710,$AZ$2:$AZ$19)),0,1)</f>
        <v>0</v>
      </c>
      <c r="AR1710" cm="1">
        <f t="array" ref="AR1710">IF(OR(COUNTIF(Z1710,$AZ$2:$AZ$19)),0,1)</f>
        <v>0</v>
      </c>
      <c r="AS1710" cm="1">
        <f t="array" ref="AS1710">IF(OR(COUNTIF(AA1710,$AZ$2:$AZ$19)),0,1)</f>
        <v>0</v>
      </c>
      <c r="AT1710" cm="1">
        <f t="array" ref="AT1710">IF(OR(COUNTIF(AB1710,$AZ$2:$AZ$19)),0,1)</f>
        <v>0</v>
      </c>
      <c r="AU1710" cm="1">
        <f t="array" ref="AU1710">IF(OR(COUNTIF(AC1710,$AZ$2:$AZ$19)),0,1)</f>
        <v>0</v>
      </c>
      <c r="AV1710" cm="1">
        <f t="array" ref="AV1710">IF(OR(COUNTIF(AD1710,$AZ$2:$AZ$19)),0,1)</f>
        <v>0</v>
      </c>
      <c r="AX1710">
        <f t="shared" si="31"/>
        <v>0</v>
      </c>
    </row>
    <row r="1711" spans="1:50" x14ac:dyDescent="0.3">
      <c r="A1711" s="92" t="str" cm="1">
        <f t="array" ref="A1711">IF(AX1711&gt;0,'Licensee Info'!$A$2:$A$2,"#N/A")</f>
        <v>#N/A</v>
      </c>
      <c r="B1711" s="88" t="str">
        <f>'Cover Sheet'!$A$3</f>
        <v>[insert AFS Reporting Period]</v>
      </c>
      <c r="C1711" s="88" t="str">
        <f>'Cover Sheet'!$D$3</f>
        <v>[insert all medical and adult-use license record numbers covered by this AFS]</v>
      </c>
      <c r="D1711" s="88" t="str">
        <f>'Cover Sheet'!$A$6</f>
        <v>[insert name of firm]</v>
      </c>
      <c r="E1711" s="88" t="str">
        <f>'Cover Sheet'!$B$6</f>
        <v>[insert CPA name]</v>
      </c>
      <c r="F1711" s="88" t="str">
        <f>'Cover Sheet'!$B$8</f>
        <v>[insert CPA license number]</v>
      </c>
      <c r="G1711" s="88" t="str">
        <f>'Cover Sheet'!$D$6</f>
        <v>[insert direct email address]</v>
      </c>
      <c r="H1711" s="88" t="str">
        <f>'Cover Sheet'!$D$8</f>
        <v>[insert direct phone number]</v>
      </c>
      <c r="I1711" s="88" t="str">
        <f>'Cover Sheet'!$D$10</f>
        <v>[insert firm mailing address]</v>
      </c>
      <c r="J1711" s="88" t="str">
        <f>'Licensee Info'!$E$2</f>
        <v>Report not attested to correctly</v>
      </c>
      <c r="K1711" t="s">
        <v>309</v>
      </c>
      <c r="L1711">
        <v>1</v>
      </c>
      <c r="M1711" t="s">
        <v>284</v>
      </c>
      <c r="N1711">
        <v>3</v>
      </c>
      <c r="O1711">
        <v>6</v>
      </c>
      <c r="R1711">
        <v>0</v>
      </c>
      <c r="S1711">
        <v>0</v>
      </c>
      <c r="T1711">
        <v>0</v>
      </c>
      <c r="U1711">
        <v>0</v>
      </c>
      <c r="V1711">
        <v>0</v>
      </c>
      <c r="W1711">
        <v>0</v>
      </c>
      <c r="X1711">
        <v>0</v>
      </c>
      <c r="Y1711">
        <v>0</v>
      </c>
      <c r="Z1711">
        <v>0</v>
      </c>
      <c r="AA1711">
        <v>0</v>
      </c>
      <c r="AB1711">
        <v>0</v>
      </c>
      <c r="AC1711">
        <v>0</v>
      </c>
      <c r="AD1711">
        <v>0</v>
      </c>
      <c r="AJ1711" cm="1">
        <f t="array" ref="AJ1711">IF(OR(COUNTIF(R1711,$AZ$2:$AZ$19)),0,1)</f>
        <v>0</v>
      </c>
      <c r="AK1711" cm="1">
        <f t="array" ref="AK1711">IF(OR(COUNTIF(S1711,$AZ$2:$AZ$19)),0,1)</f>
        <v>0</v>
      </c>
      <c r="AL1711" cm="1">
        <f t="array" ref="AL1711">IF(OR(COUNTIF(T1711,$AZ$2:$AZ$19)),0,1)</f>
        <v>0</v>
      </c>
      <c r="AM1711" cm="1">
        <f t="array" ref="AM1711">IF(OR(COUNTIF(U1711,$AZ$2:$AZ$19)),0,1)</f>
        <v>0</v>
      </c>
      <c r="AN1711" cm="1">
        <f t="array" ref="AN1711">IF(OR(COUNTIF(V1711,$AZ$2:$AZ$19)),0,1)</f>
        <v>0</v>
      </c>
      <c r="AO1711" cm="1">
        <f t="array" ref="AO1711">IF(OR(COUNTIF(W1711,$AZ$2:$AZ$19)),0,1)</f>
        <v>0</v>
      </c>
      <c r="AP1711" cm="1">
        <f t="array" ref="AP1711">IF(OR(COUNTIF(X1711,$AZ$2:$AZ$19)),0,1)</f>
        <v>0</v>
      </c>
      <c r="AQ1711" cm="1">
        <f t="array" ref="AQ1711">IF(OR(COUNTIF(Y1711,$AZ$2:$AZ$19)),0,1)</f>
        <v>0</v>
      </c>
      <c r="AR1711" cm="1">
        <f t="array" ref="AR1711">IF(OR(COUNTIF(Z1711,$AZ$2:$AZ$19)),0,1)</f>
        <v>0</v>
      </c>
      <c r="AS1711" cm="1">
        <f t="array" ref="AS1711">IF(OR(COUNTIF(AA1711,$AZ$2:$AZ$19)),0,1)</f>
        <v>0</v>
      </c>
      <c r="AT1711" cm="1">
        <f t="array" ref="AT1711">IF(OR(COUNTIF(AB1711,$AZ$2:$AZ$19)),0,1)</f>
        <v>0</v>
      </c>
      <c r="AU1711" cm="1">
        <f t="array" ref="AU1711">IF(OR(COUNTIF(AC1711,$AZ$2:$AZ$19)),0,1)</f>
        <v>0</v>
      </c>
      <c r="AV1711" cm="1">
        <f t="array" ref="AV1711">IF(OR(COUNTIF(AD1711,$AZ$2:$AZ$19)),0,1)</f>
        <v>0</v>
      </c>
      <c r="AX1711">
        <f t="shared" si="31"/>
        <v>0</v>
      </c>
    </row>
    <row r="1712" spans="1:50" x14ac:dyDescent="0.3">
      <c r="A1712" s="88" t="str" cm="1">
        <f t="array" ref="A1712">IF(AX1712&gt;0,'Licensee Info'!$A$2:$A$2,"#N/A")</f>
        <v>#N/A</v>
      </c>
      <c r="B1712" s="88" t="str">
        <f>'Cover Sheet'!$A$3</f>
        <v>[insert AFS Reporting Period]</v>
      </c>
      <c r="C1712" s="88" t="str">
        <f>'Cover Sheet'!$D$3</f>
        <v>[insert all medical and adult-use license record numbers covered by this AFS]</v>
      </c>
      <c r="D1712" s="88" t="str">
        <f>'Cover Sheet'!$A$6</f>
        <v>[insert name of firm]</v>
      </c>
      <c r="E1712" s="88" t="str">
        <f>'Cover Sheet'!$B$6</f>
        <v>[insert CPA name]</v>
      </c>
      <c r="F1712" s="88" t="str">
        <f>'Cover Sheet'!$B$8</f>
        <v>[insert CPA license number]</v>
      </c>
      <c r="G1712" s="88" t="str">
        <f>'Cover Sheet'!$D$6</f>
        <v>[insert direct email address]</v>
      </c>
      <c r="H1712" s="88" t="str">
        <f>'Cover Sheet'!$D$8</f>
        <v>[insert direct phone number]</v>
      </c>
      <c r="I1712" s="88" t="str">
        <f>'Cover Sheet'!$D$10</f>
        <v>[insert firm mailing address]</v>
      </c>
      <c r="J1712" s="88" t="str">
        <f>'Licensee Info'!$E$2</f>
        <v>Report not attested to correctly</v>
      </c>
      <c r="K1712" s="91" t="s">
        <v>309</v>
      </c>
      <c r="L1712" s="91">
        <v>1</v>
      </c>
      <c r="M1712" s="91" t="s">
        <v>284</v>
      </c>
      <c r="N1712" s="91">
        <v>3</v>
      </c>
      <c r="O1712" s="91">
        <v>7</v>
      </c>
      <c r="P1712" s="91"/>
      <c r="Q1712" s="91"/>
      <c r="R1712" s="91">
        <v>0</v>
      </c>
      <c r="S1712" s="91">
        <v>0</v>
      </c>
      <c r="T1712" s="91">
        <v>0</v>
      </c>
      <c r="U1712" s="91">
        <v>0</v>
      </c>
      <c r="V1712" s="91">
        <v>0</v>
      </c>
      <c r="W1712" s="91">
        <v>0</v>
      </c>
      <c r="X1712" s="91">
        <v>0</v>
      </c>
      <c r="Y1712" s="91">
        <v>0</v>
      </c>
      <c r="Z1712" s="91">
        <v>0</v>
      </c>
      <c r="AA1712" s="91">
        <v>0</v>
      </c>
      <c r="AB1712" s="91">
        <v>0</v>
      </c>
      <c r="AC1712" s="91">
        <v>0</v>
      </c>
      <c r="AD1712" s="91">
        <v>0</v>
      </c>
      <c r="AE1712" s="91"/>
      <c r="AF1712" s="91"/>
      <c r="AG1712" s="91"/>
      <c r="AH1712" s="91"/>
      <c r="AJ1712" cm="1">
        <f t="array" ref="AJ1712">IF(OR(COUNTIF(R1712,$AZ$2:$AZ$19)),0,1)</f>
        <v>0</v>
      </c>
      <c r="AK1712" cm="1">
        <f t="array" ref="AK1712">IF(OR(COUNTIF(S1712,$AZ$2:$AZ$19)),0,1)</f>
        <v>0</v>
      </c>
      <c r="AL1712" cm="1">
        <f t="array" ref="AL1712">IF(OR(COUNTIF(T1712,$AZ$2:$AZ$19)),0,1)</f>
        <v>0</v>
      </c>
      <c r="AM1712" cm="1">
        <f t="array" ref="AM1712">IF(OR(COUNTIF(U1712,$AZ$2:$AZ$19)),0,1)</f>
        <v>0</v>
      </c>
      <c r="AN1712" cm="1">
        <f t="array" ref="AN1712">IF(OR(COUNTIF(V1712,$AZ$2:$AZ$19)),0,1)</f>
        <v>0</v>
      </c>
      <c r="AO1712" cm="1">
        <f t="array" ref="AO1712">IF(OR(COUNTIF(W1712,$AZ$2:$AZ$19)),0,1)</f>
        <v>0</v>
      </c>
      <c r="AP1712" cm="1">
        <f t="array" ref="AP1712">IF(OR(COUNTIF(X1712,$AZ$2:$AZ$19)),0,1)</f>
        <v>0</v>
      </c>
      <c r="AQ1712" cm="1">
        <f t="array" ref="AQ1712">IF(OR(COUNTIF(Y1712,$AZ$2:$AZ$19)),0,1)</f>
        <v>0</v>
      </c>
      <c r="AR1712" cm="1">
        <f t="array" ref="AR1712">IF(OR(COUNTIF(Z1712,$AZ$2:$AZ$19)),0,1)</f>
        <v>0</v>
      </c>
      <c r="AS1712" cm="1">
        <f t="array" ref="AS1712">IF(OR(COUNTIF(AA1712,$AZ$2:$AZ$19)),0,1)</f>
        <v>0</v>
      </c>
      <c r="AT1712" cm="1">
        <f t="array" ref="AT1712">IF(OR(COUNTIF(AB1712,$AZ$2:$AZ$19)),0,1)</f>
        <v>0</v>
      </c>
      <c r="AU1712" cm="1">
        <f t="array" ref="AU1712">IF(OR(COUNTIF(AC1712,$AZ$2:$AZ$19)),0,1)</f>
        <v>0</v>
      </c>
      <c r="AV1712" cm="1">
        <f t="array" ref="AV1712">IF(OR(COUNTIF(AD1712,$AZ$2:$AZ$19)),0,1)</f>
        <v>0</v>
      </c>
      <c r="AX1712">
        <f t="shared" si="31"/>
        <v>0</v>
      </c>
    </row>
    <row r="1713" spans="1:50" x14ac:dyDescent="0.3">
      <c r="A1713" s="92" t="str" cm="1">
        <f t="array" ref="A1713">IF(AX1713&gt;0,'Licensee Info'!$A$2:$A$2,"#N/A")</f>
        <v>#N/A</v>
      </c>
      <c r="B1713" s="88" t="str">
        <f>'Cover Sheet'!$A$3</f>
        <v>[insert AFS Reporting Period]</v>
      </c>
      <c r="C1713" s="88" t="str">
        <f>'Cover Sheet'!$D$3</f>
        <v>[insert all medical and adult-use license record numbers covered by this AFS]</v>
      </c>
      <c r="D1713" s="88" t="str">
        <f>'Cover Sheet'!$A$6</f>
        <v>[insert name of firm]</v>
      </c>
      <c r="E1713" s="88" t="str">
        <f>'Cover Sheet'!$B$6</f>
        <v>[insert CPA name]</v>
      </c>
      <c r="F1713" s="88" t="str">
        <f>'Cover Sheet'!$B$8</f>
        <v>[insert CPA license number]</v>
      </c>
      <c r="G1713" s="88" t="str">
        <f>'Cover Sheet'!$D$6</f>
        <v>[insert direct email address]</v>
      </c>
      <c r="H1713" s="88" t="str">
        <f>'Cover Sheet'!$D$8</f>
        <v>[insert direct phone number]</v>
      </c>
      <c r="I1713" s="88" t="str">
        <f>'Cover Sheet'!$D$10</f>
        <v>[insert firm mailing address]</v>
      </c>
      <c r="J1713" s="88" t="str">
        <f>'Licensee Info'!$E$2</f>
        <v>Report not attested to correctly</v>
      </c>
      <c r="K1713" t="s">
        <v>309</v>
      </c>
      <c r="L1713">
        <v>1</v>
      </c>
      <c r="M1713" t="s">
        <v>284</v>
      </c>
      <c r="N1713">
        <v>3</v>
      </c>
      <c r="O1713">
        <v>8</v>
      </c>
      <c r="R1713">
        <v>0</v>
      </c>
      <c r="S1713">
        <v>0</v>
      </c>
      <c r="T1713">
        <v>0</v>
      </c>
      <c r="U1713">
        <v>0</v>
      </c>
      <c r="V1713">
        <v>0</v>
      </c>
      <c r="W1713">
        <v>0</v>
      </c>
      <c r="X1713">
        <v>0</v>
      </c>
      <c r="Y1713">
        <v>0</v>
      </c>
      <c r="Z1713">
        <v>0</v>
      </c>
      <c r="AA1713">
        <v>0</v>
      </c>
      <c r="AB1713">
        <v>0</v>
      </c>
      <c r="AC1713">
        <v>0</v>
      </c>
      <c r="AD1713">
        <v>0</v>
      </c>
      <c r="AJ1713" cm="1">
        <f t="array" ref="AJ1713">IF(OR(COUNTIF(R1713,$AZ$2:$AZ$19)),0,1)</f>
        <v>0</v>
      </c>
      <c r="AK1713" cm="1">
        <f t="array" ref="AK1713">IF(OR(COUNTIF(S1713,$AZ$2:$AZ$19)),0,1)</f>
        <v>0</v>
      </c>
      <c r="AL1713" cm="1">
        <f t="array" ref="AL1713">IF(OR(COUNTIF(T1713,$AZ$2:$AZ$19)),0,1)</f>
        <v>0</v>
      </c>
      <c r="AM1713" cm="1">
        <f t="array" ref="AM1713">IF(OR(COUNTIF(U1713,$AZ$2:$AZ$19)),0,1)</f>
        <v>0</v>
      </c>
      <c r="AN1713" cm="1">
        <f t="array" ref="AN1713">IF(OR(COUNTIF(V1713,$AZ$2:$AZ$19)),0,1)</f>
        <v>0</v>
      </c>
      <c r="AO1713" cm="1">
        <f t="array" ref="AO1713">IF(OR(COUNTIF(W1713,$AZ$2:$AZ$19)),0,1)</f>
        <v>0</v>
      </c>
      <c r="AP1713" cm="1">
        <f t="array" ref="AP1713">IF(OR(COUNTIF(X1713,$AZ$2:$AZ$19)),0,1)</f>
        <v>0</v>
      </c>
      <c r="AQ1713" cm="1">
        <f t="array" ref="AQ1713">IF(OR(COUNTIF(Y1713,$AZ$2:$AZ$19)),0,1)</f>
        <v>0</v>
      </c>
      <c r="AR1713" cm="1">
        <f t="array" ref="AR1713">IF(OR(COUNTIF(Z1713,$AZ$2:$AZ$19)),0,1)</f>
        <v>0</v>
      </c>
      <c r="AS1713" cm="1">
        <f t="array" ref="AS1713">IF(OR(COUNTIF(AA1713,$AZ$2:$AZ$19)),0,1)</f>
        <v>0</v>
      </c>
      <c r="AT1713" cm="1">
        <f t="array" ref="AT1713">IF(OR(COUNTIF(AB1713,$AZ$2:$AZ$19)),0,1)</f>
        <v>0</v>
      </c>
      <c r="AU1713" cm="1">
        <f t="array" ref="AU1713">IF(OR(COUNTIF(AC1713,$AZ$2:$AZ$19)),0,1)</f>
        <v>0</v>
      </c>
      <c r="AV1713" cm="1">
        <f t="array" ref="AV1713">IF(OR(COUNTIF(AD1713,$AZ$2:$AZ$19)),0,1)</f>
        <v>0</v>
      </c>
      <c r="AX1713">
        <f t="shared" si="31"/>
        <v>0</v>
      </c>
    </row>
    <row r="1714" spans="1:50" x14ac:dyDescent="0.3">
      <c r="A1714" s="88" t="str" cm="1">
        <f t="array" ref="A1714">IF(AX1714&gt;0,'Licensee Info'!$A$2:$A$2,"#N/A")</f>
        <v>#N/A</v>
      </c>
      <c r="B1714" s="88" t="str">
        <f>'Cover Sheet'!$A$3</f>
        <v>[insert AFS Reporting Period]</v>
      </c>
      <c r="C1714" s="88" t="str">
        <f>'Cover Sheet'!$D$3</f>
        <v>[insert all medical and adult-use license record numbers covered by this AFS]</v>
      </c>
      <c r="D1714" s="88" t="str">
        <f>'Cover Sheet'!$A$6</f>
        <v>[insert name of firm]</v>
      </c>
      <c r="E1714" s="88" t="str">
        <f>'Cover Sheet'!$B$6</f>
        <v>[insert CPA name]</v>
      </c>
      <c r="F1714" s="88" t="str">
        <f>'Cover Sheet'!$B$8</f>
        <v>[insert CPA license number]</v>
      </c>
      <c r="G1714" s="88" t="str">
        <f>'Cover Sheet'!$D$6</f>
        <v>[insert direct email address]</v>
      </c>
      <c r="H1714" s="88" t="str">
        <f>'Cover Sheet'!$D$8</f>
        <v>[insert direct phone number]</v>
      </c>
      <c r="I1714" s="88" t="str">
        <f>'Cover Sheet'!$D$10</f>
        <v>[insert firm mailing address]</v>
      </c>
      <c r="J1714" s="88" t="str">
        <f>'Licensee Info'!$E$2</f>
        <v>Report not attested to correctly</v>
      </c>
      <c r="K1714" s="91" t="s">
        <v>309</v>
      </c>
      <c r="L1714" s="91">
        <v>1</v>
      </c>
      <c r="M1714" s="91" t="s">
        <v>284</v>
      </c>
      <c r="N1714" s="91">
        <v>3</v>
      </c>
      <c r="O1714" s="91">
        <v>9</v>
      </c>
      <c r="P1714" s="91"/>
      <c r="Q1714" s="91"/>
      <c r="R1714" s="91">
        <v>0</v>
      </c>
      <c r="S1714" s="91">
        <v>0</v>
      </c>
      <c r="T1714" s="91">
        <v>0</v>
      </c>
      <c r="U1714" s="91">
        <v>0</v>
      </c>
      <c r="V1714" s="91">
        <v>0</v>
      </c>
      <c r="W1714" s="91">
        <v>0</v>
      </c>
      <c r="X1714" s="91">
        <v>0</v>
      </c>
      <c r="Y1714" s="91">
        <v>0</v>
      </c>
      <c r="Z1714" s="91">
        <v>0</v>
      </c>
      <c r="AA1714" s="91">
        <v>0</v>
      </c>
      <c r="AB1714" s="91">
        <v>0</v>
      </c>
      <c r="AC1714" s="91">
        <v>0</v>
      </c>
      <c r="AD1714" s="91">
        <v>0</v>
      </c>
      <c r="AE1714" s="91"/>
      <c r="AF1714" s="91"/>
      <c r="AG1714" s="91"/>
      <c r="AH1714" s="91"/>
      <c r="AJ1714" cm="1">
        <f t="array" ref="AJ1714">IF(OR(COUNTIF(R1714,$AZ$2:$AZ$19)),0,1)</f>
        <v>0</v>
      </c>
      <c r="AK1714" cm="1">
        <f t="array" ref="AK1714">IF(OR(COUNTIF(S1714,$AZ$2:$AZ$19)),0,1)</f>
        <v>0</v>
      </c>
      <c r="AL1714" cm="1">
        <f t="array" ref="AL1714">IF(OR(COUNTIF(T1714,$AZ$2:$AZ$19)),0,1)</f>
        <v>0</v>
      </c>
      <c r="AM1714" cm="1">
        <f t="array" ref="AM1714">IF(OR(COUNTIF(U1714,$AZ$2:$AZ$19)),0,1)</f>
        <v>0</v>
      </c>
      <c r="AN1714" cm="1">
        <f t="array" ref="AN1714">IF(OR(COUNTIF(V1714,$AZ$2:$AZ$19)),0,1)</f>
        <v>0</v>
      </c>
      <c r="AO1714" cm="1">
        <f t="array" ref="AO1714">IF(OR(COUNTIF(W1714,$AZ$2:$AZ$19)),0,1)</f>
        <v>0</v>
      </c>
      <c r="AP1714" cm="1">
        <f t="array" ref="AP1714">IF(OR(COUNTIF(X1714,$AZ$2:$AZ$19)),0,1)</f>
        <v>0</v>
      </c>
      <c r="AQ1714" cm="1">
        <f t="array" ref="AQ1714">IF(OR(COUNTIF(Y1714,$AZ$2:$AZ$19)),0,1)</f>
        <v>0</v>
      </c>
      <c r="AR1714" cm="1">
        <f t="array" ref="AR1714">IF(OR(COUNTIF(Z1714,$AZ$2:$AZ$19)),0,1)</f>
        <v>0</v>
      </c>
      <c r="AS1714" cm="1">
        <f t="array" ref="AS1714">IF(OR(COUNTIF(AA1714,$AZ$2:$AZ$19)),0,1)</f>
        <v>0</v>
      </c>
      <c r="AT1714" cm="1">
        <f t="array" ref="AT1714">IF(OR(COUNTIF(AB1714,$AZ$2:$AZ$19)),0,1)</f>
        <v>0</v>
      </c>
      <c r="AU1714" cm="1">
        <f t="array" ref="AU1714">IF(OR(COUNTIF(AC1714,$AZ$2:$AZ$19)),0,1)</f>
        <v>0</v>
      </c>
      <c r="AV1714" cm="1">
        <f t="array" ref="AV1714">IF(OR(COUNTIF(AD1714,$AZ$2:$AZ$19)),0,1)</f>
        <v>0</v>
      </c>
      <c r="AX1714">
        <f t="shared" si="31"/>
        <v>0</v>
      </c>
    </row>
    <row r="1715" spans="1:50" x14ac:dyDescent="0.3">
      <c r="A1715" s="92" t="str" cm="1">
        <f t="array" ref="A1715">IF(AX1715&gt;0,'Licensee Info'!$A$2:$A$2,"#N/A")</f>
        <v>#N/A</v>
      </c>
      <c r="B1715" s="88" t="str">
        <f>'Cover Sheet'!$A$3</f>
        <v>[insert AFS Reporting Period]</v>
      </c>
      <c r="C1715" s="88" t="str">
        <f>'Cover Sheet'!$D$3</f>
        <v>[insert all medical and adult-use license record numbers covered by this AFS]</v>
      </c>
      <c r="D1715" s="88" t="str">
        <f>'Cover Sheet'!$A$6</f>
        <v>[insert name of firm]</v>
      </c>
      <c r="E1715" s="88" t="str">
        <f>'Cover Sheet'!$B$6</f>
        <v>[insert CPA name]</v>
      </c>
      <c r="F1715" s="88" t="str">
        <f>'Cover Sheet'!$B$8</f>
        <v>[insert CPA license number]</v>
      </c>
      <c r="G1715" s="88" t="str">
        <f>'Cover Sheet'!$D$6</f>
        <v>[insert direct email address]</v>
      </c>
      <c r="H1715" s="88" t="str">
        <f>'Cover Sheet'!$D$8</f>
        <v>[insert direct phone number]</v>
      </c>
      <c r="I1715" s="88" t="str">
        <f>'Cover Sheet'!$D$10</f>
        <v>[insert firm mailing address]</v>
      </c>
      <c r="J1715" s="88" t="str">
        <f>'Licensee Info'!$E$2</f>
        <v>Report not attested to correctly</v>
      </c>
      <c r="K1715" t="s">
        <v>309</v>
      </c>
      <c r="L1715">
        <v>1</v>
      </c>
      <c r="M1715" t="s">
        <v>284</v>
      </c>
      <c r="N1715">
        <v>3</v>
      </c>
      <c r="O1715">
        <v>10</v>
      </c>
      <c r="R1715">
        <v>0</v>
      </c>
      <c r="S1715">
        <v>0</v>
      </c>
      <c r="T1715">
        <v>0</v>
      </c>
      <c r="U1715">
        <v>0</v>
      </c>
      <c r="V1715">
        <v>0</v>
      </c>
      <c r="W1715">
        <v>0</v>
      </c>
      <c r="X1715">
        <v>0</v>
      </c>
      <c r="Y1715">
        <v>0</v>
      </c>
      <c r="Z1715">
        <v>0</v>
      </c>
      <c r="AA1715">
        <v>0</v>
      </c>
      <c r="AB1715">
        <v>0</v>
      </c>
      <c r="AC1715">
        <v>0</v>
      </c>
      <c r="AD1715">
        <v>0</v>
      </c>
      <c r="AJ1715" cm="1">
        <f t="array" ref="AJ1715">IF(OR(COUNTIF(R1715,$AZ$2:$AZ$19)),0,1)</f>
        <v>0</v>
      </c>
      <c r="AK1715" cm="1">
        <f t="array" ref="AK1715">IF(OR(COUNTIF(S1715,$AZ$2:$AZ$19)),0,1)</f>
        <v>0</v>
      </c>
      <c r="AL1715" cm="1">
        <f t="array" ref="AL1715">IF(OR(COUNTIF(T1715,$AZ$2:$AZ$19)),0,1)</f>
        <v>0</v>
      </c>
      <c r="AM1715" cm="1">
        <f t="array" ref="AM1715">IF(OR(COUNTIF(U1715,$AZ$2:$AZ$19)),0,1)</f>
        <v>0</v>
      </c>
      <c r="AN1715" cm="1">
        <f t="array" ref="AN1715">IF(OR(COUNTIF(V1715,$AZ$2:$AZ$19)),0,1)</f>
        <v>0</v>
      </c>
      <c r="AO1715" cm="1">
        <f t="array" ref="AO1715">IF(OR(COUNTIF(W1715,$AZ$2:$AZ$19)),0,1)</f>
        <v>0</v>
      </c>
      <c r="AP1715" cm="1">
        <f t="array" ref="AP1715">IF(OR(COUNTIF(X1715,$AZ$2:$AZ$19)),0,1)</f>
        <v>0</v>
      </c>
      <c r="AQ1715" cm="1">
        <f t="array" ref="AQ1715">IF(OR(COUNTIF(Y1715,$AZ$2:$AZ$19)),0,1)</f>
        <v>0</v>
      </c>
      <c r="AR1715" cm="1">
        <f t="array" ref="AR1715">IF(OR(COUNTIF(Z1715,$AZ$2:$AZ$19)),0,1)</f>
        <v>0</v>
      </c>
      <c r="AS1715" cm="1">
        <f t="array" ref="AS1715">IF(OR(COUNTIF(AA1715,$AZ$2:$AZ$19)),0,1)</f>
        <v>0</v>
      </c>
      <c r="AT1715" cm="1">
        <f t="array" ref="AT1715">IF(OR(COUNTIF(AB1715,$AZ$2:$AZ$19)),0,1)</f>
        <v>0</v>
      </c>
      <c r="AU1715" cm="1">
        <f t="array" ref="AU1715">IF(OR(COUNTIF(AC1715,$AZ$2:$AZ$19)),0,1)</f>
        <v>0</v>
      </c>
      <c r="AV1715" cm="1">
        <f t="array" ref="AV1715">IF(OR(COUNTIF(AD1715,$AZ$2:$AZ$19)),0,1)</f>
        <v>0</v>
      </c>
      <c r="AX1715">
        <f t="shared" si="31"/>
        <v>0</v>
      </c>
    </row>
    <row r="1716" spans="1:50" x14ac:dyDescent="0.3">
      <c r="A1716" s="88" t="str" cm="1">
        <f t="array" aca="1" ref="A1716" ca="1">IF(AX1716&gt;0,'Licensee Info'!$A$2:$A$2,"#N/A")</f>
        <v>#N/A</v>
      </c>
      <c r="B1716" s="88" t="str">
        <f>'Cover Sheet'!$A$3</f>
        <v>[insert AFS Reporting Period]</v>
      </c>
      <c r="C1716" s="88" t="str">
        <f>'Cover Sheet'!$D$3</f>
        <v>[insert all medical and adult-use license record numbers covered by this AFS]</v>
      </c>
      <c r="D1716" s="88" t="str">
        <f>'Cover Sheet'!$A$6</f>
        <v>[insert name of firm]</v>
      </c>
      <c r="E1716" s="88" t="str">
        <f>'Cover Sheet'!$B$6</f>
        <v>[insert CPA name]</v>
      </c>
      <c r="F1716" s="88" t="str">
        <f>'Cover Sheet'!$B$8</f>
        <v>[insert CPA license number]</v>
      </c>
      <c r="G1716" s="88" t="str">
        <f>'Cover Sheet'!$D$6</f>
        <v>[insert direct email address]</v>
      </c>
      <c r="H1716" s="88" t="str">
        <f>'Cover Sheet'!$D$8</f>
        <v>[insert direct phone number]</v>
      </c>
      <c r="I1716" s="88" t="str">
        <f>'Cover Sheet'!$D$10</f>
        <v>[insert firm mailing address]</v>
      </c>
      <c r="J1716" s="88" t="str">
        <f>'Licensee Info'!$E$2</f>
        <v>Report not attested to correctly</v>
      </c>
      <c r="K1716" s="91" t="s">
        <v>309</v>
      </c>
      <c r="L1716" s="91">
        <v>1</v>
      </c>
      <c r="M1716" s="91">
        <v>2</v>
      </c>
      <c r="N1716" s="91">
        <v>4</v>
      </c>
      <c r="O1716" s="91">
        <v>1</v>
      </c>
      <c r="P1716" s="91"/>
      <c r="Q1716" s="91"/>
      <c r="R1716" s="91" t="str">
        <f ca="1">'E5 - Service Vendors'!$C$129</f>
        <v>[Autofilled based on inputs from part 1]</v>
      </c>
      <c r="S1716" s="91" cm="1">
        <f t="array" ref="S1716:W1727">'E5 - Service Vendors'!$A$131:$E$142</f>
        <v>0</v>
      </c>
      <c r="T1716" s="91">
        <v>0</v>
      </c>
      <c r="U1716" s="91">
        <v>0</v>
      </c>
      <c r="V1716" s="91">
        <v>0</v>
      </c>
      <c r="W1716" s="91">
        <v>0</v>
      </c>
      <c r="X1716" s="91">
        <v>0</v>
      </c>
      <c r="Y1716" s="91">
        <v>0</v>
      </c>
      <c r="Z1716" s="91">
        <v>0</v>
      </c>
      <c r="AA1716" s="91">
        <v>0</v>
      </c>
      <c r="AB1716" s="91">
        <v>0</v>
      </c>
      <c r="AC1716" s="91">
        <v>0</v>
      </c>
      <c r="AD1716" s="91">
        <v>0</v>
      </c>
      <c r="AE1716" s="91"/>
      <c r="AF1716" s="91"/>
      <c r="AG1716" s="91"/>
      <c r="AH1716" s="91"/>
      <c r="AJ1716" cm="1">
        <f t="array" aca="1" ref="AJ1716" ca="1">IF(OR(COUNTIF(R1716,$AZ$2:$AZ$19)),0,1)</f>
        <v>0</v>
      </c>
      <c r="AK1716" cm="1">
        <f t="array" ref="AK1716">IF(OR(COUNTIF(S1716,$AZ$2:$AZ$19)),0,1)</f>
        <v>0</v>
      </c>
      <c r="AL1716" cm="1">
        <f t="array" ref="AL1716">IF(OR(COUNTIF(T1716,$AZ$2:$AZ$19)),0,1)</f>
        <v>0</v>
      </c>
      <c r="AM1716" cm="1">
        <f t="array" ref="AM1716">IF(OR(COUNTIF(U1716,$AZ$2:$AZ$19)),0,1)</f>
        <v>0</v>
      </c>
      <c r="AN1716" cm="1">
        <f t="array" ref="AN1716">IF(OR(COUNTIF(V1716,$AZ$2:$AZ$19)),0,1)</f>
        <v>0</v>
      </c>
      <c r="AO1716" cm="1">
        <f t="array" ref="AO1716">IF(OR(COUNTIF(W1716,$AZ$2:$AZ$19)),0,1)</f>
        <v>0</v>
      </c>
      <c r="AP1716" cm="1">
        <f t="array" ref="AP1716">IF(OR(COUNTIF(X1716,$AZ$2:$AZ$19)),0,1)</f>
        <v>0</v>
      </c>
      <c r="AQ1716" cm="1">
        <f t="array" ref="AQ1716">IF(OR(COUNTIF(Y1716,$AZ$2:$AZ$19)),0,1)</f>
        <v>0</v>
      </c>
      <c r="AR1716" cm="1">
        <f t="array" ref="AR1716">IF(OR(COUNTIF(Z1716,$AZ$2:$AZ$19)),0,1)</f>
        <v>0</v>
      </c>
      <c r="AS1716" cm="1">
        <f t="array" ref="AS1716">IF(OR(COUNTIF(AA1716,$AZ$2:$AZ$19)),0,1)</f>
        <v>0</v>
      </c>
      <c r="AT1716" cm="1">
        <f t="array" ref="AT1716">IF(OR(COUNTIF(AB1716,$AZ$2:$AZ$19)),0,1)</f>
        <v>0</v>
      </c>
      <c r="AU1716" cm="1">
        <f t="array" ref="AU1716">IF(OR(COUNTIF(AC1716,$AZ$2:$AZ$19)),0,1)</f>
        <v>0</v>
      </c>
      <c r="AV1716" cm="1">
        <f t="array" ref="AV1716">IF(OR(COUNTIF(AD1716,$AZ$2:$AZ$19)),0,1)</f>
        <v>0</v>
      </c>
      <c r="AX1716">
        <f t="shared" ca="1" si="31"/>
        <v>0</v>
      </c>
    </row>
    <row r="1717" spans="1:50" x14ac:dyDescent="0.3">
      <c r="A1717" s="92" t="str" cm="1">
        <f t="array" aca="1" ref="A1717" ca="1">IF(AX1717&gt;0,'Licensee Info'!$A$2:$A$2,"#N/A")</f>
        <v>#N/A</v>
      </c>
      <c r="B1717" s="88" t="str">
        <f>'Cover Sheet'!$A$3</f>
        <v>[insert AFS Reporting Period]</v>
      </c>
      <c r="C1717" s="88" t="str">
        <f>'Cover Sheet'!$D$3</f>
        <v>[insert all medical and adult-use license record numbers covered by this AFS]</v>
      </c>
      <c r="D1717" s="88" t="str">
        <f>'Cover Sheet'!$A$6</f>
        <v>[insert name of firm]</v>
      </c>
      <c r="E1717" s="88" t="str">
        <f>'Cover Sheet'!$B$6</f>
        <v>[insert CPA name]</v>
      </c>
      <c r="F1717" s="88" t="str">
        <f>'Cover Sheet'!$B$8</f>
        <v>[insert CPA license number]</v>
      </c>
      <c r="G1717" s="88" t="str">
        <f>'Cover Sheet'!$D$6</f>
        <v>[insert direct email address]</v>
      </c>
      <c r="H1717" s="88" t="str">
        <f>'Cover Sheet'!$D$8</f>
        <v>[insert direct phone number]</v>
      </c>
      <c r="I1717" s="88" t="str">
        <f>'Cover Sheet'!$D$10</f>
        <v>[insert firm mailing address]</v>
      </c>
      <c r="J1717" s="88" t="str">
        <f>'Licensee Info'!$E$2</f>
        <v>Report not attested to correctly</v>
      </c>
      <c r="K1717" t="s">
        <v>309</v>
      </c>
      <c r="L1717">
        <v>1</v>
      </c>
      <c r="M1717">
        <v>2</v>
      </c>
      <c r="N1717">
        <v>4</v>
      </c>
      <c r="O1717">
        <v>2</v>
      </c>
      <c r="R1717" t="str">
        <f ca="1">'E5 - Service Vendors'!$C$129</f>
        <v>[Autofilled based on inputs from part 1]</v>
      </c>
      <c r="S1717">
        <v>0</v>
      </c>
      <c r="T1717">
        <v>0</v>
      </c>
      <c r="U1717">
        <v>0</v>
      </c>
      <c r="V1717">
        <v>0</v>
      </c>
      <c r="W1717">
        <v>0</v>
      </c>
      <c r="X1717">
        <v>0</v>
      </c>
      <c r="Y1717">
        <v>0</v>
      </c>
      <c r="Z1717">
        <v>0</v>
      </c>
      <c r="AA1717">
        <v>0</v>
      </c>
      <c r="AB1717">
        <v>0</v>
      </c>
      <c r="AC1717">
        <v>0</v>
      </c>
      <c r="AD1717">
        <v>0</v>
      </c>
      <c r="AJ1717" cm="1">
        <f t="array" aca="1" ref="AJ1717" ca="1">IF(OR(COUNTIF(R1717,$AZ$2:$AZ$19)),0,1)</f>
        <v>0</v>
      </c>
      <c r="AK1717" cm="1">
        <f t="array" ref="AK1717">IF(OR(COUNTIF(S1717,$AZ$2:$AZ$19)),0,1)</f>
        <v>0</v>
      </c>
      <c r="AL1717" cm="1">
        <f t="array" ref="AL1717">IF(OR(COUNTIF(T1717,$AZ$2:$AZ$19)),0,1)</f>
        <v>0</v>
      </c>
      <c r="AM1717" cm="1">
        <f t="array" ref="AM1717">IF(OR(COUNTIF(U1717,$AZ$2:$AZ$19)),0,1)</f>
        <v>0</v>
      </c>
      <c r="AN1717" cm="1">
        <f t="array" ref="AN1717">IF(OR(COUNTIF(V1717,$AZ$2:$AZ$19)),0,1)</f>
        <v>0</v>
      </c>
      <c r="AO1717" cm="1">
        <f t="array" ref="AO1717">IF(OR(COUNTIF(W1717,$AZ$2:$AZ$19)),0,1)</f>
        <v>0</v>
      </c>
      <c r="AP1717" cm="1">
        <f t="array" ref="AP1717">IF(OR(COUNTIF(X1717,$AZ$2:$AZ$19)),0,1)</f>
        <v>0</v>
      </c>
      <c r="AQ1717" cm="1">
        <f t="array" ref="AQ1717">IF(OR(COUNTIF(Y1717,$AZ$2:$AZ$19)),0,1)</f>
        <v>0</v>
      </c>
      <c r="AR1717" cm="1">
        <f t="array" ref="AR1717">IF(OR(COUNTIF(Z1717,$AZ$2:$AZ$19)),0,1)</f>
        <v>0</v>
      </c>
      <c r="AS1717" cm="1">
        <f t="array" ref="AS1717">IF(OR(COUNTIF(AA1717,$AZ$2:$AZ$19)),0,1)</f>
        <v>0</v>
      </c>
      <c r="AT1717" cm="1">
        <f t="array" ref="AT1717">IF(OR(COUNTIF(AB1717,$AZ$2:$AZ$19)),0,1)</f>
        <v>0</v>
      </c>
      <c r="AU1717" cm="1">
        <f t="array" ref="AU1717">IF(OR(COUNTIF(AC1717,$AZ$2:$AZ$19)),0,1)</f>
        <v>0</v>
      </c>
      <c r="AV1717" cm="1">
        <f t="array" ref="AV1717">IF(OR(COUNTIF(AD1717,$AZ$2:$AZ$19)),0,1)</f>
        <v>0</v>
      </c>
      <c r="AX1717">
        <f t="shared" ca="1" si="31"/>
        <v>0</v>
      </c>
    </row>
    <row r="1718" spans="1:50" x14ac:dyDescent="0.3">
      <c r="A1718" s="88" t="str" cm="1">
        <f t="array" aca="1" ref="A1718" ca="1">IF(AX1718&gt;0,'Licensee Info'!$A$2:$A$2,"#N/A")</f>
        <v>#N/A</v>
      </c>
      <c r="B1718" s="88" t="str">
        <f>'Cover Sheet'!$A$3</f>
        <v>[insert AFS Reporting Period]</v>
      </c>
      <c r="C1718" s="88" t="str">
        <f>'Cover Sheet'!$D$3</f>
        <v>[insert all medical and adult-use license record numbers covered by this AFS]</v>
      </c>
      <c r="D1718" s="88" t="str">
        <f>'Cover Sheet'!$A$6</f>
        <v>[insert name of firm]</v>
      </c>
      <c r="E1718" s="88" t="str">
        <f>'Cover Sheet'!$B$6</f>
        <v>[insert CPA name]</v>
      </c>
      <c r="F1718" s="88" t="str">
        <f>'Cover Sheet'!$B$8</f>
        <v>[insert CPA license number]</v>
      </c>
      <c r="G1718" s="88" t="str">
        <f>'Cover Sheet'!$D$6</f>
        <v>[insert direct email address]</v>
      </c>
      <c r="H1718" s="88" t="str">
        <f>'Cover Sheet'!$D$8</f>
        <v>[insert direct phone number]</v>
      </c>
      <c r="I1718" s="88" t="str">
        <f>'Cover Sheet'!$D$10</f>
        <v>[insert firm mailing address]</v>
      </c>
      <c r="J1718" s="88" t="str">
        <f>'Licensee Info'!$E$2</f>
        <v>Report not attested to correctly</v>
      </c>
      <c r="K1718" s="91" t="s">
        <v>309</v>
      </c>
      <c r="L1718" s="91">
        <v>1</v>
      </c>
      <c r="M1718" s="91">
        <v>2</v>
      </c>
      <c r="N1718" s="91">
        <v>4</v>
      </c>
      <c r="O1718" s="91">
        <v>3</v>
      </c>
      <c r="P1718" s="91"/>
      <c r="Q1718" s="91"/>
      <c r="R1718" s="91" t="str">
        <f ca="1">'E5 - Service Vendors'!$C$129</f>
        <v>[Autofilled based on inputs from part 1]</v>
      </c>
      <c r="S1718" s="91">
        <v>0</v>
      </c>
      <c r="T1718" s="91">
        <v>0</v>
      </c>
      <c r="U1718" s="91">
        <v>0</v>
      </c>
      <c r="V1718" s="91">
        <v>0</v>
      </c>
      <c r="W1718" s="91">
        <v>0</v>
      </c>
      <c r="X1718" s="91">
        <v>0</v>
      </c>
      <c r="Y1718" s="91">
        <v>0</v>
      </c>
      <c r="Z1718" s="91">
        <v>0</v>
      </c>
      <c r="AA1718" s="91">
        <v>0</v>
      </c>
      <c r="AB1718" s="91">
        <v>0</v>
      </c>
      <c r="AC1718" s="91">
        <v>0</v>
      </c>
      <c r="AD1718" s="91">
        <v>0</v>
      </c>
      <c r="AE1718" s="91"/>
      <c r="AF1718" s="91"/>
      <c r="AG1718" s="91"/>
      <c r="AH1718" s="91"/>
      <c r="AJ1718" cm="1">
        <f t="array" aca="1" ref="AJ1718" ca="1">IF(OR(COUNTIF(R1718,$AZ$2:$AZ$19)),0,1)</f>
        <v>0</v>
      </c>
      <c r="AK1718" cm="1">
        <f t="array" ref="AK1718">IF(OR(COUNTIF(S1718,$AZ$2:$AZ$19)),0,1)</f>
        <v>0</v>
      </c>
      <c r="AL1718" cm="1">
        <f t="array" ref="AL1718">IF(OR(COUNTIF(T1718,$AZ$2:$AZ$19)),0,1)</f>
        <v>0</v>
      </c>
      <c r="AM1718" cm="1">
        <f t="array" ref="AM1718">IF(OR(COUNTIF(U1718,$AZ$2:$AZ$19)),0,1)</f>
        <v>0</v>
      </c>
      <c r="AN1718" cm="1">
        <f t="array" ref="AN1718">IF(OR(COUNTIF(V1718,$AZ$2:$AZ$19)),0,1)</f>
        <v>0</v>
      </c>
      <c r="AO1718" cm="1">
        <f t="array" ref="AO1718">IF(OR(COUNTIF(W1718,$AZ$2:$AZ$19)),0,1)</f>
        <v>0</v>
      </c>
      <c r="AP1718" cm="1">
        <f t="array" ref="AP1718">IF(OR(COUNTIF(X1718,$AZ$2:$AZ$19)),0,1)</f>
        <v>0</v>
      </c>
      <c r="AQ1718" cm="1">
        <f t="array" ref="AQ1718">IF(OR(COUNTIF(Y1718,$AZ$2:$AZ$19)),0,1)</f>
        <v>0</v>
      </c>
      <c r="AR1718" cm="1">
        <f t="array" ref="AR1718">IF(OR(COUNTIF(Z1718,$AZ$2:$AZ$19)),0,1)</f>
        <v>0</v>
      </c>
      <c r="AS1718" cm="1">
        <f t="array" ref="AS1718">IF(OR(COUNTIF(AA1718,$AZ$2:$AZ$19)),0,1)</f>
        <v>0</v>
      </c>
      <c r="AT1718" cm="1">
        <f t="array" ref="AT1718">IF(OR(COUNTIF(AB1718,$AZ$2:$AZ$19)),0,1)</f>
        <v>0</v>
      </c>
      <c r="AU1718" cm="1">
        <f t="array" ref="AU1718">IF(OR(COUNTIF(AC1718,$AZ$2:$AZ$19)),0,1)</f>
        <v>0</v>
      </c>
      <c r="AV1718" cm="1">
        <f t="array" ref="AV1718">IF(OR(COUNTIF(AD1718,$AZ$2:$AZ$19)),0,1)</f>
        <v>0</v>
      </c>
      <c r="AX1718">
        <f t="shared" ca="1" si="31"/>
        <v>0</v>
      </c>
    </row>
    <row r="1719" spans="1:50" x14ac:dyDescent="0.3">
      <c r="A1719" s="92" t="str" cm="1">
        <f t="array" aca="1" ref="A1719" ca="1">IF(AX1719&gt;0,'Licensee Info'!$A$2:$A$2,"#N/A")</f>
        <v>#N/A</v>
      </c>
      <c r="B1719" s="88" t="str">
        <f>'Cover Sheet'!$A$3</f>
        <v>[insert AFS Reporting Period]</v>
      </c>
      <c r="C1719" s="88" t="str">
        <f>'Cover Sheet'!$D$3</f>
        <v>[insert all medical and adult-use license record numbers covered by this AFS]</v>
      </c>
      <c r="D1719" s="88" t="str">
        <f>'Cover Sheet'!$A$6</f>
        <v>[insert name of firm]</v>
      </c>
      <c r="E1719" s="88" t="str">
        <f>'Cover Sheet'!$B$6</f>
        <v>[insert CPA name]</v>
      </c>
      <c r="F1719" s="88" t="str">
        <f>'Cover Sheet'!$B$8</f>
        <v>[insert CPA license number]</v>
      </c>
      <c r="G1719" s="88" t="str">
        <f>'Cover Sheet'!$D$6</f>
        <v>[insert direct email address]</v>
      </c>
      <c r="H1719" s="88" t="str">
        <f>'Cover Sheet'!$D$8</f>
        <v>[insert direct phone number]</v>
      </c>
      <c r="I1719" s="88" t="str">
        <f>'Cover Sheet'!$D$10</f>
        <v>[insert firm mailing address]</v>
      </c>
      <c r="J1719" s="88" t="str">
        <f>'Licensee Info'!$E$2</f>
        <v>Report not attested to correctly</v>
      </c>
      <c r="K1719" t="s">
        <v>309</v>
      </c>
      <c r="L1719">
        <v>1</v>
      </c>
      <c r="M1719">
        <v>2</v>
      </c>
      <c r="N1719">
        <v>4</v>
      </c>
      <c r="O1719">
        <v>4</v>
      </c>
      <c r="R1719" t="str">
        <f ca="1">'E5 - Service Vendors'!$C$129</f>
        <v>[Autofilled based on inputs from part 1]</v>
      </c>
      <c r="S1719">
        <v>0</v>
      </c>
      <c r="T1719">
        <v>0</v>
      </c>
      <c r="U1719">
        <v>0</v>
      </c>
      <c r="V1719">
        <v>0</v>
      </c>
      <c r="W1719">
        <v>0</v>
      </c>
      <c r="X1719">
        <v>0</v>
      </c>
      <c r="Y1719">
        <v>0</v>
      </c>
      <c r="Z1719">
        <v>0</v>
      </c>
      <c r="AA1719">
        <v>0</v>
      </c>
      <c r="AB1719">
        <v>0</v>
      </c>
      <c r="AC1719">
        <v>0</v>
      </c>
      <c r="AD1719">
        <v>0</v>
      </c>
      <c r="AJ1719" cm="1">
        <f t="array" aca="1" ref="AJ1719" ca="1">IF(OR(COUNTIF(R1719,$AZ$2:$AZ$19)),0,1)</f>
        <v>0</v>
      </c>
      <c r="AK1719" cm="1">
        <f t="array" ref="AK1719">IF(OR(COUNTIF(S1719,$AZ$2:$AZ$19)),0,1)</f>
        <v>0</v>
      </c>
      <c r="AL1719" cm="1">
        <f t="array" ref="AL1719">IF(OR(COUNTIF(T1719,$AZ$2:$AZ$19)),0,1)</f>
        <v>0</v>
      </c>
      <c r="AM1719" cm="1">
        <f t="array" ref="AM1719">IF(OR(COUNTIF(U1719,$AZ$2:$AZ$19)),0,1)</f>
        <v>0</v>
      </c>
      <c r="AN1719" cm="1">
        <f t="array" ref="AN1719">IF(OR(COUNTIF(V1719,$AZ$2:$AZ$19)),0,1)</f>
        <v>0</v>
      </c>
      <c r="AO1719" cm="1">
        <f t="array" ref="AO1719">IF(OR(COUNTIF(W1719,$AZ$2:$AZ$19)),0,1)</f>
        <v>0</v>
      </c>
      <c r="AP1719" cm="1">
        <f t="array" ref="AP1719">IF(OR(COUNTIF(X1719,$AZ$2:$AZ$19)),0,1)</f>
        <v>0</v>
      </c>
      <c r="AQ1719" cm="1">
        <f t="array" ref="AQ1719">IF(OR(COUNTIF(Y1719,$AZ$2:$AZ$19)),0,1)</f>
        <v>0</v>
      </c>
      <c r="AR1719" cm="1">
        <f t="array" ref="AR1719">IF(OR(COUNTIF(Z1719,$AZ$2:$AZ$19)),0,1)</f>
        <v>0</v>
      </c>
      <c r="AS1719" cm="1">
        <f t="array" ref="AS1719">IF(OR(COUNTIF(AA1719,$AZ$2:$AZ$19)),0,1)</f>
        <v>0</v>
      </c>
      <c r="AT1719" cm="1">
        <f t="array" ref="AT1719">IF(OR(COUNTIF(AB1719,$AZ$2:$AZ$19)),0,1)</f>
        <v>0</v>
      </c>
      <c r="AU1719" cm="1">
        <f t="array" ref="AU1719">IF(OR(COUNTIF(AC1719,$AZ$2:$AZ$19)),0,1)</f>
        <v>0</v>
      </c>
      <c r="AV1719" cm="1">
        <f t="array" ref="AV1719">IF(OR(COUNTIF(AD1719,$AZ$2:$AZ$19)),0,1)</f>
        <v>0</v>
      </c>
      <c r="AX1719">
        <f t="shared" ca="1" si="31"/>
        <v>0</v>
      </c>
    </row>
    <row r="1720" spans="1:50" x14ac:dyDescent="0.3">
      <c r="A1720" s="88" t="str" cm="1">
        <f t="array" aca="1" ref="A1720" ca="1">IF(AX1720&gt;0,'Licensee Info'!$A$2:$A$2,"#N/A")</f>
        <v>#N/A</v>
      </c>
      <c r="B1720" s="88" t="str">
        <f>'Cover Sheet'!$A$3</f>
        <v>[insert AFS Reporting Period]</v>
      </c>
      <c r="C1720" s="88" t="str">
        <f>'Cover Sheet'!$D$3</f>
        <v>[insert all medical and adult-use license record numbers covered by this AFS]</v>
      </c>
      <c r="D1720" s="88" t="str">
        <f>'Cover Sheet'!$A$6</f>
        <v>[insert name of firm]</v>
      </c>
      <c r="E1720" s="88" t="str">
        <f>'Cover Sheet'!$B$6</f>
        <v>[insert CPA name]</v>
      </c>
      <c r="F1720" s="88" t="str">
        <f>'Cover Sheet'!$B$8</f>
        <v>[insert CPA license number]</v>
      </c>
      <c r="G1720" s="88" t="str">
        <f>'Cover Sheet'!$D$6</f>
        <v>[insert direct email address]</v>
      </c>
      <c r="H1720" s="88" t="str">
        <f>'Cover Sheet'!$D$8</f>
        <v>[insert direct phone number]</v>
      </c>
      <c r="I1720" s="88" t="str">
        <f>'Cover Sheet'!$D$10</f>
        <v>[insert firm mailing address]</v>
      </c>
      <c r="J1720" s="88" t="str">
        <f>'Licensee Info'!$E$2</f>
        <v>Report not attested to correctly</v>
      </c>
      <c r="K1720" s="91" t="s">
        <v>309</v>
      </c>
      <c r="L1720" s="91">
        <v>1</v>
      </c>
      <c r="M1720" s="91">
        <v>2</v>
      </c>
      <c r="N1720" s="91">
        <v>4</v>
      </c>
      <c r="O1720" s="91">
        <v>5</v>
      </c>
      <c r="P1720" s="91"/>
      <c r="Q1720" s="91"/>
      <c r="R1720" s="91" t="str">
        <f ca="1">'E5 - Service Vendors'!$C$129</f>
        <v>[Autofilled based on inputs from part 1]</v>
      </c>
      <c r="S1720" s="91">
        <v>0</v>
      </c>
      <c r="T1720" s="91">
        <v>0</v>
      </c>
      <c r="U1720" s="91">
        <v>0</v>
      </c>
      <c r="V1720" s="91">
        <v>0</v>
      </c>
      <c r="W1720" s="91">
        <v>0</v>
      </c>
      <c r="X1720" s="91">
        <v>0</v>
      </c>
      <c r="Y1720" s="91">
        <v>0</v>
      </c>
      <c r="Z1720" s="91">
        <v>0</v>
      </c>
      <c r="AA1720" s="91">
        <v>0</v>
      </c>
      <c r="AB1720" s="91">
        <v>0</v>
      </c>
      <c r="AC1720" s="91">
        <v>0</v>
      </c>
      <c r="AD1720" s="91">
        <v>0</v>
      </c>
      <c r="AE1720" s="91"/>
      <c r="AF1720" s="91"/>
      <c r="AG1720" s="91"/>
      <c r="AH1720" s="91"/>
      <c r="AJ1720" cm="1">
        <f t="array" aca="1" ref="AJ1720" ca="1">IF(OR(COUNTIF(R1720,$AZ$2:$AZ$19)),0,1)</f>
        <v>0</v>
      </c>
      <c r="AK1720" cm="1">
        <f t="array" ref="AK1720">IF(OR(COUNTIF(S1720,$AZ$2:$AZ$19)),0,1)</f>
        <v>0</v>
      </c>
      <c r="AL1720" cm="1">
        <f t="array" ref="AL1720">IF(OR(COUNTIF(T1720,$AZ$2:$AZ$19)),0,1)</f>
        <v>0</v>
      </c>
      <c r="AM1720" cm="1">
        <f t="array" ref="AM1720">IF(OR(COUNTIF(U1720,$AZ$2:$AZ$19)),0,1)</f>
        <v>0</v>
      </c>
      <c r="AN1720" cm="1">
        <f t="array" ref="AN1720">IF(OR(COUNTIF(V1720,$AZ$2:$AZ$19)),0,1)</f>
        <v>0</v>
      </c>
      <c r="AO1720" cm="1">
        <f t="array" ref="AO1720">IF(OR(COUNTIF(W1720,$AZ$2:$AZ$19)),0,1)</f>
        <v>0</v>
      </c>
      <c r="AP1720" cm="1">
        <f t="array" ref="AP1720">IF(OR(COUNTIF(X1720,$AZ$2:$AZ$19)),0,1)</f>
        <v>0</v>
      </c>
      <c r="AQ1720" cm="1">
        <f t="array" ref="AQ1720">IF(OR(COUNTIF(Y1720,$AZ$2:$AZ$19)),0,1)</f>
        <v>0</v>
      </c>
      <c r="AR1720" cm="1">
        <f t="array" ref="AR1720">IF(OR(COUNTIF(Z1720,$AZ$2:$AZ$19)),0,1)</f>
        <v>0</v>
      </c>
      <c r="AS1720" cm="1">
        <f t="array" ref="AS1720">IF(OR(COUNTIF(AA1720,$AZ$2:$AZ$19)),0,1)</f>
        <v>0</v>
      </c>
      <c r="AT1720" cm="1">
        <f t="array" ref="AT1720">IF(OR(COUNTIF(AB1720,$AZ$2:$AZ$19)),0,1)</f>
        <v>0</v>
      </c>
      <c r="AU1720" cm="1">
        <f t="array" ref="AU1720">IF(OR(COUNTIF(AC1720,$AZ$2:$AZ$19)),0,1)</f>
        <v>0</v>
      </c>
      <c r="AV1720" cm="1">
        <f t="array" ref="AV1720">IF(OR(COUNTIF(AD1720,$AZ$2:$AZ$19)),0,1)</f>
        <v>0</v>
      </c>
      <c r="AX1720">
        <f t="shared" ca="1" si="31"/>
        <v>0</v>
      </c>
    </row>
    <row r="1721" spans="1:50" x14ac:dyDescent="0.3">
      <c r="A1721" s="92" t="str" cm="1">
        <f t="array" aca="1" ref="A1721" ca="1">IF(AX1721&gt;0,'Licensee Info'!$A$2:$A$2,"#N/A")</f>
        <v>#N/A</v>
      </c>
      <c r="B1721" s="88" t="str">
        <f>'Cover Sheet'!$A$3</f>
        <v>[insert AFS Reporting Period]</v>
      </c>
      <c r="C1721" s="88" t="str">
        <f>'Cover Sheet'!$D$3</f>
        <v>[insert all medical and adult-use license record numbers covered by this AFS]</v>
      </c>
      <c r="D1721" s="88" t="str">
        <f>'Cover Sheet'!$A$6</f>
        <v>[insert name of firm]</v>
      </c>
      <c r="E1721" s="88" t="str">
        <f>'Cover Sheet'!$B$6</f>
        <v>[insert CPA name]</v>
      </c>
      <c r="F1721" s="88" t="str">
        <f>'Cover Sheet'!$B$8</f>
        <v>[insert CPA license number]</v>
      </c>
      <c r="G1721" s="88" t="str">
        <f>'Cover Sheet'!$D$6</f>
        <v>[insert direct email address]</v>
      </c>
      <c r="H1721" s="88" t="str">
        <f>'Cover Sheet'!$D$8</f>
        <v>[insert direct phone number]</v>
      </c>
      <c r="I1721" s="88" t="str">
        <f>'Cover Sheet'!$D$10</f>
        <v>[insert firm mailing address]</v>
      </c>
      <c r="J1721" s="88" t="str">
        <f>'Licensee Info'!$E$2</f>
        <v>Report not attested to correctly</v>
      </c>
      <c r="K1721" t="s">
        <v>309</v>
      </c>
      <c r="L1721">
        <v>1</v>
      </c>
      <c r="M1721">
        <v>2</v>
      </c>
      <c r="N1721">
        <v>4</v>
      </c>
      <c r="O1721">
        <v>6</v>
      </c>
      <c r="R1721" t="str">
        <f ca="1">'E5 - Service Vendors'!$C$129</f>
        <v>[Autofilled based on inputs from part 1]</v>
      </c>
      <c r="S1721">
        <v>0</v>
      </c>
      <c r="T1721">
        <v>0</v>
      </c>
      <c r="U1721">
        <v>0</v>
      </c>
      <c r="V1721">
        <v>0</v>
      </c>
      <c r="W1721">
        <v>0</v>
      </c>
      <c r="X1721">
        <v>0</v>
      </c>
      <c r="Y1721">
        <v>0</v>
      </c>
      <c r="Z1721">
        <v>0</v>
      </c>
      <c r="AA1721">
        <v>0</v>
      </c>
      <c r="AB1721">
        <v>0</v>
      </c>
      <c r="AC1721">
        <v>0</v>
      </c>
      <c r="AD1721">
        <v>0</v>
      </c>
      <c r="AJ1721" cm="1">
        <f t="array" aca="1" ref="AJ1721" ca="1">IF(OR(COUNTIF(R1721,$AZ$2:$AZ$19)),0,1)</f>
        <v>0</v>
      </c>
      <c r="AK1721" cm="1">
        <f t="array" ref="AK1721">IF(OR(COUNTIF(S1721,$AZ$2:$AZ$19)),0,1)</f>
        <v>0</v>
      </c>
      <c r="AL1721" cm="1">
        <f t="array" ref="AL1721">IF(OR(COUNTIF(T1721,$AZ$2:$AZ$19)),0,1)</f>
        <v>0</v>
      </c>
      <c r="AM1721" cm="1">
        <f t="array" ref="AM1721">IF(OR(COUNTIF(U1721,$AZ$2:$AZ$19)),0,1)</f>
        <v>0</v>
      </c>
      <c r="AN1721" cm="1">
        <f t="array" ref="AN1721">IF(OR(COUNTIF(V1721,$AZ$2:$AZ$19)),0,1)</f>
        <v>0</v>
      </c>
      <c r="AO1721" cm="1">
        <f t="array" ref="AO1721">IF(OR(COUNTIF(W1721,$AZ$2:$AZ$19)),0,1)</f>
        <v>0</v>
      </c>
      <c r="AP1721" cm="1">
        <f t="array" ref="AP1721">IF(OR(COUNTIF(X1721,$AZ$2:$AZ$19)),0,1)</f>
        <v>0</v>
      </c>
      <c r="AQ1721" cm="1">
        <f t="array" ref="AQ1721">IF(OR(COUNTIF(Y1721,$AZ$2:$AZ$19)),0,1)</f>
        <v>0</v>
      </c>
      <c r="AR1721" cm="1">
        <f t="array" ref="AR1721">IF(OR(COUNTIF(Z1721,$AZ$2:$AZ$19)),0,1)</f>
        <v>0</v>
      </c>
      <c r="AS1721" cm="1">
        <f t="array" ref="AS1721">IF(OR(COUNTIF(AA1721,$AZ$2:$AZ$19)),0,1)</f>
        <v>0</v>
      </c>
      <c r="AT1721" cm="1">
        <f t="array" ref="AT1721">IF(OR(COUNTIF(AB1721,$AZ$2:$AZ$19)),0,1)</f>
        <v>0</v>
      </c>
      <c r="AU1721" cm="1">
        <f t="array" ref="AU1721">IF(OR(COUNTIF(AC1721,$AZ$2:$AZ$19)),0,1)</f>
        <v>0</v>
      </c>
      <c r="AV1721" cm="1">
        <f t="array" ref="AV1721">IF(OR(COUNTIF(AD1721,$AZ$2:$AZ$19)),0,1)</f>
        <v>0</v>
      </c>
      <c r="AX1721">
        <f t="shared" ca="1" si="31"/>
        <v>0</v>
      </c>
    </row>
    <row r="1722" spans="1:50" x14ac:dyDescent="0.3">
      <c r="A1722" s="88" t="str" cm="1">
        <f t="array" aca="1" ref="A1722" ca="1">IF(AX1722&gt;0,'Licensee Info'!$A$2:$A$2,"#N/A")</f>
        <v>#N/A</v>
      </c>
      <c r="B1722" s="88" t="str">
        <f>'Cover Sheet'!$A$3</f>
        <v>[insert AFS Reporting Period]</v>
      </c>
      <c r="C1722" s="88" t="str">
        <f>'Cover Sheet'!$D$3</f>
        <v>[insert all medical and adult-use license record numbers covered by this AFS]</v>
      </c>
      <c r="D1722" s="88" t="str">
        <f>'Cover Sheet'!$A$6</f>
        <v>[insert name of firm]</v>
      </c>
      <c r="E1722" s="88" t="str">
        <f>'Cover Sheet'!$B$6</f>
        <v>[insert CPA name]</v>
      </c>
      <c r="F1722" s="88" t="str">
        <f>'Cover Sheet'!$B$8</f>
        <v>[insert CPA license number]</v>
      </c>
      <c r="G1722" s="88" t="str">
        <f>'Cover Sheet'!$D$6</f>
        <v>[insert direct email address]</v>
      </c>
      <c r="H1722" s="88" t="str">
        <f>'Cover Sheet'!$D$8</f>
        <v>[insert direct phone number]</v>
      </c>
      <c r="I1722" s="88" t="str">
        <f>'Cover Sheet'!$D$10</f>
        <v>[insert firm mailing address]</v>
      </c>
      <c r="J1722" s="88" t="str">
        <f>'Licensee Info'!$E$2</f>
        <v>Report not attested to correctly</v>
      </c>
      <c r="K1722" s="91" t="s">
        <v>309</v>
      </c>
      <c r="L1722" s="91">
        <v>1</v>
      </c>
      <c r="M1722" s="91">
        <v>2</v>
      </c>
      <c r="N1722" s="91">
        <v>4</v>
      </c>
      <c r="O1722" s="91">
        <v>7</v>
      </c>
      <c r="P1722" s="91"/>
      <c r="Q1722" s="91"/>
      <c r="R1722" s="91" t="str">
        <f ca="1">'E5 - Service Vendors'!$C$129</f>
        <v>[Autofilled based on inputs from part 1]</v>
      </c>
      <c r="S1722" s="91">
        <v>0</v>
      </c>
      <c r="T1722" s="91">
        <v>0</v>
      </c>
      <c r="U1722" s="91">
        <v>0</v>
      </c>
      <c r="V1722" s="91">
        <v>0</v>
      </c>
      <c r="W1722" s="91">
        <v>0</v>
      </c>
      <c r="X1722" s="91">
        <v>0</v>
      </c>
      <c r="Y1722" s="91">
        <v>0</v>
      </c>
      <c r="Z1722" s="91">
        <v>0</v>
      </c>
      <c r="AA1722" s="91">
        <v>0</v>
      </c>
      <c r="AB1722" s="91">
        <v>0</v>
      </c>
      <c r="AC1722" s="91">
        <v>0</v>
      </c>
      <c r="AD1722" s="91">
        <v>0</v>
      </c>
      <c r="AE1722" s="91"/>
      <c r="AF1722" s="91"/>
      <c r="AG1722" s="91"/>
      <c r="AH1722" s="91"/>
      <c r="AJ1722" cm="1">
        <f t="array" aca="1" ref="AJ1722" ca="1">IF(OR(COUNTIF(R1722,$AZ$2:$AZ$19)),0,1)</f>
        <v>0</v>
      </c>
      <c r="AK1722" cm="1">
        <f t="array" ref="AK1722">IF(OR(COUNTIF(S1722,$AZ$2:$AZ$19)),0,1)</f>
        <v>0</v>
      </c>
      <c r="AL1722" cm="1">
        <f t="array" ref="AL1722">IF(OR(COUNTIF(T1722,$AZ$2:$AZ$19)),0,1)</f>
        <v>0</v>
      </c>
      <c r="AM1722" cm="1">
        <f t="array" ref="AM1722">IF(OR(COUNTIF(U1722,$AZ$2:$AZ$19)),0,1)</f>
        <v>0</v>
      </c>
      <c r="AN1722" cm="1">
        <f t="array" ref="AN1722">IF(OR(COUNTIF(V1722,$AZ$2:$AZ$19)),0,1)</f>
        <v>0</v>
      </c>
      <c r="AO1722" cm="1">
        <f t="array" ref="AO1722">IF(OR(COUNTIF(W1722,$AZ$2:$AZ$19)),0,1)</f>
        <v>0</v>
      </c>
      <c r="AP1722" cm="1">
        <f t="array" ref="AP1722">IF(OR(COUNTIF(X1722,$AZ$2:$AZ$19)),0,1)</f>
        <v>0</v>
      </c>
      <c r="AQ1722" cm="1">
        <f t="array" ref="AQ1722">IF(OR(COUNTIF(Y1722,$AZ$2:$AZ$19)),0,1)</f>
        <v>0</v>
      </c>
      <c r="AR1722" cm="1">
        <f t="array" ref="AR1722">IF(OR(COUNTIF(Z1722,$AZ$2:$AZ$19)),0,1)</f>
        <v>0</v>
      </c>
      <c r="AS1722" cm="1">
        <f t="array" ref="AS1722">IF(OR(COUNTIF(AA1722,$AZ$2:$AZ$19)),0,1)</f>
        <v>0</v>
      </c>
      <c r="AT1722" cm="1">
        <f t="array" ref="AT1722">IF(OR(COUNTIF(AB1722,$AZ$2:$AZ$19)),0,1)</f>
        <v>0</v>
      </c>
      <c r="AU1722" cm="1">
        <f t="array" ref="AU1722">IF(OR(COUNTIF(AC1722,$AZ$2:$AZ$19)),0,1)</f>
        <v>0</v>
      </c>
      <c r="AV1722" cm="1">
        <f t="array" ref="AV1722">IF(OR(COUNTIF(AD1722,$AZ$2:$AZ$19)),0,1)</f>
        <v>0</v>
      </c>
      <c r="AX1722">
        <f t="shared" ca="1" si="31"/>
        <v>0</v>
      </c>
    </row>
    <row r="1723" spans="1:50" x14ac:dyDescent="0.3">
      <c r="A1723" s="92" t="str" cm="1">
        <f t="array" aca="1" ref="A1723" ca="1">IF(AX1723&gt;0,'Licensee Info'!$A$2:$A$2,"#N/A")</f>
        <v>#N/A</v>
      </c>
      <c r="B1723" s="88" t="str">
        <f>'Cover Sheet'!$A$3</f>
        <v>[insert AFS Reporting Period]</v>
      </c>
      <c r="C1723" s="88" t="str">
        <f>'Cover Sheet'!$D$3</f>
        <v>[insert all medical and adult-use license record numbers covered by this AFS]</v>
      </c>
      <c r="D1723" s="88" t="str">
        <f>'Cover Sheet'!$A$6</f>
        <v>[insert name of firm]</v>
      </c>
      <c r="E1723" s="88" t="str">
        <f>'Cover Sheet'!$B$6</f>
        <v>[insert CPA name]</v>
      </c>
      <c r="F1723" s="88" t="str">
        <f>'Cover Sheet'!$B$8</f>
        <v>[insert CPA license number]</v>
      </c>
      <c r="G1723" s="88" t="str">
        <f>'Cover Sheet'!$D$6</f>
        <v>[insert direct email address]</v>
      </c>
      <c r="H1723" s="88" t="str">
        <f>'Cover Sheet'!$D$8</f>
        <v>[insert direct phone number]</v>
      </c>
      <c r="I1723" s="88" t="str">
        <f>'Cover Sheet'!$D$10</f>
        <v>[insert firm mailing address]</v>
      </c>
      <c r="J1723" s="88" t="str">
        <f>'Licensee Info'!$E$2</f>
        <v>Report not attested to correctly</v>
      </c>
      <c r="K1723" t="s">
        <v>309</v>
      </c>
      <c r="L1723">
        <v>1</v>
      </c>
      <c r="M1723">
        <v>2</v>
      </c>
      <c r="N1723">
        <v>4</v>
      </c>
      <c r="O1723">
        <v>8</v>
      </c>
      <c r="R1723" t="str">
        <f ca="1">'E5 - Service Vendors'!$C$129</f>
        <v>[Autofilled based on inputs from part 1]</v>
      </c>
      <c r="S1723">
        <v>0</v>
      </c>
      <c r="T1723">
        <v>0</v>
      </c>
      <c r="U1723">
        <v>0</v>
      </c>
      <c r="V1723">
        <v>0</v>
      </c>
      <c r="W1723">
        <v>0</v>
      </c>
      <c r="X1723">
        <v>0</v>
      </c>
      <c r="Y1723">
        <v>0</v>
      </c>
      <c r="Z1723">
        <v>0</v>
      </c>
      <c r="AA1723">
        <v>0</v>
      </c>
      <c r="AB1723">
        <v>0</v>
      </c>
      <c r="AC1723">
        <v>0</v>
      </c>
      <c r="AD1723">
        <v>0</v>
      </c>
      <c r="AJ1723" cm="1">
        <f t="array" aca="1" ref="AJ1723" ca="1">IF(OR(COUNTIF(R1723,$AZ$2:$AZ$19)),0,1)</f>
        <v>0</v>
      </c>
      <c r="AK1723" cm="1">
        <f t="array" ref="AK1723">IF(OR(COUNTIF(S1723,$AZ$2:$AZ$19)),0,1)</f>
        <v>0</v>
      </c>
      <c r="AL1723" cm="1">
        <f t="array" ref="AL1723">IF(OR(COUNTIF(T1723,$AZ$2:$AZ$19)),0,1)</f>
        <v>0</v>
      </c>
      <c r="AM1723" cm="1">
        <f t="array" ref="AM1723">IF(OR(COUNTIF(U1723,$AZ$2:$AZ$19)),0,1)</f>
        <v>0</v>
      </c>
      <c r="AN1723" cm="1">
        <f t="array" ref="AN1723">IF(OR(COUNTIF(V1723,$AZ$2:$AZ$19)),0,1)</f>
        <v>0</v>
      </c>
      <c r="AO1723" cm="1">
        <f t="array" ref="AO1723">IF(OR(COUNTIF(W1723,$AZ$2:$AZ$19)),0,1)</f>
        <v>0</v>
      </c>
      <c r="AP1723" cm="1">
        <f t="array" ref="AP1723">IF(OR(COUNTIF(X1723,$AZ$2:$AZ$19)),0,1)</f>
        <v>0</v>
      </c>
      <c r="AQ1723" cm="1">
        <f t="array" ref="AQ1723">IF(OR(COUNTIF(Y1723,$AZ$2:$AZ$19)),0,1)</f>
        <v>0</v>
      </c>
      <c r="AR1723" cm="1">
        <f t="array" ref="AR1723">IF(OR(COUNTIF(Z1723,$AZ$2:$AZ$19)),0,1)</f>
        <v>0</v>
      </c>
      <c r="AS1723" cm="1">
        <f t="array" ref="AS1723">IF(OR(COUNTIF(AA1723,$AZ$2:$AZ$19)),0,1)</f>
        <v>0</v>
      </c>
      <c r="AT1723" cm="1">
        <f t="array" ref="AT1723">IF(OR(COUNTIF(AB1723,$AZ$2:$AZ$19)),0,1)</f>
        <v>0</v>
      </c>
      <c r="AU1723" cm="1">
        <f t="array" ref="AU1723">IF(OR(COUNTIF(AC1723,$AZ$2:$AZ$19)),0,1)</f>
        <v>0</v>
      </c>
      <c r="AV1723" cm="1">
        <f t="array" ref="AV1723">IF(OR(COUNTIF(AD1723,$AZ$2:$AZ$19)),0,1)</f>
        <v>0</v>
      </c>
      <c r="AX1723">
        <f t="shared" ca="1" si="31"/>
        <v>0</v>
      </c>
    </row>
    <row r="1724" spans="1:50" x14ac:dyDescent="0.3">
      <c r="A1724" s="88" t="str" cm="1">
        <f t="array" aca="1" ref="A1724" ca="1">IF(AX1724&gt;0,'Licensee Info'!$A$2:$A$2,"#N/A")</f>
        <v>#N/A</v>
      </c>
      <c r="B1724" s="88" t="str">
        <f>'Cover Sheet'!$A$3</f>
        <v>[insert AFS Reporting Period]</v>
      </c>
      <c r="C1724" s="88" t="str">
        <f>'Cover Sheet'!$D$3</f>
        <v>[insert all medical and adult-use license record numbers covered by this AFS]</v>
      </c>
      <c r="D1724" s="88" t="str">
        <f>'Cover Sheet'!$A$6</f>
        <v>[insert name of firm]</v>
      </c>
      <c r="E1724" s="88" t="str">
        <f>'Cover Sheet'!$B$6</f>
        <v>[insert CPA name]</v>
      </c>
      <c r="F1724" s="88" t="str">
        <f>'Cover Sheet'!$B$8</f>
        <v>[insert CPA license number]</v>
      </c>
      <c r="G1724" s="88" t="str">
        <f>'Cover Sheet'!$D$6</f>
        <v>[insert direct email address]</v>
      </c>
      <c r="H1724" s="88" t="str">
        <f>'Cover Sheet'!$D$8</f>
        <v>[insert direct phone number]</v>
      </c>
      <c r="I1724" s="88" t="str">
        <f>'Cover Sheet'!$D$10</f>
        <v>[insert firm mailing address]</v>
      </c>
      <c r="J1724" s="88" t="str">
        <f>'Licensee Info'!$E$2</f>
        <v>Report not attested to correctly</v>
      </c>
      <c r="K1724" s="91" t="s">
        <v>309</v>
      </c>
      <c r="L1724" s="91">
        <v>1</v>
      </c>
      <c r="M1724" s="91">
        <v>2</v>
      </c>
      <c r="N1724" s="91">
        <v>4</v>
      </c>
      <c r="O1724" s="91">
        <v>9</v>
      </c>
      <c r="P1724" s="91"/>
      <c r="Q1724" s="91"/>
      <c r="R1724" s="91" t="str">
        <f ca="1">'E5 - Service Vendors'!$C$129</f>
        <v>[Autofilled based on inputs from part 1]</v>
      </c>
      <c r="S1724" s="91">
        <v>0</v>
      </c>
      <c r="T1724" s="91">
        <v>0</v>
      </c>
      <c r="U1724" s="91">
        <v>0</v>
      </c>
      <c r="V1724" s="91">
        <v>0</v>
      </c>
      <c r="W1724" s="91">
        <v>0</v>
      </c>
      <c r="X1724" s="91">
        <v>0</v>
      </c>
      <c r="Y1724" s="91">
        <v>0</v>
      </c>
      <c r="Z1724" s="91">
        <v>0</v>
      </c>
      <c r="AA1724" s="91">
        <v>0</v>
      </c>
      <c r="AB1724" s="91">
        <v>0</v>
      </c>
      <c r="AC1724" s="91">
        <v>0</v>
      </c>
      <c r="AD1724" s="91">
        <v>0</v>
      </c>
      <c r="AE1724" s="91"/>
      <c r="AF1724" s="91"/>
      <c r="AG1724" s="91"/>
      <c r="AH1724" s="91"/>
      <c r="AJ1724" cm="1">
        <f t="array" aca="1" ref="AJ1724" ca="1">IF(OR(COUNTIF(R1724,$AZ$2:$AZ$19)),0,1)</f>
        <v>0</v>
      </c>
      <c r="AK1724" cm="1">
        <f t="array" ref="AK1724">IF(OR(COUNTIF(S1724,$AZ$2:$AZ$19)),0,1)</f>
        <v>0</v>
      </c>
      <c r="AL1724" cm="1">
        <f t="array" ref="AL1724">IF(OR(COUNTIF(T1724,$AZ$2:$AZ$19)),0,1)</f>
        <v>0</v>
      </c>
      <c r="AM1724" cm="1">
        <f t="array" ref="AM1724">IF(OR(COUNTIF(U1724,$AZ$2:$AZ$19)),0,1)</f>
        <v>0</v>
      </c>
      <c r="AN1724" cm="1">
        <f t="array" ref="AN1724">IF(OR(COUNTIF(V1724,$AZ$2:$AZ$19)),0,1)</f>
        <v>0</v>
      </c>
      <c r="AO1724" cm="1">
        <f t="array" ref="AO1724">IF(OR(COUNTIF(W1724,$AZ$2:$AZ$19)),0,1)</f>
        <v>0</v>
      </c>
      <c r="AP1724" cm="1">
        <f t="array" ref="AP1724">IF(OR(COUNTIF(X1724,$AZ$2:$AZ$19)),0,1)</f>
        <v>0</v>
      </c>
      <c r="AQ1724" cm="1">
        <f t="array" ref="AQ1724">IF(OR(COUNTIF(Y1724,$AZ$2:$AZ$19)),0,1)</f>
        <v>0</v>
      </c>
      <c r="AR1724" cm="1">
        <f t="array" ref="AR1724">IF(OR(COUNTIF(Z1724,$AZ$2:$AZ$19)),0,1)</f>
        <v>0</v>
      </c>
      <c r="AS1724" cm="1">
        <f t="array" ref="AS1724">IF(OR(COUNTIF(AA1724,$AZ$2:$AZ$19)),0,1)</f>
        <v>0</v>
      </c>
      <c r="AT1724" cm="1">
        <f t="array" ref="AT1724">IF(OR(COUNTIF(AB1724,$AZ$2:$AZ$19)),0,1)</f>
        <v>0</v>
      </c>
      <c r="AU1724" cm="1">
        <f t="array" ref="AU1724">IF(OR(COUNTIF(AC1724,$AZ$2:$AZ$19)),0,1)</f>
        <v>0</v>
      </c>
      <c r="AV1724" cm="1">
        <f t="array" ref="AV1724">IF(OR(COUNTIF(AD1724,$AZ$2:$AZ$19)),0,1)</f>
        <v>0</v>
      </c>
      <c r="AX1724">
        <f t="shared" ca="1" si="31"/>
        <v>0</v>
      </c>
    </row>
    <row r="1725" spans="1:50" x14ac:dyDescent="0.3">
      <c r="A1725" s="92" t="str" cm="1">
        <f t="array" aca="1" ref="A1725" ca="1">IF(AX1725&gt;0,'Licensee Info'!$A$2:$A$2,"#N/A")</f>
        <v>#N/A</v>
      </c>
      <c r="B1725" s="88" t="str">
        <f>'Cover Sheet'!$A$3</f>
        <v>[insert AFS Reporting Period]</v>
      </c>
      <c r="C1725" s="88" t="str">
        <f>'Cover Sheet'!$D$3</f>
        <v>[insert all medical and adult-use license record numbers covered by this AFS]</v>
      </c>
      <c r="D1725" s="88" t="str">
        <f>'Cover Sheet'!$A$6</f>
        <v>[insert name of firm]</v>
      </c>
      <c r="E1725" s="88" t="str">
        <f>'Cover Sheet'!$B$6</f>
        <v>[insert CPA name]</v>
      </c>
      <c r="F1725" s="88" t="str">
        <f>'Cover Sheet'!$B$8</f>
        <v>[insert CPA license number]</v>
      </c>
      <c r="G1725" s="88" t="str">
        <f>'Cover Sheet'!$D$6</f>
        <v>[insert direct email address]</v>
      </c>
      <c r="H1725" s="88" t="str">
        <f>'Cover Sheet'!$D$8</f>
        <v>[insert direct phone number]</v>
      </c>
      <c r="I1725" s="88" t="str">
        <f>'Cover Sheet'!$D$10</f>
        <v>[insert firm mailing address]</v>
      </c>
      <c r="J1725" s="88" t="str">
        <f>'Licensee Info'!$E$2</f>
        <v>Report not attested to correctly</v>
      </c>
      <c r="K1725" t="s">
        <v>309</v>
      </c>
      <c r="L1725">
        <v>1</v>
      </c>
      <c r="M1725">
        <v>2</v>
      </c>
      <c r="N1725">
        <v>4</v>
      </c>
      <c r="O1725">
        <v>10</v>
      </c>
      <c r="R1725" t="str">
        <f ca="1">'E5 - Service Vendors'!$C$129</f>
        <v>[Autofilled based on inputs from part 1]</v>
      </c>
      <c r="S1725">
        <v>0</v>
      </c>
      <c r="T1725">
        <v>0</v>
      </c>
      <c r="U1725">
        <v>0</v>
      </c>
      <c r="V1725">
        <v>0</v>
      </c>
      <c r="W1725">
        <v>0</v>
      </c>
      <c r="X1725">
        <v>0</v>
      </c>
      <c r="Y1725">
        <v>0</v>
      </c>
      <c r="Z1725">
        <v>0</v>
      </c>
      <c r="AA1725">
        <v>0</v>
      </c>
      <c r="AB1725">
        <v>0</v>
      </c>
      <c r="AC1725">
        <v>0</v>
      </c>
      <c r="AD1725">
        <v>0</v>
      </c>
      <c r="AJ1725" cm="1">
        <f t="array" aca="1" ref="AJ1725" ca="1">IF(OR(COUNTIF(R1725,$AZ$2:$AZ$19)),0,1)</f>
        <v>0</v>
      </c>
      <c r="AK1725" cm="1">
        <f t="array" ref="AK1725">IF(OR(COUNTIF(S1725,$AZ$2:$AZ$19)),0,1)</f>
        <v>0</v>
      </c>
      <c r="AL1725" cm="1">
        <f t="array" ref="AL1725">IF(OR(COUNTIF(T1725,$AZ$2:$AZ$19)),0,1)</f>
        <v>0</v>
      </c>
      <c r="AM1725" cm="1">
        <f t="array" ref="AM1725">IF(OR(COUNTIF(U1725,$AZ$2:$AZ$19)),0,1)</f>
        <v>0</v>
      </c>
      <c r="AN1725" cm="1">
        <f t="array" ref="AN1725">IF(OR(COUNTIF(V1725,$AZ$2:$AZ$19)),0,1)</f>
        <v>0</v>
      </c>
      <c r="AO1725" cm="1">
        <f t="array" ref="AO1725">IF(OR(COUNTIF(W1725,$AZ$2:$AZ$19)),0,1)</f>
        <v>0</v>
      </c>
      <c r="AP1725" cm="1">
        <f t="array" ref="AP1725">IF(OR(COUNTIF(X1725,$AZ$2:$AZ$19)),0,1)</f>
        <v>0</v>
      </c>
      <c r="AQ1725" cm="1">
        <f t="array" ref="AQ1725">IF(OR(COUNTIF(Y1725,$AZ$2:$AZ$19)),0,1)</f>
        <v>0</v>
      </c>
      <c r="AR1725" cm="1">
        <f t="array" ref="AR1725">IF(OR(COUNTIF(Z1725,$AZ$2:$AZ$19)),0,1)</f>
        <v>0</v>
      </c>
      <c r="AS1725" cm="1">
        <f t="array" ref="AS1725">IF(OR(COUNTIF(AA1725,$AZ$2:$AZ$19)),0,1)</f>
        <v>0</v>
      </c>
      <c r="AT1725" cm="1">
        <f t="array" ref="AT1725">IF(OR(COUNTIF(AB1725,$AZ$2:$AZ$19)),0,1)</f>
        <v>0</v>
      </c>
      <c r="AU1725" cm="1">
        <f t="array" ref="AU1725">IF(OR(COUNTIF(AC1725,$AZ$2:$AZ$19)),0,1)</f>
        <v>0</v>
      </c>
      <c r="AV1725" cm="1">
        <f t="array" ref="AV1725">IF(OR(COUNTIF(AD1725,$AZ$2:$AZ$19)),0,1)</f>
        <v>0</v>
      </c>
      <c r="AX1725">
        <f t="shared" ca="1" si="31"/>
        <v>0</v>
      </c>
    </row>
    <row r="1726" spans="1:50" x14ac:dyDescent="0.3">
      <c r="A1726" s="88" t="str" cm="1">
        <f t="array" aca="1" ref="A1726" ca="1">IF(AX1726&gt;0,'Licensee Info'!$A$2:$A$2,"#N/A")</f>
        <v>#N/A</v>
      </c>
      <c r="B1726" s="88" t="str">
        <f>'Cover Sheet'!$A$3</f>
        <v>[insert AFS Reporting Period]</v>
      </c>
      <c r="C1726" s="88" t="str">
        <f>'Cover Sheet'!$D$3</f>
        <v>[insert all medical and adult-use license record numbers covered by this AFS]</v>
      </c>
      <c r="D1726" s="88" t="str">
        <f>'Cover Sheet'!$A$6</f>
        <v>[insert name of firm]</v>
      </c>
      <c r="E1726" s="88" t="str">
        <f>'Cover Sheet'!$B$6</f>
        <v>[insert CPA name]</v>
      </c>
      <c r="F1726" s="88" t="str">
        <f>'Cover Sheet'!$B$8</f>
        <v>[insert CPA license number]</v>
      </c>
      <c r="G1726" s="88" t="str">
        <f>'Cover Sheet'!$D$6</f>
        <v>[insert direct email address]</v>
      </c>
      <c r="H1726" s="88" t="str">
        <f>'Cover Sheet'!$D$8</f>
        <v>[insert direct phone number]</v>
      </c>
      <c r="I1726" s="88" t="str">
        <f>'Cover Sheet'!$D$10</f>
        <v>[insert firm mailing address]</v>
      </c>
      <c r="J1726" s="88" t="str">
        <f>'Licensee Info'!$E$2</f>
        <v>Report not attested to correctly</v>
      </c>
      <c r="K1726" s="91" t="s">
        <v>309</v>
      </c>
      <c r="L1726" s="91">
        <v>1</v>
      </c>
      <c r="M1726" s="91">
        <v>2</v>
      </c>
      <c r="N1726" s="91">
        <v>4</v>
      </c>
      <c r="O1726" s="91">
        <v>11</v>
      </c>
      <c r="P1726" s="91"/>
      <c r="Q1726" s="91"/>
      <c r="R1726" s="91" t="str">
        <f ca="1">'E5 - Service Vendors'!$C$129</f>
        <v>[Autofilled based on inputs from part 1]</v>
      </c>
      <c r="S1726" s="91">
        <v>0</v>
      </c>
      <c r="T1726" s="91">
        <v>0</v>
      </c>
      <c r="U1726" s="91">
        <v>0</v>
      </c>
      <c r="V1726" s="91">
        <v>0</v>
      </c>
      <c r="W1726" s="91">
        <v>0</v>
      </c>
      <c r="X1726" s="91">
        <v>0</v>
      </c>
      <c r="Y1726" s="91">
        <v>0</v>
      </c>
      <c r="Z1726" s="91">
        <v>0</v>
      </c>
      <c r="AA1726" s="91">
        <v>0</v>
      </c>
      <c r="AB1726" s="91">
        <v>0</v>
      </c>
      <c r="AC1726" s="91">
        <v>0</v>
      </c>
      <c r="AD1726" s="91">
        <v>0</v>
      </c>
      <c r="AE1726" s="91"/>
      <c r="AF1726" s="91"/>
      <c r="AG1726" s="91"/>
      <c r="AH1726" s="91"/>
      <c r="AJ1726" cm="1">
        <f t="array" aca="1" ref="AJ1726" ca="1">IF(OR(COUNTIF(R1726,$AZ$2:$AZ$19)),0,1)</f>
        <v>0</v>
      </c>
      <c r="AK1726" cm="1">
        <f t="array" ref="AK1726">IF(OR(COUNTIF(S1726,$AZ$2:$AZ$19)),0,1)</f>
        <v>0</v>
      </c>
      <c r="AL1726" cm="1">
        <f t="array" ref="AL1726">IF(OR(COUNTIF(T1726,$AZ$2:$AZ$19)),0,1)</f>
        <v>0</v>
      </c>
      <c r="AM1726" cm="1">
        <f t="array" ref="AM1726">IF(OR(COUNTIF(U1726,$AZ$2:$AZ$19)),0,1)</f>
        <v>0</v>
      </c>
      <c r="AN1726" cm="1">
        <f t="array" ref="AN1726">IF(OR(COUNTIF(V1726,$AZ$2:$AZ$19)),0,1)</f>
        <v>0</v>
      </c>
      <c r="AO1726" cm="1">
        <f t="array" ref="AO1726">IF(OR(COUNTIF(W1726,$AZ$2:$AZ$19)),0,1)</f>
        <v>0</v>
      </c>
      <c r="AP1726" cm="1">
        <f t="array" ref="AP1726">IF(OR(COUNTIF(X1726,$AZ$2:$AZ$19)),0,1)</f>
        <v>0</v>
      </c>
      <c r="AQ1726" cm="1">
        <f t="array" ref="AQ1726">IF(OR(COUNTIF(Y1726,$AZ$2:$AZ$19)),0,1)</f>
        <v>0</v>
      </c>
      <c r="AR1726" cm="1">
        <f t="array" ref="AR1726">IF(OR(COUNTIF(Z1726,$AZ$2:$AZ$19)),0,1)</f>
        <v>0</v>
      </c>
      <c r="AS1726" cm="1">
        <f t="array" ref="AS1726">IF(OR(COUNTIF(AA1726,$AZ$2:$AZ$19)),0,1)</f>
        <v>0</v>
      </c>
      <c r="AT1726" cm="1">
        <f t="array" ref="AT1726">IF(OR(COUNTIF(AB1726,$AZ$2:$AZ$19)),0,1)</f>
        <v>0</v>
      </c>
      <c r="AU1726" cm="1">
        <f t="array" ref="AU1726">IF(OR(COUNTIF(AC1726,$AZ$2:$AZ$19)),0,1)</f>
        <v>0</v>
      </c>
      <c r="AV1726" cm="1">
        <f t="array" ref="AV1726">IF(OR(COUNTIF(AD1726,$AZ$2:$AZ$19)),0,1)</f>
        <v>0</v>
      </c>
      <c r="AX1726">
        <f t="shared" ca="1" si="31"/>
        <v>0</v>
      </c>
    </row>
    <row r="1727" spans="1:50" x14ac:dyDescent="0.3">
      <c r="A1727" s="92" t="str" cm="1">
        <f t="array" aca="1" ref="A1727" ca="1">IF(AX1727&gt;0,'Licensee Info'!$A$2:$A$2,"#N/A")</f>
        <v>#N/A</v>
      </c>
      <c r="B1727" s="88" t="str">
        <f>'Cover Sheet'!$A$3</f>
        <v>[insert AFS Reporting Period]</v>
      </c>
      <c r="C1727" s="88" t="str">
        <f>'Cover Sheet'!$D$3</f>
        <v>[insert all medical and adult-use license record numbers covered by this AFS]</v>
      </c>
      <c r="D1727" s="88" t="str">
        <f>'Cover Sheet'!$A$6</f>
        <v>[insert name of firm]</v>
      </c>
      <c r="E1727" s="88" t="str">
        <f>'Cover Sheet'!$B$6</f>
        <v>[insert CPA name]</v>
      </c>
      <c r="F1727" s="88" t="str">
        <f>'Cover Sheet'!$B$8</f>
        <v>[insert CPA license number]</v>
      </c>
      <c r="G1727" s="88" t="str">
        <f>'Cover Sheet'!$D$6</f>
        <v>[insert direct email address]</v>
      </c>
      <c r="H1727" s="88" t="str">
        <f>'Cover Sheet'!$D$8</f>
        <v>[insert direct phone number]</v>
      </c>
      <c r="I1727" s="88" t="str">
        <f>'Cover Sheet'!$D$10</f>
        <v>[insert firm mailing address]</v>
      </c>
      <c r="J1727" s="88" t="str">
        <f>'Licensee Info'!$E$2</f>
        <v>Report not attested to correctly</v>
      </c>
      <c r="K1727" t="s">
        <v>309</v>
      </c>
      <c r="L1727">
        <v>1</v>
      </c>
      <c r="M1727">
        <v>2</v>
      </c>
      <c r="N1727">
        <v>4</v>
      </c>
      <c r="O1727">
        <v>12</v>
      </c>
      <c r="R1727" t="str">
        <f ca="1">'E5 - Service Vendors'!$C$129</f>
        <v>[Autofilled based on inputs from part 1]</v>
      </c>
      <c r="S1727">
        <v>0</v>
      </c>
      <c r="T1727">
        <v>0</v>
      </c>
      <c r="U1727">
        <v>0</v>
      </c>
      <c r="V1727">
        <v>0</v>
      </c>
      <c r="W1727">
        <v>0</v>
      </c>
      <c r="X1727">
        <v>0</v>
      </c>
      <c r="Y1727">
        <v>0</v>
      </c>
      <c r="Z1727">
        <v>0</v>
      </c>
      <c r="AA1727">
        <v>0</v>
      </c>
      <c r="AB1727">
        <v>0</v>
      </c>
      <c r="AC1727">
        <v>0</v>
      </c>
      <c r="AD1727">
        <v>0</v>
      </c>
      <c r="AJ1727" cm="1">
        <f t="array" aca="1" ref="AJ1727" ca="1">IF(OR(COUNTIF(R1727,$AZ$2:$AZ$19)),0,1)</f>
        <v>0</v>
      </c>
      <c r="AK1727" cm="1">
        <f t="array" ref="AK1727">IF(OR(COUNTIF(S1727,$AZ$2:$AZ$19)),0,1)</f>
        <v>0</v>
      </c>
      <c r="AL1727" cm="1">
        <f t="array" ref="AL1727">IF(OR(COUNTIF(T1727,$AZ$2:$AZ$19)),0,1)</f>
        <v>0</v>
      </c>
      <c r="AM1727" cm="1">
        <f t="array" ref="AM1727">IF(OR(COUNTIF(U1727,$AZ$2:$AZ$19)),0,1)</f>
        <v>0</v>
      </c>
      <c r="AN1727" cm="1">
        <f t="array" ref="AN1727">IF(OR(COUNTIF(V1727,$AZ$2:$AZ$19)),0,1)</f>
        <v>0</v>
      </c>
      <c r="AO1727" cm="1">
        <f t="array" ref="AO1727">IF(OR(COUNTIF(W1727,$AZ$2:$AZ$19)),0,1)</f>
        <v>0</v>
      </c>
      <c r="AP1727" cm="1">
        <f t="array" ref="AP1727">IF(OR(COUNTIF(X1727,$AZ$2:$AZ$19)),0,1)</f>
        <v>0</v>
      </c>
      <c r="AQ1727" cm="1">
        <f t="array" ref="AQ1727">IF(OR(COUNTIF(Y1727,$AZ$2:$AZ$19)),0,1)</f>
        <v>0</v>
      </c>
      <c r="AR1727" cm="1">
        <f t="array" ref="AR1727">IF(OR(COUNTIF(Z1727,$AZ$2:$AZ$19)),0,1)</f>
        <v>0</v>
      </c>
      <c r="AS1727" cm="1">
        <f t="array" ref="AS1727">IF(OR(COUNTIF(AA1727,$AZ$2:$AZ$19)),0,1)</f>
        <v>0</v>
      </c>
      <c r="AT1727" cm="1">
        <f t="array" ref="AT1727">IF(OR(COUNTIF(AB1727,$AZ$2:$AZ$19)),0,1)</f>
        <v>0</v>
      </c>
      <c r="AU1727" cm="1">
        <f t="array" ref="AU1727">IF(OR(COUNTIF(AC1727,$AZ$2:$AZ$19)),0,1)</f>
        <v>0</v>
      </c>
      <c r="AV1727" cm="1">
        <f t="array" ref="AV1727">IF(OR(COUNTIF(AD1727,$AZ$2:$AZ$19)),0,1)</f>
        <v>0</v>
      </c>
      <c r="AX1727">
        <f t="shared" ca="1" si="31"/>
        <v>0</v>
      </c>
    </row>
    <row r="1728" spans="1:50" x14ac:dyDescent="0.3">
      <c r="A1728" s="88" t="str" cm="1">
        <f t="array" ref="A1728">IF(AX1728&gt;0,'Licensee Info'!$A$2:$A$2,"#N/A")</f>
        <v>#N/A</v>
      </c>
      <c r="B1728" s="88" t="str">
        <f>'Cover Sheet'!$A$3</f>
        <v>[insert AFS Reporting Period]</v>
      </c>
      <c r="C1728" s="88" t="str">
        <f>'Cover Sheet'!$D$3</f>
        <v>[insert all medical and adult-use license record numbers covered by this AFS]</v>
      </c>
      <c r="D1728" s="88" t="str">
        <f>'Cover Sheet'!$A$6</f>
        <v>[insert name of firm]</v>
      </c>
      <c r="E1728" s="88" t="str">
        <f>'Cover Sheet'!$B$6</f>
        <v>[insert CPA name]</v>
      </c>
      <c r="F1728" s="88" t="str">
        <f>'Cover Sheet'!$B$8</f>
        <v>[insert CPA license number]</v>
      </c>
      <c r="G1728" s="88" t="str">
        <f>'Cover Sheet'!$D$6</f>
        <v>[insert direct email address]</v>
      </c>
      <c r="H1728" s="88" t="str">
        <f>'Cover Sheet'!$D$8</f>
        <v>[insert direct phone number]</v>
      </c>
      <c r="I1728" s="88" t="str">
        <f>'Cover Sheet'!$D$10</f>
        <v>[insert firm mailing address]</v>
      </c>
      <c r="J1728" s="88" t="str">
        <f>'Licensee Info'!$E$2</f>
        <v>Report not attested to correctly</v>
      </c>
      <c r="K1728" s="91" t="s">
        <v>309</v>
      </c>
      <c r="L1728" s="91">
        <v>1</v>
      </c>
      <c r="M1728" s="91" t="s">
        <v>284</v>
      </c>
      <c r="N1728" s="91">
        <v>4</v>
      </c>
      <c r="O1728" s="91">
        <v>1</v>
      </c>
      <c r="P1728" s="91"/>
      <c r="Q1728" s="91"/>
      <c r="R1728" s="91" cm="1">
        <f t="array" ref="R1728:V1737">'E5 - Service Vendors'!$A$145:$E$154</f>
        <v>0</v>
      </c>
      <c r="S1728" s="91">
        <v>0</v>
      </c>
      <c r="T1728" s="91">
        <v>0</v>
      </c>
      <c r="U1728" s="91">
        <v>0</v>
      </c>
      <c r="V1728" s="91">
        <v>0</v>
      </c>
      <c r="W1728" s="91">
        <v>0</v>
      </c>
      <c r="X1728" s="91">
        <v>0</v>
      </c>
      <c r="Y1728" s="91">
        <v>0</v>
      </c>
      <c r="Z1728" s="91">
        <v>0</v>
      </c>
      <c r="AA1728" s="91">
        <v>0</v>
      </c>
      <c r="AB1728" s="91">
        <v>0</v>
      </c>
      <c r="AC1728" s="91">
        <v>0</v>
      </c>
      <c r="AD1728" s="91">
        <v>0</v>
      </c>
      <c r="AE1728" s="91"/>
      <c r="AF1728" s="91"/>
      <c r="AG1728" s="91"/>
      <c r="AH1728" s="91"/>
      <c r="AJ1728" cm="1">
        <f t="array" ref="AJ1728">IF(OR(COUNTIF(R1728,$AZ$2:$AZ$19)),0,1)</f>
        <v>0</v>
      </c>
      <c r="AK1728" cm="1">
        <f t="array" ref="AK1728">IF(OR(COUNTIF(S1728,$AZ$2:$AZ$19)),0,1)</f>
        <v>0</v>
      </c>
      <c r="AL1728" cm="1">
        <f t="array" ref="AL1728">IF(OR(COUNTIF(T1728,$AZ$2:$AZ$19)),0,1)</f>
        <v>0</v>
      </c>
      <c r="AM1728" cm="1">
        <f t="array" ref="AM1728">IF(OR(COUNTIF(U1728,$AZ$2:$AZ$19)),0,1)</f>
        <v>0</v>
      </c>
      <c r="AN1728" cm="1">
        <f t="array" ref="AN1728">IF(OR(COUNTIF(V1728,$AZ$2:$AZ$19)),0,1)</f>
        <v>0</v>
      </c>
      <c r="AO1728" cm="1">
        <f t="array" ref="AO1728">IF(OR(COUNTIF(W1728,$AZ$2:$AZ$19)),0,1)</f>
        <v>0</v>
      </c>
      <c r="AP1728" cm="1">
        <f t="array" ref="AP1728">IF(OR(COUNTIF(X1728,$AZ$2:$AZ$19)),0,1)</f>
        <v>0</v>
      </c>
      <c r="AQ1728" cm="1">
        <f t="array" ref="AQ1728">IF(OR(COUNTIF(Y1728,$AZ$2:$AZ$19)),0,1)</f>
        <v>0</v>
      </c>
      <c r="AR1728" cm="1">
        <f t="array" ref="AR1728">IF(OR(COUNTIF(Z1728,$AZ$2:$AZ$19)),0,1)</f>
        <v>0</v>
      </c>
      <c r="AS1728" cm="1">
        <f t="array" ref="AS1728">IF(OR(COUNTIF(AA1728,$AZ$2:$AZ$19)),0,1)</f>
        <v>0</v>
      </c>
      <c r="AT1728" cm="1">
        <f t="array" ref="AT1728">IF(OR(COUNTIF(AB1728,$AZ$2:$AZ$19)),0,1)</f>
        <v>0</v>
      </c>
      <c r="AU1728" cm="1">
        <f t="array" ref="AU1728">IF(OR(COUNTIF(AC1728,$AZ$2:$AZ$19)),0,1)</f>
        <v>0</v>
      </c>
      <c r="AV1728" cm="1">
        <f t="array" ref="AV1728">IF(OR(COUNTIF(AD1728,$AZ$2:$AZ$19)),0,1)</f>
        <v>0</v>
      </c>
      <c r="AX1728">
        <f t="shared" si="31"/>
        <v>0</v>
      </c>
    </row>
    <row r="1729" spans="1:50" x14ac:dyDescent="0.3">
      <c r="A1729" s="92" t="str" cm="1">
        <f t="array" ref="A1729">IF(AX1729&gt;0,'Licensee Info'!$A$2:$A$2,"#N/A")</f>
        <v>#N/A</v>
      </c>
      <c r="B1729" s="88" t="str">
        <f>'Cover Sheet'!$A$3</f>
        <v>[insert AFS Reporting Period]</v>
      </c>
      <c r="C1729" s="88" t="str">
        <f>'Cover Sheet'!$D$3</f>
        <v>[insert all medical and adult-use license record numbers covered by this AFS]</v>
      </c>
      <c r="D1729" s="88" t="str">
        <f>'Cover Sheet'!$A$6</f>
        <v>[insert name of firm]</v>
      </c>
      <c r="E1729" s="88" t="str">
        <f>'Cover Sheet'!$B$6</f>
        <v>[insert CPA name]</v>
      </c>
      <c r="F1729" s="88" t="str">
        <f>'Cover Sheet'!$B$8</f>
        <v>[insert CPA license number]</v>
      </c>
      <c r="G1729" s="88" t="str">
        <f>'Cover Sheet'!$D$6</f>
        <v>[insert direct email address]</v>
      </c>
      <c r="H1729" s="88" t="str">
        <f>'Cover Sheet'!$D$8</f>
        <v>[insert direct phone number]</v>
      </c>
      <c r="I1729" s="88" t="str">
        <f>'Cover Sheet'!$D$10</f>
        <v>[insert firm mailing address]</v>
      </c>
      <c r="J1729" s="88" t="str">
        <f>'Licensee Info'!$E$2</f>
        <v>Report not attested to correctly</v>
      </c>
      <c r="K1729" t="s">
        <v>309</v>
      </c>
      <c r="L1729">
        <v>1</v>
      </c>
      <c r="M1729" t="s">
        <v>284</v>
      </c>
      <c r="N1729">
        <v>4</v>
      </c>
      <c r="O1729">
        <v>2</v>
      </c>
      <c r="R1729">
        <v>0</v>
      </c>
      <c r="S1729">
        <v>0</v>
      </c>
      <c r="T1729">
        <v>0</v>
      </c>
      <c r="U1729">
        <v>0</v>
      </c>
      <c r="V1729">
        <v>0</v>
      </c>
      <c r="W1729">
        <v>0</v>
      </c>
      <c r="X1729">
        <v>0</v>
      </c>
      <c r="Y1729">
        <v>0</v>
      </c>
      <c r="Z1729">
        <v>0</v>
      </c>
      <c r="AA1729">
        <v>0</v>
      </c>
      <c r="AB1729">
        <v>0</v>
      </c>
      <c r="AC1729">
        <v>0</v>
      </c>
      <c r="AD1729">
        <v>0</v>
      </c>
      <c r="AJ1729" cm="1">
        <f t="array" ref="AJ1729">IF(OR(COUNTIF(R1729,$AZ$2:$AZ$19)),0,1)</f>
        <v>0</v>
      </c>
      <c r="AK1729" cm="1">
        <f t="array" ref="AK1729">IF(OR(COUNTIF(S1729,$AZ$2:$AZ$19)),0,1)</f>
        <v>0</v>
      </c>
      <c r="AL1729" cm="1">
        <f t="array" ref="AL1729">IF(OR(COUNTIF(T1729,$AZ$2:$AZ$19)),0,1)</f>
        <v>0</v>
      </c>
      <c r="AM1729" cm="1">
        <f t="array" ref="AM1729">IF(OR(COUNTIF(U1729,$AZ$2:$AZ$19)),0,1)</f>
        <v>0</v>
      </c>
      <c r="AN1729" cm="1">
        <f t="array" ref="AN1729">IF(OR(COUNTIF(V1729,$AZ$2:$AZ$19)),0,1)</f>
        <v>0</v>
      </c>
      <c r="AO1729" cm="1">
        <f t="array" ref="AO1729">IF(OR(COUNTIF(W1729,$AZ$2:$AZ$19)),0,1)</f>
        <v>0</v>
      </c>
      <c r="AP1729" cm="1">
        <f t="array" ref="AP1729">IF(OR(COUNTIF(X1729,$AZ$2:$AZ$19)),0,1)</f>
        <v>0</v>
      </c>
      <c r="AQ1729" cm="1">
        <f t="array" ref="AQ1729">IF(OR(COUNTIF(Y1729,$AZ$2:$AZ$19)),0,1)</f>
        <v>0</v>
      </c>
      <c r="AR1729" cm="1">
        <f t="array" ref="AR1729">IF(OR(COUNTIF(Z1729,$AZ$2:$AZ$19)),0,1)</f>
        <v>0</v>
      </c>
      <c r="AS1729" cm="1">
        <f t="array" ref="AS1729">IF(OR(COUNTIF(AA1729,$AZ$2:$AZ$19)),0,1)</f>
        <v>0</v>
      </c>
      <c r="AT1729" cm="1">
        <f t="array" ref="AT1729">IF(OR(COUNTIF(AB1729,$AZ$2:$AZ$19)),0,1)</f>
        <v>0</v>
      </c>
      <c r="AU1729" cm="1">
        <f t="array" ref="AU1729">IF(OR(COUNTIF(AC1729,$AZ$2:$AZ$19)),0,1)</f>
        <v>0</v>
      </c>
      <c r="AV1729" cm="1">
        <f t="array" ref="AV1729">IF(OR(COUNTIF(AD1729,$AZ$2:$AZ$19)),0,1)</f>
        <v>0</v>
      </c>
      <c r="AX1729">
        <f t="shared" si="31"/>
        <v>0</v>
      </c>
    </row>
    <row r="1730" spans="1:50" x14ac:dyDescent="0.3">
      <c r="A1730" s="88" t="str" cm="1">
        <f t="array" ref="A1730">IF(AX1730&gt;0,'Licensee Info'!$A$2:$A$2,"#N/A")</f>
        <v>#N/A</v>
      </c>
      <c r="B1730" s="88" t="str">
        <f>'Cover Sheet'!$A$3</f>
        <v>[insert AFS Reporting Period]</v>
      </c>
      <c r="C1730" s="88" t="str">
        <f>'Cover Sheet'!$D$3</f>
        <v>[insert all medical and adult-use license record numbers covered by this AFS]</v>
      </c>
      <c r="D1730" s="88" t="str">
        <f>'Cover Sheet'!$A$6</f>
        <v>[insert name of firm]</v>
      </c>
      <c r="E1730" s="88" t="str">
        <f>'Cover Sheet'!$B$6</f>
        <v>[insert CPA name]</v>
      </c>
      <c r="F1730" s="88" t="str">
        <f>'Cover Sheet'!$B$8</f>
        <v>[insert CPA license number]</v>
      </c>
      <c r="G1730" s="88" t="str">
        <f>'Cover Sheet'!$D$6</f>
        <v>[insert direct email address]</v>
      </c>
      <c r="H1730" s="88" t="str">
        <f>'Cover Sheet'!$D$8</f>
        <v>[insert direct phone number]</v>
      </c>
      <c r="I1730" s="88" t="str">
        <f>'Cover Sheet'!$D$10</f>
        <v>[insert firm mailing address]</v>
      </c>
      <c r="J1730" s="88" t="str">
        <f>'Licensee Info'!$E$2</f>
        <v>Report not attested to correctly</v>
      </c>
      <c r="K1730" s="91" t="s">
        <v>309</v>
      </c>
      <c r="L1730" s="91">
        <v>1</v>
      </c>
      <c r="M1730" s="91" t="s">
        <v>284</v>
      </c>
      <c r="N1730" s="91">
        <v>4</v>
      </c>
      <c r="O1730" s="91">
        <v>3</v>
      </c>
      <c r="P1730" s="91"/>
      <c r="Q1730" s="91"/>
      <c r="R1730" s="91">
        <v>0</v>
      </c>
      <c r="S1730" s="91">
        <v>0</v>
      </c>
      <c r="T1730" s="91">
        <v>0</v>
      </c>
      <c r="U1730" s="91">
        <v>0</v>
      </c>
      <c r="V1730" s="91">
        <v>0</v>
      </c>
      <c r="W1730" s="91">
        <v>0</v>
      </c>
      <c r="X1730" s="91">
        <v>0</v>
      </c>
      <c r="Y1730" s="91">
        <v>0</v>
      </c>
      <c r="Z1730" s="91">
        <v>0</v>
      </c>
      <c r="AA1730" s="91">
        <v>0</v>
      </c>
      <c r="AB1730" s="91">
        <v>0</v>
      </c>
      <c r="AC1730" s="91">
        <v>0</v>
      </c>
      <c r="AD1730" s="91">
        <v>0</v>
      </c>
      <c r="AE1730" s="91"/>
      <c r="AF1730" s="91"/>
      <c r="AG1730" s="91"/>
      <c r="AH1730" s="91"/>
      <c r="AJ1730" cm="1">
        <f t="array" ref="AJ1730">IF(OR(COUNTIF(R1730,$AZ$2:$AZ$19)),0,1)</f>
        <v>0</v>
      </c>
      <c r="AK1730" cm="1">
        <f t="array" ref="AK1730">IF(OR(COUNTIF(S1730,$AZ$2:$AZ$19)),0,1)</f>
        <v>0</v>
      </c>
      <c r="AL1730" cm="1">
        <f t="array" ref="AL1730">IF(OR(COUNTIF(T1730,$AZ$2:$AZ$19)),0,1)</f>
        <v>0</v>
      </c>
      <c r="AM1730" cm="1">
        <f t="array" ref="AM1730">IF(OR(COUNTIF(U1730,$AZ$2:$AZ$19)),0,1)</f>
        <v>0</v>
      </c>
      <c r="AN1730" cm="1">
        <f t="array" ref="AN1730">IF(OR(COUNTIF(V1730,$AZ$2:$AZ$19)),0,1)</f>
        <v>0</v>
      </c>
      <c r="AO1730" cm="1">
        <f t="array" ref="AO1730">IF(OR(COUNTIF(W1730,$AZ$2:$AZ$19)),0,1)</f>
        <v>0</v>
      </c>
      <c r="AP1730" cm="1">
        <f t="array" ref="AP1730">IF(OR(COUNTIF(X1730,$AZ$2:$AZ$19)),0,1)</f>
        <v>0</v>
      </c>
      <c r="AQ1730" cm="1">
        <f t="array" ref="AQ1730">IF(OR(COUNTIF(Y1730,$AZ$2:$AZ$19)),0,1)</f>
        <v>0</v>
      </c>
      <c r="AR1730" cm="1">
        <f t="array" ref="AR1730">IF(OR(COUNTIF(Z1730,$AZ$2:$AZ$19)),0,1)</f>
        <v>0</v>
      </c>
      <c r="AS1730" cm="1">
        <f t="array" ref="AS1730">IF(OR(COUNTIF(AA1730,$AZ$2:$AZ$19)),0,1)</f>
        <v>0</v>
      </c>
      <c r="AT1730" cm="1">
        <f t="array" ref="AT1730">IF(OR(COUNTIF(AB1730,$AZ$2:$AZ$19)),0,1)</f>
        <v>0</v>
      </c>
      <c r="AU1730" cm="1">
        <f t="array" ref="AU1730">IF(OR(COUNTIF(AC1730,$AZ$2:$AZ$19)),0,1)</f>
        <v>0</v>
      </c>
      <c r="AV1730" cm="1">
        <f t="array" ref="AV1730">IF(OR(COUNTIF(AD1730,$AZ$2:$AZ$19)),0,1)</f>
        <v>0</v>
      </c>
      <c r="AX1730">
        <f t="shared" si="31"/>
        <v>0</v>
      </c>
    </row>
    <row r="1731" spans="1:50" x14ac:dyDescent="0.3">
      <c r="A1731" s="92" t="str" cm="1">
        <f t="array" ref="A1731">IF(AX1731&gt;0,'Licensee Info'!$A$2:$A$2,"#N/A")</f>
        <v>#N/A</v>
      </c>
      <c r="B1731" s="88" t="str">
        <f>'Cover Sheet'!$A$3</f>
        <v>[insert AFS Reporting Period]</v>
      </c>
      <c r="C1731" s="88" t="str">
        <f>'Cover Sheet'!$D$3</f>
        <v>[insert all medical and adult-use license record numbers covered by this AFS]</v>
      </c>
      <c r="D1731" s="88" t="str">
        <f>'Cover Sheet'!$A$6</f>
        <v>[insert name of firm]</v>
      </c>
      <c r="E1731" s="88" t="str">
        <f>'Cover Sheet'!$B$6</f>
        <v>[insert CPA name]</v>
      </c>
      <c r="F1731" s="88" t="str">
        <f>'Cover Sheet'!$B$8</f>
        <v>[insert CPA license number]</v>
      </c>
      <c r="G1731" s="88" t="str">
        <f>'Cover Sheet'!$D$6</f>
        <v>[insert direct email address]</v>
      </c>
      <c r="H1731" s="88" t="str">
        <f>'Cover Sheet'!$D$8</f>
        <v>[insert direct phone number]</v>
      </c>
      <c r="I1731" s="88" t="str">
        <f>'Cover Sheet'!$D$10</f>
        <v>[insert firm mailing address]</v>
      </c>
      <c r="J1731" s="88" t="str">
        <f>'Licensee Info'!$E$2</f>
        <v>Report not attested to correctly</v>
      </c>
      <c r="K1731" t="s">
        <v>309</v>
      </c>
      <c r="L1731">
        <v>1</v>
      </c>
      <c r="M1731" t="s">
        <v>284</v>
      </c>
      <c r="N1731">
        <v>4</v>
      </c>
      <c r="O1731">
        <v>4</v>
      </c>
      <c r="R1731">
        <v>0</v>
      </c>
      <c r="S1731">
        <v>0</v>
      </c>
      <c r="T1731">
        <v>0</v>
      </c>
      <c r="U1731">
        <v>0</v>
      </c>
      <c r="V1731">
        <v>0</v>
      </c>
      <c r="W1731">
        <v>0</v>
      </c>
      <c r="X1731">
        <v>0</v>
      </c>
      <c r="Y1731">
        <v>0</v>
      </c>
      <c r="Z1731">
        <v>0</v>
      </c>
      <c r="AA1731">
        <v>0</v>
      </c>
      <c r="AB1731">
        <v>0</v>
      </c>
      <c r="AC1731">
        <v>0</v>
      </c>
      <c r="AD1731">
        <v>0</v>
      </c>
      <c r="AJ1731" cm="1">
        <f t="array" ref="AJ1731">IF(OR(COUNTIF(R1731,$AZ$2:$AZ$19)),0,1)</f>
        <v>0</v>
      </c>
      <c r="AK1731" cm="1">
        <f t="array" ref="AK1731">IF(OR(COUNTIF(S1731,$AZ$2:$AZ$19)),0,1)</f>
        <v>0</v>
      </c>
      <c r="AL1731" cm="1">
        <f t="array" ref="AL1731">IF(OR(COUNTIF(T1731,$AZ$2:$AZ$19)),0,1)</f>
        <v>0</v>
      </c>
      <c r="AM1731" cm="1">
        <f t="array" ref="AM1731">IF(OR(COUNTIF(U1731,$AZ$2:$AZ$19)),0,1)</f>
        <v>0</v>
      </c>
      <c r="AN1731" cm="1">
        <f t="array" ref="AN1731">IF(OR(COUNTIF(V1731,$AZ$2:$AZ$19)),0,1)</f>
        <v>0</v>
      </c>
      <c r="AO1731" cm="1">
        <f t="array" ref="AO1731">IF(OR(COUNTIF(W1731,$AZ$2:$AZ$19)),0,1)</f>
        <v>0</v>
      </c>
      <c r="AP1731" cm="1">
        <f t="array" ref="AP1731">IF(OR(COUNTIF(X1731,$AZ$2:$AZ$19)),0,1)</f>
        <v>0</v>
      </c>
      <c r="AQ1731" cm="1">
        <f t="array" ref="AQ1731">IF(OR(COUNTIF(Y1731,$AZ$2:$AZ$19)),0,1)</f>
        <v>0</v>
      </c>
      <c r="AR1731" cm="1">
        <f t="array" ref="AR1731">IF(OR(COUNTIF(Z1731,$AZ$2:$AZ$19)),0,1)</f>
        <v>0</v>
      </c>
      <c r="AS1731" cm="1">
        <f t="array" ref="AS1731">IF(OR(COUNTIF(AA1731,$AZ$2:$AZ$19)),0,1)</f>
        <v>0</v>
      </c>
      <c r="AT1731" cm="1">
        <f t="array" ref="AT1731">IF(OR(COUNTIF(AB1731,$AZ$2:$AZ$19)),0,1)</f>
        <v>0</v>
      </c>
      <c r="AU1731" cm="1">
        <f t="array" ref="AU1731">IF(OR(COUNTIF(AC1731,$AZ$2:$AZ$19)),0,1)</f>
        <v>0</v>
      </c>
      <c r="AV1731" cm="1">
        <f t="array" ref="AV1731">IF(OR(COUNTIF(AD1731,$AZ$2:$AZ$19)),0,1)</f>
        <v>0</v>
      </c>
      <c r="AX1731">
        <f t="shared" si="31"/>
        <v>0</v>
      </c>
    </row>
    <row r="1732" spans="1:50" x14ac:dyDescent="0.3">
      <c r="A1732" s="88" t="str" cm="1">
        <f t="array" ref="A1732">IF(AX1732&gt;0,'Licensee Info'!$A$2:$A$2,"#N/A")</f>
        <v>#N/A</v>
      </c>
      <c r="B1732" s="88" t="str">
        <f>'Cover Sheet'!$A$3</f>
        <v>[insert AFS Reporting Period]</v>
      </c>
      <c r="C1732" s="88" t="str">
        <f>'Cover Sheet'!$D$3</f>
        <v>[insert all medical and adult-use license record numbers covered by this AFS]</v>
      </c>
      <c r="D1732" s="88" t="str">
        <f>'Cover Sheet'!$A$6</f>
        <v>[insert name of firm]</v>
      </c>
      <c r="E1732" s="88" t="str">
        <f>'Cover Sheet'!$B$6</f>
        <v>[insert CPA name]</v>
      </c>
      <c r="F1732" s="88" t="str">
        <f>'Cover Sheet'!$B$8</f>
        <v>[insert CPA license number]</v>
      </c>
      <c r="G1732" s="88" t="str">
        <f>'Cover Sheet'!$D$6</f>
        <v>[insert direct email address]</v>
      </c>
      <c r="H1732" s="88" t="str">
        <f>'Cover Sheet'!$D$8</f>
        <v>[insert direct phone number]</v>
      </c>
      <c r="I1732" s="88" t="str">
        <f>'Cover Sheet'!$D$10</f>
        <v>[insert firm mailing address]</v>
      </c>
      <c r="J1732" s="88" t="str">
        <f>'Licensee Info'!$E$2</f>
        <v>Report not attested to correctly</v>
      </c>
      <c r="K1732" s="91" t="s">
        <v>309</v>
      </c>
      <c r="L1732" s="91">
        <v>1</v>
      </c>
      <c r="M1732" s="91" t="s">
        <v>284</v>
      </c>
      <c r="N1732" s="91">
        <v>4</v>
      </c>
      <c r="O1732" s="91">
        <v>5</v>
      </c>
      <c r="P1732" s="91"/>
      <c r="Q1732" s="91"/>
      <c r="R1732" s="91">
        <v>0</v>
      </c>
      <c r="S1732" s="91">
        <v>0</v>
      </c>
      <c r="T1732" s="91">
        <v>0</v>
      </c>
      <c r="U1732" s="91">
        <v>0</v>
      </c>
      <c r="V1732" s="91">
        <v>0</v>
      </c>
      <c r="W1732" s="91">
        <v>0</v>
      </c>
      <c r="X1732" s="91">
        <v>0</v>
      </c>
      <c r="Y1732" s="91">
        <v>0</v>
      </c>
      <c r="Z1732" s="91">
        <v>0</v>
      </c>
      <c r="AA1732" s="91">
        <v>0</v>
      </c>
      <c r="AB1732" s="91">
        <v>0</v>
      </c>
      <c r="AC1732" s="91">
        <v>0</v>
      </c>
      <c r="AD1732" s="91">
        <v>0</v>
      </c>
      <c r="AE1732" s="91"/>
      <c r="AF1732" s="91"/>
      <c r="AG1732" s="91"/>
      <c r="AH1732" s="91"/>
      <c r="AJ1732" cm="1">
        <f t="array" ref="AJ1732">IF(OR(COUNTIF(R1732,$AZ$2:$AZ$19)),0,1)</f>
        <v>0</v>
      </c>
      <c r="AK1732" cm="1">
        <f t="array" ref="AK1732">IF(OR(COUNTIF(S1732,$AZ$2:$AZ$19)),0,1)</f>
        <v>0</v>
      </c>
      <c r="AL1732" cm="1">
        <f t="array" ref="AL1732">IF(OR(COUNTIF(T1732,$AZ$2:$AZ$19)),0,1)</f>
        <v>0</v>
      </c>
      <c r="AM1732" cm="1">
        <f t="array" ref="AM1732">IF(OR(COUNTIF(U1732,$AZ$2:$AZ$19)),0,1)</f>
        <v>0</v>
      </c>
      <c r="AN1732" cm="1">
        <f t="array" ref="AN1732">IF(OR(COUNTIF(V1732,$AZ$2:$AZ$19)),0,1)</f>
        <v>0</v>
      </c>
      <c r="AO1732" cm="1">
        <f t="array" ref="AO1732">IF(OR(COUNTIF(W1732,$AZ$2:$AZ$19)),0,1)</f>
        <v>0</v>
      </c>
      <c r="AP1732" cm="1">
        <f t="array" ref="AP1732">IF(OR(COUNTIF(X1732,$AZ$2:$AZ$19)),0,1)</f>
        <v>0</v>
      </c>
      <c r="AQ1732" cm="1">
        <f t="array" ref="AQ1732">IF(OR(COUNTIF(Y1732,$AZ$2:$AZ$19)),0,1)</f>
        <v>0</v>
      </c>
      <c r="AR1732" cm="1">
        <f t="array" ref="AR1732">IF(OR(COUNTIF(Z1732,$AZ$2:$AZ$19)),0,1)</f>
        <v>0</v>
      </c>
      <c r="AS1732" cm="1">
        <f t="array" ref="AS1732">IF(OR(COUNTIF(AA1732,$AZ$2:$AZ$19)),0,1)</f>
        <v>0</v>
      </c>
      <c r="AT1732" cm="1">
        <f t="array" ref="AT1732">IF(OR(COUNTIF(AB1732,$AZ$2:$AZ$19)),0,1)</f>
        <v>0</v>
      </c>
      <c r="AU1732" cm="1">
        <f t="array" ref="AU1732">IF(OR(COUNTIF(AC1732,$AZ$2:$AZ$19)),0,1)</f>
        <v>0</v>
      </c>
      <c r="AV1732" cm="1">
        <f t="array" ref="AV1732">IF(OR(COUNTIF(AD1732,$AZ$2:$AZ$19)),0,1)</f>
        <v>0</v>
      </c>
      <c r="AX1732">
        <f t="shared" si="31"/>
        <v>0</v>
      </c>
    </row>
    <row r="1733" spans="1:50" x14ac:dyDescent="0.3">
      <c r="A1733" s="92" t="str" cm="1">
        <f t="array" ref="A1733">IF(AX1733&gt;0,'Licensee Info'!$A$2:$A$2,"#N/A")</f>
        <v>#N/A</v>
      </c>
      <c r="B1733" s="88" t="str">
        <f>'Cover Sheet'!$A$3</f>
        <v>[insert AFS Reporting Period]</v>
      </c>
      <c r="C1733" s="88" t="str">
        <f>'Cover Sheet'!$D$3</f>
        <v>[insert all medical and adult-use license record numbers covered by this AFS]</v>
      </c>
      <c r="D1733" s="88" t="str">
        <f>'Cover Sheet'!$A$6</f>
        <v>[insert name of firm]</v>
      </c>
      <c r="E1733" s="88" t="str">
        <f>'Cover Sheet'!$B$6</f>
        <v>[insert CPA name]</v>
      </c>
      <c r="F1733" s="88" t="str">
        <f>'Cover Sheet'!$B$8</f>
        <v>[insert CPA license number]</v>
      </c>
      <c r="G1733" s="88" t="str">
        <f>'Cover Sheet'!$D$6</f>
        <v>[insert direct email address]</v>
      </c>
      <c r="H1733" s="88" t="str">
        <f>'Cover Sheet'!$D$8</f>
        <v>[insert direct phone number]</v>
      </c>
      <c r="I1733" s="88" t="str">
        <f>'Cover Sheet'!$D$10</f>
        <v>[insert firm mailing address]</v>
      </c>
      <c r="J1733" s="88" t="str">
        <f>'Licensee Info'!$E$2</f>
        <v>Report not attested to correctly</v>
      </c>
      <c r="K1733" t="s">
        <v>309</v>
      </c>
      <c r="L1733">
        <v>1</v>
      </c>
      <c r="M1733" t="s">
        <v>284</v>
      </c>
      <c r="N1733">
        <v>4</v>
      </c>
      <c r="O1733">
        <v>6</v>
      </c>
      <c r="R1733">
        <v>0</v>
      </c>
      <c r="S1733">
        <v>0</v>
      </c>
      <c r="T1733">
        <v>0</v>
      </c>
      <c r="U1733">
        <v>0</v>
      </c>
      <c r="V1733">
        <v>0</v>
      </c>
      <c r="W1733">
        <v>0</v>
      </c>
      <c r="X1733">
        <v>0</v>
      </c>
      <c r="Y1733">
        <v>0</v>
      </c>
      <c r="Z1733">
        <v>0</v>
      </c>
      <c r="AA1733">
        <v>0</v>
      </c>
      <c r="AB1733">
        <v>0</v>
      </c>
      <c r="AC1733">
        <v>0</v>
      </c>
      <c r="AD1733">
        <v>0</v>
      </c>
      <c r="AJ1733" cm="1">
        <f t="array" ref="AJ1733">IF(OR(COUNTIF(R1733,$AZ$2:$AZ$19)),0,1)</f>
        <v>0</v>
      </c>
      <c r="AK1733" cm="1">
        <f t="array" ref="AK1733">IF(OR(COUNTIF(S1733,$AZ$2:$AZ$19)),0,1)</f>
        <v>0</v>
      </c>
      <c r="AL1733" cm="1">
        <f t="array" ref="AL1733">IF(OR(COUNTIF(T1733,$AZ$2:$AZ$19)),0,1)</f>
        <v>0</v>
      </c>
      <c r="AM1733" cm="1">
        <f t="array" ref="AM1733">IF(OR(COUNTIF(U1733,$AZ$2:$AZ$19)),0,1)</f>
        <v>0</v>
      </c>
      <c r="AN1733" cm="1">
        <f t="array" ref="AN1733">IF(OR(COUNTIF(V1733,$AZ$2:$AZ$19)),0,1)</f>
        <v>0</v>
      </c>
      <c r="AO1733" cm="1">
        <f t="array" ref="AO1733">IF(OR(COUNTIF(W1733,$AZ$2:$AZ$19)),0,1)</f>
        <v>0</v>
      </c>
      <c r="AP1733" cm="1">
        <f t="array" ref="AP1733">IF(OR(COUNTIF(X1733,$AZ$2:$AZ$19)),0,1)</f>
        <v>0</v>
      </c>
      <c r="AQ1733" cm="1">
        <f t="array" ref="AQ1733">IF(OR(COUNTIF(Y1733,$AZ$2:$AZ$19)),0,1)</f>
        <v>0</v>
      </c>
      <c r="AR1733" cm="1">
        <f t="array" ref="AR1733">IF(OR(COUNTIF(Z1733,$AZ$2:$AZ$19)),0,1)</f>
        <v>0</v>
      </c>
      <c r="AS1733" cm="1">
        <f t="array" ref="AS1733">IF(OR(COUNTIF(AA1733,$AZ$2:$AZ$19)),0,1)</f>
        <v>0</v>
      </c>
      <c r="AT1733" cm="1">
        <f t="array" ref="AT1733">IF(OR(COUNTIF(AB1733,$AZ$2:$AZ$19)),0,1)</f>
        <v>0</v>
      </c>
      <c r="AU1733" cm="1">
        <f t="array" ref="AU1733">IF(OR(COUNTIF(AC1733,$AZ$2:$AZ$19)),0,1)</f>
        <v>0</v>
      </c>
      <c r="AV1733" cm="1">
        <f t="array" ref="AV1733">IF(OR(COUNTIF(AD1733,$AZ$2:$AZ$19)),0,1)</f>
        <v>0</v>
      </c>
      <c r="AX1733">
        <f t="shared" si="31"/>
        <v>0</v>
      </c>
    </row>
    <row r="1734" spans="1:50" x14ac:dyDescent="0.3">
      <c r="A1734" s="88" t="str" cm="1">
        <f t="array" ref="A1734">IF(AX1734&gt;0,'Licensee Info'!$A$2:$A$2,"#N/A")</f>
        <v>#N/A</v>
      </c>
      <c r="B1734" s="88" t="str">
        <f>'Cover Sheet'!$A$3</f>
        <v>[insert AFS Reporting Period]</v>
      </c>
      <c r="C1734" s="88" t="str">
        <f>'Cover Sheet'!$D$3</f>
        <v>[insert all medical and adult-use license record numbers covered by this AFS]</v>
      </c>
      <c r="D1734" s="88" t="str">
        <f>'Cover Sheet'!$A$6</f>
        <v>[insert name of firm]</v>
      </c>
      <c r="E1734" s="88" t="str">
        <f>'Cover Sheet'!$B$6</f>
        <v>[insert CPA name]</v>
      </c>
      <c r="F1734" s="88" t="str">
        <f>'Cover Sheet'!$B$8</f>
        <v>[insert CPA license number]</v>
      </c>
      <c r="G1734" s="88" t="str">
        <f>'Cover Sheet'!$D$6</f>
        <v>[insert direct email address]</v>
      </c>
      <c r="H1734" s="88" t="str">
        <f>'Cover Sheet'!$D$8</f>
        <v>[insert direct phone number]</v>
      </c>
      <c r="I1734" s="88" t="str">
        <f>'Cover Sheet'!$D$10</f>
        <v>[insert firm mailing address]</v>
      </c>
      <c r="J1734" s="88" t="str">
        <f>'Licensee Info'!$E$2</f>
        <v>Report not attested to correctly</v>
      </c>
      <c r="K1734" s="91" t="s">
        <v>309</v>
      </c>
      <c r="L1734" s="91">
        <v>1</v>
      </c>
      <c r="M1734" s="91" t="s">
        <v>284</v>
      </c>
      <c r="N1734" s="91">
        <v>4</v>
      </c>
      <c r="O1734" s="91">
        <v>7</v>
      </c>
      <c r="P1734" s="91"/>
      <c r="Q1734" s="91"/>
      <c r="R1734" s="91">
        <v>0</v>
      </c>
      <c r="S1734" s="91">
        <v>0</v>
      </c>
      <c r="T1734" s="91">
        <v>0</v>
      </c>
      <c r="U1734" s="91">
        <v>0</v>
      </c>
      <c r="V1734" s="91">
        <v>0</v>
      </c>
      <c r="W1734" s="91">
        <v>0</v>
      </c>
      <c r="X1734" s="91">
        <v>0</v>
      </c>
      <c r="Y1734" s="91">
        <v>0</v>
      </c>
      <c r="Z1734" s="91">
        <v>0</v>
      </c>
      <c r="AA1734" s="91">
        <v>0</v>
      </c>
      <c r="AB1734" s="91">
        <v>0</v>
      </c>
      <c r="AC1734" s="91">
        <v>0</v>
      </c>
      <c r="AD1734" s="91">
        <v>0</v>
      </c>
      <c r="AE1734" s="91"/>
      <c r="AF1734" s="91"/>
      <c r="AG1734" s="91"/>
      <c r="AH1734" s="91"/>
      <c r="AJ1734" cm="1">
        <f t="array" ref="AJ1734">IF(OR(COUNTIF(R1734,$AZ$2:$AZ$19)),0,1)</f>
        <v>0</v>
      </c>
      <c r="AK1734" cm="1">
        <f t="array" ref="AK1734">IF(OR(COUNTIF(S1734,$AZ$2:$AZ$19)),0,1)</f>
        <v>0</v>
      </c>
      <c r="AL1734" cm="1">
        <f t="array" ref="AL1734">IF(OR(COUNTIF(T1734,$AZ$2:$AZ$19)),0,1)</f>
        <v>0</v>
      </c>
      <c r="AM1734" cm="1">
        <f t="array" ref="AM1734">IF(OR(COUNTIF(U1734,$AZ$2:$AZ$19)),0,1)</f>
        <v>0</v>
      </c>
      <c r="AN1734" cm="1">
        <f t="array" ref="AN1734">IF(OR(COUNTIF(V1734,$AZ$2:$AZ$19)),0,1)</f>
        <v>0</v>
      </c>
      <c r="AO1734" cm="1">
        <f t="array" ref="AO1734">IF(OR(COUNTIF(W1734,$AZ$2:$AZ$19)),0,1)</f>
        <v>0</v>
      </c>
      <c r="AP1734" cm="1">
        <f t="array" ref="AP1734">IF(OR(COUNTIF(X1734,$AZ$2:$AZ$19)),0,1)</f>
        <v>0</v>
      </c>
      <c r="AQ1734" cm="1">
        <f t="array" ref="AQ1734">IF(OR(COUNTIF(Y1734,$AZ$2:$AZ$19)),0,1)</f>
        <v>0</v>
      </c>
      <c r="AR1734" cm="1">
        <f t="array" ref="AR1734">IF(OR(COUNTIF(Z1734,$AZ$2:$AZ$19)),0,1)</f>
        <v>0</v>
      </c>
      <c r="AS1734" cm="1">
        <f t="array" ref="AS1734">IF(OR(COUNTIF(AA1734,$AZ$2:$AZ$19)),0,1)</f>
        <v>0</v>
      </c>
      <c r="AT1734" cm="1">
        <f t="array" ref="AT1734">IF(OR(COUNTIF(AB1734,$AZ$2:$AZ$19)),0,1)</f>
        <v>0</v>
      </c>
      <c r="AU1734" cm="1">
        <f t="array" ref="AU1734">IF(OR(COUNTIF(AC1734,$AZ$2:$AZ$19)),0,1)</f>
        <v>0</v>
      </c>
      <c r="AV1734" cm="1">
        <f t="array" ref="AV1734">IF(OR(COUNTIF(AD1734,$AZ$2:$AZ$19)),0,1)</f>
        <v>0</v>
      </c>
      <c r="AX1734">
        <f t="shared" si="31"/>
        <v>0</v>
      </c>
    </row>
    <row r="1735" spans="1:50" x14ac:dyDescent="0.3">
      <c r="A1735" s="92" t="str" cm="1">
        <f t="array" ref="A1735">IF(AX1735&gt;0,'Licensee Info'!$A$2:$A$2,"#N/A")</f>
        <v>#N/A</v>
      </c>
      <c r="B1735" s="88" t="str">
        <f>'Cover Sheet'!$A$3</f>
        <v>[insert AFS Reporting Period]</v>
      </c>
      <c r="C1735" s="88" t="str">
        <f>'Cover Sheet'!$D$3</f>
        <v>[insert all medical and adult-use license record numbers covered by this AFS]</v>
      </c>
      <c r="D1735" s="88" t="str">
        <f>'Cover Sheet'!$A$6</f>
        <v>[insert name of firm]</v>
      </c>
      <c r="E1735" s="88" t="str">
        <f>'Cover Sheet'!$B$6</f>
        <v>[insert CPA name]</v>
      </c>
      <c r="F1735" s="88" t="str">
        <f>'Cover Sheet'!$B$8</f>
        <v>[insert CPA license number]</v>
      </c>
      <c r="G1735" s="88" t="str">
        <f>'Cover Sheet'!$D$6</f>
        <v>[insert direct email address]</v>
      </c>
      <c r="H1735" s="88" t="str">
        <f>'Cover Sheet'!$D$8</f>
        <v>[insert direct phone number]</v>
      </c>
      <c r="I1735" s="88" t="str">
        <f>'Cover Sheet'!$D$10</f>
        <v>[insert firm mailing address]</v>
      </c>
      <c r="J1735" s="88" t="str">
        <f>'Licensee Info'!$E$2</f>
        <v>Report not attested to correctly</v>
      </c>
      <c r="K1735" t="s">
        <v>309</v>
      </c>
      <c r="L1735">
        <v>1</v>
      </c>
      <c r="M1735" t="s">
        <v>284</v>
      </c>
      <c r="N1735">
        <v>4</v>
      </c>
      <c r="O1735">
        <v>8</v>
      </c>
      <c r="R1735">
        <v>0</v>
      </c>
      <c r="S1735">
        <v>0</v>
      </c>
      <c r="T1735">
        <v>0</v>
      </c>
      <c r="U1735">
        <v>0</v>
      </c>
      <c r="V1735">
        <v>0</v>
      </c>
      <c r="W1735">
        <v>0</v>
      </c>
      <c r="X1735">
        <v>0</v>
      </c>
      <c r="Y1735">
        <v>0</v>
      </c>
      <c r="Z1735">
        <v>0</v>
      </c>
      <c r="AA1735">
        <v>0</v>
      </c>
      <c r="AB1735">
        <v>0</v>
      </c>
      <c r="AC1735">
        <v>0</v>
      </c>
      <c r="AD1735">
        <v>0</v>
      </c>
      <c r="AJ1735" cm="1">
        <f t="array" ref="AJ1735">IF(OR(COUNTIF(R1735,$AZ$2:$AZ$19)),0,1)</f>
        <v>0</v>
      </c>
      <c r="AK1735" cm="1">
        <f t="array" ref="AK1735">IF(OR(COUNTIF(S1735,$AZ$2:$AZ$19)),0,1)</f>
        <v>0</v>
      </c>
      <c r="AL1735" cm="1">
        <f t="array" ref="AL1735">IF(OR(COUNTIF(T1735,$AZ$2:$AZ$19)),0,1)</f>
        <v>0</v>
      </c>
      <c r="AM1735" cm="1">
        <f t="array" ref="AM1735">IF(OR(COUNTIF(U1735,$AZ$2:$AZ$19)),0,1)</f>
        <v>0</v>
      </c>
      <c r="AN1735" cm="1">
        <f t="array" ref="AN1735">IF(OR(COUNTIF(V1735,$AZ$2:$AZ$19)),0,1)</f>
        <v>0</v>
      </c>
      <c r="AO1735" cm="1">
        <f t="array" ref="AO1735">IF(OR(COUNTIF(W1735,$AZ$2:$AZ$19)),0,1)</f>
        <v>0</v>
      </c>
      <c r="AP1735" cm="1">
        <f t="array" ref="AP1735">IF(OR(COUNTIF(X1735,$AZ$2:$AZ$19)),0,1)</f>
        <v>0</v>
      </c>
      <c r="AQ1735" cm="1">
        <f t="array" ref="AQ1735">IF(OR(COUNTIF(Y1735,$AZ$2:$AZ$19)),0,1)</f>
        <v>0</v>
      </c>
      <c r="AR1735" cm="1">
        <f t="array" ref="AR1735">IF(OR(COUNTIF(Z1735,$AZ$2:$AZ$19)),0,1)</f>
        <v>0</v>
      </c>
      <c r="AS1735" cm="1">
        <f t="array" ref="AS1735">IF(OR(COUNTIF(AA1735,$AZ$2:$AZ$19)),0,1)</f>
        <v>0</v>
      </c>
      <c r="AT1735" cm="1">
        <f t="array" ref="AT1735">IF(OR(COUNTIF(AB1735,$AZ$2:$AZ$19)),0,1)</f>
        <v>0</v>
      </c>
      <c r="AU1735" cm="1">
        <f t="array" ref="AU1735">IF(OR(COUNTIF(AC1735,$AZ$2:$AZ$19)),0,1)</f>
        <v>0</v>
      </c>
      <c r="AV1735" cm="1">
        <f t="array" ref="AV1735">IF(OR(COUNTIF(AD1735,$AZ$2:$AZ$19)),0,1)</f>
        <v>0</v>
      </c>
      <c r="AX1735">
        <f t="shared" si="31"/>
        <v>0</v>
      </c>
    </row>
    <row r="1736" spans="1:50" x14ac:dyDescent="0.3">
      <c r="A1736" s="88" t="str" cm="1">
        <f t="array" ref="A1736">IF(AX1736&gt;0,'Licensee Info'!$A$2:$A$2,"#N/A")</f>
        <v>#N/A</v>
      </c>
      <c r="B1736" s="88" t="str">
        <f>'Cover Sheet'!$A$3</f>
        <v>[insert AFS Reporting Period]</v>
      </c>
      <c r="C1736" s="88" t="str">
        <f>'Cover Sheet'!$D$3</f>
        <v>[insert all medical and adult-use license record numbers covered by this AFS]</v>
      </c>
      <c r="D1736" s="88" t="str">
        <f>'Cover Sheet'!$A$6</f>
        <v>[insert name of firm]</v>
      </c>
      <c r="E1736" s="88" t="str">
        <f>'Cover Sheet'!$B$6</f>
        <v>[insert CPA name]</v>
      </c>
      <c r="F1736" s="88" t="str">
        <f>'Cover Sheet'!$B$8</f>
        <v>[insert CPA license number]</v>
      </c>
      <c r="G1736" s="88" t="str">
        <f>'Cover Sheet'!$D$6</f>
        <v>[insert direct email address]</v>
      </c>
      <c r="H1736" s="88" t="str">
        <f>'Cover Sheet'!$D$8</f>
        <v>[insert direct phone number]</v>
      </c>
      <c r="I1736" s="88" t="str">
        <f>'Cover Sheet'!$D$10</f>
        <v>[insert firm mailing address]</v>
      </c>
      <c r="J1736" s="88" t="str">
        <f>'Licensee Info'!$E$2</f>
        <v>Report not attested to correctly</v>
      </c>
      <c r="K1736" s="91" t="s">
        <v>309</v>
      </c>
      <c r="L1736" s="91">
        <v>1</v>
      </c>
      <c r="M1736" s="91" t="s">
        <v>284</v>
      </c>
      <c r="N1736" s="91">
        <v>4</v>
      </c>
      <c r="O1736" s="91">
        <v>9</v>
      </c>
      <c r="P1736" s="91"/>
      <c r="Q1736" s="91"/>
      <c r="R1736" s="91">
        <v>0</v>
      </c>
      <c r="S1736" s="91">
        <v>0</v>
      </c>
      <c r="T1736" s="91">
        <v>0</v>
      </c>
      <c r="U1736" s="91">
        <v>0</v>
      </c>
      <c r="V1736" s="91">
        <v>0</v>
      </c>
      <c r="W1736" s="91">
        <v>0</v>
      </c>
      <c r="X1736" s="91">
        <v>0</v>
      </c>
      <c r="Y1736" s="91">
        <v>0</v>
      </c>
      <c r="Z1736" s="91">
        <v>0</v>
      </c>
      <c r="AA1736" s="91">
        <v>0</v>
      </c>
      <c r="AB1736" s="91">
        <v>0</v>
      </c>
      <c r="AC1736" s="91">
        <v>0</v>
      </c>
      <c r="AD1736" s="91">
        <v>0</v>
      </c>
      <c r="AE1736" s="91"/>
      <c r="AF1736" s="91"/>
      <c r="AG1736" s="91"/>
      <c r="AH1736" s="91"/>
      <c r="AJ1736" cm="1">
        <f t="array" ref="AJ1736">IF(OR(COUNTIF(R1736,$AZ$2:$AZ$19)),0,1)</f>
        <v>0</v>
      </c>
      <c r="AK1736" cm="1">
        <f t="array" ref="AK1736">IF(OR(COUNTIF(S1736,$AZ$2:$AZ$19)),0,1)</f>
        <v>0</v>
      </c>
      <c r="AL1736" cm="1">
        <f t="array" ref="AL1736">IF(OR(COUNTIF(T1736,$AZ$2:$AZ$19)),0,1)</f>
        <v>0</v>
      </c>
      <c r="AM1736" cm="1">
        <f t="array" ref="AM1736">IF(OR(COUNTIF(U1736,$AZ$2:$AZ$19)),0,1)</f>
        <v>0</v>
      </c>
      <c r="AN1736" cm="1">
        <f t="array" ref="AN1736">IF(OR(COUNTIF(V1736,$AZ$2:$AZ$19)),0,1)</f>
        <v>0</v>
      </c>
      <c r="AO1736" cm="1">
        <f t="array" ref="AO1736">IF(OR(COUNTIF(W1736,$AZ$2:$AZ$19)),0,1)</f>
        <v>0</v>
      </c>
      <c r="AP1736" cm="1">
        <f t="array" ref="AP1736">IF(OR(COUNTIF(X1736,$AZ$2:$AZ$19)),0,1)</f>
        <v>0</v>
      </c>
      <c r="AQ1736" cm="1">
        <f t="array" ref="AQ1736">IF(OR(COUNTIF(Y1736,$AZ$2:$AZ$19)),0,1)</f>
        <v>0</v>
      </c>
      <c r="AR1736" cm="1">
        <f t="array" ref="AR1736">IF(OR(COUNTIF(Z1736,$AZ$2:$AZ$19)),0,1)</f>
        <v>0</v>
      </c>
      <c r="AS1736" cm="1">
        <f t="array" ref="AS1736">IF(OR(COUNTIF(AA1736,$AZ$2:$AZ$19)),0,1)</f>
        <v>0</v>
      </c>
      <c r="AT1736" cm="1">
        <f t="array" ref="AT1736">IF(OR(COUNTIF(AB1736,$AZ$2:$AZ$19)),0,1)</f>
        <v>0</v>
      </c>
      <c r="AU1736" cm="1">
        <f t="array" ref="AU1736">IF(OR(COUNTIF(AC1736,$AZ$2:$AZ$19)),0,1)</f>
        <v>0</v>
      </c>
      <c r="AV1736" cm="1">
        <f t="array" ref="AV1736">IF(OR(COUNTIF(AD1736,$AZ$2:$AZ$19)),0,1)</f>
        <v>0</v>
      </c>
      <c r="AX1736">
        <f t="shared" si="31"/>
        <v>0</v>
      </c>
    </row>
    <row r="1737" spans="1:50" x14ac:dyDescent="0.3">
      <c r="A1737" s="92" t="str" cm="1">
        <f t="array" ref="A1737">IF(AX1737&gt;0,'Licensee Info'!$A$2:$A$2,"#N/A")</f>
        <v>#N/A</v>
      </c>
      <c r="B1737" s="88" t="str">
        <f>'Cover Sheet'!$A$3</f>
        <v>[insert AFS Reporting Period]</v>
      </c>
      <c r="C1737" s="88" t="str">
        <f>'Cover Sheet'!$D$3</f>
        <v>[insert all medical and adult-use license record numbers covered by this AFS]</v>
      </c>
      <c r="D1737" s="88" t="str">
        <f>'Cover Sheet'!$A$6</f>
        <v>[insert name of firm]</v>
      </c>
      <c r="E1737" s="88" t="str">
        <f>'Cover Sheet'!$B$6</f>
        <v>[insert CPA name]</v>
      </c>
      <c r="F1737" s="88" t="str">
        <f>'Cover Sheet'!$B$8</f>
        <v>[insert CPA license number]</v>
      </c>
      <c r="G1737" s="88" t="str">
        <f>'Cover Sheet'!$D$6</f>
        <v>[insert direct email address]</v>
      </c>
      <c r="H1737" s="88" t="str">
        <f>'Cover Sheet'!$D$8</f>
        <v>[insert direct phone number]</v>
      </c>
      <c r="I1737" s="88" t="str">
        <f>'Cover Sheet'!$D$10</f>
        <v>[insert firm mailing address]</v>
      </c>
      <c r="J1737" s="88" t="str">
        <f>'Licensee Info'!$E$2</f>
        <v>Report not attested to correctly</v>
      </c>
      <c r="K1737" t="s">
        <v>309</v>
      </c>
      <c r="L1737">
        <v>1</v>
      </c>
      <c r="M1737" t="s">
        <v>284</v>
      </c>
      <c r="N1737">
        <v>4</v>
      </c>
      <c r="O1737">
        <v>10</v>
      </c>
      <c r="R1737">
        <v>0</v>
      </c>
      <c r="S1737">
        <v>0</v>
      </c>
      <c r="T1737">
        <v>0</v>
      </c>
      <c r="U1737">
        <v>0</v>
      </c>
      <c r="V1737">
        <v>0</v>
      </c>
      <c r="W1737">
        <v>0</v>
      </c>
      <c r="X1737">
        <v>0</v>
      </c>
      <c r="Y1737">
        <v>0</v>
      </c>
      <c r="Z1737">
        <v>0</v>
      </c>
      <c r="AA1737">
        <v>0</v>
      </c>
      <c r="AB1737">
        <v>0</v>
      </c>
      <c r="AC1737">
        <v>0</v>
      </c>
      <c r="AD1737">
        <v>0</v>
      </c>
      <c r="AJ1737" cm="1">
        <f t="array" ref="AJ1737">IF(OR(COUNTIF(R1737,$AZ$2:$AZ$19)),0,1)</f>
        <v>0</v>
      </c>
      <c r="AK1737" cm="1">
        <f t="array" ref="AK1737">IF(OR(COUNTIF(S1737,$AZ$2:$AZ$19)),0,1)</f>
        <v>0</v>
      </c>
      <c r="AL1737" cm="1">
        <f t="array" ref="AL1737">IF(OR(COUNTIF(T1737,$AZ$2:$AZ$19)),0,1)</f>
        <v>0</v>
      </c>
      <c r="AM1737" cm="1">
        <f t="array" ref="AM1737">IF(OR(COUNTIF(U1737,$AZ$2:$AZ$19)),0,1)</f>
        <v>0</v>
      </c>
      <c r="AN1737" cm="1">
        <f t="array" ref="AN1737">IF(OR(COUNTIF(V1737,$AZ$2:$AZ$19)),0,1)</f>
        <v>0</v>
      </c>
      <c r="AO1737" cm="1">
        <f t="array" ref="AO1737">IF(OR(COUNTIF(W1737,$AZ$2:$AZ$19)),0,1)</f>
        <v>0</v>
      </c>
      <c r="AP1737" cm="1">
        <f t="array" ref="AP1737">IF(OR(COUNTIF(X1737,$AZ$2:$AZ$19)),0,1)</f>
        <v>0</v>
      </c>
      <c r="AQ1737" cm="1">
        <f t="array" ref="AQ1737">IF(OR(COUNTIF(Y1737,$AZ$2:$AZ$19)),0,1)</f>
        <v>0</v>
      </c>
      <c r="AR1737" cm="1">
        <f t="array" ref="AR1737">IF(OR(COUNTIF(Z1737,$AZ$2:$AZ$19)),0,1)</f>
        <v>0</v>
      </c>
      <c r="AS1737" cm="1">
        <f t="array" ref="AS1737">IF(OR(COUNTIF(AA1737,$AZ$2:$AZ$19)),0,1)</f>
        <v>0</v>
      </c>
      <c r="AT1737" cm="1">
        <f t="array" ref="AT1737">IF(OR(COUNTIF(AB1737,$AZ$2:$AZ$19)),0,1)</f>
        <v>0</v>
      </c>
      <c r="AU1737" cm="1">
        <f t="array" ref="AU1737">IF(OR(COUNTIF(AC1737,$AZ$2:$AZ$19)),0,1)</f>
        <v>0</v>
      </c>
      <c r="AV1737" cm="1">
        <f t="array" ref="AV1737">IF(OR(COUNTIF(AD1737,$AZ$2:$AZ$19)),0,1)</f>
        <v>0</v>
      </c>
      <c r="AX1737">
        <f t="shared" si="31"/>
        <v>0</v>
      </c>
    </row>
    <row r="1738" spans="1:50" x14ac:dyDescent="0.3">
      <c r="A1738" s="88" t="str" cm="1">
        <f t="array" aca="1" ref="A1738" ca="1">IF(AX1738&gt;0,'Licensee Info'!$A$2:$A$2,"#N/A")</f>
        <v>#N/A</v>
      </c>
      <c r="B1738" s="88" t="str">
        <f>'Cover Sheet'!$A$3</f>
        <v>[insert AFS Reporting Period]</v>
      </c>
      <c r="C1738" s="88" t="str">
        <f>'Cover Sheet'!$D$3</f>
        <v>[insert all medical and adult-use license record numbers covered by this AFS]</v>
      </c>
      <c r="D1738" s="88" t="str">
        <f>'Cover Sheet'!$A$6</f>
        <v>[insert name of firm]</v>
      </c>
      <c r="E1738" s="88" t="str">
        <f>'Cover Sheet'!$B$6</f>
        <v>[insert CPA name]</v>
      </c>
      <c r="F1738" s="88" t="str">
        <f>'Cover Sheet'!$B$8</f>
        <v>[insert CPA license number]</v>
      </c>
      <c r="G1738" s="88" t="str">
        <f>'Cover Sheet'!$D$6</f>
        <v>[insert direct email address]</v>
      </c>
      <c r="H1738" s="88" t="str">
        <f>'Cover Sheet'!$D$8</f>
        <v>[insert direct phone number]</v>
      </c>
      <c r="I1738" s="88" t="str">
        <f>'Cover Sheet'!$D$10</f>
        <v>[insert firm mailing address]</v>
      </c>
      <c r="J1738" s="88" t="str">
        <f>'Licensee Info'!$E$2</f>
        <v>Report not attested to correctly</v>
      </c>
      <c r="K1738" s="91" t="s">
        <v>309</v>
      </c>
      <c r="L1738" s="91">
        <v>1</v>
      </c>
      <c r="M1738" s="91">
        <v>2</v>
      </c>
      <c r="N1738" s="91">
        <v>5</v>
      </c>
      <c r="O1738" s="91">
        <v>1</v>
      </c>
      <c r="P1738" s="91"/>
      <c r="Q1738" s="91"/>
      <c r="R1738" s="91" t="str">
        <f ca="1">'E5 - Service Vendors'!$C$156</f>
        <v>[Autofilled based on inputs from part 1]</v>
      </c>
      <c r="S1738" s="91" cm="1">
        <f t="array" ref="S1738:W1749">'E5 - Service Vendors'!$A$158:$E$169</f>
        <v>0</v>
      </c>
      <c r="T1738" s="91">
        <v>0</v>
      </c>
      <c r="U1738" s="91">
        <v>0</v>
      </c>
      <c r="V1738" s="91">
        <v>0</v>
      </c>
      <c r="W1738" s="91">
        <v>0</v>
      </c>
      <c r="X1738" s="91">
        <v>0</v>
      </c>
      <c r="Y1738" s="91">
        <v>0</v>
      </c>
      <c r="Z1738" s="91">
        <v>0</v>
      </c>
      <c r="AA1738" s="91">
        <v>0</v>
      </c>
      <c r="AB1738" s="91">
        <v>0</v>
      </c>
      <c r="AC1738" s="91">
        <v>0</v>
      </c>
      <c r="AD1738" s="91">
        <v>0</v>
      </c>
      <c r="AE1738" s="91"/>
      <c r="AF1738" s="91"/>
      <c r="AG1738" s="91"/>
      <c r="AH1738" s="91"/>
      <c r="AJ1738" cm="1">
        <f t="array" aca="1" ref="AJ1738" ca="1">IF(OR(COUNTIF(R1738,$AZ$2:$AZ$19)),0,1)</f>
        <v>0</v>
      </c>
      <c r="AK1738" cm="1">
        <f t="array" ref="AK1738">IF(OR(COUNTIF(S1738,$AZ$2:$AZ$19)),0,1)</f>
        <v>0</v>
      </c>
      <c r="AL1738" cm="1">
        <f t="array" ref="AL1738">IF(OR(COUNTIF(T1738,$AZ$2:$AZ$19)),0,1)</f>
        <v>0</v>
      </c>
      <c r="AM1738" cm="1">
        <f t="array" ref="AM1738">IF(OR(COUNTIF(U1738,$AZ$2:$AZ$19)),0,1)</f>
        <v>0</v>
      </c>
      <c r="AN1738" cm="1">
        <f t="array" ref="AN1738">IF(OR(COUNTIF(V1738,$AZ$2:$AZ$19)),0,1)</f>
        <v>0</v>
      </c>
      <c r="AO1738" cm="1">
        <f t="array" ref="AO1738">IF(OR(COUNTIF(W1738,$AZ$2:$AZ$19)),0,1)</f>
        <v>0</v>
      </c>
      <c r="AP1738" cm="1">
        <f t="array" ref="AP1738">IF(OR(COUNTIF(X1738,$AZ$2:$AZ$19)),0,1)</f>
        <v>0</v>
      </c>
      <c r="AQ1738" cm="1">
        <f t="array" ref="AQ1738">IF(OR(COUNTIF(Y1738,$AZ$2:$AZ$19)),0,1)</f>
        <v>0</v>
      </c>
      <c r="AR1738" cm="1">
        <f t="array" ref="AR1738">IF(OR(COUNTIF(Z1738,$AZ$2:$AZ$19)),0,1)</f>
        <v>0</v>
      </c>
      <c r="AS1738" cm="1">
        <f t="array" ref="AS1738">IF(OR(COUNTIF(AA1738,$AZ$2:$AZ$19)),0,1)</f>
        <v>0</v>
      </c>
      <c r="AT1738" cm="1">
        <f t="array" ref="AT1738">IF(OR(COUNTIF(AB1738,$AZ$2:$AZ$19)),0,1)</f>
        <v>0</v>
      </c>
      <c r="AU1738" cm="1">
        <f t="array" ref="AU1738">IF(OR(COUNTIF(AC1738,$AZ$2:$AZ$19)),0,1)</f>
        <v>0</v>
      </c>
      <c r="AV1738" cm="1">
        <f t="array" ref="AV1738">IF(OR(COUNTIF(AD1738,$AZ$2:$AZ$19)),0,1)</f>
        <v>0</v>
      </c>
      <c r="AX1738">
        <f t="shared" ca="1" si="31"/>
        <v>0</v>
      </c>
    </row>
    <row r="1739" spans="1:50" x14ac:dyDescent="0.3">
      <c r="A1739" s="92" t="str" cm="1">
        <f t="array" aca="1" ref="A1739" ca="1">IF(AX1739&gt;0,'Licensee Info'!$A$2:$A$2,"#N/A")</f>
        <v>#N/A</v>
      </c>
      <c r="B1739" s="88" t="str">
        <f>'Cover Sheet'!$A$3</f>
        <v>[insert AFS Reporting Period]</v>
      </c>
      <c r="C1739" s="88" t="str">
        <f>'Cover Sheet'!$D$3</f>
        <v>[insert all medical and adult-use license record numbers covered by this AFS]</v>
      </c>
      <c r="D1739" s="88" t="str">
        <f>'Cover Sheet'!$A$6</f>
        <v>[insert name of firm]</v>
      </c>
      <c r="E1739" s="88" t="str">
        <f>'Cover Sheet'!$B$6</f>
        <v>[insert CPA name]</v>
      </c>
      <c r="F1739" s="88" t="str">
        <f>'Cover Sheet'!$B$8</f>
        <v>[insert CPA license number]</v>
      </c>
      <c r="G1739" s="88" t="str">
        <f>'Cover Sheet'!$D$6</f>
        <v>[insert direct email address]</v>
      </c>
      <c r="H1739" s="88" t="str">
        <f>'Cover Sheet'!$D$8</f>
        <v>[insert direct phone number]</v>
      </c>
      <c r="I1739" s="88" t="str">
        <f>'Cover Sheet'!$D$10</f>
        <v>[insert firm mailing address]</v>
      </c>
      <c r="J1739" s="88" t="str">
        <f>'Licensee Info'!$E$2</f>
        <v>Report not attested to correctly</v>
      </c>
      <c r="K1739" t="s">
        <v>309</v>
      </c>
      <c r="L1739">
        <v>1</v>
      </c>
      <c r="M1739">
        <v>2</v>
      </c>
      <c r="N1739">
        <v>5</v>
      </c>
      <c r="O1739">
        <v>2</v>
      </c>
      <c r="R1739" t="str">
        <f ca="1">'E5 - Service Vendors'!$C$156</f>
        <v>[Autofilled based on inputs from part 1]</v>
      </c>
      <c r="S1739">
        <v>0</v>
      </c>
      <c r="T1739">
        <v>0</v>
      </c>
      <c r="U1739">
        <v>0</v>
      </c>
      <c r="V1739">
        <v>0</v>
      </c>
      <c r="W1739">
        <v>0</v>
      </c>
      <c r="X1739">
        <v>0</v>
      </c>
      <c r="Y1739">
        <v>0</v>
      </c>
      <c r="Z1739">
        <v>0</v>
      </c>
      <c r="AA1739">
        <v>0</v>
      </c>
      <c r="AB1739">
        <v>0</v>
      </c>
      <c r="AC1739">
        <v>0</v>
      </c>
      <c r="AD1739">
        <v>0</v>
      </c>
      <c r="AJ1739" cm="1">
        <f t="array" aca="1" ref="AJ1739" ca="1">IF(OR(COUNTIF(R1739,$AZ$2:$AZ$19)),0,1)</f>
        <v>0</v>
      </c>
      <c r="AK1739" cm="1">
        <f t="array" ref="AK1739">IF(OR(COUNTIF(S1739,$AZ$2:$AZ$19)),0,1)</f>
        <v>0</v>
      </c>
      <c r="AL1739" cm="1">
        <f t="array" ref="AL1739">IF(OR(COUNTIF(T1739,$AZ$2:$AZ$19)),0,1)</f>
        <v>0</v>
      </c>
      <c r="AM1739" cm="1">
        <f t="array" ref="AM1739">IF(OR(COUNTIF(U1739,$AZ$2:$AZ$19)),0,1)</f>
        <v>0</v>
      </c>
      <c r="AN1739" cm="1">
        <f t="array" ref="AN1739">IF(OR(COUNTIF(V1739,$AZ$2:$AZ$19)),0,1)</f>
        <v>0</v>
      </c>
      <c r="AO1739" cm="1">
        <f t="array" ref="AO1739">IF(OR(COUNTIF(W1739,$AZ$2:$AZ$19)),0,1)</f>
        <v>0</v>
      </c>
      <c r="AP1739" cm="1">
        <f t="array" ref="AP1739">IF(OR(COUNTIF(X1739,$AZ$2:$AZ$19)),0,1)</f>
        <v>0</v>
      </c>
      <c r="AQ1739" cm="1">
        <f t="array" ref="AQ1739">IF(OR(COUNTIF(Y1739,$AZ$2:$AZ$19)),0,1)</f>
        <v>0</v>
      </c>
      <c r="AR1739" cm="1">
        <f t="array" ref="AR1739">IF(OR(COUNTIF(Z1739,$AZ$2:$AZ$19)),0,1)</f>
        <v>0</v>
      </c>
      <c r="AS1739" cm="1">
        <f t="array" ref="AS1739">IF(OR(COUNTIF(AA1739,$AZ$2:$AZ$19)),0,1)</f>
        <v>0</v>
      </c>
      <c r="AT1739" cm="1">
        <f t="array" ref="AT1739">IF(OR(COUNTIF(AB1739,$AZ$2:$AZ$19)),0,1)</f>
        <v>0</v>
      </c>
      <c r="AU1739" cm="1">
        <f t="array" ref="AU1739">IF(OR(COUNTIF(AC1739,$AZ$2:$AZ$19)),0,1)</f>
        <v>0</v>
      </c>
      <c r="AV1739" cm="1">
        <f t="array" ref="AV1739">IF(OR(COUNTIF(AD1739,$AZ$2:$AZ$19)),0,1)</f>
        <v>0</v>
      </c>
      <c r="AX1739">
        <f t="shared" ca="1" si="31"/>
        <v>0</v>
      </c>
    </row>
    <row r="1740" spans="1:50" x14ac:dyDescent="0.3">
      <c r="A1740" s="88" t="str" cm="1">
        <f t="array" aca="1" ref="A1740" ca="1">IF(AX1740&gt;0,'Licensee Info'!$A$2:$A$2,"#N/A")</f>
        <v>#N/A</v>
      </c>
      <c r="B1740" s="88" t="str">
        <f>'Cover Sheet'!$A$3</f>
        <v>[insert AFS Reporting Period]</v>
      </c>
      <c r="C1740" s="88" t="str">
        <f>'Cover Sheet'!$D$3</f>
        <v>[insert all medical and adult-use license record numbers covered by this AFS]</v>
      </c>
      <c r="D1740" s="88" t="str">
        <f>'Cover Sheet'!$A$6</f>
        <v>[insert name of firm]</v>
      </c>
      <c r="E1740" s="88" t="str">
        <f>'Cover Sheet'!$B$6</f>
        <v>[insert CPA name]</v>
      </c>
      <c r="F1740" s="88" t="str">
        <f>'Cover Sheet'!$B$8</f>
        <v>[insert CPA license number]</v>
      </c>
      <c r="G1740" s="88" t="str">
        <f>'Cover Sheet'!$D$6</f>
        <v>[insert direct email address]</v>
      </c>
      <c r="H1740" s="88" t="str">
        <f>'Cover Sheet'!$D$8</f>
        <v>[insert direct phone number]</v>
      </c>
      <c r="I1740" s="88" t="str">
        <f>'Cover Sheet'!$D$10</f>
        <v>[insert firm mailing address]</v>
      </c>
      <c r="J1740" s="88" t="str">
        <f>'Licensee Info'!$E$2</f>
        <v>Report not attested to correctly</v>
      </c>
      <c r="K1740" s="91" t="s">
        <v>309</v>
      </c>
      <c r="L1740" s="91">
        <v>1</v>
      </c>
      <c r="M1740" s="91">
        <v>2</v>
      </c>
      <c r="N1740" s="91">
        <v>5</v>
      </c>
      <c r="O1740" s="91">
        <v>3</v>
      </c>
      <c r="P1740" s="91"/>
      <c r="Q1740" s="91"/>
      <c r="R1740" s="91" t="str">
        <f ca="1">'E5 - Service Vendors'!$C$156</f>
        <v>[Autofilled based on inputs from part 1]</v>
      </c>
      <c r="S1740" s="91">
        <v>0</v>
      </c>
      <c r="T1740" s="91">
        <v>0</v>
      </c>
      <c r="U1740" s="91">
        <v>0</v>
      </c>
      <c r="V1740" s="91">
        <v>0</v>
      </c>
      <c r="W1740" s="91">
        <v>0</v>
      </c>
      <c r="X1740" s="91">
        <v>0</v>
      </c>
      <c r="Y1740" s="91">
        <v>0</v>
      </c>
      <c r="Z1740" s="91">
        <v>0</v>
      </c>
      <c r="AA1740" s="91">
        <v>0</v>
      </c>
      <c r="AB1740" s="91">
        <v>0</v>
      </c>
      <c r="AC1740" s="91">
        <v>0</v>
      </c>
      <c r="AD1740" s="91">
        <v>0</v>
      </c>
      <c r="AE1740" s="91"/>
      <c r="AF1740" s="91"/>
      <c r="AG1740" s="91"/>
      <c r="AH1740" s="91"/>
      <c r="AJ1740" cm="1">
        <f t="array" aca="1" ref="AJ1740" ca="1">IF(OR(COUNTIF(R1740,$AZ$2:$AZ$19)),0,1)</f>
        <v>0</v>
      </c>
      <c r="AK1740" cm="1">
        <f t="array" ref="AK1740">IF(OR(COUNTIF(S1740,$AZ$2:$AZ$19)),0,1)</f>
        <v>0</v>
      </c>
      <c r="AL1740" cm="1">
        <f t="array" ref="AL1740">IF(OR(COUNTIF(T1740,$AZ$2:$AZ$19)),0,1)</f>
        <v>0</v>
      </c>
      <c r="AM1740" cm="1">
        <f t="array" ref="AM1740">IF(OR(COUNTIF(U1740,$AZ$2:$AZ$19)),0,1)</f>
        <v>0</v>
      </c>
      <c r="AN1740" cm="1">
        <f t="array" ref="AN1740">IF(OR(COUNTIF(V1740,$AZ$2:$AZ$19)),0,1)</f>
        <v>0</v>
      </c>
      <c r="AO1740" cm="1">
        <f t="array" ref="AO1740">IF(OR(COUNTIF(W1740,$AZ$2:$AZ$19)),0,1)</f>
        <v>0</v>
      </c>
      <c r="AP1740" cm="1">
        <f t="array" ref="AP1740">IF(OR(COUNTIF(X1740,$AZ$2:$AZ$19)),0,1)</f>
        <v>0</v>
      </c>
      <c r="AQ1740" cm="1">
        <f t="array" ref="AQ1740">IF(OR(COUNTIF(Y1740,$AZ$2:$AZ$19)),0,1)</f>
        <v>0</v>
      </c>
      <c r="AR1740" cm="1">
        <f t="array" ref="AR1740">IF(OR(COUNTIF(Z1740,$AZ$2:$AZ$19)),0,1)</f>
        <v>0</v>
      </c>
      <c r="AS1740" cm="1">
        <f t="array" ref="AS1740">IF(OR(COUNTIF(AA1740,$AZ$2:$AZ$19)),0,1)</f>
        <v>0</v>
      </c>
      <c r="AT1740" cm="1">
        <f t="array" ref="AT1740">IF(OR(COUNTIF(AB1740,$AZ$2:$AZ$19)),0,1)</f>
        <v>0</v>
      </c>
      <c r="AU1740" cm="1">
        <f t="array" ref="AU1740">IF(OR(COUNTIF(AC1740,$AZ$2:$AZ$19)),0,1)</f>
        <v>0</v>
      </c>
      <c r="AV1740" cm="1">
        <f t="array" ref="AV1740">IF(OR(COUNTIF(AD1740,$AZ$2:$AZ$19)),0,1)</f>
        <v>0</v>
      </c>
      <c r="AX1740">
        <f t="shared" ca="1" si="31"/>
        <v>0</v>
      </c>
    </row>
    <row r="1741" spans="1:50" x14ac:dyDescent="0.3">
      <c r="A1741" s="92" t="str" cm="1">
        <f t="array" aca="1" ref="A1741" ca="1">IF(AX1741&gt;0,'Licensee Info'!$A$2:$A$2,"#N/A")</f>
        <v>#N/A</v>
      </c>
      <c r="B1741" s="88" t="str">
        <f>'Cover Sheet'!$A$3</f>
        <v>[insert AFS Reporting Period]</v>
      </c>
      <c r="C1741" s="88" t="str">
        <f>'Cover Sheet'!$D$3</f>
        <v>[insert all medical and adult-use license record numbers covered by this AFS]</v>
      </c>
      <c r="D1741" s="88" t="str">
        <f>'Cover Sheet'!$A$6</f>
        <v>[insert name of firm]</v>
      </c>
      <c r="E1741" s="88" t="str">
        <f>'Cover Sheet'!$B$6</f>
        <v>[insert CPA name]</v>
      </c>
      <c r="F1741" s="88" t="str">
        <f>'Cover Sheet'!$B$8</f>
        <v>[insert CPA license number]</v>
      </c>
      <c r="G1741" s="88" t="str">
        <f>'Cover Sheet'!$D$6</f>
        <v>[insert direct email address]</v>
      </c>
      <c r="H1741" s="88" t="str">
        <f>'Cover Sheet'!$D$8</f>
        <v>[insert direct phone number]</v>
      </c>
      <c r="I1741" s="88" t="str">
        <f>'Cover Sheet'!$D$10</f>
        <v>[insert firm mailing address]</v>
      </c>
      <c r="J1741" s="88" t="str">
        <f>'Licensee Info'!$E$2</f>
        <v>Report not attested to correctly</v>
      </c>
      <c r="K1741" t="s">
        <v>309</v>
      </c>
      <c r="L1741">
        <v>1</v>
      </c>
      <c r="M1741">
        <v>2</v>
      </c>
      <c r="N1741">
        <v>5</v>
      </c>
      <c r="O1741">
        <v>4</v>
      </c>
      <c r="R1741" t="str">
        <f ca="1">'E5 - Service Vendors'!$C$156</f>
        <v>[Autofilled based on inputs from part 1]</v>
      </c>
      <c r="S1741">
        <v>0</v>
      </c>
      <c r="T1741">
        <v>0</v>
      </c>
      <c r="U1741">
        <v>0</v>
      </c>
      <c r="V1741">
        <v>0</v>
      </c>
      <c r="W1741">
        <v>0</v>
      </c>
      <c r="X1741">
        <v>0</v>
      </c>
      <c r="Y1741">
        <v>0</v>
      </c>
      <c r="Z1741">
        <v>0</v>
      </c>
      <c r="AA1741">
        <v>0</v>
      </c>
      <c r="AB1741">
        <v>0</v>
      </c>
      <c r="AC1741">
        <v>0</v>
      </c>
      <c r="AD1741">
        <v>0</v>
      </c>
      <c r="AJ1741" cm="1">
        <f t="array" aca="1" ref="AJ1741" ca="1">IF(OR(COUNTIF(R1741,$AZ$2:$AZ$19)),0,1)</f>
        <v>0</v>
      </c>
      <c r="AK1741" cm="1">
        <f t="array" ref="AK1741">IF(OR(COUNTIF(S1741,$AZ$2:$AZ$19)),0,1)</f>
        <v>0</v>
      </c>
      <c r="AL1741" cm="1">
        <f t="array" ref="AL1741">IF(OR(COUNTIF(T1741,$AZ$2:$AZ$19)),0,1)</f>
        <v>0</v>
      </c>
      <c r="AM1741" cm="1">
        <f t="array" ref="AM1741">IF(OR(COUNTIF(U1741,$AZ$2:$AZ$19)),0,1)</f>
        <v>0</v>
      </c>
      <c r="AN1741" cm="1">
        <f t="array" ref="AN1741">IF(OR(COUNTIF(V1741,$AZ$2:$AZ$19)),0,1)</f>
        <v>0</v>
      </c>
      <c r="AO1741" cm="1">
        <f t="array" ref="AO1741">IF(OR(COUNTIF(W1741,$AZ$2:$AZ$19)),0,1)</f>
        <v>0</v>
      </c>
      <c r="AP1741" cm="1">
        <f t="array" ref="AP1741">IF(OR(COUNTIF(X1741,$AZ$2:$AZ$19)),0,1)</f>
        <v>0</v>
      </c>
      <c r="AQ1741" cm="1">
        <f t="array" ref="AQ1741">IF(OR(COUNTIF(Y1741,$AZ$2:$AZ$19)),0,1)</f>
        <v>0</v>
      </c>
      <c r="AR1741" cm="1">
        <f t="array" ref="AR1741">IF(OR(COUNTIF(Z1741,$AZ$2:$AZ$19)),0,1)</f>
        <v>0</v>
      </c>
      <c r="AS1741" cm="1">
        <f t="array" ref="AS1741">IF(OR(COUNTIF(AA1741,$AZ$2:$AZ$19)),0,1)</f>
        <v>0</v>
      </c>
      <c r="AT1741" cm="1">
        <f t="array" ref="AT1741">IF(OR(COUNTIF(AB1741,$AZ$2:$AZ$19)),0,1)</f>
        <v>0</v>
      </c>
      <c r="AU1741" cm="1">
        <f t="array" ref="AU1741">IF(OR(COUNTIF(AC1741,$AZ$2:$AZ$19)),0,1)</f>
        <v>0</v>
      </c>
      <c r="AV1741" cm="1">
        <f t="array" ref="AV1741">IF(OR(COUNTIF(AD1741,$AZ$2:$AZ$19)),0,1)</f>
        <v>0</v>
      </c>
      <c r="AX1741">
        <f t="shared" ca="1" si="31"/>
        <v>0</v>
      </c>
    </row>
    <row r="1742" spans="1:50" x14ac:dyDescent="0.3">
      <c r="A1742" s="88" t="str" cm="1">
        <f t="array" aca="1" ref="A1742" ca="1">IF(AX1742&gt;0,'Licensee Info'!$A$2:$A$2,"#N/A")</f>
        <v>#N/A</v>
      </c>
      <c r="B1742" s="88" t="str">
        <f>'Cover Sheet'!$A$3</f>
        <v>[insert AFS Reporting Period]</v>
      </c>
      <c r="C1742" s="88" t="str">
        <f>'Cover Sheet'!$D$3</f>
        <v>[insert all medical and adult-use license record numbers covered by this AFS]</v>
      </c>
      <c r="D1742" s="88" t="str">
        <f>'Cover Sheet'!$A$6</f>
        <v>[insert name of firm]</v>
      </c>
      <c r="E1742" s="88" t="str">
        <f>'Cover Sheet'!$B$6</f>
        <v>[insert CPA name]</v>
      </c>
      <c r="F1742" s="88" t="str">
        <f>'Cover Sheet'!$B$8</f>
        <v>[insert CPA license number]</v>
      </c>
      <c r="G1742" s="88" t="str">
        <f>'Cover Sheet'!$D$6</f>
        <v>[insert direct email address]</v>
      </c>
      <c r="H1742" s="88" t="str">
        <f>'Cover Sheet'!$D$8</f>
        <v>[insert direct phone number]</v>
      </c>
      <c r="I1742" s="88" t="str">
        <f>'Cover Sheet'!$D$10</f>
        <v>[insert firm mailing address]</v>
      </c>
      <c r="J1742" s="88" t="str">
        <f>'Licensee Info'!$E$2</f>
        <v>Report not attested to correctly</v>
      </c>
      <c r="K1742" s="91" t="s">
        <v>309</v>
      </c>
      <c r="L1742" s="91">
        <v>1</v>
      </c>
      <c r="M1742" s="91">
        <v>2</v>
      </c>
      <c r="N1742" s="91">
        <v>5</v>
      </c>
      <c r="O1742" s="91">
        <v>5</v>
      </c>
      <c r="P1742" s="91"/>
      <c r="Q1742" s="91"/>
      <c r="R1742" s="91" t="str">
        <f ca="1">'E5 - Service Vendors'!$C$156</f>
        <v>[Autofilled based on inputs from part 1]</v>
      </c>
      <c r="S1742" s="91">
        <v>0</v>
      </c>
      <c r="T1742" s="91">
        <v>0</v>
      </c>
      <c r="U1742" s="91">
        <v>0</v>
      </c>
      <c r="V1742" s="91">
        <v>0</v>
      </c>
      <c r="W1742" s="91">
        <v>0</v>
      </c>
      <c r="X1742" s="91">
        <v>0</v>
      </c>
      <c r="Y1742" s="91">
        <v>0</v>
      </c>
      <c r="Z1742" s="91">
        <v>0</v>
      </c>
      <c r="AA1742" s="91">
        <v>0</v>
      </c>
      <c r="AB1742" s="91">
        <v>0</v>
      </c>
      <c r="AC1742" s="91">
        <v>0</v>
      </c>
      <c r="AD1742" s="91">
        <v>0</v>
      </c>
      <c r="AE1742" s="91"/>
      <c r="AF1742" s="91"/>
      <c r="AG1742" s="91"/>
      <c r="AH1742" s="91"/>
      <c r="AJ1742" cm="1">
        <f t="array" aca="1" ref="AJ1742" ca="1">IF(OR(COUNTIF(R1742,$AZ$2:$AZ$19)),0,1)</f>
        <v>0</v>
      </c>
      <c r="AK1742" cm="1">
        <f t="array" ref="AK1742">IF(OR(COUNTIF(S1742,$AZ$2:$AZ$19)),0,1)</f>
        <v>0</v>
      </c>
      <c r="AL1742" cm="1">
        <f t="array" ref="AL1742">IF(OR(COUNTIF(T1742,$AZ$2:$AZ$19)),0,1)</f>
        <v>0</v>
      </c>
      <c r="AM1742" cm="1">
        <f t="array" ref="AM1742">IF(OR(COUNTIF(U1742,$AZ$2:$AZ$19)),0,1)</f>
        <v>0</v>
      </c>
      <c r="AN1742" cm="1">
        <f t="array" ref="AN1742">IF(OR(COUNTIF(V1742,$AZ$2:$AZ$19)),0,1)</f>
        <v>0</v>
      </c>
      <c r="AO1742" cm="1">
        <f t="array" ref="AO1742">IF(OR(COUNTIF(W1742,$AZ$2:$AZ$19)),0,1)</f>
        <v>0</v>
      </c>
      <c r="AP1742" cm="1">
        <f t="array" ref="AP1742">IF(OR(COUNTIF(X1742,$AZ$2:$AZ$19)),0,1)</f>
        <v>0</v>
      </c>
      <c r="AQ1742" cm="1">
        <f t="array" ref="AQ1742">IF(OR(COUNTIF(Y1742,$AZ$2:$AZ$19)),0,1)</f>
        <v>0</v>
      </c>
      <c r="AR1742" cm="1">
        <f t="array" ref="AR1742">IF(OR(COUNTIF(Z1742,$AZ$2:$AZ$19)),0,1)</f>
        <v>0</v>
      </c>
      <c r="AS1742" cm="1">
        <f t="array" ref="AS1742">IF(OR(COUNTIF(AA1742,$AZ$2:$AZ$19)),0,1)</f>
        <v>0</v>
      </c>
      <c r="AT1742" cm="1">
        <f t="array" ref="AT1742">IF(OR(COUNTIF(AB1742,$AZ$2:$AZ$19)),0,1)</f>
        <v>0</v>
      </c>
      <c r="AU1742" cm="1">
        <f t="array" ref="AU1742">IF(OR(COUNTIF(AC1742,$AZ$2:$AZ$19)),0,1)</f>
        <v>0</v>
      </c>
      <c r="AV1742" cm="1">
        <f t="array" ref="AV1742">IF(OR(COUNTIF(AD1742,$AZ$2:$AZ$19)),0,1)</f>
        <v>0</v>
      </c>
      <c r="AX1742">
        <f t="shared" ca="1" si="31"/>
        <v>0</v>
      </c>
    </row>
    <row r="1743" spans="1:50" x14ac:dyDescent="0.3">
      <c r="A1743" s="92" t="str" cm="1">
        <f t="array" aca="1" ref="A1743" ca="1">IF(AX1743&gt;0,'Licensee Info'!$A$2:$A$2,"#N/A")</f>
        <v>#N/A</v>
      </c>
      <c r="B1743" s="88" t="str">
        <f>'Cover Sheet'!$A$3</f>
        <v>[insert AFS Reporting Period]</v>
      </c>
      <c r="C1743" s="88" t="str">
        <f>'Cover Sheet'!$D$3</f>
        <v>[insert all medical and adult-use license record numbers covered by this AFS]</v>
      </c>
      <c r="D1743" s="88" t="str">
        <f>'Cover Sheet'!$A$6</f>
        <v>[insert name of firm]</v>
      </c>
      <c r="E1743" s="88" t="str">
        <f>'Cover Sheet'!$B$6</f>
        <v>[insert CPA name]</v>
      </c>
      <c r="F1743" s="88" t="str">
        <f>'Cover Sheet'!$B$8</f>
        <v>[insert CPA license number]</v>
      </c>
      <c r="G1743" s="88" t="str">
        <f>'Cover Sheet'!$D$6</f>
        <v>[insert direct email address]</v>
      </c>
      <c r="H1743" s="88" t="str">
        <f>'Cover Sheet'!$D$8</f>
        <v>[insert direct phone number]</v>
      </c>
      <c r="I1743" s="88" t="str">
        <f>'Cover Sheet'!$D$10</f>
        <v>[insert firm mailing address]</v>
      </c>
      <c r="J1743" s="88" t="str">
        <f>'Licensee Info'!$E$2</f>
        <v>Report not attested to correctly</v>
      </c>
      <c r="K1743" t="s">
        <v>309</v>
      </c>
      <c r="L1743">
        <v>1</v>
      </c>
      <c r="M1743">
        <v>2</v>
      </c>
      <c r="N1743">
        <v>5</v>
      </c>
      <c r="O1743">
        <v>6</v>
      </c>
      <c r="R1743" t="str">
        <f ca="1">'E5 - Service Vendors'!$C$156</f>
        <v>[Autofilled based on inputs from part 1]</v>
      </c>
      <c r="S1743">
        <v>0</v>
      </c>
      <c r="T1743">
        <v>0</v>
      </c>
      <c r="U1743">
        <v>0</v>
      </c>
      <c r="V1743">
        <v>0</v>
      </c>
      <c r="W1743">
        <v>0</v>
      </c>
      <c r="X1743">
        <v>0</v>
      </c>
      <c r="Y1743">
        <v>0</v>
      </c>
      <c r="Z1743">
        <v>0</v>
      </c>
      <c r="AA1743">
        <v>0</v>
      </c>
      <c r="AB1743">
        <v>0</v>
      </c>
      <c r="AC1743">
        <v>0</v>
      </c>
      <c r="AD1743">
        <v>0</v>
      </c>
      <c r="AJ1743" cm="1">
        <f t="array" aca="1" ref="AJ1743" ca="1">IF(OR(COUNTIF(R1743,$AZ$2:$AZ$19)),0,1)</f>
        <v>0</v>
      </c>
      <c r="AK1743" cm="1">
        <f t="array" ref="AK1743">IF(OR(COUNTIF(S1743,$AZ$2:$AZ$19)),0,1)</f>
        <v>0</v>
      </c>
      <c r="AL1743" cm="1">
        <f t="array" ref="AL1743">IF(OR(COUNTIF(T1743,$AZ$2:$AZ$19)),0,1)</f>
        <v>0</v>
      </c>
      <c r="AM1743" cm="1">
        <f t="array" ref="AM1743">IF(OR(COUNTIF(U1743,$AZ$2:$AZ$19)),0,1)</f>
        <v>0</v>
      </c>
      <c r="AN1743" cm="1">
        <f t="array" ref="AN1743">IF(OR(COUNTIF(V1743,$AZ$2:$AZ$19)),0,1)</f>
        <v>0</v>
      </c>
      <c r="AO1743" cm="1">
        <f t="array" ref="AO1743">IF(OR(COUNTIF(W1743,$AZ$2:$AZ$19)),0,1)</f>
        <v>0</v>
      </c>
      <c r="AP1743" cm="1">
        <f t="array" ref="AP1743">IF(OR(COUNTIF(X1743,$AZ$2:$AZ$19)),0,1)</f>
        <v>0</v>
      </c>
      <c r="AQ1743" cm="1">
        <f t="array" ref="AQ1743">IF(OR(COUNTIF(Y1743,$AZ$2:$AZ$19)),0,1)</f>
        <v>0</v>
      </c>
      <c r="AR1743" cm="1">
        <f t="array" ref="AR1743">IF(OR(COUNTIF(Z1743,$AZ$2:$AZ$19)),0,1)</f>
        <v>0</v>
      </c>
      <c r="AS1743" cm="1">
        <f t="array" ref="AS1743">IF(OR(COUNTIF(AA1743,$AZ$2:$AZ$19)),0,1)</f>
        <v>0</v>
      </c>
      <c r="AT1743" cm="1">
        <f t="array" ref="AT1743">IF(OR(COUNTIF(AB1743,$AZ$2:$AZ$19)),0,1)</f>
        <v>0</v>
      </c>
      <c r="AU1743" cm="1">
        <f t="array" ref="AU1743">IF(OR(COUNTIF(AC1743,$AZ$2:$AZ$19)),0,1)</f>
        <v>0</v>
      </c>
      <c r="AV1743" cm="1">
        <f t="array" ref="AV1743">IF(OR(COUNTIF(AD1743,$AZ$2:$AZ$19)),0,1)</f>
        <v>0</v>
      </c>
      <c r="AX1743">
        <f t="shared" ref="AX1743:AX1806" ca="1" si="32">SUM(AJ1743:AV1743)</f>
        <v>0</v>
      </c>
    </row>
    <row r="1744" spans="1:50" x14ac:dyDescent="0.3">
      <c r="A1744" s="88" t="str" cm="1">
        <f t="array" aca="1" ref="A1744" ca="1">IF(AX1744&gt;0,'Licensee Info'!$A$2:$A$2,"#N/A")</f>
        <v>#N/A</v>
      </c>
      <c r="B1744" s="88" t="str">
        <f>'Cover Sheet'!$A$3</f>
        <v>[insert AFS Reporting Period]</v>
      </c>
      <c r="C1744" s="88" t="str">
        <f>'Cover Sheet'!$D$3</f>
        <v>[insert all medical and adult-use license record numbers covered by this AFS]</v>
      </c>
      <c r="D1744" s="88" t="str">
        <f>'Cover Sheet'!$A$6</f>
        <v>[insert name of firm]</v>
      </c>
      <c r="E1744" s="88" t="str">
        <f>'Cover Sheet'!$B$6</f>
        <v>[insert CPA name]</v>
      </c>
      <c r="F1744" s="88" t="str">
        <f>'Cover Sheet'!$B$8</f>
        <v>[insert CPA license number]</v>
      </c>
      <c r="G1744" s="88" t="str">
        <f>'Cover Sheet'!$D$6</f>
        <v>[insert direct email address]</v>
      </c>
      <c r="H1744" s="88" t="str">
        <f>'Cover Sheet'!$D$8</f>
        <v>[insert direct phone number]</v>
      </c>
      <c r="I1744" s="88" t="str">
        <f>'Cover Sheet'!$D$10</f>
        <v>[insert firm mailing address]</v>
      </c>
      <c r="J1744" s="88" t="str">
        <f>'Licensee Info'!$E$2</f>
        <v>Report not attested to correctly</v>
      </c>
      <c r="K1744" s="91" t="s">
        <v>309</v>
      </c>
      <c r="L1744" s="91">
        <v>1</v>
      </c>
      <c r="M1744" s="91">
        <v>2</v>
      </c>
      <c r="N1744" s="91">
        <v>5</v>
      </c>
      <c r="O1744" s="91">
        <v>7</v>
      </c>
      <c r="P1744" s="91"/>
      <c r="Q1744" s="91"/>
      <c r="R1744" s="91" t="str">
        <f ca="1">'E5 - Service Vendors'!$C$156</f>
        <v>[Autofilled based on inputs from part 1]</v>
      </c>
      <c r="S1744" s="91">
        <v>0</v>
      </c>
      <c r="T1744" s="91">
        <v>0</v>
      </c>
      <c r="U1744" s="91">
        <v>0</v>
      </c>
      <c r="V1744" s="91">
        <v>0</v>
      </c>
      <c r="W1744" s="91">
        <v>0</v>
      </c>
      <c r="X1744" s="91">
        <v>0</v>
      </c>
      <c r="Y1744" s="91">
        <v>0</v>
      </c>
      <c r="Z1744" s="91">
        <v>0</v>
      </c>
      <c r="AA1744" s="91">
        <v>0</v>
      </c>
      <c r="AB1744" s="91">
        <v>0</v>
      </c>
      <c r="AC1744" s="91">
        <v>0</v>
      </c>
      <c r="AD1744" s="91">
        <v>0</v>
      </c>
      <c r="AE1744" s="91"/>
      <c r="AF1744" s="91"/>
      <c r="AG1744" s="91"/>
      <c r="AH1744" s="91"/>
      <c r="AJ1744" cm="1">
        <f t="array" aca="1" ref="AJ1744" ca="1">IF(OR(COUNTIF(R1744,$AZ$2:$AZ$19)),0,1)</f>
        <v>0</v>
      </c>
      <c r="AK1744" cm="1">
        <f t="array" ref="AK1744">IF(OR(COUNTIF(S1744,$AZ$2:$AZ$19)),0,1)</f>
        <v>0</v>
      </c>
      <c r="AL1744" cm="1">
        <f t="array" ref="AL1744">IF(OR(COUNTIF(T1744,$AZ$2:$AZ$19)),0,1)</f>
        <v>0</v>
      </c>
      <c r="AM1744" cm="1">
        <f t="array" ref="AM1744">IF(OR(COUNTIF(U1744,$AZ$2:$AZ$19)),0,1)</f>
        <v>0</v>
      </c>
      <c r="AN1744" cm="1">
        <f t="array" ref="AN1744">IF(OR(COUNTIF(V1744,$AZ$2:$AZ$19)),0,1)</f>
        <v>0</v>
      </c>
      <c r="AO1744" cm="1">
        <f t="array" ref="AO1744">IF(OR(COUNTIF(W1744,$AZ$2:$AZ$19)),0,1)</f>
        <v>0</v>
      </c>
      <c r="AP1744" cm="1">
        <f t="array" ref="AP1744">IF(OR(COUNTIF(X1744,$AZ$2:$AZ$19)),0,1)</f>
        <v>0</v>
      </c>
      <c r="AQ1744" cm="1">
        <f t="array" ref="AQ1744">IF(OR(COUNTIF(Y1744,$AZ$2:$AZ$19)),0,1)</f>
        <v>0</v>
      </c>
      <c r="AR1744" cm="1">
        <f t="array" ref="AR1744">IF(OR(COUNTIF(Z1744,$AZ$2:$AZ$19)),0,1)</f>
        <v>0</v>
      </c>
      <c r="AS1744" cm="1">
        <f t="array" ref="AS1744">IF(OR(COUNTIF(AA1744,$AZ$2:$AZ$19)),0,1)</f>
        <v>0</v>
      </c>
      <c r="AT1744" cm="1">
        <f t="array" ref="AT1744">IF(OR(COUNTIF(AB1744,$AZ$2:$AZ$19)),0,1)</f>
        <v>0</v>
      </c>
      <c r="AU1744" cm="1">
        <f t="array" ref="AU1744">IF(OR(COUNTIF(AC1744,$AZ$2:$AZ$19)),0,1)</f>
        <v>0</v>
      </c>
      <c r="AV1744" cm="1">
        <f t="array" ref="AV1744">IF(OR(COUNTIF(AD1744,$AZ$2:$AZ$19)),0,1)</f>
        <v>0</v>
      </c>
      <c r="AX1744">
        <f t="shared" ca="1" si="32"/>
        <v>0</v>
      </c>
    </row>
    <row r="1745" spans="1:50" x14ac:dyDescent="0.3">
      <c r="A1745" s="92" t="str" cm="1">
        <f t="array" aca="1" ref="A1745" ca="1">IF(AX1745&gt;0,'Licensee Info'!$A$2:$A$2,"#N/A")</f>
        <v>#N/A</v>
      </c>
      <c r="B1745" s="88" t="str">
        <f>'Cover Sheet'!$A$3</f>
        <v>[insert AFS Reporting Period]</v>
      </c>
      <c r="C1745" s="88" t="str">
        <f>'Cover Sheet'!$D$3</f>
        <v>[insert all medical and adult-use license record numbers covered by this AFS]</v>
      </c>
      <c r="D1745" s="88" t="str">
        <f>'Cover Sheet'!$A$6</f>
        <v>[insert name of firm]</v>
      </c>
      <c r="E1745" s="88" t="str">
        <f>'Cover Sheet'!$B$6</f>
        <v>[insert CPA name]</v>
      </c>
      <c r="F1745" s="88" t="str">
        <f>'Cover Sheet'!$B$8</f>
        <v>[insert CPA license number]</v>
      </c>
      <c r="G1745" s="88" t="str">
        <f>'Cover Sheet'!$D$6</f>
        <v>[insert direct email address]</v>
      </c>
      <c r="H1745" s="88" t="str">
        <f>'Cover Sheet'!$D$8</f>
        <v>[insert direct phone number]</v>
      </c>
      <c r="I1745" s="88" t="str">
        <f>'Cover Sheet'!$D$10</f>
        <v>[insert firm mailing address]</v>
      </c>
      <c r="J1745" s="88" t="str">
        <f>'Licensee Info'!$E$2</f>
        <v>Report not attested to correctly</v>
      </c>
      <c r="K1745" t="s">
        <v>309</v>
      </c>
      <c r="L1745">
        <v>1</v>
      </c>
      <c r="M1745">
        <v>2</v>
      </c>
      <c r="N1745">
        <v>5</v>
      </c>
      <c r="O1745">
        <v>8</v>
      </c>
      <c r="R1745" t="str">
        <f ca="1">'E5 - Service Vendors'!$C$156</f>
        <v>[Autofilled based on inputs from part 1]</v>
      </c>
      <c r="S1745">
        <v>0</v>
      </c>
      <c r="T1745">
        <v>0</v>
      </c>
      <c r="U1745">
        <v>0</v>
      </c>
      <c r="V1745">
        <v>0</v>
      </c>
      <c r="W1745">
        <v>0</v>
      </c>
      <c r="X1745">
        <v>0</v>
      </c>
      <c r="Y1745">
        <v>0</v>
      </c>
      <c r="Z1745">
        <v>0</v>
      </c>
      <c r="AA1745">
        <v>0</v>
      </c>
      <c r="AB1745">
        <v>0</v>
      </c>
      <c r="AC1745">
        <v>0</v>
      </c>
      <c r="AD1745">
        <v>0</v>
      </c>
      <c r="AJ1745" cm="1">
        <f t="array" aca="1" ref="AJ1745" ca="1">IF(OR(COUNTIF(R1745,$AZ$2:$AZ$19)),0,1)</f>
        <v>0</v>
      </c>
      <c r="AK1745" cm="1">
        <f t="array" ref="AK1745">IF(OR(COUNTIF(S1745,$AZ$2:$AZ$19)),0,1)</f>
        <v>0</v>
      </c>
      <c r="AL1745" cm="1">
        <f t="array" ref="AL1745">IF(OR(COUNTIF(T1745,$AZ$2:$AZ$19)),0,1)</f>
        <v>0</v>
      </c>
      <c r="AM1745" cm="1">
        <f t="array" ref="AM1745">IF(OR(COUNTIF(U1745,$AZ$2:$AZ$19)),0,1)</f>
        <v>0</v>
      </c>
      <c r="AN1745" cm="1">
        <f t="array" ref="AN1745">IF(OR(COUNTIF(V1745,$AZ$2:$AZ$19)),0,1)</f>
        <v>0</v>
      </c>
      <c r="AO1745" cm="1">
        <f t="array" ref="AO1745">IF(OR(COUNTIF(W1745,$AZ$2:$AZ$19)),0,1)</f>
        <v>0</v>
      </c>
      <c r="AP1745" cm="1">
        <f t="array" ref="AP1745">IF(OR(COUNTIF(X1745,$AZ$2:$AZ$19)),0,1)</f>
        <v>0</v>
      </c>
      <c r="AQ1745" cm="1">
        <f t="array" ref="AQ1745">IF(OR(COUNTIF(Y1745,$AZ$2:$AZ$19)),0,1)</f>
        <v>0</v>
      </c>
      <c r="AR1745" cm="1">
        <f t="array" ref="AR1745">IF(OR(COUNTIF(Z1745,$AZ$2:$AZ$19)),0,1)</f>
        <v>0</v>
      </c>
      <c r="AS1745" cm="1">
        <f t="array" ref="AS1745">IF(OR(COUNTIF(AA1745,$AZ$2:$AZ$19)),0,1)</f>
        <v>0</v>
      </c>
      <c r="AT1745" cm="1">
        <f t="array" ref="AT1745">IF(OR(COUNTIF(AB1745,$AZ$2:$AZ$19)),0,1)</f>
        <v>0</v>
      </c>
      <c r="AU1745" cm="1">
        <f t="array" ref="AU1745">IF(OR(COUNTIF(AC1745,$AZ$2:$AZ$19)),0,1)</f>
        <v>0</v>
      </c>
      <c r="AV1745" cm="1">
        <f t="array" ref="AV1745">IF(OR(COUNTIF(AD1745,$AZ$2:$AZ$19)),0,1)</f>
        <v>0</v>
      </c>
      <c r="AX1745">
        <f t="shared" ca="1" si="32"/>
        <v>0</v>
      </c>
    </row>
    <row r="1746" spans="1:50" x14ac:dyDescent="0.3">
      <c r="A1746" s="88" t="str" cm="1">
        <f t="array" aca="1" ref="A1746" ca="1">IF(AX1746&gt;0,'Licensee Info'!$A$2:$A$2,"#N/A")</f>
        <v>#N/A</v>
      </c>
      <c r="B1746" s="88" t="str">
        <f>'Cover Sheet'!$A$3</f>
        <v>[insert AFS Reporting Period]</v>
      </c>
      <c r="C1746" s="88" t="str">
        <f>'Cover Sheet'!$D$3</f>
        <v>[insert all medical and adult-use license record numbers covered by this AFS]</v>
      </c>
      <c r="D1746" s="88" t="str">
        <f>'Cover Sheet'!$A$6</f>
        <v>[insert name of firm]</v>
      </c>
      <c r="E1746" s="88" t="str">
        <f>'Cover Sheet'!$B$6</f>
        <v>[insert CPA name]</v>
      </c>
      <c r="F1746" s="88" t="str">
        <f>'Cover Sheet'!$B$8</f>
        <v>[insert CPA license number]</v>
      </c>
      <c r="G1746" s="88" t="str">
        <f>'Cover Sheet'!$D$6</f>
        <v>[insert direct email address]</v>
      </c>
      <c r="H1746" s="88" t="str">
        <f>'Cover Sheet'!$D$8</f>
        <v>[insert direct phone number]</v>
      </c>
      <c r="I1746" s="88" t="str">
        <f>'Cover Sheet'!$D$10</f>
        <v>[insert firm mailing address]</v>
      </c>
      <c r="J1746" s="88" t="str">
        <f>'Licensee Info'!$E$2</f>
        <v>Report not attested to correctly</v>
      </c>
      <c r="K1746" s="91" t="s">
        <v>309</v>
      </c>
      <c r="L1746" s="91">
        <v>1</v>
      </c>
      <c r="M1746" s="91">
        <v>2</v>
      </c>
      <c r="N1746" s="91">
        <v>5</v>
      </c>
      <c r="O1746" s="91">
        <v>9</v>
      </c>
      <c r="P1746" s="91"/>
      <c r="Q1746" s="91"/>
      <c r="R1746" s="91" t="str">
        <f ca="1">'E5 - Service Vendors'!$C$156</f>
        <v>[Autofilled based on inputs from part 1]</v>
      </c>
      <c r="S1746" s="91">
        <v>0</v>
      </c>
      <c r="T1746" s="91">
        <v>0</v>
      </c>
      <c r="U1746" s="91">
        <v>0</v>
      </c>
      <c r="V1746" s="91">
        <v>0</v>
      </c>
      <c r="W1746" s="91">
        <v>0</v>
      </c>
      <c r="X1746" s="91">
        <v>0</v>
      </c>
      <c r="Y1746" s="91">
        <v>0</v>
      </c>
      <c r="Z1746" s="91">
        <v>0</v>
      </c>
      <c r="AA1746" s="91">
        <v>0</v>
      </c>
      <c r="AB1746" s="91">
        <v>0</v>
      </c>
      <c r="AC1746" s="91">
        <v>0</v>
      </c>
      <c r="AD1746" s="91">
        <v>0</v>
      </c>
      <c r="AE1746" s="91"/>
      <c r="AF1746" s="91"/>
      <c r="AG1746" s="91"/>
      <c r="AH1746" s="91"/>
      <c r="AJ1746" cm="1">
        <f t="array" aca="1" ref="AJ1746" ca="1">IF(OR(COUNTIF(R1746,$AZ$2:$AZ$19)),0,1)</f>
        <v>0</v>
      </c>
      <c r="AK1746" cm="1">
        <f t="array" ref="AK1746">IF(OR(COUNTIF(S1746,$AZ$2:$AZ$19)),0,1)</f>
        <v>0</v>
      </c>
      <c r="AL1746" cm="1">
        <f t="array" ref="AL1746">IF(OR(COUNTIF(T1746,$AZ$2:$AZ$19)),0,1)</f>
        <v>0</v>
      </c>
      <c r="AM1746" cm="1">
        <f t="array" ref="AM1746">IF(OR(COUNTIF(U1746,$AZ$2:$AZ$19)),0,1)</f>
        <v>0</v>
      </c>
      <c r="AN1746" cm="1">
        <f t="array" ref="AN1746">IF(OR(COUNTIF(V1746,$AZ$2:$AZ$19)),0,1)</f>
        <v>0</v>
      </c>
      <c r="AO1746" cm="1">
        <f t="array" ref="AO1746">IF(OR(COUNTIF(W1746,$AZ$2:$AZ$19)),0,1)</f>
        <v>0</v>
      </c>
      <c r="AP1746" cm="1">
        <f t="array" ref="AP1746">IF(OR(COUNTIF(X1746,$AZ$2:$AZ$19)),0,1)</f>
        <v>0</v>
      </c>
      <c r="AQ1746" cm="1">
        <f t="array" ref="AQ1746">IF(OR(COUNTIF(Y1746,$AZ$2:$AZ$19)),0,1)</f>
        <v>0</v>
      </c>
      <c r="AR1746" cm="1">
        <f t="array" ref="AR1746">IF(OR(COUNTIF(Z1746,$AZ$2:$AZ$19)),0,1)</f>
        <v>0</v>
      </c>
      <c r="AS1746" cm="1">
        <f t="array" ref="AS1746">IF(OR(COUNTIF(AA1746,$AZ$2:$AZ$19)),0,1)</f>
        <v>0</v>
      </c>
      <c r="AT1746" cm="1">
        <f t="array" ref="AT1746">IF(OR(COUNTIF(AB1746,$AZ$2:$AZ$19)),0,1)</f>
        <v>0</v>
      </c>
      <c r="AU1746" cm="1">
        <f t="array" ref="AU1746">IF(OR(COUNTIF(AC1746,$AZ$2:$AZ$19)),0,1)</f>
        <v>0</v>
      </c>
      <c r="AV1746" cm="1">
        <f t="array" ref="AV1746">IF(OR(COUNTIF(AD1746,$AZ$2:$AZ$19)),0,1)</f>
        <v>0</v>
      </c>
      <c r="AX1746">
        <f t="shared" ca="1" si="32"/>
        <v>0</v>
      </c>
    </row>
    <row r="1747" spans="1:50" x14ac:dyDescent="0.3">
      <c r="A1747" s="92" t="str" cm="1">
        <f t="array" aca="1" ref="A1747" ca="1">IF(AX1747&gt;0,'Licensee Info'!$A$2:$A$2,"#N/A")</f>
        <v>#N/A</v>
      </c>
      <c r="B1747" s="88" t="str">
        <f>'Cover Sheet'!$A$3</f>
        <v>[insert AFS Reporting Period]</v>
      </c>
      <c r="C1747" s="88" t="str">
        <f>'Cover Sheet'!$D$3</f>
        <v>[insert all medical and adult-use license record numbers covered by this AFS]</v>
      </c>
      <c r="D1747" s="88" t="str">
        <f>'Cover Sheet'!$A$6</f>
        <v>[insert name of firm]</v>
      </c>
      <c r="E1747" s="88" t="str">
        <f>'Cover Sheet'!$B$6</f>
        <v>[insert CPA name]</v>
      </c>
      <c r="F1747" s="88" t="str">
        <f>'Cover Sheet'!$B$8</f>
        <v>[insert CPA license number]</v>
      </c>
      <c r="G1747" s="88" t="str">
        <f>'Cover Sheet'!$D$6</f>
        <v>[insert direct email address]</v>
      </c>
      <c r="H1747" s="88" t="str">
        <f>'Cover Sheet'!$D$8</f>
        <v>[insert direct phone number]</v>
      </c>
      <c r="I1747" s="88" t="str">
        <f>'Cover Sheet'!$D$10</f>
        <v>[insert firm mailing address]</v>
      </c>
      <c r="J1747" s="88" t="str">
        <f>'Licensee Info'!$E$2</f>
        <v>Report not attested to correctly</v>
      </c>
      <c r="K1747" t="s">
        <v>309</v>
      </c>
      <c r="L1747">
        <v>1</v>
      </c>
      <c r="M1747">
        <v>2</v>
      </c>
      <c r="N1747">
        <v>5</v>
      </c>
      <c r="O1747">
        <v>10</v>
      </c>
      <c r="R1747" t="str">
        <f ca="1">'E5 - Service Vendors'!$C$156</f>
        <v>[Autofilled based on inputs from part 1]</v>
      </c>
      <c r="S1747">
        <v>0</v>
      </c>
      <c r="T1747">
        <v>0</v>
      </c>
      <c r="U1747">
        <v>0</v>
      </c>
      <c r="V1747">
        <v>0</v>
      </c>
      <c r="W1747">
        <v>0</v>
      </c>
      <c r="X1747">
        <v>0</v>
      </c>
      <c r="Y1747">
        <v>0</v>
      </c>
      <c r="Z1747">
        <v>0</v>
      </c>
      <c r="AA1747">
        <v>0</v>
      </c>
      <c r="AB1747">
        <v>0</v>
      </c>
      <c r="AC1747">
        <v>0</v>
      </c>
      <c r="AD1747">
        <v>0</v>
      </c>
      <c r="AJ1747" cm="1">
        <f t="array" aca="1" ref="AJ1747" ca="1">IF(OR(COUNTIF(R1747,$AZ$2:$AZ$19)),0,1)</f>
        <v>0</v>
      </c>
      <c r="AK1747" cm="1">
        <f t="array" ref="AK1747">IF(OR(COUNTIF(S1747,$AZ$2:$AZ$19)),0,1)</f>
        <v>0</v>
      </c>
      <c r="AL1747" cm="1">
        <f t="array" ref="AL1747">IF(OR(COUNTIF(T1747,$AZ$2:$AZ$19)),0,1)</f>
        <v>0</v>
      </c>
      <c r="AM1747" cm="1">
        <f t="array" ref="AM1747">IF(OR(COUNTIF(U1747,$AZ$2:$AZ$19)),0,1)</f>
        <v>0</v>
      </c>
      <c r="AN1747" cm="1">
        <f t="array" ref="AN1747">IF(OR(COUNTIF(V1747,$AZ$2:$AZ$19)),0,1)</f>
        <v>0</v>
      </c>
      <c r="AO1747" cm="1">
        <f t="array" ref="AO1747">IF(OR(COUNTIF(W1747,$AZ$2:$AZ$19)),0,1)</f>
        <v>0</v>
      </c>
      <c r="AP1747" cm="1">
        <f t="array" ref="AP1747">IF(OR(COUNTIF(X1747,$AZ$2:$AZ$19)),0,1)</f>
        <v>0</v>
      </c>
      <c r="AQ1747" cm="1">
        <f t="array" ref="AQ1747">IF(OR(COUNTIF(Y1747,$AZ$2:$AZ$19)),0,1)</f>
        <v>0</v>
      </c>
      <c r="AR1747" cm="1">
        <f t="array" ref="AR1747">IF(OR(COUNTIF(Z1747,$AZ$2:$AZ$19)),0,1)</f>
        <v>0</v>
      </c>
      <c r="AS1747" cm="1">
        <f t="array" ref="AS1747">IF(OR(COUNTIF(AA1747,$AZ$2:$AZ$19)),0,1)</f>
        <v>0</v>
      </c>
      <c r="AT1747" cm="1">
        <f t="array" ref="AT1747">IF(OR(COUNTIF(AB1747,$AZ$2:$AZ$19)),0,1)</f>
        <v>0</v>
      </c>
      <c r="AU1747" cm="1">
        <f t="array" ref="AU1747">IF(OR(COUNTIF(AC1747,$AZ$2:$AZ$19)),0,1)</f>
        <v>0</v>
      </c>
      <c r="AV1747" cm="1">
        <f t="array" ref="AV1747">IF(OR(COUNTIF(AD1747,$AZ$2:$AZ$19)),0,1)</f>
        <v>0</v>
      </c>
      <c r="AX1747">
        <f t="shared" ca="1" si="32"/>
        <v>0</v>
      </c>
    </row>
    <row r="1748" spans="1:50" x14ac:dyDescent="0.3">
      <c r="A1748" s="88" t="str" cm="1">
        <f t="array" aca="1" ref="A1748" ca="1">IF(AX1748&gt;0,'Licensee Info'!$A$2:$A$2,"#N/A")</f>
        <v>#N/A</v>
      </c>
      <c r="B1748" s="88" t="str">
        <f>'Cover Sheet'!$A$3</f>
        <v>[insert AFS Reporting Period]</v>
      </c>
      <c r="C1748" s="88" t="str">
        <f>'Cover Sheet'!$D$3</f>
        <v>[insert all medical and adult-use license record numbers covered by this AFS]</v>
      </c>
      <c r="D1748" s="88" t="str">
        <f>'Cover Sheet'!$A$6</f>
        <v>[insert name of firm]</v>
      </c>
      <c r="E1748" s="88" t="str">
        <f>'Cover Sheet'!$B$6</f>
        <v>[insert CPA name]</v>
      </c>
      <c r="F1748" s="88" t="str">
        <f>'Cover Sheet'!$B$8</f>
        <v>[insert CPA license number]</v>
      </c>
      <c r="G1748" s="88" t="str">
        <f>'Cover Sheet'!$D$6</f>
        <v>[insert direct email address]</v>
      </c>
      <c r="H1748" s="88" t="str">
        <f>'Cover Sheet'!$D$8</f>
        <v>[insert direct phone number]</v>
      </c>
      <c r="I1748" s="88" t="str">
        <f>'Cover Sheet'!$D$10</f>
        <v>[insert firm mailing address]</v>
      </c>
      <c r="J1748" s="88" t="str">
        <f>'Licensee Info'!$E$2</f>
        <v>Report not attested to correctly</v>
      </c>
      <c r="K1748" s="91" t="s">
        <v>309</v>
      </c>
      <c r="L1748" s="91">
        <v>1</v>
      </c>
      <c r="M1748" s="91">
        <v>2</v>
      </c>
      <c r="N1748" s="91">
        <v>5</v>
      </c>
      <c r="O1748" s="91">
        <v>11</v>
      </c>
      <c r="P1748" s="91"/>
      <c r="Q1748" s="91"/>
      <c r="R1748" s="91" t="str">
        <f ca="1">'E5 - Service Vendors'!$C$156</f>
        <v>[Autofilled based on inputs from part 1]</v>
      </c>
      <c r="S1748" s="91">
        <v>0</v>
      </c>
      <c r="T1748" s="91">
        <v>0</v>
      </c>
      <c r="U1748" s="91">
        <v>0</v>
      </c>
      <c r="V1748" s="91">
        <v>0</v>
      </c>
      <c r="W1748" s="91">
        <v>0</v>
      </c>
      <c r="X1748" s="91">
        <v>0</v>
      </c>
      <c r="Y1748" s="91">
        <v>0</v>
      </c>
      <c r="Z1748" s="91">
        <v>0</v>
      </c>
      <c r="AA1748" s="91">
        <v>0</v>
      </c>
      <c r="AB1748" s="91">
        <v>0</v>
      </c>
      <c r="AC1748" s="91">
        <v>0</v>
      </c>
      <c r="AD1748" s="91">
        <v>0</v>
      </c>
      <c r="AE1748" s="91"/>
      <c r="AF1748" s="91"/>
      <c r="AG1748" s="91"/>
      <c r="AH1748" s="91"/>
      <c r="AJ1748" cm="1">
        <f t="array" aca="1" ref="AJ1748" ca="1">IF(OR(COUNTIF(R1748,$AZ$2:$AZ$19)),0,1)</f>
        <v>0</v>
      </c>
      <c r="AK1748" cm="1">
        <f t="array" ref="AK1748">IF(OR(COUNTIF(S1748,$AZ$2:$AZ$19)),0,1)</f>
        <v>0</v>
      </c>
      <c r="AL1748" cm="1">
        <f t="array" ref="AL1748">IF(OR(COUNTIF(T1748,$AZ$2:$AZ$19)),0,1)</f>
        <v>0</v>
      </c>
      <c r="AM1748" cm="1">
        <f t="array" ref="AM1748">IF(OR(COUNTIF(U1748,$AZ$2:$AZ$19)),0,1)</f>
        <v>0</v>
      </c>
      <c r="AN1748" cm="1">
        <f t="array" ref="AN1748">IF(OR(COUNTIF(V1748,$AZ$2:$AZ$19)),0,1)</f>
        <v>0</v>
      </c>
      <c r="AO1748" cm="1">
        <f t="array" ref="AO1748">IF(OR(COUNTIF(W1748,$AZ$2:$AZ$19)),0,1)</f>
        <v>0</v>
      </c>
      <c r="AP1748" cm="1">
        <f t="array" ref="AP1748">IF(OR(COUNTIF(X1748,$AZ$2:$AZ$19)),0,1)</f>
        <v>0</v>
      </c>
      <c r="AQ1748" cm="1">
        <f t="array" ref="AQ1748">IF(OR(COUNTIF(Y1748,$AZ$2:$AZ$19)),0,1)</f>
        <v>0</v>
      </c>
      <c r="AR1748" cm="1">
        <f t="array" ref="AR1748">IF(OR(COUNTIF(Z1748,$AZ$2:$AZ$19)),0,1)</f>
        <v>0</v>
      </c>
      <c r="AS1748" cm="1">
        <f t="array" ref="AS1748">IF(OR(COUNTIF(AA1748,$AZ$2:$AZ$19)),0,1)</f>
        <v>0</v>
      </c>
      <c r="AT1748" cm="1">
        <f t="array" ref="AT1748">IF(OR(COUNTIF(AB1748,$AZ$2:$AZ$19)),0,1)</f>
        <v>0</v>
      </c>
      <c r="AU1748" cm="1">
        <f t="array" ref="AU1748">IF(OR(COUNTIF(AC1748,$AZ$2:$AZ$19)),0,1)</f>
        <v>0</v>
      </c>
      <c r="AV1748" cm="1">
        <f t="array" ref="AV1748">IF(OR(COUNTIF(AD1748,$AZ$2:$AZ$19)),0,1)</f>
        <v>0</v>
      </c>
      <c r="AX1748">
        <f t="shared" ca="1" si="32"/>
        <v>0</v>
      </c>
    </row>
    <row r="1749" spans="1:50" x14ac:dyDescent="0.3">
      <c r="A1749" s="92" t="str" cm="1">
        <f t="array" aca="1" ref="A1749" ca="1">IF(AX1749&gt;0,'Licensee Info'!$A$2:$A$2,"#N/A")</f>
        <v>#N/A</v>
      </c>
      <c r="B1749" s="88" t="str">
        <f>'Cover Sheet'!$A$3</f>
        <v>[insert AFS Reporting Period]</v>
      </c>
      <c r="C1749" s="88" t="str">
        <f>'Cover Sheet'!$D$3</f>
        <v>[insert all medical and adult-use license record numbers covered by this AFS]</v>
      </c>
      <c r="D1749" s="88" t="str">
        <f>'Cover Sheet'!$A$6</f>
        <v>[insert name of firm]</v>
      </c>
      <c r="E1749" s="88" t="str">
        <f>'Cover Sheet'!$B$6</f>
        <v>[insert CPA name]</v>
      </c>
      <c r="F1749" s="88" t="str">
        <f>'Cover Sheet'!$B$8</f>
        <v>[insert CPA license number]</v>
      </c>
      <c r="G1749" s="88" t="str">
        <f>'Cover Sheet'!$D$6</f>
        <v>[insert direct email address]</v>
      </c>
      <c r="H1749" s="88" t="str">
        <f>'Cover Sheet'!$D$8</f>
        <v>[insert direct phone number]</v>
      </c>
      <c r="I1749" s="88" t="str">
        <f>'Cover Sheet'!$D$10</f>
        <v>[insert firm mailing address]</v>
      </c>
      <c r="J1749" s="88" t="str">
        <f>'Licensee Info'!$E$2</f>
        <v>Report not attested to correctly</v>
      </c>
      <c r="K1749" t="s">
        <v>309</v>
      </c>
      <c r="L1749">
        <v>1</v>
      </c>
      <c r="M1749">
        <v>2</v>
      </c>
      <c r="N1749">
        <v>5</v>
      </c>
      <c r="O1749">
        <v>12</v>
      </c>
      <c r="R1749" t="str">
        <f ca="1">'E5 - Service Vendors'!$C$156</f>
        <v>[Autofilled based on inputs from part 1]</v>
      </c>
      <c r="S1749">
        <v>0</v>
      </c>
      <c r="T1749">
        <v>0</v>
      </c>
      <c r="U1749">
        <v>0</v>
      </c>
      <c r="V1749">
        <v>0</v>
      </c>
      <c r="W1749">
        <v>0</v>
      </c>
      <c r="X1749">
        <v>0</v>
      </c>
      <c r="Y1749">
        <v>0</v>
      </c>
      <c r="Z1749">
        <v>0</v>
      </c>
      <c r="AA1749">
        <v>0</v>
      </c>
      <c r="AB1749">
        <v>0</v>
      </c>
      <c r="AC1749">
        <v>0</v>
      </c>
      <c r="AD1749">
        <v>0</v>
      </c>
      <c r="AJ1749" cm="1">
        <f t="array" aca="1" ref="AJ1749" ca="1">IF(OR(COUNTIF(R1749,$AZ$2:$AZ$19)),0,1)</f>
        <v>0</v>
      </c>
      <c r="AK1749" cm="1">
        <f t="array" ref="AK1749">IF(OR(COUNTIF(S1749,$AZ$2:$AZ$19)),0,1)</f>
        <v>0</v>
      </c>
      <c r="AL1749" cm="1">
        <f t="array" ref="AL1749">IF(OR(COUNTIF(T1749,$AZ$2:$AZ$19)),0,1)</f>
        <v>0</v>
      </c>
      <c r="AM1749" cm="1">
        <f t="array" ref="AM1749">IF(OR(COUNTIF(U1749,$AZ$2:$AZ$19)),0,1)</f>
        <v>0</v>
      </c>
      <c r="AN1749" cm="1">
        <f t="array" ref="AN1749">IF(OR(COUNTIF(V1749,$AZ$2:$AZ$19)),0,1)</f>
        <v>0</v>
      </c>
      <c r="AO1749" cm="1">
        <f t="array" ref="AO1749">IF(OR(COUNTIF(W1749,$AZ$2:$AZ$19)),0,1)</f>
        <v>0</v>
      </c>
      <c r="AP1749" cm="1">
        <f t="array" ref="AP1749">IF(OR(COUNTIF(X1749,$AZ$2:$AZ$19)),0,1)</f>
        <v>0</v>
      </c>
      <c r="AQ1749" cm="1">
        <f t="array" ref="AQ1749">IF(OR(COUNTIF(Y1749,$AZ$2:$AZ$19)),0,1)</f>
        <v>0</v>
      </c>
      <c r="AR1749" cm="1">
        <f t="array" ref="AR1749">IF(OR(COUNTIF(Z1749,$AZ$2:$AZ$19)),0,1)</f>
        <v>0</v>
      </c>
      <c r="AS1749" cm="1">
        <f t="array" ref="AS1749">IF(OR(COUNTIF(AA1749,$AZ$2:$AZ$19)),0,1)</f>
        <v>0</v>
      </c>
      <c r="AT1749" cm="1">
        <f t="array" ref="AT1749">IF(OR(COUNTIF(AB1749,$AZ$2:$AZ$19)),0,1)</f>
        <v>0</v>
      </c>
      <c r="AU1749" cm="1">
        <f t="array" ref="AU1749">IF(OR(COUNTIF(AC1749,$AZ$2:$AZ$19)),0,1)</f>
        <v>0</v>
      </c>
      <c r="AV1749" cm="1">
        <f t="array" ref="AV1749">IF(OR(COUNTIF(AD1749,$AZ$2:$AZ$19)),0,1)</f>
        <v>0</v>
      </c>
      <c r="AX1749">
        <f t="shared" ca="1" si="32"/>
        <v>0</v>
      </c>
    </row>
    <row r="1750" spans="1:50" x14ac:dyDescent="0.3">
      <c r="A1750" s="88" t="str" cm="1">
        <f t="array" ref="A1750">IF(AX1750&gt;0,'Licensee Info'!$A$2:$A$2,"#N/A")</f>
        <v>#N/A</v>
      </c>
      <c r="B1750" s="88" t="str">
        <f>'Cover Sheet'!$A$3</f>
        <v>[insert AFS Reporting Period]</v>
      </c>
      <c r="C1750" s="88" t="str">
        <f>'Cover Sheet'!$D$3</f>
        <v>[insert all medical and adult-use license record numbers covered by this AFS]</v>
      </c>
      <c r="D1750" s="88" t="str">
        <f>'Cover Sheet'!$A$6</f>
        <v>[insert name of firm]</v>
      </c>
      <c r="E1750" s="88" t="str">
        <f>'Cover Sheet'!$B$6</f>
        <v>[insert CPA name]</v>
      </c>
      <c r="F1750" s="88" t="str">
        <f>'Cover Sheet'!$B$8</f>
        <v>[insert CPA license number]</v>
      </c>
      <c r="G1750" s="88" t="str">
        <f>'Cover Sheet'!$D$6</f>
        <v>[insert direct email address]</v>
      </c>
      <c r="H1750" s="88" t="str">
        <f>'Cover Sheet'!$D$8</f>
        <v>[insert direct phone number]</v>
      </c>
      <c r="I1750" s="88" t="str">
        <f>'Cover Sheet'!$D$10</f>
        <v>[insert firm mailing address]</v>
      </c>
      <c r="J1750" s="88" t="str">
        <f>'Licensee Info'!$E$2</f>
        <v>Report not attested to correctly</v>
      </c>
      <c r="K1750" s="91" t="s">
        <v>309</v>
      </c>
      <c r="L1750" s="91">
        <v>1</v>
      </c>
      <c r="M1750" s="91" t="s">
        <v>284</v>
      </c>
      <c r="N1750" s="91">
        <v>5</v>
      </c>
      <c r="O1750" s="91">
        <v>1</v>
      </c>
      <c r="P1750" s="91"/>
      <c r="Q1750" s="91"/>
      <c r="R1750" s="91" cm="1">
        <f t="array" ref="R1750:V1759">'E5 - Service Vendors'!$A$172:$E$181</f>
        <v>0</v>
      </c>
      <c r="S1750" s="91">
        <v>0</v>
      </c>
      <c r="T1750" s="91">
        <v>0</v>
      </c>
      <c r="U1750" s="91">
        <v>0</v>
      </c>
      <c r="V1750" s="91">
        <v>0</v>
      </c>
      <c r="W1750" s="91">
        <v>0</v>
      </c>
      <c r="X1750" s="91">
        <v>0</v>
      </c>
      <c r="Y1750" s="91">
        <v>0</v>
      </c>
      <c r="Z1750" s="91">
        <v>0</v>
      </c>
      <c r="AA1750" s="91">
        <v>0</v>
      </c>
      <c r="AB1750" s="91">
        <v>0</v>
      </c>
      <c r="AC1750" s="91">
        <v>0</v>
      </c>
      <c r="AD1750" s="91">
        <v>0</v>
      </c>
      <c r="AE1750" s="91"/>
      <c r="AF1750" s="91"/>
      <c r="AG1750" s="91"/>
      <c r="AH1750" s="91"/>
      <c r="AJ1750" cm="1">
        <f t="array" ref="AJ1750">IF(OR(COUNTIF(R1750,$AZ$2:$AZ$19)),0,1)</f>
        <v>0</v>
      </c>
      <c r="AK1750" cm="1">
        <f t="array" ref="AK1750">IF(OR(COUNTIF(S1750,$AZ$2:$AZ$19)),0,1)</f>
        <v>0</v>
      </c>
      <c r="AL1750" cm="1">
        <f t="array" ref="AL1750">IF(OR(COUNTIF(T1750,$AZ$2:$AZ$19)),0,1)</f>
        <v>0</v>
      </c>
      <c r="AM1750" cm="1">
        <f t="array" ref="AM1750">IF(OR(COUNTIF(U1750,$AZ$2:$AZ$19)),0,1)</f>
        <v>0</v>
      </c>
      <c r="AN1750" cm="1">
        <f t="array" ref="AN1750">IF(OR(COUNTIF(V1750,$AZ$2:$AZ$19)),0,1)</f>
        <v>0</v>
      </c>
      <c r="AO1750" cm="1">
        <f t="array" ref="AO1750">IF(OR(COUNTIF(W1750,$AZ$2:$AZ$19)),0,1)</f>
        <v>0</v>
      </c>
      <c r="AP1750" cm="1">
        <f t="array" ref="AP1750">IF(OR(COUNTIF(X1750,$AZ$2:$AZ$19)),0,1)</f>
        <v>0</v>
      </c>
      <c r="AQ1750" cm="1">
        <f t="array" ref="AQ1750">IF(OR(COUNTIF(Y1750,$AZ$2:$AZ$19)),0,1)</f>
        <v>0</v>
      </c>
      <c r="AR1750" cm="1">
        <f t="array" ref="AR1750">IF(OR(COUNTIF(Z1750,$AZ$2:$AZ$19)),0,1)</f>
        <v>0</v>
      </c>
      <c r="AS1750" cm="1">
        <f t="array" ref="AS1750">IF(OR(COUNTIF(AA1750,$AZ$2:$AZ$19)),0,1)</f>
        <v>0</v>
      </c>
      <c r="AT1750" cm="1">
        <f t="array" ref="AT1750">IF(OR(COUNTIF(AB1750,$AZ$2:$AZ$19)),0,1)</f>
        <v>0</v>
      </c>
      <c r="AU1750" cm="1">
        <f t="array" ref="AU1750">IF(OR(COUNTIF(AC1750,$AZ$2:$AZ$19)),0,1)</f>
        <v>0</v>
      </c>
      <c r="AV1750" cm="1">
        <f t="array" ref="AV1750">IF(OR(COUNTIF(AD1750,$AZ$2:$AZ$19)),0,1)</f>
        <v>0</v>
      </c>
      <c r="AX1750">
        <f t="shared" si="32"/>
        <v>0</v>
      </c>
    </row>
    <row r="1751" spans="1:50" x14ac:dyDescent="0.3">
      <c r="A1751" s="92" t="str" cm="1">
        <f t="array" ref="A1751">IF(AX1751&gt;0,'Licensee Info'!$A$2:$A$2,"#N/A")</f>
        <v>#N/A</v>
      </c>
      <c r="B1751" s="88" t="str">
        <f>'Cover Sheet'!$A$3</f>
        <v>[insert AFS Reporting Period]</v>
      </c>
      <c r="C1751" s="88" t="str">
        <f>'Cover Sheet'!$D$3</f>
        <v>[insert all medical and adult-use license record numbers covered by this AFS]</v>
      </c>
      <c r="D1751" s="88" t="str">
        <f>'Cover Sheet'!$A$6</f>
        <v>[insert name of firm]</v>
      </c>
      <c r="E1751" s="88" t="str">
        <f>'Cover Sheet'!$B$6</f>
        <v>[insert CPA name]</v>
      </c>
      <c r="F1751" s="88" t="str">
        <f>'Cover Sheet'!$B$8</f>
        <v>[insert CPA license number]</v>
      </c>
      <c r="G1751" s="88" t="str">
        <f>'Cover Sheet'!$D$6</f>
        <v>[insert direct email address]</v>
      </c>
      <c r="H1751" s="88" t="str">
        <f>'Cover Sheet'!$D$8</f>
        <v>[insert direct phone number]</v>
      </c>
      <c r="I1751" s="88" t="str">
        <f>'Cover Sheet'!$D$10</f>
        <v>[insert firm mailing address]</v>
      </c>
      <c r="J1751" s="88" t="str">
        <f>'Licensee Info'!$E$2</f>
        <v>Report not attested to correctly</v>
      </c>
      <c r="K1751" t="s">
        <v>309</v>
      </c>
      <c r="L1751">
        <v>1</v>
      </c>
      <c r="M1751" t="s">
        <v>284</v>
      </c>
      <c r="N1751">
        <v>5</v>
      </c>
      <c r="O1751">
        <v>2</v>
      </c>
      <c r="R1751">
        <v>0</v>
      </c>
      <c r="S1751">
        <v>0</v>
      </c>
      <c r="T1751">
        <v>0</v>
      </c>
      <c r="U1751">
        <v>0</v>
      </c>
      <c r="V1751">
        <v>0</v>
      </c>
      <c r="W1751">
        <v>0</v>
      </c>
      <c r="X1751">
        <v>0</v>
      </c>
      <c r="Y1751">
        <v>0</v>
      </c>
      <c r="Z1751">
        <v>0</v>
      </c>
      <c r="AA1751">
        <v>0</v>
      </c>
      <c r="AB1751">
        <v>0</v>
      </c>
      <c r="AC1751">
        <v>0</v>
      </c>
      <c r="AD1751">
        <v>0</v>
      </c>
      <c r="AJ1751" cm="1">
        <f t="array" ref="AJ1751">IF(OR(COUNTIF(R1751,$AZ$2:$AZ$19)),0,1)</f>
        <v>0</v>
      </c>
      <c r="AK1751" cm="1">
        <f t="array" ref="AK1751">IF(OR(COUNTIF(S1751,$AZ$2:$AZ$19)),0,1)</f>
        <v>0</v>
      </c>
      <c r="AL1751" cm="1">
        <f t="array" ref="AL1751">IF(OR(COUNTIF(T1751,$AZ$2:$AZ$19)),0,1)</f>
        <v>0</v>
      </c>
      <c r="AM1751" cm="1">
        <f t="array" ref="AM1751">IF(OR(COUNTIF(U1751,$AZ$2:$AZ$19)),0,1)</f>
        <v>0</v>
      </c>
      <c r="AN1751" cm="1">
        <f t="array" ref="AN1751">IF(OR(COUNTIF(V1751,$AZ$2:$AZ$19)),0,1)</f>
        <v>0</v>
      </c>
      <c r="AO1751" cm="1">
        <f t="array" ref="AO1751">IF(OR(COUNTIF(W1751,$AZ$2:$AZ$19)),0,1)</f>
        <v>0</v>
      </c>
      <c r="AP1751" cm="1">
        <f t="array" ref="AP1751">IF(OR(COUNTIF(X1751,$AZ$2:$AZ$19)),0,1)</f>
        <v>0</v>
      </c>
      <c r="AQ1751" cm="1">
        <f t="array" ref="AQ1751">IF(OR(COUNTIF(Y1751,$AZ$2:$AZ$19)),0,1)</f>
        <v>0</v>
      </c>
      <c r="AR1751" cm="1">
        <f t="array" ref="AR1751">IF(OR(COUNTIF(Z1751,$AZ$2:$AZ$19)),0,1)</f>
        <v>0</v>
      </c>
      <c r="AS1751" cm="1">
        <f t="array" ref="AS1751">IF(OR(COUNTIF(AA1751,$AZ$2:$AZ$19)),0,1)</f>
        <v>0</v>
      </c>
      <c r="AT1751" cm="1">
        <f t="array" ref="AT1751">IF(OR(COUNTIF(AB1751,$AZ$2:$AZ$19)),0,1)</f>
        <v>0</v>
      </c>
      <c r="AU1751" cm="1">
        <f t="array" ref="AU1751">IF(OR(COUNTIF(AC1751,$AZ$2:$AZ$19)),0,1)</f>
        <v>0</v>
      </c>
      <c r="AV1751" cm="1">
        <f t="array" ref="AV1751">IF(OR(COUNTIF(AD1751,$AZ$2:$AZ$19)),0,1)</f>
        <v>0</v>
      </c>
      <c r="AX1751">
        <f t="shared" si="32"/>
        <v>0</v>
      </c>
    </row>
    <row r="1752" spans="1:50" x14ac:dyDescent="0.3">
      <c r="A1752" s="88" t="str" cm="1">
        <f t="array" ref="A1752">IF(AX1752&gt;0,'Licensee Info'!$A$2:$A$2,"#N/A")</f>
        <v>#N/A</v>
      </c>
      <c r="B1752" s="88" t="str">
        <f>'Cover Sheet'!$A$3</f>
        <v>[insert AFS Reporting Period]</v>
      </c>
      <c r="C1752" s="88" t="str">
        <f>'Cover Sheet'!$D$3</f>
        <v>[insert all medical and adult-use license record numbers covered by this AFS]</v>
      </c>
      <c r="D1752" s="88" t="str">
        <f>'Cover Sheet'!$A$6</f>
        <v>[insert name of firm]</v>
      </c>
      <c r="E1752" s="88" t="str">
        <f>'Cover Sheet'!$B$6</f>
        <v>[insert CPA name]</v>
      </c>
      <c r="F1752" s="88" t="str">
        <f>'Cover Sheet'!$B$8</f>
        <v>[insert CPA license number]</v>
      </c>
      <c r="G1752" s="88" t="str">
        <f>'Cover Sheet'!$D$6</f>
        <v>[insert direct email address]</v>
      </c>
      <c r="H1752" s="88" t="str">
        <f>'Cover Sheet'!$D$8</f>
        <v>[insert direct phone number]</v>
      </c>
      <c r="I1752" s="88" t="str">
        <f>'Cover Sheet'!$D$10</f>
        <v>[insert firm mailing address]</v>
      </c>
      <c r="J1752" s="88" t="str">
        <f>'Licensee Info'!$E$2</f>
        <v>Report not attested to correctly</v>
      </c>
      <c r="K1752" s="91" t="s">
        <v>309</v>
      </c>
      <c r="L1752" s="91">
        <v>1</v>
      </c>
      <c r="M1752" s="91" t="s">
        <v>284</v>
      </c>
      <c r="N1752" s="91">
        <v>5</v>
      </c>
      <c r="O1752" s="91">
        <v>3</v>
      </c>
      <c r="P1752" s="91"/>
      <c r="Q1752" s="91"/>
      <c r="R1752" s="91">
        <v>0</v>
      </c>
      <c r="S1752" s="91">
        <v>0</v>
      </c>
      <c r="T1752" s="91">
        <v>0</v>
      </c>
      <c r="U1752" s="91">
        <v>0</v>
      </c>
      <c r="V1752" s="91">
        <v>0</v>
      </c>
      <c r="W1752" s="91">
        <v>0</v>
      </c>
      <c r="X1752" s="91">
        <v>0</v>
      </c>
      <c r="Y1752" s="91">
        <v>0</v>
      </c>
      <c r="Z1752" s="91">
        <v>0</v>
      </c>
      <c r="AA1752" s="91">
        <v>0</v>
      </c>
      <c r="AB1752" s="91">
        <v>0</v>
      </c>
      <c r="AC1752" s="91">
        <v>0</v>
      </c>
      <c r="AD1752" s="91">
        <v>0</v>
      </c>
      <c r="AE1752" s="91"/>
      <c r="AF1752" s="91"/>
      <c r="AG1752" s="91"/>
      <c r="AH1752" s="91"/>
      <c r="AJ1752" cm="1">
        <f t="array" ref="AJ1752">IF(OR(COUNTIF(R1752,$AZ$2:$AZ$19)),0,1)</f>
        <v>0</v>
      </c>
      <c r="AK1752" cm="1">
        <f t="array" ref="AK1752">IF(OR(COUNTIF(S1752,$AZ$2:$AZ$19)),0,1)</f>
        <v>0</v>
      </c>
      <c r="AL1752" cm="1">
        <f t="array" ref="AL1752">IF(OR(COUNTIF(T1752,$AZ$2:$AZ$19)),0,1)</f>
        <v>0</v>
      </c>
      <c r="AM1752" cm="1">
        <f t="array" ref="AM1752">IF(OR(COUNTIF(U1752,$AZ$2:$AZ$19)),0,1)</f>
        <v>0</v>
      </c>
      <c r="AN1752" cm="1">
        <f t="array" ref="AN1752">IF(OR(COUNTIF(V1752,$AZ$2:$AZ$19)),0,1)</f>
        <v>0</v>
      </c>
      <c r="AO1752" cm="1">
        <f t="array" ref="AO1752">IF(OR(COUNTIF(W1752,$AZ$2:$AZ$19)),0,1)</f>
        <v>0</v>
      </c>
      <c r="AP1752" cm="1">
        <f t="array" ref="AP1752">IF(OR(COUNTIF(X1752,$AZ$2:$AZ$19)),0,1)</f>
        <v>0</v>
      </c>
      <c r="AQ1752" cm="1">
        <f t="array" ref="AQ1752">IF(OR(COUNTIF(Y1752,$AZ$2:$AZ$19)),0,1)</f>
        <v>0</v>
      </c>
      <c r="AR1752" cm="1">
        <f t="array" ref="AR1752">IF(OR(COUNTIF(Z1752,$AZ$2:$AZ$19)),0,1)</f>
        <v>0</v>
      </c>
      <c r="AS1752" cm="1">
        <f t="array" ref="AS1752">IF(OR(COUNTIF(AA1752,$AZ$2:$AZ$19)),0,1)</f>
        <v>0</v>
      </c>
      <c r="AT1752" cm="1">
        <f t="array" ref="AT1752">IF(OR(COUNTIF(AB1752,$AZ$2:$AZ$19)),0,1)</f>
        <v>0</v>
      </c>
      <c r="AU1752" cm="1">
        <f t="array" ref="AU1752">IF(OR(COUNTIF(AC1752,$AZ$2:$AZ$19)),0,1)</f>
        <v>0</v>
      </c>
      <c r="AV1752" cm="1">
        <f t="array" ref="AV1752">IF(OR(COUNTIF(AD1752,$AZ$2:$AZ$19)),0,1)</f>
        <v>0</v>
      </c>
      <c r="AX1752">
        <f t="shared" si="32"/>
        <v>0</v>
      </c>
    </row>
    <row r="1753" spans="1:50" x14ac:dyDescent="0.3">
      <c r="A1753" s="92" t="str" cm="1">
        <f t="array" ref="A1753">IF(AX1753&gt;0,'Licensee Info'!$A$2:$A$2,"#N/A")</f>
        <v>#N/A</v>
      </c>
      <c r="B1753" s="88" t="str">
        <f>'Cover Sheet'!$A$3</f>
        <v>[insert AFS Reporting Period]</v>
      </c>
      <c r="C1753" s="88" t="str">
        <f>'Cover Sheet'!$D$3</f>
        <v>[insert all medical and adult-use license record numbers covered by this AFS]</v>
      </c>
      <c r="D1753" s="88" t="str">
        <f>'Cover Sheet'!$A$6</f>
        <v>[insert name of firm]</v>
      </c>
      <c r="E1753" s="88" t="str">
        <f>'Cover Sheet'!$B$6</f>
        <v>[insert CPA name]</v>
      </c>
      <c r="F1753" s="88" t="str">
        <f>'Cover Sheet'!$B$8</f>
        <v>[insert CPA license number]</v>
      </c>
      <c r="G1753" s="88" t="str">
        <f>'Cover Sheet'!$D$6</f>
        <v>[insert direct email address]</v>
      </c>
      <c r="H1753" s="88" t="str">
        <f>'Cover Sheet'!$D$8</f>
        <v>[insert direct phone number]</v>
      </c>
      <c r="I1753" s="88" t="str">
        <f>'Cover Sheet'!$D$10</f>
        <v>[insert firm mailing address]</v>
      </c>
      <c r="J1753" s="88" t="str">
        <f>'Licensee Info'!$E$2</f>
        <v>Report not attested to correctly</v>
      </c>
      <c r="K1753" t="s">
        <v>309</v>
      </c>
      <c r="L1753">
        <v>1</v>
      </c>
      <c r="M1753" t="s">
        <v>284</v>
      </c>
      <c r="N1753">
        <v>5</v>
      </c>
      <c r="O1753">
        <v>4</v>
      </c>
      <c r="R1753">
        <v>0</v>
      </c>
      <c r="S1753">
        <v>0</v>
      </c>
      <c r="T1753">
        <v>0</v>
      </c>
      <c r="U1753">
        <v>0</v>
      </c>
      <c r="V1753">
        <v>0</v>
      </c>
      <c r="W1753">
        <v>0</v>
      </c>
      <c r="X1753">
        <v>0</v>
      </c>
      <c r="Y1753">
        <v>0</v>
      </c>
      <c r="Z1753">
        <v>0</v>
      </c>
      <c r="AA1753">
        <v>0</v>
      </c>
      <c r="AB1753">
        <v>0</v>
      </c>
      <c r="AC1753">
        <v>0</v>
      </c>
      <c r="AD1753">
        <v>0</v>
      </c>
      <c r="AJ1753" cm="1">
        <f t="array" ref="AJ1753">IF(OR(COUNTIF(R1753,$AZ$2:$AZ$19)),0,1)</f>
        <v>0</v>
      </c>
      <c r="AK1753" cm="1">
        <f t="array" ref="AK1753">IF(OR(COUNTIF(S1753,$AZ$2:$AZ$19)),0,1)</f>
        <v>0</v>
      </c>
      <c r="AL1753" cm="1">
        <f t="array" ref="AL1753">IF(OR(COUNTIF(T1753,$AZ$2:$AZ$19)),0,1)</f>
        <v>0</v>
      </c>
      <c r="AM1753" cm="1">
        <f t="array" ref="AM1753">IF(OR(COUNTIF(U1753,$AZ$2:$AZ$19)),0,1)</f>
        <v>0</v>
      </c>
      <c r="AN1753" cm="1">
        <f t="array" ref="AN1753">IF(OR(COUNTIF(V1753,$AZ$2:$AZ$19)),0,1)</f>
        <v>0</v>
      </c>
      <c r="AO1753" cm="1">
        <f t="array" ref="AO1753">IF(OR(COUNTIF(W1753,$AZ$2:$AZ$19)),0,1)</f>
        <v>0</v>
      </c>
      <c r="AP1753" cm="1">
        <f t="array" ref="AP1753">IF(OR(COUNTIF(X1753,$AZ$2:$AZ$19)),0,1)</f>
        <v>0</v>
      </c>
      <c r="AQ1753" cm="1">
        <f t="array" ref="AQ1753">IF(OR(COUNTIF(Y1753,$AZ$2:$AZ$19)),0,1)</f>
        <v>0</v>
      </c>
      <c r="AR1753" cm="1">
        <f t="array" ref="AR1753">IF(OR(COUNTIF(Z1753,$AZ$2:$AZ$19)),0,1)</f>
        <v>0</v>
      </c>
      <c r="AS1753" cm="1">
        <f t="array" ref="AS1753">IF(OR(COUNTIF(AA1753,$AZ$2:$AZ$19)),0,1)</f>
        <v>0</v>
      </c>
      <c r="AT1753" cm="1">
        <f t="array" ref="AT1753">IF(OR(COUNTIF(AB1753,$AZ$2:$AZ$19)),0,1)</f>
        <v>0</v>
      </c>
      <c r="AU1753" cm="1">
        <f t="array" ref="AU1753">IF(OR(COUNTIF(AC1753,$AZ$2:$AZ$19)),0,1)</f>
        <v>0</v>
      </c>
      <c r="AV1753" cm="1">
        <f t="array" ref="AV1753">IF(OR(COUNTIF(AD1753,$AZ$2:$AZ$19)),0,1)</f>
        <v>0</v>
      </c>
      <c r="AX1753">
        <f t="shared" si="32"/>
        <v>0</v>
      </c>
    </row>
    <row r="1754" spans="1:50" x14ac:dyDescent="0.3">
      <c r="A1754" s="88" t="str" cm="1">
        <f t="array" ref="A1754">IF(AX1754&gt;0,'Licensee Info'!$A$2:$A$2,"#N/A")</f>
        <v>#N/A</v>
      </c>
      <c r="B1754" s="88" t="str">
        <f>'Cover Sheet'!$A$3</f>
        <v>[insert AFS Reporting Period]</v>
      </c>
      <c r="C1754" s="88" t="str">
        <f>'Cover Sheet'!$D$3</f>
        <v>[insert all medical and adult-use license record numbers covered by this AFS]</v>
      </c>
      <c r="D1754" s="88" t="str">
        <f>'Cover Sheet'!$A$6</f>
        <v>[insert name of firm]</v>
      </c>
      <c r="E1754" s="88" t="str">
        <f>'Cover Sheet'!$B$6</f>
        <v>[insert CPA name]</v>
      </c>
      <c r="F1754" s="88" t="str">
        <f>'Cover Sheet'!$B$8</f>
        <v>[insert CPA license number]</v>
      </c>
      <c r="G1754" s="88" t="str">
        <f>'Cover Sheet'!$D$6</f>
        <v>[insert direct email address]</v>
      </c>
      <c r="H1754" s="88" t="str">
        <f>'Cover Sheet'!$D$8</f>
        <v>[insert direct phone number]</v>
      </c>
      <c r="I1754" s="88" t="str">
        <f>'Cover Sheet'!$D$10</f>
        <v>[insert firm mailing address]</v>
      </c>
      <c r="J1754" s="88" t="str">
        <f>'Licensee Info'!$E$2</f>
        <v>Report not attested to correctly</v>
      </c>
      <c r="K1754" s="91" t="s">
        <v>309</v>
      </c>
      <c r="L1754" s="91">
        <v>1</v>
      </c>
      <c r="M1754" s="91" t="s">
        <v>284</v>
      </c>
      <c r="N1754" s="91">
        <v>5</v>
      </c>
      <c r="O1754" s="91">
        <v>5</v>
      </c>
      <c r="P1754" s="91"/>
      <c r="Q1754" s="91"/>
      <c r="R1754" s="91">
        <v>0</v>
      </c>
      <c r="S1754" s="91">
        <v>0</v>
      </c>
      <c r="T1754" s="91">
        <v>0</v>
      </c>
      <c r="U1754" s="91">
        <v>0</v>
      </c>
      <c r="V1754" s="91">
        <v>0</v>
      </c>
      <c r="W1754" s="91">
        <v>0</v>
      </c>
      <c r="X1754" s="91">
        <v>0</v>
      </c>
      <c r="Y1754" s="91">
        <v>0</v>
      </c>
      <c r="Z1754" s="91">
        <v>0</v>
      </c>
      <c r="AA1754" s="91">
        <v>0</v>
      </c>
      <c r="AB1754" s="91">
        <v>0</v>
      </c>
      <c r="AC1754" s="91">
        <v>0</v>
      </c>
      <c r="AD1754" s="91">
        <v>0</v>
      </c>
      <c r="AE1754" s="91"/>
      <c r="AF1754" s="91"/>
      <c r="AG1754" s="91"/>
      <c r="AH1754" s="91"/>
      <c r="AJ1754" cm="1">
        <f t="array" ref="AJ1754">IF(OR(COUNTIF(R1754,$AZ$2:$AZ$19)),0,1)</f>
        <v>0</v>
      </c>
      <c r="AK1754" cm="1">
        <f t="array" ref="AK1754">IF(OR(COUNTIF(S1754,$AZ$2:$AZ$19)),0,1)</f>
        <v>0</v>
      </c>
      <c r="AL1754" cm="1">
        <f t="array" ref="AL1754">IF(OR(COUNTIF(T1754,$AZ$2:$AZ$19)),0,1)</f>
        <v>0</v>
      </c>
      <c r="AM1754" cm="1">
        <f t="array" ref="AM1754">IF(OR(COUNTIF(U1754,$AZ$2:$AZ$19)),0,1)</f>
        <v>0</v>
      </c>
      <c r="AN1754" cm="1">
        <f t="array" ref="AN1754">IF(OR(COUNTIF(V1754,$AZ$2:$AZ$19)),0,1)</f>
        <v>0</v>
      </c>
      <c r="AO1754" cm="1">
        <f t="array" ref="AO1754">IF(OR(COUNTIF(W1754,$AZ$2:$AZ$19)),0,1)</f>
        <v>0</v>
      </c>
      <c r="AP1754" cm="1">
        <f t="array" ref="AP1754">IF(OR(COUNTIF(X1754,$AZ$2:$AZ$19)),0,1)</f>
        <v>0</v>
      </c>
      <c r="AQ1754" cm="1">
        <f t="array" ref="AQ1754">IF(OR(COUNTIF(Y1754,$AZ$2:$AZ$19)),0,1)</f>
        <v>0</v>
      </c>
      <c r="AR1754" cm="1">
        <f t="array" ref="AR1754">IF(OR(COUNTIF(Z1754,$AZ$2:$AZ$19)),0,1)</f>
        <v>0</v>
      </c>
      <c r="AS1754" cm="1">
        <f t="array" ref="AS1754">IF(OR(COUNTIF(AA1754,$AZ$2:$AZ$19)),0,1)</f>
        <v>0</v>
      </c>
      <c r="AT1754" cm="1">
        <f t="array" ref="AT1754">IF(OR(COUNTIF(AB1754,$AZ$2:$AZ$19)),0,1)</f>
        <v>0</v>
      </c>
      <c r="AU1754" cm="1">
        <f t="array" ref="AU1754">IF(OR(COUNTIF(AC1754,$AZ$2:$AZ$19)),0,1)</f>
        <v>0</v>
      </c>
      <c r="AV1754" cm="1">
        <f t="array" ref="AV1754">IF(OR(COUNTIF(AD1754,$AZ$2:$AZ$19)),0,1)</f>
        <v>0</v>
      </c>
      <c r="AX1754">
        <f t="shared" si="32"/>
        <v>0</v>
      </c>
    </row>
    <row r="1755" spans="1:50" x14ac:dyDescent="0.3">
      <c r="A1755" s="92" t="str" cm="1">
        <f t="array" ref="A1755">IF(AX1755&gt;0,'Licensee Info'!$A$2:$A$2,"#N/A")</f>
        <v>#N/A</v>
      </c>
      <c r="B1755" s="88" t="str">
        <f>'Cover Sheet'!$A$3</f>
        <v>[insert AFS Reporting Period]</v>
      </c>
      <c r="C1755" s="88" t="str">
        <f>'Cover Sheet'!$D$3</f>
        <v>[insert all medical and adult-use license record numbers covered by this AFS]</v>
      </c>
      <c r="D1755" s="88" t="str">
        <f>'Cover Sheet'!$A$6</f>
        <v>[insert name of firm]</v>
      </c>
      <c r="E1755" s="88" t="str">
        <f>'Cover Sheet'!$B$6</f>
        <v>[insert CPA name]</v>
      </c>
      <c r="F1755" s="88" t="str">
        <f>'Cover Sheet'!$B$8</f>
        <v>[insert CPA license number]</v>
      </c>
      <c r="G1755" s="88" t="str">
        <f>'Cover Sheet'!$D$6</f>
        <v>[insert direct email address]</v>
      </c>
      <c r="H1755" s="88" t="str">
        <f>'Cover Sheet'!$D$8</f>
        <v>[insert direct phone number]</v>
      </c>
      <c r="I1755" s="88" t="str">
        <f>'Cover Sheet'!$D$10</f>
        <v>[insert firm mailing address]</v>
      </c>
      <c r="J1755" s="88" t="str">
        <f>'Licensee Info'!$E$2</f>
        <v>Report not attested to correctly</v>
      </c>
      <c r="K1755" t="s">
        <v>309</v>
      </c>
      <c r="L1755">
        <v>1</v>
      </c>
      <c r="M1755" t="s">
        <v>284</v>
      </c>
      <c r="N1755">
        <v>5</v>
      </c>
      <c r="O1755">
        <v>6</v>
      </c>
      <c r="R1755">
        <v>0</v>
      </c>
      <c r="S1755">
        <v>0</v>
      </c>
      <c r="T1755">
        <v>0</v>
      </c>
      <c r="U1755">
        <v>0</v>
      </c>
      <c r="V1755">
        <v>0</v>
      </c>
      <c r="W1755">
        <v>0</v>
      </c>
      <c r="X1755">
        <v>0</v>
      </c>
      <c r="Y1755">
        <v>0</v>
      </c>
      <c r="Z1755">
        <v>0</v>
      </c>
      <c r="AA1755">
        <v>0</v>
      </c>
      <c r="AB1755">
        <v>0</v>
      </c>
      <c r="AC1755">
        <v>0</v>
      </c>
      <c r="AD1755">
        <v>0</v>
      </c>
      <c r="AJ1755" cm="1">
        <f t="array" ref="AJ1755">IF(OR(COUNTIF(R1755,$AZ$2:$AZ$19)),0,1)</f>
        <v>0</v>
      </c>
      <c r="AK1755" cm="1">
        <f t="array" ref="AK1755">IF(OR(COUNTIF(S1755,$AZ$2:$AZ$19)),0,1)</f>
        <v>0</v>
      </c>
      <c r="AL1755" cm="1">
        <f t="array" ref="AL1755">IF(OR(COUNTIF(T1755,$AZ$2:$AZ$19)),0,1)</f>
        <v>0</v>
      </c>
      <c r="AM1755" cm="1">
        <f t="array" ref="AM1755">IF(OR(COUNTIF(U1755,$AZ$2:$AZ$19)),0,1)</f>
        <v>0</v>
      </c>
      <c r="AN1755" cm="1">
        <f t="array" ref="AN1755">IF(OR(COUNTIF(V1755,$AZ$2:$AZ$19)),0,1)</f>
        <v>0</v>
      </c>
      <c r="AO1755" cm="1">
        <f t="array" ref="AO1755">IF(OR(COUNTIF(W1755,$AZ$2:$AZ$19)),0,1)</f>
        <v>0</v>
      </c>
      <c r="AP1755" cm="1">
        <f t="array" ref="AP1755">IF(OR(COUNTIF(X1755,$AZ$2:$AZ$19)),0,1)</f>
        <v>0</v>
      </c>
      <c r="AQ1755" cm="1">
        <f t="array" ref="AQ1755">IF(OR(COUNTIF(Y1755,$AZ$2:$AZ$19)),0,1)</f>
        <v>0</v>
      </c>
      <c r="AR1755" cm="1">
        <f t="array" ref="AR1755">IF(OR(COUNTIF(Z1755,$AZ$2:$AZ$19)),0,1)</f>
        <v>0</v>
      </c>
      <c r="AS1755" cm="1">
        <f t="array" ref="AS1755">IF(OR(COUNTIF(AA1755,$AZ$2:$AZ$19)),0,1)</f>
        <v>0</v>
      </c>
      <c r="AT1755" cm="1">
        <f t="array" ref="AT1755">IF(OR(COUNTIF(AB1755,$AZ$2:$AZ$19)),0,1)</f>
        <v>0</v>
      </c>
      <c r="AU1755" cm="1">
        <f t="array" ref="AU1755">IF(OR(COUNTIF(AC1755,$AZ$2:$AZ$19)),0,1)</f>
        <v>0</v>
      </c>
      <c r="AV1755" cm="1">
        <f t="array" ref="AV1755">IF(OR(COUNTIF(AD1755,$AZ$2:$AZ$19)),0,1)</f>
        <v>0</v>
      </c>
      <c r="AX1755">
        <f t="shared" si="32"/>
        <v>0</v>
      </c>
    </row>
    <row r="1756" spans="1:50" x14ac:dyDescent="0.3">
      <c r="A1756" s="88" t="str" cm="1">
        <f t="array" ref="A1756">IF(AX1756&gt;0,'Licensee Info'!$A$2:$A$2,"#N/A")</f>
        <v>#N/A</v>
      </c>
      <c r="B1756" s="88" t="str">
        <f>'Cover Sheet'!$A$3</f>
        <v>[insert AFS Reporting Period]</v>
      </c>
      <c r="C1756" s="88" t="str">
        <f>'Cover Sheet'!$D$3</f>
        <v>[insert all medical and adult-use license record numbers covered by this AFS]</v>
      </c>
      <c r="D1756" s="88" t="str">
        <f>'Cover Sheet'!$A$6</f>
        <v>[insert name of firm]</v>
      </c>
      <c r="E1756" s="88" t="str">
        <f>'Cover Sheet'!$B$6</f>
        <v>[insert CPA name]</v>
      </c>
      <c r="F1756" s="88" t="str">
        <f>'Cover Sheet'!$B$8</f>
        <v>[insert CPA license number]</v>
      </c>
      <c r="G1756" s="88" t="str">
        <f>'Cover Sheet'!$D$6</f>
        <v>[insert direct email address]</v>
      </c>
      <c r="H1756" s="88" t="str">
        <f>'Cover Sheet'!$D$8</f>
        <v>[insert direct phone number]</v>
      </c>
      <c r="I1756" s="88" t="str">
        <f>'Cover Sheet'!$D$10</f>
        <v>[insert firm mailing address]</v>
      </c>
      <c r="J1756" s="88" t="str">
        <f>'Licensee Info'!$E$2</f>
        <v>Report not attested to correctly</v>
      </c>
      <c r="K1756" s="91" t="s">
        <v>309</v>
      </c>
      <c r="L1756" s="91">
        <v>1</v>
      </c>
      <c r="M1756" s="91" t="s">
        <v>284</v>
      </c>
      <c r="N1756" s="91">
        <v>5</v>
      </c>
      <c r="O1756" s="91">
        <v>7</v>
      </c>
      <c r="P1756" s="91"/>
      <c r="Q1756" s="91"/>
      <c r="R1756" s="91">
        <v>0</v>
      </c>
      <c r="S1756" s="91">
        <v>0</v>
      </c>
      <c r="T1756" s="91">
        <v>0</v>
      </c>
      <c r="U1756" s="91">
        <v>0</v>
      </c>
      <c r="V1756" s="91">
        <v>0</v>
      </c>
      <c r="W1756" s="91">
        <v>0</v>
      </c>
      <c r="X1756" s="91">
        <v>0</v>
      </c>
      <c r="Y1756" s="91">
        <v>0</v>
      </c>
      <c r="Z1756" s="91">
        <v>0</v>
      </c>
      <c r="AA1756" s="91">
        <v>0</v>
      </c>
      <c r="AB1756" s="91">
        <v>0</v>
      </c>
      <c r="AC1756" s="91">
        <v>0</v>
      </c>
      <c r="AD1756" s="91">
        <v>0</v>
      </c>
      <c r="AE1756" s="91"/>
      <c r="AF1756" s="91"/>
      <c r="AG1756" s="91"/>
      <c r="AH1756" s="91"/>
      <c r="AJ1756" cm="1">
        <f t="array" ref="AJ1756">IF(OR(COUNTIF(R1756,$AZ$2:$AZ$19)),0,1)</f>
        <v>0</v>
      </c>
      <c r="AK1756" cm="1">
        <f t="array" ref="AK1756">IF(OR(COUNTIF(S1756,$AZ$2:$AZ$19)),0,1)</f>
        <v>0</v>
      </c>
      <c r="AL1756" cm="1">
        <f t="array" ref="AL1756">IF(OR(COUNTIF(T1756,$AZ$2:$AZ$19)),0,1)</f>
        <v>0</v>
      </c>
      <c r="AM1756" cm="1">
        <f t="array" ref="AM1756">IF(OR(COUNTIF(U1756,$AZ$2:$AZ$19)),0,1)</f>
        <v>0</v>
      </c>
      <c r="AN1756" cm="1">
        <f t="array" ref="AN1756">IF(OR(COUNTIF(V1756,$AZ$2:$AZ$19)),0,1)</f>
        <v>0</v>
      </c>
      <c r="AO1756" cm="1">
        <f t="array" ref="AO1756">IF(OR(COUNTIF(W1756,$AZ$2:$AZ$19)),0,1)</f>
        <v>0</v>
      </c>
      <c r="AP1756" cm="1">
        <f t="array" ref="AP1756">IF(OR(COUNTIF(X1756,$AZ$2:$AZ$19)),0,1)</f>
        <v>0</v>
      </c>
      <c r="AQ1756" cm="1">
        <f t="array" ref="AQ1756">IF(OR(COUNTIF(Y1756,$AZ$2:$AZ$19)),0,1)</f>
        <v>0</v>
      </c>
      <c r="AR1756" cm="1">
        <f t="array" ref="AR1756">IF(OR(COUNTIF(Z1756,$AZ$2:$AZ$19)),0,1)</f>
        <v>0</v>
      </c>
      <c r="AS1756" cm="1">
        <f t="array" ref="AS1756">IF(OR(COUNTIF(AA1756,$AZ$2:$AZ$19)),0,1)</f>
        <v>0</v>
      </c>
      <c r="AT1756" cm="1">
        <f t="array" ref="AT1756">IF(OR(COUNTIF(AB1756,$AZ$2:$AZ$19)),0,1)</f>
        <v>0</v>
      </c>
      <c r="AU1756" cm="1">
        <f t="array" ref="AU1756">IF(OR(COUNTIF(AC1756,$AZ$2:$AZ$19)),0,1)</f>
        <v>0</v>
      </c>
      <c r="AV1756" cm="1">
        <f t="array" ref="AV1756">IF(OR(COUNTIF(AD1756,$AZ$2:$AZ$19)),0,1)</f>
        <v>0</v>
      </c>
      <c r="AX1756">
        <f t="shared" si="32"/>
        <v>0</v>
      </c>
    </row>
    <row r="1757" spans="1:50" x14ac:dyDescent="0.3">
      <c r="A1757" s="92" t="str" cm="1">
        <f t="array" ref="A1757">IF(AX1757&gt;0,'Licensee Info'!$A$2:$A$2,"#N/A")</f>
        <v>#N/A</v>
      </c>
      <c r="B1757" s="88" t="str">
        <f>'Cover Sheet'!$A$3</f>
        <v>[insert AFS Reporting Period]</v>
      </c>
      <c r="C1757" s="88" t="str">
        <f>'Cover Sheet'!$D$3</f>
        <v>[insert all medical and adult-use license record numbers covered by this AFS]</v>
      </c>
      <c r="D1757" s="88" t="str">
        <f>'Cover Sheet'!$A$6</f>
        <v>[insert name of firm]</v>
      </c>
      <c r="E1757" s="88" t="str">
        <f>'Cover Sheet'!$B$6</f>
        <v>[insert CPA name]</v>
      </c>
      <c r="F1757" s="88" t="str">
        <f>'Cover Sheet'!$B$8</f>
        <v>[insert CPA license number]</v>
      </c>
      <c r="G1757" s="88" t="str">
        <f>'Cover Sheet'!$D$6</f>
        <v>[insert direct email address]</v>
      </c>
      <c r="H1757" s="88" t="str">
        <f>'Cover Sheet'!$D$8</f>
        <v>[insert direct phone number]</v>
      </c>
      <c r="I1757" s="88" t="str">
        <f>'Cover Sheet'!$D$10</f>
        <v>[insert firm mailing address]</v>
      </c>
      <c r="J1757" s="88" t="str">
        <f>'Licensee Info'!$E$2</f>
        <v>Report not attested to correctly</v>
      </c>
      <c r="K1757" t="s">
        <v>309</v>
      </c>
      <c r="L1757">
        <v>1</v>
      </c>
      <c r="M1757" t="s">
        <v>284</v>
      </c>
      <c r="N1757">
        <v>5</v>
      </c>
      <c r="O1757">
        <v>8</v>
      </c>
      <c r="R1757">
        <v>0</v>
      </c>
      <c r="S1757">
        <v>0</v>
      </c>
      <c r="T1757">
        <v>0</v>
      </c>
      <c r="U1757">
        <v>0</v>
      </c>
      <c r="V1757">
        <v>0</v>
      </c>
      <c r="W1757">
        <v>0</v>
      </c>
      <c r="X1757">
        <v>0</v>
      </c>
      <c r="Y1757">
        <v>0</v>
      </c>
      <c r="Z1757">
        <v>0</v>
      </c>
      <c r="AA1757">
        <v>0</v>
      </c>
      <c r="AB1757">
        <v>0</v>
      </c>
      <c r="AC1757">
        <v>0</v>
      </c>
      <c r="AD1757">
        <v>0</v>
      </c>
      <c r="AJ1757" cm="1">
        <f t="array" ref="AJ1757">IF(OR(COUNTIF(R1757,$AZ$2:$AZ$19)),0,1)</f>
        <v>0</v>
      </c>
      <c r="AK1757" cm="1">
        <f t="array" ref="AK1757">IF(OR(COUNTIF(S1757,$AZ$2:$AZ$19)),0,1)</f>
        <v>0</v>
      </c>
      <c r="AL1757" cm="1">
        <f t="array" ref="AL1757">IF(OR(COUNTIF(T1757,$AZ$2:$AZ$19)),0,1)</f>
        <v>0</v>
      </c>
      <c r="AM1757" cm="1">
        <f t="array" ref="AM1757">IF(OR(COUNTIF(U1757,$AZ$2:$AZ$19)),0,1)</f>
        <v>0</v>
      </c>
      <c r="AN1757" cm="1">
        <f t="array" ref="AN1757">IF(OR(COUNTIF(V1757,$AZ$2:$AZ$19)),0,1)</f>
        <v>0</v>
      </c>
      <c r="AO1757" cm="1">
        <f t="array" ref="AO1757">IF(OR(COUNTIF(W1757,$AZ$2:$AZ$19)),0,1)</f>
        <v>0</v>
      </c>
      <c r="AP1757" cm="1">
        <f t="array" ref="AP1757">IF(OR(COUNTIF(X1757,$AZ$2:$AZ$19)),0,1)</f>
        <v>0</v>
      </c>
      <c r="AQ1757" cm="1">
        <f t="array" ref="AQ1757">IF(OR(COUNTIF(Y1757,$AZ$2:$AZ$19)),0,1)</f>
        <v>0</v>
      </c>
      <c r="AR1757" cm="1">
        <f t="array" ref="AR1757">IF(OR(COUNTIF(Z1757,$AZ$2:$AZ$19)),0,1)</f>
        <v>0</v>
      </c>
      <c r="AS1757" cm="1">
        <f t="array" ref="AS1757">IF(OR(COUNTIF(AA1757,$AZ$2:$AZ$19)),0,1)</f>
        <v>0</v>
      </c>
      <c r="AT1757" cm="1">
        <f t="array" ref="AT1757">IF(OR(COUNTIF(AB1757,$AZ$2:$AZ$19)),0,1)</f>
        <v>0</v>
      </c>
      <c r="AU1757" cm="1">
        <f t="array" ref="AU1757">IF(OR(COUNTIF(AC1757,$AZ$2:$AZ$19)),0,1)</f>
        <v>0</v>
      </c>
      <c r="AV1757" cm="1">
        <f t="array" ref="AV1757">IF(OR(COUNTIF(AD1757,$AZ$2:$AZ$19)),0,1)</f>
        <v>0</v>
      </c>
      <c r="AX1757">
        <f t="shared" si="32"/>
        <v>0</v>
      </c>
    </row>
    <row r="1758" spans="1:50" x14ac:dyDescent="0.3">
      <c r="A1758" s="88" t="str" cm="1">
        <f t="array" ref="A1758">IF(AX1758&gt;0,'Licensee Info'!$A$2:$A$2,"#N/A")</f>
        <v>#N/A</v>
      </c>
      <c r="B1758" s="88" t="str">
        <f>'Cover Sheet'!$A$3</f>
        <v>[insert AFS Reporting Period]</v>
      </c>
      <c r="C1758" s="88" t="str">
        <f>'Cover Sheet'!$D$3</f>
        <v>[insert all medical and adult-use license record numbers covered by this AFS]</v>
      </c>
      <c r="D1758" s="88" t="str">
        <f>'Cover Sheet'!$A$6</f>
        <v>[insert name of firm]</v>
      </c>
      <c r="E1758" s="88" t="str">
        <f>'Cover Sheet'!$B$6</f>
        <v>[insert CPA name]</v>
      </c>
      <c r="F1758" s="88" t="str">
        <f>'Cover Sheet'!$B$8</f>
        <v>[insert CPA license number]</v>
      </c>
      <c r="G1758" s="88" t="str">
        <f>'Cover Sheet'!$D$6</f>
        <v>[insert direct email address]</v>
      </c>
      <c r="H1758" s="88" t="str">
        <f>'Cover Sheet'!$D$8</f>
        <v>[insert direct phone number]</v>
      </c>
      <c r="I1758" s="88" t="str">
        <f>'Cover Sheet'!$D$10</f>
        <v>[insert firm mailing address]</v>
      </c>
      <c r="J1758" s="88" t="str">
        <f>'Licensee Info'!$E$2</f>
        <v>Report not attested to correctly</v>
      </c>
      <c r="K1758" s="91" t="s">
        <v>309</v>
      </c>
      <c r="L1758" s="91">
        <v>1</v>
      </c>
      <c r="M1758" s="91" t="s">
        <v>284</v>
      </c>
      <c r="N1758" s="91">
        <v>5</v>
      </c>
      <c r="O1758" s="91">
        <v>9</v>
      </c>
      <c r="P1758" s="91"/>
      <c r="Q1758" s="91"/>
      <c r="R1758" s="91">
        <v>0</v>
      </c>
      <c r="S1758" s="91">
        <v>0</v>
      </c>
      <c r="T1758" s="91">
        <v>0</v>
      </c>
      <c r="U1758" s="91">
        <v>0</v>
      </c>
      <c r="V1758" s="91">
        <v>0</v>
      </c>
      <c r="W1758" s="91">
        <v>0</v>
      </c>
      <c r="X1758" s="91">
        <v>0</v>
      </c>
      <c r="Y1758" s="91">
        <v>0</v>
      </c>
      <c r="Z1758" s="91">
        <v>0</v>
      </c>
      <c r="AA1758" s="91">
        <v>0</v>
      </c>
      <c r="AB1758" s="91">
        <v>0</v>
      </c>
      <c r="AC1758" s="91">
        <v>0</v>
      </c>
      <c r="AD1758" s="91">
        <v>0</v>
      </c>
      <c r="AE1758" s="91"/>
      <c r="AF1758" s="91"/>
      <c r="AG1758" s="91"/>
      <c r="AH1758" s="91"/>
      <c r="AJ1758" cm="1">
        <f t="array" ref="AJ1758">IF(OR(COUNTIF(R1758,$AZ$2:$AZ$19)),0,1)</f>
        <v>0</v>
      </c>
      <c r="AK1758" cm="1">
        <f t="array" ref="AK1758">IF(OR(COUNTIF(S1758,$AZ$2:$AZ$19)),0,1)</f>
        <v>0</v>
      </c>
      <c r="AL1758" cm="1">
        <f t="array" ref="AL1758">IF(OR(COUNTIF(T1758,$AZ$2:$AZ$19)),0,1)</f>
        <v>0</v>
      </c>
      <c r="AM1758" cm="1">
        <f t="array" ref="AM1758">IF(OR(COUNTIF(U1758,$AZ$2:$AZ$19)),0,1)</f>
        <v>0</v>
      </c>
      <c r="AN1758" cm="1">
        <f t="array" ref="AN1758">IF(OR(COUNTIF(V1758,$AZ$2:$AZ$19)),0,1)</f>
        <v>0</v>
      </c>
      <c r="AO1758" cm="1">
        <f t="array" ref="AO1758">IF(OR(COUNTIF(W1758,$AZ$2:$AZ$19)),0,1)</f>
        <v>0</v>
      </c>
      <c r="AP1758" cm="1">
        <f t="array" ref="AP1758">IF(OR(COUNTIF(X1758,$AZ$2:$AZ$19)),0,1)</f>
        <v>0</v>
      </c>
      <c r="AQ1758" cm="1">
        <f t="array" ref="AQ1758">IF(OR(COUNTIF(Y1758,$AZ$2:$AZ$19)),0,1)</f>
        <v>0</v>
      </c>
      <c r="AR1758" cm="1">
        <f t="array" ref="AR1758">IF(OR(COUNTIF(Z1758,$AZ$2:$AZ$19)),0,1)</f>
        <v>0</v>
      </c>
      <c r="AS1758" cm="1">
        <f t="array" ref="AS1758">IF(OR(COUNTIF(AA1758,$AZ$2:$AZ$19)),0,1)</f>
        <v>0</v>
      </c>
      <c r="AT1758" cm="1">
        <f t="array" ref="AT1758">IF(OR(COUNTIF(AB1758,$AZ$2:$AZ$19)),0,1)</f>
        <v>0</v>
      </c>
      <c r="AU1758" cm="1">
        <f t="array" ref="AU1758">IF(OR(COUNTIF(AC1758,$AZ$2:$AZ$19)),0,1)</f>
        <v>0</v>
      </c>
      <c r="AV1758" cm="1">
        <f t="array" ref="AV1758">IF(OR(COUNTIF(AD1758,$AZ$2:$AZ$19)),0,1)</f>
        <v>0</v>
      </c>
      <c r="AX1758">
        <f t="shared" si="32"/>
        <v>0</v>
      </c>
    </row>
    <row r="1759" spans="1:50" x14ac:dyDescent="0.3">
      <c r="A1759" s="92" t="str" cm="1">
        <f t="array" ref="A1759">IF(AX1759&gt;0,'Licensee Info'!$A$2:$A$2,"#N/A")</f>
        <v>#N/A</v>
      </c>
      <c r="B1759" s="88" t="str">
        <f>'Cover Sheet'!$A$3</f>
        <v>[insert AFS Reporting Period]</v>
      </c>
      <c r="C1759" s="88" t="str">
        <f>'Cover Sheet'!$D$3</f>
        <v>[insert all medical and adult-use license record numbers covered by this AFS]</v>
      </c>
      <c r="D1759" s="88" t="str">
        <f>'Cover Sheet'!$A$6</f>
        <v>[insert name of firm]</v>
      </c>
      <c r="E1759" s="88" t="str">
        <f>'Cover Sheet'!$B$6</f>
        <v>[insert CPA name]</v>
      </c>
      <c r="F1759" s="88" t="str">
        <f>'Cover Sheet'!$B$8</f>
        <v>[insert CPA license number]</v>
      </c>
      <c r="G1759" s="88" t="str">
        <f>'Cover Sheet'!$D$6</f>
        <v>[insert direct email address]</v>
      </c>
      <c r="H1759" s="88" t="str">
        <f>'Cover Sheet'!$D$8</f>
        <v>[insert direct phone number]</v>
      </c>
      <c r="I1759" s="88" t="str">
        <f>'Cover Sheet'!$D$10</f>
        <v>[insert firm mailing address]</v>
      </c>
      <c r="J1759" s="88" t="str">
        <f>'Licensee Info'!$E$2</f>
        <v>Report not attested to correctly</v>
      </c>
      <c r="K1759" t="s">
        <v>309</v>
      </c>
      <c r="L1759">
        <v>1</v>
      </c>
      <c r="M1759" t="s">
        <v>284</v>
      </c>
      <c r="N1759">
        <v>5</v>
      </c>
      <c r="O1759">
        <v>10</v>
      </c>
      <c r="R1759">
        <v>0</v>
      </c>
      <c r="S1759">
        <v>0</v>
      </c>
      <c r="T1759">
        <v>0</v>
      </c>
      <c r="U1759">
        <v>0</v>
      </c>
      <c r="V1759">
        <v>0</v>
      </c>
      <c r="W1759">
        <v>0</v>
      </c>
      <c r="X1759">
        <v>0</v>
      </c>
      <c r="Y1759">
        <v>0</v>
      </c>
      <c r="Z1759">
        <v>0</v>
      </c>
      <c r="AA1759">
        <v>0</v>
      </c>
      <c r="AB1759">
        <v>0</v>
      </c>
      <c r="AC1759">
        <v>0</v>
      </c>
      <c r="AD1759">
        <v>0</v>
      </c>
      <c r="AJ1759" cm="1">
        <f t="array" ref="AJ1759">IF(OR(COUNTIF(R1759,$AZ$2:$AZ$19)),0,1)</f>
        <v>0</v>
      </c>
      <c r="AK1759" cm="1">
        <f t="array" ref="AK1759">IF(OR(COUNTIF(S1759,$AZ$2:$AZ$19)),0,1)</f>
        <v>0</v>
      </c>
      <c r="AL1759" cm="1">
        <f t="array" ref="AL1759">IF(OR(COUNTIF(T1759,$AZ$2:$AZ$19)),0,1)</f>
        <v>0</v>
      </c>
      <c r="AM1759" cm="1">
        <f t="array" ref="AM1759">IF(OR(COUNTIF(U1759,$AZ$2:$AZ$19)),0,1)</f>
        <v>0</v>
      </c>
      <c r="AN1759" cm="1">
        <f t="array" ref="AN1759">IF(OR(COUNTIF(V1759,$AZ$2:$AZ$19)),0,1)</f>
        <v>0</v>
      </c>
      <c r="AO1759" cm="1">
        <f t="array" ref="AO1759">IF(OR(COUNTIF(W1759,$AZ$2:$AZ$19)),0,1)</f>
        <v>0</v>
      </c>
      <c r="AP1759" cm="1">
        <f t="array" ref="AP1759">IF(OR(COUNTIF(X1759,$AZ$2:$AZ$19)),0,1)</f>
        <v>0</v>
      </c>
      <c r="AQ1759" cm="1">
        <f t="array" ref="AQ1759">IF(OR(COUNTIF(Y1759,$AZ$2:$AZ$19)),0,1)</f>
        <v>0</v>
      </c>
      <c r="AR1759" cm="1">
        <f t="array" ref="AR1759">IF(OR(COUNTIF(Z1759,$AZ$2:$AZ$19)),0,1)</f>
        <v>0</v>
      </c>
      <c r="AS1759" cm="1">
        <f t="array" ref="AS1759">IF(OR(COUNTIF(AA1759,$AZ$2:$AZ$19)),0,1)</f>
        <v>0</v>
      </c>
      <c r="AT1759" cm="1">
        <f t="array" ref="AT1759">IF(OR(COUNTIF(AB1759,$AZ$2:$AZ$19)),0,1)</f>
        <v>0</v>
      </c>
      <c r="AU1759" cm="1">
        <f t="array" ref="AU1759">IF(OR(COUNTIF(AC1759,$AZ$2:$AZ$19)),0,1)</f>
        <v>0</v>
      </c>
      <c r="AV1759" cm="1">
        <f t="array" ref="AV1759">IF(OR(COUNTIF(AD1759,$AZ$2:$AZ$19)),0,1)</f>
        <v>0</v>
      </c>
      <c r="AX1759">
        <f t="shared" si="32"/>
        <v>0</v>
      </c>
    </row>
    <row r="1760" spans="1:50" x14ac:dyDescent="0.3">
      <c r="A1760" s="88" t="str" cm="1">
        <f t="array" aca="1" ref="A1760" ca="1">IF(AX1760&gt;0,'Licensee Info'!$A$2:$A$2,"#N/A")</f>
        <v>#N/A</v>
      </c>
      <c r="B1760" s="88" t="str">
        <f>'Cover Sheet'!$A$3</f>
        <v>[insert AFS Reporting Period]</v>
      </c>
      <c r="C1760" s="88" t="str">
        <f>'Cover Sheet'!$D$3</f>
        <v>[insert all medical and adult-use license record numbers covered by this AFS]</v>
      </c>
      <c r="D1760" s="88" t="str">
        <f>'Cover Sheet'!$A$6</f>
        <v>[insert name of firm]</v>
      </c>
      <c r="E1760" s="88" t="str">
        <f>'Cover Sheet'!$B$6</f>
        <v>[insert CPA name]</v>
      </c>
      <c r="F1760" s="88" t="str">
        <f>'Cover Sheet'!$B$8</f>
        <v>[insert CPA license number]</v>
      </c>
      <c r="G1760" s="88" t="str">
        <f>'Cover Sheet'!$D$6</f>
        <v>[insert direct email address]</v>
      </c>
      <c r="H1760" s="88" t="str">
        <f>'Cover Sheet'!$D$8</f>
        <v>[insert direct phone number]</v>
      </c>
      <c r="I1760" s="88" t="str">
        <f>'Cover Sheet'!$D$10</f>
        <v>[insert firm mailing address]</v>
      </c>
      <c r="J1760" s="88" t="str">
        <f>'Licensee Info'!$E$2</f>
        <v>Report not attested to correctly</v>
      </c>
      <c r="K1760" s="91" t="s">
        <v>309</v>
      </c>
      <c r="L1760" s="91">
        <v>1</v>
      </c>
      <c r="M1760" s="91">
        <v>2</v>
      </c>
      <c r="N1760" s="91">
        <v>6</v>
      </c>
      <c r="O1760" s="91">
        <v>1</v>
      </c>
      <c r="P1760" s="91"/>
      <c r="Q1760" s="91"/>
      <c r="R1760" s="91" t="str">
        <f ca="1">'E5 - Service Vendors'!$C$183</f>
        <v>[Autofilled based on inputs from part 1]</v>
      </c>
      <c r="S1760" s="91" cm="1">
        <f t="array" ref="S1760:W1771">'E5 - Service Vendors'!$A$185:$E$196</f>
        <v>0</v>
      </c>
      <c r="T1760" s="91">
        <v>0</v>
      </c>
      <c r="U1760" s="91">
        <v>0</v>
      </c>
      <c r="V1760" s="91">
        <v>0</v>
      </c>
      <c r="W1760" s="91">
        <v>0</v>
      </c>
      <c r="X1760" s="91">
        <v>0</v>
      </c>
      <c r="Y1760" s="91">
        <v>0</v>
      </c>
      <c r="Z1760" s="91">
        <v>0</v>
      </c>
      <c r="AA1760" s="91">
        <v>0</v>
      </c>
      <c r="AB1760" s="91">
        <v>0</v>
      </c>
      <c r="AC1760" s="91">
        <v>0</v>
      </c>
      <c r="AD1760" s="91">
        <v>0</v>
      </c>
      <c r="AE1760" s="91"/>
      <c r="AF1760" s="91"/>
      <c r="AG1760" s="91"/>
      <c r="AH1760" s="91"/>
      <c r="AJ1760" cm="1">
        <f t="array" aca="1" ref="AJ1760" ca="1">IF(OR(COUNTIF(R1760,$AZ$2:$AZ$19)),0,1)</f>
        <v>0</v>
      </c>
      <c r="AK1760" cm="1">
        <f t="array" ref="AK1760">IF(OR(COUNTIF(S1760,$AZ$2:$AZ$19)),0,1)</f>
        <v>0</v>
      </c>
      <c r="AL1760" cm="1">
        <f t="array" ref="AL1760">IF(OR(COUNTIF(T1760,$AZ$2:$AZ$19)),0,1)</f>
        <v>0</v>
      </c>
      <c r="AM1760" cm="1">
        <f t="array" ref="AM1760">IF(OR(COUNTIF(U1760,$AZ$2:$AZ$19)),0,1)</f>
        <v>0</v>
      </c>
      <c r="AN1760" cm="1">
        <f t="array" ref="AN1760">IF(OR(COUNTIF(V1760,$AZ$2:$AZ$19)),0,1)</f>
        <v>0</v>
      </c>
      <c r="AO1760" cm="1">
        <f t="array" ref="AO1760">IF(OR(COUNTIF(W1760,$AZ$2:$AZ$19)),0,1)</f>
        <v>0</v>
      </c>
      <c r="AP1760" cm="1">
        <f t="array" ref="AP1760">IF(OR(COUNTIF(X1760,$AZ$2:$AZ$19)),0,1)</f>
        <v>0</v>
      </c>
      <c r="AQ1760" cm="1">
        <f t="array" ref="AQ1760">IF(OR(COUNTIF(Y1760,$AZ$2:$AZ$19)),0,1)</f>
        <v>0</v>
      </c>
      <c r="AR1760" cm="1">
        <f t="array" ref="AR1760">IF(OR(COUNTIF(Z1760,$AZ$2:$AZ$19)),0,1)</f>
        <v>0</v>
      </c>
      <c r="AS1760" cm="1">
        <f t="array" ref="AS1760">IF(OR(COUNTIF(AA1760,$AZ$2:$AZ$19)),0,1)</f>
        <v>0</v>
      </c>
      <c r="AT1760" cm="1">
        <f t="array" ref="AT1760">IF(OR(COUNTIF(AB1760,$AZ$2:$AZ$19)),0,1)</f>
        <v>0</v>
      </c>
      <c r="AU1760" cm="1">
        <f t="array" ref="AU1760">IF(OR(COUNTIF(AC1760,$AZ$2:$AZ$19)),0,1)</f>
        <v>0</v>
      </c>
      <c r="AV1760" cm="1">
        <f t="array" ref="AV1760">IF(OR(COUNTIF(AD1760,$AZ$2:$AZ$19)),0,1)</f>
        <v>0</v>
      </c>
      <c r="AX1760">
        <f t="shared" ca="1" si="32"/>
        <v>0</v>
      </c>
    </row>
    <row r="1761" spans="1:50" x14ac:dyDescent="0.3">
      <c r="A1761" s="92" t="str" cm="1">
        <f t="array" aca="1" ref="A1761" ca="1">IF(AX1761&gt;0,'Licensee Info'!$A$2:$A$2,"#N/A")</f>
        <v>#N/A</v>
      </c>
      <c r="B1761" s="88" t="str">
        <f>'Cover Sheet'!$A$3</f>
        <v>[insert AFS Reporting Period]</v>
      </c>
      <c r="C1761" s="88" t="str">
        <f>'Cover Sheet'!$D$3</f>
        <v>[insert all medical and adult-use license record numbers covered by this AFS]</v>
      </c>
      <c r="D1761" s="88" t="str">
        <f>'Cover Sheet'!$A$6</f>
        <v>[insert name of firm]</v>
      </c>
      <c r="E1761" s="88" t="str">
        <f>'Cover Sheet'!$B$6</f>
        <v>[insert CPA name]</v>
      </c>
      <c r="F1761" s="88" t="str">
        <f>'Cover Sheet'!$B$8</f>
        <v>[insert CPA license number]</v>
      </c>
      <c r="G1761" s="88" t="str">
        <f>'Cover Sheet'!$D$6</f>
        <v>[insert direct email address]</v>
      </c>
      <c r="H1761" s="88" t="str">
        <f>'Cover Sheet'!$D$8</f>
        <v>[insert direct phone number]</v>
      </c>
      <c r="I1761" s="88" t="str">
        <f>'Cover Sheet'!$D$10</f>
        <v>[insert firm mailing address]</v>
      </c>
      <c r="J1761" s="88" t="str">
        <f>'Licensee Info'!$E$2</f>
        <v>Report not attested to correctly</v>
      </c>
      <c r="K1761" t="s">
        <v>309</v>
      </c>
      <c r="L1761">
        <v>1</v>
      </c>
      <c r="M1761">
        <v>2</v>
      </c>
      <c r="N1761">
        <v>6</v>
      </c>
      <c r="O1761">
        <v>2</v>
      </c>
      <c r="R1761" t="str">
        <f ca="1">'E5 - Service Vendors'!$C$183</f>
        <v>[Autofilled based on inputs from part 1]</v>
      </c>
      <c r="S1761">
        <v>0</v>
      </c>
      <c r="T1761">
        <v>0</v>
      </c>
      <c r="U1761">
        <v>0</v>
      </c>
      <c r="V1761">
        <v>0</v>
      </c>
      <c r="W1761">
        <v>0</v>
      </c>
      <c r="X1761">
        <v>0</v>
      </c>
      <c r="Y1761">
        <v>0</v>
      </c>
      <c r="Z1761">
        <v>0</v>
      </c>
      <c r="AA1761">
        <v>0</v>
      </c>
      <c r="AB1761">
        <v>0</v>
      </c>
      <c r="AC1761">
        <v>0</v>
      </c>
      <c r="AD1761">
        <v>0</v>
      </c>
      <c r="AJ1761" cm="1">
        <f t="array" aca="1" ref="AJ1761" ca="1">IF(OR(COUNTIF(R1761,$AZ$2:$AZ$19)),0,1)</f>
        <v>0</v>
      </c>
      <c r="AK1761" cm="1">
        <f t="array" ref="AK1761">IF(OR(COUNTIF(S1761,$AZ$2:$AZ$19)),0,1)</f>
        <v>0</v>
      </c>
      <c r="AL1761" cm="1">
        <f t="array" ref="AL1761">IF(OR(COUNTIF(T1761,$AZ$2:$AZ$19)),0,1)</f>
        <v>0</v>
      </c>
      <c r="AM1761" cm="1">
        <f t="array" ref="AM1761">IF(OR(COUNTIF(U1761,$AZ$2:$AZ$19)),0,1)</f>
        <v>0</v>
      </c>
      <c r="AN1761" cm="1">
        <f t="array" ref="AN1761">IF(OR(COUNTIF(V1761,$AZ$2:$AZ$19)),0,1)</f>
        <v>0</v>
      </c>
      <c r="AO1761" cm="1">
        <f t="array" ref="AO1761">IF(OR(COUNTIF(W1761,$AZ$2:$AZ$19)),0,1)</f>
        <v>0</v>
      </c>
      <c r="AP1761" cm="1">
        <f t="array" ref="AP1761">IF(OR(COUNTIF(X1761,$AZ$2:$AZ$19)),0,1)</f>
        <v>0</v>
      </c>
      <c r="AQ1761" cm="1">
        <f t="array" ref="AQ1761">IF(OR(COUNTIF(Y1761,$AZ$2:$AZ$19)),0,1)</f>
        <v>0</v>
      </c>
      <c r="AR1761" cm="1">
        <f t="array" ref="AR1761">IF(OR(COUNTIF(Z1761,$AZ$2:$AZ$19)),0,1)</f>
        <v>0</v>
      </c>
      <c r="AS1761" cm="1">
        <f t="array" ref="AS1761">IF(OR(COUNTIF(AA1761,$AZ$2:$AZ$19)),0,1)</f>
        <v>0</v>
      </c>
      <c r="AT1761" cm="1">
        <f t="array" ref="AT1761">IF(OR(COUNTIF(AB1761,$AZ$2:$AZ$19)),0,1)</f>
        <v>0</v>
      </c>
      <c r="AU1761" cm="1">
        <f t="array" ref="AU1761">IF(OR(COUNTIF(AC1761,$AZ$2:$AZ$19)),0,1)</f>
        <v>0</v>
      </c>
      <c r="AV1761" cm="1">
        <f t="array" ref="AV1761">IF(OR(COUNTIF(AD1761,$AZ$2:$AZ$19)),0,1)</f>
        <v>0</v>
      </c>
      <c r="AX1761">
        <f t="shared" ca="1" si="32"/>
        <v>0</v>
      </c>
    </row>
    <row r="1762" spans="1:50" x14ac:dyDescent="0.3">
      <c r="A1762" s="88" t="str" cm="1">
        <f t="array" aca="1" ref="A1762" ca="1">IF(AX1762&gt;0,'Licensee Info'!$A$2:$A$2,"#N/A")</f>
        <v>#N/A</v>
      </c>
      <c r="B1762" s="88" t="str">
        <f>'Cover Sheet'!$A$3</f>
        <v>[insert AFS Reporting Period]</v>
      </c>
      <c r="C1762" s="88" t="str">
        <f>'Cover Sheet'!$D$3</f>
        <v>[insert all medical and adult-use license record numbers covered by this AFS]</v>
      </c>
      <c r="D1762" s="88" t="str">
        <f>'Cover Sheet'!$A$6</f>
        <v>[insert name of firm]</v>
      </c>
      <c r="E1762" s="88" t="str">
        <f>'Cover Sheet'!$B$6</f>
        <v>[insert CPA name]</v>
      </c>
      <c r="F1762" s="88" t="str">
        <f>'Cover Sheet'!$B$8</f>
        <v>[insert CPA license number]</v>
      </c>
      <c r="G1762" s="88" t="str">
        <f>'Cover Sheet'!$D$6</f>
        <v>[insert direct email address]</v>
      </c>
      <c r="H1762" s="88" t="str">
        <f>'Cover Sheet'!$D$8</f>
        <v>[insert direct phone number]</v>
      </c>
      <c r="I1762" s="88" t="str">
        <f>'Cover Sheet'!$D$10</f>
        <v>[insert firm mailing address]</v>
      </c>
      <c r="J1762" s="88" t="str">
        <f>'Licensee Info'!$E$2</f>
        <v>Report not attested to correctly</v>
      </c>
      <c r="K1762" s="91" t="s">
        <v>309</v>
      </c>
      <c r="L1762" s="91">
        <v>1</v>
      </c>
      <c r="M1762" s="91">
        <v>2</v>
      </c>
      <c r="N1762" s="91">
        <v>6</v>
      </c>
      <c r="O1762" s="91">
        <v>3</v>
      </c>
      <c r="P1762" s="91"/>
      <c r="Q1762" s="91"/>
      <c r="R1762" s="91" t="str">
        <f ca="1">'E5 - Service Vendors'!$C$183</f>
        <v>[Autofilled based on inputs from part 1]</v>
      </c>
      <c r="S1762" s="91">
        <v>0</v>
      </c>
      <c r="T1762" s="91">
        <v>0</v>
      </c>
      <c r="U1762" s="91">
        <v>0</v>
      </c>
      <c r="V1762" s="91">
        <v>0</v>
      </c>
      <c r="W1762" s="91">
        <v>0</v>
      </c>
      <c r="X1762" s="91">
        <v>0</v>
      </c>
      <c r="Y1762" s="91">
        <v>0</v>
      </c>
      <c r="Z1762" s="91">
        <v>0</v>
      </c>
      <c r="AA1762" s="91">
        <v>0</v>
      </c>
      <c r="AB1762" s="91">
        <v>0</v>
      </c>
      <c r="AC1762" s="91">
        <v>0</v>
      </c>
      <c r="AD1762" s="91">
        <v>0</v>
      </c>
      <c r="AE1762" s="91"/>
      <c r="AF1762" s="91"/>
      <c r="AG1762" s="91"/>
      <c r="AH1762" s="91"/>
      <c r="AJ1762" cm="1">
        <f t="array" aca="1" ref="AJ1762" ca="1">IF(OR(COUNTIF(R1762,$AZ$2:$AZ$19)),0,1)</f>
        <v>0</v>
      </c>
      <c r="AK1762" cm="1">
        <f t="array" ref="AK1762">IF(OR(COUNTIF(S1762,$AZ$2:$AZ$19)),0,1)</f>
        <v>0</v>
      </c>
      <c r="AL1762" cm="1">
        <f t="array" ref="AL1762">IF(OR(COUNTIF(T1762,$AZ$2:$AZ$19)),0,1)</f>
        <v>0</v>
      </c>
      <c r="AM1762" cm="1">
        <f t="array" ref="AM1762">IF(OR(COUNTIF(U1762,$AZ$2:$AZ$19)),0,1)</f>
        <v>0</v>
      </c>
      <c r="AN1762" cm="1">
        <f t="array" ref="AN1762">IF(OR(COUNTIF(V1762,$AZ$2:$AZ$19)),0,1)</f>
        <v>0</v>
      </c>
      <c r="AO1762" cm="1">
        <f t="array" ref="AO1762">IF(OR(COUNTIF(W1762,$AZ$2:$AZ$19)),0,1)</f>
        <v>0</v>
      </c>
      <c r="AP1762" cm="1">
        <f t="array" ref="AP1762">IF(OR(COUNTIF(X1762,$AZ$2:$AZ$19)),0,1)</f>
        <v>0</v>
      </c>
      <c r="AQ1762" cm="1">
        <f t="array" ref="AQ1762">IF(OR(COUNTIF(Y1762,$AZ$2:$AZ$19)),0,1)</f>
        <v>0</v>
      </c>
      <c r="AR1762" cm="1">
        <f t="array" ref="AR1762">IF(OR(COUNTIF(Z1762,$AZ$2:$AZ$19)),0,1)</f>
        <v>0</v>
      </c>
      <c r="AS1762" cm="1">
        <f t="array" ref="AS1762">IF(OR(COUNTIF(AA1762,$AZ$2:$AZ$19)),0,1)</f>
        <v>0</v>
      </c>
      <c r="AT1762" cm="1">
        <f t="array" ref="AT1762">IF(OR(COUNTIF(AB1762,$AZ$2:$AZ$19)),0,1)</f>
        <v>0</v>
      </c>
      <c r="AU1762" cm="1">
        <f t="array" ref="AU1762">IF(OR(COUNTIF(AC1762,$AZ$2:$AZ$19)),0,1)</f>
        <v>0</v>
      </c>
      <c r="AV1762" cm="1">
        <f t="array" ref="AV1762">IF(OR(COUNTIF(AD1762,$AZ$2:$AZ$19)),0,1)</f>
        <v>0</v>
      </c>
      <c r="AX1762">
        <f t="shared" ca="1" si="32"/>
        <v>0</v>
      </c>
    </row>
    <row r="1763" spans="1:50" x14ac:dyDescent="0.3">
      <c r="A1763" s="92" t="str" cm="1">
        <f t="array" aca="1" ref="A1763" ca="1">IF(AX1763&gt;0,'Licensee Info'!$A$2:$A$2,"#N/A")</f>
        <v>#N/A</v>
      </c>
      <c r="B1763" s="88" t="str">
        <f>'Cover Sheet'!$A$3</f>
        <v>[insert AFS Reporting Period]</v>
      </c>
      <c r="C1763" s="88" t="str">
        <f>'Cover Sheet'!$D$3</f>
        <v>[insert all medical and adult-use license record numbers covered by this AFS]</v>
      </c>
      <c r="D1763" s="88" t="str">
        <f>'Cover Sheet'!$A$6</f>
        <v>[insert name of firm]</v>
      </c>
      <c r="E1763" s="88" t="str">
        <f>'Cover Sheet'!$B$6</f>
        <v>[insert CPA name]</v>
      </c>
      <c r="F1763" s="88" t="str">
        <f>'Cover Sheet'!$B$8</f>
        <v>[insert CPA license number]</v>
      </c>
      <c r="G1763" s="88" t="str">
        <f>'Cover Sheet'!$D$6</f>
        <v>[insert direct email address]</v>
      </c>
      <c r="H1763" s="88" t="str">
        <f>'Cover Sheet'!$D$8</f>
        <v>[insert direct phone number]</v>
      </c>
      <c r="I1763" s="88" t="str">
        <f>'Cover Sheet'!$D$10</f>
        <v>[insert firm mailing address]</v>
      </c>
      <c r="J1763" s="88" t="str">
        <f>'Licensee Info'!$E$2</f>
        <v>Report not attested to correctly</v>
      </c>
      <c r="K1763" t="s">
        <v>309</v>
      </c>
      <c r="L1763">
        <v>1</v>
      </c>
      <c r="M1763">
        <v>2</v>
      </c>
      <c r="N1763">
        <v>6</v>
      </c>
      <c r="O1763">
        <v>4</v>
      </c>
      <c r="R1763" t="str">
        <f ca="1">'E5 - Service Vendors'!$C$183</f>
        <v>[Autofilled based on inputs from part 1]</v>
      </c>
      <c r="S1763">
        <v>0</v>
      </c>
      <c r="T1763">
        <v>0</v>
      </c>
      <c r="U1763">
        <v>0</v>
      </c>
      <c r="V1763">
        <v>0</v>
      </c>
      <c r="W1763">
        <v>0</v>
      </c>
      <c r="X1763">
        <v>0</v>
      </c>
      <c r="Y1763">
        <v>0</v>
      </c>
      <c r="Z1763">
        <v>0</v>
      </c>
      <c r="AA1763">
        <v>0</v>
      </c>
      <c r="AB1763">
        <v>0</v>
      </c>
      <c r="AC1763">
        <v>0</v>
      </c>
      <c r="AD1763">
        <v>0</v>
      </c>
      <c r="AJ1763" cm="1">
        <f t="array" aca="1" ref="AJ1763" ca="1">IF(OR(COUNTIF(R1763,$AZ$2:$AZ$19)),0,1)</f>
        <v>0</v>
      </c>
      <c r="AK1763" cm="1">
        <f t="array" ref="AK1763">IF(OR(COUNTIF(S1763,$AZ$2:$AZ$19)),0,1)</f>
        <v>0</v>
      </c>
      <c r="AL1763" cm="1">
        <f t="array" ref="AL1763">IF(OR(COUNTIF(T1763,$AZ$2:$AZ$19)),0,1)</f>
        <v>0</v>
      </c>
      <c r="AM1763" cm="1">
        <f t="array" ref="AM1763">IF(OR(COUNTIF(U1763,$AZ$2:$AZ$19)),0,1)</f>
        <v>0</v>
      </c>
      <c r="AN1763" cm="1">
        <f t="array" ref="AN1763">IF(OR(COUNTIF(V1763,$AZ$2:$AZ$19)),0,1)</f>
        <v>0</v>
      </c>
      <c r="AO1763" cm="1">
        <f t="array" ref="AO1763">IF(OR(COUNTIF(W1763,$AZ$2:$AZ$19)),0,1)</f>
        <v>0</v>
      </c>
      <c r="AP1763" cm="1">
        <f t="array" ref="AP1763">IF(OR(COUNTIF(X1763,$AZ$2:$AZ$19)),0,1)</f>
        <v>0</v>
      </c>
      <c r="AQ1763" cm="1">
        <f t="array" ref="AQ1763">IF(OR(COUNTIF(Y1763,$AZ$2:$AZ$19)),0,1)</f>
        <v>0</v>
      </c>
      <c r="AR1763" cm="1">
        <f t="array" ref="AR1763">IF(OR(COUNTIF(Z1763,$AZ$2:$AZ$19)),0,1)</f>
        <v>0</v>
      </c>
      <c r="AS1763" cm="1">
        <f t="array" ref="AS1763">IF(OR(COUNTIF(AA1763,$AZ$2:$AZ$19)),0,1)</f>
        <v>0</v>
      </c>
      <c r="AT1763" cm="1">
        <f t="array" ref="AT1763">IF(OR(COUNTIF(AB1763,$AZ$2:$AZ$19)),0,1)</f>
        <v>0</v>
      </c>
      <c r="AU1763" cm="1">
        <f t="array" ref="AU1763">IF(OR(COUNTIF(AC1763,$AZ$2:$AZ$19)),0,1)</f>
        <v>0</v>
      </c>
      <c r="AV1763" cm="1">
        <f t="array" ref="AV1763">IF(OR(COUNTIF(AD1763,$AZ$2:$AZ$19)),0,1)</f>
        <v>0</v>
      </c>
      <c r="AX1763">
        <f t="shared" ca="1" si="32"/>
        <v>0</v>
      </c>
    </row>
    <row r="1764" spans="1:50" x14ac:dyDescent="0.3">
      <c r="A1764" s="88" t="str" cm="1">
        <f t="array" aca="1" ref="A1764" ca="1">IF(AX1764&gt;0,'Licensee Info'!$A$2:$A$2,"#N/A")</f>
        <v>#N/A</v>
      </c>
      <c r="B1764" s="88" t="str">
        <f>'Cover Sheet'!$A$3</f>
        <v>[insert AFS Reporting Period]</v>
      </c>
      <c r="C1764" s="88" t="str">
        <f>'Cover Sheet'!$D$3</f>
        <v>[insert all medical and adult-use license record numbers covered by this AFS]</v>
      </c>
      <c r="D1764" s="88" t="str">
        <f>'Cover Sheet'!$A$6</f>
        <v>[insert name of firm]</v>
      </c>
      <c r="E1764" s="88" t="str">
        <f>'Cover Sheet'!$B$6</f>
        <v>[insert CPA name]</v>
      </c>
      <c r="F1764" s="88" t="str">
        <f>'Cover Sheet'!$B$8</f>
        <v>[insert CPA license number]</v>
      </c>
      <c r="G1764" s="88" t="str">
        <f>'Cover Sheet'!$D$6</f>
        <v>[insert direct email address]</v>
      </c>
      <c r="H1764" s="88" t="str">
        <f>'Cover Sheet'!$D$8</f>
        <v>[insert direct phone number]</v>
      </c>
      <c r="I1764" s="88" t="str">
        <f>'Cover Sheet'!$D$10</f>
        <v>[insert firm mailing address]</v>
      </c>
      <c r="J1764" s="88" t="str">
        <f>'Licensee Info'!$E$2</f>
        <v>Report not attested to correctly</v>
      </c>
      <c r="K1764" s="91" t="s">
        <v>309</v>
      </c>
      <c r="L1764" s="91">
        <v>1</v>
      </c>
      <c r="M1764" s="91">
        <v>2</v>
      </c>
      <c r="N1764" s="91">
        <v>6</v>
      </c>
      <c r="O1764" s="91">
        <v>5</v>
      </c>
      <c r="P1764" s="91"/>
      <c r="Q1764" s="91"/>
      <c r="R1764" s="91" t="str">
        <f ca="1">'E5 - Service Vendors'!$C$183</f>
        <v>[Autofilled based on inputs from part 1]</v>
      </c>
      <c r="S1764" s="91">
        <v>0</v>
      </c>
      <c r="T1764" s="91">
        <v>0</v>
      </c>
      <c r="U1764" s="91">
        <v>0</v>
      </c>
      <c r="V1764" s="91">
        <v>0</v>
      </c>
      <c r="W1764" s="91">
        <v>0</v>
      </c>
      <c r="X1764" s="91">
        <v>0</v>
      </c>
      <c r="Y1764" s="91">
        <v>0</v>
      </c>
      <c r="Z1764" s="91">
        <v>0</v>
      </c>
      <c r="AA1764" s="91">
        <v>0</v>
      </c>
      <c r="AB1764" s="91">
        <v>0</v>
      </c>
      <c r="AC1764" s="91">
        <v>0</v>
      </c>
      <c r="AD1764" s="91">
        <v>0</v>
      </c>
      <c r="AE1764" s="91"/>
      <c r="AF1764" s="91"/>
      <c r="AG1764" s="91"/>
      <c r="AH1764" s="91"/>
      <c r="AJ1764" cm="1">
        <f t="array" aca="1" ref="AJ1764" ca="1">IF(OR(COUNTIF(R1764,$AZ$2:$AZ$19)),0,1)</f>
        <v>0</v>
      </c>
      <c r="AK1764" cm="1">
        <f t="array" ref="AK1764">IF(OR(COUNTIF(S1764,$AZ$2:$AZ$19)),0,1)</f>
        <v>0</v>
      </c>
      <c r="AL1764" cm="1">
        <f t="array" ref="AL1764">IF(OR(COUNTIF(T1764,$AZ$2:$AZ$19)),0,1)</f>
        <v>0</v>
      </c>
      <c r="AM1764" cm="1">
        <f t="array" ref="AM1764">IF(OR(COUNTIF(U1764,$AZ$2:$AZ$19)),0,1)</f>
        <v>0</v>
      </c>
      <c r="AN1764" cm="1">
        <f t="array" ref="AN1764">IF(OR(COUNTIF(V1764,$AZ$2:$AZ$19)),0,1)</f>
        <v>0</v>
      </c>
      <c r="AO1764" cm="1">
        <f t="array" ref="AO1764">IF(OR(COUNTIF(W1764,$AZ$2:$AZ$19)),0,1)</f>
        <v>0</v>
      </c>
      <c r="AP1764" cm="1">
        <f t="array" ref="AP1764">IF(OR(COUNTIF(X1764,$AZ$2:$AZ$19)),0,1)</f>
        <v>0</v>
      </c>
      <c r="AQ1764" cm="1">
        <f t="array" ref="AQ1764">IF(OR(COUNTIF(Y1764,$AZ$2:$AZ$19)),0,1)</f>
        <v>0</v>
      </c>
      <c r="AR1764" cm="1">
        <f t="array" ref="AR1764">IF(OR(COUNTIF(Z1764,$AZ$2:$AZ$19)),0,1)</f>
        <v>0</v>
      </c>
      <c r="AS1764" cm="1">
        <f t="array" ref="AS1764">IF(OR(COUNTIF(AA1764,$AZ$2:$AZ$19)),0,1)</f>
        <v>0</v>
      </c>
      <c r="AT1764" cm="1">
        <f t="array" ref="AT1764">IF(OR(COUNTIF(AB1764,$AZ$2:$AZ$19)),0,1)</f>
        <v>0</v>
      </c>
      <c r="AU1764" cm="1">
        <f t="array" ref="AU1764">IF(OR(COUNTIF(AC1764,$AZ$2:$AZ$19)),0,1)</f>
        <v>0</v>
      </c>
      <c r="AV1764" cm="1">
        <f t="array" ref="AV1764">IF(OR(COUNTIF(AD1764,$AZ$2:$AZ$19)),0,1)</f>
        <v>0</v>
      </c>
      <c r="AX1764">
        <f t="shared" ca="1" si="32"/>
        <v>0</v>
      </c>
    </row>
    <row r="1765" spans="1:50" x14ac:dyDescent="0.3">
      <c r="A1765" s="92" t="str" cm="1">
        <f t="array" aca="1" ref="A1765" ca="1">IF(AX1765&gt;0,'Licensee Info'!$A$2:$A$2,"#N/A")</f>
        <v>#N/A</v>
      </c>
      <c r="B1765" s="88" t="str">
        <f>'Cover Sheet'!$A$3</f>
        <v>[insert AFS Reporting Period]</v>
      </c>
      <c r="C1765" s="88" t="str">
        <f>'Cover Sheet'!$D$3</f>
        <v>[insert all medical and adult-use license record numbers covered by this AFS]</v>
      </c>
      <c r="D1765" s="88" t="str">
        <f>'Cover Sheet'!$A$6</f>
        <v>[insert name of firm]</v>
      </c>
      <c r="E1765" s="88" t="str">
        <f>'Cover Sheet'!$B$6</f>
        <v>[insert CPA name]</v>
      </c>
      <c r="F1765" s="88" t="str">
        <f>'Cover Sheet'!$B$8</f>
        <v>[insert CPA license number]</v>
      </c>
      <c r="G1765" s="88" t="str">
        <f>'Cover Sheet'!$D$6</f>
        <v>[insert direct email address]</v>
      </c>
      <c r="H1765" s="88" t="str">
        <f>'Cover Sheet'!$D$8</f>
        <v>[insert direct phone number]</v>
      </c>
      <c r="I1765" s="88" t="str">
        <f>'Cover Sheet'!$D$10</f>
        <v>[insert firm mailing address]</v>
      </c>
      <c r="J1765" s="88" t="str">
        <f>'Licensee Info'!$E$2</f>
        <v>Report not attested to correctly</v>
      </c>
      <c r="K1765" t="s">
        <v>309</v>
      </c>
      <c r="L1765">
        <v>1</v>
      </c>
      <c r="M1765">
        <v>2</v>
      </c>
      <c r="N1765">
        <v>6</v>
      </c>
      <c r="O1765">
        <v>6</v>
      </c>
      <c r="R1765" t="str">
        <f ca="1">'E5 - Service Vendors'!$C$183</f>
        <v>[Autofilled based on inputs from part 1]</v>
      </c>
      <c r="S1765">
        <v>0</v>
      </c>
      <c r="T1765">
        <v>0</v>
      </c>
      <c r="U1765">
        <v>0</v>
      </c>
      <c r="V1765">
        <v>0</v>
      </c>
      <c r="W1765">
        <v>0</v>
      </c>
      <c r="X1765">
        <v>0</v>
      </c>
      <c r="Y1765">
        <v>0</v>
      </c>
      <c r="Z1765">
        <v>0</v>
      </c>
      <c r="AA1765">
        <v>0</v>
      </c>
      <c r="AB1765">
        <v>0</v>
      </c>
      <c r="AC1765">
        <v>0</v>
      </c>
      <c r="AD1765">
        <v>0</v>
      </c>
      <c r="AJ1765" cm="1">
        <f t="array" aca="1" ref="AJ1765" ca="1">IF(OR(COUNTIF(R1765,$AZ$2:$AZ$19)),0,1)</f>
        <v>0</v>
      </c>
      <c r="AK1765" cm="1">
        <f t="array" ref="AK1765">IF(OR(COUNTIF(S1765,$AZ$2:$AZ$19)),0,1)</f>
        <v>0</v>
      </c>
      <c r="AL1765" cm="1">
        <f t="array" ref="AL1765">IF(OR(COUNTIF(T1765,$AZ$2:$AZ$19)),0,1)</f>
        <v>0</v>
      </c>
      <c r="AM1765" cm="1">
        <f t="array" ref="AM1765">IF(OR(COUNTIF(U1765,$AZ$2:$AZ$19)),0,1)</f>
        <v>0</v>
      </c>
      <c r="AN1765" cm="1">
        <f t="array" ref="AN1765">IF(OR(COUNTIF(V1765,$AZ$2:$AZ$19)),0,1)</f>
        <v>0</v>
      </c>
      <c r="AO1765" cm="1">
        <f t="array" ref="AO1765">IF(OR(COUNTIF(W1765,$AZ$2:$AZ$19)),0,1)</f>
        <v>0</v>
      </c>
      <c r="AP1765" cm="1">
        <f t="array" ref="AP1765">IF(OR(COUNTIF(X1765,$AZ$2:$AZ$19)),0,1)</f>
        <v>0</v>
      </c>
      <c r="AQ1765" cm="1">
        <f t="array" ref="AQ1765">IF(OR(COUNTIF(Y1765,$AZ$2:$AZ$19)),0,1)</f>
        <v>0</v>
      </c>
      <c r="AR1765" cm="1">
        <f t="array" ref="AR1765">IF(OR(COUNTIF(Z1765,$AZ$2:$AZ$19)),0,1)</f>
        <v>0</v>
      </c>
      <c r="AS1765" cm="1">
        <f t="array" ref="AS1765">IF(OR(COUNTIF(AA1765,$AZ$2:$AZ$19)),0,1)</f>
        <v>0</v>
      </c>
      <c r="AT1765" cm="1">
        <f t="array" ref="AT1765">IF(OR(COUNTIF(AB1765,$AZ$2:$AZ$19)),0,1)</f>
        <v>0</v>
      </c>
      <c r="AU1765" cm="1">
        <f t="array" ref="AU1765">IF(OR(COUNTIF(AC1765,$AZ$2:$AZ$19)),0,1)</f>
        <v>0</v>
      </c>
      <c r="AV1765" cm="1">
        <f t="array" ref="AV1765">IF(OR(COUNTIF(AD1765,$AZ$2:$AZ$19)),0,1)</f>
        <v>0</v>
      </c>
      <c r="AX1765">
        <f t="shared" ca="1" si="32"/>
        <v>0</v>
      </c>
    </row>
    <row r="1766" spans="1:50" x14ac:dyDescent="0.3">
      <c r="A1766" s="88" t="str" cm="1">
        <f t="array" aca="1" ref="A1766" ca="1">IF(AX1766&gt;0,'Licensee Info'!$A$2:$A$2,"#N/A")</f>
        <v>#N/A</v>
      </c>
      <c r="B1766" s="88" t="str">
        <f>'Cover Sheet'!$A$3</f>
        <v>[insert AFS Reporting Period]</v>
      </c>
      <c r="C1766" s="88" t="str">
        <f>'Cover Sheet'!$D$3</f>
        <v>[insert all medical and adult-use license record numbers covered by this AFS]</v>
      </c>
      <c r="D1766" s="88" t="str">
        <f>'Cover Sheet'!$A$6</f>
        <v>[insert name of firm]</v>
      </c>
      <c r="E1766" s="88" t="str">
        <f>'Cover Sheet'!$B$6</f>
        <v>[insert CPA name]</v>
      </c>
      <c r="F1766" s="88" t="str">
        <f>'Cover Sheet'!$B$8</f>
        <v>[insert CPA license number]</v>
      </c>
      <c r="G1766" s="88" t="str">
        <f>'Cover Sheet'!$D$6</f>
        <v>[insert direct email address]</v>
      </c>
      <c r="H1766" s="88" t="str">
        <f>'Cover Sheet'!$D$8</f>
        <v>[insert direct phone number]</v>
      </c>
      <c r="I1766" s="88" t="str">
        <f>'Cover Sheet'!$D$10</f>
        <v>[insert firm mailing address]</v>
      </c>
      <c r="J1766" s="88" t="str">
        <f>'Licensee Info'!$E$2</f>
        <v>Report not attested to correctly</v>
      </c>
      <c r="K1766" s="91" t="s">
        <v>309</v>
      </c>
      <c r="L1766" s="91">
        <v>1</v>
      </c>
      <c r="M1766" s="91">
        <v>2</v>
      </c>
      <c r="N1766" s="91">
        <v>6</v>
      </c>
      <c r="O1766" s="91">
        <v>7</v>
      </c>
      <c r="P1766" s="91"/>
      <c r="Q1766" s="91"/>
      <c r="R1766" s="91" t="str">
        <f ca="1">'E5 - Service Vendors'!$C$183</f>
        <v>[Autofilled based on inputs from part 1]</v>
      </c>
      <c r="S1766" s="91">
        <v>0</v>
      </c>
      <c r="T1766" s="91">
        <v>0</v>
      </c>
      <c r="U1766" s="91">
        <v>0</v>
      </c>
      <c r="V1766" s="91">
        <v>0</v>
      </c>
      <c r="W1766" s="91">
        <v>0</v>
      </c>
      <c r="X1766" s="91">
        <v>0</v>
      </c>
      <c r="Y1766" s="91">
        <v>0</v>
      </c>
      <c r="Z1766" s="91">
        <v>0</v>
      </c>
      <c r="AA1766" s="91">
        <v>0</v>
      </c>
      <c r="AB1766" s="91">
        <v>0</v>
      </c>
      <c r="AC1766" s="91">
        <v>0</v>
      </c>
      <c r="AD1766" s="91">
        <v>0</v>
      </c>
      <c r="AE1766" s="91"/>
      <c r="AF1766" s="91"/>
      <c r="AG1766" s="91"/>
      <c r="AH1766" s="91"/>
      <c r="AJ1766" cm="1">
        <f t="array" aca="1" ref="AJ1766" ca="1">IF(OR(COUNTIF(R1766,$AZ$2:$AZ$19)),0,1)</f>
        <v>0</v>
      </c>
      <c r="AK1766" cm="1">
        <f t="array" ref="AK1766">IF(OR(COUNTIF(S1766,$AZ$2:$AZ$19)),0,1)</f>
        <v>0</v>
      </c>
      <c r="AL1766" cm="1">
        <f t="array" ref="AL1766">IF(OR(COUNTIF(T1766,$AZ$2:$AZ$19)),0,1)</f>
        <v>0</v>
      </c>
      <c r="AM1766" cm="1">
        <f t="array" ref="AM1766">IF(OR(COUNTIF(U1766,$AZ$2:$AZ$19)),0,1)</f>
        <v>0</v>
      </c>
      <c r="AN1766" cm="1">
        <f t="array" ref="AN1766">IF(OR(COUNTIF(V1766,$AZ$2:$AZ$19)),0,1)</f>
        <v>0</v>
      </c>
      <c r="AO1766" cm="1">
        <f t="array" ref="AO1766">IF(OR(COUNTIF(W1766,$AZ$2:$AZ$19)),0,1)</f>
        <v>0</v>
      </c>
      <c r="AP1766" cm="1">
        <f t="array" ref="AP1766">IF(OR(COUNTIF(X1766,$AZ$2:$AZ$19)),0,1)</f>
        <v>0</v>
      </c>
      <c r="AQ1766" cm="1">
        <f t="array" ref="AQ1766">IF(OR(COUNTIF(Y1766,$AZ$2:$AZ$19)),0,1)</f>
        <v>0</v>
      </c>
      <c r="AR1766" cm="1">
        <f t="array" ref="AR1766">IF(OR(COUNTIF(Z1766,$AZ$2:$AZ$19)),0,1)</f>
        <v>0</v>
      </c>
      <c r="AS1766" cm="1">
        <f t="array" ref="AS1766">IF(OR(COUNTIF(AA1766,$AZ$2:$AZ$19)),0,1)</f>
        <v>0</v>
      </c>
      <c r="AT1766" cm="1">
        <f t="array" ref="AT1766">IF(OR(COUNTIF(AB1766,$AZ$2:$AZ$19)),0,1)</f>
        <v>0</v>
      </c>
      <c r="AU1766" cm="1">
        <f t="array" ref="AU1766">IF(OR(COUNTIF(AC1766,$AZ$2:$AZ$19)),0,1)</f>
        <v>0</v>
      </c>
      <c r="AV1766" cm="1">
        <f t="array" ref="AV1766">IF(OR(COUNTIF(AD1766,$AZ$2:$AZ$19)),0,1)</f>
        <v>0</v>
      </c>
      <c r="AX1766">
        <f t="shared" ca="1" si="32"/>
        <v>0</v>
      </c>
    </row>
    <row r="1767" spans="1:50" x14ac:dyDescent="0.3">
      <c r="A1767" s="92" t="str" cm="1">
        <f t="array" aca="1" ref="A1767" ca="1">IF(AX1767&gt;0,'Licensee Info'!$A$2:$A$2,"#N/A")</f>
        <v>#N/A</v>
      </c>
      <c r="B1767" s="88" t="str">
        <f>'Cover Sheet'!$A$3</f>
        <v>[insert AFS Reporting Period]</v>
      </c>
      <c r="C1767" s="88" t="str">
        <f>'Cover Sheet'!$D$3</f>
        <v>[insert all medical and adult-use license record numbers covered by this AFS]</v>
      </c>
      <c r="D1767" s="88" t="str">
        <f>'Cover Sheet'!$A$6</f>
        <v>[insert name of firm]</v>
      </c>
      <c r="E1767" s="88" t="str">
        <f>'Cover Sheet'!$B$6</f>
        <v>[insert CPA name]</v>
      </c>
      <c r="F1767" s="88" t="str">
        <f>'Cover Sheet'!$B$8</f>
        <v>[insert CPA license number]</v>
      </c>
      <c r="G1767" s="88" t="str">
        <f>'Cover Sheet'!$D$6</f>
        <v>[insert direct email address]</v>
      </c>
      <c r="H1767" s="88" t="str">
        <f>'Cover Sheet'!$D$8</f>
        <v>[insert direct phone number]</v>
      </c>
      <c r="I1767" s="88" t="str">
        <f>'Cover Sheet'!$D$10</f>
        <v>[insert firm mailing address]</v>
      </c>
      <c r="J1767" s="88" t="str">
        <f>'Licensee Info'!$E$2</f>
        <v>Report not attested to correctly</v>
      </c>
      <c r="K1767" t="s">
        <v>309</v>
      </c>
      <c r="L1767">
        <v>1</v>
      </c>
      <c r="M1767">
        <v>2</v>
      </c>
      <c r="N1767">
        <v>6</v>
      </c>
      <c r="O1767">
        <v>8</v>
      </c>
      <c r="R1767" t="str">
        <f ca="1">'E5 - Service Vendors'!$C$183</f>
        <v>[Autofilled based on inputs from part 1]</v>
      </c>
      <c r="S1767">
        <v>0</v>
      </c>
      <c r="T1767">
        <v>0</v>
      </c>
      <c r="U1767">
        <v>0</v>
      </c>
      <c r="V1767">
        <v>0</v>
      </c>
      <c r="W1767">
        <v>0</v>
      </c>
      <c r="X1767">
        <v>0</v>
      </c>
      <c r="Y1767">
        <v>0</v>
      </c>
      <c r="Z1767">
        <v>0</v>
      </c>
      <c r="AA1767">
        <v>0</v>
      </c>
      <c r="AB1767">
        <v>0</v>
      </c>
      <c r="AC1767">
        <v>0</v>
      </c>
      <c r="AD1767">
        <v>0</v>
      </c>
      <c r="AJ1767" cm="1">
        <f t="array" aca="1" ref="AJ1767" ca="1">IF(OR(COUNTIF(R1767,$AZ$2:$AZ$19)),0,1)</f>
        <v>0</v>
      </c>
      <c r="AK1767" cm="1">
        <f t="array" ref="AK1767">IF(OR(COUNTIF(S1767,$AZ$2:$AZ$19)),0,1)</f>
        <v>0</v>
      </c>
      <c r="AL1767" cm="1">
        <f t="array" ref="AL1767">IF(OR(COUNTIF(T1767,$AZ$2:$AZ$19)),0,1)</f>
        <v>0</v>
      </c>
      <c r="AM1767" cm="1">
        <f t="array" ref="AM1767">IF(OR(COUNTIF(U1767,$AZ$2:$AZ$19)),0,1)</f>
        <v>0</v>
      </c>
      <c r="AN1767" cm="1">
        <f t="array" ref="AN1767">IF(OR(COUNTIF(V1767,$AZ$2:$AZ$19)),0,1)</f>
        <v>0</v>
      </c>
      <c r="AO1767" cm="1">
        <f t="array" ref="AO1767">IF(OR(COUNTIF(W1767,$AZ$2:$AZ$19)),0,1)</f>
        <v>0</v>
      </c>
      <c r="AP1767" cm="1">
        <f t="array" ref="AP1767">IF(OR(COUNTIF(X1767,$AZ$2:$AZ$19)),0,1)</f>
        <v>0</v>
      </c>
      <c r="AQ1767" cm="1">
        <f t="array" ref="AQ1767">IF(OR(COUNTIF(Y1767,$AZ$2:$AZ$19)),0,1)</f>
        <v>0</v>
      </c>
      <c r="AR1767" cm="1">
        <f t="array" ref="AR1767">IF(OR(COUNTIF(Z1767,$AZ$2:$AZ$19)),0,1)</f>
        <v>0</v>
      </c>
      <c r="AS1767" cm="1">
        <f t="array" ref="AS1767">IF(OR(COUNTIF(AA1767,$AZ$2:$AZ$19)),0,1)</f>
        <v>0</v>
      </c>
      <c r="AT1767" cm="1">
        <f t="array" ref="AT1767">IF(OR(COUNTIF(AB1767,$AZ$2:$AZ$19)),0,1)</f>
        <v>0</v>
      </c>
      <c r="AU1767" cm="1">
        <f t="array" ref="AU1767">IF(OR(COUNTIF(AC1767,$AZ$2:$AZ$19)),0,1)</f>
        <v>0</v>
      </c>
      <c r="AV1767" cm="1">
        <f t="array" ref="AV1767">IF(OR(COUNTIF(AD1767,$AZ$2:$AZ$19)),0,1)</f>
        <v>0</v>
      </c>
      <c r="AX1767">
        <f t="shared" ca="1" si="32"/>
        <v>0</v>
      </c>
    </row>
    <row r="1768" spans="1:50" x14ac:dyDescent="0.3">
      <c r="A1768" s="88" t="str" cm="1">
        <f t="array" aca="1" ref="A1768" ca="1">IF(AX1768&gt;0,'Licensee Info'!$A$2:$A$2,"#N/A")</f>
        <v>#N/A</v>
      </c>
      <c r="B1768" s="88" t="str">
        <f>'Cover Sheet'!$A$3</f>
        <v>[insert AFS Reporting Period]</v>
      </c>
      <c r="C1768" s="88" t="str">
        <f>'Cover Sheet'!$D$3</f>
        <v>[insert all medical and adult-use license record numbers covered by this AFS]</v>
      </c>
      <c r="D1768" s="88" t="str">
        <f>'Cover Sheet'!$A$6</f>
        <v>[insert name of firm]</v>
      </c>
      <c r="E1768" s="88" t="str">
        <f>'Cover Sheet'!$B$6</f>
        <v>[insert CPA name]</v>
      </c>
      <c r="F1768" s="88" t="str">
        <f>'Cover Sheet'!$B$8</f>
        <v>[insert CPA license number]</v>
      </c>
      <c r="G1768" s="88" t="str">
        <f>'Cover Sheet'!$D$6</f>
        <v>[insert direct email address]</v>
      </c>
      <c r="H1768" s="88" t="str">
        <f>'Cover Sheet'!$D$8</f>
        <v>[insert direct phone number]</v>
      </c>
      <c r="I1768" s="88" t="str">
        <f>'Cover Sheet'!$D$10</f>
        <v>[insert firm mailing address]</v>
      </c>
      <c r="J1768" s="88" t="str">
        <f>'Licensee Info'!$E$2</f>
        <v>Report not attested to correctly</v>
      </c>
      <c r="K1768" s="91" t="s">
        <v>309</v>
      </c>
      <c r="L1768" s="91">
        <v>1</v>
      </c>
      <c r="M1768" s="91">
        <v>2</v>
      </c>
      <c r="N1768" s="91">
        <v>6</v>
      </c>
      <c r="O1768" s="91">
        <v>9</v>
      </c>
      <c r="P1768" s="91"/>
      <c r="Q1768" s="91"/>
      <c r="R1768" s="91" t="str">
        <f ca="1">'E5 - Service Vendors'!$C$183</f>
        <v>[Autofilled based on inputs from part 1]</v>
      </c>
      <c r="S1768" s="91">
        <v>0</v>
      </c>
      <c r="T1768" s="91">
        <v>0</v>
      </c>
      <c r="U1768" s="91">
        <v>0</v>
      </c>
      <c r="V1768" s="91">
        <v>0</v>
      </c>
      <c r="W1768" s="91">
        <v>0</v>
      </c>
      <c r="X1768" s="91">
        <v>0</v>
      </c>
      <c r="Y1768" s="91">
        <v>0</v>
      </c>
      <c r="Z1768" s="91">
        <v>0</v>
      </c>
      <c r="AA1768" s="91">
        <v>0</v>
      </c>
      <c r="AB1768" s="91">
        <v>0</v>
      </c>
      <c r="AC1768" s="91">
        <v>0</v>
      </c>
      <c r="AD1768" s="91">
        <v>0</v>
      </c>
      <c r="AE1768" s="91"/>
      <c r="AF1768" s="91"/>
      <c r="AG1768" s="91"/>
      <c r="AH1768" s="91"/>
      <c r="AJ1768" cm="1">
        <f t="array" aca="1" ref="AJ1768" ca="1">IF(OR(COUNTIF(R1768,$AZ$2:$AZ$19)),0,1)</f>
        <v>0</v>
      </c>
      <c r="AK1768" cm="1">
        <f t="array" ref="AK1768">IF(OR(COUNTIF(S1768,$AZ$2:$AZ$19)),0,1)</f>
        <v>0</v>
      </c>
      <c r="AL1768" cm="1">
        <f t="array" ref="AL1768">IF(OR(COUNTIF(T1768,$AZ$2:$AZ$19)),0,1)</f>
        <v>0</v>
      </c>
      <c r="AM1768" cm="1">
        <f t="array" ref="AM1768">IF(OR(COUNTIF(U1768,$AZ$2:$AZ$19)),0,1)</f>
        <v>0</v>
      </c>
      <c r="AN1768" cm="1">
        <f t="array" ref="AN1768">IF(OR(COUNTIF(V1768,$AZ$2:$AZ$19)),0,1)</f>
        <v>0</v>
      </c>
      <c r="AO1768" cm="1">
        <f t="array" ref="AO1768">IF(OR(COUNTIF(W1768,$AZ$2:$AZ$19)),0,1)</f>
        <v>0</v>
      </c>
      <c r="AP1768" cm="1">
        <f t="array" ref="AP1768">IF(OR(COUNTIF(X1768,$AZ$2:$AZ$19)),0,1)</f>
        <v>0</v>
      </c>
      <c r="AQ1768" cm="1">
        <f t="array" ref="AQ1768">IF(OR(COUNTIF(Y1768,$AZ$2:$AZ$19)),0,1)</f>
        <v>0</v>
      </c>
      <c r="AR1768" cm="1">
        <f t="array" ref="AR1768">IF(OR(COUNTIF(Z1768,$AZ$2:$AZ$19)),0,1)</f>
        <v>0</v>
      </c>
      <c r="AS1768" cm="1">
        <f t="array" ref="AS1768">IF(OR(COUNTIF(AA1768,$AZ$2:$AZ$19)),0,1)</f>
        <v>0</v>
      </c>
      <c r="AT1768" cm="1">
        <f t="array" ref="AT1768">IF(OR(COUNTIF(AB1768,$AZ$2:$AZ$19)),0,1)</f>
        <v>0</v>
      </c>
      <c r="AU1768" cm="1">
        <f t="array" ref="AU1768">IF(OR(COUNTIF(AC1768,$AZ$2:$AZ$19)),0,1)</f>
        <v>0</v>
      </c>
      <c r="AV1768" cm="1">
        <f t="array" ref="AV1768">IF(OR(COUNTIF(AD1768,$AZ$2:$AZ$19)),0,1)</f>
        <v>0</v>
      </c>
      <c r="AX1768">
        <f t="shared" ca="1" si="32"/>
        <v>0</v>
      </c>
    </row>
    <row r="1769" spans="1:50" x14ac:dyDescent="0.3">
      <c r="A1769" s="92" t="str" cm="1">
        <f t="array" aca="1" ref="A1769" ca="1">IF(AX1769&gt;0,'Licensee Info'!$A$2:$A$2,"#N/A")</f>
        <v>#N/A</v>
      </c>
      <c r="B1769" s="88" t="str">
        <f>'Cover Sheet'!$A$3</f>
        <v>[insert AFS Reporting Period]</v>
      </c>
      <c r="C1769" s="88" t="str">
        <f>'Cover Sheet'!$D$3</f>
        <v>[insert all medical and adult-use license record numbers covered by this AFS]</v>
      </c>
      <c r="D1769" s="88" t="str">
        <f>'Cover Sheet'!$A$6</f>
        <v>[insert name of firm]</v>
      </c>
      <c r="E1769" s="88" t="str">
        <f>'Cover Sheet'!$B$6</f>
        <v>[insert CPA name]</v>
      </c>
      <c r="F1769" s="88" t="str">
        <f>'Cover Sheet'!$B$8</f>
        <v>[insert CPA license number]</v>
      </c>
      <c r="G1769" s="88" t="str">
        <f>'Cover Sheet'!$D$6</f>
        <v>[insert direct email address]</v>
      </c>
      <c r="H1769" s="88" t="str">
        <f>'Cover Sheet'!$D$8</f>
        <v>[insert direct phone number]</v>
      </c>
      <c r="I1769" s="88" t="str">
        <f>'Cover Sheet'!$D$10</f>
        <v>[insert firm mailing address]</v>
      </c>
      <c r="J1769" s="88" t="str">
        <f>'Licensee Info'!$E$2</f>
        <v>Report not attested to correctly</v>
      </c>
      <c r="K1769" t="s">
        <v>309</v>
      </c>
      <c r="L1769">
        <v>1</v>
      </c>
      <c r="M1769">
        <v>2</v>
      </c>
      <c r="N1769">
        <v>6</v>
      </c>
      <c r="O1769">
        <v>10</v>
      </c>
      <c r="R1769" t="str">
        <f ca="1">'E5 - Service Vendors'!$C$183</f>
        <v>[Autofilled based on inputs from part 1]</v>
      </c>
      <c r="S1769">
        <v>0</v>
      </c>
      <c r="T1769">
        <v>0</v>
      </c>
      <c r="U1769">
        <v>0</v>
      </c>
      <c r="V1769">
        <v>0</v>
      </c>
      <c r="W1769">
        <v>0</v>
      </c>
      <c r="X1769">
        <v>0</v>
      </c>
      <c r="Y1769">
        <v>0</v>
      </c>
      <c r="Z1769">
        <v>0</v>
      </c>
      <c r="AA1769">
        <v>0</v>
      </c>
      <c r="AB1769">
        <v>0</v>
      </c>
      <c r="AC1769">
        <v>0</v>
      </c>
      <c r="AD1769">
        <v>0</v>
      </c>
      <c r="AJ1769" cm="1">
        <f t="array" aca="1" ref="AJ1769" ca="1">IF(OR(COUNTIF(R1769,$AZ$2:$AZ$19)),0,1)</f>
        <v>0</v>
      </c>
      <c r="AK1769" cm="1">
        <f t="array" ref="AK1769">IF(OR(COUNTIF(S1769,$AZ$2:$AZ$19)),0,1)</f>
        <v>0</v>
      </c>
      <c r="AL1769" cm="1">
        <f t="array" ref="AL1769">IF(OR(COUNTIF(T1769,$AZ$2:$AZ$19)),0,1)</f>
        <v>0</v>
      </c>
      <c r="AM1769" cm="1">
        <f t="array" ref="AM1769">IF(OR(COUNTIF(U1769,$AZ$2:$AZ$19)),0,1)</f>
        <v>0</v>
      </c>
      <c r="AN1769" cm="1">
        <f t="array" ref="AN1769">IF(OR(COUNTIF(V1769,$AZ$2:$AZ$19)),0,1)</f>
        <v>0</v>
      </c>
      <c r="AO1769" cm="1">
        <f t="array" ref="AO1769">IF(OR(COUNTIF(W1769,$AZ$2:$AZ$19)),0,1)</f>
        <v>0</v>
      </c>
      <c r="AP1769" cm="1">
        <f t="array" ref="AP1769">IF(OR(COUNTIF(X1769,$AZ$2:$AZ$19)),0,1)</f>
        <v>0</v>
      </c>
      <c r="AQ1769" cm="1">
        <f t="array" ref="AQ1769">IF(OR(COUNTIF(Y1769,$AZ$2:$AZ$19)),0,1)</f>
        <v>0</v>
      </c>
      <c r="AR1769" cm="1">
        <f t="array" ref="AR1769">IF(OR(COUNTIF(Z1769,$AZ$2:$AZ$19)),0,1)</f>
        <v>0</v>
      </c>
      <c r="AS1769" cm="1">
        <f t="array" ref="AS1769">IF(OR(COUNTIF(AA1769,$AZ$2:$AZ$19)),0,1)</f>
        <v>0</v>
      </c>
      <c r="AT1769" cm="1">
        <f t="array" ref="AT1769">IF(OR(COUNTIF(AB1769,$AZ$2:$AZ$19)),0,1)</f>
        <v>0</v>
      </c>
      <c r="AU1769" cm="1">
        <f t="array" ref="AU1769">IF(OR(COUNTIF(AC1769,$AZ$2:$AZ$19)),0,1)</f>
        <v>0</v>
      </c>
      <c r="AV1769" cm="1">
        <f t="array" ref="AV1769">IF(OR(COUNTIF(AD1769,$AZ$2:$AZ$19)),0,1)</f>
        <v>0</v>
      </c>
      <c r="AX1769">
        <f t="shared" ca="1" si="32"/>
        <v>0</v>
      </c>
    </row>
    <row r="1770" spans="1:50" x14ac:dyDescent="0.3">
      <c r="A1770" s="88" t="str" cm="1">
        <f t="array" aca="1" ref="A1770" ca="1">IF(AX1770&gt;0,'Licensee Info'!$A$2:$A$2,"#N/A")</f>
        <v>#N/A</v>
      </c>
      <c r="B1770" s="88" t="str">
        <f>'Cover Sheet'!$A$3</f>
        <v>[insert AFS Reporting Period]</v>
      </c>
      <c r="C1770" s="88" t="str">
        <f>'Cover Sheet'!$D$3</f>
        <v>[insert all medical and adult-use license record numbers covered by this AFS]</v>
      </c>
      <c r="D1770" s="88" t="str">
        <f>'Cover Sheet'!$A$6</f>
        <v>[insert name of firm]</v>
      </c>
      <c r="E1770" s="88" t="str">
        <f>'Cover Sheet'!$B$6</f>
        <v>[insert CPA name]</v>
      </c>
      <c r="F1770" s="88" t="str">
        <f>'Cover Sheet'!$B$8</f>
        <v>[insert CPA license number]</v>
      </c>
      <c r="G1770" s="88" t="str">
        <f>'Cover Sheet'!$D$6</f>
        <v>[insert direct email address]</v>
      </c>
      <c r="H1770" s="88" t="str">
        <f>'Cover Sheet'!$D$8</f>
        <v>[insert direct phone number]</v>
      </c>
      <c r="I1770" s="88" t="str">
        <f>'Cover Sheet'!$D$10</f>
        <v>[insert firm mailing address]</v>
      </c>
      <c r="J1770" s="88" t="str">
        <f>'Licensee Info'!$E$2</f>
        <v>Report not attested to correctly</v>
      </c>
      <c r="K1770" s="91" t="s">
        <v>309</v>
      </c>
      <c r="L1770" s="91">
        <v>1</v>
      </c>
      <c r="M1770" s="91">
        <v>2</v>
      </c>
      <c r="N1770" s="91">
        <v>6</v>
      </c>
      <c r="O1770" s="91">
        <v>11</v>
      </c>
      <c r="P1770" s="91"/>
      <c r="Q1770" s="91"/>
      <c r="R1770" s="91" t="str">
        <f ca="1">'E5 - Service Vendors'!$C$183</f>
        <v>[Autofilled based on inputs from part 1]</v>
      </c>
      <c r="S1770" s="91">
        <v>0</v>
      </c>
      <c r="T1770" s="91">
        <v>0</v>
      </c>
      <c r="U1770" s="91">
        <v>0</v>
      </c>
      <c r="V1770" s="91">
        <v>0</v>
      </c>
      <c r="W1770" s="91">
        <v>0</v>
      </c>
      <c r="X1770" s="91">
        <v>0</v>
      </c>
      <c r="Y1770" s="91">
        <v>0</v>
      </c>
      <c r="Z1770" s="91">
        <v>0</v>
      </c>
      <c r="AA1770" s="91">
        <v>0</v>
      </c>
      <c r="AB1770" s="91">
        <v>0</v>
      </c>
      <c r="AC1770" s="91">
        <v>0</v>
      </c>
      <c r="AD1770" s="91">
        <v>0</v>
      </c>
      <c r="AE1770" s="91"/>
      <c r="AF1770" s="91"/>
      <c r="AG1770" s="91"/>
      <c r="AH1770" s="91"/>
      <c r="AJ1770" cm="1">
        <f t="array" aca="1" ref="AJ1770" ca="1">IF(OR(COUNTIF(R1770,$AZ$2:$AZ$19)),0,1)</f>
        <v>0</v>
      </c>
      <c r="AK1770" cm="1">
        <f t="array" ref="AK1770">IF(OR(COUNTIF(S1770,$AZ$2:$AZ$19)),0,1)</f>
        <v>0</v>
      </c>
      <c r="AL1770" cm="1">
        <f t="array" ref="AL1770">IF(OR(COUNTIF(T1770,$AZ$2:$AZ$19)),0,1)</f>
        <v>0</v>
      </c>
      <c r="AM1770" cm="1">
        <f t="array" ref="AM1770">IF(OR(COUNTIF(U1770,$AZ$2:$AZ$19)),0,1)</f>
        <v>0</v>
      </c>
      <c r="AN1770" cm="1">
        <f t="array" ref="AN1770">IF(OR(COUNTIF(V1770,$AZ$2:$AZ$19)),0,1)</f>
        <v>0</v>
      </c>
      <c r="AO1770" cm="1">
        <f t="array" ref="AO1770">IF(OR(COUNTIF(W1770,$AZ$2:$AZ$19)),0,1)</f>
        <v>0</v>
      </c>
      <c r="AP1770" cm="1">
        <f t="array" ref="AP1770">IF(OR(COUNTIF(X1770,$AZ$2:$AZ$19)),0,1)</f>
        <v>0</v>
      </c>
      <c r="AQ1770" cm="1">
        <f t="array" ref="AQ1770">IF(OR(COUNTIF(Y1770,$AZ$2:$AZ$19)),0,1)</f>
        <v>0</v>
      </c>
      <c r="AR1770" cm="1">
        <f t="array" ref="AR1770">IF(OR(COUNTIF(Z1770,$AZ$2:$AZ$19)),0,1)</f>
        <v>0</v>
      </c>
      <c r="AS1770" cm="1">
        <f t="array" ref="AS1770">IF(OR(COUNTIF(AA1770,$AZ$2:$AZ$19)),0,1)</f>
        <v>0</v>
      </c>
      <c r="AT1770" cm="1">
        <f t="array" ref="AT1770">IF(OR(COUNTIF(AB1770,$AZ$2:$AZ$19)),0,1)</f>
        <v>0</v>
      </c>
      <c r="AU1770" cm="1">
        <f t="array" ref="AU1770">IF(OR(COUNTIF(AC1770,$AZ$2:$AZ$19)),0,1)</f>
        <v>0</v>
      </c>
      <c r="AV1770" cm="1">
        <f t="array" ref="AV1770">IF(OR(COUNTIF(AD1770,$AZ$2:$AZ$19)),0,1)</f>
        <v>0</v>
      </c>
      <c r="AX1770">
        <f t="shared" ca="1" si="32"/>
        <v>0</v>
      </c>
    </row>
    <row r="1771" spans="1:50" x14ac:dyDescent="0.3">
      <c r="A1771" s="92" t="str" cm="1">
        <f t="array" aca="1" ref="A1771" ca="1">IF(AX1771&gt;0,'Licensee Info'!$A$2:$A$2,"#N/A")</f>
        <v>#N/A</v>
      </c>
      <c r="B1771" s="88" t="str">
        <f>'Cover Sheet'!$A$3</f>
        <v>[insert AFS Reporting Period]</v>
      </c>
      <c r="C1771" s="88" t="str">
        <f>'Cover Sheet'!$D$3</f>
        <v>[insert all medical and adult-use license record numbers covered by this AFS]</v>
      </c>
      <c r="D1771" s="88" t="str">
        <f>'Cover Sheet'!$A$6</f>
        <v>[insert name of firm]</v>
      </c>
      <c r="E1771" s="88" t="str">
        <f>'Cover Sheet'!$B$6</f>
        <v>[insert CPA name]</v>
      </c>
      <c r="F1771" s="88" t="str">
        <f>'Cover Sheet'!$B$8</f>
        <v>[insert CPA license number]</v>
      </c>
      <c r="G1771" s="88" t="str">
        <f>'Cover Sheet'!$D$6</f>
        <v>[insert direct email address]</v>
      </c>
      <c r="H1771" s="88" t="str">
        <f>'Cover Sheet'!$D$8</f>
        <v>[insert direct phone number]</v>
      </c>
      <c r="I1771" s="88" t="str">
        <f>'Cover Sheet'!$D$10</f>
        <v>[insert firm mailing address]</v>
      </c>
      <c r="J1771" s="88" t="str">
        <f>'Licensee Info'!$E$2</f>
        <v>Report not attested to correctly</v>
      </c>
      <c r="K1771" t="s">
        <v>309</v>
      </c>
      <c r="L1771">
        <v>1</v>
      </c>
      <c r="M1771">
        <v>2</v>
      </c>
      <c r="N1771">
        <v>6</v>
      </c>
      <c r="O1771">
        <v>12</v>
      </c>
      <c r="R1771" t="str">
        <f ca="1">'E5 - Service Vendors'!$C$183</f>
        <v>[Autofilled based on inputs from part 1]</v>
      </c>
      <c r="S1771">
        <v>0</v>
      </c>
      <c r="T1771">
        <v>0</v>
      </c>
      <c r="U1771">
        <v>0</v>
      </c>
      <c r="V1771">
        <v>0</v>
      </c>
      <c r="W1771">
        <v>0</v>
      </c>
      <c r="X1771">
        <v>0</v>
      </c>
      <c r="Y1771">
        <v>0</v>
      </c>
      <c r="Z1771">
        <v>0</v>
      </c>
      <c r="AA1771">
        <v>0</v>
      </c>
      <c r="AB1771">
        <v>0</v>
      </c>
      <c r="AC1771">
        <v>0</v>
      </c>
      <c r="AD1771">
        <v>0</v>
      </c>
      <c r="AJ1771" cm="1">
        <f t="array" aca="1" ref="AJ1771" ca="1">IF(OR(COUNTIF(R1771,$AZ$2:$AZ$19)),0,1)</f>
        <v>0</v>
      </c>
      <c r="AK1771" cm="1">
        <f t="array" ref="AK1771">IF(OR(COUNTIF(S1771,$AZ$2:$AZ$19)),0,1)</f>
        <v>0</v>
      </c>
      <c r="AL1771" cm="1">
        <f t="array" ref="AL1771">IF(OR(COUNTIF(T1771,$AZ$2:$AZ$19)),0,1)</f>
        <v>0</v>
      </c>
      <c r="AM1771" cm="1">
        <f t="array" ref="AM1771">IF(OR(COUNTIF(U1771,$AZ$2:$AZ$19)),0,1)</f>
        <v>0</v>
      </c>
      <c r="AN1771" cm="1">
        <f t="array" ref="AN1771">IF(OR(COUNTIF(V1771,$AZ$2:$AZ$19)),0,1)</f>
        <v>0</v>
      </c>
      <c r="AO1771" cm="1">
        <f t="array" ref="AO1771">IF(OR(COUNTIF(W1771,$AZ$2:$AZ$19)),0,1)</f>
        <v>0</v>
      </c>
      <c r="AP1771" cm="1">
        <f t="array" ref="AP1771">IF(OR(COUNTIF(X1771,$AZ$2:$AZ$19)),0,1)</f>
        <v>0</v>
      </c>
      <c r="AQ1771" cm="1">
        <f t="array" ref="AQ1771">IF(OR(COUNTIF(Y1771,$AZ$2:$AZ$19)),0,1)</f>
        <v>0</v>
      </c>
      <c r="AR1771" cm="1">
        <f t="array" ref="AR1771">IF(OR(COUNTIF(Z1771,$AZ$2:$AZ$19)),0,1)</f>
        <v>0</v>
      </c>
      <c r="AS1771" cm="1">
        <f t="array" ref="AS1771">IF(OR(COUNTIF(AA1771,$AZ$2:$AZ$19)),0,1)</f>
        <v>0</v>
      </c>
      <c r="AT1771" cm="1">
        <f t="array" ref="AT1771">IF(OR(COUNTIF(AB1771,$AZ$2:$AZ$19)),0,1)</f>
        <v>0</v>
      </c>
      <c r="AU1771" cm="1">
        <f t="array" ref="AU1771">IF(OR(COUNTIF(AC1771,$AZ$2:$AZ$19)),0,1)</f>
        <v>0</v>
      </c>
      <c r="AV1771" cm="1">
        <f t="array" ref="AV1771">IF(OR(COUNTIF(AD1771,$AZ$2:$AZ$19)),0,1)</f>
        <v>0</v>
      </c>
      <c r="AX1771">
        <f t="shared" ca="1" si="32"/>
        <v>0</v>
      </c>
    </row>
    <row r="1772" spans="1:50" x14ac:dyDescent="0.3">
      <c r="A1772" s="88" t="str" cm="1">
        <f t="array" ref="A1772">IF(AX1772&gt;0,'Licensee Info'!$A$2:$A$2,"#N/A")</f>
        <v>#N/A</v>
      </c>
      <c r="B1772" s="88" t="str">
        <f>'Cover Sheet'!$A$3</f>
        <v>[insert AFS Reporting Period]</v>
      </c>
      <c r="C1772" s="88" t="str">
        <f>'Cover Sheet'!$D$3</f>
        <v>[insert all medical and adult-use license record numbers covered by this AFS]</v>
      </c>
      <c r="D1772" s="88" t="str">
        <f>'Cover Sheet'!$A$6</f>
        <v>[insert name of firm]</v>
      </c>
      <c r="E1772" s="88" t="str">
        <f>'Cover Sheet'!$B$6</f>
        <v>[insert CPA name]</v>
      </c>
      <c r="F1772" s="88" t="str">
        <f>'Cover Sheet'!$B$8</f>
        <v>[insert CPA license number]</v>
      </c>
      <c r="G1772" s="88" t="str">
        <f>'Cover Sheet'!$D$6</f>
        <v>[insert direct email address]</v>
      </c>
      <c r="H1772" s="88" t="str">
        <f>'Cover Sheet'!$D$8</f>
        <v>[insert direct phone number]</v>
      </c>
      <c r="I1772" s="88" t="str">
        <f>'Cover Sheet'!$D$10</f>
        <v>[insert firm mailing address]</v>
      </c>
      <c r="J1772" s="88" t="str">
        <f>'Licensee Info'!$E$2</f>
        <v>Report not attested to correctly</v>
      </c>
      <c r="K1772" s="91" t="s">
        <v>309</v>
      </c>
      <c r="L1772" s="91">
        <v>1</v>
      </c>
      <c r="M1772" s="91" t="s">
        <v>284</v>
      </c>
      <c r="N1772" s="91">
        <v>6</v>
      </c>
      <c r="O1772" s="91">
        <v>1</v>
      </c>
      <c r="P1772" s="91"/>
      <c r="Q1772" s="91"/>
      <c r="R1772" s="91" cm="1">
        <f t="array" ref="R1772:V1781">'E5 - Service Vendors'!$A$199:$E$208</f>
        <v>0</v>
      </c>
      <c r="S1772" s="91">
        <v>0</v>
      </c>
      <c r="T1772" s="91">
        <v>0</v>
      </c>
      <c r="U1772" s="91">
        <v>0</v>
      </c>
      <c r="V1772" s="91">
        <v>0</v>
      </c>
      <c r="W1772" s="91">
        <v>0</v>
      </c>
      <c r="X1772" s="91">
        <v>0</v>
      </c>
      <c r="Y1772" s="91">
        <v>0</v>
      </c>
      <c r="Z1772" s="91">
        <v>0</v>
      </c>
      <c r="AA1772" s="91">
        <v>0</v>
      </c>
      <c r="AB1772" s="91">
        <v>0</v>
      </c>
      <c r="AC1772" s="91">
        <v>0</v>
      </c>
      <c r="AD1772" s="91">
        <v>0</v>
      </c>
      <c r="AE1772" s="91"/>
      <c r="AF1772" s="91"/>
      <c r="AG1772" s="91"/>
      <c r="AH1772" s="91"/>
      <c r="AJ1772" cm="1">
        <f t="array" ref="AJ1772">IF(OR(COUNTIF(R1772,$AZ$2:$AZ$19)),0,1)</f>
        <v>0</v>
      </c>
      <c r="AK1772" cm="1">
        <f t="array" ref="AK1772">IF(OR(COUNTIF(S1772,$AZ$2:$AZ$19)),0,1)</f>
        <v>0</v>
      </c>
      <c r="AL1772" cm="1">
        <f t="array" ref="AL1772">IF(OR(COUNTIF(T1772,$AZ$2:$AZ$19)),0,1)</f>
        <v>0</v>
      </c>
      <c r="AM1772" cm="1">
        <f t="array" ref="AM1772">IF(OR(COUNTIF(U1772,$AZ$2:$AZ$19)),0,1)</f>
        <v>0</v>
      </c>
      <c r="AN1772" cm="1">
        <f t="array" ref="AN1772">IF(OR(COUNTIF(V1772,$AZ$2:$AZ$19)),0,1)</f>
        <v>0</v>
      </c>
      <c r="AO1772" cm="1">
        <f t="array" ref="AO1772">IF(OR(COUNTIF(W1772,$AZ$2:$AZ$19)),0,1)</f>
        <v>0</v>
      </c>
      <c r="AP1772" cm="1">
        <f t="array" ref="AP1772">IF(OR(COUNTIF(X1772,$AZ$2:$AZ$19)),0,1)</f>
        <v>0</v>
      </c>
      <c r="AQ1772" cm="1">
        <f t="array" ref="AQ1772">IF(OR(COUNTIF(Y1772,$AZ$2:$AZ$19)),0,1)</f>
        <v>0</v>
      </c>
      <c r="AR1772" cm="1">
        <f t="array" ref="AR1772">IF(OR(COUNTIF(Z1772,$AZ$2:$AZ$19)),0,1)</f>
        <v>0</v>
      </c>
      <c r="AS1772" cm="1">
        <f t="array" ref="AS1772">IF(OR(COUNTIF(AA1772,$AZ$2:$AZ$19)),0,1)</f>
        <v>0</v>
      </c>
      <c r="AT1772" cm="1">
        <f t="array" ref="AT1772">IF(OR(COUNTIF(AB1772,$AZ$2:$AZ$19)),0,1)</f>
        <v>0</v>
      </c>
      <c r="AU1772" cm="1">
        <f t="array" ref="AU1772">IF(OR(COUNTIF(AC1772,$AZ$2:$AZ$19)),0,1)</f>
        <v>0</v>
      </c>
      <c r="AV1772" cm="1">
        <f t="array" ref="AV1772">IF(OR(COUNTIF(AD1772,$AZ$2:$AZ$19)),0,1)</f>
        <v>0</v>
      </c>
      <c r="AX1772">
        <f t="shared" si="32"/>
        <v>0</v>
      </c>
    </row>
    <row r="1773" spans="1:50" x14ac:dyDescent="0.3">
      <c r="A1773" s="92" t="str" cm="1">
        <f t="array" ref="A1773">IF(AX1773&gt;0,'Licensee Info'!$A$2:$A$2,"#N/A")</f>
        <v>#N/A</v>
      </c>
      <c r="B1773" s="88" t="str">
        <f>'Cover Sheet'!$A$3</f>
        <v>[insert AFS Reporting Period]</v>
      </c>
      <c r="C1773" s="88" t="str">
        <f>'Cover Sheet'!$D$3</f>
        <v>[insert all medical and adult-use license record numbers covered by this AFS]</v>
      </c>
      <c r="D1773" s="88" t="str">
        <f>'Cover Sheet'!$A$6</f>
        <v>[insert name of firm]</v>
      </c>
      <c r="E1773" s="88" t="str">
        <f>'Cover Sheet'!$B$6</f>
        <v>[insert CPA name]</v>
      </c>
      <c r="F1773" s="88" t="str">
        <f>'Cover Sheet'!$B$8</f>
        <v>[insert CPA license number]</v>
      </c>
      <c r="G1773" s="88" t="str">
        <f>'Cover Sheet'!$D$6</f>
        <v>[insert direct email address]</v>
      </c>
      <c r="H1773" s="88" t="str">
        <f>'Cover Sheet'!$D$8</f>
        <v>[insert direct phone number]</v>
      </c>
      <c r="I1773" s="88" t="str">
        <f>'Cover Sheet'!$D$10</f>
        <v>[insert firm mailing address]</v>
      </c>
      <c r="J1773" s="88" t="str">
        <f>'Licensee Info'!$E$2</f>
        <v>Report not attested to correctly</v>
      </c>
      <c r="K1773" t="s">
        <v>309</v>
      </c>
      <c r="L1773">
        <v>1</v>
      </c>
      <c r="M1773" t="s">
        <v>284</v>
      </c>
      <c r="N1773">
        <v>6</v>
      </c>
      <c r="O1773">
        <v>2</v>
      </c>
      <c r="R1773">
        <v>0</v>
      </c>
      <c r="S1773">
        <v>0</v>
      </c>
      <c r="T1773">
        <v>0</v>
      </c>
      <c r="U1773">
        <v>0</v>
      </c>
      <c r="V1773">
        <v>0</v>
      </c>
      <c r="W1773">
        <v>0</v>
      </c>
      <c r="X1773">
        <v>0</v>
      </c>
      <c r="Y1773">
        <v>0</v>
      </c>
      <c r="Z1773">
        <v>0</v>
      </c>
      <c r="AA1773">
        <v>0</v>
      </c>
      <c r="AB1773">
        <v>0</v>
      </c>
      <c r="AC1773">
        <v>0</v>
      </c>
      <c r="AD1773">
        <v>0</v>
      </c>
      <c r="AJ1773" cm="1">
        <f t="array" ref="AJ1773">IF(OR(COUNTIF(R1773,$AZ$2:$AZ$19)),0,1)</f>
        <v>0</v>
      </c>
      <c r="AK1773" cm="1">
        <f t="array" ref="AK1773">IF(OR(COUNTIF(S1773,$AZ$2:$AZ$19)),0,1)</f>
        <v>0</v>
      </c>
      <c r="AL1773" cm="1">
        <f t="array" ref="AL1773">IF(OR(COUNTIF(T1773,$AZ$2:$AZ$19)),0,1)</f>
        <v>0</v>
      </c>
      <c r="AM1773" cm="1">
        <f t="array" ref="AM1773">IF(OR(COUNTIF(U1773,$AZ$2:$AZ$19)),0,1)</f>
        <v>0</v>
      </c>
      <c r="AN1773" cm="1">
        <f t="array" ref="AN1773">IF(OR(COUNTIF(V1773,$AZ$2:$AZ$19)),0,1)</f>
        <v>0</v>
      </c>
      <c r="AO1773" cm="1">
        <f t="array" ref="AO1773">IF(OR(COUNTIF(W1773,$AZ$2:$AZ$19)),0,1)</f>
        <v>0</v>
      </c>
      <c r="AP1773" cm="1">
        <f t="array" ref="AP1773">IF(OR(COUNTIF(X1773,$AZ$2:$AZ$19)),0,1)</f>
        <v>0</v>
      </c>
      <c r="AQ1773" cm="1">
        <f t="array" ref="AQ1773">IF(OR(COUNTIF(Y1773,$AZ$2:$AZ$19)),0,1)</f>
        <v>0</v>
      </c>
      <c r="AR1773" cm="1">
        <f t="array" ref="AR1773">IF(OR(COUNTIF(Z1773,$AZ$2:$AZ$19)),0,1)</f>
        <v>0</v>
      </c>
      <c r="AS1773" cm="1">
        <f t="array" ref="AS1773">IF(OR(COUNTIF(AA1773,$AZ$2:$AZ$19)),0,1)</f>
        <v>0</v>
      </c>
      <c r="AT1773" cm="1">
        <f t="array" ref="AT1773">IF(OR(COUNTIF(AB1773,$AZ$2:$AZ$19)),0,1)</f>
        <v>0</v>
      </c>
      <c r="AU1773" cm="1">
        <f t="array" ref="AU1773">IF(OR(COUNTIF(AC1773,$AZ$2:$AZ$19)),0,1)</f>
        <v>0</v>
      </c>
      <c r="AV1773" cm="1">
        <f t="array" ref="AV1773">IF(OR(COUNTIF(AD1773,$AZ$2:$AZ$19)),0,1)</f>
        <v>0</v>
      </c>
      <c r="AX1773">
        <f t="shared" si="32"/>
        <v>0</v>
      </c>
    </row>
    <row r="1774" spans="1:50" x14ac:dyDescent="0.3">
      <c r="A1774" s="88" t="str" cm="1">
        <f t="array" ref="A1774">IF(AX1774&gt;0,'Licensee Info'!$A$2:$A$2,"#N/A")</f>
        <v>#N/A</v>
      </c>
      <c r="B1774" s="88" t="str">
        <f>'Cover Sheet'!$A$3</f>
        <v>[insert AFS Reporting Period]</v>
      </c>
      <c r="C1774" s="88" t="str">
        <f>'Cover Sheet'!$D$3</f>
        <v>[insert all medical and adult-use license record numbers covered by this AFS]</v>
      </c>
      <c r="D1774" s="88" t="str">
        <f>'Cover Sheet'!$A$6</f>
        <v>[insert name of firm]</v>
      </c>
      <c r="E1774" s="88" t="str">
        <f>'Cover Sheet'!$B$6</f>
        <v>[insert CPA name]</v>
      </c>
      <c r="F1774" s="88" t="str">
        <f>'Cover Sheet'!$B$8</f>
        <v>[insert CPA license number]</v>
      </c>
      <c r="G1774" s="88" t="str">
        <f>'Cover Sheet'!$D$6</f>
        <v>[insert direct email address]</v>
      </c>
      <c r="H1774" s="88" t="str">
        <f>'Cover Sheet'!$D$8</f>
        <v>[insert direct phone number]</v>
      </c>
      <c r="I1774" s="88" t="str">
        <f>'Cover Sheet'!$D$10</f>
        <v>[insert firm mailing address]</v>
      </c>
      <c r="J1774" s="88" t="str">
        <f>'Licensee Info'!$E$2</f>
        <v>Report not attested to correctly</v>
      </c>
      <c r="K1774" s="91" t="s">
        <v>309</v>
      </c>
      <c r="L1774" s="91">
        <v>1</v>
      </c>
      <c r="M1774" s="91" t="s">
        <v>284</v>
      </c>
      <c r="N1774" s="91">
        <v>6</v>
      </c>
      <c r="O1774" s="91">
        <v>3</v>
      </c>
      <c r="P1774" s="91"/>
      <c r="Q1774" s="91"/>
      <c r="R1774" s="91">
        <v>0</v>
      </c>
      <c r="S1774" s="91">
        <v>0</v>
      </c>
      <c r="T1774" s="91">
        <v>0</v>
      </c>
      <c r="U1774" s="91">
        <v>0</v>
      </c>
      <c r="V1774" s="91">
        <v>0</v>
      </c>
      <c r="W1774" s="91">
        <v>0</v>
      </c>
      <c r="X1774" s="91">
        <v>0</v>
      </c>
      <c r="Y1774" s="91">
        <v>0</v>
      </c>
      <c r="Z1774" s="91">
        <v>0</v>
      </c>
      <c r="AA1774" s="91">
        <v>0</v>
      </c>
      <c r="AB1774" s="91">
        <v>0</v>
      </c>
      <c r="AC1774" s="91">
        <v>0</v>
      </c>
      <c r="AD1774" s="91">
        <v>0</v>
      </c>
      <c r="AE1774" s="91"/>
      <c r="AF1774" s="91"/>
      <c r="AG1774" s="91"/>
      <c r="AH1774" s="91"/>
      <c r="AJ1774" cm="1">
        <f t="array" ref="AJ1774">IF(OR(COUNTIF(R1774,$AZ$2:$AZ$19)),0,1)</f>
        <v>0</v>
      </c>
      <c r="AK1774" cm="1">
        <f t="array" ref="AK1774">IF(OR(COUNTIF(S1774,$AZ$2:$AZ$19)),0,1)</f>
        <v>0</v>
      </c>
      <c r="AL1774" cm="1">
        <f t="array" ref="AL1774">IF(OR(COUNTIF(T1774,$AZ$2:$AZ$19)),0,1)</f>
        <v>0</v>
      </c>
      <c r="AM1774" cm="1">
        <f t="array" ref="AM1774">IF(OR(COUNTIF(U1774,$AZ$2:$AZ$19)),0,1)</f>
        <v>0</v>
      </c>
      <c r="AN1774" cm="1">
        <f t="array" ref="AN1774">IF(OR(COUNTIF(V1774,$AZ$2:$AZ$19)),0,1)</f>
        <v>0</v>
      </c>
      <c r="AO1774" cm="1">
        <f t="array" ref="AO1774">IF(OR(COUNTIF(W1774,$AZ$2:$AZ$19)),0,1)</f>
        <v>0</v>
      </c>
      <c r="AP1774" cm="1">
        <f t="array" ref="AP1774">IF(OR(COUNTIF(X1774,$AZ$2:$AZ$19)),0,1)</f>
        <v>0</v>
      </c>
      <c r="AQ1774" cm="1">
        <f t="array" ref="AQ1774">IF(OR(COUNTIF(Y1774,$AZ$2:$AZ$19)),0,1)</f>
        <v>0</v>
      </c>
      <c r="AR1774" cm="1">
        <f t="array" ref="AR1774">IF(OR(COUNTIF(Z1774,$AZ$2:$AZ$19)),0,1)</f>
        <v>0</v>
      </c>
      <c r="AS1774" cm="1">
        <f t="array" ref="AS1774">IF(OR(COUNTIF(AA1774,$AZ$2:$AZ$19)),0,1)</f>
        <v>0</v>
      </c>
      <c r="AT1774" cm="1">
        <f t="array" ref="AT1774">IF(OR(COUNTIF(AB1774,$AZ$2:$AZ$19)),0,1)</f>
        <v>0</v>
      </c>
      <c r="AU1774" cm="1">
        <f t="array" ref="AU1774">IF(OR(COUNTIF(AC1774,$AZ$2:$AZ$19)),0,1)</f>
        <v>0</v>
      </c>
      <c r="AV1774" cm="1">
        <f t="array" ref="AV1774">IF(OR(COUNTIF(AD1774,$AZ$2:$AZ$19)),0,1)</f>
        <v>0</v>
      </c>
      <c r="AX1774">
        <f t="shared" si="32"/>
        <v>0</v>
      </c>
    </row>
    <row r="1775" spans="1:50" x14ac:dyDescent="0.3">
      <c r="A1775" s="92" t="str" cm="1">
        <f t="array" ref="A1775">IF(AX1775&gt;0,'Licensee Info'!$A$2:$A$2,"#N/A")</f>
        <v>#N/A</v>
      </c>
      <c r="B1775" s="88" t="str">
        <f>'Cover Sheet'!$A$3</f>
        <v>[insert AFS Reporting Period]</v>
      </c>
      <c r="C1775" s="88" t="str">
        <f>'Cover Sheet'!$D$3</f>
        <v>[insert all medical and adult-use license record numbers covered by this AFS]</v>
      </c>
      <c r="D1775" s="88" t="str">
        <f>'Cover Sheet'!$A$6</f>
        <v>[insert name of firm]</v>
      </c>
      <c r="E1775" s="88" t="str">
        <f>'Cover Sheet'!$B$6</f>
        <v>[insert CPA name]</v>
      </c>
      <c r="F1775" s="88" t="str">
        <f>'Cover Sheet'!$B$8</f>
        <v>[insert CPA license number]</v>
      </c>
      <c r="G1775" s="88" t="str">
        <f>'Cover Sheet'!$D$6</f>
        <v>[insert direct email address]</v>
      </c>
      <c r="H1775" s="88" t="str">
        <f>'Cover Sheet'!$D$8</f>
        <v>[insert direct phone number]</v>
      </c>
      <c r="I1775" s="88" t="str">
        <f>'Cover Sheet'!$D$10</f>
        <v>[insert firm mailing address]</v>
      </c>
      <c r="J1775" s="88" t="str">
        <f>'Licensee Info'!$E$2</f>
        <v>Report not attested to correctly</v>
      </c>
      <c r="K1775" t="s">
        <v>309</v>
      </c>
      <c r="L1775">
        <v>1</v>
      </c>
      <c r="M1775" t="s">
        <v>284</v>
      </c>
      <c r="N1775">
        <v>6</v>
      </c>
      <c r="O1775">
        <v>4</v>
      </c>
      <c r="R1775">
        <v>0</v>
      </c>
      <c r="S1775">
        <v>0</v>
      </c>
      <c r="T1775">
        <v>0</v>
      </c>
      <c r="U1775">
        <v>0</v>
      </c>
      <c r="V1775">
        <v>0</v>
      </c>
      <c r="W1775">
        <v>0</v>
      </c>
      <c r="X1775">
        <v>0</v>
      </c>
      <c r="Y1775">
        <v>0</v>
      </c>
      <c r="Z1775">
        <v>0</v>
      </c>
      <c r="AA1775">
        <v>0</v>
      </c>
      <c r="AB1775">
        <v>0</v>
      </c>
      <c r="AC1775">
        <v>0</v>
      </c>
      <c r="AD1775">
        <v>0</v>
      </c>
      <c r="AJ1775" cm="1">
        <f t="array" ref="AJ1775">IF(OR(COUNTIF(R1775,$AZ$2:$AZ$19)),0,1)</f>
        <v>0</v>
      </c>
      <c r="AK1775" cm="1">
        <f t="array" ref="AK1775">IF(OR(COUNTIF(S1775,$AZ$2:$AZ$19)),0,1)</f>
        <v>0</v>
      </c>
      <c r="AL1775" cm="1">
        <f t="array" ref="AL1775">IF(OR(COUNTIF(T1775,$AZ$2:$AZ$19)),0,1)</f>
        <v>0</v>
      </c>
      <c r="AM1775" cm="1">
        <f t="array" ref="AM1775">IF(OR(COUNTIF(U1775,$AZ$2:$AZ$19)),0,1)</f>
        <v>0</v>
      </c>
      <c r="AN1775" cm="1">
        <f t="array" ref="AN1775">IF(OR(COUNTIF(V1775,$AZ$2:$AZ$19)),0,1)</f>
        <v>0</v>
      </c>
      <c r="AO1775" cm="1">
        <f t="array" ref="AO1775">IF(OR(COUNTIF(W1775,$AZ$2:$AZ$19)),0,1)</f>
        <v>0</v>
      </c>
      <c r="AP1775" cm="1">
        <f t="array" ref="AP1775">IF(OR(COUNTIF(X1775,$AZ$2:$AZ$19)),0,1)</f>
        <v>0</v>
      </c>
      <c r="AQ1775" cm="1">
        <f t="array" ref="AQ1775">IF(OR(COUNTIF(Y1775,$AZ$2:$AZ$19)),0,1)</f>
        <v>0</v>
      </c>
      <c r="AR1775" cm="1">
        <f t="array" ref="AR1775">IF(OR(COUNTIF(Z1775,$AZ$2:$AZ$19)),0,1)</f>
        <v>0</v>
      </c>
      <c r="AS1775" cm="1">
        <f t="array" ref="AS1775">IF(OR(COUNTIF(AA1775,$AZ$2:$AZ$19)),0,1)</f>
        <v>0</v>
      </c>
      <c r="AT1775" cm="1">
        <f t="array" ref="AT1775">IF(OR(COUNTIF(AB1775,$AZ$2:$AZ$19)),0,1)</f>
        <v>0</v>
      </c>
      <c r="AU1775" cm="1">
        <f t="array" ref="AU1775">IF(OR(COUNTIF(AC1775,$AZ$2:$AZ$19)),0,1)</f>
        <v>0</v>
      </c>
      <c r="AV1775" cm="1">
        <f t="array" ref="AV1775">IF(OR(COUNTIF(AD1775,$AZ$2:$AZ$19)),0,1)</f>
        <v>0</v>
      </c>
      <c r="AX1775">
        <f t="shared" si="32"/>
        <v>0</v>
      </c>
    </row>
    <row r="1776" spans="1:50" x14ac:dyDescent="0.3">
      <c r="A1776" s="88" t="str" cm="1">
        <f t="array" ref="A1776">IF(AX1776&gt;0,'Licensee Info'!$A$2:$A$2,"#N/A")</f>
        <v>#N/A</v>
      </c>
      <c r="B1776" s="88" t="str">
        <f>'Cover Sheet'!$A$3</f>
        <v>[insert AFS Reporting Period]</v>
      </c>
      <c r="C1776" s="88" t="str">
        <f>'Cover Sheet'!$D$3</f>
        <v>[insert all medical and adult-use license record numbers covered by this AFS]</v>
      </c>
      <c r="D1776" s="88" t="str">
        <f>'Cover Sheet'!$A$6</f>
        <v>[insert name of firm]</v>
      </c>
      <c r="E1776" s="88" t="str">
        <f>'Cover Sheet'!$B$6</f>
        <v>[insert CPA name]</v>
      </c>
      <c r="F1776" s="88" t="str">
        <f>'Cover Sheet'!$B$8</f>
        <v>[insert CPA license number]</v>
      </c>
      <c r="G1776" s="88" t="str">
        <f>'Cover Sheet'!$D$6</f>
        <v>[insert direct email address]</v>
      </c>
      <c r="H1776" s="88" t="str">
        <f>'Cover Sheet'!$D$8</f>
        <v>[insert direct phone number]</v>
      </c>
      <c r="I1776" s="88" t="str">
        <f>'Cover Sheet'!$D$10</f>
        <v>[insert firm mailing address]</v>
      </c>
      <c r="J1776" s="88" t="str">
        <f>'Licensee Info'!$E$2</f>
        <v>Report not attested to correctly</v>
      </c>
      <c r="K1776" s="91" t="s">
        <v>309</v>
      </c>
      <c r="L1776" s="91">
        <v>1</v>
      </c>
      <c r="M1776" s="91" t="s">
        <v>284</v>
      </c>
      <c r="N1776" s="91">
        <v>6</v>
      </c>
      <c r="O1776" s="91">
        <v>5</v>
      </c>
      <c r="P1776" s="91"/>
      <c r="Q1776" s="91"/>
      <c r="R1776" s="91">
        <v>0</v>
      </c>
      <c r="S1776" s="91">
        <v>0</v>
      </c>
      <c r="T1776" s="91">
        <v>0</v>
      </c>
      <c r="U1776" s="91">
        <v>0</v>
      </c>
      <c r="V1776" s="91">
        <v>0</v>
      </c>
      <c r="W1776" s="91">
        <v>0</v>
      </c>
      <c r="X1776" s="91">
        <v>0</v>
      </c>
      <c r="Y1776" s="91">
        <v>0</v>
      </c>
      <c r="Z1776" s="91">
        <v>0</v>
      </c>
      <c r="AA1776" s="91">
        <v>0</v>
      </c>
      <c r="AB1776" s="91">
        <v>0</v>
      </c>
      <c r="AC1776" s="91">
        <v>0</v>
      </c>
      <c r="AD1776" s="91">
        <v>0</v>
      </c>
      <c r="AE1776" s="91"/>
      <c r="AF1776" s="91"/>
      <c r="AG1776" s="91"/>
      <c r="AH1776" s="91"/>
      <c r="AJ1776" cm="1">
        <f t="array" ref="AJ1776">IF(OR(COUNTIF(R1776,$AZ$2:$AZ$19)),0,1)</f>
        <v>0</v>
      </c>
      <c r="AK1776" cm="1">
        <f t="array" ref="AK1776">IF(OR(COUNTIF(S1776,$AZ$2:$AZ$19)),0,1)</f>
        <v>0</v>
      </c>
      <c r="AL1776" cm="1">
        <f t="array" ref="AL1776">IF(OR(COUNTIF(T1776,$AZ$2:$AZ$19)),0,1)</f>
        <v>0</v>
      </c>
      <c r="AM1776" cm="1">
        <f t="array" ref="AM1776">IF(OR(COUNTIF(U1776,$AZ$2:$AZ$19)),0,1)</f>
        <v>0</v>
      </c>
      <c r="AN1776" cm="1">
        <f t="array" ref="AN1776">IF(OR(COUNTIF(V1776,$AZ$2:$AZ$19)),0,1)</f>
        <v>0</v>
      </c>
      <c r="AO1776" cm="1">
        <f t="array" ref="AO1776">IF(OR(COUNTIF(W1776,$AZ$2:$AZ$19)),0,1)</f>
        <v>0</v>
      </c>
      <c r="AP1776" cm="1">
        <f t="array" ref="AP1776">IF(OR(COUNTIF(X1776,$AZ$2:$AZ$19)),0,1)</f>
        <v>0</v>
      </c>
      <c r="AQ1776" cm="1">
        <f t="array" ref="AQ1776">IF(OR(COUNTIF(Y1776,$AZ$2:$AZ$19)),0,1)</f>
        <v>0</v>
      </c>
      <c r="AR1776" cm="1">
        <f t="array" ref="AR1776">IF(OR(COUNTIF(Z1776,$AZ$2:$AZ$19)),0,1)</f>
        <v>0</v>
      </c>
      <c r="AS1776" cm="1">
        <f t="array" ref="AS1776">IF(OR(COUNTIF(AA1776,$AZ$2:$AZ$19)),0,1)</f>
        <v>0</v>
      </c>
      <c r="AT1776" cm="1">
        <f t="array" ref="AT1776">IF(OR(COUNTIF(AB1776,$AZ$2:$AZ$19)),0,1)</f>
        <v>0</v>
      </c>
      <c r="AU1776" cm="1">
        <f t="array" ref="AU1776">IF(OR(COUNTIF(AC1776,$AZ$2:$AZ$19)),0,1)</f>
        <v>0</v>
      </c>
      <c r="AV1776" cm="1">
        <f t="array" ref="AV1776">IF(OR(COUNTIF(AD1776,$AZ$2:$AZ$19)),0,1)</f>
        <v>0</v>
      </c>
      <c r="AX1776">
        <f t="shared" si="32"/>
        <v>0</v>
      </c>
    </row>
    <row r="1777" spans="1:50" x14ac:dyDescent="0.3">
      <c r="A1777" s="92" t="str" cm="1">
        <f t="array" ref="A1777">IF(AX1777&gt;0,'Licensee Info'!$A$2:$A$2,"#N/A")</f>
        <v>#N/A</v>
      </c>
      <c r="B1777" s="88" t="str">
        <f>'Cover Sheet'!$A$3</f>
        <v>[insert AFS Reporting Period]</v>
      </c>
      <c r="C1777" s="88" t="str">
        <f>'Cover Sheet'!$D$3</f>
        <v>[insert all medical and adult-use license record numbers covered by this AFS]</v>
      </c>
      <c r="D1777" s="88" t="str">
        <f>'Cover Sheet'!$A$6</f>
        <v>[insert name of firm]</v>
      </c>
      <c r="E1777" s="88" t="str">
        <f>'Cover Sheet'!$B$6</f>
        <v>[insert CPA name]</v>
      </c>
      <c r="F1777" s="88" t="str">
        <f>'Cover Sheet'!$B$8</f>
        <v>[insert CPA license number]</v>
      </c>
      <c r="G1777" s="88" t="str">
        <f>'Cover Sheet'!$D$6</f>
        <v>[insert direct email address]</v>
      </c>
      <c r="H1777" s="88" t="str">
        <f>'Cover Sheet'!$D$8</f>
        <v>[insert direct phone number]</v>
      </c>
      <c r="I1777" s="88" t="str">
        <f>'Cover Sheet'!$D$10</f>
        <v>[insert firm mailing address]</v>
      </c>
      <c r="J1777" s="88" t="str">
        <f>'Licensee Info'!$E$2</f>
        <v>Report not attested to correctly</v>
      </c>
      <c r="K1777" t="s">
        <v>309</v>
      </c>
      <c r="L1777">
        <v>1</v>
      </c>
      <c r="M1777" t="s">
        <v>284</v>
      </c>
      <c r="N1777">
        <v>6</v>
      </c>
      <c r="O1777">
        <v>6</v>
      </c>
      <c r="R1777">
        <v>0</v>
      </c>
      <c r="S1777">
        <v>0</v>
      </c>
      <c r="T1777">
        <v>0</v>
      </c>
      <c r="U1777">
        <v>0</v>
      </c>
      <c r="V1777">
        <v>0</v>
      </c>
      <c r="W1777">
        <v>0</v>
      </c>
      <c r="X1777">
        <v>0</v>
      </c>
      <c r="Y1777">
        <v>0</v>
      </c>
      <c r="Z1777">
        <v>0</v>
      </c>
      <c r="AA1777">
        <v>0</v>
      </c>
      <c r="AB1777">
        <v>0</v>
      </c>
      <c r="AC1777">
        <v>0</v>
      </c>
      <c r="AD1777">
        <v>0</v>
      </c>
      <c r="AJ1777" cm="1">
        <f t="array" ref="AJ1777">IF(OR(COUNTIF(R1777,$AZ$2:$AZ$19)),0,1)</f>
        <v>0</v>
      </c>
      <c r="AK1777" cm="1">
        <f t="array" ref="AK1777">IF(OR(COUNTIF(S1777,$AZ$2:$AZ$19)),0,1)</f>
        <v>0</v>
      </c>
      <c r="AL1777" cm="1">
        <f t="array" ref="AL1777">IF(OR(COUNTIF(T1777,$AZ$2:$AZ$19)),0,1)</f>
        <v>0</v>
      </c>
      <c r="AM1777" cm="1">
        <f t="array" ref="AM1777">IF(OR(COUNTIF(U1777,$AZ$2:$AZ$19)),0,1)</f>
        <v>0</v>
      </c>
      <c r="AN1777" cm="1">
        <f t="array" ref="AN1777">IF(OR(COUNTIF(V1777,$AZ$2:$AZ$19)),0,1)</f>
        <v>0</v>
      </c>
      <c r="AO1777" cm="1">
        <f t="array" ref="AO1777">IF(OR(COUNTIF(W1777,$AZ$2:$AZ$19)),0,1)</f>
        <v>0</v>
      </c>
      <c r="AP1777" cm="1">
        <f t="array" ref="AP1777">IF(OR(COUNTIF(X1777,$AZ$2:$AZ$19)),0,1)</f>
        <v>0</v>
      </c>
      <c r="AQ1777" cm="1">
        <f t="array" ref="AQ1777">IF(OR(COUNTIF(Y1777,$AZ$2:$AZ$19)),0,1)</f>
        <v>0</v>
      </c>
      <c r="AR1777" cm="1">
        <f t="array" ref="AR1777">IF(OR(COUNTIF(Z1777,$AZ$2:$AZ$19)),0,1)</f>
        <v>0</v>
      </c>
      <c r="AS1777" cm="1">
        <f t="array" ref="AS1777">IF(OR(COUNTIF(AA1777,$AZ$2:$AZ$19)),0,1)</f>
        <v>0</v>
      </c>
      <c r="AT1777" cm="1">
        <f t="array" ref="AT1777">IF(OR(COUNTIF(AB1777,$AZ$2:$AZ$19)),0,1)</f>
        <v>0</v>
      </c>
      <c r="AU1777" cm="1">
        <f t="array" ref="AU1777">IF(OR(COUNTIF(AC1777,$AZ$2:$AZ$19)),0,1)</f>
        <v>0</v>
      </c>
      <c r="AV1777" cm="1">
        <f t="array" ref="AV1777">IF(OR(COUNTIF(AD1777,$AZ$2:$AZ$19)),0,1)</f>
        <v>0</v>
      </c>
      <c r="AX1777">
        <f t="shared" si="32"/>
        <v>0</v>
      </c>
    </row>
    <row r="1778" spans="1:50" x14ac:dyDescent="0.3">
      <c r="A1778" s="88" t="str" cm="1">
        <f t="array" ref="A1778">IF(AX1778&gt;0,'Licensee Info'!$A$2:$A$2,"#N/A")</f>
        <v>#N/A</v>
      </c>
      <c r="B1778" s="88" t="str">
        <f>'Cover Sheet'!$A$3</f>
        <v>[insert AFS Reporting Period]</v>
      </c>
      <c r="C1778" s="88" t="str">
        <f>'Cover Sheet'!$D$3</f>
        <v>[insert all medical and adult-use license record numbers covered by this AFS]</v>
      </c>
      <c r="D1778" s="88" t="str">
        <f>'Cover Sheet'!$A$6</f>
        <v>[insert name of firm]</v>
      </c>
      <c r="E1778" s="88" t="str">
        <f>'Cover Sheet'!$B$6</f>
        <v>[insert CPA name]</v>
      </c>
      <c r="F1778" s="88" t="str">
        <f>'Cover Sheet'!$B$8</f>
        <v>[insert CPA license number]</v>
      </c>
      <c r="G1778" s="88" t="str">
        <f>'Cover Sheet'!$D$6</f>
        <v>[insert direct email address]</v>
      </c>
      <c r="H1778" s="88" t="str">
        <f>'Cover Sheet'!$D$8</f>
        <v>[insert direct phone number]</v>
      </c>
      <c r="I1778" s="88" t="str">
        <f>'Cover Sheet'!$D$10</f>
        <v>[insert firm mailing address]</v>
      </c>
      <c r="J1778" s="88" t="str">
        <f>'Licensee Info'!$E$2</f>
        <v>Report not attested to correctly</v>
      </c>
      <c r="K1778" s="91" t="s">
        <v>309</v>
      </c>
      <c r="L1778" s="91">
        <v>1</v>
      </c>
      <c r="M1778" s="91" t="s">
        <v>284</v>
      </c>
      <c r="N1778" s="91">
        <v>6</v>
      </c>
      <c r="O1778" s="91">
        <v>7</v>
      </c>
      <c r="P1778" s="91"/>
      <c r="Q1778" s="91"/>
      <c r="R1778" s="91">
        <v>0</v>
      </c>
      <c r="S1778" s="91">
        <v>0</v>
      </c>
      <c r="T1778" s="91">
        <v>0</v>
      </c>
      <c r="U1778" s="91">
        <v>0</v>
      </c>
      <c r="V1778" s="91">
        <v>0</v>
      </c>
      <c r="W1778" s="91">
        <v>0</v>
      </c>
      <c r="X1778" s="91">
        <v>0</v>
      </c>
      <c r="Y1778" s="91">
        <v>0</v>
      </c>
      <c r="Z1778" s="91">
        <v>0</v>
      </c>
      <c r="AA1778" s="91">
        <v>0</v>
      </c>
      <c r="AB1778" s="91">
        <v>0</v>
      </c>
      <c r="AC1778" s="91">
        <v>0</v>
      </c>
      <c r="AD1778" s="91">
        <v>0</v>
      </c>
      <c r="AE1778" s="91"/>
      <c r="AF1778" s="91"/>
      <c r="AG1778" s="91"/>
      <c r="AH1778" s="91"/>
      <c r="AJ1778" cm="1">
        <f t="array" ref="AJ1778">IF(OR(COUNTIF(R1778,$AZ$2:$AZ$19)),0,1)</f>
        <v>0</v>
      </c>
      <c r="AK1778" cm="1">
        <f t="array" ref="AK1778">IF(OR(COUNTIF(S1778,$AZ$2:$AZ$19)),0,1)</f>
        <v>0</v>
      </c>
      <c r="AL1778" cm="1">
        <f t="array" ref="AL1778">IF(OR(COUNTIF(T1778,$AZ$2:$AZ$19)),0,1)</f>
        <v>0</v>
      </c>
      <c r="AM1778" cm="1">
        <f t="array" ref="AM1778">IF(OR(COUNTIF(U1778,$AZ$2:$AZ$19)),0,1)</f>
        <v>0</v>
      </c>
      <c r="AN1778" cm="1">
        <f t="array" ref="AN1778">IF(OR(COUNTIF(V1778,$AZ$2:$AZ$19)),0,1)</f>
        <v>0</v>
      </c>
      <c r="AO1778" cm="1">
        <f t="array" ref="AO1778">IF(OR(COUNTIF(W1778,$AZ$2:$AZ$19)),0,1)</f>
        <v>0</v>
      </c>
      <c r="AP1778" cm="1">
        <f t="array" ref="AP1778">IF(OR(COUNTIF(X1778,$AZ$2:$AZ$19)),0,1)</f>
        <v>0</v>
      </c>
      <c r="AQ1778" cm="1">
        <f t="array" ref="AQ1778">IF(OR(COUNTIF(Y1778,$AZ$2:$AZ$19)),0,1)</f>
        <v>0</v>
      </c>
      <c r="AR1778" cm="1">
        <f t="array" ref="AR1778">IF(OR(COUNTIF(Z1778,$AZ$2:$AZ$19)),0,1)</f>
        <v>0</v>
      </c>
      <c r="AS1778" cm="1">
        <f t="array" ref="AS1778">IF(OR(COUNTIF(AA1778,$AZ$2:$AZ$19)),0,1)</f>
        <v>0</v>
      </c>
      <c r="AT1778" cm="1">
        <f t="array" ref="AT1778">IF(OR(COUNTIF(AB1778,$AZ$2:$AZ$19)),0,1)</f>
        <v>0</v>
      </c>
      <c r="AU1778" cm="1">
        <f t="array" ref="AU1778">IF(OR(COUNTIF(AC1778,$AZ$2:$AZ$19)),0,1)</f>
        <v>0</v>
      </c>
      <c r="AV1778" cm="1">
        <f t="array" ref="AV1778">IF(OR(COUNTIF(AD1778,$AZ$2:$AZ$19)),0,1)</f>
        <v>0</v>
      </c>
      <c r="AX1778">
        <f t="shared" si="32"/>
        <v>0</v>
      </c>
    </row>
    <row r="1779" spans="1:50" x14ac:dyDescent="0.3">
      <c r="A1779" s="92" t="str" cm="1">
        <f t="array" ref="A1779">IF(AX1779&gt;0,'Licensee Info'!$A$2:$A$2,"#N/A")</f>
        <v>#N/A</v>
      </c>
      <c r="B1779" s="88" t="str">
        <f>'Cover Sheet'!$A$3</f>
        <v>[insert AFS Reporting Period]</v>
      </c>
      <c r="C1779" s="88" t="str">
        <f>'Cover Sheet'!$D$3</f>
        <v>[insert all medical and adult-use license record numbers covered by this AFS]</v>
      </c>
      <c r="D1779" s="88" t="str">
        <f>'Cover Sheet'!$A$6</f>
        <v>[insert name of firm]</v>
      </c>
      <c r="E1779" s="88" t="str">
        <f>'Cover Sheet'!$B$6</f>
        <v>[insert CPA name]</v>
      </c>
      <c r="F1779" s="88" t="str">
        <f>'Cover Sheet'!$B$8</f>
        <v>[insert CPA license number]</v>
      </c>
      <c r="G1779" s="88" t="str">
        <f>'Cover Sheet'!$D$6</f>
        <v>[insert direct email address]</v>
      </c>
      <c r="H1779" s="88" t="str">
        <f>'Cover Sheet'!$D$8</f>
        <v>[insert direct phone number]</v>
      </c>
      <c r="I1779" s="88" t="str">
        <f>'Cover Sheet'!$D$10</f>
        <v>[insert firm mailing address]</v>
      </c>
      <c r="J1779" s="88" t="str">
        <f>'Licensee Info'!$E$2</f>
        <v>Report not attested to correctly</v>
      </c>
      <c r="K1779" t="s">
        <v>309</v>
      </c>
      <c r="L1779">
        <v>1</v>
      </c>
      <c r="M1779" t="s">
        <v>284</v>
      </c>
      <c r="N1779">
        <v>6</v>
      </c>
      <c r="O1779">
        <v>8</v>
      </c>
      <c r="R1779">
        <v>0</v>
      </c>
      <c r="S1779">
        <v>0</v>
      </c>
      <c r="T1779">
        <v>0</v>
      </c>
      <c r="U1779">
        <v>0</v>
      </c>
      <c r="V1779">
        <v>0</v>
      </c>
      <c r="W1779">
        <v>0</v>
      </c>
      <c r="X1779">
        <v>0</v>
      </c>
      <c r="Y1779">
        <v>0</v>
      </c>
      <c r="Z1779">
        <v>0</v>
      </c>
      <c r="AA1779">
        <v>0</v>
      </c>
      <c r="AB1779">
        <v>0</v>
      </c>
      <c r="AC1779">
        <v>0</v>
      </c>
      <c r="AD1779">
        <v>0</v>
      </c>
      <c r="AJ1779" cm="1">
        <f t="array" ref="AJ1779">IF(OR(COUNTIF(R1779,$AZ$2:$AZ$19)),0,1)</f>
        <v>0</v>
      </c>
      <c r="AK1779" cm="1">
        <f t="array" ref="AK1779">IF(OR(COUNTIF(S1779,$AZ$2:$AZ$19)),0,1)</f>
        <v>0</v>
      </c>
      <c r="AL1779" cm="1">
        <f t="array" ref="AL1779">IF(OR(COUNTIF(T1779,$AZ$2:$AZ$19)),0,1)</f>
        <v>0</v>
      </c>
      <c r="AM1779" cm="1">
        <f t="array" ref="AM1779">IF(OR(COUNTIF(U1779,$AZ$2:$AZ$19)),0,1)</f>
        <v>0</v>
      </c>
      <c r="AN1779" cm="1">
        <f t="array" ref="AN1779">IF(OR(COUNTIF(V1779,$AZ$2:$AZ$19)),0,1)</f>
        <v>0</v>
      </c>
      <c r="AO1779" cm="1">
        <f t="array" ref="AO1779">IF(OR(COUNTIF(W1779,$AZ$2:$AZ$19)),0,1)</f>
        <v>0</v>
      </c>
      <c r="AP1779" cm="1">
        <f t="array" ref="AP1779">IF(OR(COUNTIF(X1779,$AZ$2:$AZ$19)),0,1)</f>
        <v>0</v>
      </c>
      <c r="AQ1779" cm="1">
        <f t="array" ref="AQ1779">IF(OR(COUNTIF(Y1779,$AZ$2:$AZ$19)),0,1)</f>
        <v>0</v>
      </c>
      <c r="AR1779" cm="1">
        <f t="array" ref="AR1779">IF(OR(COUNTIF(Z1779,$AZ$2:$AZ$19)),0,1)</f>
        <v>0</v>
      </c>
      <c r="AS1779" cm="1">
        <f t="array" ref="AS1779">IF(OR(COUNTIF(AA1779,$AZ$2:$AZ$19)),0,1)</f>
        <v>0</v>
      </c>
      <c r="AT1779" cm="1">
        <f t="array" ref="AT1779">IF(OR(COUNTIF(AB1779,$AZ$2:$AZ$19)),0,1)</f>
        <v>0</v>
      </c>
      <c r="AU1779" cm="1">
        <f t="array" ref="AU1779">IF(OR(COUNTIF(AC1779,$AZ$2:$AZ$19)),0,1)</f>
        <v>0</v>
      </c>
      <c r="AV1779" cm="1">
        <f t="array" ref="AV1779">IF(OR(COUNTIF(AD1779,$AZ$2:$AZ$19)),0,1)</f>
        <v>0</v>
      </c>
      <c r="AX1779">
        <f t="shared" si="32"/>
        <v>0</v>
      </c>
    </row>
    <row r="1780" spans="1:50" x14ac:dyDescent="0.3">
      <c r="A1780" s="88" t="str" cm="1">
        <f t="array" ref="A1780">IF(AX1780&gt;0,'Licensee Info'!$A$2:$A$2,"#N/A")</f>
        <v>#N/A</v>
      </c>
      <c r="B1780" s="88" t="str">
        <f>'Cover Sheet'!$A$3</f>
        <v>[insert AFS Reporting Period]</v>
      </c>
      <c r="C1780" s="88" t="str">
        <f>'Cover Sheet'!$D$3</f>
        <v>[insert all medical and adult-use license record numbers covered by this AFS]</v>
      </c>
      <c r="D1780" s="88" t="str">
        <f>'Cover Sheet'!$A$6</f>
        <v>[insert name of firm]</v>
      </c>
      <c r="E1780" s="88" t="str">
        <f>'Cover Sheet'!$B$6</f>
        <v>[insert CPA name]</v>
      </c>
      <c r="F1780" s="88" t="str">
        <f>'Cover Sheet'!$B$8</f>
        <v>[insert CPA license number]</v>
      </c>
      <c r="G1780" s="88" t="str">
        <f>'Cover Sheet'!$D$6</f>
        <v>[insert direct email address]</v>
      </c>
      <c r="H1780" s="88" t="str">
        <f>'Cover Sheet'!$D$8</f>
        <v>[insert direct phone number]</v>
      </c>
      <c r="I1780" s="88" t="str">
        <f>'Cover Sheet'!$D$10</f>
        <v>[insert firm mailing address]</v>
      </c>
      <c r="J1780" s="88" t="str">
        <f>'Licensee Info'!$E$2</f>
        <v>Report not attested to correctly</v>
      </c>
      <c r="K1780" s="91" t="s">
        <v>309</v>
      </c>
      <c r="L1780" s="91">
        <v>1</v>
      </c>
      <c r="M1780" s="91" t="s">
        <v>284</v>
      </c>
      <c r="N1780" s="91">
        <v>6</v>
      </c>
      <c r="O1780" s="91">
        <v>9</v>
      </c>
      <c r="P1780" s="91"/>
      <c r="Q1780" s="91"/>
      <c r="R1780" s="91">
        <v>0</v>
      </c>
      <c r="S1780" s="91">
        <v>0</v>
      </c>
      <c r="T1780" s="91">
        <v>0</v>
      </c>
      <c r="U1780" s="91">
        <v>0</v>
      </c>
      <c r="V1780" s="91">
        <v>0</v>
      </c>
      <c r="W1780" s="91">
        <v>0</v>
      </c>
      <c r="X1780" s="91">
        <v>0</v>
      </c>
      <c r="Y1780" s="91">
        <v>0</v>
      </c>
      <c r="Z1780" s="91">
        <v>0</v>
      </c>
      <c r="AA1780" s="91">
        <v>0</v>
      </c>
      <c r="AB1780" s="91">
        <v>0</v>
      </c>
      <c r="AC1780" s="91">
        <v>0</v>
      </c>
      <c r="AD1780" s="91">
        <v>0</v>
      </c>
      <c r="AE1780" s="91"/>
      <c r="AF1780" s="91"/>
      <c r="AG1780" s="91"/>
      <c r="AH1780" s="91"/>
      <c r="AJ1780" cm="1">
        <f t="array" ref="AJ1780">IF(OR(COUNTIF(R1780,$AZ$2:$AZ$19)),0,1)</f>
        <v>0</v>
      </c>
      <c r="AK1780" cm="1">
        <f t="array" ref="AK1780">IF(OR(COUNTIF(S1780,$AZ$2:$AZ$19)),0,1)</f>
        <v>0</v>
      </c>
      <c r="AL1780" cm="1">
        <f t="array" ref="AL1780">IF(OR(COUNTIF(T1780,$AZ$2:$AZ$19)),0,1)</f>
        <v>0</v>
      </c>
      <c r="AM1780" cm="1">
        <f t="array" ref="AM1780">IF(OR(COUNTIF(U1780,$AZ$2:$AZ$19)),0,1)</f>
        <v>0</v>
      </c>
      <c r="AN1780" cm="1">
        <f t="array" ref="AN1780">IF(OR(COUNTIF(V1780,$AZ$2:$AZ$19)),0,1)</f>
        <v>0</v>
      </c>
      <c r="AO1780" cm="1">
        <f t="array" ref="AO1780">IF(OR(COUNTIF(W1780,$AZ$2:$AZ$19)),0,1)</f>
        <v>0</v>
      </c>
      <c r="AP1780" cm="1">
        <f t="array" ref="AP1780">IF(OR(COUNTIF(X1780,$AZ$2:$AZ$19)),0,1)</f>
        <v>0</v>
      </c>
      <c r="AQ1780" cm="1">
        <f t="array" ref="AQ1780">IF(OR(COUNTIF(Y1780,$AZ$2:$AZ$19)),0,1)</f>
        <v>0</v>
      </c>
      <c r="AR1780" cm="1">
        <f t="array" ref="AR1780">IF(OR(COUNTIF(Z1780,$AZ$2:$AZ$19)),0,1)</f>
        <v>0</v>
      </c>
      <c r="AS1780" cm="1">
        <f t="array" ref="AS1780">IF(OR(COUNTIF(AA1780,$AZ$2:$AZ$19)),0,1)</f>
        <v>0</v>
      </c>
      <c r="AT1780" cm="1">
        <f t="array" ref="AT1780">IF(OR(COUNTIF(AB1780,$AZ$2:$AZ$19)),0,1)</f>
        <v>0</v>
      </c>
      <c r="AU1780" cm="1">
        <f t="array" ref="AU1780">IF(OR(COUNTIF(AC1780,$AZ$2:$AZ$19)),0,1)</f>
        <v>0</v>
      </c>
      <c r="AV1780" cm="1">
        <f t="array" ref="AV1780">IF(OR(COUNTIF(AD1780,$AZ$2:$AZ$19)),0,1)</f>
        <v>0</v>
      </c>
      <c r="AX1780">
        <f t="shared" si="32"/>
        <v>0</v>
      </c>
    </row>
    <row r="1781" spans="1:50" x14ac:dyDescent="0.3">
      <c r="A1781" s="92" t="str" cm="1">
        <f t="array" ref="A1781">IF(AX1781&gt;0,'Licensee Info'!$A$2:$A$2,"#N/A")</f>
        <v>#N/A</v>
      </c>
      <c r="B1781" s="88" t="str">
        <f>'Cover Sheet'!$A$3</f>
        <v>[insert AFS Reporting Period]</v>
      </c>
      <c r="C1781" s="88" t="str">
        <f>'Cover Sheet'!$D$3</f>
        <v>[insert all medical and adult-use license record numbers covered by this AFS]</v>
      </c>
      <c r="D1781" s="88" t="str">
        <f>'Cover Sheet'!$A$6</f>
        <v>[insert name of firm]</v>
      </c>
      <c r="E1781" s="88" t="str">
        <f>'Cover Sheet'!$B$6</f>
        <v>[insert CPA name]</v>
      </c>
      <c r="F1781" s="88" t="str">
        <f>'Cover Sheet'!$B$8</f>
        <v>[insert CPA license number]</v>
      </c>
      <c r="G1781" s="88" t="str">
        <f>'Cover Sheet'!$D$6</f>
        <v>[insert direct email address]</v>
      </c>
      <c r="H1781" s="88" t="str">
        <f>'Cover Sheet'!$D$8</f>
        <v>[insert direct phone number]</v>
      </c>
      <c r="I1781" s="88" t="str">
        <f>'Cover Sheet'!$D$10</f>
        <v>[insert firm mailing address]</v>
      </c>
      <c r="J1781" s="88" t="str">
        <f>'Licensee Info'!$E$2</f>
        <v>Report not attested to correctly</v>
      </c>
      <c r="K1781" t="s">
        <v>309</v>
      </c>
      <c r="L1781">
        <v>1</v>
      </c>
      <c r="M1781" t="s">
        <v>284</v>
      </c>
      <c r="N1781">
        <v>6</v>
      </c>
      <c r="O1781">
        <v>10</v>
      </c>
      <c r="R1781">
        <v>0</v>
      </c>
      <c r="S1781">
        <v>0</v>
      </c>
      <c r="T1781">
        <v>0</v>
      </c>
      <c r="U1781">
        <v>0</v>
      </c>
      <c r="V1781">
        <v>0</v>
      </c>
      <c r="W1781">
        <v>0</v>
      </c>
      <c r="X1781">
        <v>0</v>
      </c>
      <c r="Y1781">
        <v>0</v>
      </c>
      <c r="Z1781">
        <v>0</v>
      </c>
      <c r="AA1781">
        <v>0</v>
      </c>
      <c r="AB1781">
        <v>0</v>
      </c>
      <c r="AC1781">
        <v>0</v>
      </c>
      <c r="AD1781">
        <v>0</v>
      </c>
      <c r="AJ1781" cm="1">
        <f t="array" ref="AJ1781">IF(OR(COUNTIF(R1781,$AZ$2:$AZ$19)),0,1)</f>
        <v>0</v>
      </c>
      <c r="AK1781" cm="1">
        <f t="array" ref="AK1781">IF(OR(COUNTIF(S1781,$AZ$2:$AZ$19)),0,1)</f>
        <v>0</v>
      </c>
      <c r="AL1781" cm="1">
        <f t="array" ref="AL1781">IF(OR(COUNTIF(T1781,$AZ$2:$AZ$19)),0,1)</f>
        <v>0</v>
      </c>
      <c r="AM1781" cm="1">
        <f t="array" ref="AM1781">IF(OR(COUNTIF(U1781,$AZ$2:$AZ$19)),0,1)</f>
        <v>0</v>
      </c>
      <c r="AN1781" cm="1">
        <f t="array" ref="AN1781">IF(OR(COUNTIF(V1781,$AZ$2:$AZ$19)),0,1)</f>
        <v>0</v>
      </c>
      <c r="AO1781" cm="1">
        <f t="array" ref="AO1781">IF(OR(COUNTIF(W1781,$AZ$2:$AZ$19)),0,1)</f>
        <v>0</v>
      </c>
      <c r="AP1781" cm="1">
        <f t="array" ref="AP1781">IF(OR(COUNTIF(X1781,$AZ$2:$AZ$19)),0,1)</f>
        <v>0</v>
      </c>
      <c r="AQ1781" cm="1">
        <f t="array" ref="AQ1781">IF(OR(COUNTIF(Y1781,$AZ$2:$AZ$19)),0,1)</f>
        <v>0</v>
      </c>
      <c r="AR1781" cm="1">
        <f t="array" ref="AR1781">IF(OR(COUNTIF(Z1781,$AZ$2:$AZ$19)),0,1)</f>
        <v>0</v>
      </c>
      <c r="AS1781" cm="1">
        <f t="array" ref="AS1781">IF(OR(COUNTIF(AA1781,$AZ$2:$AZ$19)),0,1)</f>
        <v>0</v>
      </c>
      <c r="AT1781" cm="1">
        <f t="array" ref="AT1781">IF(OR(COUNTIF(AB1781,$AZ$2:$AZ$19)),0,1)</f>
        <v>0</v>
      </c>
      <c r="AU1781" cm="1">
        <f t="array" ref="AU1781">IF(OR(COUNTIF(AC1781,$AZ$2:$AZ$19)),0,1)</f>
        <v>0</v>
      </c>
      <c r="AV1781" cm="1">
        <f t="array" ref="AV1781">IF(OR(COUNTIF(AD1781,$AZ$2:$AZ$19)),0,1)</f>
        <v>0</v>
      </c>
      <c r="AX1781">
        <f t="shared" si="32"/>
        <v>0</v>
      </c>
    </row>
    <row r="1782" spans="1:50" x14ac:dyDescent="0.3">
      <c r="A1782" s="88" t="str" cm="1">
        <f t="array" aca="1" ref="A1782" ca="1">IF(AX1782&gt;0,'Licensee Info'!$A$2:$A$2,"#N/A")</f>
        <v>#N/A</v>
      </c>
      <c r="B1782" s="88" t="str">
        <f>'Cover Sheet'!$A$3</f>
        <v>[insert AFS Reporting Period]</v>
      </c>
      <c r="C1782" s="88" t="str">
        <f>'Cover Sheet'!$D$3</f>
        <v>[insert all medical and adult-use license record numbers covered by this AFS]</v>
      </c>
      <c r="D1782" s="88" t="str">
        <f>'Cover Sheet'!$A$6</f>
        <v>[insert name of firm]</v>
      </c>
      <c r="E1782" s="88" t="str">
        <f>'Cover Sheet'!$B$6</f>
        <v>[insert CPA name]</v>
      </c>
      <c r="F1782" s="88" t="str">
        <f>'Cover Sheet'!$B$8</f>
        <v>[insert CPA license number]</v>
      </c>
      <c r="G1782" s="88" t="str">
        <f>'Cover Sheet'!$D$6</f>
        <v>[insert direct email address]</v>
      </c>
      <c r="H1782" s="88" t="str">
        <f>'Cover Sheet'!$D$8</f>
        <v>[insert direct phone number]</v>
      </c>
      <c r="I1782" s="88" t="str">
        <f>'Cover Sheet'!$D$10</f>
        <v>[insert firm mailing address]</v>
      </c>
      <c r="J1782" s="88" t="str">
        <f>'Licensee Info'!$E$2</f>
        <v>Report not attested to correctly</v>
      </c>
      <c r="K1782" s="91" t="s">
        <v>309</v>
      </c>
      <c r="L1782" s="91">
        <v>1</v>
      </c>
      <c r="M1782" s="91">
        <v>2</v>
      </c>
      <c r="N1782" s="91">
        <v>7</v>
      </c>
      <c r="O1782" s="91">
        <v>1</v>
      </c>
      <c r="P1782" s="91"/>
      <c r="Q1782" s="91"/>
      <c r="R1782" s="91" t="str">
        <f ca="1">'E5 - Service Vendors'!$C$210</f>
        <v>[Autofilled based on inputs from part 1]</v>
      </c>
      <c r="S1782" s="91" cm="1">
        <f t="array" ref="S1782:W1793">'E5 - Service Vendors'!$A$212:$E$223</f>
        <v>0</v>
      </c>
      <c r="T1782" s="91">
        <v>0</v>
      </c>
      <c r="U1782" s="91">
        <v>0</v>
      </c>
      <c r="V1782" s="91">
        <v>0</v>
      </c>
      <c r="W1782" s="91">
        <v>0</v>
      </c>
      <c r="X1782" s="91">
        <v>0</v>
      </c>
      <c r="Y1782" s="91">
        <v>0</v>
      </c>
      <c r="Z1782" s="91">
        <v>0</v>
      </c>
      <c r="AA1782" s="91">
        <v>0</v>
      </c>
      <c r="AB1782" s="91">
        <v>0</v>
      </c>
      <c r="AC1782" s="91">
        <v>0</v>
      </c>
      <c r="AD1782" s="91">
        <v>0</v>
      </c>
      <c r="AE1782" s="91"/>
      <c r="AF1782" s="91"/>
      <c r="AG1782" s="91"/>
      <c r="AH1782" s="91"/>
      <c r="AJ1782" cm="1">
        <f t="array" aca="1" ref="AJ1782" ca="1">IF(OR(COUNTIF(R1782,$AZ$2:$AZ$19)),0,1)</f>
        <v>0</v>
      </c>
      <c r="AK1782" cm="1">
        <f t="array" ref="AK1782">IF(OR(COUNTIF(S1782,$AZ$2:$AZ$19)),0,1)</f>
        <v>0</v>
      </c>
      <c r="AL1782" cm="1">
        <f t="array" ref="AL1782">IF(OR(COUNTIF(T1782,$AZ$2:$AZ$19)),0,1)</f>
        <v>0</v>
      </c>
      <c r="AM1782" cm="1">
        <f t="array" ref="AM1782">IF(OR(COUNTIF(U1782,$AZ$2:$AZ$19)),0,1)</f>
        <v>0</v>
      </c>
      <c r="AN1782" cm="1">
        <f t="array" ref="AN1782">IF(OR(COUNTIF(V1782,$AZ$2:$AZ$19)),0,1)</f>
        <v>0</v>
      </c>
      <c r="AO1782" cm="1">
        <f t="array" ref="AO1782">IF(OR(COUNTIF(W1782,$AZ$2:$AZ$19)),0,1)</f>
        <v>0</v>
      </c>
      <c r="AP1782" cm="1">
        <f t="array" ref="AP1782">IF(OR(COUNTIF(X1782,$AZ$2:$AZ$19)),0,1)</f>
        <v>0</v>
      </c>
      <c r="AQ1782" cm="1">
        <f t="array" ref="AQ1782">IF(OR(COUNTIF(Y1782,$AZ$2:$AZ$19)),0,1)</f>
        <v>0</v>
      </c>
      <c r="AR1782" cm="1">
        <f t="array" ref="AR1782">IF(OR(COUNTIF(Z1782,$AZ$2:$AZ$19)),0,1)</f>
        <v>0</v>
      </c>
      <c r="AS1782" cm="1">
        <f t="array" ref="AS1782">IF(OR(COUNTIF(AA1782,$AZ$2:$AZ$19)),0,1)</f>
        <v>0</v>
      </c>
      <c r="AT1782" cm="1">
        <f t="array" ref="AT1782">IF(OR(COUNTIF(AB1782,$AZ$2:$AZ$19)),0,1)</f>
        <v>0</v>
      </c>
      <c r="AU1782" cm="1">
        <f t="array" ref="AU1782">IF(OR(COUNTIF(AC1782,$AZ$2:$AZ$19)),0,1)</f>
        <v>0</v>
      </c>
      <c r="AV1782" cm="1">
        <f t="array" ref="AV1782">IF(OR(COUNTIF(AD1782,$AZ$2:$AZ$19)),0,1)</f>
        <v>0</v>
      </c>
      <c r="AX1782">
        <f t="shared" ca="1" si="32"/>
        <v>0</v>
      </c>
    </row>
    <row r="1783" spans="1:50" x14ac:dyDescent="0.3">
      <c r="A1783" s="92" t="str" cm="1">
        <f t="array" aca="1" ref="A1783" ca="1">IF(AX1783&gt;0,'Licensee Info'!$A$2:$A$2,"#N/A")</f>
        <v>#N/A</v>
      </c>
      <c r="B1783" s="88" t="str">
        <f>'Cover Sheet'!$A$3</f>
        <v>[insert AFS Reporting Period]</v>
      </c>
      <c r="C1783" s="88" t="str">
        <f>'Cover Sheet'!$D$3</f>
        <v>[insert all medical and adult-use license record numbers covered by this AFS]</v>
      </c>
      <c r="D1783" s="88" t="str">
        <f>'Cover Sheet'!$A$6</f>
        <v>[insert name of firm]</v>
      </c>
      <c r="E1783" s="88" t="str">
        <f>'Cover Sheet'!$B$6</f>
        <v>[insert CPA name]</v>
      </c>
      <c r="F1783" s="88" t="str">
        <f>'Cover Sheet'!$B$8</f>
        <v>[insert CPA license number]</v>
      </c>
      <c r="G1783" s="88" t="str">
        <f>'Cover Sheet'!$D$6</f>
        <v>[insert direct email address]</v>
      </c>
      <c r="H1783" s="88" t="str">
        <f>'Cover Sheet'!$D$8</f>
        <v>[insert direct phone number]</v>
      </c>
      <c r="I1783" s="88" t="str">
        <f>'Cover Sheet'!$D$10</f>
        <v>[insert firm mailing address]</v>
      </c>
      <c r="J1783" s="88" t="str">
        <f>'Licensee Info'!$E$2</f>
        <v>Report not attested to correctly</v>
      </c>
      <c r="K1783" t="s">
        <v>309</v>
      </c>
      <c r="L1783">
        <v>1</v>
      </c>
      <c r="M1783">
        <v>2</v>
      </c>
      <c r="N1783">
        <v>7</v>
      </c>
      <c r="O1783">
        <v>2</v>
      </c>
      <c r="R1783" t="str">
        <f ca="1">'E5 - Service Vendors'!$C$210</f>
        <v>[Autofilled based on inputs from part 1]</v>
      </c>
      <c r="S1783">
        <v>0</v>
      </c>
      <c r="T1783">
        <v>0</v>
      </c>
      <c r="U1783">
        <v>0</v>
      </c>
      <c r="V1783">
        <v>0</v>
      </c>
      <c r="W1783">
        <v>0</v>
      </c>
      <c r="X1783">
        <v>0</v>
      </c>
      <c r="Y1783">
        <v>0</v>
      </c>
      <c r="Z1783">
        <v>0</v>
      </c>
      <c r="AA1783">
        <v>0</v>
      </c>
      <c r="AB1783">
        <v>0</v>
      </c>
      <c r="AC1783">
        <v>0</v>
      </c>
      <c r="AD1783">
        <v>0</v>
      </c>
      <c r="AJ1783" cm="1">
        <f t="array" aca="1" ref="AJ1783" ca="1">IF(OR(COUNTIF(R1783,$AZ$2:$AZ$19)),0,1)</f>
        <v>0</v>
      </c>
      <c r="AK1783" cm="1">
        <f t="array" ref="AK1783">IF(OR(COUNTIF(S1783,$AZ$2:$AZ$19)),0,1)</f>
        <v>0</v>
      </c>
      <c r="AL1783" cm="1">
        <f t="array" ref="AL1783">IF(OR(COUNTIF(T1783,$AZ$2:$AZ$19)),0,1)</f>
        <v>0</v>
      </c>
      <c r="AM1783" cm="1">
        <f t="array" ref="AM1783">IF(OR(COUNTIF(U1783,$AZ$2:$AZ$19)),0,1)</f>
        <v>0</v>
      </c>
      <c r="AN1783" cm="1">
        <f t="array" ref="AN1783">IF(OR(COUNTIF(V1783,$AZ$2:$AZ$19)),0,1)</f>
        <v>0</v>
      </c>
      <c r="AO1783" cm="1">
        <f t="array" ref="AO1783">IF(OR(COUNTIF(W1783,$AZ$2:$AZ$19)),0,1)</f>
        <v>0</v>
      </c>
      <c r="AP1783" cm="1">
        <f t="array" ref="AP1783">IF(OR(COUNTIF(X1783,$AZ$2:$AZ$19)),0,1)</f>
        <v>0</v>
      </c>
      <c r="AQ1783" cm="1">
        <f t="array" ref="AQ1783">IF(OR(COUNTIF(Y1783,$AZ$2:$AZ$19)),0,1)</f>
        <v>0</v>
      </c>
      <c r="AR1783" cm="1">
        <f t="array" ref="AR1783">IF(OR(COUNTIF(Z1783,$AZ$2:$AZ$19)),0,1)</f>
        <v>0</v>
      </c>
      <c r="AS1783" cm="1">
        <f t="array" ref="AS1783">IF(OR(COUNTIF(AA1783,$AZ$2:$AZ$19)),0,1)</f>
        <v>0</v>
      </c>
      <c r="AT1783" cm="1">
        <f t="array" ref="AT1783">IF(OR(COUNTIF(AB1783,$AZ$2:$AZ$19)),0,1)</f>
        <v>0</v>
      </c>
      <c r="AU1783" cm="1">
        <f t="array" ref="AU1783">IF(OR(COUNTIF(AC1783,$AZ$2:$AZ$19)),0,1)</f>
        <v>0</v>
      </c>
      <c r="AV1783" cm="1">
        <f t="array" ref="AV1783">IF(OR(COUNTIF(AD1783,$AZ$2:$AZ$19)),0,1)</f>
        <v>0</v>
      </c>
      <c r="AX1783">
        <f t="shared" ca="1" si="32"/>
        <v>0</v>
      </c>
    </row>
    <row r="1784" spans="1:50" x14ac:dyDescent="0.3">
      <c r="A1784" s="88" t="str" cm="1">
        <f t="array" aca="1" ref="A1784" ca="1">IF(AX1784&gt;0,'Licensee Info'!$A$2:$A$2,"#N/A")</f>
        <v>#N/A</v>
      </c>
      <c r="B1784" s="88" t="str">
        <f>'Cover Sheet'!$A$3</f>
        <v>[insert AFS Reporting Period]</v>
      </c>
      <c r="C1784" s="88" t="str">
        <f>'Cover Sheet'!$D$3</f>
        <v>[insert all medical and adult-use license record numbers covered by this AFS]</v>
      </c>
      <c r="D1784" s="88" t="str">
        <f>'Cover Sheet'!$A$6</f>
        <v>[insert name of firm]</v>
      </c>
      <c r="E1784" s="88" t="str">
        <f>'Cover Sheet'!$B$6</f>
        <v>[insert CPA name]</v>
      </c>
      <c r="F1784" s="88" t="str">
        <f>'Cover Sheet'!$B$8</f>
        <v>[insert CPA license number]</v>
      </c>
      <c r="G1784" s="88" t="str">
        <f>'Cover Sheet'!$D$6</f>
        <v>[insert direct email address]</v>
      </c>
      <c r="H1784" s="88" t="str">
        <f>'Cover Sheet'!$D$8</f>
        <v>[insert direct phone number]</v>
      </c>
      <c r="I1784" s="88" t="str">
        <f>'Cover Sheet'!$D$10</f>
        <v>[insert firm mailing address]</v>
      </c>
      <c r="J1784" s="88" t="str">
        <f>'Licensee Info'!$E$2</f>
        <v>Report not attested to correctly</v>
      </c>
      <c r="K1784" s="91" t="s">
        <v>309</v>
      </c>
      <c r="L1784" s="91">
        <v>1</v>
      </c>
      <c r="M1784" s="91">
        <v>2</v>
      </c>
      <c r="N1784" s="91">
        <v>7</v>
      </c>
      <c r="O1784" s="91">
        <v>3</v>
      </c>
      <c r="P1784" s="91"/>
      <c r="Q1784" s="91"/>
      <c r="R1784" s="91" t="str">
        <f ca="1">'E5 - Service Vendors'!$C$210</f>
        <v>[Autofilled based on inputs from part 1]</v>
      </c>
      <c r="S1784" s="91">
        <v>0</v>
      </c>
      <c r="T1784" s="91">
        <v>0</v>
      </c>
      <c r="U1784" s="91">
        <v>0</v>
      </c>
      <c r="V1784" s="91">
        <v>0</v>
      </c>
      <c r="W1784" s="91">
        <v>0</v>
      </c>
      <c r="X1784" s="91">
        <v>0</v>
      </c>
      <c r="Y1784" s="91">
        <v>0</v>
      </c>
      <c r="Z1784" s="91">
        <v>0</v>
      </c>
      <c r="AA1784" s="91">
        <v>0</v>
      </c>
      <c r="AB1784" s="91">
        <v>0</v>
      </c>
      <c r="AC1784" s="91">
        <v>0</v>
      </c>
      <c r="AD1784" s="91">
        <v>0</v>
      </c>
      <c r="AE1784" s="91"/>
      <c r="AF1784" s="91"/>
      <c r="AG1784" s="91"/>
      <c r="AH1784" s="91"/>
      <c r="AJ1784" cm="1">
        <f t="array" aca="1" ref="AJ1784" ca="1">IF(OR(COUNTIF(R1784,$AZ$2:$AZ$19)),0,1)</f>
        <v>0</v>
      </c>
      <c r="AK1784" cm="1">
        <f t="array" ref="AK1784">IF(OR(COUNTIF(S1784,$AZ$2:$AZ$19)),0,1)</f>
        <v>0</v>
      </c>
      <c r="AL1784" cm="1">
        <f t="array" ref="AL1784">IF(OR(COUNTIF(T1784,$AZ$2:$AZ$19)),0,1)</f>
        <v>0</v>
      </c>
      <c r="AM1784" cm="1">
        <f t="array" ref="AM1784">IF(OR(COUNTIF(U1784,$AZ$2:$AZ$19)),0,1)</f>
        <v>0</v>
      </c>
      <c r="AN1784" cm="1">
        <f t="array" ref="AN1784">IF(OR(COUNTIF(V1784,$AZ$2:$AZ$19)),0,1)</f>
        <v>0</v>
      </c>
      <c r="AO1784" cm="1">
        <f t="array" ref="AO1784">IF(OR(COUNTIF(W1784,$AZ$2:$AZ$19)),0,1)</f>
        <v>0</v>
      </c>
      <c r="AP1784" cm="1">
        <f t="array" ref="AP1784">IF(OR(COUNTIF(X1784,$AZ$2:$AZ$19)),0,1)</f>
        <v>0</v>
      </c>
      <c r="AQ1784" cm="1">
        <f t="array" ref="AQ1784">IF(OR(COUNTIF(Y1784,$AZ$2:$AZ$19)),0,1)</f>
        <v>0</v>
      </c>
      <c r="AR1784" cm="1">
        <f t="array" ref="AR1784">IF(OR(COUNTIF(Z1784,$AZ$2:$AZ$19)),0,1)</f>
        <v>0</v>
      </c>
      <c r="AS1784" cm="1">
        <f t="array" ref="AS1784">IF(OR(COUNTIF(AA1784,$AZ$2:$AZ$19)),0,1)</f>
        <v>0</v>
      </c>
      <c r="AT1784" cm="1">
        <f t="array" ref="AT1784">IF(OR(COUNTIF(AB1784,$AZ$2:$AZ$19)),0,1)</f>
        <v>0</v>
      </c>
      <c r="AU1784" cm="1">
        <f t="array" ref="AU1784">IF(OR(COUNTIF(AC1784,$AZ$2:$AZ$19)),0,1)</f>
        <v>0</v>
      </c>
      <c r="AV1784" cm="1">
        <f t="array" ref="AV1784">IF(OR(COUNTIF(AD1784,$AZ$2:$AZ$19)),0,1)</f>
        <v>0</v>
      </c>
      <c r="AX1784">
        <f t="shared" ca="1" si="32"/>
        <v>0</v>
      </c>
    </row>
    <row r="1785" spans="1:50" x14ac:dyDescent="0.3">
      <c r="A1785" s="92" t="str" cm="1">
        <f t="array" aca="1" ref="A1785" ca="1">IF(AX1785&gt;0,'Licensee Info'!$A$2:$A$2,"#N/A")</f>
        <v>#N/A</v>
      </c>
      <c r="B1785" s="88" t="str">
        <f>'Cover Sheet'!$A$3</f>
        <v>[insert AFS Reporting Period]</v>
      </c>
      <c r="C1785" s="88" t="str">
        <f>'Cover Sheet'!$D$3</f>
        <v>[insert all medical and adult-use license record numbers covered by this AFS]</v>
      </c>
      <c r="D1785" s="88" t="str">
        <f>'Cover Sheet'!$A$6</f>
        <v>[insert name of firm]</v>
      </c>
      <c r="E1785" s="88" t="str">
        <f>'Cover Sheet'!$B$6</f>
        <v>[insert CPA name]</v>
      </c>
      <c r="F1785" s="88" t="str">
        <f>'Cover Sheet'!$B$8</f>
        <v>[insert CPA license number]</v>
      </c>
      <c r="G1785" s="88" t="str">
        <f>'Cover Sheet'!$D$6</f>
        <v>[insert direct email address]</v>
      </c>
      <c r="H1785" s="88" t="str">
        <f>'Cover Sheet'!$D$8</f>
        <v>[insert direct phone number]</v>
      </c>
      <c r="I1785" s="88" t="str">
        <f>'Cover Sheet'!$D$10</f>
        <v>[insert firm mailing address]</v>
      </c>
      <c r="J1785" s="88" t="str">
        <f>'Licensee Info'!$E$2</f>
        <v>Report not attested to correctly</v>
      </c>
      <c r="K1785" t="s">
        <v>309</v>
      </c>
      <c r="L1785">
        <v>1</v>
      </c>
      <c r="M1785">
        <v>2</v>
      </c>
      <c r="N1785">
        <v>7</v>
      </c>
      <c r="O1785">
        <v>4</v>
      </c>
      <c r="R1785" t="str">
        <f ca="1">'E5 - Service Vendors'!$C$210</f>
        <v>[Autofilled based on inputs from part 1]</v>
      </c>
      <c r="S1785">
        <v>0</v>
      </c>
      <c r="T1785">
        <v>0</v>
      </c>
      <c r="U1785">
        <v>0</v>
      </c>
      <c r="V1785">
        <v>0</v>
      </c>
      <c r="W1785">
        <v>0</v>
      </c>
      <c r="X1785">
        <v>0</v>
      </c>
      <c r="Y1785">
        <v>0</v>
      </c>
      <c r="Z1785">
        <v>0</v>
      </c>
      <c r="AA1785">
        <v>0</v>
      </c>
      <c r="AB1785">
        <v>0</v>
      </c>
      <c r="AC1785">
        <v>0</v>
      </c>
      <c r="AD1785">
        <v>0</v>
      </c>
      <c r="AJ1785" cm="1">
        <f t="array" aca="1" ref="AJ1785" ca="1">IF(OR(COUNTIF(R1785,$AZ$2:$AZ$19)),0,1)</f>
        <v>0</v>
      </c>
      <c r="AK1785" cm="1">
        <f t="array" ref="AK1785">IF(OR(COUNTIF(S1785,$AZ$2:$AZ$19)),0,1)</f>
        <v>0</v>
      </c>
      <c r="AL1785" cm="1">
        <f t="array" ref="AL1785">IF(OR(COUNTIF(T1785,$AZ$2:$AZ$19)),0,1)</f>
        <v>0</v>
      </c>
      <c r="AM1785" cm="1">
        <f t="array" ref="AM1785">IF(OR(COUNTIF(U1785,$AZ$2:$AZ$19)),0,1)</f>
        <v>0</v>
      </c>
      <c r="AN1785" cm="1">
        <f t="array" ref="AN1785">IF(OR(COUNTIF(V1785,$AZ$2:$AZ$19)),0,1)</f>
        <v>0</v>
      </c>
      <c r="AO1785" cm="1">
        <f t="array" ref="AO1785">IF(OR(COUNTIF(W1785,$AZ$2:$AZ$19)),0,1)</f>
        <v>0</v>
      </c>
      <c r="AP1785" cm="1">
        <f t="array" ref="AP1785">IF(OR(COUNTIF(X1785,$AZ$2:$AZ$19)),0,1)</f>
        <v>0</v>
      </c>
      <c r="AQ1785" cm="1">
        <f t="array" ref="AQ1785">IF(OR(COUNTIF(Y1785,$AZ$2:$AZ$19)),0,1)</f>
        <v>0</v>
      </c>
      <c r="AR1785" cm="1">
        <f t="array" ref="AR1785">IF(OR(COUNTIF(Z1785,$AZ$2:$AZ$19)),0,1)</f>
        <v>0</v>
      </c>
      <c r="AS1785" cm="1">
        <f t="array" ref="AS1785">IF(OR(COUNTIF(AA1785,$AZ$2:$AZ$19)),0,1)</f>
        <v>0</v>
      </c>
      <c r="AT1785" cm="1">
        <f t="array" ref="AT1785">IF(OR(COUNTIF(AB1785,$AZ$2:$AZ$19)),0,1)</f>
        <v>0</v>
      </c>
      <c r="AU1785" cm="1">
        <f t="array" ref="AU1785">IF(OR(COUNTIF(AC1785,$AZ$2:$AZ$19)),0,1)</f>
        <v>0</v>
      </c>
      <c r="AV1785" cm="1">
        <f t="array" ref="AV1785">IF(OR(COUNTIF(AD1785,$AZ$2:$AZ$19)),0,1)</f>
        <v>0</v>
      </c>
      <c r="AX1785">
        <f t="shared" ca="1" si="32"/>
        <v>0</v>
      </c>
    </row>
    <row r="1786" spans="1:50" x14ac:dyDescent="0.3">
      <c r="A1786" s="88" t="str" cm="1">
        <f t="array" aca="1" ref="A1786" ca="1">IF(AX1786&gt;0,'Licensee Info'!$A$2:$A$2,"#N/A")</f>
        <v>#N/A</v>
      </c>
      <c r="B1786" s="88" t="str">
        <f>'Cover Sheet'!$A$3</f>
        <v>[insert AFS Reporting Period]</v>
      </c>
      <c r="C1786" s="88" t="str">
        <f>'Cover Sheet'!$D$3</f>
        <v>[insert all medical and adult-use license record numbers covered by this AFS]</v>
      </c>
      <c r="D1786" s="88" t="str">
        <f>'Cover Sheet'!$A$6</f>
        <v>[insert name of firm]</v>
      </c>
      <c r="E1786" s="88" t="str">
        <f>'Cover Sheet'!$B$6</f>
        <v>[insert CPA name]</v>
      </c>
      <c r="F1786" s="88" t="str">
        <f>'Cover Sheet'!$B$8</f>
        <v>[insert CPA license number]</v>
      </c>
      <c r="G1786" s="88" t="str">
        <f>'Cover Sheet'!$D$6</f>
        <v>[insert direct email address]</v>
      </c>
      <c r="H1786" s="88" t="str">
        <f>'Cover Sheet'!$D$8</f>
        <v>[insert direct phone number]</v>
      </c>
      <c r="I1786" s="88" t="str">
        <f>'Cover Sheet'!$D$10</f>
        <v>[insert firm mailing address]</v>
      </c>
      <c r="J1786" s="88" t="str">
        <f>'Licensee Info'!$E$2</f>
        <v>Report not attested to correctly</v>
      </c>
      <c r="K1786" s="91" t="s">
        <v>309</v>
      </c>
      <c r="L1786" s="91">
        <v>1</v>
      </c>
      <c r="M1786" s="91">
        <v>2</v>
      </c>
      <c r="N1786" s="91">
        <v>7</v>
      </c>
      <c r="O1786" s="91">
        <v>5</v>
      </c>
      <c r="P1786" s="91"/>
      <c r="Q1786" s="91"/>
      <c r="R1786" s="91" t="str">
        <f ca="1">'E5 - Service Vendors'!$C$210</f>
        <v>[Autofilled based on inputs from part 1]</v>
      </c>
      <c r="S1786" s="91">
        <v>0</v>
      </c>
      <c r="T1786" s="91">
        <v>0</v>
      </c>
      <c r="U1786" s="91">
        <v>0</v>
      </c>
      <c r="V1786" s="91">
        <v>0</v>
      </c>
      <c r="W1786" s="91">
        <v>0</v>
      </c>
      <c r="X1786" s="91">
        <v>0</v>
      </c>
      <c r="Y1786" s="91">
        <v>0</v>
      </c>
      <c r="Z1786" s="91">
        <v>0</v>
      </c>
      <c r="AA1786" s="91">
        <v>0</v>
      </c>
      <c r="AB1786" s="91">
        <v>0</v>
      </c>
      <c r="AC1786" s="91">
        <v>0</v>
      </c>
      <c r="AD1786" s="91">
        <v>0</v>
      </c>
      <c r="AE1786" s="91"/>
      <c r="AF1786" s="91"/>
      <c r="AG1786" s="91"/>
      <c r="AH1786" s="91"/>
      <c r="AJ1786" cm="1">
        <f t="array" aca="1" ref="AJ1786" ca="1">IF(OR(COUNTIF(R1786,$AZ$2:$AZ$19)),0,1)</f>
        <v>0</v>
      </c>
      <c r="AK1786" cm="1">
        <f t="array" ref="AK1786">IF(OR(COUNTIF(S1786,$AZ$2:$AZ$19)),0,1)</f>
        <v>0</v>
      </c>
      <c r="AL1786" cm="1">
        <f t="array" ref="AL1786">IF(OR(COUNTIF(T1786,$AZ$2:$AZ$19)),0,1)</f>
        <v>0</v>
      </c>
      <c r="AM1786" cm="1">
        <f t="array" ref="AM1786">IF(OR(COUNTIF(U1786,$AZ$2:$AZ$19)),0,1)</f>
        <v>0</v>
      </c>
      <c r="AN1786" cm="1">
        <f t="array" ref="AN1786">IF(OR(COUNTIF(V1786,$AZ$2:$AZ$19)),0,1)</f>
        <v>0</v>
      </c>
      <c r="AO1786" cm="1">
        <f t="array" ref="AO1786">IF(OR(COUNTIF(W1786,$AZ$2:$AZ$19)),0,1)</f>
        <v>0</v>
      </c>
      <c r="AP1786" cm="1">
        <f t="array" ref="AP1786">IF(OR(COUNTIF(X1786,$AZ$2:$AZ$19)),0,1)</f>
        <v>0</v>
      </c>
      <c r="AQ1786" cm="1">
        <f t="array" ref="AQ1786">IF(OR(COUNTIF(Y1786,$AZ$2:$AZ$19)),0,1)</f>
        <v>0</v>
      </c>
      <c r="AR1786" cm="1">
        <f t="array" ref="AR1786">IF(OR(COUNTIF(Z1786,$AZ$2:$AZ$19)),0,1)</f>
        <v>0</v>
      </c>
      <c r="AS1786" cm="1">
        <f t="array" ref="AS1786">IF(OR(COUNTIF(AA1786,$AZ$2:$AZ$19)),0,1)</f>
        <v>0</v>
      </c>
      <c r="AT1786" cm="1">
        <f t="array" ref="AT1786">IF(OR(COUNTIF(AB1786,$AZ$2:$AZ$19)),0,1)</f>
        <v>0</v>
      </c>
      <c r="AU1786" cm="1">
        <f t="array" ref="AU1786">IF(OR(COUNTIF(AC1786,$AZ$2:$AZ$19)),0,1)</f>
        <v>0</v>
      </c>
      <c r="AV1786" cm="1">
        <f t="array" ref="AV1786">IF(OR(COUNTIF(AD1786,$AZ$2:$AZ$19)),0,1)</f>
        <v>0</v>
      </c>
      <c r="AX1786">
        <f t="shared" ca="1" si="32"/>
        <v>0</v>
      </c>
    </row>
    <row r="1787" spans="1:50" x14ac:dyDescent="0.3">
      <c r="A1787" s="92" t="str" cm="1">
        <f t="array" aca="1" ref="A1787" ca="1">IF(AX1787&gt;0,'Licensee Info'!$A$2:$A$2,"#N/A")</f>
        <v>#N/A</v>
      </c>
      <c r="B1787" s="88" t="str">
        <f>'Cover Sheet'!$A$3</f>
        <v>[insert AFS Reporting Period]</v>
      </c>
      <c r="C1787" s="88" t="str">
        <f>'Cover Sheet'!$D$3</f>
        <v>[insert all medical and adult-use license record numbers covered by this AFS]</v>
      </c>
      <c r="D1787" s="88" t="str">
        <f>'Cover Sheet'!$A$6</f>
        <v>[insert name of firm]</v>
      </c>
      <c r="E1787" s="88" t="str">
        <f>'Cover Sheet'!$B$6</f>
        <v>[insert CPA name]</v>
      </c>
      <c r="F1787" s="88" t="str">
        <f>'Cover Sheet'!$B$8</f>
        <v>[insert CPA license number]</v>
      </c>
      <c r="G1787" s="88" t="str">
        <f>'Cover Sheet'!$D$6</f>
        <v>[insert direct email address]</v>
      </c>
      <c r="H1787" s="88" t="str">
        <f>'Cover Sheet'!$D$8</f>
        <v>[insert direct phone number]</v>
      </c>
      <c r="I1787" s="88" t="str">
        <f>'Cover Sheet'!$D$10</f>
        <v>[insert firm mailing address]</v>
      </c>
      <c r="J1787" s="88" t="str">
        <f>'Licensee Info'!$E$2</f>
        <v>Report not attested to correctly</v>
      </c>
      <c r="K1787" t="s">
        <v>309</v>
      </c>
      <c r="L1787">
        <v>1</v>
      </c>
      <c r="M1787">
        <v>2</v>
      </c>
      <c r="N1787">
        <v>7</v>
      </c>
      <c r="O1787">
        <v>6</v>
      </c>
      <c r="R1787" t="str">
        <f ca="1">'E5 - Service Vendors'!$C$210</f>
        <v>[Autofilled based on inputs from part 1]</v>
      </c>
      <c r="S1787">
        <v>0</v>
      </c>
      <c r="T1787">
        <v>0</v>
      </c>
      <c r="U1787">
        <v>0</v>
      </c>
      <c r="V1787">
        <v>0</v>
      </c>
      <c r="W1787">
        <v>0</v>
      </c>
      <c r="X1787">
        <v>0</v>
      </c>
      <c r="Y1787">
        <v>0</v>
      </c>
      <c r="Z1787">
        <v>0</v>
      </c>
      <c r="AA1787">
        <v>0</v>
      </c>
      <c r="AB1787">
        <v>0</v>
      </c>
      <c r="AC1787">
        <v>0</v>
      </c>
      <c r="AD1787">
        <v>0</v>
      </c>
      <c r="AJ1787" cm="1">
        <f t="array" aca="1" ref="AJ1787" ca="1">IF(OR(COUNTIF(R1787,$AZ$2:$AZ$19)),0,1)</f>
        <v>0</v>
      </c>
      <c r="AK1787" cm="1">
        <f t="array" ref="AK1787">IF(OR(COUNTIF(S1787,$AZ$2:$AZ$19)),0,1)</f>
        <v>0</v>
      </c>
      <c r="AL1787" cm="1">
        <f t="array" ref="AL1787">IF(OR(COUNTIF(T1787,$AZ$2:$AZ$19)),0,1)</f>
        <v>0</v>
      </c>
      <c r="AM1787" cm="1">
        <f t="array" ref="AM1787">IF(OR(COUNTIF(U1787,$AZ$2:$AZ$19)),0,1)</f>
        <v>0</v>
      </c>
      <c r="AN1787" cm="1">
        <f t="array" ref="AN1787">IF(OR(COUNTIF(V1787,$AZ$2:$AZ$19)),0,1)</f>
        <v>0</v>
      </c>
      <c r="AO1787" cm="1">
        <f t="array" ref="AO1787">IF(OR(COUNTIF(W1787,$AZ$2:$AZ$19)),0,1)</f>
        <v>0</v>
      </c>
      <c r="AP1787" cm="1">
        <f t="array" ref="AP1787">IF(OR(COUNTIF(X1787,$AZ$2:$AZ$19)),0,1)</f>
        <v>0</v>
      </c>
      <c r="AQ1787" cm="1">
        <f t="array" ref="AQ1787">IF(OR(COUNTIF(Y1787,$AZ$2:$AZ$19)),0,1)</f>
        <v>0</v>
      </c>
      <c r="AR1787" cm="1">
        <f t="array" ref="AR1787">IF(OR(COUNTIF(Z1787,$AZ$2:$AZ$19)),0,1)</f>
        <v>0</v>
      </c>
      <c r="AS1787" cm="1">
        <f t="array" ref="AS1787">IF(OR(COUNTIF(AA1787,$AZ$2:$AZ$19)),0,1)</f>
        <v>0</v>
      </c>
      <c r="AT1787" cm="1">
        <f t="array" ref="AT1787">IF(OR(COUNTIF(AB1787,$AZ$2:$AZ$19)),0,1)</f>
        <v>0</v>
      </c>
      <c r="AU1787" cm="1">
        <f t="array" ref="AU1787">IF(OR(COUNTIF(AC1787,$AZ$2:$AZ$19)),0,1)</f>
        <v>0</v>
      </c>
      <c r="AV1787" cm="1">
        <f t="array" ref="AV1787">IF(OR(COUNTIF(AD1787,$AZ$2:$AZ$19)),0,1)</f>
        <v>0</v>
      </c>
      <c r="AX1787">
        <f t="shared" ca="1" si="32"/>
        <v>0</v>
      </c>
    </row>
    <row r="1788" spans="1:50" x14ac:dyDescent="0.3">
      <c r="A1788" s="88" t="str" cm="1">
        <f t="array" aca="1" ref="A1788" ca="1">IF(AX1788&gt;0,'Licensee Info'!$A$2:$A$2,"#N/A")</f>
        <v>#N/A</v>
      </c>
      <c r="B1788" s="88" t="str">
        <f>'Cover Sheet'!$A$3</f>
        <v>[insert AFS Reporting Period]</v>
      </c>
      <c r="C1788" s="88" t="str">
        <f>'Cover Sheet'!$D$3</f>
        <v>[insert all medical and adult-use license record numbers covered by this AFS]</v>
      </c>
      <c r="D1788" s="88" t="str">
        <f>'Cover Sheet'!$A$6</f>
        <v>[insert name of firm]</v>
      </c>
      <c r="E1788" s="88" t="str">
        <f>'Cover Sheet'!$B$6</f>
        <v>[insert CPA name]</v>
      </c>
      <c r="F1788" s="88" t="str">
        <f>'Cover Sheet'!$B$8</f>
        <v>[insert CPA license number]</v>
      </c>
      <c r="G1788" s="88" t="str">
        <f>'Cover Sheet'!$D$6</f>
        <v>[insert direct email address]</v>
      </c>
      <c r="H1788" s="88" t="str">
        <f>'Cover Sheet'!$D$8</f>
        <v>[insert direct phone number]</v>
      </c>
      <c r="I1788" s="88" t="str">
        <f>'Cover Sheet'!$D$10</f>
        <v>[insert firm mailing address]</v>
      </c>
      <c r="J1788" s="88" t="str">
        <f>'Licensee Info'!$E$2</f>
        <v>Report not attested to correctly</v>
      </c>
      <c r="K1788" s="91" t="s">
        <v>309</v>
      </c>
      <c r="L1788" s="91">
        <v>1</v>
      </c>
      <c r="M1788" s="91">
        <v>2</v>
      </c>
      <c r="N1788" s="91">
        <v>7</v>
      </c>
      <c r="O1788" s="91">
        <v>7</v>
      </c>
      <c r="P1788" s="91"/>
      <c r="Q1788" s="91"/>
      <c r="R1788" s="91" t="str">
        <f ca="1">'E5 - Service Vendors'!$C$210</f>
        <v>[Autofilled based on inputs from part 1]</v>
      </c>
      <c r="S1788" s="91">
        <v>0</v>
      </c>
      <c r="T1788" s="91">
        <v>0</v>
      </c>
      <c r="U1788" s="91">
        <v>0</v>
      </c>
      <c r="V1788" s="91">
        <v>0</v>
      </c>
      <c r="W1788" s="91">
        <v>0</v>
      </c>
      <c r="X1788" s="91">
        <v>0</v>
      </c>
      <c r="Y1788" s="91">
        <v>0</v>
      </c>
      <c r="Z1788" s="91">
        <v>0</v>
      </c>
      <c r="AA1788" s="91">
        <v>0</v>
      </c>
      <c r="AB1788" s="91">
        <v>0</v>
      </c>
      <c r="AC1788" s="91">
        <v>0</v>
      </c>
      <c r="AD1788" s="91">
        <v>0</v>
      </c>
      <c r="AE1788" s="91"/>
      <c r="AF1788" s="91"/>
      <c r="AG1788" s="91"/>
      <c r="AH1788" s="91"/>
      <c r="AJ1788" cm="1">
        <f t="array" aca="1" ref="AJ1788" ca="1">IF(OR(COUNTIF(R1788,$AZ$2:$AZ$19)),0,1)</f>
        <v>0</v>
      </c>
      <c r="AK1788" cm="1">
        <f t="array" ref="AK1788">IF(OR(COUNTIF(S1788,$AZ$2:$AZ$19)),0,1)</f>
        <v>0</v>
      </c>
      <c r="AL1788" cm="1">
        <f t="array" ref="AL1788">IF(OR(COUNTIF(T1788,$AZ$2:$AZ$19)),0,1)</f>
        <v>0</v>
      </c>
      <c r="AM1788" cm="1">
        <f t="array" ref="AM1788">IF(OR(COUNTIF(U1788,$AZ$2:$AZ$19)),0,1)</f>
        <v>0</v>
      </c>
      <c r="AN1788" cm="1">
        <f t="array" ref="AN1788">IF(OR(COUNTIF(V1788,$AZ$2:$AZ$19)),0,1)</f>
        <v>0</v>
      </c>
      <c r="AO1788" cm="1">
        <f t="array" ref="AO1788">IF(OR(COUNTIF(W1788,$AZ$2:$AZ$19)),0,1)</f>
        <v>0</v>
      </c>
      <c r="AP1788" cm="1">
        <f t="array" ref="AP1788">IF(OR(COUNTIF(X1788,$AZ$2:$AZ$19)),0,1)</f>
        <v>0</v>
      </c>
      <c r="AQ1788" cm="1">
        <f t="array" ref="AQ1788">IF(OR(COUNTIF(Y1788,$AZ$2:$AZ$19)),0,1)</f>
        <v>0</v>
      </c>
      <c r="AR1788" cm="1">
        <f t="array" ref="AR1788">IF(OR(COUNTIF(Z1788,$AZ$2:$AZ$19)),0,1)</f>
        <v>0</v>
      </c>
      <c r="AS1788" cm="1">
        <f t="array" ref="AS1788">IF(OR(COUNTIF(AA1788,$AZ$2:$AZ$19)),0,1)</f>
        <v>0</v>
      </c>
      <c r="AT1788" cm="1">
        <f t="array" ref="AT1788">IF(OR(COUNTIF(AB1788,$AZ$2:$AZ$19)),0,1)</f>
        <v>0</v>
      </c>
      <c r="AU1788" cm="1">
        <f t="array" ref="AU1788">IF(OR(COUNTIF(AC1788,$AZ$2:$AZ$19)),0,1)</f>
        <v>0</v>
      </c>
      <c r="AV1788" cm="1">
        <f t="array" ref="AV1788">IF(OR(COUNTIF(AD1788,$AZ$2:$AZ$19)),0,1)</f>
        <v>0</v>
      </c>
      <c r="AX1788">
        <f t="shared" ca="1" si="32"/>
        <v>0</v>
      </c>
    </row>
    <row r="1789" spans="1:50" x14ac:dyDescent="0.3">
      <c r="A1789" s="92" t="str" cm="1">
        <f t="array" aca="1" ref="A1789" ca="1">IF(AX1789&gt;0,'Licensee Info'!$A$2:$A$2,"#N/A")</f>
        <v>#N/A</v>
      </c>
      <c r="B1789" s="88" t="str">
        <f>'Cover Sheet'!$A$3</f>
        <v>[insert AFS Reporting Period]</v>
      </c>
      <c r="C1789" s="88" t="str">
        <f>'Cover Sheet'!$D$3</f>
        <v>[insert all medical and adult-use license record numbers covered by this AFS]</v>
      </c>
      <c r="D1789" s="88" t="str">
        <f>'Cover Sheet'!$A$6</f>
        <v>[insert name of firm]</v>
      </c>
      <c r="E1789" s="88" t="str">
        <f>'Cover Sheet'!$B$6</f>
        <v>[insert CPA name]</v>
      </c>
      <c r="F1789" s="88" t="str">
        <f>'Cover Sheet'!$B$8</f>
        <v>[insert CPA license number]</v>
      </c>
      <c r="G1789" s="88" t="str">
        <f>'Cover Sheet'!$D$6</f>
        <v>[insert direct email address]</v>
      </c>
      <c r="H1789" s="88" t="str">
        <f>'Cover Sheet'!$D$8</f>
        <v>[insert direct phone number]</v>
      </c>
      <c r="I1789" s="88" t="str">
        <f>'Cover Sheet'!$D$10</f>
        <v>[insert firm mailing address]</v>
      </c>
      <c r="J1789" s="88" t="str">
        <f>'Licensee Info'!$E$2</f>
        <v>Report not attested to correctly</v>
      </c>
      <c r="K1789" t="s">
        <v>309</v>
      </c>
      <c r="L1789">
        <v>1</v>
      </c>
      <c r="M1789">
        <v>2</v>
      </c>
      <c r="N1789">
        <v>7</v>
      </c>
      <c r="O1789">
        <v>8</v>
      </c>
      <c r="R1789" t="str">
        <f ca="1">'E5 - Service Vendors'!$C$210</f>
        <v>[Autofilled based on inputs from part 1]</v>
      </c>
      <c r="S1789">
        <v>0</v>
      </c>
      <c r="T1789">
        <v>0</v>
      </c>
      <c r="U1789">
        <v>0</v>
      </c>
      <c r="V1789">
        <v>0</v>
      </c>
      <c r="W1789">
        <v>0</v>
      </c>
      <c r="X1789">
        <v>0</v>
      </c>
      <c r="Y1789">
        <v>0</v>
      </c>
      <c r="Z1789">
        <v>0</v>
      </c>
      <c r="AA1789">
        <v>0</v>
      </c>
      <c r="AB1789">
        <v>0</v>
      </c>
      <c r="AC1789">
        <v>0</v>
      </c>
      <c r="AD1789">
        <v>0</v>
      </c>
      <c r="AJ1789" cm="1">
        <f t="array" aca="1" ref="AJ1789" ca="1">IF(OR(COUNTIF(R1789,$AZ$2:$AZ$19)),0,1)</f>
        <v>0</v>
      </c>
      <c r="AK1789" cm="1">
        <f t="array" ref="AK1789">IF(OR(COUNTIF(S1789,$AZ$2:$AZ$19)),0,1)</f>
        <v>0</v>
      </c>
      <c r="AL1789" cm="1">
        <f t="array" ref="AL1789">IF(OR(COUNTIF(T1789,$AZ$2:$AZ$19)),0,1)</f>
        <v>0</v>
      </c>
      <c r="AM1789" cm="1">
        <f t="array" ref="AM1789">IF(OR(COUNTIF(U1789,$AZ$2:$AZ$19)),0,1)</f>
        <v>0</v>
      </c>
      <c r="AN1789" cm="1">
        <f t="array" ref="AN1789">IF(OR(COUNTIF(V1789,$AZ$2:$AZ$19)),0,1)</f>
        <v>0</v>
      </c>
      <c r="AO1789" cm="1">
        <f t="array" ref="AO1789">IF(OR(COUNTIF(W1789,$AZ$2:$AZ$19)),0,1)</f>
        <v>0</v>
      </c>
      <c r="AP1789" cm="1">
        <f t="array" ref="AP1789">IF(OR(COUNTIF(X1789,$AZ$2:$AZ$19)),0,1)</f>
        <v>0</v>
      </c>
      <c r="AQ1789" cm="1">
        <f t="array" ref="AQ1789">IF(OR(COUNTIF(Y1789,$AZ$2:$AZ$19)),0,1)</f>
        <v>0</v>
      </c>
      <c r="AR1789" cm="1">
        <f t="array" ref="AR1789">IF(OR(COUNTIF(Z1789,$AZ$2:$AZ$19)),0,1)</f>
        <v>0</v>
      </c>
      <c r="AS1789" cm="1">
        <f t="array" ref="AS1789">IF(OR(COUNTIF(AA1789,$AZ$2:$AZ$19)),0,1)</f>
        <v>0</v>
      </c>
      <c r="AT1789" cm="1">
        <f t="array" ref="AT1789">IF(OR(COUNTIF(AB1789,$AZ$2:$AZ$19)),0,1)</f>
        <v>0</v>
      </c>
      <c r="AU1789" cm="1">
        <f t="array" ref="AU1789">IF(OR(COUNTIF(AC1789,$AZ$2:$AZ$19)),0,1)</f>
        <v>0</v>
      </c>
      <c r="AV1789" cm="1">
        <f t="array" ref="AV1789">IF(OR(COUNTIF(AD1789,$AZ$2:$AZ$19)),0,1)</f>
        <v>0</v>
      </c>
      <c r="AX1789">
        <f t="shared" ca="1" si="32"/>
        <v>0</v>
      </c>
    </row>
    <row r="1790" spans="1:50" x14ac:dyDescent="0.3">
      <c r="A1790" s="88" t="str" cm="1">
        <f t="array" aca="1" ref="A1790" ca="1">IF(AX1790&gt;0,'Licensee Info'!$A$2:$A$2,"#N/A")</f>
        <v>#N/A</v>
      </c>
      <c r="B1790" s="88" t="str">
        <f>'Cover Sheet'!$A$3</f>
        <v>[insert AFS Reporting Period]</v>
      </c>
      <c r="C1790" s="88" t="str">
        <f>'Cover Sheet'!$D$3</f>
        <v>[insert all medical and adult-use license record numbers covered by this AFS]</v>
      </c>
      <c r="D1790" s="88" t="str">
        <f>'Cover Sheet'!$A$6</f>
        <v>[insert name of firm]</v>
      </c>
      <c r="E1790" s="88" t="str">
        <f>'Cover Sheet'!$B$6</f>
        <v>[insert CPA name]</v>
      </c>
      <c r="F1790" s="88" t="str">
        <f>'Cover Sheet'!$B$8</f>
        <v>[insert CPA license number]</v>
      </c>
      <c r="G1790" s="88" t="str">
        <f>'Cover Sheet'!$D$6</f>
        <v>[insert direct email address]</v>
      </c>
      <c r="H1790" s="88" t="str">
        <f>'Cover Sheet'!$D$8</f>
        <v>[insert direct phone number]</v>
      </c>
      <c r="I1790" s="88" t="str">
        <f>'Cover Sheet'!$D$10</f>
        <v>[insert firm mailing address]</v>
      </c>
      <c r="J1790" s="88" t="str">
        <f>'Licensee Info'!$E$2</f>
        <v>Report not attested to correctly</v>
      </c>
      <c r="K1790" s="91" t="s">
        <v>309</v>
      </c>
      <c r="L1790" s="91">
        <v>1</v>
      </c>
      <c r="M1790" s="91">
        <v>2</v>
      </c>
      <c r="N1790" s="91">
        <v>7</v>
      </c>
      <c r="O1790" s="91">
        <v>9</v>
      </c>
      <c r="P1790" s="91"/>
      <c r="Q1790" s="91"/>
      <c r="R1790" s="91" t="str">
        <f ca="1">'E5 - Service Vendors'!$C$210</f>
        <v>[Autofilled based on inputs from part 1]</v>
      </c>
      <c r="S1790" s="91">
        <v>0</v>
      </c>
      <c r="T1790" s="91">
        <v>0</v>
      </c>
      <c r="U1790" s="91">
        <v>0</v>
      </c>
      <c r="V1790" s="91">
        <v>0</v>
      </c>
      <c r="W1790" s="91">
        <v>0</v>
      </c>
      <c r="X1790" s="91">
        <v>0</v>
      </c>
      <c r="Y1790" s="91">
        <v>0</v>
      </c>
      <c r="Z1790" s="91">
        <v>0</v>
      </c>
      <c r="AA1790" s="91">
        <v>0</v>
      </c>
      <c r="AB1790" s="91">
        <v>0</v>
      </c>
      <c r="AC1790" s="91">
        <v>0</v>
      </c>
      <c r="AD1790" s="91">
        <v>0</v>
      </c>
      <c r="AE1790" s="91"/>
      <c r="AF1790" s="91"/>
      <c r="AG1790" s="91"/>
      <c r="AH1790" s="91"/>
      <c r="AJ1790" cm="1">
        <f t="array" aca="1" ref="AJ1790" ca="1">IF(OR(COUNTIF(R1790,$AZ$2:$AZ$19)),0,1)</f>
        <v>0</v>
      </c>
      <c r="AK1790" cm="1">
        <f t="array" ref="AK1790">IF(OR(COUNTIF(S1790,$AZ$2:$AZ$19)),0,1)</f>
        <v>0</v>
      </c>
      <c r="AL1790" cm="1">
        <f t="array" ref="AL1790">IF(OR(COUNTIF(T1790,$AZ$2:$AZ$19)),0,1)</f>
        <v>0</v>
      </c>
      <c r="AM1790" cm="1">
        <f t="array" ref="AM1790">IF(OR(COUNTIF(U1790,$AZ$2:$AZ$19)),0,1)</f>
        <v>0</v>
      </c>
      <c r="AN1790" cm="1">
        <f t="array" ref="AN1790">IF(OR(COUNTIF(V1790,$AZ$2:$AZ$19)),0,1)</f>
        <v>0</v>
      </c>
      <c r="AO1790" cm="1">
        <f t="array" ref="AO1790">IF(OR(COUNTIF(W1790,$AZ$2:$AZ$19)),0,1)</f>
        <v>0</v>
      </c>
      <c r="AP1790" cm="1">
        <f t="array" ref="AP1790">IF(OR(COUNTIF(X1790,$AZ$2:$AZ$19)),0,1)</f>
        <v>0</v>
      </c>
      <c r="AQ1790" cm="1">
        <f t="array" ref="AQ1790">IF(OR(COUNTIF(Y1790,$AZ$2:$AZ$19)),0,1)</f>
        <v>0</v>
      </c>
      <c r="AR1790" cm="1">
        <f t="array" ref="AR1790">IF(OR(COUNTIF(Z1790,$AZ$2:$AZ$19)),0,1)</f>
        <v>0</v>
      </c>
      <c r="AS1790" cm="1">
        <f t="array" ref="AS1790">IF(OR(COUNTIF(AA1790,$AZ$2:$AZ$19)),0,1)</f>
        <v>0</v>
      </c>
      <c r="AT1790" cm="1">
        <f t="array" ref="AT1790">IF(OR(COUNTIF(AB1790,$AZ$2:$AZ$19)),0,1)</f>
        <v>0</v>
      </c>
      <c r="AU1790" cm="1">
        <f t="array" ref="AU1790">IF(OR(COUNTIF(AC1790,$AZ$2:$AZ$19)),0,1)</f>
        <v>0</v>
      </c>
      <c r="AV1790" cm="1">
        <f t="array" ref="AV1790">IF(OR(COUNTIF(AD1790,$AZ$2:$AZ$19)),0,1)</f>
        <v>0</v>
      </c>
      <c r="AX1790">
        <f t="shared" ca="1" si="32"/>
        <v>0</v>
      </c>
    </row>
    <row r="1791" spans="1:50" x14ac:dyDescent="0.3">
      <c r="A1791" s="92" t="str" cm="1">
        <f t="array" aca="1" ref="A1791" ca="1">IF(AX1791&gt;0,'Licensee Info'!$A$2:$A$2,"#N/A")</f>
        <v>#N/A</v>
      </c>
      <c r="B1791" s="88" t="str">
        <f>'Cover Sheet'!$A$3</f>
        <v>[insert AFS Reporting Period]</v>
      </c>
      <c r="C1791" s="88" t="str">
        <f>'Cover Sheet'!$D$3</f>
        <v>[insert all medical and adult-use license record numbers covered by this AFS]</v>
      </c>
      <c r="D1791" s="88" t="str">
        <f>'Cover Sheet'!$A$6</f>
        <v>[insert name of firm]</v>
      </c>
      <c r="E1791" s="88" t="str">
        <f>'Cover Sheet'!$B$6</f>
        <v>[insert CPA name]</v>
      </c>
      <c r="F1791" s="88" t="str">
        <f>'Cover Sheet'!$B$8</f>
        <v>[insert CPA license number]</v>
      </c>
      <c r="G1791" s="88" t="str">
        <f>'Cover Sheet'!$D$6</f>
        <v>[insert direct email address]</v>
      </c>
      <c r="H1791" s="88" t="str">
        <f>'Cover Sheet'!$D$8</f>
        <v>[insert direct phone number]</v>
      </c>
      <c r="I1791" s="88" t="str">
        <f>'Cover Sheet'!$D$10</f>
        <v>[insert firm mailing address]</v>
      </c>
      <c r="J1791" s="88" t="str">
        <f>'Licensee Info'!$E$2</f>
        <v>Report not attested to correctly</v>
      </c>
      <c r="K1791" t="s">
        <v>309</v>
      </c>
      <c r="L1791">
        <v>1</v>
      </c>
      <c r="M1791">
        <v>2</v>
      </c>
      <c r="N1791">
        <v>7</v>
      </c>
      <c r="O1791">
        <v>10</v>
      </c>
      <c r="R1791" t="str">
        <f ca="1">'E5 - Service Vendors'!$C$210</f>
        <v>[Autofilled based on inputs from part 1]</v>
      </c>
      <c r="S1791">
        <v>0</v>
      </c>
      <c r="T1791">
        <v>0</v>
      </c>
      <c r="U1791">
        <v>0</v>
      </c>
      <c r="V1791">
        <v>0</v>
      </c>
      <c r="W1791">
        <v>0</v>
      </c>
      <c r="X1791">
        <v>0</v>
      </c>
      <c r="Y1791">
        <v>0</v>
      </c>
      <c r="Z1791">
        <v>0</v>
      </c>
      <c r="AA1791">
        <v>0</v>
      </c>
      <c r="AB1791">
        <v>0</v>
      </c>
      <c r="AC1791">
        <v>0</v>
      </c>
      <c r="AD1791">
        <v>0</v>
      </c>
      <c r="AJ1791" cm="1">
        <f t="array" aca="1" ref="AJ1791" ca="1">IF(OR(COUNTIF(R1791,$AZ$2:$AZ$19)),0,1)</f>
        <v>0</v>
      </c>
      <c r="AK1791" cm="1">
        <f t="array" ref="AK1791">IF(OR(COUNTIF(S1791,$AZ$2:$AZ$19)),0,1)</f>
        <v>0</v>
      </c>
      <c r="AL1791" cm="1">
        <f t="array" ref="AL1791">IF(OR(COUNTIF(T1791,$AZ$2:$AZ$19)),0,1)</f>
        <v>0</v>
      </c>
      <c r="AM1791" cm="1">
        <f t="array" ref="AM1791">IF(OR(COUNTIF(U1791,$AZ$2:$AZ$19)),0,1)</f>
        <v>0</v>
      </c>
      <c r="AN1791" cm="1">
        <f t="array" ref="AN1791">IF(OR(COUNTIF(V1791,$AZ$2:$AZ$19)),0,1)</f>
        <v>0</v>
      </c>
      <c r="AO1791" cm="1">
        <f t="array" ref="AO1791">IF(OR(COUNTIF(W1791,$AZ$2:$AZ$19)),0,1)</f>
        <v>0</v>
      </c>
      <c r="AP1791" cm="1">
        <f t="array" ref="AP1791">IF(OR(COUNTIF(X1791,$AZ$2:$AZ$19)),0,1)</f>
        <v>0</v>
      </c>
      <c r="AQ1791" cm="1">
        <f t="array" ref="AQ1791">IF(OR(COUNTIF(Y1791,$AZ$2:$AZ$19)),0,1)</f>
        <v>0</v>
      </c>
      <c r="AR1791" cm="1">
        <f t="array" ref="AR1791">IF(OR(COUNTIF(Z1791,$AZ$2:$AZ$19)),0,1)</f>
        <v>0</v>
      </c>
      <c r="AS1791" cm="1">
        <f t="array" ref="AS1791">IF(OR(COUNTIF(AA1791,$AZ$2:$AZ$19)),0,1)</f>
        <v>0</v>
      </c>
      <c r="AT1791" cm="1">
        <f t="array" ref="AT1791">IF(OR(COUNTIF(AB1791,$AZ$2:$AZ$19)),0,1)</f>
        <v>0</v>
      </c>
      <c r="AU1791" cm="1">
        <f t="array" ref="AU1791">IF(OR(COUNTIF(AC1791,$AZ$2:$AZ$19)),0,1)</f>
        <v>0</v>
      </c>
      <c r="AV1791" cm="1">
        <f t="array" ref="AV1791">IF(OR(COUNTIF(AD1791,$AZ$2:$AZ$19)),0,1)</f>
        <v>0</v>
      </c>
      <c r="AX1791">
        <f t="shared" ca="1" si="32"/>
        <v>0</v>
      </c>
    </row>
    <row r="1792" spans="1:50" x14ac:dyDescent="0.3">
      <c r="A1792" s="88" t="str" cm="1">
        <f t="array" aca="1" ref="A1792" ca="1">IF(AX1792&gt;0,'Licensee Info'!$A$2:$A$2,"#N/A")</f>
        <v>#N/A</v>
      </c>
      <c r="B1792" s="88" t="str">
        <f>'Cover Sheet'!$A$3</f>
        <v>[insert AFS Reporting Period]</v>
      </c>
      <c r="C1792" s="88" t="str">
        <f>'Cover Sheet'!$D$3</f>
        <v>[insert all medical and adult-use license record numbers covered by this AFS]</v>
      </c>
      <c r="D1792" s="88" t="str">
        <f>'Cover Sheet'!$A$6</f>
        <v>[insert name of firm]</v>
      </c>
      <c r="E1792" s="88" t="str">
        <f>'Cover Sheet'!$B$6</f>
        <v>[insert CPA name]</v>
      </c>
      <c r="F1792" s="88" t="str">
        <f>'Cover Sheet'!$B$8</f>
        <v>[insert CPA license number]</v>
      </c>
      <c r="G1792" s="88" t="str">
        <f>'Cover Sheet'!$D$6</f>
        <v>[insert direct email address]</v>
      </c>
      <c r="H1792" s="88" t="str">
        <f>'Cover Sheet'!$D$8</f>
        <v>[insert direct phone number]</v>
      </c>
      <c r="I1792" s="88" t="str">
        <f>'Cover Sheet'!$D$10</f>
        <v>[insert firm mailing address]</v>
      </c>
      <c r="J1792" s="88" t="str">
        <f>'Licensee Info'!$E$2</f>
        <v>Report not attested to correctly</v>
      </c>
      <c r="K1792" s="91" t="s">
        <v>309</v>
      </c>
      <c r="L1792" s="91">
        <v>1</v>
      </c>
      <c r="M1792" s="91">
        <v>2</v>
      </c>
      <c r="N1792" s="91">
        <v>7</v>
      </c>
      <c r="O1792" s="91">
        <v>11</v>
      </c>
      <c r="P1792" s="91"/>
      <c r="Q1792" s="91"/>
      <c r="R1792" s="91" t="str">
        <f ca="1">'E5 - Service Vendors'!$C$210</f>
        <v>[Autofilled based on inputs from part 1]</v>
      </c>
      <c r="S1792" s="91">
        <v>0</v>
      </c>
      <c r="T1792" s="91">
        <v>0</v>
      </c>
      <c r="U1792" s="91">
        <v>0</v>
      </c>
      <c r="V1792" s="91">
        <v>0</v>
      </c>
      <c r="W1792" s="91">
        <v>0</v>
      </c>
      <c r="X1792" s="91">
        <v>0</v>
      </c>
      <c r="Y1792" s="91">
        <v>0</v>
      </c>
      <c r="Z1792" s="91">
        <v>0</v>
      </c>
      <c r="AA1792" s="91">
        <v>0</v>
      </c>
      <c r="AB1792" s="91">
        <v>0</v>
      </c>
      <c r="AC1792" s="91">
        <v>0</v>
      </c>
      <c r="AD1792" s="91">
        <v>0</v>
      </c>
      <c r="AE1792" s="91"/>
      <c r="AF1792" s="91"/>
      <c r="AG1792" s="91"/>
      <c r="AH1792" s="91"/>
      <c r="AJ1792" cm="1">
        <f t="array" aca="1" ref="AJ1792" ca="1">IF(OR(COUNTIF(R1792,$AZ$2:$AZ$19)),0,1)</f>
        <v>0</v>
      </c>
      <c r="AK1792" cm="1">
        <f t="array" ref="AK1792">IF(OR(COUNTIF(S1792,$AZ$2:$AZ$19)),0,1)</f>
        <v>0</v>
      </c>
      <c r="AL1792" cm="1">
        <f t="array" ref="AL1792">IF(OR(COUNTIF(T1792,$AZ$2:$AZ$19)),0,1)</f>
        <v>0</v>
      </c>
      <c r="AM1792" cm="1">
        <f t="array" ref="AM1792">IF(OR(COUNTIF(U1792,$AZ$2:$AZ$19)),0,1)</f>
        <v>0</v>
      </c>
      <c r="AN1792" cm="1">
        <f t="array" ref="AN1792">IF(OR(COUNTIF(V1792,$AZ$2:$AZ$19)),0,1)</f>
        <v>0</v>
      </c>
      <c r="AO1792" cm="1">
        <f t="array" ref="AO1792">IF(OR(COUNTIF(W1792,$AZ$2:$AZ$19)),0,1)</f>
        <v>0</v>
      </c>
      <c r="AP1792" cm="1">
        <f t="array" ref="AP1792">IF(OR(COUNTIF(X1792,$AZ$2:$AZ$19)),0,1)</f>
        <v>0</v>
      </c>
      <c r="AQ1792" cm="1">
        <f t="array" ref="AQ1792">IF(OR(COUNTIF(Y1792,$AZ$2:$AZ$19)),0,1)</f>
        <v>0</v>
      </c>
      <c r="AR1792" cm="1">
        <f t="array" ref="AR1792">IF(OR(COUNTIF(Z1792,$AZ$2:$AZ$19)),0,1)</f>
        <v>0</v>
      </c>
      <c r="AS1792" cm="1">
        <f t="array" ref="AS1792">IF(OR(COUNTIF(AA1792,$AZ$2:$AZ$19)),0,1)</f>
        <v>0</v>
      </c>
      <c r="AT1792" cm="1">
        <f t="array" ref="AT1792">IF(OR(COUNTIF(AB1792,$AZ$2:$AZ$19)),0,1)</f>
        <v>0</v>
      </c>
      <c r="AU1792" cm="1">
        <f t="array" ref="AU1792">IF(OR(COUNTIF(AC1792,$AZ$2:$AZ$19)),0,1)</f>
        <v>0</v>
      </c>
      <c r="AV1792" cm="1">
        <f t="array" ref="AV1792">IF(OR(COUNTIF(AD1792,$AZ$2:$AZ$19)),0,1)</f>
        <v>0</v>
      </c>
      <c r="AX1792">
        <f t="shared" ca="1" si="32"/>
        <v>0</v>
      </c>
    </row>
    <row r="1793" spans="1:50" x14ac:dyDescent="0.3">
      <c r="A1793" s="92" t="str" cm="1">
        <f t="array" aca="1" ref="A1793" ca="1">IF(AX1793&gt;0,'Licensee Info'!$A$2:$A$2,"#N/A")</f>
        <v>#N/A</v>
      </c>
      <c r="B1793" s="88" t="str">
        <f>'Cover Sheet'!$A$3</f>
        <v>[insert AFS Reporting Period]</v>
      </c>
      <c r="C1793" s="88" t="str">
        <f>'Cover Sheet'!$D$3</f>
        <v>[insert all medical and adult-use license record numbers covered by this AFS]</v>
      </c>
      <c r="D1793" s="88" t="str">
        <f>'Cover Sheet'!$A$6</f>
        <v>[insert name of firm]</v>
      </c>
      <c r="E1793" s="88" t="str">
        <f>'Cover Sheet'!$B$6</f>
        <v>[insert CPA name]</v>
      </c>
      <c r="F1793" s="88" t="str">
        <f>'Cover Sheet'!$B$8</f>
        <v>[insert CPA license number]</v>
      </c>
      <c r="G1793" s="88" t="str">
        <f>'Cover Sheet'!$D$6</f>
        <v>[insert direct email address]</v>
      </c>
      <c r="H1793" s="88" t="str">
        <f>'Cover Sheet'!$D$8</f>
        <v>[insert direct phone number]</v>
      </c>
      <c r="I1793" s="88" t="str">
        <f>'Cover Sheet'!$D$10</f>
        <v>[insert firm mailing address]</v>
      </c>
      <c r="J1793" s="88" t="str">
        <f>'Licensee Info'!$E$2</f>
        <v>Report not attested to correctly</v>
      </c>
      <c r="K1793" t="s">
        <v>309</v>
      </c>
      <c r="L1793">
        <v>1</v>
      </c>
      <c r="M1793">
        <v>2</v>
      </c>
      <c r="N1793">
        <v>7</v>
      </c>
      <c r="O1793">
        <v>12</v>
      </c>
      <c r="R1793" t="str">
        <f ca="1">'E5 - Service Vendors'!$C$210</f>
        <v>[Autofilled based on inputs from part 1]</v>
      </c>
      <c r="S1793">
        <v>0</v>
      </c>
      <c r="T1793">
        <v>0</v>
      </c>
      <c r="U1793">
        <v>0</v>
      </c>
      <c r="V1793">
        <v>0</v>
      </c>
      <c r="W1793">
        <v>0</v>
      </c>
      <c r="X1793">
        <v>0</v>
      </c>
      <c r="Y1793">
        <v>0</v>
      </c>
      <c r="Z1793">
        <v>0</v>
      </c>
      <c r="AA1793">
        <v>0</v>
      </c>
      <c r="AB1793">
        <v>0</v>
      </c>
      <c r="AC1793">
        <v>0</v>
      </c>
      <c r="AD1793">
        <v>0</v>
      </c>
      <c r="AJ1793" cm="1">
        <f t="array" aca="1" ref="AJ1793" ca="1">IF(OR(COUNTIF(R1793,$AZ$2:$AZ$19)),0,1)</f>
        <v>0</v>
      </c>
      <c r="AK1793" cm="1">
        <f t="array" ref="AK1793">IF(OR(COUNTIF(S1793,$AZ$2:$AZ$19)),0,1)</f>
        <v>0</v>
      </c>
      <c r="AL1793" cm="1">
        <f t="array" ref="AL1793">IF(OR(COUNTIF(T1793,$AZ$2:$AZ$19)),0,1)</f>
        <v>0</v>
      </c>
      <c r="AM1793" cm="1">
        <f t="array" ref="AM1793">IF(OR(COUNTIF(U1793,$AZ$2:$AZ$19)),0,1)</f>
        <v>0</v>
      </c>
      <c r="AN1793" cm="1">
        <f t="array" ref="AN1793">IF(OR(COUNTIF(V1793,$AZ$2:$AZ$19)),0,1)</f>
        <v>0</v>
      </c>
      <c r="AO1793" cm="1">
        <f t="array" ref="AO1793">IF(OR(COUNTIF(W1793,$AZ$2:$AZ$19)),0,1)</f>
        <v>0</v>
      </c>
      <c r="AP1793" cm="1">
        <f t="array" ref="AP1793">IF(OR(COUNTIF(X1793,$AZ$2:$AZ$19)),0,1)</f>
        <v>0</v>
      </c>
      <c r="AQ1793" cm="1">
        <f t="array" ref="AQ1793">IF(OR(COUNTIF(Y1793,$AZ$2:$AZ$19)),0,1)</f>
        <v>0</v>
      </c>
      <c r="AR1793" cm="1">
        <f t="array" ref="AR1793">IF(OR(COUNTIF(Z1793,$AZ$2:$AZ$19)),0,1)</f>
        <v>0</v>
      </c>
      <c r="AS1793" cm="1">
        <f t="array" ref="AS1793">IF(OR(COUNTIF(AA1793,$AZ$2:$AZ$19)),0,1)</f>
        <v>0</v>
      </c>
      <c r="AT1793" cm="1">
        <f t="array" ref="AT1793">IF(OR(COUNTIF(AB1793,$AZ$2:$AZ$19)),0,1)</f>
        <v>0</v>
      </c>
      <c r="AU1793" cm="1">
        <f t="array" ref="AU1793">IF(OR(COUNTIF(AC1793,$AZ$2:$AZ$19)),0,1)</f>
        <v>0</v>
      </c>
      <c r="AV1793" cm="1">
        <f t="array" ref="AV1793">IF(OR(COUNTIF(AD1793,$AZ$2:$AZ$19)),0,1)</f>
        <v>0</v>
      </c>
      <c r="AX1793">
        <f t="shared" ca="1" si="32"/>
        <v>0</v>
      </c>
    </row>
    <row r="1794" spans="1:50" x14ac:dyDescent="0.3">
      <c r="A1794" s="88" t="str" cm="1">
        <f t="array" ref="A1794">IF(AX1794&gt;0,'Licensee Info'!$A$2:$A$2,"#N/A")</f>
        <v>#N/A</v>
      </c>
      <c r="B1794" s="88" t="str">
        <f>'Cover Sheet'!$A$3</f>
        <v>[insert AFS Reporting Period]</v>
      </c>
      <c r="C1794" s="88" t="str">
        <f>'Cover Sheet'!$D$3</f>
        <v>[insert all medical and adult-use license record numbers covered by this AFS]</v>
      </c>
      <c r="D1794" s="88" t="str">
        <f>'Cover Sheet'!$A$6</f>
        <v>[insert name of firm]</v>
      </c>
      <c r="E1794" s="88" t="str">
        <f>'Cover Sheet'!$B$6</f>
        <v>[insert CPA name]</v>
      </c>
      <c r="F1794" s="88" t="str">
        <f>'Cover Sheet'!$B$8</f>
        <v>[insert CPA license number]</v>
      </c>
      <c r="G1794" s="88" t="str">
        <f>'Cover Sheet'!$D$6</f>
        <v>[insert direct email address]</v>
      </c>
      <c r="H1794" s="88" t="str">
        <f>'Cover Sheet'!$D$8</f>
        <v>[insert direct phone number]</v>
      </c>
      <c r="I1794" s="88" t="str">
        <f>'Cover Sheet'!$D$10</f>
        <v>[insert firm mailing address]</v>
      </c>
      <c r="J1794" s="88" t="str">
        <f>'Licensee Info'!$E$2</f>
        <v>Report not attested to correctly</v>
      </c>
      <c r="K1794" s="91" t="s">
        <v>309</v>
      </c>
      <c r="L1794" s="91">
        <v>1</v>
      </c>
      <c r="M1794" s="91" t="s">
        <v>284</v>
      </c>
      <c r="N1794" s="91">
        <v>7</v>
      </c>
      <c r="O1794" s="91">
        <v>1</v>
      </c>
      <c r="P1794" s="91"/>
      <c r="Q1794" s="91"/>
      <c r="R1794" s="91" cm="1">
        <f t="array" ref="R1794:V1803">'E5 - Service Vendors'!$A$226:$E$235</f>
        <v>0</v>
      </c>
      <c r="S1794" s="91">
        <v>0</v>
      </c>
      <c r="T1794" s="91">
        <v>0</v>
      </c>
      <c r="U1794" s="91">
        <v>0</v>
      </c>
      <c r="V1794" s="91">
        <v>0</v>
      </c>
      <c r="W1794" s="91">
        <v>0</v>
      </c>
      <c r="X1794" s="91">
        <v>0</v>
      </c>
      <c r="Y1794" s="91">
        <v>0</v>
      </c>
      <c r="Z1794" s="91">
        <v>0</v>
      </c>
      <c r="AA1794" s="91">
        <v>0</v>
      </c>
      <c r="AB1794" s="91">
        <v>0</v>
      </c>
      <c r="AC1794" s="91">
        <v>0</v>
      </c>
      <c r="AD1794" s="91">
        <v>0</v>
      </c>
      <c r="AE1794" s="91"/>
      <c r="AF1794" s="91"/>
      <c r="AG1794" s="91"/>
      <c r="AH1794" s="91"/>
      <c r="AJ1794" cm="1">
        <f t="array" ref="AJ1794">IF(OR(COUNTIF(R1794,$AZ$2:$AZ$19)),0,1)</f>
        <v>0</v>
      </c>
      <c r="AK1794" cm="1">
        <f t="array" ref="AK1794">IF(OR(COUNTIF(S1794,$AZ$2:$AZ$19)),0,1)</f>
        <v>0</v>
      </c>
      <c r="AL1794" cm="1">
        <f t="array" ref="AL1794">IF(OR(COUNTIF(T1794,$AZ$2:$AZ$19)),0,1)</f>
        <v>0</v>
      </c>
      <c r="AM1794" cm="1">
        <f t="array" ref="AM1794">IF(OR(COUNTIF(U1794,$AZ$2:$AZ$19)),0,1)</f>
        <v>0</v>
      </c>
      <c r="AN1794" cm="1">
        <f t="array" ref="AN1794">IF(OR(COUNTIF(V1794,$AZ$2:$AZ$19)),0,1)</f>
        <v>0</v>
      </c>
      <c r="AO1794" cm="1">
        <f t="array" ref="AO1794">IF(OR(COUNTIF(W1794,$AZ$2:$AZ$19)),0,1)</f>
        <v>0</v>
      </c>
      <c r="AP1794" cm="1">
        <f t="array" ref="AP1794">IF(OR(COUNTIF(X1794,$AZ$2:$AZ$19)),0,1)</f>
        <v>0</v>
      </c>
      <c r="AQ1794" cm="1">
        <f t="array" ref="AQ1794">IF(OR(COUNTIF(Y1794,$AZ$2:$AZ$19)),0,1)</f>
        <v>0</v>
      </c>
      <c r="AR1794" cm="1">
        <f t="array" ref="AR1794">IF(OR(COUNTIF(Z1794,$AZ$2:$AZ$19)),0,1)</f>
        <v>0</v>
      </c>
      <c r="AS1794" cm="1">
        <f t="array" ref="AS1794">IF(OR(COUNTIF(AA1794,$AZ$2:$AZ$19)),0,1)</f>
        <v>0</v>
      </c>
      <c r="AT1794" cm="1">
        <f t="array" ref="AT1794">IF(OR(COUNTIF(AB1794,$AZ$2:$AZ$19)),0,1)</f>
        <v>0</v>
      </c>
      <c r="AU1794" cm="1">
        <f t="array" ref="AU1794">IF(OR(COUNTIF(AC1794,$AZ$2:$AZ$19)),0,1)</f>
        <v>0</v>
      </c>
      <c r="AV1794" cm="1">
        <f t="array" ref="AV1794">IF(OR(COUNTIF(AD1794,$AZ$2:$AZ$19)),0,1)</f>
        <v>0</v>
      </c>
      <c r="AX1794">
        <f t="shared" si="32"/>
        <v>0</v>
      </c>
    </row>
    <row r="1795" spans="1:50" x14ac:dyDescent="0.3">
      <c r="A1795" s="92" t="str" cm="1">
        <f t="array" ref="A1795">IF(AX1795&gt;0,'Licensee Info'!$A$2:$A$2,"#N/A")</f>
        <v>#N/A</v>
      </c>
      <c r="B1795" s="88" t="str">
        <f>'Cover Sheet'!$A$3</f>
        <v>[insert AFS Reporting Period]</v>
      </c>
      <c r="C1795" s="88" t="str">
        <f>'Cover Sheet'!$D$3</f>
        <v>[insert all medical and adult-use license record numbers covered by this AFS]</v>
      </c>
      <c r="D1795" s="88" t="str">
        <f>'Cover Sheet'!$A$6</f>
        <v>[insert name of firm]</v>
      </c>
      <c r="E1795" s="88" t="str">
        <f>'Cover Sheet'!$B$6</f>
        <v>[insert CPA name]</v>
      </c>
      <c r="F1795" s="88" t="str">
        <f>'Cover Sheet'!$B$8</f>
        <v>[insert CPA license number]</v>
      </c>
      <c r="G1795" s="88" t="str">
        <f>'Cover Sheet'!$D$6</f>
        <v>[insert direct email address]</v>
      </c>
      <c r="H1795" s="88" t="str">
        <f>'Cover Sheet'!$D$8</f>
        <v>[insert direct phone number]</v>
      </c>
      <c r="I1795" s="88" t="str">
        <f>'Cover Sheet'!$D$10</f>
        <v>[insert firm mailing address]</v>
      </c>
      <c r="J1795" s="88" t="str">
        <f>'Licensee Info'!$E$2</f>
        <v>Report not attested to correctly</v>
      </c>
      <c r="K1795" t="s">
        <v>309</v>
      </c>
      <c r="L1795">
        <v>1</v>
      </c>
      <c r="M1795" t="s">
        <v>284</v>
      </c>
      <c r="N1795">
        <v>7</v>
      </c>
      <c r="O1795">
        <v>2</v>
      </c>
      <c r="R1795">
        <v>0</v>
      </c>
      <c r="S1795">
        <v>0</v>
      </c>
      <c r="T1795">
        <v>0</v>
      </c>
      <c r="U1795">
        <v>0</v>
      </c>
      <c r="V1795">
        <v>0</v>
      </c>
      <c r="W1795">
        <v>0</v>
      </c>
      <c r="X1795">
        <v>0</v>
      </c>
      <c r="Y1795">
        <v>0</v>
      </c>
      <c r="Z1795">
        <v>0</v>
      </c>
      <c r="AA1795">
        <v>0</v>
      </c>
      <c r="AB1795">
        <v>0</v>
      </c>
      <c r="AC1795">
        <v>0</v>
      </c>
      <c r="AD1795">
        <v>0</v>
      </c>
      <c r="AJ1795" cm="1">
        <f t="array" ref="AJ1795">IF(OR(COUNTIF(R1795,$AZ$2:$AZ$19)),0,1)</f>
        <v>0</v>
      </c>
      <c r="AK1795" cm="1">
        <f t="array" ref="AK1795">IF(OR(COUNTIF(S1795,$AZ$2:$AZ$19)),0,1)</f>
        <v>0</v>
      </c>
      <c r="AL1795" cm="1">
        <f t="array" ref="AL1795">IF(OR(COUNTIF(T1795,$AZ$2:$AZ$19)),0,1)</f>
        <v>0</v>
      </c>
      <c r="AM1795" cm="1">
        <f t="array" ref="AM1795">IF(OR(COUNTIF(U1795,$AZ$2:$AZ$19)),0,1)</f>
        <v>0</v>
      </c>
      <c r="AN1795" cm="1">
        <f t="array" ref="AN1795">IF(OR(COUNTIF(V1795,$AZ$2:$AZ$19)),0,1)</f>
        <v>0</v>
      </c>
      <c r="AO1795" cm="1">
        <f t="array" ref="AO1795">IF(OR(COUNTIF(W1795,$AZ$2:$AZ$19)),0,1)</f>
        <v>0</v>
      </c>
      <c r="AP1795" cm="1">
        <f t="array" ref="AP1795">IF(OR(COUNTIF(X1795,$AZ$2:$AZ$19)),0,1)</f>
        <v>0</v>
      </c>
      <c r="AQ1795" cm="1">
        <f t="array" ref="AQ1795">IF(OR(COUNTIF(Y1795,$AZ$2:$AZ$19)),0,1)</f>
        <v>0</v>
      </c>
      <c r="AR1795" cm="1">
        <f t="array" ref="AR1795">IF(OR(COUNTIF(Z1795,$AZ$2:$AZ$19)),0,1)</f>
        <v>0</v>
      </c>
      <c r="AS1795" cm="1">
        <f t="array" ref="AS1795">IF(OR(COUNTIF(AA1795,$AZ$2:$AZ$19)),0,1)</f>
        <v>0</v>
      </c>
      <c r="AT1795" cm="1">
        <f t="array" ref="AT1795">IF(OR(COUNTIF(AB1795,$AZ$2:$AZ$19)),0,1)</f>
        <v>0</v>
      </c>
      <c r="AU1795" cm="1">
        <f t="array" ref="AU1795">IF(OR(COUNTIF(AC1795,$AZ$2:$AZ$19)),0,1)</f>
        <v>0</v>
      </c>
      <c r="AV1795" cm="1">
        <f t="array" ref="AV1795">IF(OR(COUNTIF(AD1795,$AZ$2:$AZ$19)),0,1)</f>
        <v>0</v>
      </c>
      <c r="AX1795">
        <f t="shared" si="32"/>
        <v>0</v>
      </c>
    </row>
    <row r="1796" spans="1:50" x14ac:dyDescent="0.3">
      <c r="A1796" s="88" t="str" cm="1">
        <f t="array" ref="A1796">IF(AX1796&gt;0,'Licensee Info'!$A$2:$A$2,"#N/A")</f>
        <v>#N/A</v>
      </c>
      <c r="B1796" s="88" t="str">
        <f>'Cover Sheet'!$A$3</f>
        <v>[insert AFS Reporting Period]</v>
      </c>
      <c r="C1796" s="88" t="str">
        <f>'Cover Sheet'!$D$3</f>
        <v>[insert all medical and adult-use license record numbers covered by this AFS]</v>
      </c>
      <c r="D1796" s="88" t="str">
        <f>'Cover Sheet'!$A$6</f>
        <v>[insert name of firm]</v>
      </c>
      <c r="E1796" s="88" t="str">
        <f>'Cover Sheet'!$B$6</f>
        <v>[insert CPA name]</v>
      </c>
      <c r="F1796" s="88" t="str">
        <f>'Cover Sheet'!$B$8</f>
        <v>[insert CPA license number]</v>
      </c>
      <c r="G1796" s="88" t="str">
        <f>'Cover Sheet'!$D$6</f>
        <v>[insert direct email address]</v>
      </c>
      <c r="H1796" s="88" t="str">
        <f>'Cover Sheet'!$D$8</f>
        <v>[insert direct phone number]</v>
      </c>
      <c r="I1796" s="88" t="str">
        <f>'Cover Sheet'!$D$10</f>
        <v>[insert firm mailing address]</v>
      </c>
      <c r="J1796" s="88" t="str">
        <f>'Licensee Info'!$E$2</f>
        <v>Report not attested to correctly</v>
      </c>
      <c r="K1796" s="91" t="s">
        <v>309</v>
      </c>
      <c r="L1796" s="91">
        <v>1</v>
      </c>
      <c r="M1796" s="91" t="s">
        <v>284</v>
      </c>
      <c r="N1796" s="91">
        <v>7</v>
      </c>
      <c r="O1796" s="91">
        <v>3</v>
      </c>
      <c r="P1796" s="91"/>
      <c r="Q1796" s="91"/>
      <c r="R1796" s="91">
        <v>0</v>
      </c>
      <c r="S1796" s="91">
        <v>0</v>
      </c>
      <c r="T1796" s="91">
        <v>0</v>
      </c>
      <c r="U1796" s="91">
        <v>0</v>
      </c>
      <c r="V1796" s="91">
        <v>0</v>
      </c>
      <c r="W1796" s="91">
        <v>0</v>
      </c>
      <c r="X1796" s="91">
        <v>0</v>
      </c>
      <c r="Y1796" s="91">
        <v>0</v>
      </c>
      <c r="Z1796" s="91">
        <v>0</v>
      </c>
      <c r="AA1796" s="91">
        <v>0</v>
      </c>
      <c r="AB1796" s="91">
        <v>0</v>
      </c>
      <c r="AC1796" s="91">
        <v>0</v>
      </c>
      <c r="AD1796" s="91">
        <v>0</v>
      </c>
      <c r="AE1796" s="91"/>
      <c r="AF1796" s="91"/>
      <c r="AG1796" s="91"/>
      <c r="AH1796" s="91"/>
      <c r="AJ1796" cm="1">
        <f t="array" ref="AJ1796">IF(OR(COUNTIF(R1796,$AZ$2:$AZ$19)),0,1)</f>
        <v>0</v>
      </c>
      <c r="AK1796" cm="1">
        <f t="array" ref="AK1796">IF(OR(COUNTIF(S1796,$AZ$2:$AZ$19)),0,1)</f>
        <v>0</v>
      </c>
      <c r="AL1796" cm="1">
        <f t="array" ref="AL1796">IF(OR(COUNTIF(T1796,$AZ$2:$AZ$19)),0,1)</f>
        <v>0</v>
      </c>
      <c r="AM1796" cm="1">
        <f t="array" ref="AM1796">IF(OR(COUNTIF(U1796,$AZ$2:$AZ$19)),0,1)</f>
        <v>0</v>
      </c>
      <c r="AN1796" cm="1">
        <f t="array" ref="AN1796">IF(OR(COUNTIF(V1796,$AZ$2:$AZ$19)),0,1)</f>
        <v>0</v>
      </c>
      <c r="AO1796" cm="1">
        <f t="array" ref="AO1796">IF(OR(COUNTIF(W1796,$AZ$2:$AZ$19)),0,1)</f>
        <v>0</v>
      </c>
      <c r="AP1796" cm="1">
        <f t="array" ref="AP1796">IF(OR(COUNTIF(X1796,$AZ$2:$AZ$19)),0,1)</f>
        <v>0</v>
      </c>
      <c r="AQ1796" cm="1">
        <f t="array" ref="AQ1796">IF(OR(COUNTIF(Y1796,$AZ$2:$AZ$19)),0,1)</f>
        <v>0</v>
      </c>
      <c r="AR1796" cm="1">
        <f t="array" ref="AR1796">IF(OR(COUNTIF(Z1796,$AZ$2:$AZ$19)),0,1)</f>
        <v>0</v>
      </c>
      <c r="AS1796" cm="1">
        <f t="array" ref="AS1796">IF(OR(COUNTIF(AA1796,$AZ$2:$AZ$19)),0,1)</f>
        <v>0</v>
      </c>
      <c r="AT1796" cm="1">
        <f t="array" ref="AT1796">IF(OR(COUNTIF(AB1796,$AZ$2:$AZ$19)),0,1)</f>
        <v>0</v>
      </c>
      <c r="AU1796" cm="1">
        <f t="array" ref="AU1796">IF(OR(COUNTIF(AC1796,$AZ$2:$AZ$19)),0,1)</f>
        <v>0</v>
      </c>
      <c r="AV1796" cm="1">
        <f t="array" ref="AV1796">IF(OR(COUNTIF(AD1796,$AZ$2:$AZ$19)),0,1)</f>
        <v>0</v>
      </c>
      <c r="AX1796">
        <f t="shared" si="32"/>
        <v>0</v>
      </c>
    </row>
    <row r="1797" spans="1:50" x14ac:dyDescent="0.3">
      <c r="A1797" s="92" t="str" cm="1">
        <f t="array" ref="A1797">IF(AX1797&gt;0,'Licensee Info'!$A$2:$A$2,"#N/A")</f>
        <v>#N/A</v>
      </c>
      <c r="B1797" s="88" t="str">
        <f>'Cover Sheet'!$A$3</f>
        <v>[insert AFS Reporting Period]</v>
      </c>
      <c r="C1797" s="88" t="str">
        <f>'Cover Sheet'!$D$3</f>
        <v>[insert all medical and adult-use license record numbers covered by this AFS]</v>
      </c>
      <c r="D1797" s="88" t="str">
        <f>'Cover Sheet'!$A$6</f>
        <v>[insert name of firm]</v>
      </c>
      <c r="E1797" s="88" t="str">
        <f>'Cover Sheet'!$B$6</f>
        <v>[insert CPA name]</v>
      </c>
      <c r="F1797" s="88" t="str">
        <f>'Cover Sheet'!$B$8</f>
        <v>[insert CPA license number]</v>
      </c>
      <c r="G1797" s="88" t="str">
        <f>'Cover Sheet'!$D$6</f>
        <v>[insert direct email address]</v>
      </c>
      <c r="H1797" s="88" t="str">
        <f>'Cover Sheet'!$D$8</f>
        <v>[insert direct phone number]</v>
      </c>
      <c r="I1797" s="88" t="str">
        <f>'Cover Sheet'!$D$10</f>
        <v>[insert firm mailing address]</v>
      </c>
      <c r="J1797" s="88" t="str">
        <f>'Licensee Info'!$E$2</f>
        <v>Report not attested to correctly</v>
      </c>
      <c r="K1797" t="s">
        <v>309</v>
      </c>
      <c r="L1797">
        <v>1</v>
      </c>
      <c r="M1797" t="s">
        <v>284</v>
      </c>
      <c r="N1797">
        <v>7</v>
      </c>
      <c r="O1797">
        <v>4</v>
      </c>
      <c r="R1797">
        <v>0</v>
      </c>
      <c r="S1797">
        <v>0</v>
      </c>
      <c r="T1797">
        <v>0</v>
      </c>
      <c r="U1797">
        <v>0</v>
      </c>
      <c r="V1797">
        <v>0</v>
      </c>
      <c r="W1797">
        <v>0</v>
      </c>
      <c r="X1797">
        <v>0</v>
      </c>
      <c r="Y1797">
        <v>0</v>
      </c>
      <c r="Z1797">
        <v>0</v>
      </c>
      <c r="AA1797">
        <v>0</v>
      </c>
      <c r="AB1797">
        <v>0</v>
      </c>
      <c r="AC1797">
        <v>0</v>
      </c>
      <c r="AD1797">
        <v>0</v>
      </c>
      <c r="AJ1797" cm="1">
        <f t="array" ref="AJ1797">IF(OR(COUNTIF(R1797,$AZ$2:$AZ$19)),0,1)</f>
        <v>0</v>
      </c>
      <c r="AK1797" cm="1">
        <f t="array" ref="AK1797">IF(OR(COUNTIF(S1797,$AZ$2:$AZ$19)),0,1)</f>
        <v>0</v>
      </c>
      <c r="AL1797" cm="1">
        <f t="array" ref="AL1797">IF(OR(COUNTIF(T1797,$AZ$2:$AZ$19)),0,1)</f>
        <v>0</v>
      </c>
      <c r="AM1797" cm="1">
        <f t="array" ref="AM1797">IF(OR(COUNTIF(U1797,$AZ$2:$AZ$19)),0,1)</f>
        <v>0</v>
      </c>
      <c r="AN1797" cm="1">
        <f t="array" ref="AN1797">IF(OR(COUNTIF(V1797,$AZ$2:$AZ$19)),0,1)</f>
        <v>0</v>
      </c>
      <c r="AO1797" cm="1">
        <f t="array" ref="AO1797">IF(OR(COUNTIF(W1797,$AZ$2:$AZ$19)),0,1)</f>
        <v>0</v>
      </c>
      <c r="AP1797" cm="1">
        <f t="array" ref="AP1797">IF(OR(COUNTIF(X1797,$AZ$2:$AZ$19)),0,1)</f>
        <v>0</v>
      </c>
      <c r="AQ1797" cm="1">
        <f t="array" ref="AQ1797">IF(OR(COUNTIF(Y1797,$AZ$2:$AZ$19)),0,1)</f>
        <v>0</v>
      </c>
      <c r="AR1797" cm="1">
        <f t="array" ref="AR1797">IF(OR(COUNTIF(Z1797,$AZ$2:$AZ$19)),0,1)</f>
        <v>0</v>
      </c>
      <c r="AS1797" cm="1">
        <f t="array" ref="AS1797">IF(OR(COUNTIF(AA1797,$AZ$2:$AZ$19)),0,1)</f>
        <v>0</v>
      </c>
      <c r="AT1797" cm="1">
        <f t="array" ref="AT1797">IF(OR(COUNTIF(AB1797,$AZ$2:$AZ$19)),0,1)</f>
        <v>0</v>
      </c>
      <c r="AU1797" cm="1">
        <f t="array" ref="AU1797">IF(OR(COUNTIF(AC1797,$AZ$2:$AZ$19)),0,1)</f>
        <v>0</v>
      </c>
      <c r="AV1797" cm="1">
        <f t="array" ref="AV1797">IF(OR(COUNTIF(AD1797,$AZ$2:$AZ$19)),0,1)</f>
        <v>0</v>
      </c>
      <c r="AX1797">
        <f t="shared" si="32"/>
        <v>0</v>
      </c>
    </row>
    <row r="1798" spans="1:50" x14ac:dyDescent="0.3">
      <c r="A1798" s="88" t="str" cm="1">
        <f t="array" ref="A1798">IF(AX1798&gt;0,'Licensee Info'!$A$2:$A$2,"#N/A")</f>
        <v>#N/A</v>
      </c>
      <c r="B1798" s="88" t="str">
        <f>'Cover Sheet'!$A$3</f>
        <v>[insert AFS Reporting Period]</v>
      </c>
      <c r="C1798" s="88" t="str">
        <f>'Cover Sheet'!$D$3</f>
        <v>[insert all medical and adult-use license record numbers covered by this AFS]</v>
      </c>
      <c r="D1798" s="88" t="str">
        <f>'Cover Sheet'!$A$6</f>
        <v>[insert name of firm]</v>
      </c>
      <c r="E1798" s="88" t="str">
        <f>'Cover Sheet'!$B$6</f>
        <v>[insert CPA name]</v>
      </c>
      <c r="F1798" s="88" t="str">
        <f>'Cover Sheet'!$B$8</f>
        <v>[insert CPA license number]</v>
      </c>
      <c r="G1798" s="88" t="str">
        <f>'Cover Sheet'!$D$6</f>
        <v>[insert direct email address]</v>
      </c>
      <c r="H1798" s="88" t="str">
        <f>'Cover Sheet'!$D$8</f>
        <v>[insert direct phone number]</v>
      </c>
      <c r="I1798" s="88" t="str">
        <f>'Cover Sheet'!$D$10</f>
        <v>[insert firm mailing address]</v>
      </c>
      <c r="J1798" s="88" t="str">
        <f>'Licensee Info'!$E$2</f>
        <v>Report not attested to correctly</v>
      </c>
      <c r="K1798" s="91" t="s">
        <v>309</v>
      </c>
      <c r="L1798" s="91">
        <v>1</v>
      </c>
      <c r="M1798" s="91" t="s">
        <v>284</v>
      </c>
      <c r="N1798" s="91">
        <v>7</v>
      </c>
      <c r="O1798" s="91">
        <v>5</v>
      </c>
      <c r="P1798" s="91"/>
      <c r="Q1798" s="91"/>
      <c r="R1798" s="91">
        <v>0</v>
      </c>
      <c r="S1798" s="91">
        <v>0</v>
      </c>
      <c r="T1798" s="91">
        <v>0</v>
      </c>
      <c r="U1798" s="91">
        <v>0</v>
      </c>
      <c r="V1798" s="91">
        <v>0</v>
      </c>
      <c r="W1798" s="91">
        <v>0</v>
      </c>
      <c r="X1798" s="91">
        <v>0</v>
      </c>
      <c r="Y1798" s="91">
        <v>0</v>
      </c>
      <c r="Z1798" s="91">
        <v>0</v>
      </c>
      <c r="AA1798" s="91">
        <v>0</v>
      </c>
      <c r="AB1798" s="91">
        <v>0</v>
      </c>
      <c r="AC1798" s="91">
        <v>0</v>
      </c>
      <c r="AD1798" s="91">
        <v>0</v>
      </c>
      <c r="AE1798" s="91"/>
      <c r="AF1798" s="91"/>
      <c r="AG1798" s="91"/>
      <c r="AH1798" s="91"/>
      <c r="AJ1798" cm="1">
        <f t="array" ref="AJ1798">IF(OR(COUNTIF(R1798,$AZ$2:$AZ$19)),0,1)</f>
        <v>0</v>
      </c>
      <c r="AK1798" cm="1">
        <f t="array" ref="AK1798">IF(OR(COUNTIF(S1798,$AZ$2:$AZ$19)),0,1)</f>
        <v>0</v>
      </c>
      <c r="AL1798" cm="1">
        <f t="array" ref="AL1798">IF(OR(COUNTIF(T1798,$AZ$2:$AZ$19)),0,1)</f>
        <v>0</v>
      </c>
      <c r="AM1798" cm="1">
        <f t="array" ref="AM1798">IF(OR(COUNTIF(U1798,$AZ$2:$AZ$19)),0,1)</f>
        <v>0</v>
      </c>
      <c r="AN1798" cm="1">
        <f t="array" ref="AN1798">IF(OR(COUNTIF(V1798,$AZ$2:$AZ$19)),0,1)</f>
        <v>0</v>
      </c>
      <c r="AO1798" cm="1">
        <f t="array" ref="AO1798">IF(OR(COUNTIF(W1798,$AZ$2:$AZ$19)),0,1)</f>
        <v>0</v>
      </c>
      <c r="AP1798" cm="1">
        <f t="array" ref="AP1798">IF(OR(COUNTIF(X1798,$AZ$2:$AZ$19)),0,1)</f>
        <v>0</v>
      </c>
      <c r="AQ1798" cm="1">
        <f t="array" ref="AQ1798">IF(OR(COUNTIF(Y1798,$AZ$2:$AZ$19)),0,1)</f>
        <v>0</v>
      </c>
      <c r="AR1798" cm="1">
        <f t="array" ref="AR1798">IF(OR(COUNTIF(Z1798,$AZ$2:$AZ$19)),0,1)</f>
        <v>0</v>
      </c>
      <c r="AS1798" cm="1">
        <f t="array" ref="AS1798">IF(OR(COUNTIF(AA1798,$AZ$2:$AZ$19)),0,1)</f>
        <v>0</v>
      </c>
      <c r="AT1798" cm="1">
        <f t="array" ref="AT1798">IF(OR(COUNTIF(AB1798,$AZ$2:$AZ$19)),0,1)</f>
        <v>0</v>
      </c>
      <c r="AU1798" cm="1">
        <f t="array" ref="AU1798">IF(OR(COUNTIF(AC1798,$AZ$2:$AZ$19)),0,1)</f>
        <v>0</v>
      </c>
      <c r="AV1798" cm="1">
        <f t="array" ref="AV1798">IF(OR(COUNTIF(AD1798,$AZ$2:$AZ$19)),0,1)</f>
        <v>0</v>
      </c>
      <c r="AX1798">
        <f t="shared" si="32"/>
        <v>0</v>
      </c>
    </row>
    <row r="1799" spans="1:50" x14ac:dyDescent="0.3">
      <c r="A1799" s="92" t="str" cm="1">
        <f t="array" ref="A1799">IF(AX1799&gt;0,'Licensee Info'!$A$2:$A$2,"#N/A")</f>
        <v>#N/A</v>
      </c>
      <c r="B1799" s="88" t="str">
        <f>'Cover Sheet'!$A$3</f>
        <v>[insert AFS Reporting Period]</v>
      </c>
      <c r="C1799" s="88" t="str">
        <f>'Cover Sheet'!$D$3</f>
        <v>[insert all medical and adult-use license record numbers covered by this AFS]</v>
      </c>
      <c r="D1799" s="88" t="str">
        <f>'Cover Sheet'!$A$6</f>
        <v>[insert name of firm]</v>
      </c>
      <c r="E1799" s="88" t="str">
        <f>'Cover Sheet'!$B$6</f>
        <v>[insert CPA name]</v>
      </c>
      <c r="F1799" s="88" t="str">
        <f>'Cover Sheet'!$B$8</f>
        <v>[insert CPA license number]</v>
      </c>
      <c r="G1799" s="88" t="str">
        <f>'Cover Sheet'!$D$6</f>
        <v>[insert direct email address]</v>
      </c>
      <c r="H1799" s="88" t="str">
        <f>'Cover Sheet'!$D$8</f>
        <v>[insert direct phone number]</v>
      </c>
      <c r="I1799" s="88" t="str">
        <f>'Cover Sheet'!$D$10</f>
        <v>[insert firm mailing address]</v>
      </c>
      <c r="J1799" s="88" t="str">
        <f>'Licensee Info'!$E$2</f>
        <v>Report not attested to correctly</v>
      </c>
      <c r="K1799" t="s">
        <v>309</v>
      </c>
      <c r="L1799">
        <v>1</v>
      </c>
      <c r="M1799" t="s">
        <v>284</v>
      </c>
      <c r="N1799">
        <v>7</v>
      </c>
      <c r="O1799">
        <v>6</v>
      </c>
      <c r="R1799">
        <v>0</v>
      </c>
      <c r="S1799">
        <v>0</v>
      </c>
      <c r="T1799">
        <v>0</v>
      </c>
      <c r="U1799">
        <v>0</v>
      </c>
      <c r="V1799">
        <v>0</v>
      </c>
      <c r="W1799">
        <v>0</v>
      </c>
      <c r="X1799">
        <v>0</v>
      </c>
      <c r="Y1799">
        <v>0</v>
      </c>
      <c r="Z1799">
        <v>0</v>
      </c>
      <c r="AA1799">
        <v>0</v>
      </c>
      <c r="AB1799">
        <v>0</v>
      </c>
      <c r="AC1799">
        <v>0</v>
      </c>
      <c r="AD1799">
        <v>0</v>
      </c>
      <c r="AJ1799" cm="1">
        <f t="array" ref="AJ1799">IF(OR(COUNTIF(R1799,$AZ$2:$AZ$19)),0,1)</f>
        <v>0</v>
      </c>
      <c r="AK1799" cm="1">
        <f t="array" ref="AK1799">IF(OR(COUNTIF(S1799,$AZ$2:$AZ$19)),0,1)</f>
        <v>0</v>
      </c>
      <c r="AL1799" cm="1">
        <f t="array" ref="AL1799">IF(OR(COUNTIF(T1799,$AZ$2:$AZ$19)),0,1)</f>
        <v>0</v>
      </c>
      <c r="AM1799" cm="1">
        <f t="array" ref="AM1799">IF(OR(COUNTIF(U1799,$AZ$2:$AZ$19)),0,1)</f>
        <v>0</v>
      </c>
      <c r="AN1799" cm="1">
        <f t="array" ref="AN1799">IF(OR(COUNTIF(V1799,$AZ$2:$AZ$19)),0,1)</f>
        <v>0</v>
      </c>
      <c r="AO1799" cm="1">
        <f t="array" ref="AO1799">IF(OR(COUNTIF(W1799,$AZ$2:$AZ$19)),0,1)</f>
        <v>0</v>
      </c>
      <c r="AP1799" cm="1">
        <f t="array" ref="AP1799">IF(OR(COUNTIF(X1799,$AZ$2:$AZ$19)),0,1)</f>
        <v>0</v>
      </c>
      <c r="AQ1799" cm="1">
        <f t="array" ref="AQ1799">IF(OR(COUNTIF(Y1799,$AZ$2:$AZ$19)),0,1)</f>
        <v>0</v>
      </c>
      <c r="AR1799" cm="1">
        <f t="array" ref="AR1799">IF(OR(COUNTIF(Z1799,$AZ$2:$AZ$19)),0,1)</f>
        <v>0</v>
      </c>
      <c r="AS1799" cm="1">
        <f t="array" ref="AS1799">IF(OR(COUNTIF(AA1799,$AZ$2:$AZ$19)),0,1)</f>
        <v>0</v>
      </c>
      <c r="AT1799" cm="1">
        <f t="array" ref="AT1799">IF(OR(COUNTIF(AB1799,$AZ$2:$AZ$19)),0,1)</f>
        <v>0</v>
      </c>
      <c r="AU1799" cm="1">
        <f t="array" ref="AU1799">IF(OR(COUNTIF(AC1799,$AZ$2:$AZ$19)),0,1)</f>
        <v>0</v>
      </c>
      <c r="AV1799" cm="1">
        <f t="array" ref="AV1799">IF(OR(COUNTIF(AD1799,$AZ$2:$AZ$19)),0,1)</f>
        <v>0</v>
      </c>
      <c r="AX1799">
        <f t="shared" si="32"/>
        <v>0</v>
      </c>
    </row>
    <row r="1800" spans="1:50" x14ac:dyDescent="0.3">
      <c r="A1800" s="88" t="str" cm="1">
        <f t="array" ref="A1800">IF(AX1800&gt;0,'Licensee Info'!$A$2:$A$2,"#N/A")</f>
        <v>#N/A</v>
      </c>
      <c r="B1800" s="88" t="str">
        <f>'Cover Sheet'!$A$3</f>
        <v>[insert AFS Reporting Period]</v>
      </c>
      <c r="C1800" s="88" t="str">
        <f>'Cover Sheet'!$D$3</f>
        <v>[insert all medical and adult-use license record numbers covered by this AFS]</v>
      </c>
      <c r="D1800" s="88" t="str">
        <f>'Cover Sheet'!$A$6</f>
        <v>[insert name of firm]</v>
      </c>
      <c r="E1800" s="88" t="str">
        <f>'Cover Sheet'!$B$6</f>
        <v>[insert CPA name]</v>
      </c>
      <c r="F1800" s="88" t="str">
        <f>'Cover Sheet'!$B$8</f>
        <v>[insert CPA license number]</v>
      </c>
      <c r="G1800" s="88" t="str">
        <f>'Cover Sheet'!$D$6</f>
        <v>[insert direct email address]</v>
      </c>
      <c r="H1800" s="88" t="str">
        <f>'Cover Sheet'!$D$8</f>
        <v>[insert direct phone number]</v>
      </c>
      <c r="I1800" s="88" t="str">
        <f>'Cover Sheet'!$D$10</f>
        <v>[insert firm mailing address]</v>
      </c>
      <c r="J1800" s="88" t="str">
        <f>'Licensee Info'!$E$2</f>
        <v>Report not attested to correctly</v>
      </c>
      <c r="K1800" s="91" t="s">
        <v>309</v>
      </c>
      <c r="L1800" s="91">
        <v>1</v>
      </c>
      <c r="M1800" s="91" t="s">
        <v>284</v>
      </c>
      <c r="N1800" s="91">
        <v>7</v>
      </c>
      <c r="O1800" s="91">
        <v>7</v>
      </c>
      <c r="P1800" s="91"/>
      <c r="Q1800" s="91"/>
      <c r="R1800" s="91">
        <v>0</v>
      </c>
      <c r="S1800" s="91">
        <v>0</v>
      </c>
      <c r="T1800" s="91">
        <v>0</v>
      </c>
      <c r="U1800" s="91">
        <v>0</v>
      </c>
      <c r="V1800" s="91">
        <v>0</v>
      </c>
      <c r="W1800" s="91">
        <v>0</v>
      </c>
      <c r="X1800" s="91">
        <v>0</v>
      </c>
      <c r="Y1800" s="91">
        <v>0</v>
      </c>
      <c r="Z1800" s="91">
        <v>0</v>
      </c>
      <c r="AA1800" s="91">
        <v>0</v>
      </c>
      <c r="AB1800" s="91">
        <v>0</v>
      </c>
      <c r="AC1800" s="91">
        <v>0</v>
      </c>
      <c r="AD1800" s="91">
        <v>0</v>
      </c>
      <c r="AE1800" s="91"/>
      <c r="AF1800" s="91"/>
      <c r="AG1800" s="91"/>
      <c r="AH1800" s="91"/>
      <c r="AJ1800" cm="1">
        <f t="array" ref="AJ1800">IF(OR(COUNTIF(R1800,$AZ$2:$AZ$19)),0,1)</f>
        <v>0</v>
      </c>
      <c r="AK1800" cm="1">
        <f t="array" ref="AK1800">IF(OR(COUNTIF(S1800,$AZ$2:$AZ$19)),0,1)</f>
        <v>0</v>
      </c>
      <c r="AL1800" cm="1">
        <f t="array" ref="AL1800">IF(OR(COUNTIF(T1800,$AZ$2:$AZ$19)),0,1)</f>
        <v>0</v>
      </c>
      <c r="AM1800" cm="1">
        <f t="array" ref="AM1800">IF(OR(COUNTIF(U1800,$AZ$2:$AZ$19)),0,1)</f>
        <v>0</v>
      </c>
      <c r="AN1800" cm="1">
        <f t="array" ref="AN1800">IF(OR(COUNTIF(V1800,$AZ$2:$AZ$19)),0,1)</f>
        <v>0</v>
      </c>
      <c r="AO1800" cm="1">
        <f t="array" ref="AO1800">IF(OR(COUNTIF(W1800,$AZ$2:$AZ$19)),0,1)</f>
        <v>0</v>
      </c>
      <c r="AP1800" cm="1">
        <f t="array" ref="AP1800">IF(OR(COUNTIF(X1800,$AZ$2:$AZ$19)),0,1)</f>
        <v>0</v>
      </c>
      <c r="AQ1800" cm="1">
        <f t="array" ref="AQ1800">IF(OR(COUNTIF(Y1800,$AZ$2:$AZ$19)),0,1)</f>
        <v>0</v>
      </c>
      <c r="AR1800" cm="1">
        <f t="array" ref="AR1800">IF(OR(COUNTIF(Z1800,$AZ$2:$AZ$19)),0,1)</f>
        <v>0</v>
      </c>
      <c r="AS1800" cm="1">
        <f t="array" ref="AS1800">IF(OR(COUNTIF(AA1800,$AZ$2:$AZ$19)),0,1)</f>
        <v>0</v>
      </c>
      <c r="AT1800" cm="1">
        <f t="array" ref="AT1800">IF(OR(COUNTIF(AB1800,$AZ$2:$AZ$19)),0,1)</f>
        <v>0</v>
      </c>
      <c r="AU1800" cm="1">
        <f t="array" ref="AU1800">IF(OR(COUNTIF(AC1800,$AZ$2:$AZ$19)),0,1)</f>
        <v>0</v>
      </c>
      <c r="AV1800" cm="1">
        <f t="array" ref="AV1800">IF(OR(COUNTIF(AD1800,$AZ$2:$AZ$19)),0,1)</f>
        <v>0</v>
      </c>
      <c r="AX1800">
        <f t="shared" si="32"/>
        <v>0</v>
      </c>
    </row>
    <row r="1801" spans="1:50" x14ac:dyDescent="0.3">
      <c r="A1801" s="92" t="str" cm="1">
        <f t="array" ref="A1801">IF(AX1801&gt;0,'Licensee Info'!$A$2:$A$2,"#N/A")</f>
        <v>#N/A</v>
      </c>
      <c r="B1801" s="88" t="str">
        <f>'Cover Sheet'!$A$3</f>
        <v>[insert AFS Reporting Period]</v>
      </c>
      <c r="C1801" s="88" t="str">
        <f>'Cover Sheet'!$D$3</f>
        <v>[insert all medical and adult-use license record numbers covered by this AFS]</v>
      </c>
      <c r="D1801" s="88" t="str">
        <f>'Cover Sheet'!$A$6</f>
        <v>[insert name of firm]</v>
      </c>
      <c r="E1801" s="88" t="str">
        <f>'Cover Sheet'!$B$6</f>
        <v>[insert CPA name]</v>
      </c>
      <c r="F1801" s="88" t="str">
        <f>'Cover Sheet'!$B$8</f>
        <v>[insert CPA license number]</v>
      </c>
      <c r="G1801" s="88" t="str">
        <f>'Cover Sheet'!$D$6</f>
        <v>[insert direct email address]</v>
      </c>
      <c r="H1801" s="88" t="str">
        <f>'Cover Sheet'!$D$8</f>
        <v>[insert direct phone number]</v>
      </c>
      <c r="I1801" s="88" t="str">
        <f>'Cover Sheet'!$D$10</f>
        <v>[insert firm mailing address]</v>
      </c>
      <c r="J1801" s="88" t="str">
        <f>'Licensee Info'!$E$2</f>
        <v>Report not attested to correctly</v>
      </c>
      <c r="K1801" t="s">
        <v>309</v>
      </c>
      <c r="L1801">
        <v>1</v>
      </c>
      <c r="M1801" t="s">
        <v>284</v>
      </c>
      <c r="N1801">
        <v>7</v>
      </c>
      <c r="O1801">
        <v>8</v>
      </c>
      <c r="R1801">
        <v>0</v>
      </c>
      <c r="S1801">
        <v>0</v>
      </c>
      <c r="T1801">
        <v>0</v>
      </c>
      <c r="U1801">
        <v>0</v>
      </c>
      <c r="V1801">
        <v>0</v>
      </c>
      <c r="W1801">
        <v>0</v>
      </c>
      <c r="X1801">
        <v>0</v>
      </c>
      <c r="Y1801">
        <v>0</v>
      </c>
      <c r="Z1801">
        <v>0</v>
      </c>
      <c r="AA1801">
        <v>0</v>
      </c>
      <c r="AB1801">
        <v>0</v>
      </c>
      <c r="AC1801">
        <v>0</v>
      </c>
      <c r="AD1801">
        <v>0</v>
      </c>
      <c r="AJ1801" cm="1">
        <f t="array" ref="AJ1801">IF(OR(COUNTIF(R1801,$AZ$2:$AZ$19)),0,1)</f>
        <v>0</v>
      </c>
      <c r="AK1801" cm="1">
        <f t="array" ref="AK1801">IF(OR(COUNTIF(S1801,$AZ$2:$AZ$19)),0,1)</f>
        <v>0</v>
      </c>
      <c r="AL1801" cm="1">
        <f t="array" ref="AL1801">IF(OR(COUNTIF(T1801,$AZ$2:$AZ$19)),0,1)</f>
        <v>0</v>
      </c>
      <c r="AM1801" cm="1">
        <f t="array" ref="AM1801">IF(OR(COUNTIF(U1801,$AZ$2:$AZ$19)),0,1)</f>
        <v>0</v>
      </c>
      <c r="AN1801" cm="1">
        <f t="array" ref="AN1801">IF(OR(COUNTIF(V1801,$AZ$2:$AZ$19)),0,1)</f>
        <v>0</v>
      </c>
      <c r="AO1801" cm="1">
        <f t="array" ref="AO1801">IF(OR(COUNTIF(W1801,$AZ$2:$AZ$19)),0,1)</f>
        <v>0</v>
      </c>
      <c r="AP1801" cm="1">
        <f t="array" ref="AP1801">IF(OR(COUNTIF(X1801,$AZ$2:$AZ$19)),0,1)</f>
        <v>0</v>
      </c>
      <c r="AQ1801" cm="1">
        <f t="array" ref="AQ1801">IF(OR(COUNTIF(Y1801,$AZ$2:$AZ$19)),0,1)</f>
        <v>0</v>
      </c>
      <c r="AR1801" cm="1">
        <f t="array" ref="AR1801">IF(OR(COUNTIF(Z1801,$AZ$2:$AZ$19)),0,1)</f>
        <v>0</v>
      </c>
      <c r="AS1801" cm="1">
        <f t="array" ref="AS1801">IF(OR(COUNTIF(AA1801,$AZ$2:$AZ$19)),0,1)</f>
        <v>0</v>
      </c>
      <c r="AT1801" cm="1">
        <f t="array" ref="AT1801">IF(OR(COUNTIF(AB1801,$AZ$2:$AZ$19)),0,1)</f>
        <v>0</v>
      </c>
      <c r="AU1801" cm="1">
        <f t="array" ref="AU1801">IF(OR(COUNTIF(AC1801,$AZ$2:$AZ$19)),0,1)</f>
        <v>0</v>
      </c>
      <c r="AV1801" cm="1">
        <f t="array" ref="AV1801">IF(OR(COUNTIF(AD1801,$AZ$2:$AZ$19)),0,1)</f>
        <v>0</v>
      </c>
      <c r="AX1801">
        <f t="shared" si="32"/>
        <v>0</v>
      </c>
    </row>
    <row r="1802" spans="1:50" x14ac:dyDescent="0.3">
      <c r="A1802" s="88" t="str" cm="1">
        <f t="array" ref="A1802">IF(AX1802&gt;0,'Licensee Info'!$A$2:$A$2,"#N/A")</f>
        <v>#N/A</v>
      </c>
      <c r="B1802" s="88" t="str">
        <f>'Cover Sheet'!$A$3</f>
        <v>[insert AFS Reporting Period]</v>
      </c>
      <c r="C1802" s="88" t="str">
        <f>'Cover Sheet'!$D$3</f>
        <v>[insert all medical and adult-use license record numbers covered by this AFS]</v>
      </c>
      <c r="D1802" s="88" t="str">
        <f>'Cover Sheet'!$A$6</f>
        <v>[insert name of firm]</v>
      </c>
      <c r="E1802" s="88" t="str">
        <f>'Cover Sheet'!$B$6</f>
        <v>[insert CPA name]</v>
      </c>
      <c r="F1802" s="88" t="str">
        <f>'Cover Sheet'!$B$8</f>
        <v>[insert CPA license number]</v>
      </c>
      <c r="G1802" s="88" t="str">
        <f>'Cover Sheet'!$D$6</f>
        <v>[insert direct email address]</v>
      </c>
      <c r="H1802" s="88" t="str">
        <f>'Cover Sheet'!$D$8</f>
        <v>[insert direct phone number]</v>
      </c>
      <c r="I1802" s="88" t="str">
        <f>'Cover Sheet'!$D$10</f>
        <v>[insert firm mailing address]</v>
      </c>
      <c r="J1802" s="88" t="str">
        <f>'Licensee Info'!$E$2</f>
        <v>Report not attested to correctly</v>
      </c>
      <c r="K1802" s="91" t="s">
        <v>309</v>
      </c>
      <c r="L1802" s="91">
        <v>1</v>
      </c>
      <c r="M1802" s="91" t="s">
        <v>284</v>
      </c>
      <c r="N1802" s="91">
        <v>7</v>
      </c>
      <c r="O1802" s="91">
        <v>9</v>
      </c>
      <c r="P1802" s="91"/>
      <c r="Q1802" s="91"/>
      <c r="R1802" s="91">
        <v>0</v>
      </c>
      <c r="S1802" s="91">
        <v>0</v>
      </c>
      <c r="T1802" s="91">
        <v>0</v>
      </c>
      <c r="U1802" s="91">
        <v>0</v>
      </c>
      <c r="V1802" s="91">
        <v>0</v>
      </c>
      <c r="W1802" s="91">
        <v>0</v>
      </c>
      <c r="X1802" s="91">
        <v>0</v>
      </c>
      <c r="Y1802" s="91">
        <v>0</v>
      </c>
      <c r="Z1802" s="91">
        <v>0</v>
      </c>
      <c r="AA1802" s="91">
        <v>0</v>
      </c>
      <c r="AB1802" s="91">
        <v>0</v>
      </c>
      <c r="AC1802" s="91">
        <v>0</v>
      </c>
      <c r="AD1802" s="91">
        <v>0</v>
      </c>
      <c r="AE1802" s="91"/>
      <c r="AF1802" s="91"/>
      <c r="AG1802" s="91"/>
      <c r="AH1802" s="91"/>
      <c r="AJ1802" cm="1">
        <f t="array" ref="AJ1802">IF(OR(COUNTIF(R1802,$AZ$2:$AZ$19)),0,1)</f>
        <v>0</v>
      </c>
      <c r="AK1802" cm="1">
        <f t="array" ref="AK1802">IF(OR(COUNTIF(S1802,$AZ$2:$AZ$19)),0,1)</f>
        <v>0</v>
      </c>
      <c r="AL1802" cm="1">
        <f t="array" ref="AL1802">IF(OR(COUNTIF(T1802,$AZ$2:$AZ$19)),0,1)</f>
        <v>0</v>
      </c>
      <c r="AM1802" cm="1">
        <f t="array" ref="AM1802">IF(OR(COUNTIF(U1802,$AZ$2:$AZ$19)),0,1)</f>
        <v>0</v>
      </c>
      <c r="AN1802" cm="1">
        <f t="array" ref="AN1802">IF(OR(COUNTIF(V1802,$AZ$2:$AZ$19)),0,1)</f>
        <v>0</v>
      </c>
      <c r="AO1802" cm="1">
        <f t="array" ref="AO1802">IF(OR(COUNTIF(W1802,$AZ$2:$AZ$19)),0,1)</f>
        <v>0</v>
      </c>
      <c r="AP1802" cm="1">
        <f t="array" ref="AP1802">IF(OR(COUNTIF(X1802,$AZ$2:$AZ$19)),0,1)</f>
        <v>0</v>
      </c>
      <c r="AQ1802" cm="1">
        <f t="array" ref="AQ1802">IF(OR(COUNTIF(Y1802,$AZ$2:$AZ$19)),0,1)</f>
        <v>0</v>
      </c>
      <c r="AR1802" cm="1">
        <f t="array" ref="AR1802">IF(OR(COUNTIF(Z1802,$AZ$2:$AZ$19)),0,1)</f>
        <v>0</v>
      </c>
      <c r="AS1802" cm="1">
        <f t="array" ref="AS1802">IF(OR(COUNTIF(AA1802,$AZ$2:$AZ$19)),0,1)</f>
        <v>0</v>
      </c>
      <c r="AT1802" cm="1">
        <f t="array" ref="AT1802">IF(OR(COUNTIF(AB1802,$AZ$2:$AZ$19)),0,1)</f>
        <v>0</v>
      </c>
      <c r="AU1802" cm="1">
        <f t="array" ref="AU1802">IF(OR(COUNTIF(AC1802,$AZ$2:$AZ$19)),0,1)</f>
        <v>0</v>
      </c>
      <c r="AV1802" cm="1">
        <f t="array" ref="AV1802">IF(OR(COUNTIF(AD1802,$AZ$2:$AZ$19)),0,1)</f>
        <v>0</v>
      </c>
      <c r="AX1802">
        <f t="shared" si="32"/>
        <v>0</v>
      </c>
    </row>
    <row r="1803" spans="1:50" x14ac:dyDescent="0.3">
      <c r="A1803" s="92" t="str" cm="1">
        <f t="array" ref="A1803">IF(AX1803&gt;0,'Licensee Info'!$A$2:$A$2,"#N/A")</f>
        <v>#N/A</v>
      </c>
      <c r="B1803" s="88" t="str">
        <f>'Cover Sheet'!$A$3</f>
        <v>[insert AFS Reporting Period]</v>
      </c>
      <c r="C1803" s="88" t="str">
        <f>'Cover Sheet'!$D$3</f>
        <v>[insert all medical and adult-use license record numbers covered by this AFS]</v>
      </c>
      <c r="D1803" s="88" t="str">
        <f>'Cover Sheet'!$A$6</f>
        <v>[insert name of firm]</v>
      </c>
      <c r="E1803" s="88" t="str">
        <f>'Cover Sheet'!$B$6</f>
        <v>[insert CPA name]</v>
      </c>
      <c r="F1803" s="88" t="str">
        <f>'Cover Sheet'!$B$8</f>
        <v>[insert CPA license number]</v>
      </c>
      <c r="G1803" s="88" t="str">
        <f>'Cover Sheet'!$D$6</f>
        <v>[insert direct email address]</v>
      </c>
      <c r="H1803" s="88" t="str">
        <f>'Cover Sheet'!$D$8</f>
        <v>[insert direct phone number]</v>
      </c>
      <c r="I1803" s="88" t="str">
        <f>'Cover Sheet'!$D$10</f>
        <v>[insert firm mailing address]</v>
      </c>
      <c r="J1803" s="88" t="str">
        <f>'Licensee Info'!$E$2</f>
        <v>Report not attested to correctly</v>
      </c>
      <c r="K1803" t="s">
        <v>309</v>
      </c>
      <c r="L1803">
        <v>1</v>
      </c>
      <c r="M1803" t="s">
        <v>284</v>
      </c>
      <c r="N1803">
        <v>7</v>
      </c>
      <c r="O1803">
        <v>10</v>
      </c>
      <c r="R1803">
        <v>0</v>
      </c>
      <c r="S1803">
        <v>0</v>
      </c>
      <c r="T1803">
        <v>0</v>
      </c>
      <c r="U1803">
        <v>0</v>
      </c>
      <c r="V1803">
        <v>0</v>
      </c>
      <c r="W1803">
        <v>0</v>
      </c>
      <c r="X1803">
        <v>0</v>
      </c>
      <c r="Y1803">
        <v>0</v>
      </c>
      <c r="Z1803">
        <v>0</v>
      </c>
      <c r="AA1803">
        <v>0</v>
      </c>
      <c r="AB1803">
        <v>0</v>
      </c>
      <c r="AC1803">
        <v>0</v>
      </c>
      <c r="AD1803">
        <v>0</v>
      </c>
      <c r="AJ1803" cm="1">
        <f t="array" ref="AJ1803">IF(OR(COUNTIF(R1803,$AZ$2:$AZ$19)),0,1)</f>
        <v>0</v>
      </c>
      <c r="AK1803" cm="1">
        <f t="array" ref="AK1803">IF(OR(COUNTIF(S1803,$AZ$2:$AZ$19)),0,1)</f>
        <v>0</v>
      </c>
      <c r="AL1803" cm="1">
        <f t="array" ref="AL1803">IF(OR(COUNTIF(T1803,$AZ$2:$AZ$19)),0,1)</f>
        <v>0</v>
      </c>
      <c r="AM1803" cm="1">
        <f t="array" ref="AM1803">IF(OR(COUNTIF(U1803,$AZ$2:$AZ$19)),0,1)</f>
        <v>0</v>
      </c>
      <c r="AN1803" cm="1">
        <f t="array" ref="AN1803">IF(OR(COUNTIF(V1803,$AZ$2:$AZ$19)),0,1)</f>
        <v>0</v>
      </c>
      <c r="AO1803" cm="1">
        <f t="array" ref="AO1803">IF(OR(COUNTIF(W1803,$AZ$2:$AZ$19)),0,1)</f>
        <v>0</v>
      </c>
      <c r="AP1803" cm="1">
        <f t="array" ref="AP1803">IF(OR(COUNTIF(X1803,$AZ$2:$AZ$19)),0,1)</f>
        <v>0</v>
      </c>
      <c r="AQ1803" cm="1">
        <f t="array" ref="AQ1803">IF(OR(COUNTIF(Y1803,$AZ$2:$AZ$19)),0,1)</f>
        <v>0</v>
      </c>
      <c r="AR1803" cm="1">
        <f t="array" ref="AR1803">IF(OR(COUNTIF(Z1803,$AZ$2:$AZ$19)),0,1)</f>
        <v>0</v>
      </c>
      <c r="AS1803" cm="1">
        <f t="array" ref="AS1803">IF(OR(COUNTIF(AA1803,$AZ$2:$AZ$19)),0,1)</f>
        <v>0</v>
      </c>
      <c r="AT1803" cm="1">
        <f t="array" ref="AT1803">IF(OR(COUNTIF(AB1803,$AZ$2:$AZ$19)),0,1)</f>
        <v>0</v>
      </c>
      <c r="AU1803" cm="1">
        <f t="array" ref="AU1803">IF(OR(COUNTIF(AC1803,$AZ$2:$AZ$19)),0,1)</f>
        <v>0</v>
      </c>
      <c r="AV1803" cm="1">
        <f t="array" ref="AV1803">IF(OR(COUNTIF(AD1803,$AZ$2:$AZ$19)),0,1)</f>
        <v>0</v>
      </c>
      <c r="AX1803">
        <f t="shared" si="32"/>
        <v>0</v>
      </c>
    </row>
    <row r="1804" spans="1:50" x14ac:dyDescent="0.3">
      <c r="A1804" s="88" t="str" cm="1">
        <f t="array" aca="1" ref="A1804" ca="1">IF(AX1804&gt;0,'Licensee Info'!$A$2:$A$2,"#N/A")</f>
        <v>#N/A</v>
      </c>
      <c r="B1804" s="88" t="str">
        <f>'Cover Sheet'!$A$3</f>
        <v>[insert AFS Reporting Period]</v>
      </c>
      <c r="C1804" s="88" t="str">
        <f>'Cover Sheet'!$D$3</f>
        <v>[insert all medical and adult-use license record numbers covered by this AFS]</v>
      </c>
      <c r="D1804" s="88" t="str">
        <f>'Cover Sheet'!$A$6</f>
        <v>[insert name of firm]</v>
      </c>
      <c r="E1804" s="88" t="str">
        <f>'Cover Sheet'!$B$6</f>
        <v>[insert CPA name]</v>
      </c>
      <c r="F1804" s="88" t="str">
        <f>'Cover Sheet'!$B$8</f>
        <v>[insert CPA license number]</v>
      </c>
      <c r="G1804" s="88" t="str">
        <f>'Cover Sheet'!$D$6</f>
        <v>[insert direct email address]</v>
      </c>
      <c r="H1804" s="88" t="str">
        <f>'Cover Sheet'!$D$8</f>
        <v>[insert direct phone number]</v>
      </c>
      <c r="I1804" s="88" t="str">
        <f>'Cover Sheet'!$D$10</f>
        <v>[insert firm mailing address]</v>
      </c>
      <c r="J1804" s="88" t="str">
        <f>'Licensee Info'!$E$2</f>
        <v>Report not attested to correctly</v>
      </c>
      <c r="K1804" s="91" t="s">
        <v>309</v>
      </c>
      <c r="L1804" s="91">
        <v>1</v>
      </c>
      <c r="M1804" s="91">
        <v>2</v>
      </c>
      <c r="N1804" s="91">
        <v>8</v>
      </c>
      <c r="O1804" s="91">
        <v>1</v>
      </c>
      <c r="P1804" s="91"/>
      <c r="Q1804" s="91"/>
      <c r="R1804" s="91" t="str">
        <f ca="1">'E5 - Service Vendors'!$C$237</f>
        <v>[Autofilled based on inputs from part 1]</v>
      </c>
      <c r="S1804" s="91" cm="1">
        <f t="array" ref="S1804:W1815">'E5 - Service Vendors'!$A$239:$E$250</f>
        <v>0</v>
      </c>
      <c r="T1804" s="91">
        <v>0</v>
      </c>
      <c r="U1804" s="91">
        <v>0</v>
      </c>
      <c r="V1804" s="91">
        <v>0</v>
      </c>
      <c r="W1804" s="91">
        <v>0</v>
      </c>
      <c r="X1804" s="91">
        <v>0</v>
      </c>
      <c r="Y1804" s="91">
        <v>0</v>
      </c>
      <c r="Z1804" s="91">
        <v>0</v>
      </c>
      <c r="AA1804" s="91">
        <v>0</v>
      </c>
      <c r="AB1804" s="91">
        <v>0</v>
      </c>
      <c r="AC1804" s="91">
        <v>0</v>
      </c>
      <c r="AD1804" s="91">
        <v>0</v>
      </c>
      <c r="AE1804" s="91"/>
      <c r="AF1804" s="91"/>
      <c r="AG1804" s="91"/>
      <c r="AH1804" s="91"/>
      <c r="AJ1804" cm="1">
        <f t="array" aca="1" ref="AJ1804" ca="1">IF(OR(COUNTIF(R1804,$AZ$2:$AZ$19)),0,1)</f>
        <v>0</v>
      </c>
      <c r="AK1804" cm="1">
        <f t="array" ref="AK1804">IF(OR(COUNTIF(S1804,$AZ$2:$AZ$19)),0,1)</f>
        <v>0</v>
      </c>
      <c r="AL1804" cm="1">
        <f t="array" ref="AL1804">IF(OR(COUNTIF(T1804,$AZ$2:$AZ$19)),0,1)</f>
        <v>0</v>
      </c>
      <c r="AM1804" cm="1">
        <f t="array" ref="AM1804">IF(OR(COUNTIF(U1804,$AZ$2:$AZ$19)),0,1)</f>
        <v>0</v>
      </c>
      <c r="AN1804" cm="1">
        <f t="array" ref="AN1804">IF(OR(COUNTIF(V1804,$AZ$2:$AZ$19)),0,1)</f>
        <v>0</v>
      </c>
      <c r="AO1804" cm="1">
        <f t="array" ref="AO1804">IF(OR(COUNTIF(W1804,$AZ$2:$AZ$19)),0,1)</f>
        <v>0</v>
      </c>
      <c r="AP1804" cm="1">
        <f t="array" ref="AP1804">IF(OR(COUNTIF(X1804,$AZ$2:$AZ$19)),0,1)</f>
        <v>0</v>
      </c>
      <c r="AQ1804" cm="1">
        <f t="array" ref="AQ1804">IF(OR(COUNTIF(Y1804,$AZ$2:$AZ$19)),0,1)</f>
        <v>0</v>
      </c>
      <c r="AR1804" cm="1">
        <f t="array" ref="AR1804">IF(OR(COUNTIF(Z1804,$AZ$2:$AZ$19)),0,1)</f>
        <v>0</v>
      </c>
      <c r="AS1804" cm="1">
        <f t="array" ref="AS1804">IF(OR(COUNTIF(AA1804,$AZ$2:$AZ$19)),0,1)</f>
        <v>0</v>
      </c>
      <c r="AT1804" cm="1">
        <f t="array" ref="AT1804">IF(OR(COUNTIF(AB1804,$AZ$2:$AZ$19)),0,1)</f>
        <v>0</v>
      </c>
      <c r="AU1804" cm="1">
        <f t="array" ref="AU1804">IF(OR(COUNTIF(AC1804,$AZ$2:$AZ$19)),0,1)</f>
        <v>0</v>
      </c>
      <c r="AV1804" cm="1">
        <f t="array" ref="AV1804">IF(OR(COUNTIF(AD1804,$AZ$2:$AZ$19)),0,1)</f>
        <v>0</v>
      </c>
      <c r="AX1804">
        <f t="shared" ca="1" si="32"/>
        <v>0</v>
      </c>
    </row>
    <row r="1805" spans="1:50" x14ac:dyDescent="0.3">
      <c r="A1805" s="92" t="str" cm="1">
        <f t="array" aca="1" ref="A1805" ca="1">IF(AX1805&gt;0,'Licensee Info'!$A$2:$A$2,"#N/A")</f>
        <v>#N/A</v>
      </c>
      <c r="B1805" s="88" t="str">
        <f>'Cover Sheet'!$A$3</f>
        <v>[insert AFS Reporting Period]</v>
      </c>
      <c r="C1805" s="88" t="str">
        <f>'Cover Sheet'!$D$3</f>
        <v>[insert all medical and adult-use license record numbers covered by this AFS]</v>
      </c>
      <c r="D1805" s="88" t="str">
        <f>'Cover Sheet'!$A$6</f>
        <v>[insert name of firm]</v>
      </c>
      <c r="E1805" s="88" t="str">
        <f>'Cover Sheet'!$B$6</f>
        <v>[insert CPA name]</v>
      </c>
      <c r="F1805" s="88" t="str">
        <f>'Cover Sheet'!$B$8</f>
        <v>[insert CPA license number]</v>
      </c>
      <c r="G1805" s="88" t="str">
        <f>'Cover Sheet'!$D$6</f>
        <v>[insert direct email address]</v>
      </c>
      <c r="H1805" s="88" t="str">
        <f>'Cover Sheet'!$D$8</f>
        <v>[insert direct phone number]</v>
      </c>
      <c r="I1805" s="88" t="str">
        <f>'Cover Sheet'!$D$10</f>
        <v>[insert firm mailing address]</v>
      </c>
      <c r="J1805" s="88" t="str">
        <f>'Licensee Info'!$E$2</f>
        <v>Report not attested to correctly</v>
      </c>
      <c r="K1805" t="s">
        <v>309</v>
      </c>
      <c r="L1805">
        <v>1</v>
      </c>
      <c r="M1805">
        <v>2</v>
      </c>
      <c r="N1805">
        <v>8</v>
      </c>
      <c r="O1805">
        <v>2</v>
      </c>
      <c r="R1805" t="str">
        <f ca="1">'E5 - Service Vendors'!$C$237</f>
        <v>[Autofilled based on inputs from part 1]</v>
      </c>
      <c r="S1805">
        <v>0</v>
      </c>
      <c r="T1805">
        <v>0</v>
      </c>
      <c r="U1805">
        <v>0</v>
      </c>
      <c r="V1805">
        <v>0</v>
      </c>
      <c r="W1805">
        <v>0</v>
      </c>
      <c r="X1805">
        <v>0</v>
      </c>
      <c r="Y1805">
        <v>0</v>
      </c>
      <c r="Z1805">
        <v>0</v>
      </c>
      <c r="AA1805">
        <v>0</v>
      </c>
      <c r="AB1805">
        <v>0</v>
      </c>
      <c r="AC1805">
        <v>0</v>
      </c>
      <c r="AD1805">
        <v>0</v>
      </c>
      <c r="AJ1805" cm="1">
        <f t="array" aca="1" ref="AJ1805" ca="1">IF(OR(COUNTIF(R1805,$AZ$2:$AZ$19)),0,1)</f>
        <v>0</v>
      </c>
      <c r="AK1805" cm="1">
        <f t="array" ref="AK1805">IF(OR(COUNTIF(S1805,$AZ$2:$AZ$19)),0,1)</f>
        <v>0</v>
      </c>
      <c r="AL1805" cm="1">
        <f t="array" ref="AL1805">IF(OR(COUNTIF(T1805,$AZ$2:$AZ$19)),0,1)</f>
        <v>0</v>
      </c>
      <c r="AM1805" cm="1">
        <f t="array" ref="AM1805">IF(OR(COUNTIF(U1805,$AZ$2:$AZ$19)),0,1)</f>
        <v>0</v>
      </c>
      <c r="AN1805" cm="1">
        <f t="array" ref="AN1805">IF(OR(COUNTIF(V1805,$AZ$2:$AZ$19)),0,1)</f>
        <v>0</v>
      </c>
      <c r="AO1805" cm="1">
        <f t="array" ref="AO1805">IF(OR(COUNTIF(W1805,$AZ$2:$AZ$19)),0,1)</f>
        <v>0</v>
      </c>
      <c r="AP1805" cm="1">
        <f t="array" ref="AP1805">IF(OR(COUNTIF(X1805,$AZ$2:$AZ$19)),0,1)</f>
        <v>0</v>
      </c>
      <c r="AQ1805" cm="1">
        <f t="array" ref="AQ1805">IF(OR(COUNTIF(Y1805,$AZ$2:$AZ$19)),0,1)</f>
        <v>0</v>
      </c>
      <c r="AR1805" cm="1">
        <f t="array" ref="AR1805">IF(OR(COUNTIF(Z1805,$AZ$2:$AZ$19)),0,1)</f>
        <v>0</v>
      </c>
      <c r="AS1805" cm="1">
        <f t="array" ref="AS1805">IF(OR(COUNTIF(AA1805,$AZ$2:$AZ$19)),0,1)</f>
        <v>0</v>
      </c>
      <c r="AT1805" cm="1">
        <f t="array" ref="AT1805">IF(OR(COUNTIF(AB1805,$AZ$2:$AZ$19)),0,1)</f>
        <v>0</v>
      </c>
      <c r="AU1805" cm="1">
        <f t="array" ref="AU1805">IF(OR(COUNTIF(AC1805,$AZ$2:$AZ$19)),0,1)</f>
        <v>0</v>
      </c>
      <c r="AV1805" cm="1">
        <f t="array" ref="AV1805">IF(OR(COUNTIF(AD1805,$AZ$2:$AZ$19)),0,1)</f>
        <v>0</v>
      </c>
      <c r="AX1805">
        <f t="shared" ca="1" si="32"/>
        <v>0</v>
      </c>
    </row>
    <row r="1806" spans="1:50" x14ac:dyDescent="0.3">
      <c r="A1806" s="88" t="str" cm="1">
        <f t="array" aca="1" ref="A1806" ca="1">IF(AX1806&gt;0,'Licensee Info'!$A$2:$A$2,"#N/A")</f>
        <v>#N/A</v>
      </c>
      <c r="B1806" s="88" t="str">
        <f>'Cover Sheet'!$A$3</f>
        <v>[insert AFS Reporting Period]</v>
      </c>
      <c r="C1806" s="88" t="str">
        <f>'Cover Sheet'!$D$3</f>
        <v>[insert all medical and adult-use license record numbers covered by this AFS]</v>
      </c>
      <c r="D1806" s="88" t="str">
        <f>'Cover Sheet'!$A$6</f>
        <v>[insert name of firm]</v>
      </c>
      <c r="E1806" s="88" t="str">
        <f>'Cover Sheet'!$B$6</f>
        <v>[insert CPA name]</v>
      </c>
      <c r="F1806" s="88" t="str">
        <f>'Cover Sheet'!$B$8</f>
        <v>[insert CPA license number]</v>
      </c>
      <c r="G1806" s="88" t="str">
        <f>'Cover Sheet'!$D$6</f>
        <v>[insert direct email address]</v>
      </c>
      <c r="H1806" s="88" t="str">
        <f>'Cover Sheet'!$D$8</f>
        <v>[insert direct phone number]</v>
      </c>
      <c r="I1806" s="88" t="str">
        <f>'Cover Sheet'!$D$10</f>
        <v>[insert firm mailing address]</v>
      </c>
      <c r="J1806" s="88" t="str">
        <f>'Licensee Info'!$E$2</f>
        <v>Report not attested to correctly</v>
      </c>
      <c r="K1806" s="91" t="s">
        <v>309</v>
      </c>
      <c r="L1806" s="91">
        <v>1</v>
      </c>
      <c r="M1806" s="91">
        <v>2</v>
      </c>
      <c r="N1806" s="91">
        <v>8</v>
      </c>
      <c r="O1806" s="91">
        <v>3</v>
      </c>
      <c r="P1806" s="91"/>
      <c r="Q1806" s="91"/>
      <c r="R1806" s="91" t="str">
        <f ca="1">'E5 - Service Vendors'!$C$237</f>
        <v>[Autofilled based on inputs from part 1]</v>
      </c>
      <c r="S1806" s="91">
        <v>0</v>
      </c>
      <c r="T1806" s="91">
        <v>0</v>
      </c>
      <c r="U1806" s="91">
        <v>0</v>
      </c>
      <c r="V1806" s="91">
        <v>0</v>
      </c>
      <c r="W1806" s="91">
        <v>0</v>
      </c>
      <c r="X1806" s="91">
        <v>0</v>
      </c>
      <c r="Y1806" s="91">
        <v>0</v>
      </c>
      <c r="Z1806" s="91">
        <v>0</v>
      </c>
      <c r="AA1806" s="91">
        <v>0</v>
      </c>
      <c r="AB1806" s="91">
        <v>0</v>
      </c>
      <c r="AC1806" s="91">
        <v>0</v>
      </c>
      <c r="AD1806" s="91">
        <v>0</v>
      </c>
      <c r="AE1806" s="91"/>
      <c r="AF1806" s="91"/>
      <c r="AG1806" s="91"/>
      <c r="AH1806" s="91"/>
      <c r="AJ1806" cm="1">
        <f t="array" aca="1" ref="AJ1806" ca="1">IF(OR(COUNTIF(R1806,$AZ$2:$AZ$19)),0,1)</f>
        <v>0</v>
      </c>
      <c r="AK1806" cm="1">
        <f t="array" ref="AK1806">IF(OR(COUNTIF(S1806,$AZ$2:$AZ$19)),0,1)</f>
        <v>0</v>
      </c>
      <c r="AL1806" cm="1">
        <f t="array" ref="AL1806">IF(OR(COUNTIF(T1806,$AZ$2:$AZ$19)),0,1)</f>
        <v>0</v>
      </c>
      <c r="AM1806" cm="1">
        <f t="array" ref="AM1806">IF(OR(COUNTIF(U1806,$AZ$2:$AZ$19)),0,1)</f>
        <v>0</v>
      </c>
      <c r="AN1806" cm="1">
        <f t="array" ref="AN1806">IF(OR(COUNTIF(V1806,$AZ$2:$AZ$19)),0,1)</f>
        <v>0</v>
      </c>
      <c r="AO1806" cm="1">
        <f t="array" ref="AO1806">IF(OR(COUNTIF(W1806,$AZ$2:$AZ$19)),0,1)</f>
        <v>0</v>
      </c>
      <c r="AP1806" cm="1">
        <f t="array" ref="AP1806">IF(OR(COUNTIF(X1806,$AZ$2:$AZ$19)),0,1)</f>
        <v>0</v>
      </c>
      <c r="AQ1806" cm="1">
        <f t="array" ref="AQ1806">IF(OR(COUNTIF(Y1806,$AZ$2:$AZ$19)),0,1)</f>
        <v>0</v>
      </c>
      <c r="AR1806" cm="1">
        <f t="array" ref="AR1806">IF(OR(COUNTIF(Z1806,$AZ$2:$AZ$19)),0,1)</f>
        <v>0</v>
      </c>
      <c r="AS1806" cm="1">
        <f t="array" ref="AS1806">IF(OR(COUNTIF(AA1806,$AZ$2:$AZ$19)),0,1)</f>
        <v>0</v>
      </c>
      <c r="AT1806" cm="1">
        <f t="array" ref="AT1806">IF(OR(COUNTIF(AB1806,$AZ$2:$AZ$19)),0,1)</f>
        <v>0</v>
      </c>
      <c r="AU1806" cm="1">
        <f t="array" ref="AU1806">IF(OR(COUNTIF(AC1806,$AZ$2:$AZ$19)),0,1)</f>
        <v>0</v>
      </c>
      <c r="AV1806" cm="1">
        <f t="array" ref="AV1806">IF(OR(COUNTIF(AD1806,$AZ$2:$AZ$19)),0,1)</f>
        <v>0</v>
      </c>
      <c r="AX1806">
        <f t="shared" ca="1" si="32"/>
        <v>0</v>
      </c>
    </row>
    <row r="1807" spans="1:50" x14ac:dyDescent="0.3">
      <c r="A1807" s="92" t="str" cm="1">
        <f t="array" aca="1" ref="A1807" ca="1">IF(AX1807&gt;0,'Licensee Info'!$A$2:$A$2,"#N/A")</f>
        <v>#N/A</v>
      </c>
      <c r="B1807" s="88" t="str">
        <f>'Cover Sheet'!$A$3</f>
        <v>[insert AFS Reporting Period]</v>
      </c>
      <c r="C1807" s="88" t="str">
        <f>'Cover Sheet'!$D$3</f>
        <v>[insert all medical and adult-use license record numbers covered by this AFS]</v>
      </c>
      <c r="D1807" s="88" t="str">
        <f>'Cover Sheet'!$A$6</f>
        <v>[insert name of firm]</v>
      </c>
      <c r="E1807" s="88" t="str">
        <f>'Cover Sheet'!$B$6</f>
        <v>[insert CPA name]</v>
      </c>
      <c r="F1807" s="88" t="str">
        <f>'Cover Sheet'!$B$8</f>
        <v>[insert CPA license number]</v>
      </c>
      <c r="G1807" s="88" t="str">
        <f>'Cover Sheet'!$D$6</f>
        <v>[insert direct email address]</v>
      </c>
      <c r="H1807" s="88" t="str">
        <f>'Cover Sheet'!$D$8</f>
        <v>[insert direct phone number]</v>
      </c>
      <c r="I1807" s="88" t="str">
        <f>'Cover Sheet'!$D$10</f>
        <v>[insert firm mailing address]</v>
      </c>
      <c r="J1807" s="88" t="str">
        <f>'Licensee Info'!$E$2</f>
        <v>Report not attested to correctly</v>
      </c>
      <c r="K1807" t="s">
        <v>309</v>
      </c>
      <c r="L1807">
        <v>1</v>
      </c>
      <c r="M1807">
        <v>2</v>
      </c>
      <c r="N1807">
        <v>8</v>
      </c>
      <c r="O1807">
        <v>4</v>
      </c>
      <c r="R1807" t="str">
        <f ca="1">'E5 - Service Vendors'!$C$237</f>
        <v>[Autofilled based on inputs from part 1]</v>
      </c>
      <c r="S1807">
        <v>0</v>
      </c>
      <c r="T1807">
        <v>0</v>
      </c>
      <c r="U1807">
        <v>0</v>
      </c>
      <c r="V1807">
        <v>0</v>
      </c>
      <c r="W1807">
        <v>0</v>
      </c>
      <c r="X1807">
        <v>0</v>
      </c>
      <c r="Y1807">
        <v>0</v>
      </c>
      <c r="Z1807">
        <v>0</v>
      </c>
      <c r="AA1807">
        <v>0</v>
      </c>
      <c r="AB1807">
        <v>0</v>
      </c>
      <c r="AC1807">
        <v>0</v>
      </c>
      <c r="AD1807">
        <v>0</v>
      </c>
      <c r="AJ1807" cm="1">
        <f t="array" aca="1" ref="AJ1807" ca="1">IF(OR(COUNTIF(R1807,$AZ$2:$AZ$19)),0,1)</f>
        <v>0</v>
      </c>
      <c r="AK1807" cm="1">
        <f t="array" ref="AK1807">IF(OR(COUNTIF(S1807,$AZ$2:$AZ$19)),0,1)</f>
        <v>0</v>
      </c>
      <c r="AL1807" cm="1">
        <f t="array" ref="AL1807">IF(OR(COUNTIF(T1807,$AZ$2:$AZ$19)),0,1)</f>
        <v>0</v>
      </c>
      <c r="AM1807" cm="1">
        <f t="array" ref="AM1807">IF(OR(COUNTIF(U1807,$AZ$2:$AZ$19)),0,1)</f>
        <v>0</v>
      </c>
      <c r="AN1807" cm="1">
        <f t="array" ref="AN1807">IF(OR(COUNTIF(V1807,$AZ$2:$AZ$19)),0,1)</f>
        <v>0</v>
      </c>
      <c r="AO1807" cm="1">
        <f t="array" ref="AO1807">IF(OR(COUNTIF(W1807,$AZ$2:$AZ$19)),0,1)</f>
        <v>0</v>
      </c>
      <c r="AP1807" cm="1">
        <f t="array" ref="AP1807">IF(OR(COUNTIF(X1807,$AZ$2:$AZ$19)),0,1)</f>
        <v>0</v>
      </c>
      <c r="AQ1807" cm="1">
        <f t="array" ref="AQ1807">IF(OR(COUNTIF(Y1807,$AZ$2:$AZ$19)),0,1)</f>
        <v>0</v>
      </c>
      <c r="AR1807" cm="1">
        <f t="array" ref="AR1807">IF(OR(COUNTIF(Z1807,$AZ$2:$AZ$19)),0,1)</f>
        <v>0</v>
      </c>
      <c r="AS1807" cm="1">
        <f t="array" ref="AS1807">IF(OR(COUNTIF(AA1807,$AZ$2:$AZ$19)),0,1)</f>
        <v>0</v>
      </c>
      <c r="AT1807" cm="1">
        <f t="array" ref="AT1807">IF(OR(COUNTIF(AB1807,$AZ$2:$AZ$19)),0,1)</f>
        <v>0</v>
      </c>
      <c r="AU1807" cm="1">
        <f t="array" ref="AU1807">IF(OR(COUNTIF(AC1807,$AZ$2:$AZ$19)),0,1)</f>
        <v>0</v>
      </c>
      <c r="AV1807" cm="1">
        <f t="array" ref="AV1807">IF(OR(COUNTIF(AD1807,$AZ$2:$AZ$19)),0,1)</f>
        <v>0</v>
      </c>
      <c r="AX1807">
        <f t="shared" ref="AX1807:AX1870" ca="1" si="33">SUM(AJ1807:AV1807)</f>
        <v>0</v>
      </c>
    </row>
    <row r="1808" spans="1:50" x14ac:dyDescent="0.3">
      <c r="A1808" s="88" t="str" cm="1">
        <f t="array" aca="1" ref="A1808" ca="1">IF(AX1808&gt;0,'Licensee Info'!$A$2:$A$2,"#N/A")</f>
        <v>#N/A</v>
      </c>
      <c r="B1808" s="88" t="str">
        <f>'Cover Sheet'!$A$3</f>
        <v>[insert AFS Reporting Period]</v>
      </c>
      <c r="C1808" s="88" t="str">
        <f>'Cover Sheet'!$D$3</f>
        <v>[insert all medical and adult-use license record numbers covered by this AFS]</v>
      </c>
      <c r="D1808" s="88" t="str">
        <f>'Cover Sheet'!$A$6</f>
        <v>[insert name of firm]</v>
      </c>
      <c r="E1808" s="88" t="str">
        <f>'Cover Sheet'!$B$6</f>
        <v>[insert CPA name]</v>
      </c>
      <c r="F1808" s="88" t="str">
        <f>'Cover Sheet'!$B$8</f>
        <v>[insert CPA license number]</v>
      </c>
      <c r="G1808" s="88" t="str">
        <f>'Cover Sheet'!$D$6</f>
        <v>[insert direct email address]</v>
      </c>
      <c r="H1808" s="88" t="str">
        <f>'Cover Sheet'!$D$8</f>
        <v>[insert direct phone number]</v>
      </c>
      <c r="I1808" s="88" t="str">
        <f>'Cover Sheet'!$D$10</f>
        <v>[insert firm mailing address]</v>
      </c>
      <c r="J1808" s="88" t="str">
        <f>'Licensee Info'!$E$2</f>
        <v>Report not attested to correctly</v>
      </c>
      <c r="K1808" s="91" t="s">
        <v>309</v>
      </c>
      <c r="L1808" s="91">
        <v>1</v>
      </c>
      <c r="M1808" s="91">
        <v>2</v>
      </c>
      <c r="N1808" s="91">
        <v>8</v>
      </c>
      <c r="O1808" s="91">
        <v>5</v>
      </c>
      <c r="P1808" s="91"/>
      <c r="Q1808" s="91"/>
      <c r="R1808" s="91" t="str">
        <f ca="1">'E5 - Service Vendors'!$C$237</f>
        <v>[Autofilled based on inputs from part 1]</v>
      </c>
      <c r="S1808" s="91">
        <v>0</v>
      </c>
      <c r="T1808" s="91">
        <v>0</v>
      </c>
      <c r="U1808" s="91">
        <v>0</v>
      </c>
      <c r="V1808" s="91">
        <v>0</v>
      </c>
      <c r="W1808" s="91">
        <v>0</v>
      </c>
      <c r="X1808" s="91">
        <v>0</v>
      </c>
      <c r="Y1808" s="91">
        <v>0</v>
      </c>
      <c r="Z1808" s="91">
        <v>0</v>
      </c>
      <c r="AA1808" s="91">
        <v>0</v>
      </c>
      <c r="AB1808" s="91">
        <v>0</v>
      </c>
      <c r="AC1808" s="91">
        <v>0</v>
      </c>
      <c r="AD1808" s="91">
        <v>0</v>
      </c>
      <c r="AE1808" s="91"/>
      <c r="AF1808" s="91"/>
      <c r="AG1808" s="91"/>
      <c r="AH1808" s="91"/>
      <c r="AJ1808" cm="1">
        <f t="array" aca="1" ref="AJ1808" ca="1">IF(OR(COUNTIF(R1808,$AZ$2:$AZ$19)),0,1)</f>
        <v>0</v>
      </c>
      <c r="AK1808" cm="1">
        <f t="array" ref="AK1808">IF(OR(COUNTIF(S1808,$AZ$2:$AZ$19)),0,1)</f>
        <v>0</v>
      </c>
      <c r="AL1808" cm="1">
        <f t="array" ref="AL1808">IF(OR(COUNTIF(T1808,$AZ$2:$AZ$19)),0,1)</f>
        <v>0</v>
      </c>
      <c r="AM1808" cm="1">
        <f t="array" ref="AM1808">IF(OR(COUNTIF(U1808,$AZ$2:$AZ$19)),0,1)</f>
        <v>0</v>
      </c>
      <c r="AN1808" cm="1">
        <f t="array" ref="AN1808">IF(OR(COUNTIF(V1808,$AZ$2:$AZ$19)),0,1)</f>
        <v>0</v>
      </c>
      <c r="AO1808" cm="1">
        <f t="array" ref="AO1808">IF(OR(COUNTIF(W1808,$AZ$2:$AZ$19)),0,1)</f>
        <v>0</v>
      </c>
      <c r="AP1808" cm="1">
        <f t="array" ref="AP1808">IF(OR(COUNTIF(X1808,$AZ$2:$AZ$19)),0,1)</f>
        <v>0</v>
      </c>
      <c r="AQ1808" cm="1">
        <f t="array" ref="AQ1808">IF(OR(COUNTIF(Y1808,$AZ$2:$AZ$19)),0,1)</f>
        <v>0</v>
      </c>
      <c r="AR1808" cm="1">
        <f t="array" ref="AR1808">IF(OR(COUNTIF(Z1808,$AZ$2:$AZ$19)),0,1)</f>
        <v>0</v>
      </c>
      <c r="AS1808" cm="1">
        <f t="array" ref="AS1808">IF(OR(COUNTIF(AA1808,$AZ$2:$AZ$19)),0,1)</f>
        <v>0</v>
      </c>
      <c r="AT1808" cm="1">
        <f t="array" ref="AT1808">IF(OR(COUNTIF(AB1808,$AZ$2:$AZ$19)),0,1)</f>
        <v>0</v>
      </c>
      <c r="AU1808" cm="1">
        <f t="array" ref="AU1808">IF(OR(COUNTIF(AC1808,$AZ$2:$AZ$19)),0,1)</f>
        <v>0</v>
      </c>
      <c r="AV1808" cm="1">
        <f t="array" ref="AV1808">IF(OR(COUNTIF(AD1808,$AZ$2:$AZ$19)),0,1)</f>
        <v>0</v>
      </c>
      <c r="AX1808">
        <f t="shared" ca="1" si="33"/>
        <v>0</v>
      </c>
    </row>
    <row r="1809" spans="1:50" x14ac:dyDescent="0.3">
      <c r="A1809" s="92" t="str" cm="1">
        <f t="array" aca="1" ref="A1809" ca="1">IF(AX1809&gt;0,'Licensee Info'!$A$2:$A$2,"#N/A")</f>
        <v>#N/A</v>
      </c>
      <c r="B1809" s="88" t="str">
        <f>'Cover Sheet'!$A$3</f>
        <v>[insert AFS Reporting Period]</v>
      </c>
      <c r="C1809" s="88" t="str">
        <f>'Cover Sheet'!$D$3</f>
        <v>[insert all medical and adult-use license record numbers covered by this AFS]</v>
      </c>
      <c r="D1809" s="88" t="str">
        <f>'Cover Sheet'!$A$6</f>
        <v>[insert name of firm]</v>
      </c>
      <c r="E1809" s="88" t="str">
        <f>'Cover Sheet'!$B$6</f>
        <v>[insert CPA name]</v>
      </c>
      <c r="F1809" s="88" t="str">
        <f>'Cover Sheet'!$B$8</f>
        <v>[insert CPA license number]</v>
      </c>
      <c r="G1809" s="88" t="str">
        <f>'Cover Sheet'!$D$6</f>
        <v>[insert direct email address]</v>
      </c>
      <c r="H1809" s="88" t="str">
        <f>'Cover Sheet'!$D$8</f>
        <v>[insert direct phone number]</v>
      </c>
      <c r="I1809" s="88" t="str">
        <f>'Cover Sheet'!$D$10</f>
        <v>[insert firm mailing address]</v>
      </c>
      <c r="J1809" s="88" t="str">
        <f>'Licensee Info'!$E$2</f>
        <v>Report not attested to correctly</v>
      </c>
      <c r="K1809" t="s">
        <v>309</v>
      </c>
      <c r="L1809">
        <v>1</v>
      </c>
      <c r="M1809">
        <v>2</v>
      </c>
      <c r="N1809">
        <v>8</v>
      </c>
      <c r="O1809">
        <v>6</v>
      </c>
      <c r="R1809" t="str">
        <f ca="1">'E5 - Service Vendors'!$C$237</f>
        <v>[Autofilled based on inputs from part 1]</v>
      </c>
      <c r="S1809">
        <v>0</v>
      </c>
      <c r="T1809">
        <v>0</v>
      </c>
      <c r="U1809">
        <v>0</v>
      </c>
      <c r="V1809">
        <v>0</v>
      </c>
      <c r="W1809">
        <v>0</v>
      </c>
      <c r="X1809">
        <v>0</v>
      </c>
      <c r="Y1809">
        <v>0</v>
      </c>
      <c r="Z1809">
        <v>0</v>
      </c>
      <c r="AA1809">
        <v>0</v>
      </c>
      <c r="AB1809">
        <v>0</v>
      </c>
      <c r="AC1809">
        <v>0</v>
      </c>
      <c r="AD1809">
        <v>0</v>
      </c>
      <c r="AJ1809" cm="1">
        <f t="array" aca="1" ref="AJ1809" ca="1">IF(OR(COUNTIF(R1809,$AZ$2:$AZ$19)),0,1)</f>
        <v>0</v>
      </c>
      <c r="AK1809" cm="1">
        <f t="array" ref="AK1809">IF(OR(COUNTIF(S1809,$AZ$2:$AZ$19)),0,1)</f>
        <v>0</v>
      </c>
      <c r="AL1809" cm="1">
        <f t="array" ref="AL1809">IF(OR(COUNTIF(T1809,$AZ$2:$AZ$19)),0,1)</f>
        <v>0</v>
      </c>
      <c r="AM1809" cm="1">
        <f t="array" ref="AM1809">IF(OR(COUNTIF(U1809,$AZ$2:$AZ$19)),0,1)</f>
        <v>0</v>
      </c>
      <c r="AN1809" cm="1">
        <f t="array" ref="AN1809">IF(OR(COUNTIF(V1809,$AZ$2:$AZ$19)),0,1)</f>
        <v>0</v>
      </c>
      <c r="AO1809" cm="1">
        <f t="array" ref="AO1809">IF(OR(COUNTIF(W1809,$AZ$2:$AZ$19)),0,1)</f>
        <v>0</v>
      </c>
      <c r="AP1809" cm="1">
        <f t="array" ref="AP1809">IF(OR(COUNTIF(X1809,$AZ$2:$AZ$19)),0,1)</f>
        <v>0</v>
      </c>
      <c r="AQ1809" cm="1">
        <f t="array" ref="AQ1809">IF(OR(COUNTIF(Y1809,$AZ$2:$AZ$19)),0,1)</f>
        <v>0</v>
      </c>
      <c r="AR1809" cm="1">
        <f t="array" ref="AR1809">IF(OR(COUNTIF(Z1809,$AZ$2:$AZ$19)),0,1)</f>
        <v>0</v>
      </c>
      <c r="AS1809" cm="1">
        <f t="array" ref="AS1809">IF(OR(COUNTIF(AA1809,$AZ$2:$AZ$19)),0,1)</f>
        <v>0</v>
      </c>
      <c r="AT1809" cm="1">
        <f t="array" ref="AT1809">IF(OR(COUNTIF(AB1809,$AZ$2:$AZ$19)),0,1)</f>
        <v>0</v>
      </c>
      <c r="AU1809" cm="1">
        <f t="array" ref="AU1809">IF(OR(COUNTIF(AC1809,$AZ$2:$AZ$19)),0,1)</f>
        <v>0</v>
      </c>
      <c r="AV1809" cm="1">
        <f t="array" ref="AV1809">IF(OR(COUNTIF(AD1809,$AZ$2:$AZ$19)),0,1)</f>
        <v>0</v>
      </c>
      <c r="AX1809">
        <f t="shared" ca="1" si="33"/>
        <v>0</v>
      </c>
    </row>
    <row r="1810" spans="1:50" x14ac:dyDescent="0.3">
      <c r="A1810" s="88" t="str" cm="1">
        <f t="array" aca="1" ref="A1810" ca="1">IF(AX1810&gt;0,'Licensee Info'!$A$2:$A$2,"#N/A")</f>
        <v>#N/A</v>
      </c>
      <c r="B1810" s="88" t="str">
        <f>'Cover Sheet'!$A$3</f>
        <v>[insert AFS Reporting Period]</v>
      </c>
      <c r="C1810" s="88" t="str">
        <f>'Cover Sheet'!$D$3</f>
        <v>[insert all medical and adult-use license record numbers covered by this AFS]</v>
      </c>
      <c r="D1810" s="88" t="str">
        <f>'Cover Sheet'!$A$6</f>
        <v>[insert name of firm]</v>
      </c>
      <c r="E1810" s="88" t="str">
        <f>'Cover Sheet'!$B$6</f>
        <v>[insert CPA name]</v>
      </c>
      <c r="F1810" s="88" t="str">
        <f>'Cover Sheet'!$B$8</f>
        <v>[insert CPA license number]</v>
      </c>
      <c r="G1810" s="88" t="str">
        <f>'Cover Sheet'!$D$6</f>
        <v>[insert direct email address]</v>
      </c>
      <c r="H1810" s="88" t="str">
        <f>'Cover Sheet'!$D$8</f>
        <v>[insert direct phone number]</v>
      </c>
      <c r="I1810" s="88" t="str">
        <f>'Cover Sheet'!$D$10</f>
        <v>[insert firm mailing address]</v>
      </c>
      <c r="J1810" s="88" t="str">
        <f>'Licensee Info'!$E$2</f>
        <v>Report not attested to correctly</v>
      </c>
      <c r="K1810" s="91" t="s">
        <v>309</v>
      </c>
      <c r="L1810" s="91">
        <v>1</v>
      </c>
      <c r="M1810" s="91">
        <v>2</v>
      </c>
      <c r="N1810" s="91">
        <v>8</v>
      </c>
      <c r="O1810" s="91">
        <v>7</v>
      </c>
      <c r="P1810" s="91"/>
      <c r="Q1810" s="91"/>
      <c r="R1810" s="91" t="str">
        <f ca="1">'E5 - Service Vendors'!$C$237</f>
        <v>[Autofilled based on inputs from part 1]</v>
      </c>
      <c r="S1810" s="91">
        <v>0</v>
      </c>
      <c r="T1810" s="91">
        <v>0</v>
      </c>
      <c r="U1810" s="91">
        <v>0</v>
      </c>
      <c r="V1810" s="91">
        <v>0</v>
      </c>
      <c r="W1810" s="91">
        <v>0</v>
      </c>
      <c r="X1810" s="91">
        <v>0</v>
      </c>
      <c r="Y1810" s="91">
        <v>0</v>
      </c>
      <c r="Z1810" s="91">
        <v>0</v>
      </c>
      <c r="AA1810" s="91">
        <v>0</v>
      </c>
      <c r="AB1810" s="91">
        <v>0</v>
      </c>
      <c r="AC1810" s="91">
        <v>0</v>
      </c>
      <c r="AD1810" s="91">
        <v>0</v>
      </c>
      <c r="AE1810" s="91"/>
      <c r="AF1810" s="91"/>
      <c r="AG1810" s="91"/>
      <c r="AH1810" s="91"/>
      <c r="AJ1810" cm="1">
        <f t="array" aca="1" ref="AJ1810" ca="1">IF(OR(COUNTIF(R1810,$AZ$2:$AZ$19)),0,1)</f>
        <v>0</v>
      </c>
      <c r="AK1810" cm="1">
        <f t="array" ref="AK1810">IF(OR(COUNTIF(S1810,$AZ$2:$AZ$19)),0,1)</f>
        <v>0</v>
      </c>
      <c r="AL1810" cm="1">
        <f t="array" ref="AL1810">IF(OR(COUNTIF(T1810,$AZ$2:$AZ$19)),0,1)</f>
        <v>0</v>
      </c>
      <c r="AM1810" cm="1">
        <f t="array" ref="AM1810">IF(OR(COUNTIF(U1810,$AZ$2:$AZ$19)),0,1)</f>
        <v>0</v>
      </c>
      <c r="AN1810" cm="1">
        <f t="array" ref="AN1810">IF(OR(COUNTIF(V1810,$AZ$2:$AZ$19)),0,1)</f>
        <v>0</v>
      </c>
      <c r="AO1810" cm="1">
        <f t="array" ref="AO1810">IF(OR(COUNTIF(W1810,$AZ$2:$AZ$19)),0,1)</f>
        <v>0</v>
      </c>
      <c r="AP1810" cm="1">
        <f t="array" ref="AP1810">IF(OR(COUNTIF(X1810,$AZ$2:$AZ$19)),0,1)</f>
        <v>0</v>
      </c>
      <c r="AQ1810" cm="1">
        <f t="array" ref="AQ1810">IF(OR(COUNTIF(Y1810,$AZ$2:$AZ$19)),0,1)</f>
        <v>0</v>
      </c>
      <c r="AR1810" cm="1">
        <f t="array" ref="AR1810">IF(OR(COUNTIF(Z1810,$AZ$2:$AZ$19)),0,1)</f>
        <v>0</v>
      </c>
      <c r="AS1810" cm="1">
        <f t="array" ref="AS1810">IF(OR(COUNTIF(AA1810,$AZ$2:$AZ$19)),0,1)</f>
        <v>0</v>
      </c>
      <c r="AT1810" cm="1">
        <f t="array" ref="AT1810">IF(OR(COUNTIF(AB1810,$AZ$2:$AZ$19)),0,1)</f>
        <v>0</v>
      </c>
      <c r="AU1810" cm="1">
        <f t="array" ref="AU1810">IF(OR(COUNTIF(AC1810,$AZ$2:$AZ$19)),0,1)</f>
        <v>0</v>
      </c>
      <c r="AV1810" cm="1">
        <f t="array" ref="AV1810">IF(OR(COUNTIF(AD1810,$AZ$2:$AZ$19)),0,1)</f>
        <v>0</v>
      </c>
      <c r="AX1810">
        <f t="shared" ca="1" si="33"/>
        <v>0</v>
      </c>
    </row>
    <row r="1811" spans="1:50" x14ac:dyDescent="0.3">
      <c r="A1811" s="92" t="str" cm="1">
        <f t="array" aca="1" ref="A1811" ca="1">IF(AX1811&gt;0,'Licensee Info'!$A$2:$A$2,"#N/A")</f>
        <v>#N/A</v>
      </c>
      <c r="B1811" s="88" t="str">
        <f>'Cover Sheet'!$A$3</f>
        <v>[insert AFS Reporting Period]</v>
      </c>
      <c r="C1811" s="88" t="str">
        <f>'Cover Sheet'!$D$3</f>
        <v>[insert all medical and adult-use license record numbers covered by this AFS]</v>
      </c>
      <c r="D1811" s="88" t="str">
        <f>'Cover Sheet'!$A$6</f>
        <v>[insert name of firm]</v>
      </c>
      <c r="E1811" s="88" t="str">
        <f>'Cover Sheet'!$B$6</f>
        <v>[insert CPA name]</v>
      </c>
      <c r="F1811" s="88" t="str">
        <f>'Cover Sheet'!$B$8</f>
        <v>[insert CPA license number]</v>
      </c>
      <c r="G1811" s="88" t="str">
        <f>'Cover Sheet'!$D$6</f>
        <v>[insert direct email address]</v>
      </c>
      <c r="H1811" s="88" t="str">
        <f>'Cover Sheet'!$D$8</f>
        <v>[insert direct phone number]</v>
      </c>
      <c r="I1811" s="88" t="str">
        <f>'Cover Sheet'!$D$10</f>
        <v>[insert firm mailing address]</v>
      </c>
      <c r="J1811" s="88" t="str">
        <f>'Licensee Info'!$E$2</f>
        <v>Report not attested to correctly</v>
      </c>
      <c r="K1811" t="s">
        <v>309</v>
      </c>
      <c r="L1811">
        <v>1</v>
      </c>
      <c r="M1811">
        <v>2</v>
      </c>
      <c r="N1811">
        <v>8</v>
      </c>
      <c r="O1811">
        <v>8</v>
      </c>
      <c r="R1811" t="str">
        <f ca="1">'E5 - Service Vendors'!$C$237</f>
        <v>[Autofilled based on inputs from part 1]</v>
      </c>
      <c r="S1811">
        <v>0</v>
      </c>
      <c r="T1811">
        <v>0</v>
      </c>
      <c r="U1811">
        <v>0</v>
      </c>
      <c r="V1811">
        <v>0</v>
      </c>
      <c r="W1811">
        <v>0</v>
      </c>
      <c r="X1811">
        <v>0</v>
      </c>
      <c r="Y1811">
        <v>0</v>
      </c>
      <c r="Z1811">
        <v>0</v>
      </c>
      <c r="AA1811">
        <v>0</v>
      </c>
      <c r="AB1811">
        <v>0</v>
      </c>
      <c r="AC1811">
        <v>0</v>
      </c>
      <c r="AD1811">
        <v>0</v>
      </c>
      <c r="AJ1811" cm="1">
        <f t="array" aca="1" ref="AJ1811" ca="1">IF(OR(COUNTIF(R1811,$AZ$2:$AZ$19)),0,1)</f>
        <v>0</v>
      </c>
      <c r="AK1811" cm="1">
        <f t="array" ref="AK1811">IF(OR(COUNTIF(S1811,$AZ$2:$AZ$19)),0,1)</f>
        <v>0</v>
      </c>
      <c r="AL1811" cm="1">
        <f t="array" ref="AL1811">IF(OR(COUNTIF(T1811,$AZ$2:$AZ$19)),0,1)</f>
        <v>0</v>
      </c>
      <c r="AM1811" cm="1">
        <f t="array" ref="AM1811">IF(OR(COUNTIF(U1811,$AZ$2:$AZ$19)),0,1)</f>
        <v>0</v>
      </c>
      <c r="AN1811" cm="1">
        <f t="array" ref="AN1811">IF(OR(COUNTIF(V1811,$AZ$2:$AZ$19)),0,1)</f>
        <v>0</v>
      </c>
      <c r="AO1811" cm="1">
        <f t="array" ref="AO1811">IF(OR(COUNTIF(W1811,$AZ$2:$AZ$19)),0,1)</f>
        <v>0</v>
      </c>
      <c r="AP1811" cm="1">
        <f t="array" ref="AP1811">IF(OR(COUNTIF(X1811,$AZ$2:$AZ$19)),0,1)</f>
        <v>0</v>
      </c>
      <c r="AQ1811" cm="1">
        <f t="array" ref="AQ1811">IF(OR(COUNTIF(Y1811,$AZ$2:$AZ$19)),0,1)</f>
        <v>0</v>
      </c>
      <c r="AR1811" cm="1">
        <f t="array" ref="AR1811">IF(OR(COUNTIF(Z1811,$AZ$2:$AZ$19)),0,1)</f>
        <v>0</v>
      </c>
      <c r="AS1811" cm="1">
        <f t="array" ref="AS1811">IF(OR(COUNTIF(AA1811,$AZ$2:$AZ$19)),0,1)</f>
        <v>0</v>
      </c>
      <c r="AT1811" cm="1">
        <f t="array" ref="AT1811">IF(OR(COUNTIF(AB1811,$AZ$2:$AZ$19)),0,1)</f>
        <v>0</v>
      </c>
      <c r="AU1811" cm="1">
        <f t="array" ref="AU1811">IF(OR(COUNTIF(AC1811,$AZ$2:$AZ$19)),0,1)</f>
        <v>0</v>
      </c>
      <c r="AV1811" cm="1">
        <f t="array" ref="AV1811">IF(OR(COUNTIF(AD1811,$AZ$2:$AZ$19)),0,1)</f>
        <v>0</v>
      </c>
      <c r="AX1811">
        <f t="shared" ca="1" si="33"/>
        <v>0</v>
      </c>
    </row>
    <row r="1812" spans="1:50" x14ac:dyDescent="0.3">
      <c r="A1812" s="88" t="str" cm="1">
        <f t="array" aca="1" ref="A1812" ca="1">IF(AX1812&gt;0,'Licensee Info'!$A$2:$A$2,"#N/A")</f>
        <v>#N/A</v>
      </c>
      <c r="B1812" s="88" t="str">
        <f>'Cover Sheet'!$A$3</f>
        <v>[insert AFS Reporting Period]</v>
      </c>
      <c r="C1812" s="88" t="str">
        <f>'Cover Sheet'!$D$3</f>
        <v>[insert all medical and adult-use license record numbers covered by this AFS]</v>
      </c>
      <c r="D1812" s="88" t="str">
        <f>'Cover Sheet'!$A$6</f>
        <v>[insert name of firm]</v>
      </c>
      <c r="E1812" s="88" t="str">
        <f>'Cover Sheet'!$B$6</f>
        <v>[insert CPA name]</v>
      </c>
      <c r="F1812" s="88" t="str">
        <f>'Cover Sheet'!$B$8</f>
        <v>[insert CPA license number]</v>
      </c>
      <c r="G1812" s="88" t="str">
        <f>'Cover Sheet'!$D$6</f>
        <v>[insert direct email address]</v>
      </c>
      <c r="H1812" s="88" t="str">
        <f>'Cover Sheet'!$D$8</f>
        <v>[insert direct phone number]</v>
      </c>
      <c r="I1812" s="88" t="str">
        <f>'Cover Sheet'!$D$10</f>
        <v>[insert firm mailing address]</v>
      </c>
      <c r="J1812" s="88" t="str">
        <f>'Licensee Info'!$E$2</f>
        <v>Report not attested to correctly</v>
      </c>
      <c r="K1812" s="91" t="s">
        <v>309</v>
      </c>
      <c r="L1812" s="91">
        <v>1</v>
      </c>
      <c r="M1812" s="91">
        <v>2</v>
      </c>
      <c r="N1812" s="91">
        <v>8</v>
      </c>
      <c r="O1812" s="91">
        <v>9</v>
      </c>
      <c r="P1812" s="91"/>
      <c r="Q1812" s="91"/>
      <c r="R1812" s="91" t="str">
        <f ca="1">'E5 - Service Vendors'!$C$237</f>
        <v>[Autofilled based on inputs from part 1]</v>
      </c>
      <c r="S1812" s="91">
        <v>0</v>
      </c>
      <c r="T1812" s="91">
        <v>0</v>
      </c>
      <c r="U1812" s="91">
        <v>0</v>
      </c>
      <c r="V1812" s="91">
        <v>0</v>
      </c>
      <c r="W1812" s="91">
        <v>0</v>
      </c>
      <c r="X1812" s="91">
        <v>0</v>
      </c>
      <c r="Y1812" s="91">
        <v>0</v>
      </c>
      <c r="Z1812" s="91">
        <v>0</v>
      </c>
      <c r="AA1812" s="91">
        <v>0</v>
      </c>
      <c r="AB1812" s="91">
        <v>0</v>
      </c>
      <c r="AC1812" s="91">
        <v>0</v>
      </c>
      <c r="AD1812" s="91">
        <v>0</v>
      </c>
      <c r="AE1812" s="91"/>
      <c r="AF1812" s="91"/>
      <c r="AG1812" s="91"/>
      <c r="AH1812" s="91"/>
      <c r="AJ1812" cm="1">
        <f t="array" aca="1" ref="AJ1812" ca="1">IF(OR(COUNTIF(R1812,$AZ$2:$AZ$19)),0,1)</f>
        <v>0</v>
      </c>
      <c r="AK1812" cm="1">
        <f t="array" ref="AK1812">IF(OR(COUNTIF(S1812,$AZ$2:$AZ$19)),0,1)</f>
        <v>0</v>
      </c>
      <c r="AL1812" cm="1">
        <f t="array" ref="AL1812">IF(OR(COUNTIF(T1812,$AZ$2:$AZ$19)),0,1)</f>
        <v>0</v>
      </c>
      <c r="AM1812" cm="1">
        <f t="array" ref="AM1812">IF(OR(COUNTIF(U1812,$AZ$2:$AZ$19)),0,1)</f>
        <v>0</v>
      </c>
      <c r="AN1812" cm="1">
        <f t="array" ref="AN1812">IF(OR(COUNTIF(V1812,$AZ$2:$AZ$19)),0,1)</f>
        <v>0</v>
      </c>
      <c r="AO1812" cm="1">
        <f t="array" ref="AO1812">IF(OR(COUNTIF(W1812,$AZ$2:$AZ$19)),0,1)</f>
        <v>0</v>
      </c>
      <c r="AP1812" cm="1">
        <f t="array" ref="AP1812">IF(OR(COUNTIF(X1812,$AZ$2:$AZ$19)),0,1)</f>
        <v>0</v>
      </c>
      <c r="AQ1812" cm="1">
        <f t="array" ref="AQ1812">IF(OR(COUNTIF(Y1812,$AZ$2:$AZ$19)),0,1)</f>
        <v>0</v>
      </c>
      <c r="AR1812" cm="1">
        <f t="array" ref="AR1812">IF(OR(COUNTIF(Z1812,$AZ$2:$AZ$19)),0,1)</f>
        <v>0</v>
      </c>
      <c r="AS1812" cm="1">
        <f t="array" ref="AS1812">IF(OR(COUNTIF(AA1812,$AZ$2:$AZ$19)),0,1)</f>
        <v>0</v>
      </c>
      <c r="AT1812" cm="1">
        <f t="array" ref="AT1812">IF(OR(COUNTIF(AB1812,$AZ$2:$AZ$19)),0,1)</f>
        <v>0</v>
      </c>
      <c r="AU1812" cm="1">
        <f t="array" ref="AU1812">IF(OR(COUNTIF(AC1812,$AZ$2:$AZ$19)),0,1)</f>
        <v>0</v>
      </c>
      <c r="AV1812" cm="1">
        <f t="array" ref="AV1812">IF(OR(COUNTIF(AD1812,$AZ$2:$AZ$19)),0,1)</f>
        <v>0</v>
      </c>
      <c r="AX1812">
        <f t="shared" ca="1" si="33"/>
        <v>0</v>
      </c>
    </row>
    <row r="1813" spans="1:50" x14ac:dyDescent="0.3">
      <c r="A1813" s="92" t="str" cm="1">
        <f t="array" aca="1" ref="A1813" ca="1">IF(AX1813&gt;0,'Licensee Info'!$A$2:$A$2,"#N/A")</f>
        <v>#N/A</v>
      </c>
      <c r="B1813" s="88" t="str">
        <f>'Cover Sheet'!$A$3</f>
        <v>[insert AFS Reporting Period]</v>
      </c>
      <c r="C1813" s="88" t="str">
        <f>'Cover Sheet'!$D$3</f>
        <v>[insert all medical and adult-use license record numbers covered by this AFS]</v>
      </c>
      <c r="D1813" s="88" t="str">
        <f>'Cover Sheet'!$A$6</f>
        <v>[insert name of firm]</v>
      </c>
      <c r="E1813" s="88" t="str">
        <f>'Cover Sheet'!$B$6</f>
        <v>[insert CPA name]</v>
      </c>
      <c r="F1813" s="88" t="str">
        <f>'Cover Sheet'!$B$8</f>
        <v>[insert CPA license number]</v>
      </c>
      <c r="G1813" s="88" t="str">
        <f>'Cover Sheet'!$D$6</f>
        <v>[insert direct email address]</v>
      </c>
      <c r="H1813" s="88" t="str">
        <f>'Cover Sheet'!$D$8</f>
        <v>[insert direct phone number]</v>
      </c>
      <c r="I1813" s="88" t="str">
        <f>'Cover Sheet'!$D$10</f>
        <v>[insert firm mailing address]</v>
      </c>
      <c r="J1813" s="88" t="str">
        <f>'Licensee Info'!$E$2</f>
        <v>Report not attested to correctly</v>
      </c>
      <c r="K1813" t="s">
        <v>309</v>
      </c>
      <c r="L1813">
        <v>1</v>
      </c>
      <c r="M1813">
        <v>2</v>
      </c>
      <c r="N1813">
        <v>8</v>
      </c>
      <c r="O1813">
        <v>10</v>
      </c>
      <c r="R1813" t="str">
        <f ca="1">'E5 - Service Vendors'!$C$237</f>
        <v>[Autofilled based on inputs from part 1]</v>
      </c>
      <c r="S1813">
        <v>0</v>
      </c>
      <c r="T1813">
        <v>0</v>
      </c>
      <c r="U1813">
        <v>0</v>
      </c>
      <c r="V1813">
        <v>0</v>
      </c>
      <c r="W1813">
        <v>0</v>
      </c>
      <c r="X1813">
        <v>0</v>
      </c>
      <c r="Y1813">
        <v>0</v>
      </c>
      <c r="Z1813">
        <v>0</v>
      </c>
      <c r="AA1813">
        <v>0</v>
      </c>
      <c r="AB1813">
        <v>0</v>
      </c>
      <c r="AC1813">
        <v>0</v>
      </c>
      <c r="AD1813">
        <v>0</v>
      </c>
      <c r="AJ1813" cm="1">
        <f t="array" aca="1" ref="AJ1813" ca="1">IF(OR(COUNTIF(R1813,$AZ$2:$AZ$19)),0,1)</f>
        <v>0</v>
      </c>
      <c r="AK1813" cm="1">
        <f t="array" ref="AK1813">IF(OR(COUNTIF(S1813,$AZ$2:$AZ$19)),0,1)</f>
        <v>0</v>
      </c>
      <c r="AL1813" cm="1">
        <f t="array" ref="AL1813">IF(OR(COUNTIF(T1813,$AZ$2:$AZ$19)),0,1)</f>
        <v>0</v>
      </c>
      <c r="AM1813" cm="1">
        <f t="array" ref="AM1813">IF(OR(COUNTIF(U1813,$AZ$2:$AZ$19)),0,1)</f>
        <v>0</v>
      </c>
      <c r="AN1813" cm="1">
        <f t="array" ref="AN1813">IF(OR(COUNTIF(V1813,$AZ$2:$AZ$19)),0,1)</f>
        <v>0</v>
      </c>
      <c r="AO1813" cm="1">
        <f t="array" ref="AO1813">IF(OR(COUNTIF(W1813,$AZ$2:$AZ$19)),0,1)</f>
        <v>0</v>
      </c>
      <c r="AP1813" cm="1">
        <f t="array" ref="AP1813">IF(OR(COUNTIF(X1813,$AZ$2:$AZ$19)),0,1)</f>
        <v>0</v>
      </c>
      <c r="AQ1813" cm="1">
        <f t="array" ref="AQ1813">IF(OR(COUNTIF(Y1813,$AZ$2:$AZ$19)),0,1)</f>
        <v>0</v>
      </c>
      <c r="AR1813" cm="1">
        <f t="array" ref="AR1813">IF(OR(COUNTIF(Z1813,$AZ$2:$AZ$19)),0,1)</f>
        <v>0</v>
      </c>
      <c r="AS1813" cm="1">
        <f t="array" ref="AS1813">IF(OR(COUNTIF(AA1813,$AZ$2:$AZ$19)),0,1)</f>
        <v>0</v>
      </c>
      <c r="AT1813" cm="1">
        <f t="array" ref="AT1813">IF(OR(COUNTIF(AB1813,$AZ$2:$AZ$19)),0,1)</f>
        <v>0</v>
      </c>
      <c r="AU1813" cm="1">
        <f t="array" ref="AU1813">IF(OR(COUNTIF(AC1813,$AZ$2:$AZ$19)),0,1)</f>
        <v>0</v>
      </c>
      <c r="AV1813" cm="1">
        <f t="array" ref="AV1813">IF(OR(COUNTIF(AD1813,$AZ$2:$AZ$19)),0,1)</f>
        <v>0</v>
      </c>
      <c r="AX1813">
        <f t="shared" ca="1" si="33"/>
        <v>0</v>
      </c>
    </row>
    <row r="1814" spans="1:50" x14ac:dyDescent="0.3">
      <c r="A1814" s="88" t="str" cm="1">
        <f t="array" aca="1" ref="A1814" ca="1">IF(AX1814&gt;0,'Licensee Info'!$A$2:$A$2,"#N/A")</f>
        <v>#N/A</v>
      </c>
      <c r="B1814" s="88" t="str">
        <f>'Cover Sheet'!$A$3</f>
        <v>[insert AFS Reporting Period]</v>
      </c>
      <c r="C1814" s="88" t="str">
        <f>'Cover Sheet'!$D$3</f>
        <v>[insert all medical and adult-use license record numbers covered by this AFS]</v>
      </c>
      <c r="D1814" s="88" t="str">
        <f>'Cover Sheet'!$A$6</f>
        <v>[insert name of firm]</v>
      </c>
      <c r="E1814" s="88" t="str">
        <f>'Cover Sheet'!$B$6</f>
        <v>[insert CPA name]</v>
      </c>
      <c r="F1814" s="88" t="str">
        <f>'Cover Sheet'!$B$8</f>
        <v>[insert CPA license number]</v>
      </c>
      <c r="G1814" s="88" t="str">
        <f>'Cover Sheet'!$D$6</f>
        <v>[insert direct email address]</v>
      </c>
      <c r="H1814" s="88" t="str">
        <f>'Cover Sheet'!$D$8</f>
        <v>[insert direct phone number]</v>
      </c>
      <c r="I1814" s="88" t="str">
        <f>'Cover Sheet'!$D$10</f>
        <v>[insert firm mailing address]</v>
      </c>
      <c r="J1814" s="88" t="str">
        <f>'Licensee Info'!$E$2</f>
        <v>Report not attested to correctly</v>
      </c>
      <c r="K1814" s="91" t="s">
        <v>309</v>
      </c>
      <c r="L1814" s="91">
        <v>1</v>
      </c>
      <c r="M1814" s="91">
        <v>2</v>
      </c>
      <c r="N1814" s="91">
        <v>8</v>
      </c>
      <c r="O1814" s="91">
        <v>11</v>
      </c>
      <c r="P1814" s="91"/>
      <c r="Q1814" s="91"/>
      <c r="R1814" s="91" t="str">
        <f ca="1">'E5 - Service Vendors'!$C$237</f>
        <v>[Autofilled based on inputs from part 1]</v>
      </c>
      <c r="S1814" s="91">
        <v>0</v>
      </c>
      <c r="T1814" s="91">
        <v>0</v>
      </c>
      <c r="U1814" s="91">
        <v>0</v>
      </c>
      <c r="V1814" s="91">
        <v>0</v>
      </c>
      <c r="W1814" s="91">
        <v>0</v>
      </c>
      <c r="X1814" s="91">
        <v>0</v>
      </c>
      <c r="Y1814" s="91">
        <v>0</v>
      </c>
      <c r="Z1814" s="91">
        <v>0</v>
      </c>
      <c r="AA1814" s="91">
        <v>0</v>
      </c>
      <c r="AB1814" s="91">
        <v>0</v>
      </c>
      <c r="AC1814" s="91">
        <v>0</v>
      </c>
      <c r="AD1814" s="91">
        <v>0</v>
      </c>
      <c r="AE1814" s="91"/>
      <c r="AF1814" s="91"/>
      <c r="AG1814" s="91"/>
      <c r="AH1814" s="91"/>
      <c r="AJ1814" cm="1">
        <f t="array" aca="1" ref="AJ1814" ca="1">IF(OR(COUNTIF(R1814,$AZ$2:$AZ$19)),0,1)</f>
        <v>0</v>
      </c>
      <c r="AK1814" cm="1">
        <f t="array" ref="AK1814">IF(OR(COUNTIF(S1814,$AZ$2:$AZ$19)),0,1)</f>
        <v>0</v>
      </c>
      <c r="AL1814" cm="1">
        <f t="array" ref="AL1814">IF(OR(COUNTIF(T1814,$AZ$2:$AZ$19)),0,1)</f>
        <v>0</v>
      </c>
      <c r="AM1814" cm="1">
        <f t="array" ref="AM1814">IF(OR(COUNTIF(U1814,$AZ$2:$AZ$19)),0,1)</f>
        <v>0</v>
      </c>
      <c r="AN1814" cm="1">
        <f t="array" ref="AN1814">IF(OR(COUNTIF(V1814,$AZ$2:$AZ$19)),0,1)</f>
        <v>0</v>
      </c>
      <c r="AO1814" cm="1">
        <f t="array" ref="AO1814">IF(OR(COUNTIF(W1814,$AZ$2:$AZ$19)),0,1)</f>
        <v>0</v>
      </c>
      <c r="AP1814" cm="1">
        <f t="array" ref="AP1814">IF(OR(COUNTIF(X1814,$AZ$2:$AZ$19)),0,1)</f>
        <v>0</v>
      </c>
      <c r="AQ1814" cm="1">
        <f t="array" ref="AQ1814">IF(OR(COUNTIF(Y1814,$AZ$2:$AZ$19)),0,1)</f>
        <v>0</v>
      </c>
      <c r="AR1814" cm="1">
        <f t="array" ref="AR1814">IF(OR(COUNTIF(Z1814,$AZ$2:$AZ$19)),0,1)</f>
        <v>0</v>
      </c>
      <c r="AS1814" cm="1">
        <f t="array" ref="AS1814">IF(OR(COUNTIF(AA1814,$AZ$2:$AZ$19)),0,1)</f>
        <v>0</v>
      </c>
      <c r="AT1814" cm="1">
        <f t="array" ref="AT1814">IF(OR(COUNTIF(AB1814,$AZ$2:$AZ$19)),0,1)</f>
        <v>0</v>
      </c>
      <c r="AU1814" cm="1">
        <f t="array" ref="AU1814">IF(OR(COUNTIF(AC1814,$AZ$2:$AZ$19)),0,1)</f>
        <v>0</v>
      </c>
      <c r="AV1814" cm="1">
        <f t="array" ref="AV1814">IF(OR(COUNTIF(AD1814,$AZ$2:$AZ$19)),0,1)</f>
        <v>0</v>
      </c>
      <c r="AX1814">
        <f t="shared" ca="1" si="33"/>
        <v>0</v>
      </c>
    </row>
    <row r="1815" spans="1:50" x14ac:dyDescent="0.3">
      <c r="A1815" s="92" t="str" cm="1">
        <f t="array" aca="1" ref="A1815" ca="1">IF(AX1815&gt;0,'Licensee Info'!$A$2:$A$2,"#N/A")</f>
        <v>#N/A</v>
      </c>
      <c r="B1815" s="88" t="str">
        <f>'Cover Sheet'!$A$3</f>
        <v>[insert AFS Reporting Period]</v>
      </c>
      <c r="C1815" s="88" t="str">
        <f>'Cover Sheet'!$D$3</f>
        <v>[insert all medical and adult-use license record numbers covered by this AFS]</v>
      </c>
      <c r="D1815" s="88" t="str">
        <f>'Cover Sheet'!$A$6</f>
        <v>[insert name of firm]</v>
      </c>
      <c r="E1815" s="88" t="str">
        <f>'Cover Sheet'!$B$6</f>
        <v>[insert CPA name]</v>
      </c>
      <c r="F1815" s="88" t="str">
        <f>'Cover Sheet'!$B$8</f>
        <v>[insert CPA license number]</v>
      </c>
      <c r="G1815" s="88" t="str">
        <f>'Cover Sheet'!$D$6</f>
        <v>[insert direct email address]</v>
      </c>
      <c r="H1815" s="88" t="str">
        <f>'Cover Sheet'!$D$8</f>
        <v>[insert direct phone number]</v>
      </c>
      <c r="I1815" s="88" t="str">
        <f>'Cover Sheet'!$D$10</f>
        <v>[insert firm mailing address]</v>
      </c>
      <c r="J1815" s="88" t="str">
        <f>'Licensee Info'!$E$2</f>
        <v>Report not attested to correctly</v>
      </c>
      <c r="K1815" t="s">
        <v>309</v>
      </c>
      <c r="L1815">
        <v>1</v>
      </c>
      <c r="M1815">
        <v>2</v>
      </c>
      <c r="N1815">
        <v>8</v>
      </c>
      <c r="O1815">
        <v>12</v>
      </c>
      <c r="R1815" t="str">
        <f ca="1">'E5 - Service Vendors'!$C$237</f>
        <v>[Autofilled based on inputs from part 1]</v>
      </c>
      <c r="S1815">
        <v>0</v>
      </c>
      <c r="T1815">
        <v>0</v>
      </c>
      <c r="U1815">
        <v>0</v>
      </c>
      <c r="V1815">
        <v>0</v>
      </c>
      <c r="W1815">
        <v>0</v>
      </c>
      <c r="X1815">
        <v>0</v>
      </c>
      <c r="Y1815">
        <v>0</v>
      </c>
      <c r="Z1815">
        <v>0</v>
      </c>
      <c r="AA1815">
        <v>0</v>
      </c>
      <c r="AB1815">
        <v>0</v>
      </c>
      <c r="AC1815">
        <v>0</v>
      </c>
      <c r="AD1815">
        <v>0</v>
      </c>
      <c r="AJ1815" cm="1">
        <f t="array" aca="1" ref="AJ1815" ca="1">IF(OR(COUNTIF(R1815,$AZ$2:$AZ$19)),0,1)</f>
        <v>0</v>
      </c>
      <c r="AK1815" cm="1">
        <f t="array" ref="AK1815">IF(OR(COUNTIF(S1815,$AZ$2:$AZ$19)),0,1)</f>
        <v>0</v>
      </c>
      <c r="AL1815" cm="1">
        <f t="array" ref="AL1815">IF(OR(COUNTIF(T1815,$AZ$2:$AZ$19)),0,1)</f>
        <v>0</v>
      </c>
      <c r="AM1815" cm="1">
        <f t="array" ref="AM1815">IF(OR(COUNTIF(U1815,$AZ$2:$AZ$19)),0,1)</f>
        <v>0</v>
      </c>
      <c r="AN1815" cm="1">
        <f t="array" ref="AN1815">IF(OR(COUNTIF(V1815,$AZ$2:$AZ$19)),0,1)</f>
        <v>0</v>
      </c>
      <c r="AO1815" cm="1">
        <f t="array" ref="AO1815">IF(OR(COUNTIF(W1815,$AZ$2:$AZ$19)),0,1)</f>
        <v>0</v>
      </c>
      <c r="AP1815" cm="1">
        <f t="array" ref="AP1815">IF(OR(COUNTIF(X1815,$AZ$2:$AZ$19)),0,1)</f>
        <v>0</v>
      </c>
      <c r="AQ1815" cm="1">
        <f t="array" ref="AQ1815">IF(OR(COUNTIF(Y1815,$AZ$2:$AZ$19)),0,1)</f>
        <v>0</v>
      </c>
      <c r="AR1815" cm="1">
        <f t="array" ref="AR1815">IF(OR(COUNTIF(Z1815,$AZ$2:$AZ$19)),0,1)</f>
        <v>0</v>
      </c>
      <c r="AS1815" cm="1">
        <f t="array" ref="AS1815">IF(OR(COUNTIF(AA1815,$AZ$2:$AZ$19)),0,1)</f>
        <v>0</v>
      </c>
      <c r="AT1815" cm="1">
        <f t="array" ref="AT1815">IF(OR(COUNTIF(AB1815,$AZ$2:$AZ$19)),0,1)</f>
        <v>0</v>
      </c>
      <c r="AU1815" cm="1">
        <f t="array" ref="AU1815">IF(OR(COUNTIF(AC1815,$AZ$2:$AZ$19)),0,1)</f>
        <v>0</v>
      </c>
      <c r="AV1815" cm="1">
        <f t="array" ref="AV1815">IF(OR(COUNTIF(AD1815,$AZ$2:$AZ$19)),0,1)</f>
        <v>0</v>
      </c>
      <c r="AX1815">
        <f t="shared" ca="1" si="33"/>
        <v>0</v>
      </c>
    </row>
    <row r="1816" spans="1:50" x14ac:dyDescent="0.3">
      <c r="A1816" s="88" t="str" cm="1">
        <f t="array" ref="A1816">IF(AX1816&gt;0,'Licensee Info'!$A$2:$A$2,"#N/A")</f>
        <v>#N/A</v>
      </c>
      <c r="B1816" s="88" t="str">
        <f>'Cover Sheet'!$A$3</f>
        <v>[insert AFS Reporting Period]</v>
      </c>
      <c r="C1816" s="88" t="str">
        <f>'Cover Sheet'!$D$3</f>
        <v>[insert all medical and adult-use license record numbers covered by this AFS]</v>
      </c>
      <c r="D1816" s="88" t="str">
        <f>'Cover Sheet'!$A$6</f>
        <v>[insert name of firm]</v>
      </c>
      <c r="E1816" s="88" t="str">
        <f>'Cover Sheet'!$B$6</f>
        <v>[insert CPA name]</v>
      </c>
      <c r="F1816" s="88" t="str">
        <f>'Cover Sheet'!$B$8</f>
        <v>[insert CPA license number]</v>
      </c>
      <c r="G1816" s="88" t="str">
        <f>'Cover Sheet'!$D$6</f>
        <v>[insert direct email address]</v>
      </c>
      <c r="H1816" s="88" t="str">
        <f>'Cover Sheet'!$D$8</f>
        <v>[insert direct phone number]</v>
      </c>
      <c r="I1816" s="88" t="str">
        <f>'Cover Sheet'!$D$10</f>
        <v>[insert firm mailing address]</v>
      </c>
      <c r="J1816" s="88" t="str">
        <f>'Licensee Info'!$E$2</f>
        <v>Report not attested to correctly</v>
      </c>
      <c r="K1816" s="91" t="s">
        <v>309</v>
      </c>
      <c r="L1816" s="91">
        <v>1</v>
      </c>
      <c r="M1816" s="91" t="s">
        <v>284</v>
      </c>
      <c r="N1816" s="91">
        <v>8</v>
      </c>
      <c r="O1816" s="91">
        <v>1</v>
      </c>
      <c r="P1816" s="91"/>
      <c r="Q1816" s="91"/>
      <c r="R1816" s="91" cm="1">
        <f t="array" ref="R1816:V1825">'E5 - Service Vendors'!$A$253:$E$262</f>
        <v>0</v>
      </c>
      <c r="S1816" s="91">
        <v>0</v>
      </c>
      <c r="T1816" s="91">
        <v>0</v>
      </c>
      <c r="U1816" s="91">
        <v>0</v>
      </c>
      <c r="V1816" s="91">
        <v>0</v>
      </c>
      <c r="W1816" s="91">
        <v>0</v>
      </c>
      <c r="X1816" s="91">
        <v>0</v>
      </c>
      <c r="Y1816" s="91">
        <v>0</v>
      </c>
      <c r="Z1816" s="91">
        <v>0</v>
      </c>
      <c r="AA1816" s="91">
        <v>0</v>
      </c>
      <c r="AB1816" s="91">
        <v>0</v>
      </c>
      <c r="AC1816" s="91">
        <v>0</v>
      </c>
      <c r="AD1816" s="91">
        <v>0</v>
      </c>
      <c r="AE1816" s="91"/>
      <c r="AF1816" s="91"/>
      <c r="AG1816" s="91"/>
      <c r="AH1816" s="91"/>
      <c r="AJ1816" cm="1">
        <f t="array" ref="AJ1816">IF(OR(COUNTIF(R1816,$AZ$2:$AZ$19)),0,1)</f>
        <v>0</v>
      </c>
      <c r="AK1816" cm="1">
        <f t="array" ref="AK1816">IF(OR(COUNTIF(S1816,$AZ$2:$AZ$19)),0,1)</f>
        <v>0</v>
      </c>
      <c r="AL1816" cm="1">
        <f t="array" ref="AL1816">IF(OR(COUNTIF(T1816,$AZ$2:$AZ$19)),0,1)</f>
        <v>0</v>
      </c>
      <c r="AM1816" cm="1">
        <f t="array" ref="AM1816">IF(OR(COUNTIF(U1816,$AZ$2:$AZ$19)),0,1)</f>
        <v>0</v>
      </c>
      <c r="AN1816" cm="1">
        <f t="array" ref="AN1816">IF(OR(COUNTIF(V1816,$AZ$2:$AZ$19)),0,1)</f>
        <v>0</v>
      </c>
      <c r="AO1816" cm="1">
        <f t="array" ref="AO1816">IF(OR(COUNTIF(W1816,$AZ$2:$AZ$19)),0,1)</f>
        <v>0</v>
      </c>
      <c r="AP1816" cm="1">
        <f t="array" ref="AP1816">IF(OR(COUNTIF(X1816,$AZ$2:$AZ$19)),0,1)</f>
        <v>0</v>
      </c>
      <c r="AQ1816" cm="1">
        <f t="array" ref="AQ1816">IF(OR(COUNTIF(Y1816,$AZ$2:$AZ$19)),0,1)</f>
        <v>0</v>
      </c>
      <c r="AR1816" cm="1">
        <f t="array" ref="AR1816">IF(OR(COUNTIF(Z1816,$AZ$2:$AZ$19)),0,1)</f>
        <v>0</v>
      </c>
      <c r="AS1816" cm="1">
        <f t="array" ref="AS1816">IF(OR(COUNTIF(AA1816,$AZ$2:$AZ$19)),0,1)</f>
        <v>0</v>
      </c>
      <c r="AT1816" cm="1">
        <f t="array" ref="AT1816">IF(OR(COUNTIF(AB1816,$AZ$2:$AZ$19)),0,1)</f>
        <v>0</v>
      </c>
      <c r="AU1816" cm="1">
        <f t="array" ref="AU1816">IF(OR(COUNTIF(AC1816,$AZ$2:$AZ$19)),0,1)</f>
        <v>0</v>
      </c>
      <c r="AV1816" cm="1">
        <f t="array" ref="AV1816">IF(OR(COUNTIF(AD1816,$AZ$2:$AZ$19)),0,1)</f>
        <v>0</v>
      </c>
      <c r="AX1816">
        <f t="shared" si="33"/>
        <v>0</v>
      </c>
    </row>
    <row r="1817" spans="1:50" x14ac:dyDescent="0.3">
      <c r="A1817" s="92" t="str" cm="1">
        <f t="array" ref="A1817">IF(AX1817&gt;0,'Licensee Info'!$A$2:$A$2,"#N/A")</f>
        <v>#N/A</v>
      </c>
      <c r="B1817" s="88" t="str">
        <f>'Cover Sheet'!$A$3</f>
        <v>[insert AFS Reporting Period]</v>
      </c>
      <c r="C1817" s="88" t="str">
        <f>'Cover Sheet'!$D$3</f>
        <v>[insert all medical and adult-use license record numbers covered by this AFS]</v>
      </c>
      <c r="D1817" s="88" t="str">
        <f>'Cover Sheet'!$A$6</f>
        <v>[insert name of firm]</v>
      </c>
      <c r="E1817" s="88" t="str">
        <f>'Cover Sheet'!$B$6</f>
        <v>[insert CPA name]</v>
      </c>
      <c r="F1817" s="88" t="str">
        <f>'Cover Sheet'!$B$8</f>
        <v>[insert CPA license number]</v>
      </c>
      <c r="G1817" s="88" t="str">
        <f>'Cover Sheet'!$D$6</f>
        <v>[insert direct email address]</v>
      </c>
      <c r="H1817" s="88" t="str">
        <f>'Cover Sheet'!$D$8</f>
        <v>[insert direct phone number]</v>
      </c>
      <c r="I1817" s="88" t="str">
        <f>'Cover Sheet'!$D$10</f>
        <v>[insert firm mailing address]</v>
      </c>
      <c r="J1817" s="88" t="str">
        <f>'Licensee Info'!$E$2</f>
        <v>Report not attested to correctly</v>
      </c>
      <c r="K1817" t="s">
        <v>309</v>
      </c>
      <c r="L1817">
        <v>1</v>
      </c>
      <c r="M1817" t="s">
        <v>284</v>
      </c>
      <c r="N1817">
        <v>8</v>
      </c>
      <c r="O1817">
        <v>2</v>
      </c>
      <c r="R1817">
        <v>0</v>
      </c>
      <c r="S1817">
        <v>0</v>
      </c>
      <c r="T1817">
        <v>0</v>
      </c>
      <c r="U1817">
        <v>0</v>
      </c>
      <c r="V1817">
        <v>0</v>
      </c>
      <c r="W1817">
        <v>0</v>
      </c>
      <c r="X1817">
        <v>0</v>
      </c>
      <c r="Y1817">
        <v>0</v>
      </c>
      <c r="Z1817">
        <v>0</v>
      </c>
      <c r="AA1817">
        <v>0</v>
      </c>
      <c r="AB1817">
        <v>0</v>
      </c>
      <c r="AC1817">
        <v>0</v>
      </c>
      <c r="AD1817">
        <v>0</v>
      </c>
      <c r="AJ1817" cm="1">
        <f t="array" ref="AJ1817">IF(OR(COUNTIF(R1817,$AZ$2:$AZ$19)),0,1)</f>
        <v>0</v>
      </c>
      <c r="AK1817" cm="1">
        <f t="array" ref="AK1817">IF(OR(COUNTIF(S1817,$AZ$2:$AZ$19)),0,1)</f>
        <v>0</v>
      </c>
      <c r="AL1817" cm="1">
        <f t="array" ref="AL1817">IF(OR(COUNTIF(T1817,$AZ$2:$AZ$19)),0,1)</f>
        <v>0</v>
      </c>
      <c r="AM1817" cm="1">
        <f t="array" ref="AM1817">IF(OR(COUNTIF(U1817,$AZ$2:$AZ$19)),0,1)</f>
        <v>0</v>
      </c>
      <c r="AN1817" cm="1">
        <f t="array" ref="AN1817">IF(OR(COUNTIF(V1817,$AZ$2:$AZ$19)),0,1)</f>
        <v>0</v>
      </c>
      <c r="AO1817" cm="1">
        <f t="array" ref="AO1817">IF(OR(COUNTIF(W1817,$AZ$2:$AZ$19)),0,1)</f>
        <v>0</v>
      </c>
      <c r="AP1817" cm="1">
        <f t="array" ref="AP1817">IF(OR(COUNTIF(X1817,$AZ$2:$AZ$19)),0,1)</f>
        <v>0</v>
      </c>
      <c r="AQ1817" cm="1">
        <f t="array" ref="AQ1817">IF(OR(COUNTIF(Y1817,$AZ$2:$AZ$19)),0,1)</f>
        <v>0</v>
      </c>
      <c r="AR1817" cm="1">
        <f t="array" ref="AR1817">IF(OR(COUNTIF(Z1817,$AZ$2:$AZ$19)),0,1)</f>
        <v>0</v>
      </c>
      <c r="AS1817" cm="1">
        <f t="array" ref="AS1817">IF(OR(COUNTIF(AA1817,$AZ$2:$AZ$19)),0,1)</f>
        <v>0</v>
      </c>
      <c r="AT1817" cm="1">
        <f t="array" ref="AT1817">IF(OR(COUNTIF(AB1817,$AZ$2:$AZ$19)),0,1)</f>
        <v>0</v>
      </c>
      <c r="AU1817" cm="1">
        <f t="array" ref="AU1817">IF(OR(COUNTIF(AC1817,$AZ$2:$AZ$19)),0,1)</f>
        <v>0</v>
      </c>
      <c r="AV1817" cm="1">
        <f t="array" ref="AV1817">IF(OR(COUNTIF(AD1817,$AZ$2:$AZ$19)),0,1)</f>
        <v>0</v>
      </c>
      <c r="AX1817">
        <f t="shared" si="33"/>
        <v>0</v>
      </c>
    </row>
    <row r="1818" spans="1:50" x14ac:dyDescent="0.3">
      <c r="A1818" s="88" t="str" cm="1">
        <f t="array" ref="A1818">IF(AX1818&gt;0,'Licensee Info'!$A$2:$A$2,"#N/A")</f>
        <v>#N/A</v>
      </c>
      <c r="B1818" s="88" t="str">
        <f>'Cover Sheet'!$A$3</f>
        <v>[insert AFS Reporting Period]</v>
      </c>
      <c r="C1818" s="88" t="str">
        <f>'Cover Sheet'!$D$3</f>
        <v>[insert all medical and adult-use license record numbers covered by this AFS]</v>
      </c>
      <c r="D1818" s="88" t="str">
        <f>'Cover Sheet'!$A$6</f>
        <v>[insert name of firm]</v>
      </c>
      <c r="E1818" s="88" t="str">
        <f>'Cover Sheet'!$B$6</f>
        <v>[insert CPA name]</v>
      </c>
      <c r="F1818" s="88" t="str">
        <f>'Cover Sheet'!$B$8</f>
        <v>[insert CPA license number]</v>
      </c>
      <c r="G1818" s="88" t="str">
        <f>'Cover Sheet'!$D$6</f>
        <v>[insert direct email address]</v>
      </c>
      <c r="H1818" s="88" t="str">
        <f>'Cover Sheet'!$D$8</f>
        <v>[insert direct phone number]</v>
      </c>
      <c r="I1818" s="88" t="str">
        <f>'Cover Sheet'!$D$10</f>
        <v>[insert firm mailing address]</v>
      </c>
      <c r="J1818" s="88" t="str">
        <f>'Licensee Info'!$E$2</f>
        <v>Report not attested to correctly</v>
      </c>
      <c r="K1818" s="91" t="s">
        <v>309</v>
      </c>
      <c r="L1818" s="91">
        <v>1</v>
      </c>
      <c r="M1818" s="91" t="s">
        <v>284</v>
      </c>
      <c r="N1818" s="91">
        <v>8</v>
      </c>
      <c r="O1818" s="91">
        <v>3</v>
      </c>
      <c r="P1818" s="91"/>
      <c r="Q1818" s="91"/>
      <c r="R1818" s="91">
        <v>0</v>
      </c>
      <c r="S1818" s="91">
        <v>0</v>
      </c>
      <c r="T1818" s="91">
        <v>0</v>
      </c>
      <c r="U1818" s="91">
        <v>0</v>
      </c>
      <c r="V1818" s="91">
        <v>0</v>
      </c>
      <c r="W1818" s="91">
        <v>0</v>
      </c>
      <c r="X1818" s="91">
        <v>0</v>
      </c>
      <c r="Y1818" s="91">
        <v>0</v>
      </c>
      <c r="Z1818" s="91">
        <v>0</v>
      </c>
      <c r="AA1818" s="91">
        <v>0</v>
      </c>
      <c r="AB1818" s="91">
        <v>0</v>
      </c>
      <c r="AC1818" s="91">
        <v>0</v>
      </c>
      <c r="AD1818" s="91">
        <v>0</v>
      </c>
      <c r="AE1818" s="91"/>
      <c r="AF1818" s="91"/>
      <c r="AG1818" s="91"/>
      <c r="AH1818" s="91"/>
      <c r="AJ1818" cm="1">
        <f t="array" ref="AJ1818">IF(OR(COUNTIF(R1818,$AZ$2:$AZ$19)),0,1)</f>
        <v>0</v>
      </c>
      <c r="AK1818" cm="1">
        <f t="array" ref="AK1818">IF(OR(COUNTIF(S1818,$AZ$2:$AZ$19)),0,1)</f>
        <v>0</v>
      </c>
      <c r="AL1818" cm="1">
        <f t="array" ref="AL1818">IF(OR(COUNTIF(T1818,$AZ$2:$AZ$19)),0,1)</f>
        <v>0</v>
      </c>
      <c r="AM1818" cm="1">
        <f t="array" ref="AM1818">IF(OR(COUNTIF(U1818,$AZ$2:$AZ$19)),0,1)</f>
        <v>0</v>
      </c>
      <c r="AN1818" cm="1">
        <f t="array" ref="AN1818">IF(OR(COUNTIF(V1818,$AZ$2:$AZ$19)),0,1)</f>
        <v>0</v>
      </c>
      <c r="AO1818" cm="1">
        <f t="array" ref="AO1818">IF(OR(COUNTIF(W1818,$AZ$2:$AZ$19)),0,1)</f>
        <v>0</v>
      </c>
      <c r="AP1818" cm="1">
        <f t="array" ref="AP1818">IF(OR(COUNTIF(X1818,$AZ$2:$AZ$19)),0,1)</f>
        <v>0</v>
      </c>
      <c r="AQ1818" cm="1">
        <f t="array" ref="AQ1818">IF(OR(COUNTIF(Y1818,$AZ$2:$AZ$19)),0,1)</f>
        <v>0</v>
      </c>
      <c r="AR1818" cm="1">
        <f t="array" ref="AR1818">IF(OR(COUNTIF(Z1818,$AZ$2:$AZ$19)),0,1)</f>
        <v>0</v>
      </c>
      <c r="AS1818" cm="1">
        <f t="array" ref="AS1818">IF(OR(COUNTIF(AA1818,$AZ$2:$AZ$19)),0,1)</f>
        <v>0</v>
      </c>
      <c r="AT1818" cm="1">
        <f t="array" ref="AT1818">IF(OR(COUNTIF(AB1818,$AZ$2:$AZ$19)),0,1)</f>
        <v>0</v>
      </c>
      <c r="AU1818" cm="1">
        <f t="array" ref="AU1818">IF(OR(COUNTIF(AC1818,$AZ$2:$AZ$19)),0,1)</f>
        <v>0</v>
      </c>
      <c r="AV1818" cm="1">
        <f t="array" ref="AV1818">IF(OR(COUNTIF(AD1818,$AZ$2:$AZ$19)),0,1)</f>
        <v>0</v>
      </c>
      <c r="AX1818">
        <f t="shared" si="33"/>
        <v>0</v>
      </c>
    </row>
    <row r="1819" spans="1:50" x14ac:dyDescent="0.3">
      <c r="A1819" s="92" t="str" cm="1">
        <f t="array" ref="A1819">IF(AX1819&gt;0,'Licensee Info'!$A$2:$A$2,"#N/A")</f>
        <v>#N/A</v>
      </c>
      <c r="B1819" s="88" t="str">
        <f>'Cover Sheet'!$A$3</f>
        <v>[insert AFS Reporting Period]</v>
      </c>
      <c r="C1819" s="88" t="str">
        <f>'Cover Sheet'!$D$3</f>
        <v>[insert all medical and adult-use license record numbers covered by this AFS]</v>
      </c>
      <c r="D1819" s="88" t="str">
        <f>'Cover Sheet'!$A$6</f>
        <v>[insert name of firm]</v>
      </c>
      <c r="E1819" s="88" t="str">
        <f>'Cover Sheet'!$B$6</f>
        <v>[insert CPA name]</v>
      </c>
      <c r="F1819" s="88" t="str">
        <f>'Cover Sheet'!$B$8</f>
        <v>[insert CPA license number]</v>
      </c>
      <c r="G1819" s="88" t="str">
        <f>'Cover Sheet'!$D$6</f>
        <v>[insert direct email address]</v>
      </c>
      <c r="H1819" s="88" t="str">
        <f>'Cover Sheet'!$D$8</f>
        <v>[insert direct phone number]</v>
      </c>
      <c r="I1819" s="88" t="str">
        <f>'Cover Sheet'!$D$10</f>
        <v>[insert firm mailing address]</v>
      </c>
      <c r="J1819" s="88" t="str">
        <f>'Licensee Info'!$E$2</f>
        <v>Report not attested to correctly</v>
      </c>
      <c r="K1819" t="s">
        <v>309</v>
      </c>
      <c r="L1819">
        <v>1</v>
      </c>
      <c r="M1819" t="s">
        <v>284</v>
      </c>
      <c r="N1819">
        <v>8</v>
      </c>
      <c r="O1819">
        <v>4</v>
      </c>
      <c r="R1819">
        <v>0</v>
      </c>
      <c r="S1819">
        <v>0</v>
      </c>
      <c r="T1819">
        <v>0</v>
      </c>
      <c r="U1819">
        <v>0</v>
      </c>
      <c r="V1819">
        <v>0</v>
      </c>
      <c r="W1819">
        <v>0</v>
      </c>
      <c r="X1819">
        <v>0</v>
      </c>
      <c r="Y1819">
        <v>0</v>
      </c>
      <c r="Z1819">
        <v>0</v>
      </c>
      <c r="AA1819">
        <v>0</v>
      </c>
      <c r="AB1819">
        <v>0</v>
      </c>
      <c r="AC1819">
        <v>0</v>
      </c>
      <c r="AD1819">
        <v>0</v>
      </c>
      <c r="AJ1819" cm="1">
        <f t="array" ref="AJ1819">IF(OR(COUNTIF(R1819,$AZ$2:$AZ$19)),0,1)</f>
        <v>0</v>
      </c>
      <c r="AK1819" cm="1">
        <f t="array" ref="AK1819">IF(OR(COUNTIF(S1819,$AZ$2:$AZ$19)),0,1)</f>
        <v>0</v>
      </c>
      <c r="AL1819" cm="1">
        <f t="array" ref="AL1819">IF(OR(COUNTIF(T1819,$AZ$2:$AZ$19)),0,1)</f>
        <v>0</v>
      </c>
      <c r="AM1819" cm="1">
        <f t="array" ref="AM1819">IF(OR(COUNTIF(U1819,$AZ$2:$AZ$19)),0,1)</f>
        <v>0</v>
      </c>
      <c r="AN1819" cm="1">
        <f t="array" ref="AN1819">IF(OR(COUNTIF(V1819,$AZ$2:$AZ$19)),0,1)</f>
        <v>0</v>
      </c>
      <c r="AO1819" cm="1">
        <f t="array" ref="AO1819">IF(OR(COUNTIF(W1819,$AZ$2:$AZ$19)),0,1)</f>
        <v>0</v>
      </c>
      <c r="AP1819" cm="1">
        <f t="array" ref="AP1819">IF(OR(COUNTIF(X1819,$AZ$2:$AZ$19)),0,1)</f>
        <v>0</v>
      </c>
      <c r="AQ1819" cm="1">
        <f t="array" ref="AQ1819">IF(OR(COUNTIF(Y1819,$AZ$2:$AZ$19)),0,1)</f>
        <v>0</v>
      </c>
      <c r="AR1819" cm="1">
        <f t="array" ref="AR1819">IF(OR(COUNTIF(Z1819,$AZ$2:$AZ$19)),0,1)</f>
        <v>0</v>
      </c>
      <c r="AS1819" cm="1">
        <f t="array" ref="AS1819">IF(OR(COUNTIF(AA1819,$AZ$2:$AZ$19)),0,1)</f>
        <v>0</v>
      </c>
      <c r="AT1819" cm="1">
        <f t="array" ref="AT1819">IF(OR(COUNTIF(AB1819,$AZ$2:$AZ$19)),0,1)</f>
        <v>0</v>
      </c>
      <c r="AU1819" cm="1">
        <f t="array" ref="AU1819">IF(OR(COUNTIF(AC1819,$AZ$2:$AZ$19)),0,1)</f>
        <v>0</v>
      </c>
      <c r="AV1819" cm="1">
        <f t="array" ref="AV1819">IF(OR(COUNTIF(AD1819,$AZ$2:$AZ$19)),0,1)</f>
        <v>0</v>
      </c>
      <c r="AX1819">
        <f t="shared" si="33"/>
        <v>0</v>
      </c>
    </row>
    <row r="1820" spans="1:50" x14ac:dyDescent="0.3">
      <c r="A1820" s="88" t="str" cm="1">
        <f t="array" ref="A1820">IF(AX1820&gt;0,'Licensee Info'!$A$2:$A$2,"#N/A")</f>
        <v>#N/A</v>
      </c>
      <c r="B1820" s="88" t="str">
        <f>'Cover Sheet'!$A$3</f>
        <v>[insert AFS Reporting Period]</v>
      </c>
      <c r="C1820" s="88" t="str">
        <f>'Cover Sheet'!$D$3</f>
        <v>[insert all medical and adult-use license record numbers covered by this AFS]</v>
      </c>
      <c r="D1820" s="88" t="str">
        <f>'Cover Sheet'!$A$6</f>
        <v>[insert name of firm]</v>
      </c>
      <c r="E1820" s="88" t="str">
        <f>'Cover Sheet'!$B$6</f>
        <v>[insert CPA name]</v>
      </c>
      <c r="F1820" s="88" t="str">
        <f>'Cover Sheet'!$B$8</f>
        <v>[insert CPA license number]</v>
      </c>
      <c r="G1820" s="88" t="str">
        <f>'Cover Sheet'!$D$6</f>
        <v>[insert direct email address]</v>
      </c>
      <c r="H1820" s="88" t="str">
        <f>'Cover Sheet'!$D$8</f>
        <v>[insert direct phone number]</v>
      </c>
      <c r="I1820" s="88" t="str">
        <f>'Cover Sheet'!$D$10</f>
        <v>[insert firm mailing address]</v>
      </c>
      <c r="J1820" s="88" t="str">
        <f>'Licensee Info'!$E$2</f>
        <v>Report not attested to correctly</v>
      </c>
      <c r="K1820" s="91" t="s">
        <v>309</v>
      </c>
      <c r="L1820" s="91">
        <v>1</v>
      </c>
      <c r="M1820" s="91" t="s">
        <v>284</v>
      </c>
      <c r="N1820" s="91">
        <v>8</v>
      </c>
      <c r="O1820" s="91">
        <v>5</v>
      </c>
      <c r="P1820" s="91"/>
      <c r="Q1820" s="91"/>
      <c r="R1820" s="91">
        <v>0</v>
      </c>
      <c r="S1820" s="91">
        <v>0</v>
      </c>
      <c r="T1820" s="91">
        <v>0</v>
      </c>
      <c r="U1820" s="91">
        <v>0</v>
      </c>
      <c r="V1820" s="91">
        <v>0</v>
      </c>
      <c r="W1820" s="91">
        <v>0</v>
      </c>
      <c r="X1820" s="91">
        <v>0</v>
      </c>
      <c r="Y1820" s="91">
        <v>0</v>
      </c>
      <c r="Z1820" s="91">
        <v>0</v>
      </c>
      <c r="AA1820" s="91">
        <v>0</v>
      </c>
      <c r="AB1820" s="91">
        <v>0</v>
      </c>
      <c r="AC1820" s="91">
        <v>0</v>
      </c>
      <c r="AD1820" s="91">
        <v>0</v>
      </c>
      <c r="AE1820" s="91"/>
      <c r="AF1820" s="91"/>
      <c r="AG1820" s="91"/>
      <c r="AH1820" s="91"/>
      <c r="AJ1820" cm="1">
        <f t="array" ref="AJ1820">IF(OR(COUNTIF(R1820,$AZ$2:$AZ$19)),0,1)</f>
        <v>0</v>
      </c>
      <c r="AK1820" cm="1">
        <f t="array" ref="AK1820">IF(OR(COUNTIF(S1820,$AZ$2:$AZ$19)),0,1)</f>
        <v>0</v>
      </c>
      <c r="AL1820" cm="1">
        <f t="array" ref="AL1820">IF(OR(COUNTIF(T1820,$AZ$2:$AZ$19)),0,1)</f>
        <v>0</v>
      </c>
      <c r="AM1820" cm="1">
        <f t="array" ref="AM1820">IF(OR(COUNTIF(U1820,$AZ$2:$AZ$19)),0,1)</f>
        <v>0</v>
      </c>
      <c r="AN1820" cm="1">
        <f t="array" ref="AN1820">IF(OR(COUNTIF(V1820,$AZ$2:$AZ$19)),0,1)</f>
        <v>0</v>
      </c>
      <c r="AO1820" cm="1">
        <f t="array" ref="AO1820">IF(OR(COUNTIF(W1820,$AZ$2:$AZ$19)),0,1)</f>
        <v>0</v>
      </c>
      <c r="AP1820" cm="1">
        <f t="array" ref="AP1820">IF(OR(COUNTIF(X1820,$AZ$2:$AZ$19)),0,1)</f>
        <v>0</v>
      </c>
      <c r="AQ1820" cm="1">
        <f t="array" ref="AQ1820">IF(OR(COUNTIF(Y1820,$AZ$2:$AZ$19)),0,1)</f>
        <v>0</v>
      </c>
      <c r="AR1820" cm="1">
        <f t="array" ref="AR1820">IF(OR(COUNTIF(Z1820,$AZ$2:$AZ$19)),0,1)</f>
        <v>0</v>
      </c>
      <c r="AS1820" cm="1">
        <f t="array" ref="AS1820">IF(OR(COUNTIF(AA1820,$AZ$2:$AZ$19)),0,1)</f>
        <v>0</v>
      </c>
      <c r="AT1820" cm="1">
        <f t="array" ref="AT1820">IF(OR(COUNTIF(AB1820,$AZ$2:$AZ$19)),0,1)</f>
        <v>0</v>
      </c>
      <c r="AU1820" cm="1">
        <f t="array" ref="AU1820">IF(OR(COUNTIF(AC1820,$AZ$2:$AZ$19)),0,1)</f>
        <v>0</v>
      </c>
      <c r="AV1820" cm="1">
        <f t="array" ref="AV1820">IF(OR(COUNTIF(AD1820,$AZ$2:$AZ$19)),0,1)</f>
        <v>0</v>
      </c>
      <c r="AX1820">
        <f t="shared" si="33"/>
        <v>0</v>
      </c>
    </row>
    <row r="1821" spans="1:50" x14ac:dyDescent="0.3">
      <c r="A1821" s="92" t="str" cm="1">
        <f t="array" ref="A1821">IF(AX1821&gt;0,'Licensee Info'!$A$2:$A$2,"#N/A")</f>
        <v>#N/A</v>
      </c>
      <c r="B1821" s="88" t="str">
        <f>'Cover Sheet'!$A$3</f>
        <v>[insert AFS Reporting Period]</v>
      </c>
      <c r="C1821" s="88" t="str">
        <f>'Cover Sheet'!$D$3</f>
        <v>[insert all medical and adult-use license record numbers covered by this AFS]</v>
      </c>
      <c r="D1821" s="88" t="str">
        <f>'Cover Sheet'!$A$6</f>
        <v>[insert name of firm]</v>
      </c>
      <c r="E1821" s="88" t="str">
        <f>'Cover Sheet'!$B$6</f>
        <v>[insert CPA name]</v>
      </c>
      <c r="F1821" s="88" t="str">
        <f>'Cover Sheet'!$B$8</f>
        <v>[insert CPA license number]</v>
      </c>
      <c r="G1821" s="88" t="str">
        <f>'Cover Sheet'!$D$6</f>
        <v>[insert direct email address]</v>
      </c>
      <c r="H1821" s="88" t="str">
        <f>'Cover Sheet'!$D$8</f>
        <v>[insert direct phone number]</v>
      </c>
      <c r="I1821" s="88" t="str">
        <f>'Cover Sheet'!$D$10</f>
        <v>[insert firm mailing address]</v>
      </c>
      <c r="J1821" s="88" t="str">
        <f>'Licensee Info'!$E$2</f>
        <v>Report not attested to correctly</v>
      </c>
      <c r="K1821" t="s">
        <v>309</v>
      </c>
      <c r="L1821">
        <v>1</v>
      </c>
      <c r="M1821" t="s">
        <v>284</v>
      </c>
      <c r="N1821">
        <v>8</v>
      </c>
      <c r="O1821">
        <v>6</v>
      </c>
      <c r="R1821">
        <v>0</v>
      </c>
      <c r="S1821">
        <v>0</v>
      </c>
      <c r="T1821">
        <v>0</v>
      </c>
      <c r="U1821">
        <v>0</v>
      </c>
      <c r="V1821">
        <v>0</v>
      </c>
      <c r="W1821">
        <v>0</v>
      </c>
      <c r="X1821">
        <v>0</v>
      </c>
      <c r="Y1821">
        <v>0</v>
      </c>
      <c r="Z1821">
        <v>0</v>
      </c>
      <c r="AA1821">
        <v>0</v>
      </c>
      <c r="AB1821">
        <v>0</v>
      </c>
      <c r="AC1821">
        <v>0</v>
      </c>
      <c r="AD1821">
        <v>0</v>
      </c>
      <c r="AJ1821" cm="1">
        <f t="array" ref="AJ1821">IF(OR(COUNTIF(R1821,$AZ$2:$AZ$19)),0,1)</f>
        <v>0</v>
      </c>
      <c r="AK1821" cm="1">
        <f t="array" ref="AK1821">IF(OR(COUNTIF(S1821,$AZ$2:$AZ$19)),0,1)</f>
        <v>0</v>
      </c>
      <c r="AL1821" cm="1">
        <f t="array" ref="AL1821">IF(OR(COUNTIF(T1821,$AZ$2:$AZ$19)),0,1)</f>
        <v>0</v>
      </c>
      <c r="AM1821" cm="1">
        <f t="array" ref="AM1821">IF(OR(COUNTIF(U1821,$AZ$2:$AZ$19)),0,1)</f>
        <v>0</v>
      </c>
      <c r="AN1821" cm="1">
        <f t="array" ref="AN1821">IF(OR(COUNTIF(V1821,$AZ$2:$AZ$19)),0,1)</f>
        <v>0</v>
      </c>
      <c r="AO1821" cm="1">
        <f t="array" ref="AO1821">IF(OR(COUNTIF(W1821,$AZ$2:$AZ$19)),0,1)</f>
        <v>0</v>
      </c>
      <c r="AP1821" cm="1">
        <f t="array" ref="AP1821">IF(OR(COUNTIF(X1821,$AZ$2:$AZ$19)),0,1)</f>
        <v>0</v>
      </c>
      <c r="AQ1821" cm="1">
        <f t="array" ref="AQ1821">IF(OR(COUNTIF(Y1821,$AZ$2:$AZ$19)),0,1)</f>
        <v>0</v>
      </c>
      <c r="AR1821" cm="1">
        <f t="array" ref="AR1821">IF(OR(COUNTIF(Z1821,$AZ$2:$AZ$19)),0,1)</f>
        <v>0</v>
      </c>
      <c r="AS1821" cm="1">
        <f t="array" ref="AS1821">IF(OR(COUNTIF(AA1821,$AZ$2:$AZ$19)),0,1)</f>
        <v>0</v>
      </c>
      <c r="AT1821" cm="1">
        <f t="array" ref="AT1821">IF(OR(COUNTIF(AB1821,$AZ$2:$AZ$19)),0,1)</f>
        <v>0</v>
      </c>
      <c r="AU1821" cm="1">
        <f t="array" ref="AU1821">IF(OR(COUNTIF(AC1821,$AZ$2:$AZ$19)),0,1)</f>
        <v>0</v>
      </c>
      <c r="AV1821" cm="1">
        <f t="array" ref="AV1821">IF(OR(COUNTIF(AD1821,$AZ$2:$AZ$19)),0,1)</f>
        <v>0</v>
      </c>
      <c r="AX1821">
        <f t="shared" si="33"/>
        <v>0</v>
      </c>
    </row>
    <row r="1822" spans="1:50" x14ac:dyDescent="0.3">
      <c r="A1822" s="88" t="str" cm="1">
        <f t="array" ref="A1822">IF(AX1822&gt;0,'Licensee Info'!$A$2:$A$2,"#N/A")</f>
        <v>#N/A</v>
      </c>
      <c r="B1822" s="88" t="str">
        <f>'Cover Sheet'!$A$3</f>
        <v>[insert AFS Reporting Period]</v>
      </c>
      <c r="C1822" s="88" t="str">
        <f>'Cover Sheet'!$D$3</f>
        <v>[insert all medical and adult-use license record numbers covered by this AFS]</v>
      </c>
      <c r="D1822" s="88" t="str">
        <f>'Cover Sheet'!$A$6</f>
        <v>[insert name of firm]</v>
      </c>
      <c r="E1822" s="88" t="str">
        <f>'Cover Sheet'!$B$6</f>
        <v>[insert CPA name]</v>
      </c>
      <c r="F1822" s="88" t="str">
        <f>'Cover Sheet'!$B$8</f>
        <v>[insert CPA license number]</v>
      </c>
      <c r="G1822" s="88" t="str">
        <f>'Cover Sheet'!$D$6</f>
        <v>[insert direct email address]</v>
      </c>
      <c r="H1822" s="88" t="str">
        <f>'Cover Sheet'!$D$8</f>
        <v>[insert direct phone number]</v>
      </c>
      <c r="I1822" s="88" t="str">
        <f>'Cover Sheet'!$D$10</f>
        <v>[insert firm mailing address]</v>
      </c>
      <c r="J1822" s="88" t="str">
        <f>'Licensee Info'!$E$2</f>
        <v>Report not attested to correctly</v>
      </c>
      <c r="K1822" s="91" t="s">
        <v>309</v>
      </c>
      <c r="L1822" s="91">
        <v>1</v>
      </c>
      <c r="M1822" s="91" t="s">
        <v>284</v>
      </c>
      <c r="N1822" s="91">
        <v>8</v>
      </c>
      <c r="O1822" s="91">
        <v>7</v>
      </c>
      <c r="P1822" s="91"/>
      <c r="Q1822" s="91"/>
      <c r="R1822" s="91">
        <v>0</v>
      </c>
      <c r="S1822" s="91">
        <v>0</v>
      </c>
      <c r="T1822" s="91">
        <v>0</v>
      </c>
      <c r="U1822" s="91">
        <v>0</v>
      </c>
      <c r="V1822" s="91">
        <v>0</v>
      </c>
      <c r="W1822" s="91">
        <v>0</v>
      </c>
      <c r="X1822" s="91">
        <v>0</v>
      </c>
      <c r="Y1822" s="91">
        <v>0</v>
      </c>
      <c r="Z1822" s="91">
        <v>0</v>
      </c>
      <c r="AA1822" s="91">
        <v>0</v>
      </c>
      <c r="AB1822" s="91">
        <v>0</v>
      </c>
      <c r="AC1822" s="91">
        <v>0</v>
      </c>
      <c r="AD1822" s="91">
        <v>0</v>
      </c>
      <c r="AE1822" s="91"/>
      <c r="AF1822" s="91"/>
      <c r="AG1822" s="91"/>
      <c r="AH1822" s="91"/>
      <c r="AJ1822" cm="1">
        <f t="array" ref="AJ1822">IF(OR(COUNTIF(R1822,$AZ$2:$AZ$19)),0,1)</f>
        <v>0</v>
      </c>
      <c r="AK1822" cm="1">
        <f t="array" ref="AK1822">IF(OR(COUNTIF(S1822,$AZ$2:$AZ$19)),0,1)</f>
        <v>0</v>
      </c>
      <c r="AL1822" cm="1">
        <f t="array" ref="AL1822">IF(OR(COUNTIF(T1822,$AZ$2:$AZ$19)),0,1)</f>
        <v>0</v>
      </c>
      <c r="AM1822" cm="1">
        <f t="array" ref="AM1822">IF(OR(COUNTIF(U1822,$AZ$2:$AZ$19)),0,1)</f>
        <v>0</v>
      </c>
      <c r="AN1822" cm="1">
        <f t="array" ref="AN1822">IF(OR(COUNTIF(V1822,$AZ$2:$AZ$19)),0,1)</f>
        <v>0</v>
      </c>
      <c r="AO1822" cm="1">
        <f t="array" ref="AO1822">IF(OR(COUNTIF(W1822,$AZ$2:$AZ$19)),0,1)</f>
        <v>0</v>
      </c>
      <c r="AP1822" cm="1">
        <f t="array" ref="AP1822">IF(OR(COUNTIF(X1822,$AZ$2:$AZ$19)),0,1)</f>
        <v>0</v>
      </c>
      <c r="AQ1822" cm="1">
        <f t="array" ref="AQ1822">IF(OR(COUNTIF(Y1822,$AZ$2:$AZ$19)),0,1)</f>
        <v>0</v>
      </c>
      <c r="AR1822" cm="1">
        <f t="array" ref="AR1822">IF(OR(COUNTIF(Z1822,$AZ$2:$AZ$19)),0,1)</f>
        <v>0</v>
      </c>
      <c r="AS1822" cm="1">
        <f t="array" ref="AS1822">IF(OR(COUNTIF(AA1822,$AZ$2:$AZ$19)),0,1)</f>
        <v>0</v>
      </c>
      <c r="AT1822" cm="1">
        <f t="array" ref="AT1822">IF(OR(COUNTIF(AB1822,$AZ$2:$AZ$19)),0,1)</f>
        <v>0</v>
      </c>
      <c r="AU1822" cm="1">
        <f t="array" ref="AU1822">IF(OR(COUNTIF(AC1822,$AZ$2:$AZ$19)),0,1)</f>
        <v>0</v>
      </c>
      <c r="AV1822" cm="1">
        <f t="array" ref="AV1822">IF(OR(COUNTIF(AD1822,$AZ$2:$AZ$19)),0,1)</f>
        <v>0</v>
      </c>
      <c r="AX1822">
        <f t="shared" si="33"/>
        <v>0</v>
      </c>
    </row>
    <row r="1823" spans="1:50" x14ac:dyDescent="0.3">
      <c r="A1823" s="92" t="str" cm="1">
        <f t="array" ref="A1823">IF(AX1823&gt;0,'Licensee Info'!$A$2:$A$2,"#N/A")</f>
        <v>#N/A</v>
      </c>
      <c r="B1823" s="88" t="str">
        <f>'Cover Sheet'!$A$3</f>
        <v>[insert AFS Reporting Period]</v>
      </c>
      <c r="C1823" s="88" t="str">
        <f>'Cover Sheet'!$D$3</f>
        <v>[insert all medical and adult-use license record numbers covered by this AFS]</v>
      </c>
      <c r="D1823" s="88" t="str">
        <f>'Cover Sheet'!$A$6</f>
        <v>[insert name of firm]</v>
      </c>
      <c r="E1823" s="88" t="str">
        <f>'Cover Sheet'!$B$6</f>
        <v>[insert CPA name]</v>
      </c>
      <c r="F1823" s="88" t="str">
        <f>'Cover Sheet'!$B$8</f>
        <v>[insert CPA license number]</v>
      </c>
      <c r="G1823" s="88" t="str">
        <f>'Cover Sheet'!$D$6</f>
        <v>[insert direct email address]</v>
      </c>
      <c r="H1823" s="88" t="str">
        <f>'Cover Sheet'!$D$8</f>
        <v>[insert direct phone number]</v>
      </c>
      <c r="I1823" s="88" t="str">
        <f>'Cover Sheet'!$D$10</f>
        <v>[insert firm mailing address]</v>
      </c>
      <c r="J1823" s="88" t="str">
        <f>'Licensee Info'!$E$2</f>
        <v>Report not attested to correctly</v>
      </c>
      <c r="K1823" t="s">
        <v>309</v>
      </c>
      <c r="L1823">
        <v>1</v>
      </c>
      <c r="M1823" t="s">
        <v>284</v>
      </c>
      <c r="N1823">
        <v>8</v>
      </c>
      <c r="O1823">
        <v>8</v>
      </c>
      <c r="R1823">
        <v>0</v>
      </c>
      <c r="S1823">
        <v>0</v>
      </c>
      <c r="T1823">
        <v>0</v>
      </c>
      <c r="U1823">
        <v>0</v>
      </c>
      <c r="V1823">
        <v>0</v>
      </c>
      <c r="W1823">
        <v>0</v>
      </c>
      <c r="X1823">
        <v>0</v>
      </c>
      <c r="Y1823">
        <v>0</v>
      </c>
      <c r="Z1823">
        <v>0</v>
      </c>
      <c r="AA1823">
        <v>0</v>
      </c>
      <c r="AB1823">
        <v>0</v>
      </c>
      <c r="AC1823">
        <v>0</v>
      </c>
      <c r="AD1823">
        <v>0</v>
      </c>
      <c r="AJ1823" cm="1">
        <f t="array" ref="AJ1823">IF(OR(COUNTIF(R1823,$AZ$2:$AZ$19)),0,1)</f>
        <v>0</v>
      </c>
      <c r="AK1823" cm="1">
        <f t="array" ref="AK1823">IF(OR(COUNTIF(S1823,$AZ$2:$AZ$19)),0,1)</f>
        <v>0</v>
      </c>
      <c r="AL1823" cm="1">
        <f t="array" ref="AL1823">IF(OR(COUNTIF(T1823,$AZ$2:$AZ$19)),0,1)</f>
        <v>0</v>
      </c>
      <c r="AM1823" cm="1">
        <f t="array" ref="AM1823">IF(OR(COUNTIF(U1823,$AZ$2:$AZ$19)),0,1)</f>
        <v>0</v>
      </c>
      <c r="AN1823" cm="1">
        <f t="array" ref="AN1823">IF(OR(COUNTIF(V1823,$AZ$2:$AZ$19)),0,1)</f>
        <v>0</v>
      </c>
      <c r="AO1823" cm="1">
        <f t="array" ref="AO1823">IF(OR(COUNTIF(W1823,$AZ$2:$AZ$19)),0,1)</f>
        <v>0</v>
      </c>
      <c r="AP1823" cm="1">
        <f t="array" ref="AP1823">IF(OR(COUNTIF(X1823,$AZ$2:$AZ$19)),0,1)</f>
        <v>0</v>
      </c>
      <c r="AQ1823" cm="1">
        <f t="array" ref="AQ1823">IF(OR(COUNTIF(Y1823,$AZ$2:$AZ$19)),0,1)</f>
        <v>0</v>
      </c>
      <c r="AR1823" cm="1">
        <f t="array" ref="AR1823">IF(OR(COUNTIF(Z1823,$AZ$2:$AZ$19)),0,1)</f>
        <v>0</v>
      </c>
      <c r="AS1823" cm="1">
        <f t="array" ref="AS1823">IF(OR(COUNTIF(AA1823,$AZ$2:$AZ$19)),0,1)</f>
        <v>0</v>
      </c>
      <c r="AT1823" cm="1">
        <f t="array" ref="AT1823">IF(OR(COUNTIF(AB1823,$AZ$2:$AZ$19)),0,1)</f>
        <v>0</v>
      </c>
      <c r="AU1823" cm="1">
        <f t="array" ref="AU1823">IF(OR(COUNTIF(AC1823,$AZ$2:$AZ$19)),0,1)</f>
        <v>0</v>
      </c>
      <c r="AV1823" cm="1">
        <f t="array" ref="AV1823">IF(OR(COUNTIF(AD1823,$AZ$2:$AZ$19)),0,1)</f>
        <v>0</v>
      </c>
      <c r="AX1823">
        <f t="shared" si="33"/>
        <v>0</v>
      </c>
    </row>
    <row r="1824" spans="1:50" x14ac:dyDescent="0.3">
      <c r="A1824" s="88" t="str" cm="1">
        <f t="array" ref="A1824">IF(AX1824&gt;0,'Licensee Info'!$A$2:$A$2,"#N/A")</f>
        <v>#N/A</v>
      </c>
      <c r="B1824" s="88" t="str">
        <f>'Cover Sheet'!$A$3</f>
        <v>[insert AFS Reporting Period]</v>
      </c>
      <c r="C1824" s="88" t="str">
        <f>'Cover Sheet'!$D$3</f>
        <v>[insert all medical and adult-use license record numbers covered by this AFS]</v>
      </c>
      <c r="D1824" s="88" t="str">
        <f>'Cover Sheet'!$A$6</f>
        <v>[insert name of firm]</v>
      </c>
      <c r="E1824" s="88" t="str">
        <f>'Cover Sheet'!$B$6</f>
        <v>[insert CPA name]</v>
      </c>
      <c r="F1824" s="88" t="str">
        <f>'Cover Sheet'!$B$8</f>
        <v>[insert CPA license number]</v>
      </c>
      <c r="G1824" s="88" t="str">
        <f>'Cover Sheet'!$D$6</f>
        <v>[insert direct email address]</v>
      </c>
      <c r="H1824" s="88" t="str">
        <f>'Cover Sheet'!$D$8</f>
        <v>[insert direct phone number]</v>
      </c>
      <c r="I1824" s="88" t="str">
        <f>'Cover Sheet'!$D$10</f>
        <v>[insert firm mailing address]</v>
      </c>
      <c r="J1824" s="88" t="str">
        <f>'Licensee Info'!$E$2</f>
        <v>Report not attested to correctly</v>
      </c>
      <c r="K1824" s="91" t="s">
        <v>309</v>
      </c>
      <c r="L1824" s="91">
        <v>1</v>
      </c>
      <c r="M1824" s="91" t="s">
        <v>284</v>
      </c>
      <c r="N1824" s="91">
        <v>8</v>
      </c>
      <c r="O1824" s="91">
        <v>9</v>
      </c>
      <c r="P1824" s="91"/>
      <c r="Q1824" s="91"/>
      <c r="R1824" s="91">
        <v>0</v>
      </c>
      <c r="S1824" s="91">
        <v>0</v>
      </c>
      <c r="T1824" s="91">
        <v>0</v>
      </c>
      <c r="U1824" s="91">
        <v>0</v>
      </c>
      <c r="V1824" s="91">
        <v>0</v>
      </c>
      <c r="W1824" s="91">
        <v>0</v>
      </c>
      <c r="X1824" s="91">
        <v>0</v>
      </c>
      <c r="Y1824" s="91">
        <v>0</v>
      </c>
      <c r="Z1824" s="91">
        <v>0</v>
      </c>
      <c r="AA1824" s="91">
        <v>0</v>
      </c>
      <c r="AB1824" s="91">
        <v>0</v>
      </c>
      <c r="AC1824" s="91">
        <v>0</v>
      </c>
      <c r="AD1824" s="91">
        <v>0</v>
      </c>
      <c r="AE1824" s="91"/>
      <c r="AF1824" s="91"/>
      <c r="AG1824" s="91"/>
      <c r="AH1824" s="91"/>
      <c r="AJ1824" cm="1">
        <f t="array" ref="AJ1824">IF(OR(COUNTIF(R1824,$AZ$2:$AZ$19)),0,1)</f>
        <v>0</v>
      </c>
      <c r="AK1824" cm="1">
        <f t="array" ref="AK1824">IF(OR(COUNTIF(S1824,$AZ$2:$AZ$19)),0,1)</f>
        <v>0</v>
      </c>
      <c r="AL1824" cm="1">
        <f t="array" ref="AL1824">IF(OR(COUNTIF(T1824,$AZ$2:$AZ$19)),0,1)</f>
        <v>0</v>
      </c>
      <c r="AM1824" cm="1">
        <f t="array" ref="AM1824">IF(OR(COUNTIF(U1824,$AZ$2:$AZ$19)),0,1)</f>
        <v>0</v>
      </c>
      <c r="AN1824" cm="1">
        <f t="array" ref="AN1824">IF(OR(COUNTIF(V1824,$AZ$2:$AZ$19)),0,1)</f>
        <v>0</v>
      </c>
      <c r="AO1824" cm="1">
        <f t="array" ref="AO1824">IF(OR(COUNTIF(W1824,$AZ$2:$AZ$19)),0,1)</f>
        <v>0</v>
      </c>
      <c r="AP1824" cm="1">
        <f t="array" ref="AP1824">IF(OR(COUNTIF(X1824,$AZ$2:$AZ$19)),0,1)</f>
        <v>0</v>
      </c>
      <c r="AQ1824" cm="1">
        <f t="array" ref="AQ1824">IF(OR(COUNTIF(Y1824,$AZ$2:$AZ$19)),0,1)</f>
        <v>0</v>
      </c>
      <c r="AR1824" cm="1">
        <f t="array" ref="AR1824">IF(OR(COUNTIF(Z1824,$AZ$2:$AZ$19)),0,1)</f>
        <v>0</v>
      </c>
      <c r="AS1824" cm="1">
        <f t="array" ref="AS1824">IF(OR(COUNTIF(AA1824,$AZ$2:$AZ$19)),0,1)</f>
        <v>0</v>
      </c>
      <c r="AT1824" cm="1">
        <f t="array" ref="AT1824">IF(OR(COUNTIF(AB1824,$AZ$2:$AZ$19)),0,1)</f>
        <v>0</v>
      </c>
      <c r="AU1824" cm="1">
        <f t="array" ref="AU1824">IF(OR(COUNTIF(AC1824,$AZ$2:$AZ$19)),0,1)</f>
        <v>0</v>
      </c>
      <c r="AV1824" cm="1">
        <f t="array" ref="AV1824">IF(OR(COUNTIF(AD1824,$AZ$2:$AZ$19)),0,1)</f>
        <v>0</v>
      </c>
      <c r="AX1824">
        <f t="shared" si="33"/>
        <v>0</v>
      </c>
    </row>
    <row r="1825" spans="1:50" x14ac:dyDescent="0.3">
      <c r="A1825" s="92" t="str" cm="1">
        <f t="array" ref="A1825">IF(AX1825&gt;0,'Licensee Info'!$A$2:$A$2,"#N/A")</f>
        <v>#N/A</v>
      </c>
      <c r="B1825" s="88" t="str">
        <f>'Cover Sheet'!$A$3</f>
        <v>[insert AFS Reporting Period]</v>
      </c>
      <c r="C1825" s="88" t="str">
        <f>'Cover Sheet'!$D$3</f>
        <v>[insert all medical and adult-use license record numbers covered by this AFS]</v>
      </c>
      <c r="D1825" s="88" t="str">
        <f>'Cover Sheet'!$A$6</f>
        <v>[insert name of firm]</v>
      </c>
      <c r="E1825" s="88" t="str">
        <f>'Cover Sheet'!$B$6</f>
        <v>[insert CPA name]</v>
      </c>
      <c r="F1825" s="88" t="str">
        <f>'Cover Sheet'!$B$8</f>
        <v>[insert CPA license number]</v>
      </c>
      <c r="G1825" s="88" t="str">
        <f>'Cover Sheet'!$D$6</f>
        <v>[insert direct email address]</v>
      </c>
      <c r="H1825" s="88" t="str">
        <f>'Cover Sheet'!$D$8</f>
        <v>[insert direct phone number]</v>
      </c>
      <c r="I1825" s="88" t="str">
        <f>'Cover Sheet'!$D$10</f>
        <v>[insert firm mailing address]</v>
      </c>
      <c r="J1825" s="88" t="str">
        <f>'Licensee Info'!$E$2</f>
        <v>Report not attested to correctly</v>
      </c>
      <c r="K1825" t="s">
        <v>309</v>
      </c>
      <c r="L1825">
        <v>1</v>
      </c>
      <c r="M1825" t="s">
        <v>284</v>
      </c>
      <c r="N1825">
        <v>8</v>
      </c>
      <c r="O1825">
        <v>10</v>
      </c>
      <c r="R1825">
        <v>0</v>
      </c>
      <c r="S1825">
        <v>0</v>
      </c>
      <c r="T1825">
        <v>0</v>
      </c>
      <c r="U1825">
        <v>0</v>
      </c>
      <c r="V1825">
        <v>0</v>
      </c>
      <c r="W1825">
        <v>0</v>
      </c>
      <c r="X1825">
        <v>0</v>
      </c>
      <c r="Y1825">
        <v>0</v>
      </c>
      <c r="Z1825">
        <v>0</v>
      </c>
      <c r="AA1825">
        <v>0</v>
      </c>
      <c r="AB1825">
        <v>0</v>
      </c>
      <c r="AC1825">
        <v>0</v>
      </c>
      <c r="AD1825">
        <v>0</v>
      </c>
      <c r="AJ1825" cm="1">
        <f t="array" ref="AJ1825">IF(OR(COUNTIF(R1825,$AZ$2:$AZ$19)),0,1)</f>
        <v>0</v>
      </c>
      <c r="AK1825" cm="1">
        <f t="array" ref="AK1825">IF(OR(COUNTIF(S1825,$AZ$2:$AZ$19)),0,1)</f>
        <v>0</v>
      </c>
      <c r="AL1825" cm="1">
        <f t="array" ref="AL1825">IF(OR(COUNTIF(T1825,$AZ$2:$AZ$19)),0,1)</f>
        <v>0</v>
      </c>
      <c r="AM1825" cm="1">
        <f t="array" ref="AM1825">IF(OR(COUNTIF(U1825,$AZ$2:$AZ$19)),0,1)</f>
        <v>0</v>
      </c>
      <c r="AN1825" cm="1">
        <f t="array" ref="AN1825">IF(OR(COUNTIF(V1825,$AZ$2:$AZ$19)),0,1)</f>
        <v>0</v>
      </c>
      <c r="AO1825" cm="1">
        <f t="array" ref="AO1825">IF(OR(COUNTIF(W1825,$AZ$2:$AZ$19)),0,1)</f>
        <v>0</v>
      </c>
      <c r="AP1825" cm="1">
        <f t="array" ref="AP1825">IF(OR(COUNTIF(X1825,$AZ$2:$AZ$19)),0,1)</f>
        <v>0</v>
      </c>
      <c r="AQ1825" cm="1">
        <f t="array" ref="AQ1825">IF(OR(COUNTIF(Y1825,$AZ$2:$AZ$19)),0,1)</f>
        <v>0</v>
      </c>
      <c r="AR1825" cm="1">
        <f t="array" ref="AR1825">IF(OR(COUNTIF(Z1825,$AZ$2:$AZ$19)),0,1)</f>
        <v>0</v>
      </c>
      <c r="AS1825" cm="1">
        <f t="array" ref="AS1825">IF(OR(COUNTIF(AA1825,$AZ$2:$AZ$19)),0,1)</f>
        <v>0</v>
      </c>
      <c r="AT1825" cm="1">
        <f t="array" ref="AT1825">IF(OR(COUNTIF(AB1825,$AZ$2:$AZ$19)),0,1)</f>
        <v>0</v>
      </c>
      <c r="AU1825" cm="1">
        <f t="array" ref="AU1825">IF(OR(COUNTIF(AC1825,$AZ$2:$AZ$19)),0,1)</f>
        <v>0</v>
      </c>
      <c r="AV1825" cm="1">
        <f t="array" ref="AV1825">IF(OR(COUNTIF(AD1825,$AZ$2:$AZ$19)),0,1)</f>
        <v>0</v>
      </c>
      <c r="AX1825">
        <f t="shared" si="33"/>
        <v>0</v>
      </c>
    </row>
    <row r="1826" spans="1:50" x14ac:dyDescent="0.3">
      <c r="A1826" s="88" t="str" cm="1">
        <f t="array" aca="1" ref="A1826" ca="1">IF(AX1826&gt;0,'Licensee Info'!$A$2:$A$2,"#N/A")</f>
        <v>#N/A</v>
      </c>
      <c r="B1826" s="88" t="str">
        <f>'Cover Sheet'!$A$3</f>
        <v>[insert AFS Reporting Period]</v>
      </c>
      <c r="C1826" s="88" t="str">
        <f>'Cover Sheet'!$D$3</f>
        <v>[insert all medical and adult-use license record numbers covered by this AFS]</v>
      </c>
      <c r="D1826" s="88" t="str">
        <f>'Cover Sheet'!$A$6</f>
        <v>[insert name of firm]</v>
      </c>
      <c r="E1826" s="88" t="str">
        <f>'Cover Sheet'!$B$6</f>
        <v>[insert CPA name]</v>
      </c>
      <c r="F1826" s="88" t="str">
        <f>'Cover Sheet'!$B$8</f>
        <v>[insert CPA license number]</v>
      </c>
      <c r="G1826" s="88" t="str">
        <f>'Cover Sheet'!$D$6</f>
        <v>[insert direct email address]</v>
      </c>
      <c r="H1826" s="88" t="str">
        <f>'Cover Sheet'!$D$8</f>
        <v>[insert direct phone number]</v>
      </c>
      <c r="I1826" s="88" t="str">
        <f>'Cover Sheet'!$D$10</f>
        <v>[insert firm mailing address]</v>
      </c>
      <c r="J1826" s="88" t="str">
        <f>'Licensee Info'!$E$2</f>
        <v>Report not attested to correctly</v>
      </c>
      <c r="K1826" s="91" t="s">
        <v>309</v>
      </c>
      <c r="L1826" s="91">
        <v>1</v>
      </c>
      <c r="M1826" s="91">
        <v>2</v>
      </c>
      <c r="N1826" s="91">
        <v>9</v>
      </c>
      <c r="O1826" s="91">
        <v>1</v>
      </c>
      <c r="P1826" s="91"/>
      <c r="Q1826" s="91"/>
      <c r="R1826" s="91" t="str">
        <f ca="1">'E5 - Service Vendors'!$C$264</f>
        <v>[Autofilled based on inputs from part 1]</v>
      </c>
      <c r="S1826" s="91" cm="1">
        <f t="array" ref="S1826:W1837">'E5 - Service Vendors'!$A$266:$E$277</f>
        <v>0</v>
      </c>
      <c r="T1826" s="91">
        <v>0</v>
      </c>
      <c r="U1826" s="91">
        <v>0</v>
      </c>
      <c r="V1826" s="91">
        <v>0</v>
      </c>
      <c r="W1826" s="91">
        <v>0</v>
      </c>
      <c r="X1826" s="91">
        <v>0</v>
      </c>
      <c r="Y1826" s="91">
        <v>0</v>
      </c>
      <c r="Z1826" s="91">
        <v>0</v>
      </c>
      <c r="AA1826" s="91">
        <v>0</v>
      </c>
      <c r="AB1826" s="91">
        <v>0</v>
      </c>
      <c r="AC1826" s="91">
        <v>0</v>
      </c>
      <c r="AD1826" s="91">
        <v>0</v>
      </c>
      <c r="AE1826" s="91"/>
      <c r="AF1826" s="91"/>
      <c r="AG1826" s="91"/>
      <c r="AH1826" s="91"/>
      <c r="AJ1826" cm="1">
        <f t="array" aca="1" ref="AJ1826" ca="1">IF(OR(COUNTIF(R1826,$AZ$2:$AZ$19)),0,1)</f>
        <v>0</v>
      </c>
      <c r="AK1826" cm="1">
        <f t="array" ref="AK1826">IF(OR(COUNTIF(S1826,$AZ$2:$AZ$19)),0,1)</f>
        <v>0</v>
      </c>
      <c r="AL1826" cm="1">
        <f t="array" ref="AL1826">IF(OR(COUNTIF(T1826,$AZ$2:$AZ$19)),0,1)</f>
        <v>0</v>
      </c>
      <c r="AM1826" cm="1">
        <f t="array" ref="AM1826">IF(OR(COUNTIF(U1826,$AZ$2:$AZ$19)),0,1)</f>
        <v>0</v>
      </c>
      <c r="AN1826" cm="1">
        <f t="array" ref="AN1826">IF(OR(COUNTIF(V1826,$AZ$2:$AZ$19)),0,1)</f>
        <v>0</v>
      </c>
      <c r="AO1826" cm="1">
        <f t="array" ref="AO1826">IF(OR(COUNTIF(W1826,$AZ$2:$AZ$19)),0,1)</f>
        <v>0</v>
      </c>
      <c r="AP1826" cm="1">
        <f t="array" ref="AP1826">IF(OR(COUNTIF(X1826,$AZ$2:$AZ$19)),0,1)</f>
        <v>0</v>
      </c>
      <c r="AQ1826" cm="1">
        <f t="array" ref="AQ1826">IF(OR(COUNTIF(Y1826,$AZ$2:$AZ$19)),0,1)</f>
        <v>0</v>
      </c>
      <c r="AR1826" cm="1">
        <f t="array" ref="AR1826">IF(OR(COUNTIF(Z1826,$AZ$2:$AZ$19)),0,1)</f>
        <v>0</v>
      </c>
      <c r="AS1826" cm="1">
        <f t="array" ref="AS1826">IF(OR(COUNTIF(AA1826,$AZ$2:$AZ$19)),0,1)</f>
        <v>0</v>
      </c>
      <c r="AT1826" cm="1">
        <f t="array" ref="AT1826">IF(OR(COUNTIF(AB1826,$AZ$2:$AZ$19)),0,1)</f>
        <v>0</v>
      </c>
      <c r="AU1826" cm="1">
        <f t="array" ref="AU1826">IF(OR(COUNTIF(AC1826,$AZ$2:$AZ$19)),0,1)</f>
        <v>0</v>
      </c>
      <c r="AV1826" cm="1">
        <f t="array" ref="AV1826">IF(OR(COUNTIF(AD1826,$AZ$2:$AZ$19)),0,1)</f>
        <v>0</v>
      </c>
      <c r="AX1826">
        <f t="shared" ca="1" si="33"/>
        <v>0</v>
      </c>
    </row>
    <row r="1827" spans="1:50" x14ac:dyDescent="0.3">
      <c r="A1827" s="92" t="str" cm="1">
        <f t="array" aca="1" ref="A1827" ca="1">IF(AX1827&gt;0,'Licensee Info'!$A$2:$A$2,"#N/A")</f>
        <v>#N/A</v>
      </c>
      <c r="B1827" s="88" t="str">
        <f>'Cover Sheet'!$A$3</f>
        <v>[insert AFS Reporting Period]</v>
      </c>
      <c r="C1827" s="88" t="str">
        <f>'Cover Sheet'!$D$3</f>
        <v>[insert all medical and adult-use license record numbers covered by this AFS]</v>
      </c>
      <c r="D1827" s="88" t="str">
        <f>'Cover Sheet'!$A$6</f>
        <v>[insert name of firm]</v>
      </c>
      <c r="E1827" s="88" t="str">
        <f>'Cover Sheet'!$B$6</f>
        <v>[insert CPA name]</v>
      </c>
      <c r="F1827" s="88" t="str">
        <f>'Cover Sheet'!$B$8</f>
        <v>[insert CPA license number]</v>
      </c>
      <c r="G1827" s="88" t="str">
        <f>'Cover Sheet'!$D$6</f>
        <v>[insert direct email address]</v>
      </c>
      <c r="H1827" s="88" t="str">
        <f>'Cover Sheet'!$D$8</f>
        <v>[insert direct phone number]</v>
      </c>
      <c r="I1827" s="88" t="str">
        <f>'Cover Sheet'!$D$10</f>
        <v>[insert firm mailing address]</v>
      </c>
      <c r="J1827" s="88" t="str">
        <f>'Licensee Info'!$E$2</f>
        <v>Report not attested to correctly</v>
      </c>
      <c r="K1827" t="s">
        <v>309</v>
      </c>
      <c r="L1827">
        <v>1</v>
      </c>
      <c r="M1827">
        <v>2</v>
      </c>
      <c r="N1827">
        <v>9</v>
      </c>
      <c r="O1827">
        <v>2</v>
      </c>
      <c r="R1827" t="str">
        <f ca="1">'E5 - Service Vendors'!$C$264</f>
        <v>[Autofilled based on inputs from part 1]</v>
      </c>
      <c r="S1827">
        <v>0</v>
      </c>
      <c r="T1827">
        <v>0</v>
      </c>
      <c r="U1827">
        <v>0</v>
      </c>
      <c r="V1827">
        <v>0</v>
      </c>
      <c r="W1827">
        <v>0</v>
      </c>
      <c r="X1827">
        <v>0</v>
      </c>
      <c r="Y1827">
        <v>0</v>
      </c>
      <c r="Z1827">
        <v>0</v>
      </c>
      <c r="AA1827">
        <v>0</v>
      </c>
      <c r="AB1827">
        <v>0</v>
      </c>
      <c r="AC1827">
        <v>0</v>
      </c>
      <c r="AD1827">
        <v>0</v>
      </c>
      <c r="AJ1827" cm="1">
        <f t="array" aca="1" ref="AJ1827" ca="1">IF(OR(COUNTIF(R1827,$AZ$2:$AZ$19)),0,1)</f>
        <v>0</v>
      </c>
      <c r="AK1827" cm="1">
        <f t="array" ref="AK1827">IF(OR(COUNTIF(S1827,$AZ$2:$AZ$19)),0,1)</f>
        <v>0</v>
      </c>
      <c r="AL1827" cm="1">
        <f t="array" ref="AL1827">IF(OR(COUNTIF(T1827,$AZ$2:$AZ$19)),0,1)</f>
        <v>0</v>
      </c>
      <c r="AM1827" cm="1">
        <f t="array" ref="AM1827">IF(OR(COUNTIF(U1827,$AZ$2:$AZ$19)),0,1)</f>
        <v>0</v>
      </c>
      <c r="AN1827" cm="1">
        <f t="array" ref="AN1827">IF(OR(COUNTIF(V1827,$AZ$2:$AZ$19)),0,1)</f>
        <v>0</v>
      </c>
      <c r="AO1827" cm="1">
        <f t="array" ref="AO1827">IF(OR(COUNTIF(W1827,$AZ$2:$AZ$19)),0,1)</f>
        <v>0</v>
      </c>
      <c r="AP1827" cm="1">
        <f t="array" ref="AP1827">IF(OR(COUNTIF(X1827,$AZ$2:$AZ$19)),0,1)</f>
        <v>0</v>
      </c>
      <c r="AQ1827" cm="1">
        <f t="array" ref="AQ1827">IF(OR(COUNTIF(Y1827,$AZ$2:$AZ$19)),0,1)</f>
        <v>0</v>
      </c>
      <c r="AR1827" cm="1">
        <f t="array" ref="AR1827">IF(OR(COUNTIF(Z1827,$AZ$2:$AZ$19)),0,1)</f>
        <v>0</v>
      </c>
      <c r="AS1827" cm="1">
        <f t="array" ref="AS1827">IF(OR(COUNTIF(AA1827,$AZ$2:$AZ$19)),0,1)</f>
        <v>0</v>
      </c>
      <c r="AT1827" cm="1">
        <f t="array" ref="AT1827">IF(OR(COUNTIF(AB1827,$AZ$2:$AZ$19)),0,1)</f>
        <v>0</v>
      </c>
      <c r="AU1827" cm="1">
        <f t="array" ref="AU1827">IF(OR(COUNTIF(AC1827,$AZ$2:$AZ$19)),0,1)</f>
        <v>0</v>
      </c>
      <c r="AV1827" cm="1">
        <f t="array" ref="AV1827">IF(OR(COUNTIF(AD1827,$AZ$2:$AZ$19)),0,1)</f>
        <v>0</v>
      </c>
      <c r="AX1827">
        <f t="shared" ca="1" si="33"/>
        <v>0</v>
      </c>
    </row>
    <row r="1828" spans="1:50" x14ac:dyDescent="0.3">
      <c r="A1828" s="88" t="str" cm="1">
        <f t="array" aca="1" ref="A1828" ca="1">IF(AX1828&gt;0,'Licensee Info'!$A$2:$A$2,"#N/A")</f>
        <v>#N/A</v>
      </c>
      <c r="B1828" s="88" t="str">
        <f>'Cover Sheet'!$A$3</f>
        <v>[insert AFS Reporting Period]</v>
      </c>
      <c r="C1828" s="88" t="str">
        <f>'Cover Sheet'!$D$3</f>
        <v>[insert all medical and adult-use license record numbers covered by this AFS]</v>
      </c>
      <c r="D1828" s="88" t="str">
        <f>'Cover Sheet'!$A$6</f>
        <v>[insert name of firm]</v>
      </c>
      <c r="E1828" s="88" t="str">
        <f>'Cover Sheet'!$B$6</f>
        <v>[insert CPA name]</v>
      </c>
      <c r="F1828" s="88" t="str">
        <f>'Cover Sheet'!$B$8</f>
        <v>[insert CPA license number]</v>
      </c>
      <c r="G1828" s="88" t="str">
        <f>'Cover Sheet'!$D$6</f>
        <v>[insert direct email address]</v>
      </c>
      <c r="H1828" s="88" t="str">
        <f>'Cover Sheet'!$D$8</f>
        <v>[insert direct phone number]</v>
      </c>
      <c r="I1828" s="88" t="str">
        <f>'Cover Sheet'!$D$10</f>
        <v>[insert firm mailing address]</v>
      </c>
      <c r="J1828" s="88" t="str">
        <f>'Licensee Info'!$E$2</f>
        <v>Report not attested to correctly</v>
      </c>
      <c r="K1828" s="91" t="s">
        <v>309</v>
      </c>
      <c r="L1828" s="91">
        <v>1</v>
      </c>
      <c r="M1828" s="91">
        <v>2</v>
      </c>
      <c r="N1828" s="91">
        <v>9</v>
      </c>
      <c r="O1828" s="91">
        <v>3</v>
      </c>
      <c r="P1828" s="91"/>
      <c r="Q1828" s="91"/>
      <c r="R1828" s="91" t="str">
        <f ca="1">'E5 - Service Vendors'!$C$264</f>
        <v>[Autofilled based on inputs from part 1]</v>
      </c>
      <c r="S1828" s="91">
        <v>0</v>
      </c>
      <c r="T1828" s="91">
        <v>0</v>
      </c>
      <c r="U1828" s="91">
        <v>0</v>
      </c>
      <c r="V1828" s="91">
        <v>0</v>
      </c>
      <c r="W1828" s="91">
        <v>0</v>
      </c>
      <c r="X1828" s="91">
        <v>0</v>
      </c>
      <c r="Y1828" s="91">
        <v>0</v>
      </c>
      <c r="Z1828" s="91">
        <v>0</v>
      </c>
      <c r="AA1828" s="91">
        <v>0</v>
      </c>
      <c r="AB1828" s="91">
        <v>0</v>
      </c>
      <c r="AC1828" s="91">
        <v>0</v>
      </c>
      <c r="AD1828" s="91">
        <v>0</v>
      </c>
      <c r="AE1828" s="91"/>
      <c r="AF1828" s="91"/>
      <c r="AG1828" s="91"/>
      <c r="AH1828" s="91"/>
      <c r="AJ1828" cm="1">
        <f t="array" aca="1" ref="AJ1828" ca="1">IF(OR(COUNTIF(R1828,$AZ$2:$AZ$19)),0,1)</f>
        <v>0</v>
      </c>
      <c r="AK1828" cm="1">
        <f t="array" ref="AK1828">IF(OR(COUNTIF(S1828,$AZ$2:$AZ$19)),0,1)</f>
        <v>0</v>
      </c>
      <c r="AL1828" cm="1">
        <f t="array" ref="AL1828">IF(OR(COUNTIF(T1828,$AZ$2:$AZ$19)),0,1)</f>
        <v>0</v>
      </c>
      <c r="AM1828" cm="1">
        <f t="array" ref="AM1828">IF(OR(COUNTIF(U1828,$AZ$2:$AZ$19)),0,1)</f>
        <v>0</v>
      </c>
      <c r="AN1828" cm="1">
        <f t="array" ref="AN1828">IF(OR(COUNTIF(V1828,$AZ$2:$AZ$19)),0,1)</f>
        <v>0</v>
      </c>
      <c r="AO1828" cm="1">
        <f t="array" ref="AO1828">IF(OR(COUNTIF(W1828,$AZ$2:$AZ$19)),0,1)</f>
        <v>0</v>
      </c>
      <c r="AP1828" cm="1">
        <f t="array" ref="AP1828">IF(OR(COUNTIF(X1828,$AZ$2:$AZ$19)),0,1)</f>
        <v>0</v>
      </c>
      <c r="AQ1828" cm="1">
        <f t="array" ref="AQ1828">IF(OR(COUNTIF(Y1828,$AZ$2:$AZ$19)),0,1)</f>
        <v>0</v>
      </c>
      <c r="AR1828" cm="1">
        <f t="array" ref="AR1828">IF(OR(COUNTIF(Z1828,$AZ$2:$AZ$19)),0,1)</f>
        <v>0</v>
      </c>
      <c r="AS1828" cm="1">
        <f t="array" ref="AS1828">IF(OR(COUNTIF(AA1828,$AZ$2:$AZ$19)),0,1)</f>
        <v>0</v>
      </c>
      <c r="AT1828" cm="1">
        <f t="array" ref="AT1828">IF(OR(COUNTIF(AB1828,$AZ$2:$AZ$19)),0,1)</f>
        <v>0</v>
      </c>
      <c r="AU1828" cm="1">
        <f t="array" ref="AU1828">IF(OR(COUNTIF(AC1828,$AZ$2:$AZ$19)),0,1)</f>
        <v>0</v>
      </c>
      <c r="AV1828" cm="1">
        <f t="array" ref="AV1828">IF(OR(COUNTIF(AD1828,$AZ$2:$AZ$19)),0,1)</f>
        <v>0</v>
      </c>
      <c r="AX1828">
        <f t="shared" ca="1" si="33"/>
        <v>0</v>
      </c>
    </row>
    <row r="1829" spans="1:50" x14ac:dyDescent="0.3">
      <c r="A1829" s="92" t="str" cm="1">
        <f t="array" aca="1" ref="A1829" ca="1">IF(AX1829&gt;0,'Licensee Info'!$A$2:$A$2,"#N/A")</f>
        <v>#N/A</v>
      </c>
      <c r="B1829" s="88" t="str">
        <f>'Cover Sheet'!$A$3</f>
        <v>[insert AFS Reporting Period]</v>
      </c>
      <c r="C1829" s="88" t="str">
        <f>'Cover Sheet'!$D$3</f>
        <v>[insert all medical and adult-use license record numbers covered by this AFS]</v>
      </c>
      <c r="D1829" s="88" t="str">
        <f>'Cover Sheet'!$A$6</f>
        <v>[insert name of firm]</v>
      </c>
      <c r="E1829" s="88" t="str">
        <f>'Cover Sheet'!$B$6</f>
        <v>[insert CPA name]</v>
      </c>
      <c r="F1829" s="88" t="str">
        <f>'Cover Sheet'!$B$8</f>
        <v>[insert CPA license number]</v>
      </c>
      <c r="G1829" s="88" t="str">
        <f>'Cover Sheet'!$D$6</f>
        <v>[insert direct email address]</v>
      </c>
      <c r="H1829" s="88" t="str">
        <f>'Cover Sheet'!$D$8</f>
        <v>[insert direct phone number]</v>
      </c>
      <c r="I1829" s="88" t="str">
        <f>'Cover Sheet'!$D$10</f>
        <v>[insert firm mailing address]</v>
      </c>
      <c r="J1829" s="88" t="str">
        <f>'Licensee Info'!$E$2</f>
        <v>Report not attested to correctly</v>
      </c>
      <c r="K1829" t="s">
        <v>309</v>
      </c>
      <c r="L1829">
        <v>1</v>
      </c>
      <c r="M1829">
        <v>2</v>
      </c>
      <c r="N1829">
        <v>9</v>
      </c>
      <c r="O1829">
        <v>4</v>
      </c>
      <c r="R1829" t="str">
        <f ca="1">'E5 - Service Vendors'!$C$264</f>
        <v>[Autofilled based on inputs from part 1]</v>
      </c>
      <c r="S1829">
        <v>0</v>
      </c>
      <c r="T1829">
        <v>0</v>
      </c>
      <c r="U1829">
        <v>0</v>
      </c>
      <c r="V1829">
        <v>0</v>
      </c>
      <c r="W1829">
        <v>0</v>
      </c>
      <c r="X1829">
        <v>0</v>
      </c>
      <c r="Y1829">
        <v>0</v>
      </c>
      <c r="Z1829">
        <v>0</v>
      </c>
      <c r="AA1829">
        <v>0</v>
      </c>
      <c r="AB1829">
        <v>0</v>
      </c>
      <c r="AC1829">
        <v>0</v>
      </c>
      <c r="AD1829">
        <v>0</v>
      </c>
      <c r="AJ1829" cm="1">
        <f t="array" aca="1" ref="AJ1829" ca="1">IF(OR(COUNTIF(R1829,$AZ$2:$AZ$19)),0,1)</f>
        <v>0</v>
      </c>
      <c r="AK1829" cm="1">
        <f t="array" ref="AK1829">IF(OR(COUNTIF(S1829,$AZ$2:$AZ$19)),0,1)</f>
        <v>0</v>
      </c>
      <c r="AL1829" cm="1">
        <f t="array" ref="AL1829">IF(OR(COUNTIF(T1829,$AZ$2:$AZ$19)),0,1)</f>
        <v>0</v>
      </c>
      <c r="AM1829" cm="1">
        <f t="array" ref="AM1829">IF(OR(COUNTIF(U1829,$AZ$2:$AZ$19)),0,1)</f>
        <v>0</v>
      </c>
      <c r="AN1829" cm="1">
        <f t="array" ref="AN1829">IF(OR(COUNTIF(V1829,$AZ$2:$AZ$19)),0,1)</f>
        <v>0</v>
      </c>
      <c r="AO1829" cm="1">
        <f t="array" ref="AO1829">IF(OR(COUNTIF(W1829,$AZ$2:$AZ$19)),0,1)</f>
        <v>0</v>
      </c>
      <c r="AP1829" cm="1">
        <f t="array" ref="AP1829">IF(OR(COUNTIF(X1829,$AZ$2:$AZ$19)),0,1)</f>
        <v>0</v>
      </c>
      <c r="AQ1829" cm="1">
        <f t="array" ref="AQ1829">IF(OR(COUNTIF(Y1829,$AZ$2:$AZ$19)),0,1)</f>
        <v>0</v>
      </c>
      <c r="AR1829" cm="1">
        <f t="array" ref="AR1829">IF(OR(COUNTIF(Z1829,$AZ$2:$AZ$19)),0,1)</f>
        <v>0</v>
      </c>
      <c r="AS1829" cm="1">
        <f t="array" ref="AS1829">IF(OR(COUNTIF(AA1829,$AZ$2:$AZ$19)),0,1)</f>
        <v>0</v>
      </c>
      <c r="AT1829" cm="1">
        <f t="array" ref="AT1829">IF(OR(COUNTIF(AB1829,$AZ$2:$AZ$19)),0,1)</f>
        <v>0</v>
      </c>
      <c r="AU1829" cm="1">
        <f t="array" ref="AU1829">IF(OR(COUNTIF(AC1829,$AZ$2:$AZ$19)),0,1)</f>
        <v>0</v>
      </c>
      <c r="AV1829" cm="1">
        <f t="array" ref="AV1829">IF(OR(COUNTIF(AD1829,$AZ$2:$AZ$19)),0,1)</f>
        <v>0</v>
      </c>
      <c r="AX1829">
        <f t="shared" ca="1" si="33"/>
        <v>0</v>
      </c>
    </row>
    <row r="1830" spans="1:50" x14ac:dyDescent="0.3">
      <c r="A1830" s="88" t="str" cm="1">
        <f t="array" aca="1" ref="A1830" ca="1">IF(AX1830&gt;0,'Licensee Info'!$A$2:$A$2,"#N/A")</f>
        <v>#N/A</v>
      </c>
      <c r="B1830" s="88" t="str">
        <f>'Cover Sheet'!$A$3</f>
        <v>[insert AFS Reporting Period]</v>
      </c>
      <c r="C1830" s="88" t="str">
        <f>'Cover Sheet'!$D$3</f>
        <v>[insert all medical and adult-use license record numbers covered by this AFS]</v>
      </c>
      <c r="D1830" s="88" t="str">
        <f>'Cover Sheet'!$A$6</f>
        <v>[insert name of firm]</v>
      </c>
      <c r="E1830" s="88" t="str">
        <f>'Cover Sheet'!$B$6</f>
        <v>[insert CPA name]</v>
      </c>
      <c r="F1830" s="88" t="str">
        <f>'Cover Sheet'!$B$8</f>
        <v>[insert CPA license number]</v>
      </c>
      <c r="G1830" s="88" t="str">
        <f>'Cover Sheet'!$D$6</f>
        <v>[insert direct email address]</v>
      </c>
      <c r="H1830" s="88" t="str">
        <f>'Cover Sheet'!$D$8</f>
        <v>[insert direct phone number]</v>
      </c>
      <c r="I1830" s="88" t="str">
        <f>'Cover Sheet'!$D$10</f>
        <v>[insert firm mailing address]</v>
      </c>
      <c r="J1830" s="88" t="str">
        <f>'Licensee Info'!$E$2</f>
        <v>Report not attested to correctly</v>
      </c>
      <c r="K1830" s="91" t="s">
        <v>309</v>
      </c>
      <c r="L1830" s="91">
        <v>1</v>
      </c>
      <c r="M1830" s="91">
        <v>2</v>
      </c>
      <c r="N1830" s="91">
        <v>9</v>
      </c>
      <c r="O1830" s="91">
        <v>5</v>
      </c>
      <c r="P1830" s="91"/>
      <c r="Q1830" s="91"/>
      <c r="R1830" s="91" t="str">
        <f ca="1">'E5 - Service Vendors'!$C$264</f>
        <v>[Autofilled based on inputs from part 1]</v>
      </c>
      <c r="S1830" s="91">
        <v>0</v>
      </c>
      <c r="T1830" s="91">
        <v>0</v>
      </c>
      <c r="U1830" s="91">
        <v>0</v>
      </c>
      <c r="V1830" s="91">
        <v>0</v>
      </c>
      <c r="W1830" s="91">
        <v>0</v>
      </c>
      <c r="X1830" s="91">
        <v>0</v>
      </c>
      <c r="Y1830" s="91">
        <v>0</v>
      </c>
      <c r="Z1830" s="91">
        <v>0</v>
      </c>
      <c r="AA1830" s="91">
        <v>0</v>
      </c>
      <c r="AB1830" s="91">
        <v>0</v>
      </c>
      <c r="AC1830" s="91">
        <v>0</v>
      </c>
      <c r="AD1830" s="91">
        <v>0</v>
      </c>
      <c r="AE1830" s="91"/>
      <c r="AF1830" s="91"/>
      <c r="AG1830" s="91"/>
      <c r="AH1830" s="91"/>
      <c r="AJ1830" cm="1">
        <f t="array" aca="1" ref="AJ1830" ca="1">IF(OR(COUNTIF(R1830,$AZ$2:$AZ$19)),0,1)</f>
        <v>0</v>
      </c>
      <c r="AK1830" cm="1">
        <f t="array" ref="AK1830">IF(OR(COUNTIF(S1830,$AZ$2:$AZ$19)),0,1)</f>
        <v>0</v>
      </c>
      <c r="AL1830" cm="1">
        <f t="array" ref="AL1830">IF(OR(COUNTIF(T1830,$AZ$2:$AZ$19)),0,1)</f>
        <v>0</v>
      </c>
      <c r="AM1830" cm="1">
        <f t="array" ref="AM1830">IF(OR(COUNTIF(U1830,$AZ$2:$AZ$19)),0,1)</f>
        <v>0</v>
      </c>
      <c r="AN1830" cm="1">
        <f t="array" ref="AN1830">IF(OR(COUNTIF(V1830,$AZ$2:$AZ$19)),0,1)</f>
        <v>0</v>
      </c>
      <c r="AO1830" cm="1">
        <f t="array" ref="AO1830">IF(OR(COUNTIF(W1830,$AZ$2:$AZ$19)),0,1)</f>
        <v>0</v>
      </c>
      <c r="AP1830" cm="1">
        <f t="array" ref="AP1830">IF(OR(COUNTIF(X1830,$AZ$2:$AZ$19)),0,1)</f>
        <v>0</v>
      </c>
      <c r="AQ1830" cm="1">
        <f t="array" ref="AQ1830">IF(OR(COUNTIF(Y1830,$AZ$2:$AZ$19)),0,1)</f>
        <v>0</v>
      </c>
      <c r="AR1830" cm="1">
        <f t="array" ref="AR1830">IF(OR(COUNTIF(Z1830,$AZ$2:$AZ$19)),0,1)</f>
        <v>0</v>
      </c>
      <c r="AS1830" cm="1">
        <f t="array" ref="AS1830">IF(OR(COUNTIF(AA1830,$AZ$2:$AZ$19)),0,1)</f>
        <v>0</v>
      </c>
      <c r="AT1830" cm="1">
        <f t="array" ref="AT1830">IF(OR(COUNTIF(AB1830,$AZ$2:$AZ$19)),0,1)</f>
        <v>0</v>
      </c>
      <c r="AU1830" cm="1">
        <f t="array" ref="AU1830">IF(OR(COUNTIF(AC1830,$AZ$2:$AZ$19)),0,1)</f>
        <v>0</v>
      </c>
      <c r="AV1830" cm="1">
        <f t="array" ref="AV1830">IF(OR(COUNTIF(AD1830,$AZ$2:$AZ$19)),0,1)</f>
        <v>0</v>
      </c>
      <c r="AX1830">
        <f t="shared" ca="1" si="33"/>
        <v>0</v>
      </c>
    </row>
    <row r="1831" spans="1:50" x14ac:dyDescent="0.3">
      <c r="A1831" s="92" t="str" cm="1">
        <f t="array" aca="1" ref="A1831" ca="1">IF(AX1831&gt;0,'Licensee Info'!$A$2:$A$2,"#N/A")</f>
        <v>#N/A</v>
      </c>
      <c r="B1831" s="88" t="str">
        <f>'Cover Sheet'!$A$3</f>
        <v>[insert AFS Reporting Period]</v>
      </c>
      <c r="C1831" s="88" t="str">
        <f>'Cover Sheet'!$D$3</f>
        <v>[insert all medical and adult-use license record numbers covered by this AFS]</v>
      </c>
      <c r="D1831" s="88" t="str">
        <f>'Cover Sheet'!$A$6</f>
        <v>[insert name of firm]</v>
      </c>
      <c r="E1831" s="88" t="str">
        <f>'Cover Sheet'!$B$6</f>
        <v>[insert CPA name]</v>
      </c>
      <c r="F1831" s="88" t="str">
        <f>'Cover Sheet'!$B$8</f>
        <v>[insert CPA license number]</v>
      </c>
      <c r="G1831" s="88" t="str">
        <f>'Cover Sheet'!$D$6</f>
        <v>[insert direct email address]</v>
      </c>
      <c r="H1831" s="88" t="str">
        <f>'Cover Sheet'!$D$8</f>
        <v>[insert direct phone number]</v>
      </c>
      <c r="I1831" s="88" t="str">
        <f>'Cover Sheet'!$D$10</f>
        <v>[insert firm mailing address]</v>
      </c>
      <c r="J1831" s="88" t="str">
        <f>'Licensee Info'!$E$2</f>
        <v>Report not attested to correctly</v>
      </c>
      <c r="K1831" t="s">
        <v>309</v>
      </c>
      <c r="L1831">
        <v>1</v>
      </c>
      <c r="M1831">
        <v>2</v>
      </c>
      <c r="N1831">
        <v>9</v>
      </c>
      <c r="O1831">
        <v>6</v>
      </c>
      <c r="R1831" t="str">
        <f ca="1">'E5 - Service Vendors'!$C$264</f>
        <v>[Autofilled based on inputs from part 1]</v>
      </c>
      <c r="S1831">
        <v>0</v>
      </c>
      <c r="T1831">
        <v>0</v>
      </c>
      <c r="U1831">
        <v>0</v>
      </c>
      <c r="V1831">
        <v>0</v>
      </c>
      <c r="W1831">
        <v>0</v>
      </c>
      <c r="X1831">
        <v>0</v>
      </c>
      <c r="Y1831">
        <v>0</v>
      </c>
      <c r="Z1831">
        <v>0</v>
      </c>
      <c r="AA1831">
        <v>0</v>
      </c>
      <c r="AB1831">
        <v>0</v>
      </c>
      <c r="AC1831">
        <v>0</v>
      </c>
      <c r="AD1831">
        <v>0</v>
      </c>
      <c r="AJ1831" cm="1">
        <f t="array" aca="1" ref="AJ1831" ca="1">IF(OR(COUNTIF(R1831,$AZ$2:$AZ$19)),0,1)</f>
        <v>0</v>
      </c>
      <c r="AK1831" cm="1">
        <f t="array" ref="AK1831">IF(OR(COUNTIF(S1831,$AZ$2:$AZ$19)),0,1)</f>
        <v>0</v>
      </c>
      <c r="AL1831" cm="1">
        <f t="array" ref="AL1831">IF(OR(COUNTIF(T1831,$AZ$2:$AZ$19)),0,1)</f>
        <v>0</v>
      </c>
      <c r="AM1831" cm="1">
        <f t="array" ref="AM1831">IF(OR(COUNTIF(U1831,$AZ$2:$AZ$19)),0,1)</f>
        <v>0</v>
      </c>
      <c r="AN1831" cm="1">
        <f t="array" ref="AN1831">IF(OR(COUNTIF(V1831,$AZ$2:$AZ$19)),0,1)</f>
        <v>0</v>
      </c>
      <c r="AO1831" cm="1">
        <f t="array" ref="AO1831">IF(OR(COUNTIF(W1831,$AZ$2:$AZ$19)),0,1)</f>
        <v>0</v>
      </c>
      <c r="AP1831" cm="1">
        <f t="array" ref="AP1831">IF(OR(COUNTIF(X1831,$AZ$2:$AZ$19)),0,1)</f>
        <v>0</v>
      </c>
      <c r="AQ1831" cm="1">
        <f t="array" ref="AQ1831">IF(OR(COUNTIF(Y1831,$AZ$2:$AZ$19)),0,1)</f>
        <v>0</v>
      </c>
      <c r="AR1831" cm="1">
        <f t="array" ref="AR1831">IF(OR(COUNTIF(Z1831,$AZ$2:$AZ$19)),0,1)</f>
        <v>0</v>
      </c>
      <c r="AS1831" cm="1">
        <f t="array" ref="AS1831">IF(OR(COUNTIF(AA1831,$AZ$2:$AZ$19)),0,1)</f>
        <v>0</v>
      </c>
      <c r="AT1831" cm="1">
        <f t="array" ref="AT1831">IF(OR(COUNTIF(AB1831,$AZ$2:$AZ$19)),0,1)</f>
        <v>0</v>
      </c>
      <c r="AU1831" cm="1">
        <f t="array" ref="AU1831">IF(OR(COUNTIF(AC1831,$AZ$2:$AZ$19)),0,1)</f>
        <v>0</v>
      </c>
      <c r="AV1831" cm="1">
        <f t="array" ref="AV1831">IF(OR(COUNTIF(AD1831,$AZ$2:$AZ$19)),0,1)</f>
        <v>0</v>
      </c>
      <c r="AX1831">
        <f t="shared" ca="1" si="33"/>
        <v>0</v>
      </c>
    </row>
    <row r="1832" spans="1:50" x14ac:dyDescent="0.3">
      <c r="A1832" s="88" t="str" cm="1">
        <f t="array" aca="1" ref="A1832" ca="1">IF(AX1832&gt;0,'Licensee Info'!$A$2:$A$2,"#N/A")</f>
        <v>#N/A</v>
      </c>
      <c r="B1832" s="88" t="str">
        <f>'Cover Sheet'!$A$3</f>
        <v>[insert AFS Reporting Period]</v>
      </c>
      <c r="C1832" s="88" t="str">
        <f>'Cover Sheet'!$D$3</f>
        <v>[insert all medical and adult-use license record numbers covered by this AFS]</v>
      </c>
      <c r="D1832" s="88" t="str">
        <f>'Cover Sheet'!$A$6</f>
        <v>[insert name of firm]</v>
      </c>
      <c r="E1832" s="88" t="str">
        <f>'Cover Sheet'!$B$6</f>
        <v>[insert CPA name]</v>
      </c>
      <c r="F1832" s="88" t="str">
        <f>'Cover Sheet'!$B$8</f>
        <v>[insert CPA license number]</v>
      </c>
      <c r="G1832" s="88" t="str">
        <f>'Cover Sheet'!$D$6</f>
        <v>[insert direct email address]</v>
      </c>
      <c r="H1832" s="88" t="str">
        <f>'Cover Sheet'!$D$8</f>
        <v>[insert direct phone number]</v>
      </c>
      <c r="I1832" s="88" t="str">
        <f>'Cover Sheet'!$D$10</f>
        <v>[insert firm mailing address]</v>
      </c>
      <c r="J1832" s="88" t="str">
        <f>'Licensee Info'!$E$2</f>
        <v>Report not attested to correctly</v>
      </c>
      <c r="K1832" s="91" t="s">
        <v>309</v>
      </c>
      <c r="L1832" s="91">
        <v>1</v>
      </c>
      <c r="M1832" s="91">
        <v>2</v>
      </c>
      <c r="N1832" s="91">
        <v>9</v>
      </c>
      <c r="O1832" s="91">
        <v>7</v>
      </c>
      <c r="P1832" s="91"/>
      <c r="Q1832" s="91"/>
      <c r="R1832" s="91" t="str">
        <f ca="1">'E5 - Service Vendors'!$C$264</f>
        <v>[Autofilled based on inputs from part 1]</v>
      </c>
      <c r="S1832" s="91">
        <v>0</v>
      </c>
      <c r="T1832" s="91">
        <v>0</v>
      </c>
      <c r="U1832" s="91">
        <v>0</v>
      </c>
      <c r="V1832" s="91">
        <v>0</v>
      </c>
      <c r="W1832" s="91">
        <v>0</v>
      </c>
      <c r="X1832" s="91">
        <v>0</v>
      </c>
      <c r="Y1832" s="91">
        <v>0</v>
      </c>
      <c r="Z1832" s="91">
        <v>0</v>
      </c>
      <c r="AA1832" s="91">
        <v>0</v>
      </c>
      <c r="AB1832" s="91">
        <v>0</v>
      </c>
      <c r="AC1832" s="91">
        <v>0</v>
      </c>
      <c r="AD1832" s="91">
        <v>0</v>
      </c>
      <c r="AE1832" s="91"/>
      <c r="AF1832" s="91"/>
      <c r="AG1832" s="91"/>
      <c r="AH1832" s="91"/>
      <c r="AJ1832" cm="1">
        <f t="array" aca="1" ref="AJ1832" ca="1">IF(OR(COUNTIF(R1832,$AZ$2:$AZ$19)),0,1)</f>
        <v>0</v>
      </c>
      <c r="AK1832" cm="1">
        <f t="array" ref="AK1832">IF(OR(COUNTIF(S1832,$AZ$2:$AZ$19)),0,1)</f>
        <v>0</v>
      </c>
      <c r="AL1832" cm="1">
        <f t="array" ref="AL1832">IF(OR(COUNTIF(T1832,$AZ$2:$AZ$19)),0,1)</f>
        <v>0</v>
      </c>
      <c r="AM1832" cm="1">
        <f t="array" ref="AM1832">IF(OR(COUNTIF(U1832,$AZ$2:$AZ$19)),0,1)</f>
        <v>0</v>
      </c>
      <c r="AN1832" cm="1">
        <f t="array" ref="AN1832">IF(OR(COUNTIF(V1832,$AZ$2:$AZ$19)),0,1)</f>
        <v>0</v>
      </c>
      <c r="AO1832" cm="1">
        <f t="array" ref="AO1832">IF(OR(COUNTIF(W1832,$AZ$2:$AZ$19)),0,1)</f>
        <v>0</v>
      </c>
      <c r="AP1832" cm="1">
        <f t="array" ref="AP1832">IF(OR(COUNTIF(X1832,$AZ$2:$AZ$19)),0,1)</f>
        <v>0</v>
      </c>
      <c r="AQ1832" cm="1">
        <f t="array" ref="AQ1832">IF(OR(COUNTIF(Y1832,$AZ$2:$AZ$19)),0,1)</f>
        <v>0</v>
      </c>
      <c r="AR1832" cm="1">
        <f t="array" ref="AR1832">IF(OR(COUNTIF(Z1832,$AZ$2:$AZ$19)),0,1)</f>
        <v>0</v>
      </c>
      <c r="AS1832" cm="1">
        <f t="array" ref="AS1832">IF(OR(COUNTIF(AA1832,$AZ$2:$AZ$19)),0,1)</f>
        <v>0</v>
      </c>
      <c r="AT1832" cm="1">
        <f t="array" ref="AT1832">IF(OR(COUNTIF(AB1832,$AZ$2:$AZ$19)),0,1)</f>
        <v>0</v>
      </c>
      <c r="AU1832" cm="1">
        <f t="array" ref="AU1832">IF(OR(COUNTIF(AC1832,$AZ$2:$AZ$19)),0,1)</f>
        <v>0</v>
      </c>
      <c r="AV1832" cm="1">
        <f t="array" ref="AV1832">IF(OR(COUNTIF(AD1832,$AZ$2:$AZ$19)),0,1)</f>
        <v>0</v>
      </c>
      <c r="AX1832">
        <f t="shared" ca="1" si="33"/>
        <v>0</v>
      </c>
    </row>
    <row r="1833" spans="1:50" x14ac:dyDescent="0.3">
      <c r="A1833" s="92" t="str" cm="1">
        <f t="array" aca="1" ref="A1833" ca="1">IF(AX1833&gt;0,'Licensee Info'!$A$2:$A$2,"#N/A")</f>
        <v>#N/A</v>
      </c>
      <c r="B1833" s="88" t="str">
        <f>'Cover Sheet'!$A$3</f>
        <v>[insert AFS Reporting Period]</v>
      </c>
      <c r="C1833" s="88" t="str">
        <f>'Cover Sheet'!$D$3</f>
        <v>[insert all medical and adult-use license record numbers covered by this AFS]</v>
      </c>
      <c r="D1833" s="88" t="str">
        <f>'Cover Sheet'!$A$6</f>
        <v>[insert name of firm]</v>
      </c>
      <c r="E1833" s="88" t="str">
        <f>'Cover Sheet'!$B$6</f>
        <v>[insert CPA name]</v>
      </c>
      <c r="F1833" s="88" t="str">
        <f>'Cover Sheet'!$B$8</f>
        <v>[insert CPA license number]</v>
      </c>
      <c r="G1833" s="88" t="str">
        <f>'Cover Sheet'!$D$6</f>
        <v>[insert direct email address]</v>
      </c>
      <c r="H1833" s="88" t="str">
        <f>'Cover Sheet'!$D$8</f>
        <v>[insert direct phone number]</v>
      </c>
      <c r="I1833" s="88" t="str">
        <f>'Cover Sheet'!$D$10</f>
        <v>[insert firm mailing address]</v>
      </c>
      <c r="J1833" s="88" t="str">
        <f>'Licensee Info'!$E$2</f>
        <v>Report not attested to correctly</v>
      </c>
      <c r="K1833" t="s">
        <v>309</v>
      </c>
      <c r="L1833">
        <v>1</v>
      </c>
      <c r="M1833">
        <v>2</v>
      </c>
      <c r="N1833">
        <v>9</v>
      </c>
      <c r="O1833">
        <v>8</v>
      </c>
      <c r="R1833" t="str">
        <f ca="1">'E5 - Service Vendors'!$C$264</f>
        <v>[Autofilled based on inputs from part 1]</v>
      </c>
      <c r="S1833">
        <v>0</v>
      </c>
      <c r="T1833">
        <v>0</v>
      </c>
      <c r="U1833">
        <v>0</v>
      </c>
      <c r="V1833">
        <v>0</v>
      </c>
      <c r="W1833">
        <v>0</v>
      </c>
      <c r="X1833">
        <v>0</v>
      </c>
      <c r="Y1833">
        <v>0</v>
      </c>
      <c r="Z1833">
        <v>0</v>
      </c>
      <c r="AA1833">
        <v>0</v>
      </c>
      <c r="AB1833">
        <v>0</v>
      </c>
      <c r="AC1833">
        <v>0</v>
      </c>
      <c r="AD1833">
        <v>0</v>
      </c>
      <c r="AJ1833" cm="1">
        <f t="array" aca="1" ref="AJ1833" ca="1">IF(OR(COUNTIF(R1833,$AZ$2:$AZ$19)),0,1)</f>
        <v>0</v>
      </c>
      <c r="AK1833" cm="1">
        <f t="array" ref="AK1833">IF(OR(COUNTIF(S1833,$AZ$2:$AZ$19)),0,1)</f>
        <v>0</v>
      </c>
      <c r="AL1833" cm="1">
        <f t="array" ref="AL1833">IF(OR(COUNTIF(T1833,$AZ$2:$AZ$19)),0,1)</f>
        <v>0</v>
      </c>
      <c r="AM1833" cm="1">
        <f t="array" ref="AM1833">IF(OR(COUNTIF(U1833,$AZ$2:$AZ$19)),0,1)</f>
        <v>0</v>
      </c>
      <c r="AN1833" cm="1">
        <f t="array" ref="AN1833">IF(OR(COUNTIF(V1833,$AZ$2:$AZ$19)),0,1)</f>
        <v>0</v>
      </c>
      <c r="AO1833" cm="1">
        <f t="array" ref="AO1833">IF(OR(COUNTIF(W1833,$AZ$2:$AZ$19)),0,1)</f>
        <v>0</v>
      </c>
      <c r="AP1833" cm="1">
        <f t="array" ref="AP1833">IF(OR(COUNTIF(X1833,$AZ$2:$AZ$19)),0,1)</f>
        <v>0</v>
      </c>
      <c r="AQ1833" cm="1">
        <f t="array" ref="AQ1833">IF(OR(COUNTIF(Y1833,$AZ$2:$AZ$19)),0,1)</f>
        <v>0</v>
      </c>
      <c r="AR1833" cm="1">
        <f t="array" ref="AR1833">IF(OR(COUNTIF(Z1833,$AZ$2:$AZ$19)),0,1)</f>
        <v>0</v>
      </c>
      <c r="AS1833" cm="1">
        <f t="array" ref="AS1833">IF(OR(COUNTIF(AA1833,$AZ$2:$AZ$19)),0,1)</f>
        <v>0</v>
      </c>
      <c r="AT1833" cm="1">
        <f t="array" ref="AT1833">IF(OR(COUNTIF(AB1833,$AZ$2:$AZ$19)),0,1)</f>
        <v>0</v>
      </c>
      <c r="AU1833" cm="1">
        <f t="array" ref="AU1833">IF(OR(COUNTIF(AC1833,$AZ$2:$AZ$19)),0,1)</f>
        <v>0</v>
      </c>
      <c r="AV1833" cm="1">
        <f t="array" ref="AV1833">IF(OR(COUNTIF(AD1833,$AZ$2:$AZ$19)),0,1)</f>
        <v>0</v>
      </c>
      <c r="AX1833">
        <f t="shared" ca="1" si="33"/>
        <v>0</v>
      </c>
    </row>
    <row r="1834" spans="1:50" x14ac:dyDescent="0.3">
      <c r="A1834" s="88" t="str" cm="1">
        <f t="array" aca="1" ref="A1834" ca="1">IF(AX1834&gt;0,'Licensee Info'!$A$2:$A$2,"#N/A")</f>
        <v>#N/A</v>
      </c>
      <c r="B1834" s="88" t="str">
        <f>'Cover Sheet'!$A$3</f>
        <v>[insert AFS Reporting Period]</v>
      </c>
      <c r="C1834" s="88" t="str">
        <f>'Cover Sheet'!$D$3</f>
        <v>[insert all medical and adult-use license record numbers covered by this AFS]</v>
      </c>
      <c r="D1834" s="88" t="str">
        <f>'Cover Sheet'!$A$6</f>
        <v>[insert name of firm]</v>
      </c>
      <c r="E1834" s="88" t="str">
        <f>'Cover Sheet'!$B$6</f>
        <v>[insert CPA name]</v>
      </c>
      <c r="F1834" s="88" t="str">
        <f>'Cover Sheet'!$B$8</f>
        <v>[insert CPA license number]</v>
      </c>
      <c r="G1834" s="88" t="str">
        <f>'Cover Sheet'!$D$6</f>
        <v>[insert direct email address]</v>
      </c>
      <c r="H1834" s="88" t="str">
        <f>'Cover Sheet'!$D$8</f>
        <v>[insert direct phone number]</v>
      </c>
      <c r="I1834" s="88" t="str">
        <f>'Cover Sheet'!$D$10</f>
        <v>[insert firm mailing address]</v>
      </c>
      <c r="J1834" s="88" t="str">
        <f>'Licensee Info'!$E$2</f>
        <v>Report not attested to correctly</v>
      </c>
      <c r="K1834" s="91" t="s">
        <v>309</v>
      </c>
      <c r="L1834" s="91">
        <v>1</v>
      </c>
      <c r="M1834" s="91">
        <v>2</v>
      </c>
      <c r="N1834" s="91">
        <v>9</v>
      </c>
      <c r="O1834" s="91">
        <v>9</v>
      </c>
      <c r="P1834" s="91"/>
      <c r="Q1834" s="91"/>
      <c r="R1834" s="91" t="str">
        <f ca="1">'E5 - Service Vendors'!$C$264</f>
        <v>[Autofilled based on inputs from part 1]</v>
      </c>
      <c r="S1834" s="91">
        <v>0</v>
      </c>
      <c r="T1834" s="91">
        <v>0</v>
      </c>
      <c r="U1834" s="91">
        <v>0</v>
      </c>
      <c r="V1834" s="91">
        <v>0</v>
      </c>
      <c r="W1834" s="91">
        <v>0</v>
      </c>
      <c r="X1834" s="91">
        <v>0</v>
      </c>
      <c r="Y1834" s="91">
        <v>0</v>
      </c>
      <c r="Z1834" s="91">
        <v>0</v>
      </c>
      <c r="AA1834" s="91">
        <v>0</v>
      </c>
      <c r="AB1834" s="91">
        <v>0</v>
      </c>
      <c r="AC1834" s="91">
        <v>0</v>
      </c>
      <c r="AD1834" s="91">
        <v>0</v>
      </c>
      <c r="AE1834" s="91"/>
      <c r="AF1834" s="91"/>
      <c r="AG1834" s="91"/>
      <c r="AH1834" s="91"/>
      <c r="AJ1834" cm="1">
        <f t="array" aca="1" ref="AJ1834" ca="1">IF(OR(COUNTIF(R1834,$AZ$2:$AZ$19)),0,1)</f>
        <v>0</v>
      </c>
      <c r="AK1834" cm="1">
        <f t="array" ref="AK1834">IF(OR(COUNTIF(S1834,$AZ$2:$AZ$19)),0,1)</f>
        <v>0</v>
      </c>
      <c r="AL1834" cm="1">
        <f t="array" ref="AL1834">IF(OR(COUNTIF(T1834,$AZ$2:$AZ$19)),0,1)</f>
        <v>0</v>
      </c>
      <c r="AM1834" cm="1">
        <f t="array" ref="AM1834">IF(OR(COUNTIF(U1834,$AZ$2:$AZ$19)),0,1)</f>
        <v>0</v>
      </c>
      <c r="AN1834" cm="1">
        <f t="array" ref="AN1834">IF(OR(COUNTIF(V1834,$AZ$2:$AZ$19)),0,1)</f>
        <v>0</v>
      </c>
      <c r="AO1834" cm="1">
        <f t="array" ref="AO1834">IF(OR(COUNTIF(W1834,$AZ$2:$AZ$19)),0,1)</f>
        <v>0</v>
      </c>
      <c r="AP1834" cm="1">
        <f t="array" ref="AP1834">IF(OR(COUNTIF(X1834,$AZ$2:$AZ$19)),0,1)</f>
        <v>0</v>
      </c>
      <c r="AQ1834" cm="1">
        <f t="array" ref="AQ1834">IF(OR(COUNTIF(Y1834,$AZ$2:$AZ$19)),0,1)</f>
        <v>0</v>
      </c>
      <c r="AR1834" cm="1">
        <f t="array" ref="AR1834">IF(OR(COUNTIF(Z1834,$AZ$2:$AZ$19)),0,1)</f>
        <v>0</v>
      </c>
      <c r="AS1834" cm="1">
        <f t="array" ref="AS1834">IF(OR(COUNTIF(AA1834,$AZ$2:$AZ$19)),0,1)</f>
        <v>0</v>
      </c>
      <c r="AT1834" cm="1">
        <f t="array" ref="AT1834">IF(OR(COUNTIF(AB1834,$AZ$2:$AZ$19)),0,1)</f>
        <v>0</v>
      </c>
      <c r="AU1834" cm="1">
        <f t="array" ref="AU1834">IF(OR(COUNTIF(AC1834,$AZ$2:$AZ$19)),0,1)</f>
        <v>0</v>
      </c>
      <c r="AV1834" cm="1">
        <f t="array" ref="AV1834">IF(OR(COUNTIF(AD1834,$AZ$2:$AZ$19)),0,1)</f>
        <v>0</v>
      </c>
      <c r="AX1834">
        <f t="shared" ca="1" si="33"/>
        <v>0</v>
      </c>
    </row>
    <row r="1835" spans="1:50" x14ac:dyDescent="0.3">
      <c r="A1835" s="92" t="str" cm="1">
        <f t="array" aca="1" ref="A1835" ca="1">IF(AX1835&gt;0,'Licensee Info'!$A$2:$A$2,"#N/A")</f>
        <v>#N/A</v>
      </c>
      <c r="B1835" s="88" t="str">
        <f>'Cover Sheet'!$A$3</f>
        <v>[insert AFS Reporting Period]</v>
      </c>
      <c r="C1835" s="88" t="str">
        <f>'Cover Sheet'!$D$3</f>
        <v>[insert all medical and adult-use license record numbers covered by this AFS]</v>
      </c>
      <c r="D1835" s="88" t="str">
        <f>'Cover Sheet'!$A$6</f>
        <v>[insert name of firm]</v>
      </c>
      <c r="E1835" s="88" t="str">
        <f>'Cover Sheet'!$B$6</f>
        <v>[insert CPA name]</v>
      </c>
      <c r="F1835" s="88" t="str">
        <f>'Cover Sheet'!$B$8</f>
        <v>[insert CPA license number]</v>
      </c>
      <c r="G1835" s="88" t="str">
        <f>'Cover Sheet'!$D$6</f>
        <v>[insert direct email address]</v>
      </c>
      <c r="H1835" s="88" t="str">
        <f>'Cover Sheet'!$D$8</f>
        <v>[insert direct phone number]</v>
      </c>
      <c r="I1835" s="88" t="str">
        <f>'Cover Sheet'!$D$10</f>
        <v>[insert firm mailing address]</v>
      </c>
      <c r="J1835" s="88" t="str">
        <f>'Licensee Info'!$E$2</f>
        <v>Report not attested to correctly</v>
      </c>
      <c r="K1835" t="s">
        <v>309</v>
      </c>
      <c r="L1835">
        <v>1</v>
      </c>
      <c r="M1835">
        <v>2</v>
      </c>
      <c r="N1835">
        <v>9</v>
      </c>
      <c r="O1835">
        <v>10</v>
      </c>
      <c r="R1835" t="str">
        <f ca="1">'E5 - Service Vendors'!$C$264</f>
        <v>[Autofilled based on inputs from part 1]</v>
      </c>
      <c r="S1835">
        <v>0</v>
      </c>
      <c r="T1835">
        <v>0</v>
      </c>
      <c r="U1835">
        <v>0</v>
      </c>
      <c r="V1835">
        <v>0</v>
      </c>
      <c r="W1835">
        <v>0</v>
      </c>
      <c r="X1835">
        <v>0</v>
      </c>
      <c r="Y1835">
        <v>0</v>
      </c>
      <c r="Z1835">
        <v>0</v>
      </c>
      <c r="AA1835">
        <v>0</v>
      </c>
      <c r="AB1835">
        <v>0</v>
      </c>
      <c r="AC1835">
        <v>0</v>
      </c>
      <c r="AD1835">
        <v>0</v>
      </c>
      <c r="AJ1835" cm="1">
        <f t="array" aca="1" ref="AJ1835" ca="1">IF(OR(COUNTIF(R1835,$AZ$2:$AZ$19)),0,1)</f>
        <v>0</v>
      </c>
      <c r="AK1835" cm="1">
        <f t="array" ref="AK1835">IF(OR(COUNTIF(S1835,$AZ$2:$AZ$19)),0,1)</f>
        <v>0</v>
      </c>
      <c r="AL1835" cm="1">
        <f t="array" ref="AL1835">IF(OR(COUNTIF(T1835,$AZ$2:$AZ$19)),0,1)</f>
        <v>0</v>
      </c>
      <c r="AM1835" cm="1">
        <f t="array" ref="AM1835">IF(OR(COUNTIF(U1835,$AZ$2:$AZ$19)),0,1)</f>
        <v>0</v>
      </c>
      <c r="AN1835" cm="1">
        <f t="array" ref="AN1835">IF(OR(COUNTIF(V1835,$AZ$2:$AZ$19)),0,1)</f>
        <v>0</v>
      </c>
      <c r="AO1835" cm="1">
        <f t="array" ref="AO1835">IF(OR(COUNTIF(W1835,$AZ$2:$AZ$19)),0,1)</f>
        <v>0</v>
      </c>
      <c r="AP1835" cm="1">
        <f t="array" ref="AP1835">IF(OR(COUNTIF(X1835,$AZ$2:$AZ$19)),0,1)</f>
        <v>0</v>
      </c>
      <c r="AQ1835" cm="1">
        <f t="array" ref="AQ1835">IF(OR(COUNTIF(Y1835,$AZ$2:$AZ$19)),0,1)</f>
        <v>0</v>
      </c>
      <c r="AR1835" cm="1">
        <f t="array" ref="AR1835">IF(OR(COUNTIF(Z1835,$AZ$2:$AZ$19)),0,1)</f>
        <v>0</v>
      </c>
      <c r="AS1835" cm="1">
        <f t="array" ref="AS1835">IF(OR(COUNTIF(AA1835,$AZ$2:$AZ$19)),0,1)</f>
        <v>0</v>
      </c>
      <c r="AT1835" cm="1">
        <f t="array" ref="AT1835">IF(OR(COUNTIF(AB1835,$AZ$2:$AZ$19)),0,1)</f>
        <v>0</v>
      </c>
      <c r="AU1835" cm="1">
        <f t="array" ref="AU1835">IF(OR(COUNTIF(AC1835,$AZ$2:$AZ$19)),0,1)</f>
        <v>0</v>
      </c>
      <c r="AV1835" cm="1">
        <f t="array" ref="AV1835">IF(OR(COUNTIF(AD1835,$AZ$2:$AZ$19)),0,1)</f>
        <v>0</v>
      </c>
      <c r="AX1835">
        <f t="shared" ca="1" si="33"/>
        <v>0</v>
      </c>
    </row>
    <row r="1836" spans="1:50" x14ac:dyDescent="0.3">
      <c r="A1836" s="88" t="str" cm="1">
        <f t="array" aca="1" ref="A1836" ca="1">IF(AX1836&gt;0,'Licensee Info'!$A$2:$A$2,"#N/A")</f>
        <v>#N/A</v>
      </c>
      <c r="B1836" s="88" t="str">
        <f>'Cover Sheet'!$A$3</f>
        <v>[insert AFS Reporting Period]</v>
      </c>
      <c r="C1836" s="88" t="str">
        <f>'Cover Sheet'!$D$3</f>
        <v>[insert all medical and adult-use license record numbers covered by this AFS]</v>
      </c>
      <c r="D1836" s="88" t="str">
        <f>'Cover Sheet'!$A$6</f>
        <v>[insert name of firm]</v>
      </c>
      <c r="E1836" s="88" t="str">
        <f>'Cover Sheet'!$B$6</f>
        <v>[insert CPA name]</v>
      </c>
      <c r="F1836" s="88" t="str">
        <f>'Cover Sheet'!$B$8</f>
        <v>[insert CPA license number]</v>
      </c>
      <c r="G1836" s="88" t="str">
        <f>'Cover Sheet'!$D$6</f>
        <v>[insert direct email address]</v>
      </c>
      <c r="H1836" s="88" t="str">
        <f>'Cover Sheet'!$D$8</f>
        <v>[insert direct phone number]</v>
      </c>
      <c r="I1836" s="88" t="str">
        <f>'Cover Sheet'!$D$10</f>
        <v>[insert firm mailing address]</v>
      </c>
      <c r="J1836" s="88" t="str">
        <f>'Licensee Info'!$E$2</f>
        <v>Report not attested to correctly</v>
      </c>
      <c r="K1836" s="91" t="s">
        <v>309</v>
      </c>
      <c r="L1836" s="91">
        <v>1</v>
      </c>
      <c r="M1836" s="91">
        <v>2</v>
      </c>
      <c r="N1836" s="91">
        <v>9</v>
      </c>
      <c r="O1836" s="91">
        <v>11</v>
      </c>
      <c r="P1836" s="91"/>
      <c r="Q1836" s="91"/>
      <c r="R1836" s="91" t="str">
        <f ca="1">'E5 - Service Vendors'!$C$264</f>
        <v>[Autofilled based on inputs from part 1]</v>
      </c>
      <c r="S1836" s="91">
        <v>0</v>
      </c>
      <c r="T1836" s="91">
        <v>0</v>
      </c>
      <c r="U1836" s="91">
        <v>0</v>
      </c>
      <c r="V1836" s="91">
        <v>0</v>
      </c>
      <c r="W1836" s="91">
        <v>0</v>
      </c>
      <c r="X1836" s="91">
        <v>0</v>
      </c>
      <c r="Y1836" s="91">
        <v>0</v>
      </c>
      <c r="Z1836" s="91">
        <v>0</v>
      </c>
      <c r="AA1836" s="91">
        <v>0</v>
      </c>
      <c r="AB1836" s="91">
        <v>0</v>
      </c>
      <c r="AC1836" s="91">
        <v>0</v>
      </c>
      <c r="AD1836" s="91">
        <v>0</v>
      </c>
      <c r="AE1836" s="91"/>
      <c r="AF1836" s="91"/>
      <c r="AG1836" s="91"/>
      <c r="AH1836" s="91"/>
      <c r="AJ1836" cm="1">
        <f t="array" aca="1" ref="AJ1836" ca="1">IF(OR(COUNTIF(R1836,$AZ$2:$AZ$19)),0,1)</f>
        <v>0</v>
      </c>
      <c r="AK1836" cm="1">
        <f t="array" ref="AK1836">IF(OR(COUNTIF(S1836,$AZ$2:$AZ$19)),0,1)</f>
        <v>0</v>
      </c>
      <c r="AL1836" cm="1">
        <f t="array" ref="AL1836">IF(OR(COUNTIF(T1836,$AZ$2:$AZ$19)),0,1)</f>
        <v>0</v>
      </c>
      <c r="AM1836" cm="1">
        <f t="array" ref="AM1836">IF(OR(COUNTIF(U1836,$AZ$2:$AZ$19)),0,1)</f>
        <v>0</v>
      </c>
      <c r="AN1836" cm="1">
        <f t="array" ref="AN1836">IF(OR(COUNTIF(V1836,$AZ$2:$AZ$19)),0,1)</f>
        <v>0</v>
      </c>
      <c r="AO1836" cm="1">
        <f t="array" ref="AO1836">IF(OR(COUNTIF(W1836,$AZ$2:$AZ$19)),0,1)</f>
        <v>0</v>
      </c>
      <c r="AP1836" cm="1">
        <f t="array" ref="AP1836">IF(OR(COUNTIF(X1836,$AZ$2:$AZ$19)),0,1)</f>
        <v>0</v>
      </c>
      <c r="AQ1836" cm="1">
        <f t="array" ref="AQ1836">IF(OR(COUNTIF(Y1836,$AZ$2:$AZ$19)),0,1)</f>
        <v>0</v>
      </c>
      <c r="AR1836" cm="1">
        <f t="array" ref="AR1836">IF(OR(COUNTIF(Z1836,$AZ$2:$AZ$19)),0,1)</f>
        <v>0</v>
      </c>
      <c r="AS1836" cm="1">
        <f t="array" ref="AS1836">IF(OR(COUNTIF(AA1836,$AZ$2:$AZ$19)),0,1)</f>
        <v>0</v>
      </c>
      <c r="AT1836" cm="1">
        <f t="array" ref="AT1836">IF(OR(COUNTIF(AB1836,$AZ$2:$AZ$19)),0,1)</f>
        <v>0</v>
      </c>
      <c r="AU1836" cm="1">
        <f t="array" ref="AU1836">IF(OR(COUNTIF(AC1836,$AZ$2:$AZ$19)),0,1)</f>
        <v>0</v>
      </c>
      <c r="AV1836" cm="1">
        <f t="array" ref="AV1836">IF(OR(COUNTIF(AD1836,$AZ$2:$AZ$19)),0,1)</f>
        <v>0</v>
      </c>
      <c r="AX1836">
        <f t="shared" ca="1" si="33"/>
        <v>0</v>
      </c>
    </row>
    <row r="1837" spans="1:50" x14ac:dyDescent="0.3">
      <c r="A1837" s="92" t="str" cm="1">
        <f t="array" aca="1" ref="A1837" ca="1">IF(AX1837&gt;0,'Licensee Info'!$A$2:$A$2,"#N/A")</f>
        <v>#N/A</v>
      </c>
      <c r="B1837" s="88" t="str">
        <f>'Cover Sheet'!$A$3</f>
        <v>[insert AFS Reporting Period]</v>
      </c>
      <c r="C1837" s="88" t="str">
        <f>'Cover Sheet'!$D$3</f>
        <v>[insert all medical and adult-use license record numbers covered by this AFS]</v>
      </c>
      <c r="D1837" s="88" t="str">
        <f>'Cover Sheet'!$A$6</f>
        <v>[insert name of firm]</v>
      </c>
      <c r="E1837" s="88" t="str">
        <f>'Cover Sheet'!$B$6</f>
        <v>[insert CPA name]</v>
      </c>
      <c r="F1837" s="88" t="str">
        <f>'Cover Sheet'!$B$8</f>
        <v>[insert CPA license number]</v>
      </c>
      <c r="G1837" s="88" t="str">
        <f>'Cover Sheet'!$D$6</f>
        <v>[insert direct email address]</v>
      </c>
      <c r="H1837" s="88" t="str">
        <f>'Cover Sheet'!$D$8</f>
        <v>[insert direct phone number]</v>
      </c>
      <c r="I1837" s="88" t="str">
        <f>'Cover Sheet'!$D$10</f>
        <v>[insert firm mailing address]</v>
      </c>
      <c r="J1837" s="88" t="str">
        <f>'Licensee Info'!$E$2</f>
        <v>Report not attested to correctly</v>
      </c>
      <c r="K1837" t="s">
        <v>309</v>
      </c>
      <c r="L1837">
        <v>1</v>
      </c>
      <c r="M1837">
        <v>2</v>
      </c>
      <c r="N1837">
        <v>9</v>
      </c>
      <c r="O1837">
        <v>12</v>
      </c>
      <c r="R1837" t="str">
        <f ca="1">'E5 - Service Vendors'!$C$264</f>
        <v>[Autofilled based on inputs from part 1]</v>
      </c>
      <c r="S1837">
        <v>0</v>
      </c>
      <c r="T1837">
        <v>0</v>
      </c>
      <c r="U1837">
        <v>0</v>
      </c>
      <c r="V1837">
        <v>0</v>
      </c>
      <c r="W1837">
        <v>0</v>
      </c>
      <c r="X1837">
        <v>0</v>
      </c>
      <c r="Y1837">
        <v>0</v>
      </c>
      <c r="Z1837">
        <v>0</v>
      </c>
      <c r="AA1837">
        <v>0</v>
      </c>
      <c r="AB1837">
        <v>0</v>
      </c>
      <c r="AC1837">
        <v>0</v>
      </c>
      <c r="AD1837">
        <v>0</v>
      </c>
      <c r="AJ1837" cm="1">
        <f t="array" aca="1" ref="AJ1837" ca="1">IF(OR(COUNTIF(R1837,$AZ$2:$AZ$19)),0,1)</f>
        <v>0</v>
      </c>
      <c r="AK1837" cm="1">
        <f t="array" ref="AK1837">IF(OR(COUNTIF(S1837,$AZ$2:$AZ$19)),0,1)</f>
        <v>0</v>
      </c>
      <c r="AL1837" cm="1">
        <f t="array" ref="AL1837">IF(OR(COUNTIF(T1837,$AZ$2:$AZ$19)),0,1)</f>
        <v>0</v>
      </c>
      <c r="AM1837" cm="1">
        <f t="array" ref="AM1837">IF(OR(COUNTIF(U1837,$AZ$2:$AZ$19)),0,1)</f>
        <v>0</v>
      </c>
      <c r="AN1837" cm="1">
        <f t="array" ref="AN1837">IF(OR(COUNTIF(V1837,$AZ$2:$AZ$19)),0,1)</f>
        <v>0</v>
      </c>
      <c r="AO1837" cm="1">
        <f t="array" ref="AO1837">IF(OR(COUNTIF(W1837,$AZ$2:$AZ$19)),0,1)</f>
        <v>0</v>
      </c>
      <c r="AP1837" cm="1">
        <f t="array" ref="AP1837">IF(OR(COUNTIF(X1837,$AZ$2:$AZ$19)),0,1)</f>
        <v>0</v>
      </c>
      <c r="AQ1837" cm="1">
        <f t="array" ref="AQ1837">IF(OR(COUNTIF(Y1837,$AZ$2:$AZ$19)),0,1)</f>
        <v>0</v>
      </c>
      <c r="AR1837" cm="1">
        <f t="array" ref="AR1837">IF(OR(COUNTIF(Z1837,$AZ$2:$AZ$19)),0,1)</f>
        <v>0</v>
      </c>
      <c r="AS1837" cm="1">
        <f t="array" ref="AS1837">IF(OR(COUNTIF(AA1837,$AZ$2:$AZ$19)),0,1)</f>
        <v>0</v>
      </c>
      <c r="AT1837" cm="1">
        <f t="array" ref="AT1837">IF(OR(COUNTIF(AB1837,$AZ$2:$AZ$19)),0,1)</f>
        <v>0</v>
      </c>
      <c r="AU1837" cm="1">
        <f t="array" ref="AU1837">IF(OR(COUNTIF(AC1837,$AZ$2:$AZ$19)),0,1)</f>
        <v>0</v>
      </c>
      <c r="AV1837" cm="1">
        <f t="array" ref="AV1837">IF(OR(COUNTIF(AD1837,$AZ$2:$AZ$19)),0,1)</f>
        <v>0</v>
      </c>
      <c r="AX1837">
        <f t="shared" ca="1" si="33"/>
        <v>0</v>
      </c>
    </row>
    <row r="1838" spans="1:50" x14ac:dyDescent="0.3">
      <c r="A1838" s="88" t="str" cm="1">
        <f t="array" ref="A1838">IF(AX1838&gt;0,'Licensee Info'!$A$2:$A$2,"#N/A")</f>
        <v>#N/A</v>
      </c>
      <c r="B1838" s="88" t="str">
        <f>'Cover Sheet'!$A$3</f>
        <v>[insert AFS Reporting Period]</v>
      </c>
      <c r="C1838" s="88" t="str">
        <f>'Cover Sheet'!$D$3</f>
        <v>[insert all medical and adult-use license record numbers covered by this AFS]</v>
      </c>
      <c r="D1838" s="88" t="str">
        <f>'Cover Sheet'!$A$6</f>
        <v>[insert name of firm]</v>
      </c>
      <c r="E1838" s="88" t="str">
        <f>'Cover Sheet'!$B$6</f>
        <v>[insert CPA name]</v>
      </c>
      <c r="F1838" s="88" t="str">
        <f>'Cover Sheet'!$B$8</f>
        <v>[insert CPA license number]</v>
      </c>
      <c r="G1838" s="88" t="str">
        <f>'Cover Sheet'!$D$6</f>
        <v>[insert direct email address]</v>
      </c>
      <c r="H1838" s="88" t="str">
        <f>'Cover Sheet'!$D$8</f>
        <v>[insert direct phone number]</v>
      </c>
      <c r="I1838" s="88" t="str">
        <f>'Cover Sheet'!$D$10</f>
        <v>[insert firm mailing address]</v>
      </c>
      <c r="J1838" s="88" t="str">
        <f>'Licensee Info'!$E$2</f>
        <v>Report not attested to correctly</v>
      </c>
      <c r="K1838" s="91" t="s">
        <v>309</v>
      </c>
      <c r="L1838" s="91">
        <v>1</v>
      </c>
      <c r="M1838" s="91" t="s">
        <v>284</v>
      </c>
      <c r="N1838" s="91">
        <v>9</v>
      </c>
      <c r="O1838" s="91">
        <v>1</v>
      </c>
      <c r="P1838" s="91"/>
      <c r="Q1838" s="91"/>
      <c r="R1838" s="91" cm="1">
        <f t="array" ref="R1838:V1847">'E5 - Service Vendors'!$A$280:$E$289</f>
        <v>0</v>
      </c>
      <c r="S1838" s="91">
        <v>0</v>
      </c>
      <c r="T1838" s="91">
        <v>0</v>
      </c>
      <c r="U1838" s="91">
        <v>0</v>
      </c>
      <c r="V1838" s="91">
        <v>0</v>
      </c>
      <c r="W1838" s="91">
        <v>0</v>
      </c>
      <c r="X1838" s="91">
        <v>0</v>
      </c>
      <c r="Y1838" s="91">
        <v>0</v>
      </c>
      <c r="Z1838" s="91">
        <v>0</v>
      </c>
      <c r="AA1838" s="91">
        <v>0</v>
      </c>
      <c r="AB1838" s="91">
        <v>0</v>
      </c>
      <c r="AC1838" s="91">
        <v>0</v>
      </c>
      <c r="AD1838" s="91">
        <v>0</v>
      </c>
      <c r="AE1838" s="91"/>
      <c r="AF1838" s="91"/>
      <c r="AG1838" s="91"/>
      <c r="AH1838" s="91"/>
      <c r="AJ1838" cm="1">
        <f t="array" ref="AJ1838">IF(OR(COUNTIF(R1838,$AZ$2:$AZ$19)),0,1)</f>
        <v>0</v>
      </c>
      <c r="AK1838" cm="1">
        <f t="array" ref="AK1838">IF(OR(COUNTIF(S1838,$AZ$2:$AZ$19)),0,1)</f>
        <v>0</v>
      </c>
      <c r="AL1838" cm="1">
        <f t="array" ref="AL1838">IF(OR(COUNTIF(T1838,$AZ$2:$AZ$19)),0,1)</f>
        <v>0</v>
      </c>
      <c r="AM1838" cm="1">
        <f t="array" ref="AM1838">IF(OR(COUNTIF(U1838,$AZ$2:$AZ$19)),0,1)</f>
        <v>0</v>
      </c>
      <c r="AN1838" cm="1">
        <f t="array" ref="AN1838">IF(OR(COUNTIF(V1838,$AZ$2:$AZ$19)),0,1)</f>
        <v>0</v>
      </c>
      <c r="AO1838" cm="1">
        <f t="array" ref="AO1838">IF(OR(COUNTIF(W1838,$AZ$2:$AZ$19)),0,1)</f>
        <v>0</v>
      </c>
      <c r="AP1838" cm="1">
        <f t="array" ref="AP1838">IF(OR(COUNTIF(X1838,$AZ$2:$AZ$19)),0,1)</f>
        <v>0</v>
      </c>
      <c r="AQ1838" cm="1">
        <f t="array" ref="AQ1838">IF(OR(COUNTIF(Y1838,$AZ$2:$AZ$19)),0,1)</f>
        <v>0</v>
      </c>
      <c r="AR1838" cm="1">
        <f t="array" ref="AR1838">IF(OR(COUNTIF(Z1838,$AZ$2:$AZ$19)),0,1)</f>
        <v>0</v>
      </c>
      <c r="AS1838" cm="1">
        <f t="array" ref="AS1838">IF(OR(COUNTIF(AA1838,$AZ$2:$AZ$19)),0,1)</f>
        <v>0</v>
      </c>
      <c r="AT1838" cm="1">
        <f t="array" ref="AT1838">IF(OR(COUNTIF(AB1838,$AZ$2:$AZ$19)),0,1)</f>
        <v>0</v>
      </c>
      <c r="AU1838" cm="1">
        <f t="array" ref="AU1838">IF(OR(COUNTIF(AC1838,$AZ$2:$AZ$19)),0,1)</f>
        <v>0</v>
      </c>
      <c r="AV1838" cm="1">
        <f t="array" ref="AV1838">IF(OR(COUNTIF(AD1838,$AZ$2:$AZ$19)),0,1)</f>
        <v>0</v>
      </c>
      <c r="AX1838">
        <f t="shared" si="33"/>
        <v>0</v>
      </c>
    </row>
    <row r="1839" spans="1:50" x14ac:dyDescent="0.3">
      <c r="A1839" s="92" t="str" cm="1">
        <f t="array" ref="A1839">IF(AX1839&gt;0,'Licensee Info'!$A$2:$A$2,"#N/A")</f>
        <v>#N/A</v>
      </c>
      <c r="B1839" s="88" t="str">
        <f>'Cover Sheet'!$A$3</f>
        <v>[insert AFS Reporting Period]</v>
      </c>
      <c r="C1839" s="88" t="str">
        <f>'Cover Sheet'!$D$3</f>
        <v>[insert all medical and adult-use license record numbers covered by this AFS]</v>
      </c>
      <c r="D1839" s="88" t="str">
        <f>'Cover Sheet'!$A$6</f>
        <v>[insert name of firm]</v>
      </c>
      <c r="E1839" s="88" t="str">
        <f>'Cover Sheet'!$B$6</f>
        <v>[insert CPA name]</v>
      </c>
      <c r="F1839" s="88" t="str">
        <f>'Cover Sheet'!$B$8</f>
        <v>[insert CPA license number]</v>
      </c>
      <c r="G1839" s="88" t="str">
        <f>'Cover Sheet'!$D$6</f>
        <v>[insert direct email address]</v>
      </c>
      <c r="H1839" s="88" t="str">
        <f>'Cover Sheet'!$D$8</f>
        <v>[insert direct phone number]</v>
      </c>
      <c r="I1839" s="88" t="str">
        <f>'Cover Sheet'!$D$10</f>
        <v>[insert firm mailing address]</v>
      </c>
      <c r="J1839" s="88" t="str">
        <f>'Licensee Info'!$E$2</f>
        <v>Report not attested to correctly</v>
      </c>
      <c r="K1839" t="s">
        <v>309</v>
      </c>
      <c r="L1839">
        <v>1</v>
      </c>
      <c r="M1839" t="s">
        <v>284</v>
      </c>
      <c r="N1839">
        <v>9</v>
      </c>
      <c r="O1839">
        <v>2</v>
      </c>
      <c r="R1839">
        <v>0</v>
      </c>
      <c r="S1839">
        <v>0</v>
      </c>
      <c r="T1839">
        <v>0</v>
      </c>
      <c r="U1839">
        <v>0</v>
      </c>
      <c r="V1839">
        <v>0</v>
      </c>
      <c r="W1839">
        <v>0</v>
      </c>
      <c r="X1839">
        <v>0</v>
      </c>
      <c r="Y1839">
        <v>0</v>
      </c>
      <c r="Z1839">
        <v>0</v>
      </c>
      <c r="AA1839">
        <v>0</v>
      </c>
      <c r="AB1839">
        <v>0</v>
      </c>
      <c r="AC1839">
        <v>0</v>
      </c>
      <c r="AD1839">
        <v>0</v>
      </c>
      <c r="AJ1839" cm="1">
        <f t="array" ref="AJ1839">IF(OR(COUNTIF(R1839,$AZ$2:$AZ$19)),0,1)</f>
        <v>0</v>
      </c>
      <c r="AK1839" cm="1">
        <f t="array" ref="AK1839">IF(OR(COUNTIF(S1839,$AZ$2:$AZ$19)),0,1)</f>
        <v>0</v>
      </c>
      <c r="AL1839" cm="1">
        <f t="array" ref="AL1839">IF(OR(COUNTIF(T1839,$AZ$2:$AZ$19)),0,1)</f>
        <v>0</v>
      </c>
      <c r="AM1839" cm="1">
        <f t="array" ref="AM1839">IF(OR(COUNTIF(U1839,$AZ$2:$AZ$19)),0,1)</f>
        <v>0</v>
      </c>
      <c r="AN1839" cm="1">
        <f t="array" ref="AN1839">IF(OR(COUNTIF(V1839,$AZ$2:$AZ$19)),0,1)</f>
        <v>0</v>
      </c>
      <c r="AO1839" cm="1">
        <f t="array" ref="AO1839">IF(OR(COUNTIF(W1839,$AZ$2:$AZ$19)),0,1)</f>
        <v>0</v>
      </c>
      <c r="AP1839" cm="1">
        <f t="array" ref="AP1839">IF(OR(COUNTIF(X1839,$AZ$2:$AZ$19)),0,1)</f>
        <v>0</v>
      </c>
      <c r="AQ1839" cm="1">
        <f t="array" ref="AQ1839">IF(OR(COUNTIF(Y1839,$AZ$2:$AZ$19)),0,1)</f>
        <v>0</v>
      </c>
      <c r="AR1839" cm="1">
        <f t="array" ref="AR1839">IF(OR(COUNTIF(Z1839,$AZ$2:$AZ$19)),0,1)</f>
        <v>0</v>
      </c>
      <c r="AS1839" cm="1">
        <f t="array" ref="AS1839">IF(OR(COUNTIF(AA1839,$AZ$2:$AZ$19)),0,1)</f>
        <v>0</v>
      </c>
      <c r="AT1839" cm="1">
        <f t="array" ref="AT1839">IF(OR(COUNTIF(AB1839,$AZ$2:$AZ$19)),0,1)</f>
        <v>0</v>
      </c>
      <c r="AU1839" cm="1">
        <f t="array" ref="AU1839">IF(OR(COUNTIF(AC1839,$AZ$2:$AZ$19)),0,1)</f>
        <v>0</v>
      </c>
      <c r="AV1839" cm="1">
        <f t="array" ref="AV1839">IF(OR(COUNTIF(AD1839,$AZ$2:$AZ$19)),0,1)</f>
        <v>0</v>
      </c>
      <c r="AX1839">
        <f t="shared" si="33"/>
        <v>0</v>
      </c>
    </row>
    <row r="1840" spans="1:50" x14ac:dyDescent="0.3">
      <c r="A1840" s="88" t="str" cm="1">
        <f t="array" ref="A1840">IF(AX1840&gt;0,'Licensee Info'!$A$2:$A$2,"#N/A")</f>
        <v>#N/A</v>
      </c>
      <c r="B1840" s="88" t="str">
        <f>'Cover Sheet'!$A$3</f>
        <v>[insert AFS Reporting Period]</v>
      </c>
      <c r="C1840" s="88" t="str">
        <f>'Cover Sheet'!$D$3</f>
        <v>[insert all medical and adult-use license record numbers covered by this AFS]</v>
      </c>
      <c r="D1840" s="88" t="str">
        <f>'Cover Sheet'!$A$6</f>
        <v>[insert name of firm]</v>
      </c>
      <c r="E1840" s="88" t="str">
        <f>'Cover Sheet'!$B$6</f>
        <v>[insert CPA name]</v>
      </c>
      <c r="F1840" s="88" t="str">
        <f>'Cover Sheet'!$B$8</f>
        <v>[insert CPA license number]</v>
      </c>
      <c r="G1840" s="88" t="str">
        <f>'Cover Sheet'!$D$6</f>
        <v>[insert direct email address]</v>
      </c>
      <c r="H1840" s="88" t="str">
        <f>'Cover Sheet'!$D$8</f>
        <v>[insert direct phone number]</v>
      </c>
      <c r="I1840" s="88" t="str">
        <f>'Cover Sheet'!$D$10</f>
        <v>[insert firm mailing address]</v>
      </c>
      <c r="J1840" s="88" t="str">
        <f>'Licensee Info'!$E$2</f>
        <v>Report not attested to correctly</v>
      </c>
      <c r="K1840" s="91" t="s">
        <v>309</v>
      </c>
      <c r="L1840" s="91">
        <v>1</v>
      </c>
      <c r="M1840" s="91" t="s">
        <v>284</v>
      </c>
      <c r="N1840" s="91">
        <v>9</v>
      </c>
      <c r="O1840" s="91">
        <v>3</v>
      </c>
      <c r="P1840" s="91"/>
      <c r="Q1840" s="91"/>
      <c r="R1840" s="91">
        <v>0</v>
      </c>
      <c r="S1840" s="91">
        <v>0</v>
      </c>
      <c r="T1840" s="91">
        <v>0</v>
      </c>
      <c r="U1840" s="91">
        <v>0</v>
      </c>
      <c r="V1840" s="91">
        <v>0</v>
      </c>
      <c r="W1840" s="91">
        <v>0</v>
      </c>
      <c r="X1840" s="91">
        <v>0</v>
      </c>
      <c r="Y1840" s="91">
        <v>0</v>
      </c>
      <c r="Z1840" s="91">
        <v>0</v>
      </c>
      <c r="AA1840" s="91">
        <v>0</v>
      </c>
      <c r="AB1840" s="91">
        <v>0</v>
      </c>
      <c r="AC1840" s="91">
        <v>0</v>
      </c>
      <c r="AD1840" s="91">
        <v>0</v>
      </c>
      <c r="AE1840" s="91"/>
      <c r="AF1840" s="91"/>
      <c r="AG1840" s="91"/>
      <c r="AH1840" s="91"/>
      <c r="AJ1840" cm="1">
        <f t="array" ref="AJ1840">IF(OR(COUNTIF(R1840,$AZ$2:$AZ$19)),0,1)</f>
        <v>0</v>
      </c>
      <c r="AK1840" cm="1">
        <f t="array" ref="AK1840">IF(OR(COUNTIF(S1840,$AZ$2:$AZ$19)),0,1)</f>
        <v>0</v>
      </c>
      <c r="AL1840" cm="1">
        <f t="array" ref="AL1840">IF(OR(COUNTIF(T1840,$AZ$2:$AZ$19)),0,1)</f>
        <v>0</v>
      </c>
      <c r="AM1840" cm="1">
        <f t="array" ref="AM1840">IF(OR(COUNTIF(U1840,$AZ$2:$AZ$19)),0,1)</f>
        <v>0</v>
      </c>
      <c r="AN1840" cm="1">
        <f t="array" ref="AN1840">IF(OR(COUNTIF(V1840,$AZ$2:$AZ$19)),0,1)</f>
        <v>0</v>
      </c>
      <c r="AO1840" cm="1">
        <f t="array" ref="AO1840">IF(OR(COUNTIF(W1840,$AZ$2:$AZ$19)),0,1)</f>
        <v>0</v>
      </c>
      <c r="AP1840" cm="1">
        <f t="array" ref="AP1840">IF(OR(COUNTIF(X1840,$AZ$2:$AZ$19)),0,1)</f>
        <v>0</v>
      </c>
      <c r="AQ1840" cm="1">
        <f t="array" ref="AQ1840">IF(OR(COUNTIF(Y1840,$AZ$2:$AZ$19)),0,1)</f>
        <v>0</v>
      </c>
      <c r="AR1840" cm="1">
        <f t="array" ref="AR1840">IF(OR(COUNTIF(Z1840,$AZ$2:$AZ$19)),0,1)</f>
        <v>0</v>
      </c>
      <c r="AS1840" cm="1">
        <f t="array" ref="AS1840">IF(OR(COUNTIF(AA1840,$AZ$2:$AZ$19)),0,1)</f>
        <v>0</v>
      </c>
      <c r="AT1840" cm="1">
        <f t="array" ref="AT1840">IF(OR(COUNTIF(AB1840,$AZ$2:$AZ$19)),0,1)</f>
        <v>0</v>
      </c>
      <c r="AU1840" cm="1">
        <f t="array" ref="AU1840">IF(OR(COUNTIF(AC1840,$AZ$2:$AZ$19)),0,1)</f>
        <v>0</v>
      </c>
      <c r="AV1840" cm="1">
        <f t="array" ref="AV1840">IF(OR(COUNTIF(AD1840,$AZ$2:$AZ$19)),0,1)</f>
        <v>0</v>
      </c>
      <c r="AX1840">
        <f t="shared" si="33"/>
        <v>0</v>
      </c>
    </row>
    <row r="1841" spans="1:50" x14ac:dyDescent="0.3">
      <c r="A1841" s="92" t="str" cm="1">
        <f t="array" ref="A1841">IF(AX1841&gt;0,'Licensee Info'!$A$2:$A$2,"#N/A")</f>
        <v>#N/A</v>
      </c>
      <c r="B1841" s="88" t="str">
        <f>'Cover Sheet'!$A$3</f>
        <v>[insert AFS Reporting Period]</v>
      </c>
      <c r="C1841" s="88" t="str">
        <f>'Cover Sheet'!$D$3</f>
        <v>[insert all medical and adult-use license record numbers covered by this AFS]</v>
      </c>
      <c r="D1841" s="88" t="str">
        <f>'Cover Sheet'!$A$6</f>
        <v>[insert name of firm]</v>
      </c>
      <c r="E1841" s="88" t="str">
        <f>'Cover Sheet'!$B$6</f>
        <v>[insert CPA name]</v>
      </c>
      <c r="F1841" s="88" t="str">
        <f>'Cover Sheet'!$B$8</f>
        <v>[insert CPA license number]</v>
      </c>
      <c r="G1841" s="88" t="str">
        <f>'Cover Sheet'!$D$6</f>
        <v>[insert direct email address]</v>
      </c>
      <c r="H1841" s="88" t="str">
        <f>'Cover Sheet'!$D$8</f>
        <v>[insert direct phone number]</v>
      </c>
      <c r="I1841" s="88" t="str">
        <f>'Cover Sheet'!$D$10</f>
        <v>[insert firm mailing address]</v>
      </c>
      <c r="J1841" s="88" t="str">
        <f>'Licensee Info'!$E$2</f>
        <v>Report not attested to correctly</v>
      </c>
      <c r="K1841" t="s">
        <v>309</v>
      </c>
      <c r="L1841">
        <v>1</v>
      </c>
      <c r="M1841" t="s">
        <v>284</v>
      </c>
      <c r="N1841">
        <v>9</v>
      </c>
      <c r="O1841">
        <v>4</v>
      </c>
      <c r="R1841">
        <v>0</v>
      </c>
      <c r="S1841">
        <v>0</v>
      </c>
      <c r="T1841">
        <v>0</v>
      </c>
      <c r="U1841">
        <v>0</v>
      </c>
      <c r="V1841">
        <v>0</v>
      </c>
      <c r="W1841">
        <v>0</v>
      </c>
      <c r="X1841">
        <v>0</v>
      </c>
      <c r="Y1841">
        <v>0</v>
      </c>
      <c r="Z1841">
        <v>0</v>
      </c>
      <c r="AA1841">
        <v>0</v>
      </c>
      <c r="AB1841">
        <v>0</v>
      </c>
      <c r="AC1841">
        <v>0</v>
      </c>
      <c r="AD1841">
        <v>0</v>
      </c>
      <c r="AJ1841" cm="1">
        <f t="array" ref="AJ1841">IF(OR(COUNTIF(R1841,$AZ$2:$AZ$19)),0,1)</f>
        <v>0</v>
      </c>
      <c r="AK1841" cm="1">
        <f t="array" ref="AK1841">IF(OR(COUNTIF(S1841,$AZ$2:$AZ$19)),0,1)</f>
        <v>0</v>
      </c>
      <c r="AL1841" cm="1">
        <f t="array" ref="AL1841">IF(OR(COUNTIF(T1841,$AZ$2:$AZ$19)),0,1)</f>
        <v>0</v>
      </c>
      <c r="AM1841" cm="1">
        <f t="array" ref="AM1841">IF(OR(COUNTIF(U1841,$AZ$2:$AZ$19)),0,1)</f>
        <v>0</v>
      </c>
      <c r="AN1841" cm="1">
        <f t="array" ref="AN1841">IF(OR(COUNTIF(V1841,$AZ$2:$AZ$19)),0,1)</f>
        <v>0</v>
      </c>
      <c r="AO1841" cm="1">
        <f t="array" ref="AO1841">IF(OR(COUNTIF(W1841,$AZ$2:$AZ$19)),0,1)</f>
        <v>0</v>
      </c>
      <c r="AP1841" cm="1">
        <f t="array" ref="AP1841">IF(OR(COUNTIF(X1841,$AZ$2:$AZ$19)),0,1)</f>
        <v>0</v>
      </c>
      <c r="AQ1841" cm="1">
        <f t="array" ref="AQ1841">IF(OR(COUNTIF(Y1841,$AZ$2:$AZ$19)),0,1)</f>
        <v>0</v>
      </c>
      <c r="AR1841" cm="1">
        <f t="array" ref="AR1841">IF(OR(COUNTIF(Z1841,$AZ$2:$AZ$19)),0,1)</f>
        <v>0</v>
      </c>
      <c r="AS1841" cm="1">
        <f t="array" ref="AS1841">IF(OR(COUNTIF(AA1841,$AZ$2:$AZ$19)),0,1)</f>
        <v>0</v>
      </c>
      <c r="AT1841" cm="1">
        <f t="array" ref="AT1841">IF(OR(COUNTIF(AB1841,$AZ$2:$AZ$19)),0,1)</f>
        <v>0</v>
      </c>
      <c r="AU1841" cm="1">
        <f t="array" ref="AU1841">IF(OR(COUNTIF(AC1841,$AZ$2:$AZ$19)),0,1)</f>
        <v>0</v>
      </c>
      <c r="AV1841" cm="1">
        <f t="array" ref="AV1841">IF(OR(COUNTIF(AD1841,$AZ$2:$AZ$19)),0,1)</f>
        <v>0</v>
      </c>
      <c r="AX1841">
        <f t="shared" si="33"/>
        <v>0</v>
      </c>
    </row>
    <row r="1842" spans="1:50" x14ac:dyDescent="0.3">
      <c r="A1842" s="88" t="str" cm="1">
        <f t="array" ref="A1842">IF(AX1842&gt;0,'Licensee Info'!$A$2:$A$2,"#N/A")</f>
        <v>#N/A</v>
      </c>
      <c r="B1842" s="88" t="str">
        <f>'Cover Sheet'!$A$3</f>
        <v>[insert AFS Reporting Period]</v>
      </c>
      <c r="C1842" s="88" t="str">
        <f>'Cover Sheet'!$D$3</f>
        <v>[insert all medical and adult-use license record numbers covered by this AFS]</v>
      </c>
      <c r="D1842" s="88" t="str">
        <f>'Cover Sheet'!$A$6</f>
        <v>[insert name of firm]</v>
      </c>
      <c r="E1842" s="88" t="str">
        <f>'Cover Sheet'!$B$6</f>
        <v>[insert CPA name]</v>
      </c>
      <c r="F1842" s="88" t="str">
        <f>'Cover Sheet'!$B$8</f>
        <v>[insert CPA license number]</v>
      </c>
      <c r="G1842" s="88" t="str">
        <f>'Cover Sheet'!$D$6</f>
        <v>[insert direct email address]</v>
      </c>
      <c r="H1842" s="88" t="str">
        <f>'Cover Sheet'!$D$8</f>
        <v>[insert direct phone number]</v>
      </c>
      <c r="I1842" s="88" t="str">
        <f>'Cover Sheet'!$D$10</f>
        <v>[insert firm mailing address]</v>
      </c>
      <c r="J1842" s="88" t="str">
        <f>'Licensee Info'!$E$2</f>
        <v>Report not attested to correctly</v>
      </c>
      <c r="K1842" s="91" t="s">
        <v>309</v>
      </c>
      <c r="L1842" s="91">
        <v>1</v>
      </c>
      <c r="M1842" s="91" t="s">
        <v>284</v>
      </c>
      <c r="N1842" s="91">
        <v>9</v>
      </c>
      <c r="O1842" s="91">
        <v>5</v>
      </c>
      <c r="P1842" s="91"/>
      <c r="Q1842" s="91"/>
      <c r="R1842" s="91">
        <v>0</v>
      </c>
      <c r="S1842" s="91">
        <v>0</v>
      </c>
      <c r="T1842" s="91">
        <v>0</v>
      </c>
      <c r="U1842" s="91">
        <v>0</v>
      </c>
      <c r="V1842" s="91">
        <v>0</v>
      </c>
      <c r="W1842" s="91">
        <v>0</v>
      </c>
      <c r="X1842" s="91">
        <v>0</v>
      </c>
      <c r="Y1842" s="91">
        <v>0</v>
      </c>
      <c r="Z1842" s="91">
        <v>0</v>
      </c>
      <c r="AA1842" s="91">
        <v>0</v>
      </c>
      <c r="AB1842" s="91">
        <v>0</v>
      </c>
      <c r="AC1842" s="91">
        <v>0</v>
      </c>
      <c r="AD1842" s="91">
        <v>0</v>
      </c>
      <c r="AE1842" s="91"/>
      <c r="AF1842" s="91"/>
      <c r="AG1842" s="91"/>
      <c r="AH1842" s="91"/>
      <c r="AJ1842" cm="1">
        <f t="array" ref="AJ1842">IF(OR(COUNTIF(R1842,$AZ$2:$AZ$19)),0,1)</f>
        <v>0</v>
      </c>
      <c r="AK1842" cm="1">
        <f t="array" ref="AK1842">IF(OR(COUNTIF(S1842,$AZ$2:$AZ$19)),0,1)</f>
        <v>0</v>
      </c>
      <c r="AL1842" cm="1">
        <f t="array" ref="AL1842">IF(OR(COUNTIF(T1842,$AZ$2:$AZ$19)),0,1)</f>
        <v>0</v>
      </c>
      <c r="AM1842" cm="1">
        <f t="array" ref="AM1842">IF(OR(COUNTIF(U1842,$AZ$2:$AZ$19)),0,1)</f>
        <v>0</v>
      </c>
      <c r="AN1842" cm="1">
        <f t="array" ref="AN1842">IF(OR(COUNTIF(V1842,$AZ$2:$AZ$19)),0,1)</f>
        <v>0</v>
      </c>
      <c r="AO1842" cm="1">
        <f t="array" ref="AO1842">IF(OR(COUNTIF(W1842,$AZ$2:$AZ$19)),0,1)</f>
        <v>0</v>
      </c>
      <c r="AP1842" cm="1">
        <f t="array" ref="AP1842">IF(OR(COUNTIF(X1842,$AZ$2:$AZ$19)),0,1)</f>
        <v>0</v>
      </c>
      <c r="AQ1842" cm="1">
        <f t="array" ref="AQ1842">IF(OR(COUNTIF(Y1842,$AZ$2:$AZ$19)),0,1)</f>
        <v>0</v>
      </c>
      <c r="AR1842" cm="1">
        <f t="array" ref="AR1842">IF(OR(COUNTIF(Z1842,$AZ$2:$AZ$19)),0,1)</f>
        <v>0</v>
      </c>
      <c r="AS1842" cm="1">
        <f t="array" ref="AS1842">IF(OR(COUNTIF(AA1842,$AZ$2:$AZ$19)),0,1)</f>
        <v>0</v>
      </c>
      <c r="AT1842" cm="1">
        <f t="array" ref="AT1842">IF(OR(COUNTIF(AB1842,$AZ$2:$AZ$19)),0,1)</f>
        <v>0</v>
      </c>
      <c r="AU1842" cm="1">
        <f t="array" ref="AU1842">IF(OR(COUNTIF(AC1842,$AZ$2:$AZ$19)),0,1)</f>
        <v>0</v>
      </c>
      <c r="AV1842" cm="1">
        <f t="array" ref="AV1842">IF(OR(COUNTIF(AD1842,$AZ$2:$AZ$19)),0,1)</f>
        <v>0</v>
      </c>
      <c r="AX1842">
        <f t="shared" si="33"/>
        <v>0</v>
      </c>
    </row>
    <row r="1843" spans="1:50" x14ac:dyDescent="0.3">
      <c r="A1843" s="92" t="str" cm="1">
        <f t="array" ref="A1843">IF(AX1843&gt;0,'Licensee Info'!$A$2:$A$2,"#N/A")</f>
        <v>#N/A</v>
      </c>
      <c r="B1843" s="88" t="str">
        <f>'Cover Sheet'!$A$3</f>
        <v>[insert AFS Reporting Period]</v>
      </c>
      <c r="C1843" s="88" t="str">
        <f>'Cover Sheet'!$D$3</f>
        <v>[insert all medical and adult-use license record numbers covered by this AFS]</v>
      </c>
      <c r="D1843" s="88" t="str">
        <f>'Cover Sheet'!$A$6</f>
        <v>[insert name of firm]</v>
      </c>
      <c r="E1843" s="88" t="str">
        <f>'Cover Sheet'!$B$6</f>
        <v>[insert CPA name]</v>
      </c>
      <c r="F1843" s="88" t="str">
        <f>'Cover Sheet'!$B$8</f>
        <v>[insert CPA license number]</v>
      </c>
      <c r="G1843" s="88" t="str">
        <f>'Cover Sheet'!$D$6</f>
        <v>[insert direct email address]</v>
      </c>
      <c r="H1843" s="88" t="str">
        <f>'Cover Sheet'!$D$8</f>
        <v>[insert direct phone number]</v>
      </c>
      <c r="I1843" s="88" t="str">
        <f>'Cover Sheet'!$D$10</f>
        <v>[insert firm mailing address]</v>
      </c>
      <c r="J1843" s="88" t="str">
        <f>'Licensee Info'!$E$2</f>
        <v>Report not attested to correctly</v>
      </c>
      <c r="K1843" t="s">
        <v>309</v>
      </c>
      <c r="L1843">
        <v>1</v>
      </c>
      <c r="M1843" t="s">
        <v>284</v>
      </c>
      <c r="N1843">
        <v>9</v>
      </c>
      <c r="O1843">
        <v>6</v>
      </c>
      <c r="R1843">
        <v>0</v>
      </c>
      <c r="S1843">
        <v>0</v>
      </c>
      <c r="T1843">
        <v>0</v>
      </c>
      <c r="U1843">
        <v>0</v>
      </c>
      <c r="V1843">
        <v>0</v>
      </c>
      <c r="W1843">
        <v>0</v>
      </c>
      <c r="X1843">
        <v>0</v>
      </c>
      <c r="Y1843">
        <v>0</v>
      </c>
      <c r="Z1843">
        <v>0</v>
      </c>
      <c r="AA1843">
        <v>0</v>
      </c>
      <c r="AB1843">
        <v>0</v>
      </c>
      <c r="AC1843">
        <v>0</v>
      </c>
      <c r="AD1843">
        <v>0</v>
      </c>
      <c r="AJ1843" cm="1">
        <f t="array" ref="AJ1843">IF(OR(COUNTIF(R1843,$AZ$2:$AZ$19)),0,1)</f>
        <v>0</v>
      </c>
      <c r="AK1843" cm="1">
        <f t="array" ref="AK1843">IF(OR(COUNTIF(S1843,$AZ$2:$AZ$19)),0,1)</f>
        <v>0</v>
      </c>
      <c r="AL1843" cm="1">
        <f t="array" ref="AL1843">IF(OR(COUNTIF(T1843,$AZ$2:$AZ$19)),0,1)</f>
        <v>0</v>
      </c>
      <c r="AM1843" cm="1">
        <f t="array" ref="AM1843">IF(OR(COUNTIF(U1843,$AZ$2:$AZ$19)),0,1)</f>
        <v>0</v>
      </c>
      <c r="AN1843" cm="1">
        <f t="array" ref="AN1843">IF(OR(COUNTIF(V1843,$AZ$2:$AZ$19)),0,1)</f>
        <v>0</v>
      </c>
      <c r="AO1843" cm="1">
        <f t="array" ref="AO1843">IF(OR(COUNTIF(W1843,$AZ$2:$AZ$19)),0,1)</f>
        <v>0</v>
      </c>
      <c r="AP1843" cm="1">
        <f t="array" ref="AP1843">IF(OR(COUNTIF(X1843,$AZ$2:$AZ$19)),0,1)</f>
        <v>0</v>
      </c>
      <c r="AQ1843" cm="1">
        <f t="array" ref="AQ1843">IF(OR(COUNTIF(Y1843,$AZ$2:$AZ$19)),0,1)</f>
        <v>0</v>
      </c>
      <c r="AR1843" cm="1">
        <f t="array" ref="AR1843">IF(OR(COUNTIF(Z1843,$AZ$2:$AZ$19)),0,1)</f>
        <v>0</v>
      </c>
      <c r="AS1843" cm="1">
        <f t="array" ref="AS1843">IF(OR(COUNTIF(AA1843,$AZ$2:$AZ$19)),0,1)</f>
        <v>0</v>
      </c>
      <c r="AT1843" cm="1">
        <f t="array" ref="AT1843">IF(OR(COUNTIF(AB1843,$AZ$2:$AZ$19)),0,1)</f>
        <v>0</v>
      </c>
      <c r="AU1843" cm="1">
        <f t="array" ref="AU1843">IF(OR(COUNTIF(AC1843,$AZ$2:$AZ$19)),0,1)</f>
        <v>0</v>
      </c>
      <c r="AV1843" cm="1">
        <f t="array" ref="AV1843">IF(OR(COUNTIF(AD1843,$AZ$2:$AZ$19)),0,1)</f>
        <v>0</v>
      </c>
      <c r="AX1843">
        <f t="shared" si="33"/>
        <v>0</v>
      </c>
    </row>
    <row r="1844" spans="1:50" x14ac:dyDescent="0.3">
      <c r="A1844" s="88" t="str" cm="1">
        <f t="array" ref="A1844">IF(AX1844&gt;0,'Licensee Info'!$A$2:$A$2,"#N/A")</f>
        <v>#N/A</v>
      </c>
      <c r="B1844" s="88" t="str">
        <f>'Cover Sheet'!$A$3</f>
        <v>[insert AFS Reporting Period]</v>
      </c>
      <c r="C1844" s="88" t="str">
        <f>'Cover Sheet'!$D$3</f>
        <v>[insert all medical and adult-use license record numbers covered by this AFS]</v>
      </c>
      <c r="D1844" s="88" t="str">
        <f>'Cover Sheet'!$A$6</f>
        <v>[insert name of firm]</v>
      </c>
      <c r="E1844" s="88" t="str">
        <f>'Cover Sheet'!$B$6</f>
        <v>[insert CPA name]</v>
      </c>
      <c r="F1844" s="88" t="str">
        <f>'Cover Sheet'!$B$8</f>
        <v>[insert CPA license number]</v>
      </c>
      <c r="G1844" s="88" t="str">
        <f>'Cover Sheet'!$D$6</f>
        <v>[insert direct email address]</v>
      </c>
      <c r="H1844" s="88" t="str">
        <f>'Cover Sheet'!$D$8</f>
        <v>[insert direct phone number]</v>
      </c>
      <c r="I1844" s="88" t="str">
        <f>'Cover Sheet'!$D$10</f>
        <v>[insert firm mailing address]</v>
      </c>
      <c r="J1844" s="88" t="str">
        <f>'Licensee Info'!$E$2</f>
        <v>Report not attested to correctly</v>
      </c>
      <c r="K1844" s="91" t="s">
        <v>309</v>
      </c>
      <c r="L1844" s="91">
        <v>1</v>
      </c>
      <c r="M1844" s="91" t="s">
        <v>284</v>
      </c>
      <c r="N1844" s="91">
        <v>9</v>
      </c>
      <c r="O1844" s="91">
        <v>7</v>
      </c>
      <c r="P1844" s="91"/>
      <c r="Q1844" s="91"/>
      <c r="R1844" s="91">
        <v>0</v>
      </c>
      <c r="S1844" s="91">
        <v>0</v>
      </c>
      <c r="T1844" s="91">
        <v>0</v>
      </c>
      <c r="U1844" s="91">
        <v>0</v>
      </c>
      <c r="V1844" s="91">
        <v>0</v>
      </c>
      <c r="W1844" s="91">
        <v>0</v>
      </c>
      <c r="X1844" s="91">
        <v>0</v>
      </c>
      <c r="Y1844" s="91">
        <v>0</v>
      </c>
      <c r="Z1844" s="91">
        <v>0</v>
      </c>
      <c r="AA1844" s="91">
        <v>0</v>
      </c>
      <c r="AB1844" s="91">
        <v>0</v>
      </c>
      <c r="AC1844" s="91">
        <v>0</v>
      </c>
      <c r="AD1844" s="91">
        <v>0</v>
      </c>
      <c r="AE1844" s="91"/>
      <c r="AF1844" s="91"/>
      <c r="AG1844" s="91"/>
      <c r="AH1844" s="91"/>
      <c r="AJ1844" cm="1">
        <f t="array" ref="AJ1844">IF(OR(COUNTIF(R1844,$AZ$2:$AZ$19)),0,1)</f>
        <v>0</v>
      </c>
      <c r="AK1844" cm="1">
        <f t="array" ref="AK1844">IF(OR(COUNTIF(S1844,$AZ$2:$AZ$19)),0,1)</f>
        <v>0</v>
      </c>
      <c r="AL1844" cm="1">
        <f t="array" ref="AL1844">IF(OR(COUNTIF(T1844,$AZ$2:$AZ$19)),0,1)</f>
        <v>0</v>
      </c>
      <c r="AM1844" cm="1">
        <f t="array" ref="AM1844">IF(OR(COUNTIF(U1844,$AZ$2:$AZ$19)),0,1)</f>
        <v>0</v>
      </c>
      <c r="AN1844" cm="1">
        <f t="array" ref="AN1844">IF(OR(COUNTIF(V1844,$AZ$2:$AZ$19)),0,1)</f>
        <v>0</v>
      </c>
      <c r="AO1844" cm="1">
        <f t="array" ref="AO1844">IF(OR(COUNTIF(W1844,$AZ$2:$AZ$19)),0,1)</f>
        <v>0</v>
      </c>
      <c r="AP1844" cm="1">
        <f t="array" ref="AP1844">IF(OR(COUNTIF(X1844,$AZ$2:$AZ$19)),0,1)</f>
        <v>0</v>
      </c>
      <c r="AQ1844" cm="1">
        <f t="array" ref="AQ1844">IF(OR(COUNTIF(Y1844,$AZ$2:$AZ$19)),0,1)</f>
        <v>0</v>
      </c>
      <c r="AR1844" cm="1">
        <f t="array" ref="AR1844">IF(OR(COUNTIF(Z1844,$AZ$2:$AZ$19)),0,1)</f>
        <v>0</v>
      </c>
      <c r="AS1844" cm="1">
        <f t="array" ref="AS1844">IF(OR(COUNTIF(AA1844,$AZ$2:$AZ$19)),0,1)</f>
        <v>0</v>
      </c>
      <c r="AT1844" cm="1">
        <f t="array" ref="AT1844">IF(OR(COUNTIF(AB1844,$AZ$2:$AZ$19)),0,1)</f>
        <v>0</v>
      </c>
      <c r="AU1844" cm="1">
        <f t="array" ref="AU1844">IF(OR(COUNTIF(AC1844,$AZ$2:$AZ$19)),0,1)</f>
        <v>0</v>
      </c>
      <c r="AV1844" cm="1">
        <f t="array" ref="AV1844">IF(OR(COUNTIF(AD1844,$AZ$2:$AZ$19)),0,1)</f>
        <v>0</v>
      </c>
      <c r="AX1844">
        <f t="shared" si="33"/>
        <v>0</v>
      </c>
    </row>
    <row r="1845" spans="1:50" x14ac:dyDescent="0.3">
      <c r="A1845" s="92" t="str" cm="1">
        <f t="array" ref="A1845">IF(AX1845&gt;0,'Licensee Info'!$A$2:$A$2,"#N/A")</f>
        <v>#N/A</v>
      </c>
      <c r="B1845" s="88" t="str">
        <f>'Cover Sheet'!$A$3</f>
        <v>[insert AFS Reporting Period]</v>
      </c>
      <c r="C1845" s="88" t="str">
        <f>'Cover Sheet'!$D$3</f>
        <v>[insert all medical and adult-use license record numbers covered by this AFS]</v>
      </c>
      <c r="D1845" s="88" t="str">
        <f>'Cover Sheet'!$A$6</f>
        <v>[insert name of firm]</v>
      </c>
      <c r="E1845" s="88" t="str">
        <f>'Cover Sheet'!$B$6</f>
        <v>[insert CPA name]</v>
      </c>
      <c r="F1845" s="88" t="str">
        <f>'Cover Sheet'!$B$8</f>
        <v>[insert CPA license number]</v>
      </c>
      <c r="G1845" s="88" t="str">
        <f>'Cover Sheet'!$D$6</f>
        <v>[insert direct email address]</v>
      </c>
      <c r="H1845" s="88" t="str">
        <f>'Cover Sheet'!$D$8</f>
        <v>[insert direct phone number]</v>
      </c>
      <c r="I1845" s="88" t="str">
        <f>'Cover Sheet'!$D$10</f>
        <v>[insert firm mailing address]</v>
      </c>
      <c r="J1845" s="88" t="str">
        <f>'Licensee Info'!$E$2</f>
        <v>Report not attested to correctly</v>
      </c>
      <c r="K1845" t="s">
        <v>309</v>
      </c>
      <c r="L1845">
        <v>1</v>
      </c>
      <c r="M1845" t="s">
        <v>284</v>
      </c>
      <c r="N1845">
        <v>9</v>
      </c>
      <c r="O1845">
        <v>8</v>
      </c>
      <c r="R1845">
        <v>0</v>
      </c>
      <c r="S1845">
        <v>0</v>
      </c>
      <c r="T1845">
        <v>0</v>
      </c>
      <c r="U1845">
        <v>0</v>
      </c>
      <c r="V1845">
        <v>0</v>
      </c>
      <c r="W1845">
        <v>0</v>
      </c>
      <c r="X1845">
        <v>0</v>
      </c>
      <c r="Y1845">
        <v>0</v>
      </c>
      <c r="Z1845">
        <v>0</v>
      </c>
      <c r="AA1845">
        <v>0</v>
      </c>
      <c r="AB1845">
        <v>0</v>
      </c>
      <c r="AC1845">
        <v>0</v>
      </c>
      <c r="AD1845">
        <v>0</v>
      </c>
      <c r="AJ1845" cm="1">
        <f t="array" ref="AJ1845">IF(OR(COUNTIF(R1845,$AZ$2:$AZ$19)),0,1)</f>
        <v>0</v>
      </c>
      <c r="AK1845" cm="1">
        <f t="array" ref="AK1845">IF(OR(COUNTIF(S1845,$AZ$2:$AZ$19)),0,1)</f>
        <v>0</v>
      </c>
      <c r="AL1845" cm="1">
        <f t="array" ref="AL1845">IF(OR(COUNTIF(T1845,$AZ$2:$AZ$19)),0,1)</f>
        <v>0</v>
      </c>
      <c r="AM1845" cm="1">
        <f t="array" ref="AM1845">IF(OR(COUNTIF(U1845,$AZ$2:$AZ$19)),0,1)</f>
        <v>0</v>
      </c>
      <c r="AN1845" cm="1">
        <f t="array" ref="AN1845">IF(OR(COUNTIF(V1845,$AZ$2:$AZ$19)),0,1)</f>
        <v>0</v>
      </c>
      <c r="AO1845" cm="1">
        <f t="array" ref="AO1845">IF(OR(COUNTIF(W1845,$AZ$2:$AZ$19)),0,1)</f>
        <v>0</v>
      </c>
      <c r="AP1845" cm="1">
        <f t="array" ref="AP1845">IF(OR(COUNTIF(X1845,$AZ$2:$AZ$19)),0,1)</f>
        <v>0</v>
      </c>
      <c r="AQ1845" cm="1">
        <f t="array" ref="AQ1845">IF(OR(COUNTIF(Y1845,$AZ$2:$AZ$19)),0,1)</f>
        <v>0</v>
      </c>
      <c r="AR1845" cm="1">
        <f t="array" ref="AR1845">IF(OR(COUNTIF(Z1845,$AZ$2:$AZ$19)),0,1)</f>
        <v>0</v>
      </c>
      <c r="AS1845" cm="1">
        <f t="array" ref="AS1845">IF(OR(COUNTIF(AA1845,$AZ$2:$AZ$19)),0,1)</f>
        <v>0</v>
      </c>
      <c r="AT1845" cm="1">
        <f t="array" ref="AT1845">IF(OR(COUNTIF(AB1845,$AZ$2:$AZ$19)),0,1)</f>
        <v>0</v>
      </c>
      <c r="AU1845" cm="1">
        <f t="array" ref="AU1845">IF(OR(COUNTIF(AC1845,$AZ$2:$AZ$19)),0,1)</f>
        <v>0</v>
      </c>
      <c r="AV1845" cm="1">
        <f t="array" ref="AV1845">IF(OR(COUNTIF(AD1845,$AZ$2:$AZ$19)),0,1)</f>
        <v>0</v>
      </c>
      <c r="AX1845">
        <f t="shared" si="33"/>
        <v>0</v>
      </c>
    </row>
    <row r="1846" spans="1:50" x14ac:dyDescent="0.3">
      <c r="A1846" s="88" t="str" cm="1">
        <f t="array" ref="A1846">IF(AX1846&gt;0,'Licensee Info'!$A$2:$A$2,"#N/A")</f>
        <v>#N/A</v>
      </c>
      <c r="B1846" s="88" t="str">
        <f>'Cover Sheet'!$A$3</f>
        <v>[insert AFS Reporting Period]</v>
      </c>
      <c r="C1846" s="88" t="str">
        <f>'Cover Sheet'!$D$3</f>
        <v>[insert all medical and adult-use license record numbers covered by this AFS]</v>
      </c>
      <c r="D1846" s="88" t="str">
        <f>'Cover Sheet'!$A$6</f>
        <v>[insert name of firm]</v>
      </c>
      <c r="E1846" s="88" t="str">
        <f>'Cover Sheet'!$B$6</f>
        <v>[insert CPA name]</v>
      </c>
      <c r="F1846" s="88" t="str">
        <f>'Cover Sheet'!$B$8</f>
        <v>[insert CPA license number]</v>
      </c>
      <c r="G1846" s="88" t="str">
        <f>'Cover Sheet'!$D$6</f>
        <v>[insert direct email address]</v>
      </c>
      <c r="H1846" s="88" t="str">
        <f>'Cover Sheet'!$D$8</f>
        <v>[insert direct phone number]</v>
      </c>
      <c r="I1846" s="88" t="str">
        <f>'Cover Sheet'!$D$10</f>
        <v>[insert firm mailing address]</v>
      </c>
      <c r="J1846" s="88" t="str">
        <f>'Licensee Info'!$E$2</f>
        <v>Report not attested to correctly</v>
      </c>
      <c r="K1846" s="91" t="s">
        <v>309</v>
      </c>
      <c r="L1846" s="91">
        <v>1</v>
      </c>
      <c r="M1846" s="91" t="s">
        <v>284</v>
      </c>
      <c r="N1846" s="91">
        <v>9</v>
      </c>
      <c r="O1846" s="91">
        <v>9</v>
      </c>
      <c r="P1846" s="91"/>
      <c r="Q1846" s="91"/>
      <c r="R1846" s="91">
        <v>0</v>
      </c>
      <c r="S1846" s="91">
        <v>0</v>
      </c>
      <c r="T1846" s="91">
        <v>0</v>
      </c>
      <c r="U1846" s="91">
        <v>0</v>
      </c>
      <c r="V1846" s="91">
        <v>0</v>
      </c>
      <c r="W1846" s="91">
        <v>0</v>
      </c>
      <c r="X1846" s="91">
        <v>0</v>
      </c>
      <c r="Y1846" s="91">
        <v>0</v>
      </c>
      <c r="Z1846" s="91">
        <v>0</v>
      </c>
      <c r="AA1846" s="91">
        <v>0</v>
      </c>
      <c r="AB1846" s="91">
        <v>0</v>
      </c>
      <c r="AC1846" s="91">
        <v>0</v>
      </c>
      <c r="AD1846" s="91">
        <v>0</v>
      </c>
      <c r="AE1846" s="91"/>
      <c r="AF1846" s="91"/>
      <c r="AG1846" s="91"/>
      <c r="AH1846" s="91"/>
      <c r="AJ1846" cm="1">
        <f t="array" ref="AJ1846">IF(OR(COUNTIF(R1846,$AZ$2:$AZ$19)),0,1)</f>
        <v>0</v>
      </c>
      <c r="AK1846" cm="1">
        <f t="array" ref="AK1846">IF(OR(COUNTIF(S1846,$AZ$2:$AZ$19)),0,1)</f>
        <v>0</v>
      </c>
      <c r="AL1846" cm="1">
        <f t="array" ref="AL1846">IF(OR(COUNTIF(T1846,$AZ$2:$AZ$19)),0,1)</f>
        <v>0</v>
      </c>
      <c r="AM1846" cm="1">
        <f t="array" ref="AM1846">IF(OR(COUNTIF(U1846,$AZ$2:$AZ$19)),0,1)</f>
        <v>0</v>
      </c>
      <c r="AN1846" cm="1">
        <f t="array" ref="AN1846">IF(OR(COUNTIF(V1846,$AZ$2:$AZ$19)),0,1)</f>
        <v>0</v>
      </c>
      <c r="AO1846" cm="1">
        <f t="array" ref="AO1846">IF(OR(COUNTIF(W1846,$AZ$2:$AZ$19)),0,1)</f>
        <v>0</v>
      </c>
      <c r="AP1846" cm="1">
        <f t="array" ref="AP1846">IF(OR(COUNTIF(X1846,$AZ$2:$AZ$19)),0,1)</f>
        <v>0</v>
      </c>
      <c r="AQ1846" cm="1">
        <f t="array" ref="AQ1846">IF(OR(COUNTIF(Y1846,$AZ$2:$AZ$19)),0,1)</f>
        <v>0</v>
      </c>
      <c r="AR1846" cm="1">
        <f t="array" ref="AR1846">IF(OR(COUNTIF(Z1846,$AZ$2:$AZ$19)),0,1)</f>
        <v>0</v>
      </c>
      <c r="AS1846" cm="1">
        <f t="array" ref="AS1846">IF(OR(COUNTIF(AA1846,$AZ$2:$AZ$19)),0,1)</f>
        <v>0</v>
      </c>
      <c r="AT1846" cm="1">
        <f t="array" ref="AT1846">IF(OR(COUNTIF(AB1846,$AZ$2:$AZ$19)),0,1)</f>
        <v>0</v>
      </c>
      <c r="AU1846" cm="1">
        <f t="array" ref="AU1846">IF(OR(COUNTIF(AC1846,$AZ$2:$AZ$19)),0,1)</f>
        <v>0</v>
      </c>
      <c r="AV1846" cm="1">
        <f t="array" ref="AV1846">IF(OR(COUNTIF(AD1846,$AZ$2:$AZ$19)),0,1)</f>
        <v>0</v>
      </c>
      <c r="AX1846">
        <f t="shared" si="33"/>
        <v>0</v>
      </c>
    </row>
    <row r="1847" spans="1:50" x14ac:dyDescent="0.3">
      <c r="A1847" s="92" t="str" cm="1">
        <f t="array" ref="A1847">IF(AX1847&gt;0,'Licensee Info'!$A$2:$A$2,"#N/A")</f>
        <v>#N/A</v>
      </c>
      <c r="B1847" s="88" t="str">
        <f>'Cover Sheet'!$A$3</f>
        <v>[insert AFS Reporting Period]</v>
      </c>
      <c r="C1847" s="88" t="str">
        <f>'Cover Sheet'!$D$3</f>
        <v>[insert all medical and adult-use license record numbers covered by this AFS]</v>
      </c>
      <c r="D1847" s="88" t="str">
        <f>'Cover Sheet'!$A$6</f>
        <v>[insert name of firm]</v>
      </c>
      <c r="E1847" s="88" t="str">
        <f>'Cover Sheet'!$B$6</f>
        <v>[insert CPA name]</v>
      </c>
      <c r="F1847" s="88" t="str">
        <f>'Cover Sheet'!$B$8</f>
        <v>[insert CPA license number]</v>
      </c>
      <c r="G1847" s="88" t="str">
        <f>'Cover Sheet'!$D$6</f>
        <v>[insert direct email address]</v>
      </c>
      <c r="H1847" s="88" t="str">
        <f>'Cover Sheet'!$D$8</f>
        <v>[insert direct phone number]</v>
      </c>
      <c r="I1847" s="88" t="str">
        <f>'Cover Sheet'!$D$10</f>
        <v>[insert firm mailing address]</v>
      </c>
      <c r="J1847" s="88" t="str">
        <f>'Licensee Info'!$E$2</f>
        <v>Report not attested to correctly</v>
      </c>
      <c r="K1847" t="s">
        <v>309</v>
      </c>
      <c r="L1847">
        <v>1</v>
      </c>
      <c r="M1847" t="s">
        <v>284</v>
      </c>
      <c r="N1847">
        <v>9</v>
      </c>
      <c r="O1847">
        <v>10</v>
      </c>
      <c r="R1847">
        <v>0</v>
      </c>
      <c r="S1847">
        <v>0</v>
      </c>
      <c r="T1847">
        <v>0</v>
      </c>
      <c r="U1847">
        <v>0</v>
      </c>
      <c r="V1847">
        <v>0</v>
      </c>
      <c r="W1847">
        <v>0</v>
      </c>
      <c r="X1847">
        <v>0</v>
      </c>
      <c r="Y1847">
        <v>0</v>
      </c>
      <c r="Z1847">
        <v>0</v>
      </c>
      <c r="AA1847">
        <v>0</v>
      </c>
      <c r="AB1847">
        <v>0</v>
      </c>
      <c r="AC1847">
        <v>0</v>
      </c>
      <c r="AD1847">
        <v>0</v>
      </c>
      <c r="AJ1847" cm="1">
        <f t="array" ref="AJ1847">IF(OR(COUNTIF(R1847,$AZ$2:$AZ$19)),0,1)</f>
        <v>0</v>
      </c>
      <c r="AK1847" cm="1">
        <f t="array" ref="AK1847">IF(OR(COUNTIF(S1847,$AZ$2:$AZ$19)),0,1)</f>
        <v>0</v>
      </c>
      <c r="AL1847" cm="1">
        <f t="array" ref="AL1847">IF(OR(COUNTIF(T1847,$AZ$2:$AZ$19)),0,1)</f>
        <v>0</v>
      </c>
      <c r="AM1847" cm="1">
        <f t="array" ref="AM1847">IF(OR(COUNTIF(U1847,$AZ$2:$AZ$19)),0,1)</f>
        <v>0</v>
      </c>
      <c r="AN1847" cm="1">
        <f t="array" ref="AN1847">IF(OR(COUNTIF(V1847,$AZ$2:$AZ$19)),0,1)</f>
        <v>0</v>
      </c>
      <c r="AO1847" cm="1">
        <f t="array" ref="AO1847">IF(OR(COUNTIF(W1847,$AZ$2:$AZ$19)),0,1)</f>
        <v>0</v>
      </c>
      <c r="AP1847" cm="1">
        <f t="array" ref="AP1847">IF(OR(COUNTIF(X1847,$AZ$2:$AZ$19)),0,1)</f>
        <v>0</v>
      </c>
      <c r="AQ1847" cm="1">
        <f t="array" ref="AQ1847">IF(OR(COUNTIF(Y1847,$AZ$2:$AZ$19)),0,1)</f>
        <v>0</v>
      </c>
      <c r="AR1847" cm="1">
        <f t="array" ref="AR1847">IF(OR(COUNTIF(Z1847,$AZ$2:$AZ$19)),0,1)</f>
        <v>0</v>
      </c>
      <c r="AS1847" cm="1">
        <f t="array" ref="AS1847">IF(OR(COUNTIF(AA1847,$AZ$2:$AZ$19)),0,1)</f>
        <v>0</v>
      </c>
      <c r="AT1847" cm="1">
        <f t="array" ref="AT1847">IF(OR(COUNTIF(AB1847,$AZ$2:$AZ$19)),0,1)</f>
        <v>0</v>
      </c>
      <c r="AU1847" cm="1">
        <f t="array" ref="AU1847">IF(OR(COUNTIF(AC1847,$AZ$2:$AZ$19)),0,1)</f>
        <v>0</v>
      </c>
      <c r="AV1847" cm="1">
        <f t="array" ref="AV1847">IF(OR(COUNTIF(AD1847,$AZ$2:$AZ$19)),0,1)</f>
        <v>0</v>
      </c>
      <c r="AX1847">
        <f t="shared" si="33"/>
        <v>0</v>
      </c>
    </row>
    <row r="1848" spans="1:50" x14ac:dyDescent="0.3">
      <c r="A1848" s="88" t="str" cm="1">
        <f t="array" aca="1" ref="A1848" ca="1">IF(AX1848&gt;0,'Licensee Info'!$A$2:$A$2,"#N/A")</f>
        <v>#N/A</v>
      </c>
      <c r="B1848" s="88" t="str">
        <f>'Cover Sheet'!$A$3</f>
        <v>[insert AFS Reporting Period]</v>
      </c>
      <c r="C1848" s="88" t="str">
        <f>'Cover Sheet'!$D$3</f>
        <v>[insert all medical and adult-use license record numbers covered by this AFS]</v>
      </c>
      <c r="D1848" s="88" t="str">
        <f>'Cover Sheet'!$A$6</f>
        <v>[insert name of firm]</v>
      </c>
      <c r="E1848" s="88" t="str">
        <f>'Cover Sheet'!$B$6</f>
        <v>[insert CPA name]</v>
      </c>
      <c r="F1848" s="88" t="str">
        <f>'Cover Sheet'!$B$8</f>
        <v>[insert CPA license number]</v>
      </c>
      <c r="G1848" s="88" t="str">
        <f>'Cover Sheet'!$D$6</f>
        <v>[insert direct email address]</v>
      </c>
      <c r="H1848" s="88" t="str">
        <f>'Cover Sheet'!$D$8</f>
        <v>[insert direct phone number]</v>
      </c>
      <c r="I1848" s="88" t="str">
        <f>'Cover Sheet'!$D$10</f>
        <v>[insert firm mailing address]</v>
      </c>
      <c r="J1848" s="88" t="str">
        <f>'Licensee Info'!$E$2</f>
        <v>Report not attested to correctly</v>
      </c>
      <c r="K1848" s="91" t="s">
        <v>309</v>
      </c>
      <c r="L1848" s="91">
        <v>1</v>
      </c>
      <c r="M1848" s="91">
        <v>2</v>
      </c>
      <c r="N1848" s="91">
        <v>10</v>
      </c>
      <c r="O1848" s="91">
        <v>1</v>
      </c>
      <c r="P1848" s="91"/>
      <c r="Q1848" s="91"/>
      <c r="R1848" s="91" t="str">
        <f ca="1">'E5 - Service Vendors'!$C$291</f>
        <v>[Autofilled based on inputs from part 1]</v>
      </c>
      <c r="S1848" s="91" cm="1">
        <f t="array" ref="S1848:W1859">'E5 - Service Vendors'!$A$293:$E$304</f>
        <v>0</v>
      </c>
      <c r="T1848" s="91">
        <v>0</v>
      </c>
      <c r="U1848" s="91">
        <v>0</v>
      </c>
      <c r="V1848" s="91">
        <v>0</v>
      </c>
      <c r="W1848" s="91">
        <v>0</v>
      </c>
      <c r="X1848" s="91">
        <v>0</v>
      </c>
      <c r="Y1848" s="91">
        <v>0</v>
      </c>
      <c r="Z1848" s="91">
        <v>0</v>
      </c>
      <c r="AA1848" s="91">
        <v>0</v>
      </c>
      <c r="AB1848" s="91">
        <v>0</v>
      </c>
      <c r="AC1848" s="91">
        <v>0</v>
      </c>
      <c r="AD1848" s="91">
        <v>0</v>
      </c>
      <c r="AE1848" s="91"/>
      <c r="AF1848" s="91"/>
      <c r="AG1848" s="91"/>
      <c r="AH1848" s="91"/>
      <c r="AJ1848" cm="1">
        <f t="array" aca="1" ref="AJ1848" ca="1">IF(OR(COUNTIF(R1848,$AZ$2:$AZ$19)),0,1)</f>
        <v>0</v>
      </c>
      <c r="AK1848" cm="1">
        <f t="array" ref="AK1848">IF(OR(COUNTIF(S1848,$AZ$2:$AZ$19)),0,1)</f>
        <v>0</v>
      </c>
      <c r="AL1848" cm="1">
        <f t="array" ref="AL1848">IF(OR(COUNTIF(T1848,$AZ$2:$AZ$19)),0,1)</f>
        <v>0</v>
      </c>
      <c r="AM1848" cm="1">
        <f t="array" ref="AM1848">IF(OR(COUNTIF(U1848,$AZ$2:$AZ$19)),0,1)</f>
        <v>0</v>
      </c>
      <c r="AN1848" cm="1">
        <f t="array" ref="AN1848">IF(OR(COUNTIF(V1848,$AZ$2:$AZ$19)),0,1)</f>
        <v>0</v>
      </c>
      <c r="AO1848" cm="1">
        <f t="array" ref="AO1848">IF(OR(COUNTIF(W1848,$AZ$2:$AZ$19)),0,1)</f>
        <v>0</v>
      </c>
      <c r="AP1848" cm="1">
        <f t="array" ref="AP1848">IF(OR(COUNTIF(X1848,$AZ$2:$AZ$19)),0,1)</f>
        <v>0</v>
      </c>
      <c r="AQ1848" cm="1">
        <f t="array" ref="AQ1848">IF(OR(COUNTIF(Y1848,$AZ$2:$AZ$19)),0,1)</f>
        <v>0</v>
      </c>
      <c r="AR1848" cm="1">
        <f t="array" ref="AR1848">IF(OR(COUNTIF(Z1848,$AZ$2:$AZ$19)),0,1)</f>
        <v>0</v>
      </c>
      <c r="AS1848" cm="1">
        <f t="array" ref="AS1848">IF(OR(COUNTIF(AA1848,$AZ$2:$AZ$19)),0,1)</f>
        <v>0</v>
      </c>
      <c r="AT1848" cm="1">
        <f t="array" ref="AT1848">IF(OR(COUNTIF(AB1848,$AZ$2:$AZ$19)),0,1)</f>
        <v>0</v>
      </c>
      <c r="AU1848" cm="1">
        <f t="array" ref="AU1848">IF(OR(COUNTIF(AC1848,$AZ$2:$AZ$19)),0,1)</f>
        <v>0</v>
      </c>
      <c r="AV1848" cm="1">
        <f t="array" ref="AV1848">IF(OR(COUNTIF(AD1848,$AZ$2:$AZ$19)),0,1)</f>
        <v>0</v>
      </c>
      <c r="AX1848">
        <f t="shared" ca="1" si="33"/>
        <v>0</v>
      </c>
    </row>
    <row r="1849" spans="1:50" x14ac:dyDescent="0.3">
      <c r="A1849" s="92" t="str" cm="1">
        <f t="array" aca="1" ref="A1849" ca="1">IF(AX1849&gt;0,'Licensee Info'!$A$2:$A$2,"#N/A")</f>
        <v>#N/A</v>
      </c>
      <c r="B1849" s="88" t="str">
        <f>'Cover Sheet'!$A$3</f>
        <v>[insert AFS Reporting Period]</v>
      </c>
      <c r="C1849" s="88" t="str">
        <f>'Cover Sheet'!$D$3</f>
        <v>[insert all medical and adult-use license record numbers covered by this AFS]</v>
      </c>
      <c r="D1849" s="88" t="str">
        <f>'Cover Sheet'!$A$6</f>
        <v>[insert name of firm]</v>
      </c>
      <c r="E1849" s="88" t="str">
        <f>'Cover Sheet'!$B$6</f>
        <v>[insert CPA name]</v>
      </c>
      <c r="F1849" s="88" t="str">
        <f>'Cover Sheet'!$B$8</f>
        <v>[insert CPA license number]</v>
      </c>
      <c r="G1849" s="88" t="str">
        <f>'Cover Sheet'!$D$6</f>
        <v>[insert direct email address]</v>
      </c>
      <c r="H1849" s="88" t="str">
        <f>'Cover Sheet'!$D$8</f>
        <v>[insert direct phone number]</v>
      </c>
      <c r="I1849" s="88" t="str">
        <f>'Cover Sheet'!$D$10</f>
        <v>[insert firm mailing address]</v>
      </c>
      <c r="J1849" s="88" t="str">
        <f>'Licensee Info'!$E$2</f>
        <v>Report not attested to correctly</v>
      </c>
      <c r="K1849" t="s">
        <v>309</v>
      </c>
      <c r="L1849">
        <v>1</v>
      </c>
      <c r="M1849">
        <v>2</v>
      </c>
      <c r="N1849">
        <v>10</v>
      </c>
      <c r="O1849">
        <v>2</v>
      </c>
      <c r="R1849" t="str">
        <f ca="1">'E5 - Service Vendors'!$C$291</f>
        <v>[Autofilled based on inputs from part 1]</v>
      </c>
      <c r="S1849">
        <v>0</v>
      </c>
      <c r="T1849">
        <v>0</v>
      </c>
      <c r="U1849">
        <v>0</v>
      </c>
      <c r="V1849">
        <v>0</v>
      </c>
      <c r="W1849">
        <v>0</v>
      </c>
      <c r="X1849">
        <v>0</v>
      </c>
      <c r="Y1849">
        <v>0</v>
      </c>
      <c r="Z1849">
        <v>0</v>
      </c>
      <c r="AA1849">
        <v>0</v>
      </c>
      <c r="AB1849">
        <v>0</v>
      </c>
      <c r="AC1849">
        <v>0</v>
      </c>
      <c r="AD1849">
        <v>0</v>
      </c>
      <c r="AJ1849" cm="1">
        <f t="array" aca="1" ref="AJ1849" ca="1">IF(OR(COUNTIF(R1849,$AZ$2:$AZ$19)),0,1)</f>
        <v>0</v>
      </c>
      <c r="AK1849" cm="1">
        <f t="array" ref="AK1849">IF(OR(COUNTIF(S1849,$AZ$2:$AZ$19)),0,1)</f>
        <v>0</v>
      </c>
      <c r="AL1849" cm="1">
        <f t="array" ref="AL1849">IF(OR(COUNTIF(T1849,$AZ$2:$AZ$19)),0,1)</f>
        <v>0</v>
      </c>
      <c r="AM1849" cm="1">
        <f t="array" ref="AM1849">IF(OR(COUNTIF(U1849,$AZ$2:$AZ$19)),0,1)</f>
        <v>0</v>
      </c>
      <c r="AN1849" cm="1">
        <f t="array" ref="AN1849">IF(OR(COUNTIF(V1849,$AZ$2:$AZ$19)),0,1)</f>
        <v>0</v>
      </c>
      <c r="AO1849" cm="1">
        <f t="array" ref="AO1849">IF(OR(COUNTIF(W1849,$AZ$2:$AZ$19)),0,1)</f>
        <v>0</v>
      </c>
      <c r="AP1849" cm="1">
        <f t="array" ref="AP1849">IF(OR(COUNTIF(X1849,$AZ$2:$AZ$19)),0,1)</f>
        <v>0</v>
      </c>
      <c r="AQ1849" cm="1">
        <f t="array" ref="AQ1849">IF(OR(COUNTIF(Y1849,$AZ$2:$AZ$19)),0,1)</f>
        <v>0</v>
      </c>
      <c r="AR1849" cm="1">
        <f t="array" ref="AR1849">IF(OR(COUNTIF(Z1849,$AZ$2:$AZ$19)),0,1)</f>
        <v>0</v>
      </c>
      <c r="AS1849" cm="1">
        <f t="array" ref="AS1849">IF(OR(COUNTIF(AA1849,$AZ$2:$AZ$19)),0,1)</f>
        <v>0</v>
      </c>
      <c r="AT1849" cm="1">
        <f t="array" ref="AT1849">IF(OR(COUNTIF(AB1849,$AZ$2:$AZ$19)),0,1)</f>
        <v>0</v>
      </c>
      <c r="AU1849" cm="1">
        <f t="array" ref="AU1849">IF(OR(COUNTIF(AC1849,$AZ$2:$AZ$19)),0,1)</f>
        <v>0</v>
      </c>
      <c r="AV1849" cm="1">
        <f t="array" ref="AV1849">IF(OR(COUNTIF(AD1849,$AZ$2:$AZ$19)),0,1)</f>
        <v>0</v>
      </c>
      <c r="AX1849">
        <f t="shared" ca="1" si="33"/>
        <v>0</v>
      </c>
    </row>
    <row r="1850" spans="1:50" x14ac:dyDescent="0.3">
      <c r="A1850" s="88" t="str" cm="1">
        <f t="array" aca="1" ref="A1850" ca="1">IF(AX1850&gt;0,'Licensee Info'!$A$2:$A$2,"#N/A")</f>
        <v>#N/A</v>
      </c>
      <c r="B1850" s="88" t="str">
        <f>'Cover Sheet'!$A$3</f>
        <v>[insert AFS Reporting Period]</v>
      </c>
      <c r="C1850" s="88" t="str">
        <f>'Cover Sheet'!$D$3</f>
        <v>[insert all medical and adult-use license record numbers covered by this AFS]</v>
      </c>
      <c r="D1850" s="88" t="str">
        <f>'Cover Sheet'!$A$6</f>
        <v>[insert name of firm]</v>
      </c>
      <c r="E1850" s="88" t="str">
        <f>'Cover Sheet'!$B$6</f>
        <v>[insert CPA name]</v>
      </c>
      <c r="F1850" s="88" t="str">
        <f>'Cover Sheet'!$B$8</f>
        <v>[insert CPA license number]</v>
      </c>
      <c r="G1850" s="88" t="str">
        <f>'Cover Sheet'!$D$6</f>
        <v>[insert direct email address]</v>
      </c>
      <c r="H1850" s="88" t="str">
        <f>'Cover Sheet'!$D$8</f>
        <v>[insert direct phone number]</v>
      </c>
      <c r="I1850" s="88" t="str">
        <f>'Cover Sheet'!$D$10</f>
        <v>[insert firm mailing address]</v>
      </c>
      <c r="J1850" s="88" t="str">
        <f>'Licensee Info'!$E$2</f>
        <v>Report not attested to correctly</v>
      </c>
      <c r="K1850" s="91" t="s">
        <v>309</v>
      </c>
      <c r="L1850" s="91">
        <v>1</v>
      </c>
      <c r="M1850" s="91">
        <v>2</v>
      </c>
      <c r="N1850" s="91">
        <v>10</v>
      </c>
      <c r="O1850" s="91">
        <v>3</v>
      </c>
      <c r="P1850" s="91"/>
      <c r="Q1850" s="91"/>
      <c r="R1850" s="91" t="str">
        <f ca="1">'E5 - Service Vendors'!$C$291</f>
        <v>[Autofilled based on inputs from part 1]</v>
      </c>
      <c r="S1850" s="91">
        <v>0</v>
      </c>
      <c r="T1850" s="91">
        <v>0</v>
      </c>
      <c r="U1850" s="91">
        <v>0</v>
      </c>
      <c r="V1850" s="91">
        <v>0</v>
      </c>
      <c r="W1850" s="91">
        <v>0</v>
      </c>
      <c r="X1850" s="91">
        <v>0</v>
      </c>
      <c r="Y1850" s="91">
        <v>0</v>
      </c>
      <c r="Z1850" s="91">
        <v>0</v>
      </c>
      <c r="AA1850" s="91">
        <v>0</v>
      </c>
      <c r="AB1850" s="91">
        <v>0</v>
      </c>
      <c r="AC1850" s="91">
        <v>0</v>
      </c>
      <c r="AD1850" s="91">
        <v>0</v>
      </c>
      <c r="AE1850" s="91"/>
      <c r="AF1850" s="91"/>
      <c r="AG1850" s="91"/>
      <c r="AH1850" s="91"/>
      <c r="AJ1850" cm="1">
        <f t="array" aca="1" ref="AJ1850" ca="1">IF(OR(COUNTIF(R1850,$AZ$2:$AZ$19)),0,1)</f>
        <v>0</v>
      </c>
      <c r="AK1850" cm="1">
        <f t="array" ref="AK1850">IF(OR(COUNTIF(S1850,$AZ$2:$AZ$19)),0,1)</f>
        <v>0</v>
      </c>
      <c r="AL1850" cm="1">
        <f t="array" ref="AL1850">IF(OR(COUNTIF(T1850,$AZ$2:$AZ$19)),0,1)</f>
        <v>0</v>
      </c>
      <c r="AM1850" cm="1">
        <f t="array" ref="AM1850">IF(OR(COUNTIF(U1850,$AZ$2:$AZ$19)),0,1)</f>
        <v>0</v>
      </c>
      <c r="AN1850" cm="1">
        <f t="array" ref="AN1850">IF(OR(COUNTIF(V1850,$AZ$2:$AZ$19)),0,1)</f>
        <v>0</v>
      </c>
      <c r="AO1850" cm="1">
        <f t="array" ref="AO1850">IF(OR(COUNTIF(W1850,$AZ$2:$AZ$19)),0,1)</f>
        <v>0</v>
      </c>
      <c r="AP1850" cm="1">
        <f t="array" ref="AP1850">IF(OR(COUNTIF(X1850,$AZ$2:$AZ$19)),0,1)</f>
        <v>0</v>
      </c>
      <c r="AQ1850" cm="1">
        <f t="array" ref="AQ1850">IF(OR(COUNTIF(Y1850,$AZ$2:$AZ$19)),0,1)</f>
        <v>0</v>
      </c>
      <c r="AR1850" cm="1">
        <f t="array" ref="AR1850">IF(OR(COUNTIF(Z1850,$AZ$2:$AZ$19)),0,1)</f>
        <v>0</v>
      </c>
      <c r="AS1850" cm="1">
        <f t="array" ref="AS1850">IF(OR(COUNTIF(AA1850,$AZ$2:$AZ$19)),0,1)</f>
        <v>0</v>
      </c>
      <c r="AT1850" cm="1">
        <f t="array" ref="AT1850">IF(OR(COUNTIF(AB1850,$AZ$2:$AZ$19)),0,1)</f>
        <v>0</v>
      </c>
      <c r="AU1850" cm="1">
        <f t="array" ref="AU1850">IF(OR(COUNTIF(AC1850,$AZ$2:$AZ$19)),0,1)</f>
        <v>0</v>
      </c>
      <c r="AV1850" cm="1">
        <f t="array" ref="AV1850">IF(OR(COUNTIF(AD1850,$AZ$2:$AZ$19)),0,1)</f>
        <v>0</v>
      </c>
      <c r="AX1850">
        <f t="shared" ca="1" si="33"/>
        <v>0</v>
      </c>
    </row>
    <row r="1851" spans="1:50" x14ac:dyDescent="0.3">
      <c r="A1851" s="92" t="str" cm="1">
        <f t="array" aca="1" ref="A1851" ca="1">IF(AX1851&gt;0,'Licensee Info'!$A$2:$A$2,"#N/A")</f>
        <v>#N/A</v>
      </c>
      <c r="B1851" s="88" t="str">
        <f>'Cover Sheet'!$A$3</f>
        <v>[insert AFS Reporting Period]</v>
      </c>
      <c r="C1851" s="88" t="str">
        <f>'Cover Sheet'!$D$3</f>
        <v>[insert all medical and adult-use license record numbers covered by this AFS]</v>
      </c>
      <c r="D1851" s="88" t="str">
        <f>'Cover Sheet'!$A$6</f>
        <v>[insert name of firm]</v>
      </c>
      <c r="E1851" s="88" t="str">
        <f>'Cover Sheet'!$B$6</f>
        <v>[insert CPA name]</v>
      </c>
      <c r="F1851" s="88" t="str">
        <f>'Cover Sheet'!$B$8</f>
        <v>[insert CPA license number]</v>
      </c>
      <c r="G1851" s="88" t="str">
        <f>'Cover Sheet'!$D$6</f>
        <v>[insert direct email address]</v>
      </c>
      <c r="H1851" s="88" t="str">
        <f>'Cover Sheet'!$D$8</f>
        <v>[insert direct phone number]</v>
      </c>
      <c r="I1851" s="88" t="str">
        <f>'Cover Sheet'!$D$10</f>
        <v>[insert firm mailing address]</v>
      </c>
      <c r="J1851" s="88" t="str">
        <f>'Licensee Info'!$E$2</f>
        <v>Report not attested to correctly</v>
      </c>
      <c r="K1851" t="s">
        <v>309</v>
      </c>
      <c r="L1851">
        <v>1</v>
      </c>
      <c r="M1851">
        <v>2</v>
      </c>
      <c r="N1851">
        <v>10</v>
      </c>
      <c r="O1851">
        <v>4</v>
      </c>
      <c r="R1851" t="str">
        <f ca="1">'E5 - Service Vendors'!$C$291</f>
        <v>[Autofilled based on inputs from part 1]</v>
      </c>
      <c r="S1851">
        <v>0</v>
      </c>
      <c r="T1851">
        <v>0</v>
      </c>
      <c r="U1851">
        <v>0</v>
      </c>
      <c r="V1851">
        <v>0</v>
      </c>
      <c r="W1851">
        <v>0</v>
      </c>
      <c r="X1851">
        <v>0</v>
      </c>
      <c r="Y1851">
        <v>0</v>
      </c>
      <c r="Z1851">
        <v>0</v>
      </c>
      <c r="AA1851">
        <v>0</v>
      </c>
      <c r="AB1851">
        <v>0</v>
      </c>
      <c r="AC1851">
        <v>0</v>
      </c>
      <c r="AD1851">
        <v>0</v>
      </c>
      <c r="AJ1851" cm="1">
        <f t="array" aca="1" ref="AJ1851" ca="1">IF(OR(COUNTIF(R1851,$AZ$2:$AZ$19)),0,1)</f>
        <v>0</v>
      </c>
      <c r="AK1851" cm="1">
        <f t="array" ref="AK1851">IF(OR(COUNTIF(S1851,$AZ$2:$AZ$19)),0,1)</f>
        <v>0</v>
      </c>
      <c r="AL1851" cm="1">
        <f t="array" ref="AL1851">IF(OR(COUNTIF(T1851,$AZ$2:$AZ$19)),0,1)</f>
        <v>0</v>
      </c>
      <c r="AM1851" cm="1">
        <f t="array" ref="AM1851">IF(OR(COUNTIF(U1851,$AZ$2:$AZ$19)),0,1)</f>
        <v>0</v>
      </c>
      <c r="AN1851" cm="1">
        <f t="array" ref="AN1851">IF(OR(COUNTIF(V1851,$AZ$2:$AZ$19)),0,1)</f>
        <v>0</v>
      </c>
      <c r="AO1851" cm="1">
        <f t="array" ref="AO1851">IF(OR(COUNTIF(W1851,$AZ$2:$AZ$19)),0,1)</f>
        <v>0</v>
      </c>
      <c r="AP1851" cm="1">
        <f t="array" ref="AP1851">IF(OR(COUNTIF(X1851,$AZ$2:$AZ$19)),0,1)</f>
        <v>0</v>
      </c>
      <c r="AQ1851" cm="1">
        <f t="array" ref="AQ1851">IF(OR(COUNTIF(Y1851,$AZ$2:$AZ$19)),0,1)</f>
        <v>0</v>
      </c>
      <c r="AR1851" cm="1">
        <f t="array" ref="AR1851">IF(OR(COUNTIF(Z1851,$AZ$2:$AZ$19)),0,1)</f>
        <v>0</v>
      </c>
      <c r="AS1851" cm="1">
        <f t="array" ref="AS1851">IF(OR(COUNTIF(AA1851,$AZ$2:$AZ$19)),0,1)</f>
        <v>0</v>
      </c>
      <c r="AT1851" cm="1">
        <f t="array" ref="AT1851">IF(OR(COUNTIF(AB1851,$AZ$2:$AZ$19)),0,1)</f>
        <v>0</v>
      </c>
      <c r="AU1851" cm="1">
        <f t="array" ref="AU1851">IF(OR(COUNTIF(AC1851,$AZ$2:$AZ$19)),0,1)</f>
        <v>0</v>
      </c>
      <c r="AV1851" cm="1">
        <f t="array" ref="AV1851">IF(OR(COUNTIF(AD1851,$AZ$2:$AZ$19)),0,1)</f>
        <v>0</v>
      </c>
      <c r="AX1851">
        <f t="shared" ca="1" si="33"/>
        <v>0</v>
      </c>
    </row>
    <row r="1852" spans="1:50" x14ac:dyDescent="0.3">
      <c r="A1852" s="88" t="str" cm="1">
        <f t="array" aca="1" ref="A1852" ca="1">IF(AX1852&gt;0,'Licensee Info'!$A$2:$A$2,"#N/A")</f>
        <v>#N/A</v>
      </c>
      <c r="B1852" s="88" t="str">
        <f>'Cover Sheet'!$A$3</f>
        <v>[insert AFS Reporting Period]</v>
      </c>
      <c r="C1852" s="88" t="str">
        <f>'Cover Sheet'!$D$3</f>
        <v>[insert all medical and adult-use license record numbers covered by this AFS]</v>
      </c>
      <c r="D1852" s="88" t="str">
        <f>'Cover Sheet'!$A$6</f>
        <v>[insert name of firm]</v>
      </c>
      <c r="E1852" s="88" t="str">
        <f>'Cover Sheet'!$B$6</f>
        <v>[insert CPA name]</v>
      </c>
      <c r="F1852" s="88" t="str">
        <f>'Cover Sheet'!$B$8</f>
        <v>[insert CPA license number]</v>
      </c>
      <c r="G1852" s="88" t="str">
        <f>'Cover Sheet'!$D$6</f>
        <v>[insert direct email address]</v>
      </c>
      <c r="H1852" s="88" t="str">
        <f>'Cover Sheet'!$D$8</f>
        <v>[insert direct phone number]</v>
      </c>
      <c r="I1852" s="88" t="str">
        <f>'Cover Sheet'!$D$10</f>
        <v>[insert firm mailing address]</v>
      </c>
      <c r="J1852" s="88" t="str">
        <f>'Licensee Info'!$E$2</f>
        <v>Report not attested to correctly</v>
      </c>
      <c r="K1852" s="91" t="s">
        <v>309</v>
      </c>
      <c r="L1852" s="91">
        <v>1</v>
      </c>
      <c r="M1852" s="91">
        <v>2</v>
      </c>
      <c r="N1852" s="91">
        <v>10</v>
      </c>
      <c r="O1852" s="91">
        <v>5</v>
      </c>
      <c r="P1852" s="91"/>
      <c r="Q1852" s="91"/>
      <c r="R1852" s="91" t="str">
        <f ca="1">'E5 - Service Vendors'!$C$291</f>
        <v>[Autofilled based on inputs from part 1]</v>
      </c>
      <c r="S1852" s="91">
        <v>0</v>
      </c>
      <c r="T1852" s="91">
        <v>0</v>
      </c>
      <c r="U1852" s="91">
        <v>0</v>
      </c>
      <c r="V1852" s="91">
        <v>0</v>
      </c>
      <c r="W1852" s="91">
        <v>0</v>
      </c>
      <c r="X1852" s="91">
        <v>0</v>
      </c>
      <c r="Y1852" s="91">
        <v>0</v>
      </c>
      <c r="Z1852" s="91">
        <v>0</v>
      </c>
      <c r="AA1852" s="91">
        <v>0</v>
      </c>
      <c r="AB1852" s="91">
        <v>0</v>
      </c>
      <c r="AC1852" s="91">
        <v>0</v>
      </c>
      <c r="AD1852" s="91">
        <v>0</v>
      </c>
      <c r="AE1852" s="91"/>
      <c r="AF1852" s="91"/>
      <c r="AG1852" s="91"/>
      <c r="AH1852" s="91"/>
      <c r="AJ1852" cm="1">
        <f t="array" aca="1" ref="AJ1852" ca="1">IF(OR(COUNTIF(R1852,$AZ$2:$AZ$19)),0,1)</f>
        <v>0</v>
      </c>
      <c r="AK1852" cm="1">
        <f t="array" ref="AK1852">IF(OR(COUNTIF(S1852,$AZ$2:$AZ$19)),0,1)</f>
        <v>0</v>
      </c>
      <c r="AL1852" cm="1">
        <f t="array" ref="AL1852">IF(OR(COUNTIF(T1852,$AZ$2:$AZ$19)),0,1)</f>
        <v>0</v>
      </c>
      <c r="AM1852" cm="1">
        <f t="array" ref="AM1852">IF(OR(COUNTIF(U1852,$AZ$2:$AZ$19)),0,1)</f>
        <v>0</v>
      </c>
      <c r="AN1852" cm="1">
        <f t="array" ref="AN1852">IF(OR(COUNTIF(V1852,$AZ$2:$AZ$19)),0,1)</f>
        <v>0</v>
      </c>
      <c r="AO1852" cm="1">
        <f t="array" ref="AO1852">IF(OR(COUNTIF(W1852,$AZ$2:$AZ$19)),0,1)</f>
        <v>0</v>
      </c>
      <c r="AP1852" cm="1">
        <f t="array" ref="AP1852">IF(OR(COUNTIF(X1852,$AZ$2:$AZ$19)),0,1)</f>
        <v>0</v>
      </c>
      <c r="AQ1852" cm="1">
        <f t="array" ref="AQ1852">IF(OR(COUNTIF(Y1852,$AZ$2:$AZ$19)),0,1)</f>
        <v>0</v>
      </c>
      <c r="AR1852" cm="1">
        <f t="array" ref="AR1852">IF(OR(COUNTIF(Z1852,$AZ$2:$AZ$19)),0,1)</f>
        <v>0</v>
      </c>
      <c r="AS1852" cm="1">
        <f t="array" ref="AS1852">IF(OR(COUNTIF(AA1852,$AZ$2:$AZ$19)),0,1)</f>
        <v>0</v>
      </c>
      <c r="AT1852" cm="1">
        <f t="array" ref="AT1852">IF(OR(COUNTIF(AB1852,$AZ$2:$AZ$19)),0,1)</f>
        <v>0</v>
      </c>
      <c r="AU1852" cm="1">
        <f t="array" ref="AU1852">IF(OR(COUNTIF(AC1852,$AZ$2:$AZ$19)),0,1)</f>
        <v>0</v>
      </c>
      <c r="AV1852" cm="1">
        <f t="array" ref="AV1852">IF(OR(COUNTIF(AD1852,$AZ$2:$AZ$19)),0,1)</f>
        <v>0</v>
      </c>
      <c r="AX1852">
        <f t="shared" ca="1" si="33"/>
        <v>0</v>
      </c>
    </row>
    <row r="1853" spans="1:50" x14ac:dyDescent="0.3">
      <c r="A1853" s="92" t="str" cm="1">
        <f t="array" aca="1" ref="A1853" ca="1">IF(AX1853&gt;0,'Licensee Info'!$A$2:$A$2,"#N/A")</f>
        <v>#N/A</v>
      </c>
      <c r="B1853" s="88" t="str">
        <f>'Cover Sheet'!$A$3</f>
        <v>[insert AFS Reporting Period]</v>
      </c>
      <c r="C1853" s="88" t="str">
        <f>'Cover Sheet'!$D$3</f>
        <v>[insert all medical and adult-use license record numbers covered by this AFS]</v>
      </c>
      <c r="D1853" s="88" t="str">
        <f>'Cover Sheet'!$A$6</f>
        <v>[insert name of firm]</v>
      </c>
      <c r="E1853" s="88" t="str">
        <f>'Cover Sheet'!$B$6</f>
        <v>[insert CPA name]</v>
      </c>
      <c r="F1853" s="88" t="str">
        <f>'Cover Sheet'!$B$8</f>
        <v>[insert CPA license number]</v>
      </c>
      <c r="G1853" s="88" t="str">
        <f>'Cover Sheet'!$D$6</f>
        <v>[insert direct email address]</v>
      </c>
      <c r="H1853" s="88" t="str">
        <f>'Cover Sheet'!$D$8</f>
        <v>[insert direct phone number]</v>
      </c>
      <c r="I1853" s="88" t="str">
        <f>'Cover Sheet'!$D$10</f>
        <v>[insert firm mailing address]</v>
      </c>
      <c r="J1853" s="88" t="str">
        <f>'Licensee Info'!$E$2</f>
        <v>Report not attested to correctly</v>
      </c>
      <c r="K1853" t="s">
        <v>309</v>
      </c>
      <c r="L1853">
        <v>1</v>
      </c>
      <c r="M1853">
        <v>2</v>
      </c>
      <c r="N1853">
        <v>10</v>
      </c>
      <c r="O1853">
        <v>6</v>
      </c>
      <c r="R1853" t="str">
        <f ca="1">'E5 - Service Vendors'!$C$291</f>
        <v>[Autofilled based on inputs from part 1]</v>
      </c>
      <c r="S1853">
        <v>0</v>
      </c>
      <c r="T1853">
        <v>0</v>
      </c>
      <c r="U1853">
        <v>0</v>
      </c>
      <c r="V1853">
        <v>0</v>
      </c>
      <c r="W1853">
        <v>0</v>
      </c>
      <c r="X1853">
        <v>0</v>
      </c>
      <c r="Y1853">
        <v>0</v>
      </c>
      <c r="Z1853">
        <v>0</v>
      </c>
      <c r="AA1853">
        <v>0</v>
      </c>
      <c r="AB1853">
        <v>0</v>
      </c>
      <c r="AC1853">
        <v>0</v>
      </c>
      <c r="AD1853">
        <v>0</v>
      </c>
      <c r="AJ1853" cm="1">
        <f t="array" aca="1" ref="AJ1853" ca="1">IF(OR(COUNTIF(R1853,$AZ$2:$AZ$19)),0,1)</f>
        <v>0</v>
      </c>
      <c r="AK1853" cm="1">
        <f t="array" ref="AK1853">IF(OR(COUNTIF(S1853,$AZ$2:$AZ$19)),0,1)</f>
        <v>0</v>
      </c>
      <c r="AL1853" cm="1">
        <f t="array" ref="AL1853">IF(OR(COUNTIF(T1853,$AZ$2:$AZ$19)),0,1)</f>
        <v>0</v>
      </c>
      <c r="AM1853" cm="1">
        <f t="array" ref="AM1853">IF(OR(COUNTIF(U1853,$AZ$2:$AZ$19)),0,1)</f>
        <v>0</v>
      </c>
      <c r="AN1853" cm="1">
        <f t="array" ref="AN1853">IF(OR(COUNTIF(V1853,$AZ$2:$AZ$19)),0,1)</f>
        <v>0</v>
      </c>
      <c r="AO1853" cm="1">
        <f t="array" ref="AO1853">IF(OR(COUNTIF(W1853,$AZ$2:$AZ$19)),0,1)</f>
        <v>0</v>
      </c>
      <c r="AP1853" cm="1">
        <f t="array" ref="AP1853">IF(OR(COUNTIF(X1853,$AZ$2:$AZ$19)),0,1)</f>
        <v>0</v>
      </c>
      <c r="AQ1853" cm="1">
        <f t="array" ref="AQ1853">IF(OR(COUNTIF(Y1853,$AZ$2:$AZ$19)),0,1)</f>
        <v>0</v>
      </c>
      <c r="AR1853" cm="1">
        <f t="array" ref="AR1853">IF(OR(COUNTIF(Z1853,$AZ$2:$AZ$19)),0,1)</f>
        <v>0</v>
      </c>
      <c r="AS1853" cm="1">
        <f t="array" ref="AS1853">IF(OR(COUNTIF(AA1853,$AZ$2:$AZ$19)),0,1)</f>
        <v>0</v>
      </c>
      <c r="AT1853" cm="1">
        <f t="array" ref="AT1853">IF(OR(COUNTIF(AB1853,$AZ$2:$AZ$19)),0,1)</f>
        <v>0</v>
      </c>
      <c r="AU1853" cm="1">
        <f t="array" ref="AU1853">IF(OR(COUNTIF(AC1853,$AZ$2:$AZ$19)),0,1)</f>
        <v>0</v>
      </c>
      <c r="AV1853" cm="1">
        <f t="array" ref="AV1853">IF(OR(COUNTIF(AD1853,$AZ$2:$AZ$19)),0,1)</f>
        <v>0</v>
      </c>
      <c r="AX1853">
        <f t="shared" ca="1" si="33"/>
        <v>0</v>
      </c>
    </row>
    <row r="1854" spans="1:50" x14ac:dyDescent="0.3">
      <c r="A1854" s="88" t="str" cm="1">
        <f t="array" aca="1" ref="A1854" ca="1">IF(AX1854&gt;0,'Licensee Info'!$A$2:$A$2,"#N/A")</f>
        <v>#N/A</v>
      </c>
      <c r="B1854" s="88" t="str">
        <f>'Cover Sheet'!$A$3</f>
        <v>[insert AFS Reporting Period]</v>
      </c>
      <c r="C1854" s="88" t="str">
        <f>'Cover Sheet'!$D$3</f>
        <v>[insert all medical and adult-use license record numbers covered by this AFS]</v>
      </c>
      <c r="D1854" s="88" t="str">
        <f>'Cover Sheet'!$A$6</f>
        <v>[insert name of firm]</v>
      </c>
      <c r="E1854" s="88" t="str">
        <f>'Cover Sheet'!$B$6</f>
        <v>[insert CPA name]</v>
      </c>
      <c r="F1854" s="88" t="str">
        <f>'Cover Sheet'!$B$8</f>
        <v>[insert CPA license number]</v>
      </c>
      <c r="G1854" s="88" t="str">
        <f>'Cover Sheet'!$D$6</f>
        <v>[insert direct email address]</v>
      </c>
      <c r="H1854" s="88" t="str">
        <f>'Cover Sheet'!$D$8</f>
        <v>[insert direct phone number]</v>
      </c>
      <c r="I1854" s="88" t="str">
        <f>'Cover Sheet'!$D$10</f>
        <v>[insert firm mailing address]</v>
      </c>
      <c r="J1854" s="88" t="str">
        <f>'Licensee Info'!$E$2</f>
        <v>Report not attested to correctly</v>
      </c>
      <c r="K1854" s="91" t="s">
        <v>309</v>
      </c>
      <c r="L1854" s="91">
        <v>1</v>
      </c>
      <c r="M1854" s="91">
        <v>2</v>
      </c>
      <c r="N1854" s="91">
        <v>10</v>
      </c>
      <c r="O1854" s="91">
        <v>7</v>
      </c>
      <c r="P1854" s="91"/>
      <c r="Q1854" s="91"/>
      <c r="R1854" s="91" t="str">
        <f ca="1">'E5 - Service Vendors'!$C$291</f>
        <v>[Autofilled based on inputs from part 1]</v>
      </c>
      <c r="S1854" s="91">
        <v>0</v>
      </c>
      <c r="T1854" s="91">
        <v>0</v>
      </c>
      <c r="U1854" s="91">
        <v>0</v>
      </c>
      <c r="V1854" s="91">
        <v>0</v>
      </c>
      <c r="W1854" s="91">
        <v>0</v>
      </c>
      <c r="X1854" s="91">
        <v>0</v>
      </c>
      <c r="Y1854" s="91">
        <v>0</v>
      </c>
      <c r="Z1854" s="91">
        <v>0</v>
      </c>
      <c r="AA1854" s="91">
        <v>0</v>
      </c>
      <c r="AB1854" s="91">
        <v>0</v>
      </c>
      <c r="AC1854" s="91">
        <v>0</v>
      </c>
      <c r="AD1854" s="91">
        <v>0</v>
      </c>
      <c r="AE1854" s="91"/>
      <c r="AF1854" s="91"/>
      <c r="AG1854" s="91"/>
      <c r="AH1854" s="91"/>
      <c r="AJ1854" cm="1">
        <f t="array" aca="1" ref="AJ1854" ca="1">IF(OR(COUNTIF(R1854,$AZ$2:$AZ$19)),0,1)</f>
        <v>0</v>
      </c>
      <c r="AK1854" cm="1">
        <f t="array" ref="AK1854">IF(OR(COUNTIF(S1854,$AZ$2:$AZ$19)),0,1)</f>
        <v>0</v>
      </c>
      <c r="AL1854" cm="1">
        <f t="array" ref="AL1854">IF(OR(COUNTIF(T1854,$AZ$2:$AZ$19)),0,1)</f>
        <v>0</v>
      </c>
      <c r="AM1854" cm="1">
        <f t="array" ref="AM1854">IF(OR(COUNTIF(U1854,$AZ$2:$AZ$19)),0,1)</f>
        <v>0</v>
      </c>
      <c r="AN1854" cm="1">
        <f t="array" ref="AN1854">IF(OR(COUNTIF(V1854,$AZ$2:$AZ$19)),0,1)</f>
        <v>0</v>
      </c>
      <c r="AO1854" cm="1">
        <f t="array" ref="AO1854">IF(OR(COUNTIF(W1854,$AZ$2:$AZ$19)),0,1)</f>
        <v>0</v>
      </c>
      <c r="AP1854" cm="1">
        <f t="array" ref="AP1854">IF(OR(COUNTIF(X1854,$AZ$2:$AZ$19)),0,1)</f>
        <v>0</v>
      </c>
      <c r="AQ1854" cm="1">
        <f t="array" ref="AQ1854">IF(OR(COUNTIF(Y1854,$AZ$2:$AZ$19)),0,1)</f>
        <v>0</v>
      </c>
      <c r="AR1854" cm="1">
        <f t="array" ref="AR1854">IF(OR(COUNTIF(Z1854,$AZ$2:$AZ$19)),0,1)</f>
        <v>0</v>
      </c>
      <c r="AS1854" cm="1">
        <f t="array" ref="AS1854">IF(OR(COUNTIF(AA1854,$AZ$2:$AZ$19)),0,1)</f>
        <v>0</v>
      </c>
      <c r="AT1854" cm="1">
        <f t="array" ref="AT1854">IF(OR(COUNTIF(AB1854,$AZ$2:$AZ$19)),0,1)</f>
        <v>0</v>
      </c>
      <c r="AU1854" cm="1">
        <f t="array" ref="AU1854">IF(OR(COUNTIF(AC1854,$AZ$2:$AZ$19)),0,1)</f>
        <v>0</v>
      </c>
      <c r="AV1854" cm="1">
        <f t="array" ref="AV1854">IF(OR(COUNTIF(AD1854,$AZ$2:$AZ$19)),0,1)</f>
        <v>0</v>
      </c>
      <c r="AX1854">
        <f t="shared" ca="1" si="33"/>
        <v>0</v>
      </c>
    </row>
    <row r="1855" spans="1:50" x14ac:dyDescent="0.3">
      <c r="A1855" s="92" t="str" cm="1">
        <f t="array" aca="1" ref="A1855" ca="1">IF(AX1855&gt;0,'Licensee Info'!$A$2:$A$2,"#N/A")</f>
        <v>#N/A</v>
      </c>
      <c r="B1855" s="88" t="str">
        <f>'Cover Sheet'!$A$3</f>
        <v>[insert AFS Reporting Period]</v>
      </c>
      <c r="C1855" s="88" t="str">
        <f>'Cover Sheet'!$D$3</f>
        <v>[insert all medical and adult-use license record numbers covered by this AFS]</v>
      </c>
      <c r="D1855" s="88" t="str">
        <f>'Cover Sheet'!$A$6</f>
        <v>[insert name of firm]</v>
      </c>
      <c r="E1855" s="88" t="str">
        <f>'Cover Sheet'!$B$6</f>
        <v>[insert CPA name]</v>
      </c>
      <c r="F1855" s="88" t="str">
        <f>'Cover Sheet'!$B$8</f>
        <v>[insert CPA license number]</v>
      </c>
      <c r="G1855" s="88" t="str">
        <f>'Cover Sheet'!$D$6</f>
        <v>[insert direct email address]</v>
      </c>
      <c r="H1855" s="88" t="str">
        <f>'Cover Sheet'!$D$8</f>
        <v>[insert direct phone number]</v>
      </c>
      <c r="I1855" s="88" t="str">
        <f>'Cover Sheet'!$D$10</f>
        <v>[insert firm mailing address]</v>
      </c>
      <c r="J1855" s="88" t="str">
        <f>'Licensee Info'!$E$2</f>
        <v>Report not attested to correctly</v>
      </c>
      <c r="K1855" t="s">
        <v>309</v>
      </c>
      <c r="L1855">
        <v>1</v>
      </c>
      <c r="M1855">
        <v>2</v>
      </c>
      <c r="N1855">
        <v>10</v>
      </c>
      <c r="O1855">
        <v>8</v>
      </c>
      <c r="R1855" t="str">
        <f ca="1">'E5 - Service Vendors'!$C$291</f>
        <v>[Autofilled based on inputs from part 1]</v>
      </c>
      <c r="S1855">
        <v>0</v>
      </c>
      <c r="T1855">
        <v>0</v>
      </c>
      <c r="U1855">
        <v>0</v>
      </c>
      <c r="V1855">
        <v>0</v>
      </c>
      <c r="W1855">
        <v>0</v>
      </c>
      <c r="X1855">
        <v>0</v>
      </c>
      <c r="Y1855">
        <v>0</v>
      </c>
      <c r="Z1855">
        <v>0</v>
      </c>
      <c r="AA1855">
        <v>0</v>
      </c>
      <c r="AB1855">
        <v>0</v>
      </c>
      <c r="AC1855">
        <v>0</v>
      </c>
      <c r="AD1855">
        <v>0</v>
      </c>
      <c r="AJ1855" cm="1">
        <f t="array" aca="1" ref="AJ1855" ca="1">IF(OR(COUNTIF(R1855,$AZ$2:$AZ$19)),0,1)</f>
        <v>0</v>
      </c>
      <c r="AK1855" cm="1">
        <f t="array" ref="AK1855">IF(OR(COUNTIF(S1855,$AZ$2:$AZ$19)),0,1)</f>
        <v>0</v>
      </c>
      <c r="AL1855" cm="1">
        <f t="array" ref="AL1855">IF(OR(COUNTIF(T1855,$AZ$2:$AZ$19)),0,1)</f>
        <v>0</v>
      </c>
      <c r="AM1855" cm="1">
        <f t="array" ref="AM1855">IF(OR(COUNTIF(U1855,$AZ$2:$AZ$19)),0,1)</f>
        <v>0</v>
      </c>
      <c r="AN1855" cm="1">
        <f t="array" ref="AN1855">IF(OR(COUNTIF(V1855,$AZ$2:$AZ$19)),0,1)</f>
        <v>0</v>
      </c>
      <c r="AO1855" cm="1">
        <f t="array" ref="AO1855">IF(OR(COUNTIF(W1855,$AZ$2:$AZ$19)),0,1)</f>
        <v>0</v>
      </c>
      <c r="AP1855" cm="1">
        <f t="array" ref="AP1855">IF(OR(COUNTIF(X1855,$AZ$2:$AZ$19)),0,1)</f>
        <v>0</v>
      </c>
      <c r="AQ1855" cm="1">
        <f t="array" ref="AQ1855">IF(OR(COUNTIF(Y1855,$AZ$2:$AZ$19)),0,1)</f>
        <v>0</v>
      </c>
      <c r="AR1855" cm="1">
        <f t="array" ref="AR1855">IF(OR(COUNTIF(Z1855,$AZ$2:$AZ$19)),0,1)</f>
        <v>0</v>
      </c>
      <c r="AS1855" cm="1">
        <f t="array" ref="AS1855">IF(OR(COUNTIF(AA1855,$AZ$2:$AZ$19)),0,1)</f>
        <v>0</v>
      </c>
      <c r="AT1855" cm="1">
        <f t="array" ref="AT1855">IF(OR(COUNTIF(AB1855,$AZ$2:$AZ$19)),0,1)</f>
        <v>0</v>
      </c>
      <c r="AU1855" cm="1">
        <f t="array" ref="AU1855">IF(OR(COUNTIF(AC1855,$AZ$2:$AZ$19)),0,1)</f>
        <v>0</v>
      </c>
      <c r="AV1855" cm="1">
        <f t="array" ref="AV1855">IF(OR(COUNTIF(AD1855,$AZ$2:$AZ$19)),0,1)</f>
        <v>0</v>
      </c>
      <c r="AX1855">
        <f t="shared" ca="1" si="33"/>
        <v>0</v>
      </c>
    </row>
    <row r="1856" spans="1:50" x14ac:dyDescent="0.3">
      <c r="A1856" s="88" t="str" cm="1">
        <f t="array" aca="1" ref="A1856" ca="1">IF(AX1856&gt;0,'Licensee Info'!$A$2:$A$2,"#N/A")</f>
        <v>#N/A</v>
      </c>
      <c r="B1856" s="88" t="str">
        <f>'Cover Sheet'!$A$3</f>
        <v>[insert AFS Reporting Period]</v>
      </c>
      <c r="C1856" s="88" t="str">
        <f>'Cover Sheet'!$D$3</f>
        <v>[insert all medical and adult-use license record numbers covered by this AFS]</v>
      </c>
      <c r="D1856" s="88" t="str">
        <f>'Cover Sheet'!$A$6</f>
        <v>[insert name of firm]</v>
      </c>
      <c r="E1856" s="88" t="str">
        <f>'Cover Sheet'!$B$6</f>
        <v>[insert CPA name]</v>
      </c>
      <c r="F1856" s="88" t="str">
        <f>'Cover Sheet'!$B$8</f>
        <v>[insert CPA license number]</v>
      </c>
      <c r="G1856" s="88" t="str">
        <f>'Cover Sheet'!$D$6</f>
        <v>[insert direct email address]</v>
      </c>
      <c r="H1856" s="88" t="str">
        <f>'Cover Sheet'!$D$8</f>
        <v>[insert direct phone number]</v>
      </c>
      <c r="I1856" s="88" t="str">
        <f>'Cover Sheet'!$D$10</f>
        <v>[insert firm mailing address]</v>
      </c>
      <c r="J1856" s="88" t="str">
        <f>'Licensee Info'!$E$2</f>
        <v>Report not attested to correctly</v>
      </c>
      <c r="K1856" s="91" t="s">
        <v>309</v>
      </c>
      <c r="L1856" s="91">
        <v>1</v>
      </c>
      <c r="M1856" s="91">
        <v>2</v>
      </c>
      <c r="N1856" s="91">
        <v>10</v>
      </c>
      <c r="O1856" s="91">
        <v>9</v>
      </c>
      <c r="P1856" s="91"/>
      <c r="Q1856" s="91"/>
      <c r="R1856" s="91" t="str">
        <f ca="1">'E5 - Service Vendors'!$C$291</f>
        <v>[Autofilled based on inputs from part 1]</v>
      </c>
      <c r="S1856" s="91">
        <v>0</v>
      </c>
      <c r="T1856" s="91">
        <v>0</v>
      </c>
      <c r="U1856" s="91">
        <v>0</v>
      </c>
      <c r="V1856" s="91">
        <v>0</v>
      </c>
      <c r="W1856" s="91">
        <v>0</v>
      </c>
      <c r="X1856" s="91">
        <v>0</v>
      </c>
      <c r="Y1856" s="91">
        <v>0</v>
      </c>
      <c r="Z1856" s="91">
        <v>0</v>
      </c>
      <c r="AA1856" s="91">
        <v>0</v>
      </c>
      <c r="AB1856" s="91">
        <v>0</v>
      </c>
      <c r="AC1856" s="91">
        <v>0</v>
      </c>
      <c r="AD1856" s="91">
        <v>0</v>
      </c>
      <c r="AE1856" s="91"/>
      <c r="AF1856" s="91"/>
      <c r="AG1856" s="91"/>
      <c r="AH1856" s="91"/>
      <c r="AJ1856" cm="1">
        <f t="array" aca="1" ref="AJ1856" ca="1">IF(OR(COUNTIF(R1856,$AZ$2:$AZ$19)),0,1)</f>
        <v>0</v>
      </c>
      <c r="AK1856" cm="1">
        <f t="array" ref="AK1856">IF(OR(COUNTIF(S1856,$AZ$2:$AZ$19)),0,1)</f>
        <v>0</v>
      </c>
      <c r="AL1856" cm="1">
        <f t="array" ref="AL1856">IF(OR(COUNTIF(T1856,$AZ$2:$AZ$19)),0,1)</f>
        <v>0</v>
      </c>
      <c r="AM1856" cm="1">
        <f t="array" ref="AM1856">IF(OR(COUNTIF(U1856,$AZ$2:$AZ$19)),0,1)</f>
        <v>0</v>
      </c>
      <c r="AN1856" cm="1">
        <f t="array" ref="AN1856">IF(OR(COUNTIF(V1856,$AZ$2:$AZ$19)),0,1)</f>
        <v>0</v>
      </c>
      <c r="AO1856" cm="1">
        <f t="array" ref="AO1856">IF(OR(COUNTIF(W1856,$AZ$2:$AZ$19)),0,1)</f>
        <v>0</v>
      </c>
      <c r="AP1856" cm="1">
        <f t="array" ref="AP1856">IF(OR(COUNTIF(X1856,$AZ$2:$AZ$19)),0,1)</f>
        <v>0</v>
      </c>
      <c r="AQ1856" cm="1">
        <f t="array" ref="AQ1856">IF(OR(COUNTIF(Y1856,$AZ$2:$AZ$19)),0,1)</f>
        <v>0</v>
      </c>
      <c r="AR1856" cm="1">
        <f t="array" ref="AR1856">IF(OR(COUNTIF(Z1856,$AZ$2:$AZ$19)),0,1)</f>
        <v>0</v>
      </c>
      <c r="AS1856" cm="1">
        <f t="array" ref="AS1856">IF(OR(COUNTIF(AA1856,$AZ$2:$AZ$19)),0,1)</f>
        <v>0</v>
      </c>
      <c r="AT1856" cm="1">
        <f t="array" ref="AT1856">IF(OR(COUNTIF(AB1856,$AZ$2:$AZ$19)),0,1)</f>
        <v>0</v>
      </c>
      <c r="AU1856" cm="1">
        <f t="array" ref="AU1856">IF(OR(COUNTIF(AC1856,$AZ$2:$AZ$19)),0,1)</f>
        <v>0</v>
      </c>
      <c r="AV1856" cm="1">
        <f t="array" ref="AV1856">IF(OR(COUNTIF(AD1856,$AZ$2:$AZ$19)),0,1)</f>
        <v>0</v>
      </c>
      <c r="AX1856">
        <f t="shared" ca="1" si="33"/>
        <v>0</v>
      </c>
    </row>
    <row r="1857" spans="1:50" x14ac:dyDescent="0.3">
      <c r="A1857" s="92" t="str" cm="1">
        <f t="array" aca="1" ref="A1857" ca="1">IF(AX1857&gt;0,'Licensee Info'!$A$2:$A$2,"#N/A")</f>
        <v>#N/A</v>
      </c>
      <c r="B1857" s="88" t="str">
        <f>'Cover Sheet'!$A$3</f>
        <v>[insert AFS Reporting Period]</v>
      </c>
      <c r="C1857" s="88" t="str">
        <f>'Cover Sheet'!$D$3</f>
        <v>[insert all medical and adult-use license record numbers covered by this AFS]</v>
      </c>
      <c r="D1857" s="88" t="str">
        <f>'Cover Sheet'!$A$6</f>
        <v>[insert name of firm]</v>
      </c>
      <c r="E1857" s="88" t="str">
        <f>'Cover Sheet'!$B$6</f>
        <v>[insert CPA name]</v>
      </c>
      <c r="F1857" s="88" t="str">
        <f>'Cover Sheet'!$B$8</f>
        <v>[insert CPA license number]</v>
      </c>
      <c r="G1857" s="88" t="str">
        <f>'Cover Sheet'!$D$6</f>
        <v>[insert direct email address]</v>
      </c>
      <c r="H1857" s="88" t="str">
        <f>'Cover Sheet'!$D$8</f>
        <v>[insert direct phone number]</v>
      </c>
      <c r="I1857" s="88" t="str">
        <f>'Cover Sheet'!$D$10</f>
        <v>[insert firm mailing address]</v>
      </c>
      <c r="J1857" s="88" t="str">
        <f>'Licensee Info'!$E$2</f>
        <v>Report not attested to correctly</v>
      </c>
      <c r="K1857" t="s">
        <v>309</v>
      </c>
      <c r="L1857">
        <v>1</v>
      </c>
      <c r="M1857">
        <v>2</v>
      </c>
      <c r="N1857">
        <v>10</v>
      </c>
      <c r="O1857">
        <v>10</v>
      </c>
      <c r="R1857" t="str">
        <f ca="1">'E5 - Service Vendors'!$C$291</f>
        <v>[Autofilled based on inputs from part 1]</v>
      </c>
      <c r="S1857">
        <v>0</v>
      </c>
      <c r="T1857">
        <v>0</v>
      </c>
      <c r="U1857">
        <v>0</v>
      </c>
      <c r="V1857">
        <v>0</v>
      </c>
      <c r="W1857">
        <v>0</v>
      </c>
      <c r="X1857">
        <v>0</v>
      </c>
      <c r="Y1857">
        <v>0</v>
      </c>
      <c r="Z1857">
        <v>0</v>
      </c>
      <c r="AA1857">
        <v>0</v>
      </c>
      <c r="AB1857">
        <v>0</v>
      </c>
      <c r="AC1857">
        <v>0</v>
      </c>
      <c r="AD1857">
        <v>0</v>
      </c>
      <c r="AJ1857" cm="1">
        <f t="array" aca="1" ref="AJ1857" ca="1">IF(OR(COUNTIF(R1857,$AZ$2:$AZ$19)),0,1)</f>
        <v>0</v>
      </c>
      <c r="AK1857" cm="1">
        <f t="array" ref="AK1857">IF(OR(COUNTIF(S1857,$AZ$2:$AZ$19)),0,1)</f>
        <v>0</v>
      </c>
      <c r="AL1857" cm="1">
        <f t="array" ref="AL1857">IF(OR(COUNTIF(T1857,$AZ$2:$AZ$19)),0,1)</f>
        <v>0</v>
      </c>
      <c r="AM1857" cm="1">
        <f t="array" ref="AM1857">IF(OR(COUNTIF(U1857,$AZ$2:$AZ$19)),0,1)</f>
        <v>0</v>
      </c>
      <c r="AN1857" cm="1">
        <f t="array" ref="AN1857">IF(OR(COUNTIF(V1857,$AZ$2:$AZ$19)),0,1)</f>
        <v>0</v>
      </c>
      <c r="AO1857" cm="1">
        <f t="array" ref="AO1857">IF(OR(COUNTIF(W1857,$AZ$2:$AZ$19)),0,1)</f>
        <v>0</v>
      </c>
      <c r="AP1857" cm="1">
        <f t="array" ref="AP1857">IF(OR(COUNTIF(X1857,$AZ$2:$AZ$19)),0,1)</f>
        <v>0</v>
      </c>
      <c r="AQ1857" cm="1">
        <f t="array" ref="AQ1857">IF(OR(COUNTIF(Y1857,$AZ$2:$AZ$19)),0,1)</f>
        <v>0</v>
      </c>
      <c r="AR1857" cm="1">
        <f t="array" ref="AR1857">IF(OR(COUNTIF(Z1857,$AZ$2:$AZ$19)),0,1)</f>
        <v>0</v>
      </c>
      <c r="AS1857" cm="1">
        <f t="array" ref="AS1857">IF(OR(COUNTIF(AA1857,$AZ$2:$AZ$19)),0,1)</f>
        <v>0</v>
      </c>
      <c r="AT1857" cm="1">
        <f t="array" ref="AT1857">IF(OR(COUNTIF(AB1857,$AZ$2:$AZ$19)),0,1)</f>
        <v>0</v>
      </c>
      <c r="AU1857" cm="1">
        <f t="array" ref="AU1857">IF(OR(COUNTIF(AC1857,$AZ$2:$AZ$19)),0,1)</f>
        <v>0</v>
      </c>
      <c r="AV1857" cm="1">
        <f t="array" ref="AV1857">IF(OR(COUNTIF(AD1857,$AZ$2:$AZ$19)),0,1)</f>
        <v>0</v>
      </c>
      <c r="AX1857">
        <f t="shared" ca="1" si="33"/>
        <v>0</v>
      </c>
    </row>
    <row r="1858" spans="1:50" x14ac:dyDescent="0.3">
      <c r="A1858" s="88" t="str" cm="1">
        <f t="array" aca="1" ref="A1858" ca="1">IF(AX1858&gt;0,'Licensee Info'!$A$2:$A$2,"#N/A")</f>
        <v>#N/A</v>
      </c>
      <c r="B1858" s="88" t="str">
        <f>'Cover Sheet'!$A$3</f>
        <v>[insert AFS Reporting Period]</v>
      </c>
      <c r="C1858" s="88" t="str">
        <f>'Cover Sheet'!$D$3</f>
        <v>[insert all medical and adult-use license record numbers covered by this AFS]</v>
      </c>
      <c r="D1858" s="88" t="str">
        <f>'Cover Sheet'!$A$6</f>
        <v>[insert name of firm]</v>
      </c>
      <c r="E1858" s="88" t="str">
        <f>'Cover Sheet'!$B$6</f>
        <v>[insert CPA name]</v>
      </c>
      <c r="F1858" s="88" t="str">
        <f>'Cover Sheet'!$B$8</f>
        <v>[insert CPA license number]</v>
      </c>
      <c r="G1858" s="88" t="str">
        <f>'Cover Sheet'!$D$6</f>
        <v>[insert direct email address]</v>
      </c>
      <c r="H1858" s="88" t="str">
        <f>'Cover Sheet'!$D$8</f>
        <v>[insert direct phone number]</v>
      </c>
      <c r="I1858" s="88" t="str">
        <f>'Cover Sheet'!$D$10</f>
        <v>[insert firm mailing address]</v>
      </c>
      <c r="J1858" s="88" t="str">
        <f>'Licensee Info'!$E$2</f>
        <v>Report not attested to correctly</v>
      </c>
      <c r="K1858" s="91" t="s">
        <v>309</v>
      </c>
      <c r="L1858" s="91">
        <v>1</v>
      </c>
      <c r="M1858" s="91">
        <v>2</v>
      </c>
      <c r="N1858" s="91">
        <v>10</v>
      </c>
      <c r="O1858" s="91">
        <v>11</v>
      </c>
      <c r="P1858" s="91"/>
      <c r="Q1858" s="91"/>
      <c r="R1858" s="91" t="str">
        <f ca="1">'E5 - Service Vendors'!$C$291</f>
        <v>[Autofilled based on inputs from part 1]</v>
      </c>
      <c r="S1858" s="91">
        <v>0</v>
      </c>
      <c r="T1858" s="91">
        <v>0</v>
      </c>
      <c r="U1858" s="91">
        <v>0</v>
      </c>
      <c r="V1858" s="91">
        <v>0</v>
      </c>
      <c r="W1858" s="91">
        <v>0</v>
      </c>
      <c r="X1858" s="91">
        <v>0</v>
      </c>
      <c r="Y1858" s="91">
        <v>0</v>
      </c>
      <c r="Z1858" s="91">
        <v>0</v>
      </c>
      <c r="AA1858" s="91">
        <v>0</v>
      </c>
      <c r="AB1858" s="91">
        <v>0</v>
      </c>
      <c r="AC1858" s="91">
        <v>0</v>
      </c>
      <c r="AD1858" s="91">
        <v>0</v>
      </c>
      <c r="AE1858" s="91"/>
      <c r="AF1858" s="91"/>
      <c r="AG1858" s="91"/>
      <c r="AH1858" s="91"/>
      <c r="AJ1858" cm="1">
        <f t="array" aca="1" ref="AJ1858" ca="1">IF(OR(COUNTIF(R1858,$AZ$2:$AZ$19)),0,1)</f>
        <v>0</v>
      </c>
      <c r="AK1858" cm="1">
        <f t="array" ref="AK1858">IF(OR(COUNTIF(S1858,$AZ$2:$AZ$19)),0,1)</f>
        <v>0</v>
      </c>
      <c r="AL1858" cm="1">
        <f t="array" ref="AL1858">IF(OR(COUNTIF(T1858,$AZ$2:$AZ$19)),0,1)</f>
        <v>0</v>
      </c>
      <c r="AM1858" cm="1">
        <f t="array" ref="AM1858">IF(OR(COUNTIF(U1858,$AZ$2:$AZ$19)),0,1)</f>
        <v>0</v>
      </c>
      <c r="AN1858" cm="1">
        <f t="array" ref="AN1858">IF(OR(COUNTIF(V1858,$AZ$2:$AZ$19)),0,1)</f>
        <v>0</v>
      </c>
      <c r="AO1858" cm="1">
        <f t="array" ref="AO1858">IF(OR(COUNTIF(W1858,$AZ$2:$AZ$19)),0,1)</f>
        <v>0</v>
      </c>
      <c r="AP1858" cm="1">
        <f t="array" ref="AP1858">IF(OR(COUNTIF(X1858,$AZ$2:$AZ$19)),0,1)</f>
        <v>0</v>
      </c>
      <c r="AQ1858" cm="1">
        <f t="array" ref="AQ1858">IF(OR(COUNTIF(Y1858,$AZ$2:$AZ$19)),0,1)</f>
        <v>0</v>
      </c>
      <c r="AR1858" cm="1">
        <f t="array" ref="AR1858">IF(OR(COUNTIF(Z1858,$AZ$2:$AZ$19)),0,1)</f>
        <v>0</v>
      </c>
      <c r="AS1858" cm="1">
        <f t="array" ref="AS1858">IF(OR(COUNTIF(AA1858,$AZ$2:$AZ$19)),0,1)</f>
        <v>0</v>
      </c>
      <c r="AT1858" cm="1">
        <f t="array" ref="AT1858">IF(OR(COUNTIF(AB1858,$AZ$2:$AZ$19)),0,1)</f>
        <v>0</v>
      </c>
      <c r="AU1858" cm="1">
        <f t="array" ref="AU1858">IF(OR(COUNTIF(AC1858,$AZ$2:$AZ$19)),0,1)</f>
        <v>0</v>
      </c>
      <c r="AV1858" cm="1">
        <f t="array" ref="AV1858">IF(OR(COUNTIF(AD1858,$AZ$2:$AZ$19)),0,1)</f>
        <v>0</v>
      </c>
      <c r="AX1858">
        <f t="shared" ca="1" si="33"/>
        <v>0</v>
      </c>
    </row>
    <row r="1859" spans="1:50" x14ac:dyDescent="0.3">
      <c r="A1859" s="92" t="str" cm="1">
        <f t="array" aca="1" ref="A1859" ca="1">IF(AX1859&gt;0,'Licensee Info'!$A$2:$A$2,"#N/A")</f>
        <v>#N/A</v>
      </c>
      <c r="B1859" s="88" t="str">
        <f>'Cover Sheet'!$A$3</f>
        <v>[insert AFS Reporting Period]</v>
      </c>
      <c r="C1859" s="88" t="str">
        <f>'Cover Sheet'!$D$3</f>
        <v>[insert all medical and adult-use license record numbers covered by this AFS]</v>
      </c>
      <c r="D1859" s="88" t="str">
        <f>'Cover Sheet'!$A$6</f>
        <v>[insert name of firm]</v>
      </c>
      <c r="E1859" s="88" t="str">
        <f>'Cover Sheet'!$B$6</f>
        <v>[insert CPA name]</v>
      </c>
      <c r="F1859" s="88" t="str">
        <f>'Cover Sheet'!$B$8</f>
        <v>[insert CPA license number]</v>
      </c>
      <c r="G1859" s="88" t="str">
        <f>'Cover Sheet'!$D$6</f>
        <v>[insert direct email address]</v>
      </c>
      <c r="H1859" s="88" t="str">
        <f>'Cover Sheet'!$D$8</f>
        <v>[insert direct phone number]</v>
      </c>
      <c r="I1859" s="88" t="str">
        <f>'Cover Sheet'!$D$10</f>
        <v>[insert firm mailing address]</v>
      </c>
      <c r="J1859" s="88" t="str">
        <f>'Licensee Info'!$E$2</f>
        <v>Report not attested to correctly</v>
      </c>
      <c r="K1859" t="s">
        <v>309</v>
      </c>
      <c r="L1859">
        <v>1</v>
      </c>
      <c r="M1859">
        <v>2</v>
      </c>
      <c r="N1859">
        <v>10</v>
      </c>
      <c r="O1859">
        <v>12</v>
      </c>
      <c r="R1859" t="str">
        <f ca="1">'E5 - Service Vendors'!$C$291</f>
        <v>[Autofilled based on inputs from part 1]</v>
      </c>
      <c r="S1859">
        <v>0</v>
      </c>
      <c r="T1859">
        <v>0</v>
      </c>
      <c r="U1859">
        <v>0</v>
      </c>
      <c r="V1859">
        <v>0</v>
      </c>
      <c r="W1859">
        <v>0</v>
      </c>
      <c r="X1859">
        <v>0</v>
      </c>
      <c r="Y1859">
        <v>0</v>
      </c>
      <c r="Z1859">
        <v>0</v>
      </c>
      <c r="AA1859">
        <v>0</v>
      </c>
      <c r="AB1859">
        <v>0</v>
      </c>
      <c r="AC1859">
        <v>0</v>
      </c>
      <c r="AD1859">
        <v>0</v>
      </c>
      <c r="AJ1859" cm="1">
        <f t="array" aca="1" ref="AJ1859" ca="1">IF(OR(COUNTIF(R1859,$AZ$2:$AZ$19)),0,1)</f>
        <v>0</v>
      </c>
      <c r="AK1859" cm="1">
        <f t="array" ref="AK1859">IF(OR(COUNTIF(S1859,$AZ$2:$AZ$19)),0,1)</f>
        <v>0</v>
      </c>
      <c r="AL1859" cm="1">
        <f t="array" ref="AL1859">IF(OR(COUNTIF(T1859,$AZ$2:$AZ$19)),0,1)</f>
        <v>0</v>
      </c>
      <c r="AM1859" cm="1">
        <f t="array" ref="AM1859">IF(OR(COUNTIF(U1859,$AZ$2:$AZ$19)),0,1)</f>
        <v>0</v>
      </c>
      <c r="AN1859" cm="1">
        <f t="array" ref="AN1859">IF(OR(COUNTIF(V1859,$AZ$2:$AZ$19)),0,1)</f>
        <v>0</v>
      </c>
      <c r="AO1859" cm="1">
        <f t="array" ref="AO1859">IF(OR(COUNTIF(W1859,$AZ$2:$AZ$19)),0,1)</f>
        <v>0</v>
      </c>
      <c r="AP1859" cm="1">
        <f t="array" ref="AP1859">IF(OR(COUNTIF(X1859,$AZ$2:$AZ$19)),0,1)</f>
        <v>0</v>
      </c>
      <c r="AQ1859" cm="1">
        <f t="array" ref="AQ1859">IF(OR(COUNTIF(Y1859,$AZ$2:$AZ$19)),0,1)</f>
        <v>0</v>
      </c>
      <c r="AR1859" cm="1">
        <f t="array" ref="AR1859">IF(OR(COUNTIF(Z1859,$AZ$2:$AZ$19)),0,1)</f>
        <v>0</v>
      </c>
      <c r="AS1859" cm="1">
        <f t="array" ref="AS1859">IF(OR(COUNTIF(AA1859,$AZ$2:$AZ$19)),0,1)</f>
        <v>0</v>
      </c>
      <c r="AT1859" cm="1">
        <f t="array" ref="AT1859">IF(OR(COUNTIF(AB1859,$AZ$2:$AZ$19)),0,1)</f>
        <v>0</v>
      </c>
      <c r="AU1859" cm="1">
        <f t="array" ref="AU1859">IF(OR(COUNTIF(AC1859,$AZ$2:$AZ$19)),0,1)</f>
        <v>0</v>
      </c>
      <c r="AV1859" cm="1">
        <f t="array" ref="AV1859">IF(OR(COUNTIF(AD1859,$AZ$2:$AZ$19)),0,1)</f>
        <v>0</v>
      </c>
      <c r="AX1859">
        <f t="shared" ca="1" si="33"/>
        <v>0</v>
      </c>
    </row>
    <row r="1860" spans="1:50" x14ac:dyDescent="0.3">
      <c r="A1860" s="88" t="str" cm="1">
        <f t="array" ref="A1860">IF(AX1860&gt;0,'Licensee Info'!$A$2:$A$2,"#N/A")</f>
        <v>#N/A</v>
      </c>
      <c r="B1860" s="88" t="str">
        <f>'Cover Sheet'!$A$3</f>
        <v>[insert AFS Reporting Period]</v>
      </c>
      <c r="C1860" s="88" t="str">
        <f>'Cover Sheet'!$D$3</f>
        <v>[insert all medical and adult-use license record numbers covered by this AFS]</v>
      </c>
      <c r="D1860" s="88" t="str">
        <f>'Cover Sheet'!$A$6</f>
        <v>[insert name of firm]</v>
      </c>
      <c r="E1860" s="88" t="str">
        <f>'Cover Sheet'!$B$6</f>
        <v>[insert CPA name]</v>
      </c>
      <c r="F1860" s="88" t="str">
        <f>'Cover Sheet'!$B$8</f>
        <v>[insert CPA license number]</v>
      </c>
      <c r="G1860" s="88" t="str">
        <f>'Cover Sheet'!$D$6</f>
        <v>[insert direct email address]</v>
      </c>
      <c r="H1860" s="88" t="str">
        <f>'Cover Sheet'!$D$8</f>
        <v>[insert direct phone number]</v>
      </c>
      <c r="I1860" s="88" t="str">
        <f>'Cover Sheet'!$D$10</f>
        <v>[insert firm mailing address]</v>
      </c>
      <c r="J1860" s="88" t="str">
        <f>'Licensee Info'!$E$2</f>
        <v>Report not attested to correctly</v>
      </c>
      <c r="K1860" s="91" t="s">
        <v>309</v>
      </c>
      <c r="L1860" s="91">
        <v>1</v>
      </c>
      <c r="M1860" s="91" t="s">
        <v>284</v>
      </c>
      <c r="N1860" s="91">
        <v>10</v>
      </c>
      <c r="O1860" s="91">
        <v>1</v>
      </c>
      <c r="P1860" s="91"/>
      <c r="Q1860" s="91"/>
      <c r="R1860" s="91" cm="1">
        <f t="array" ref="R1860:V1869">'E5 - Service Vendors'!$A$307:$E$316</f>
        <v>0</v>
      </c>
      <c r="S1860" s="91">
        <v>0</v>
      </c>
      <c r="T1860" s="91">
        <v>0</v>
      </c>
      <c r="U1860" s="91">
        <v>0</v>
      </c>
      <c r="V1860" s="91">
        <v>0</v>
      </c>
      <c r="W1860" s="91">
        <v>0</v>
      </c>
      <c r="X1860" s="91">
        <v>0</v>
      </c>
      <c r="Y1860" s="91">
        <v>0</v>
      </c>
      <c r="Z1860" s="91">
        <v>0</v>
      </c>
      <c r="AA1860" s="91">
        <v>0</v>
      </c>
      <c r="AB1860" s="91">
        <v>0</v>
      </c>
      <c r="AC1860" s="91">
        <v>0</v>
      </c>
      <c r="AD1860" s="91">
        <v>0</v>
      </c>
      <c r="AE1860" s="91"/>
      <c r="AF1860" s="91"/>
      <c r="AG1860" s="91"/>
      <c r="AH1860" s="91"/>
      <c r="AJ1860" cm="1">
        <f t="array" ref="AJ1860">IF(OR(COUNTIF(R1860,$AZ$2:$AZ$19)),0,1)</f>
        <v>0</v>
      </c>
      <c r="AK1860" cm="1">
        <f t="array" ref="AK1860">IF(OR(COUNTIF(S1860,$AZ$2:$AZ$19)),0,1)</f>
        <v>0</v>
      </c>
      <c r="AL1860" cm="1">
        <f t="array" ref="AL1860">IF(OR(COUNTIF(T1860,$AZ$2:$AZ$19)),0,1)</f>
        <v>0</v>
      </c>
      <c r="AM1860" cm="1">
        <f t="array" ref="AM1860">IF(OR(COUNTIF(U1860,$AZ$2:$AZ$19)),0,1)</f>
        <v>0</v>
      </c>
      <c r="AN1860" cm="1">
        <f t="array" ref="AN1860">IF(OR(COUNTIF(V1860,$AZ$2:$AZ$19)),0,1)</f>
        <v>0</v>
      </c>
      <c r="AO1860" cm="1">
        <f t="array" ref="AO1860">IF(OR(COUNTIF(W1860,$AZ$2:$AZ$19)),0,1)</f>
        <v>0</v>
      </c>
      <c r="AP1860" cm="1">
        <f t="array" ref="AP1860">IF(OR(COUNTIF(X1860,$AZ$2:$AZ$19)),0,1)</f>
        <v>0</v>
      </c>
      <c r="AQ1860" cm="1">
        <f t="array" ref="AQ1860">IF(OR(COUNTIF(Y1860,$AZ$2:$AZ$19)),0,1)</f>
        <v>0</v>
      </c>
      <c r="AR1860" cm="1">
        <f t="array" ref="AR1860">IF(OR(COUNTIF(Z1860,$AZ$2:$AZ$19)),0,1)</f>
        <v>0</v>
      </c>
      <c r="AS1860" cm="1">
        <f t="array" ref="AS1860">IF(OR(COUNTIF(AA1860,$AZ$2:$AZ$19)),0,1)</f>
        <v>0</v>
      </c>
      <c r="AT1860" cm="1">
        <f t="array" ref="AT1860">IF(OR(COUNTIF(AB1860,$AZ$2:$AZ$19)),0,1)</f>
        <v>0</v>
      </c>
      <c r="AU1860" cm="1">
        <f t="array" ref="AU1860">IF(OR(COUNTIF(AC1860,$AZ$2:$AZ$19)),0,1)</f>
        <v>0</v>
      </c>
      <c r="AV1860" cm="1">
        <f t="array" ref="AV1860">IF(OR(COUNTIF(AD1860,$AZ$2:$AZ$19)),0,1)</f>
        <v>0</v>
      </c>
      <c r="AX1860">
        <f t="shared" si="33"/>
        <v>0</v>
      </c>
    </row>
    <row r="1861" spans="1:50" x14ac:dyDescent="0.3">
      <c r="A1861" s="92" t="str" cm="1">
        <f t="array" ref="A1861">IF(AX1861&gt;0,'Licensee Info'!$A$2:$A$2,"#N/A")</f>
        <v>#N/A</v>
      </c>
      <c r="B1861" s="88" t="str">
        <f>'Cover Sheet'!$A$3</f>
        <v>[insert AFS Reporting Period]</v>
      </c>
      <c r="C1861" s="88" t="str">
        <f>'Cover Sheet'!$D$3</f>
        <v>[insert all medical and adult-use license record numbers covered by this AFS]</v>
      </c>
      <c r="D1861" s="88" t="str">
        <f>'Cover Sheet'!$A$6</f>
        <v>[insert name of firm]</v>
      </c>
      <c r="E1861" s="88" t="str">
        <f>'Cover Sheet'!$B$6</f>
        <v>[insert CPA name]</v>
      </c>
      <c r="F1861" s="88" t="str">
        <f>'Cover Sheet'!$B$8</f>
        <v>[insert CPA license number]</v>
      </c>
      <c r="G1861" s="88" t="str">
        <f>'Cover Sheet'!$D$6</f>
        <v>[insert direct email address]</v>
      </c>
      <c r="H1861" s="88" t="str">
        <f>'Cover Sheet'!$D$8</f>
        <v>[insert direct phone number]</v>
      </c>
      <c r="I1861" s="88" t="str">
        <f>'Cover Sheet'!$D$10</f>
        <v>[insert firm mailing address]</v>
      </c>
      <c r="J1861" s="88" t="str">
        <f>'Licensee Info'!$E$2</f>
        <v>Report not attested to correctly</v>
      </c>
      <c r="K1861" t="s">
        <v>309</v>
      </c>
      <c r="L1861">
        <v>1</v>
      </c>
      <c r="M1861" t="s">
        <v>284</v>
      </c>
      <c r="N1861">
        <v>10</v>
      </c>
      <c r="O1861">
        <v>2</v>
      </c>
      <c r="R1861">
        <v>0</v>
      </c>
      <c r="S1861">
        <v>0</v>
      </c>
      <c r="T1861">
        <v>0</v>
      </c>
      <c r="U1861">
        <v>0</v>
      </c>
      <c r="V1861">
        <v>0</v>
      </c>
      <c r="W1861">
        <v>0</v>
      </c>
      <c r="X1861">
        <v>0</v>
      </c>
      <c r="Y1861">
        <v>0</v>
      </c>
      <c r="Z1861">
        <v>0</v>
      </c>
      <c r="AA1861">
        <v>0</v>
      </c>
      <c r="AB1861">
        <v>0</v>
      </c>
      <c r="AC1861">
        <v>0</v>
      </c>
      <c r="AD1861">
        <v>0</v>
      </c>
      <c r="AJ1861" cm="1">
        <f t="array" ref="AJ1861">IF(OR(COUNTIF(R1861,$AZ$2:$AZ$19)),0,1)</f>
        <v>0</v>
      </c>
      <c r="AK1861" cm="1">
        <f t="array" ref="AK1861">IF(OR(COUNTIF(S1861,$AZ$2:$AZ$19)),0,1)</f>
        <v>0</v>
      </c>
      <c r="AL1861" cm="1">
        <f t="array" ref="AL1861">IF(OR(COUNTIF(T1861,$AZ$2:$AZ$19)),0,1)</f>
        <v>0</v>
      </c>
      <c r="AM1861" cm="1">
        <f t="array" ref="AM1861">IF(OR(COUNTIF(U1861,$AZ$2:$AZ$19)),0,1)</f>
        <v>0</v>
      </c>
      <c r="AN1861" cm="1">
        <f t="array" ref="AN1861">IF(OR(COUNTIF(V1861,$AZ$2:$AZ$19)),0,1)</f>
        <v>0</v>
      </c>
      <c r="AO1861" cm="1">
        <f t="array" ref="AO1861">IF(OR(COUNTIF(W1861,$AZ$2:$AZ$19)),0,1)</f>
        <v>0</v>
      </c>
      <c r="AP1861" cm="1">
        <f t="array" ref="AP1861">IF(OR(COUNTIF(X1861,$AZ$2:$AZ$19)),0,1)</f>
        <v>0</v>
      </c>
      <c r="AQ1861" cm="1">
        <f t="array" ref="AQ1861">IF(OR(COUNTIF(Y1861,$AZ$2:$AZ$19)),0,1)</f>
        <v>0</v>
      </c>
      <c r="AR1861" cm="1">
        <f t="array" ref="AR1861">IF(OR(COUNTIF(Z1861,$AZ$2:$AZ$19)),0,1)</f>
        <v>0</v>
      </c>
      <c r="AS1861" cm="1">
        <f t="array" ref="AS1861">IF(OR(COUNTIF(AA1861,$AZ$2:$AZ$19)),0,1)</f>
        <v>0</v>
      </c>
      <c r="AT1861" cm="1">
        <f t="array" ref="AT1861">IF(OR(COUNTIF(AB1861,$AZ$2:$AZ$19)),0,1)</f>
        <v>0</v>
      </c>
      <c r="AU1861" cm="1">
        <f t="array" ref="AU1861">IF(OR(COUNTIF(AC1861,$AZ$2:$AZ$19)),0,1)</f>
        <v>0</v>
      </c>
      <c r="AV1861" cm="1">
        <f t="array" ref="AV1861">IF(OR(COUNTIF(AD1861,$AZ$2:$AZ$19)),0,1)</f>
        <v>0</v>
      </c>
      <c r="AX1861">
        <f t="shared" si="33"/>
        <v>0</v>
      </c>
    </row>
    <row r="1862" spans="1:50" x14ac:dyDescent="0.3">
      <c r="A1862" s="88" t="str" cm="1">
        <f t="array" ref="A1862">IF(AX1862&gt;0,'Licensee Info'!$A$2:$A$2,"#N/A")</f>
        <v>#N/A</v>
      </c>
      <c r="B1862" s="88" t="str">
        <f>'Cover Sheet'!$A$3</f>
        <v>[insert AFS Reporting Period]</v>
      </c>
      <c r="C1862" s="88" t="str">
        <f>'Cover Sheet'!$D$3</f>
        <v>[insert all medical and adult-use license record numbers covered by this AFS]</v>
      </c>
      <c r="D1862" s="88" t="str">
        <f>'Cover Sheet'!$A$6</f>
        <v>[insert name of firm]</v>
      </c>
      <c r="E1862" s="88" t="str">
        <f>'Cover Sheet'!$B$6</f>
        <v>[insert CPA name]</v>
      </c>
      <c r="F1862" s="88" t="str">
        <f>'Cover Sheet'!$B$8</f>
        <v>[insert CPA license number]</v>
      </c>
      <c r="G1862" s="88" t="str">
        <f>'Cover Sheet'!$D$6</f>
        <v>[insert direct email address]</v>
      </c>
      <c r="H1862" s="88" t="str">
        <f>'Cover Sheet'!$D$8</f>
        <v>[insert direct phone number]</v>
      </c>
      <c r="I1862" s="88" t="str">
        <f>'Cover Sheet'!$D$10</f>
        <v>[insert firm mailing address]</v>
      </c>
      <c r="J1862" s="88" t="str">
        <f>'Licensee Info'!$E$2</f>
        <v>Report not attested to correctly</v>
      </c>
      <c r="K1862" s="91" t="s">
        <v>309</v>
      </c>
      <c r="L1862" s="91">
        <v>1</v>
      </c>
      <c r="M1862" s="91" t="s">
        <v>284</v>
      </c>
      <c r="N1862" s="91">
        <v>10</v>
      </c>
      <c r="O1862" s="91">
        <v>3</v>
      </c>
      <c r="P1862" s="91"/>
      <c r="Q1862" s="91"/>
      <c r="R1862" s="91">
        <v>0</v>
      </c>
      <c r="S1862" s="91">
        <v>0</v>
      </c>
      <c r="T1862" s="91">
        <v>0</v>
      </c>
      <c r="U1862" s="91">
        <v>0</v>
      </c>
      <c r="V1862" s="91">
        <v>0</v>
      </c>
      <c r="W1862" s="91">
        <v>0</v>
      </c>
      <c r="X1862" s="91">
        <v>0</v>
      </c>
      <c r="Y1862" s="91">
        <v>0</v>
      </c>
      <c r="Z1862" s="91">
        <v>0</v>
      </c>
      <c r="AA1862" s="91">
        <v>0</v>
      </c>
      <c r="AB1862" s="91">
        <v>0</v>
      </c>
      <c r="AC1862" s="91">
        <v>0</v>
      </c>
      <c r="AD1862" s="91">
        <v>0</v>
      </c>
      <c r="AE1862" s="91"/>
      <c r="AF1862" s="91"/>
      <c r="AG1862" s="91"/>
      <c r="AH1862" s="91"/>
      <c r="AJ1862" cm="1">
        <f t="array" ref="AJ1862">IF(OR(COUNTIF(R1862,$AZ$2:$AZ$19)),0,1)</f>
        <v>0</v>
      </c>
      <c r="AK1862" cm="1">
        <f t="array" ref="AK1862">IF(OR(COUNTIF(S1862,$AZ$2:$AZ$19)),0,1)</f>
        <v>0</v>
      </c>
      <c r="AL1862" cm="1">
        <f t="array" ref="AL1862">IF(OR(COUNTIF(T1862,$AZ$2:$AZ$19)),0,1)</f>
        <v>0</v>
      </c>
      <c r="AM1862" cm="1">
        <f t="array" ref="AM1862">IF(OR(COUNTIF(U1862,$AZ$2:$AZ$19)),0,1)</f>
        <v>0</v>
      </c>
      <c r="AN1862" cm="1">
        <f t="array" ref="AN1862">IF(OR(COUNTIF(V1862,$AZ$2:$AZ$19)),0,1)</f>
        <v>0</v>
      </c>
      <c r="AO1862" cm="1">
        <f t="array" ref="AO1862">IF(OR(COUNTIF(W1862,$AZ$2:$AZ$19)),0,1)</f>
        <v>0</v>
      </c>
      <c r="AP1862" cm="1">
        <f t="array" ref="AP1862">IF(OR(COUNTIF(X1862,$AZ$2:$AZ$19)),0,1)</f>
        <v>0</v>
      </c>
      <c r="AQ1862" cm="1">
        <f t="array" ref="AQ1862">IF(OR(COUNTIF(Y1862,$AZ$2:$AZ$19)),0,1)</f>
        <v>0</v>
      </c>
      <c r="AR1862" cm="1">
        <f t="array" ref="AR1862">IF(OR(COUNTIF(Z1862,$AZ$2:$AZ$19)),0,1)</f>
        <v>0</v>
      </c>
      <c r="AS1862" cm="1">
        <f t="array" ref="AS1862">IF(OR(COUNTIF(AA1862,$AZ$2:$AZ$19)),0,1)</f>
        <v>0</v>
      </c>
      <c r="AT1862" cm="1">
        <f t="array" ref="AT1862">IF(OR(COUNTIF(AB1862,$AZ$2:$AZ$19)),0,1)</f>
        <v>0</v>
      </c>
      <c r="AU1862" cm="1">
        <f t="array" ref="AU1862">IF(OR(COUNTIF(AC1862,$AZ$2:$AZ$19)),0,1)</f>
        <v>0</v>
      </c>
      <c r="AV1862" cm="1">
        <f t="array" ref="AV1862">IF(OR(COUNTIF(AD1862,$AZ$2:$AZ$19)),0,1)</f>
        <v>0</v>
      </c>
      <c r="AX1862">
        <f t="shared" si="33"/>
        <v>0</v>
      </c>
    </row>
    <row r="1863" spans="1:50" x14ac:dyDescent="0.3">
      <c r="A1863" s="92" t="str" cm="1">
        <f t="array" ref="A1863">IF(AX1863&gt;0,'Licensee Info'!$A$2:$A$2,"#N/A")</f>
        <v>#N/A</v>
      </c>
      <c r="B1863" s="88" t="str">
        <f>'Cover Sheet'!$A$3</f>
        <v>[insert AFS Reporting Period]</v>
      </c>
      <c r="C1863" s="88" t="str">
        <f>'Cover Sheet'!$D$3</f>
        <v>[insert all medical and adult-use license record numbers covered by this AFS]</v>
      </c>
      <c r="D1863" s="88" t="str">
        <f>'Cover Sheet'!$A$6</f>
        <v>[insert name of firm]</v>
      </c>
      <c r="E1863" s="88" t="str">
        <f>'Cover Sheet'!$B$6</f>
        <v>[insert CPA name]</v>
      </c>
      <c r="F1863" s="88" t="str">
        <f>'Cover Sheet'!$B$8</f>
        <v>[insert CPA license number]</v>
      </c>
      <c r="G1863" s="88" t="str">
        <f>'Cover Sheet'!$D$6</f>
        <v>[insert direct email address]</v>
      </c>
      <c r="H1863" s="88" t="str">
        <f>'Cover Sheet'!$D$8</f>
        <v>[insert direct phone number]</v>
      </c>
      <c r="I1863" s="88" t="str">
        <f>'Cover Sheet'!$D$10</f>
        <v>[insert firm mailing address]</v>
      </c>
      <c r="J1863" s="88" t="str">
        <f>'Licensee Info'!$E$2</f>
        <v>Report not attested to correctly</v>
      </c>
      <c r="K1863" t="s">
        <v>309</v>
      </c>
      <c r="L1863">
        <v>1</v>
      </c>
      <c r="M1863" t="s">
        <v>284</v>
      </c>
      <c r="N1863">
        <v>10</v>
      </c>
      <c r="O1863">
        <v>4</v>
      </c>
      <c r="R1863">
        <v>0</v>
      </c>
      <c r="S1863">
        <v>0</v>
      </c>
      <c r="T1863">
        <v>0</v>
      </c>
      <c r="U1863">
        <v>0</v>
      </c>
      <c r="V1863">
        <v>0</v>
      </c>
      <c r="W1863">
        <v>0</v>
      </c>
      <c r="X1863">
        <v>0</v>
      </c>
      <c r="Y1863">
        <v>0</v>
      </c>
      <c r="Z1863">
        <v>0</v>
      </c>
      <c r="AA1863">
        <v>0</v>
      </c>
      <c r="AB1863">
        <v>0</v>
      </c>
      <c r="AC1863">
        <v>0</v>
      </c>
      <c r="AD1863">
        <v>0</v>
      </c>
      <c r="AJ1863" cm="1">
        <f t="array" ref="AJ1863">IF(OR(COUNTIF(R1863,$AZ$2:$AZ$19)),0,1)</f>
        <v>0</v>
      </c>
      <c r="AK1863" cm="1">
        <f t="array" ref="AK1863">IF(OR(COUNTIF(S1863,$AZ$2:$AZ$19)),0,1)</f>
        <v>0</v>
      </c>
      <c r="AL1863" cm="1">
        <f t="array" ref="AL1863">IF(OR(COUNTIF(T1863,$AZ$2:$AZ$19)),0,1)</f>
        <v>0</v>
      </c>
      <c r="AM1863" cm="1">
        <f t="array" ref="AM1863">IF(OR(COUNTIF(U1863,$AZ$2:$AZ$19)),0,1)</f>
        <v>0</v>
      </c>
      <c r="AN1863" cm="1">
        <f t="array" ref="AN1863">IF(OR(COUNTIF(V1863,$AZ$2:$AZ$19)),0,1)</f>
        <v>0</v>
      </c>
      <c r="AO1863" cm="1">
        <f t="array" ref="AO1863">IF(OR(COUNTIF(W1863,$AZ$2:$AZ$19)),0,1)</f>
        <v>0</v>
      </c>
      <c r="AP1863" cm="1">
        <f t="array" ref="AP1863">IF(OR(COUNTIF(X1863,$AZ$2:$AZ$19)),0,1)</f>
        <v>0</v>
      </c>
      <c r="AQ1863" cm="1">
        <f t="array" ref="AQ1863">IF(OR(COUNTIF(Y1863,$AZ$2:$AZ$19)),0,1)</f>
        <v>0</v>
      </c>
      <c r="AR1863" cm="1">
        <f t="array" ref="AR1863">IF(OR(COUNTIF(Z1863,$AZ$2:$AZ$19)),0,1)</f>
        <v>0</v>
      </c>
      <c r="AS1863" cm="1">
        <f t="array" ref="AS1863">IF(OR(COUNTIF(AA1863,$AZ$2:$AZ$19)),0,1)</f>
        <v>0</v>
      </c>
      <c r="AT1863" cm="1">
        <f t="array" ref="AT1863">IF(OR(COUNTIF(AB1863,$AZ$2:$AZ$19)),0,1)</f>
        <v>0</v>
      </c>
      <c r="AU1863" cm="1">
        <f t="array" ref="AU1863">IF(OR(COUNTIF(AC1863,$AZ$2:$AZ$19)),0,1)</f>
        <v>0</v>
      </c>
      <c r="AV1863" cm="1">
        <f t="array" ref="AV1863">IF(OR(COUNTIF(AD1863,$AZ$2:$AZ$19)),0,1)</f>
        <v>0</v>
      </c>
      <c r="AX1863">
        <f t="shared" si="33"/>
        <v>0</v>
      </c>
    </row>
    <row r="1864" spans="1:50" x14ac:dyDescent="0.3">
      <c r="A1864" s="88" t="str" cm="1">
        <f t="array" ref="A1864">IF(AX1864&gt;0,'Licensee Info'!$A$2:$A$2,"#N/A")</f>
        <v>#N/A</v>
      </c>
      <c r="B1864" s="88" t="str">
        <f>'Cover Sheet'!$A$3</f>
        <v>[insert AFS Reporting Period]</v>
      </c>
      <c r="C1864" s="88" t="str">
        <f>'Cover Sheet'!$D$3</f>
        <v>[insert all medical and adult-use license record numbers covered by this AFS]</v>
      </c>
      <c r="D1864" s="88" t="str">
        <f>'Cover Sheet'!$A$6</f>
        <v>[insert name of firm]</v>
      </c>
      <c r="E1864" s="88" t="str">
        <f>'Cover Sheet'!$B$6</f>
        <v>[insert CPA name]</v>
      </c>
      <c r="F1864" s="88" t="str">
        <f>'Cover Sheet'!$B$8</f>
        <v>[insert CPA license number]</v>
      </c>
      <c r="G1864" s="88" t="str">
        <f>'Cover Sheet'!$D$6</f>
        <v>[insert direct email address]</v>
      </c>
      <c r="H1864" s="88" t="str">
        <f>'Cover Sheet'!$D$8</f>
        <v>[insert direct phone number]</v>
      </c>
      <c r="I1864" s="88" t="str">
        <f>'Cover Sheet'!$D$10</f>
        <v>[insert firm mailing address]</v>
      </c>
      <c r="J1864" s="88" t="str">
        <f>'Licensee Info'!$E$2</f>
        <v>Report not attested to correctly</v>
      </c>
      <c r="K1864" s="91" t="s">
        <v>309</v>
      </c>
      <c r="L1864" s="91">
        <v>1</v>
      </c>
      <c r="M1864" s="91" t="s">
        <v>284</v>
      </c>
      <c r="N1864" s="91">
        <v>10</v>
      </c>
      <c r="O1864" s="91">
        <v>5</v>
      </c>
      <c r="P1864" s="91"/>
      <c r="Q1864" s="91"/>
      <c r="R1864" s="91">
        <v>0</v>
      </c>
      <c r="S1864" s="91">
        <v>0</v>
      </c>
      <c r="T1864" s="91">
        <v>0</v>
      </c>
      <c r="U1864" s="91">
        <v>0</v>
      </c>
      <c r="V1864" s="91">
        <v>0</v>
      </c>
      <c r="W1864" s="91">
        <v>0</v>
      </c>
      <c r="X1864" s="91">
        <v>0</v>
      </c>
      <c r="Y1864" s="91">
        <v>0</v>
      </c>
      <c r="Z1864" s="91">
        <v>0</v>
      </c>
      <c r="AA1864" s="91">
        <v>0</v>
      </c>
      <c r="AB1864" s="91">
        <v>0</v>
      </c>
      <c r="AC1864" s="91">
        <v>0</v>
      </c>
      <c r="AD1864" s="91">
        <v>0</v>
      </c>
      <c r="AE1864" s="91"/>
      <c r="AF1864" s="91"/>
      <c r="AG1864" s="91"/>
      <c r="AH1864" s="91"/>
      <c r="AJ1864" cm="1">
        <f t="array" ref="AJ1864">IF(OR(COUNTIF(R1864,$AZ$2:$AZ$19)),0,1)</f>
        <v>0</v>
      </c>
      <c r="AK1864" cm="1">
        <f t="array" ref="AK1864">IF(OR(COUNTIF(S1864,$AZ$2:$AZ$19)),0,1)</f>
        <v>0</v>
      </c>
      <c r="AL1864" cm="1">
        <f t="array" ref="AL1864">IF(OR(COUNTIF(T1864,$AZ$2:$AZ$19)),0,1)</f>
        <v>0</v>
      </c>
      <c r="AM1864" cm="1">
        <f t="array" ref="AM1864">IF(OR(COUNTIF(U1864,$AZ$2:$AZ$19)),0,1)</f>
        <v>0</v>
      </c>
      <c r="AN1864" cm="1">
        <f t="array" ref="AN1864">IF(OR(COUNTIF(V1864,$AZ$2:$AZ$19)),0,1)</f>
        <v>0</v>
      </c>
      <c r="AO1864" cm="1">
        <f t="array" ref="AO1864">IF(OR(COUNTIF(W1864,$AZ$2:$AZ$19)),0,1)</f>
        <v>0</v>
      </c>
      <c r="AP1864" cm="1">
        <f t="array" ref="AP1864">IF(OR(COUNTIF(X1864,$AZ$2:$AZ$19)),0,1)</f>
        <v>0</v>
      </c>
      <c r="AQ1864" cm="1">
        <f t="array" ref="AQ1864">IF(OR(COUNTIF(Y1864,$AZ$2:$AZ$19)),0,1)</f>
        <v>0</v>
      </c>
      <c r="AR1864" cm="1">
        <f t="array" ref="AR1864">IF(OR(COUNTIF(Z1864,$AZ$2:$AZ$19)),0,1)</f>
        <v>0</v>
      </c>
      <c r="AS1864" cm="1">
        <f t="array" ref="AS1864">IF(OR(COUNTIF(AA1864,$AZ$2:$AZ$19)),0,1)</f>
        <v>0</v>
      </c>
      <c r="AT1864" cm="1">
        <f t="array" ref="AT1864">IF(OR(COUNTIF(AB1864,$AZ$2:$AZ$19)),0,1)</f>
        <v>0</v>
      </c>
      <c r="AU1864" cm="1">
        <f t="array" ref="AU1864">IF(OR(COUNTIF(AC1864,$AZ$2:$AZ$19)),0,1)</f>
        <v>0</v>
      </c>
      <c r="AV1864" cm="1">
        <f t="array" ref="AV1864">IF(OR(COUNTIF(AD1864,$AZ$2:$AZ$19)),0,1)</f>
        <v>0</v>
      </c>
      <c r="AX1864">
        <f t="shared" si="33"/>
        <v>0</v>
      </c>
    </row>
    <row r="1865" spans="1:50" x14ac:dyDescent="0.3">
      <c r="A1865" s="92" t="str" cm="1">
        <f t="array" ref="A1865">IF(AX1865&gt;0,'Licensee Info'!$A$2:$A$2,"#N/A")</f>
        <v>#N/A</v>
      </c>
      <c r="B1865" s="88" t="str">
        <f>'Cover Sheet'!$A$3</f>
        <v>[insert AFS Reporting Period]</v>
      </c>
      <c r="C1865" s="88" t="str">
        <f>'Cover Sheet'!$D$3</f>
        <v>[insert all medical and adult-use license record numbers covered by this AFS]</v>
      </c>
      <c r="D1865" s="88" t="str">
        <f>'Cover Sheet'!$A$6</f>
        <v>[insert name of firm]</v>
      </c>
      <c r="E1865" s="88" t="str">
        <f>'Cover Sheet'!$B$6</f>
        <v>[insert CPA name]</v>
      </c>
      <c r="F1865" s="88" t="str">
        <f>'Cover Sheet'!$B$8</f>
        <v>[insert CPA license number]</v>
      </c>
      <c r="G1865" s="88" t="str">
        <f>'Cover Sheet'!$D$6</f>
        <v>[insert direct email address]</v>
      </c>
      <c r="H1865" s="88" t="str">
        <f>'Cover Sheet'!$D$8</f>
        <v>[insert direct phone number]</v>
      </c>
      <c r="I1865" s="88" t="str">
        <f>'Cover Sheet'!$D$10</f>
        <v>[insert firm mailing address]</v>
      </c>
      <c r="J1865" s="88" t="str">
        <f>'Licensee Info'!$E$2</f>
        <v>Report not attested to correctly</v>
      </c>
      <c r="K1865" t="s">
        <v>309</v>
      </c>
      <c r="L1865">
        <v>1</v>
      </c>
      <c r="M1865" t="s">
        <v>284</v>
      </c>
      <c r="N1865">
        <v>10</v>
      </c>
      <c r="O1865">
        <v>6</v>
      </c>
      <c r="R1865">
        <v>0</v>
      </c>
      <c r="S1865">
        <v>0</v>
      </c>
      <c r="T1865">
        <v>0</v>
      </c>
      <c r="U1865">
        <v>0</v>
      </c>
      <c r="V1865">
        <v>0</v>
      </c>
      <c r="W1865">
        <v>0</v>
      </c>
      <c r="X1865">
        <v>0</v>
      </c>
      <c r="Y1865">
        <v>0</v>
      </c>
      <c r="Z1865">
        <v>0</v>
      </c>
      <c r="AA1865">
        <v>0</v>
      </c>
      <c r="AB1865">
        <v>0</v>
      </c>
      <c r="AC1865">
        <v>0</v>
      </c>
      <c r="AD1865">
        <v>0</v>
      </c>
      <c r="AJ1865" cm="1">
        <f t="array" ref="AJ1865">IF(OR(COUNTIF(R1865,$AZ$2:$AZ$19)),0,1)</f>
        <v>0</v>
      </c>
      <c r="AK1865" cm="1">
        <f t="array" ref="AK1865">IF(OR(COUNTIF(S1865,$AZ$2:$AZ$19)),0,1)</f>
        <v>0</v>
      </c>
      <c r="AL1865" cm="1">
        <f t="array" ref="AL1865">IF(OR(COUNTIF(T1865,$AZ$2:$AZ$19)),0,1)</f>
        <v>0</v>
      </c>
      <c r="AM1865" cm="1">
        <f t="array" ref="AM1865">IF(OR(COUNTIF(U1865,$AZ$2:$AZ$19)),0,1)</f>
        <v>0</v>
      </c>
      <c r="AN1865" cm="1">
        <f t="array" ref="AN1865">IF(OR(COUNTIF(V1865,$AZ$2:$AZ$19)),0,1)</f>
        <v>0</v>
      </c>
      <c r="AO1865" cm="1">
        <f t="array" ref="AO1865">IF(OR(COUNTIF(W1865,$AZ$2:$AZ$19)),0,1)</f>
        <v>0</v>
      </c>
      <c r="AP1865" cm="1">
        <f t="array" ref="AP1865">IF(OR(COUNTIF(X1865,$AZ$2:$AZ$19)),0,1)</f>
        <v>0</v>
      </c>
      <c r="AQ1865" cm="1">
        <f t="array" ref="AQ1865">IF(OR(COUNTIF(Y1865,$AZ$2:$AZ$19)),0,1)</f>
        <v>0</v>
      </c>
      <c r="AR1865" cm="1">
        <f t="array" ref="AR1865">IF(OR(COUNTIF(Z1865,$AZ$2:$AZ$19)),0,1)</f>
        <v>0</v>
      </c>
      <c r="AS1865" cm="1">
        <f t="array" ref="AS1865">IF(OR(COUNTIF(AA1865,$AZ$2:$AZ$19)),0,1)</f>
        <v>0</v>
      </c>
      <c r="AT1865" cm="1">
        <f t="array" ref="AT1865">IF(OR(COUNTIF(AB1865,$AZ$2:$AZ$19)),0,1)</f>
        <v>0</v>
      </c>
      <c r="AU1865" cm="1">
        <f t="array" ref="AU1865">IF(OR(COUNTIF(AC1865,$AZ$2:$AZ$19)),0,1)</f>
        <v>0</v>
      </c>
      <c r="AV1865" cm="1">
        <f t="array" ref="AV1865">IF(OR(COUNTIF(AD1865,$AZ$2:$AZ$19)),0,1)</f>
        <v>0</v>
      </c>
      <c r="AX1865">
        <f t="shared" si="33"/>
        <v>0</v>
      </c>
    </row>
    <row r="1866" spans="1:50" x14ac:dyDescent="0.3">
      <c r="A1866" s="88" t="str" cm="1">
        <f t="array" ref="A1866">IF(AX1866&gt;0,'Licensee Info'!$A$2:$A$2,"#N/A")</f>
        <v>#N/A</v>
      </c>
      <c r="B1866" s="88" t="str">
        <f>'Cover Sheet'!$A$3</f>
        <v>[insert AFS Reporting Period]</v>
      </c>
      <c r="C1866" s="88" t="str">
        <f>'Cover Sheet'!$D$3</f>
        <v>[insert all medical and adult-use license record numbers covered by this AFS]</v>
      </c>
      <c r="D1866" s="88" t="str">
        <f>'Cover Sheet'!$A$6</f>
        <v>[insert name of firm]</v>
      </c>
      <c r="E1866" s="88" t="str">
        <f>'Cover Sheet'!$B$6</f>
        <v>[insert CPA name]</v>
      </c>
      <c r="F1866" s="88" t="str">
        <f>'Cover Sheet'!$B$8</f>
        <v>[insert CPA license number]</v>
      </c>
      <c r="G1866" s="88" t="str">
        <f>'Cover Sheet'!$D$6</f>
        <v>[insert direct email address]</v>
      </c>
      <c r="H1866" s="88" t="str">
        <f>'Cover Sheet'!$D$8</f>
        <v>[insert direct phone number]</v>
      </c>
      <c r="I1866" s="88" t="str">
        <f>'Cover Sheet'!$D$10</f>
        <v>[insert firm mailing address]</v>
      </c>
      <c r="J1866" s="88" t="str">
        <f>'Licensee Info'!$E$2</f>
        <v>Report not attested to correctly</v>
      </c>
      <c r="K1866" s="91" t="s">
        <v>309</v>
      </c>
      <c r="L1866" s="91">
        <v>1</v>
      </c>
      <c r="M1866" s="91" t="s">
        <v>284</v>
      </c>
      <c r="N1866" s="91">
        <v>10</v>
      </c>
      <c r="O1866" s="91">
        <v>7</v>
      </c>
      <c r="P1866" s="91"/>
      <c r="Q1866" s="91"/>
      <c r="R1866" s="91">
        <v>0</v>
      </c>
      <c r="S1866" s="91">
        <v>0</v>
      </c>
      <c r="T1866" s="91">
        <v>0</v>
      </c>
      <c r="U1866" s="91">
        <v>0</v>
      </c>
      <c r="V1866" s="91">
        <v>0</v>
      </c>
      <c r="W1866" s="91">
        <v>0</v>
      </c>
      <c r="X1866" s="91">
        <v>0</v>
      </c>
      <c r="Y1866" s="91">
        <v>0</v>
      </c>
      <c r="Z1866" s="91">
        <v>0</v>
      </c>
      <c r="AA1866" s="91">
        <v>0</v>
      </c>
      <c r="AB1866" s="91">
        <v>0</v>
      </c>
      <c r="AC1866" s="91">
        <v>0</v>
      </c>
      <c r="AD1866" s="91">
        <v>0</v>
      </c>
      <c r="AE1866" s="91"/>
      <c r="AF1866" s="91"/>
      <c r="AG1866" s="91"/>
      <c r="AH1866" s="91"/>
      <c r="AJ1866" cm="1">
        <f t="array" ref="AJ1866">IF(OR(COUNTIF(R1866,$AZ$2:$AZ$19)),0,1)</f>
        <v>0</v>
      </c>
      <c r="AK1866" cm="1">
        <f t="array" ref="AK1866">IF(OR(COUNTIF(S1866,$AZ$2:$AZ$19)),0,1)</f>
        <v>0</v>
      </c>
      <c r="AL1866" cm="1">
        <f t="array" ref="AL1866">IF(OR(COUNTIF(T1866,$AZ$2:$AZ$19)),0,1)</f>
        <v>0</v>
      </c>
      <c r="AM1866" cm="1">
        <f t="array" ref="AM1866">IF(OR(COUNTIF(U1866,$AZ$2:$AZ$19)),0,1)</f>
        <v>0</v>
      </c>
      <c r="AN1866" cm="1">
        <f t="array" ref="AN1866">IF(OR(COUNTIF(V1866,$AZ$2:$AZ$19)),0,1)</f>
        <v>0</v>
      </c>
      <c r="AO1866" cm="1">
        <f t="array" ref="AO1866">IF(OR(COUNTIF(W1866,$AZ$2:$AZ$19)),0,1)</f>
        <v>0</v>
      </c>
      <c r="AP1866" cm="1">
        <f t="array" ref="AP1866">IF(OR(COUNTIF(X1866,$AZ$2:$AZ$19)),0,1)</f>
        <v>0</v>
      </c>
      <c r="AQ1866" cm="1">
        <f t="array" ref="AQ1866">IF(OR(COUNTIF(Y1866,$AZ$2:$AZ$19)),0,1)</f>
        <v>0</v>
      </c>
      <c r="AR1866" cm="1">
        <f t="array" ref="AR1866">IF(OR(COUNTIF(Z1866,$AZ$2:$AZ$19)),0,1)</f>
        <v>0</v>
      </c>
      <c r="AS1866" cm="1">
        <f t="array" ref="AS1866">IF(OR(COUNTIF(AA1866,$AZ$2:$AZ$19)),0,1)</f>
        <v>0</v>
      </c>
      <c r="AT1866" cm="1">
        <f t="array" ref="AT1866">IF(OR(COUNTIF(AB1866,$AZ$2:$AZ$19)),0,1)</f>
        <v>0</v>
      </c>
      <c r="AU1866" cm="1">
        <f t="array" ref="AU1866">IF(OR(COUNTIF(AC1866,$AZ$2:$AZ$19)),0,1)</f>
        <v>0</v>
      </c>
      <c r="AV1866" cm="1">
        <f t="array" ref="AV1866">IF(OR(COUNTIF(AD1866,$AZ$2:$AZ$19)),0,1)</f>
        <v>0</v>
      </c>
      <c r="AX1866">
        <f t="shared" si="33"/>
        <v>0</v>
      </c>
    </row>
    <row r="1867" spans="1:50" x14ac:dyDescent="0.3">
      <c r="A1867" s="92" t="str" cm="1">
        <f t="array" ref="A1867">IF(AX1867&gt;0,'Licensee Info'!$A$2:$A$2,"#N/A")</f>
        <v>#N/A</v>
      </c>
      <c r="B1867" s="88" t="str">
        <f>'Cover Sheet'!$A$3</f>
        <v>[insert AFS Reporting Period]</v>
      </c>
      <c r="C1867" s="88" t="str">
        <f>'Cover Sheet'!$D$3</f>
        <v>[insert all medical and adult-use license record numbers covered by this AFS]</v>
      </c>
      <c r="D1867" s="88" t="str">
        <f>'Cover Sheet'!$A$6</f>
        <v>[insert name of firm]</v>
      </c>
      <c r="E1867" s="88" t="str">
        <f>'Cover Sheet'!$B$6</f>
        <v>[insert CPA name]</v>
      </c>
      <c r="F1867" s="88" t="str">
        <f>'Cover Sheet'!$B$8</f>
        <v>[insert CPA license number]</v>
      </c>
      <c r="G1867" s="88" t="str">
        <f>'Cover Sheet'!$D$6</f>
        <v>[insert direct email address]</v>
      </c>
      <c r="H1867" s="88" t="str">
        <f>'Cover Sheet'!$D$8</f>
        <v>[insert direct phone number]</v>
      </c>
      <c r="I1867" s="88" t="str">
        <f>'Cover Sheet'!$D$10</f>
        <v>[insert firm mailing address]</v>
      </c>
      <c r="J1867" s="88" t="str">
        <f>'Licensee Info'!$E$2</f>
        <v>Report not attested to correctly</v>
      </c>
      <c r="K1867" t="s">
        <v>309</v>
      </c>
      <c r="L1867">
        <v>1</v>
      </c>
      <c r="M1867" t="s">
        <v>284</v>
      </c>
      <c r="N1867">
        <v>10</v>
      </c>
      <c r="O1867">
        <v>8</v>
      </c>
      <c r="R1867">
        <v>0</v>
      </c>
      <c r="S1867">
        <v>0</v>
      </c>
      <c r="T1867">
        <v>0</v>
      </c>
      <c r="U1867">
        <v>0</v>
      </c>
      <c r="V1867">
        <v>0</v>
      </c>
      <c r="W1867">
        <v>0</v>
      </c>
      <c r="X1867">
        <v>0</v>
      </c>
      <c r="Y1867">
        <v>0</v>
      </c>
      <c r="Z1867">
        <v>0</v>
      </c>
      <c r="AA1867">
        <v>0</v>
      </c>
      <c r="AB1867">
        <v>0</v>
      </c>
      <c r="AC1867">
        <v>0</v>
      </c>
      <c r="AD1867">
        <v>0</v>
      </c>
      <c r="AJ1867" cm="1">
        <f t="array" ref="AJ1867">IF(OR(COUNTIF(R1867,$AZ$2:$AZ$19)),0,1)</f>
        <v>0</v>
      </c>
      <c r="AK1867" cm="1">
        <f t="array" ref="AK1867">IF(OR(COUNTIF(S1867,$AZ$2:$AZ$19)),0,1)</f>
        <v>0</v>
      </c>
      <c r="AL1867" cm="1">
        <f t="array" ref="AL1867">IF(OR(COUNTIF(T1867,$AZ$2:$AZ$19)),0,1)</f>
        <v>0</v>
      </c>
      <c r="AM1867" cm="1">
        <f t="array" ref="AM1867">IF(OR(COUNTIF(U1867,$AZ$2:$AZ$19)),0,1)</f>
        <v>0</v>
      </c>
      <c r="AN1867" cm="1">
        <f t="array" ref="AN1867">IF(OR(COUNTIF(V1867,$AZ$2:$AZ$19)),0,1)</f>
        <v>0</v>
      </c>
      <c r="AO1867" cm="1">
        <f t="array" ref="AO1867">IF(OR(COUNTIF(W1867,$AZ$2:$AZ$19)),0,1)</f>
        <v>0</v>
      </c>
      <c r="AP1867" cm="1">
        <f t="array" ref="AP1867">IF(OR(COUNTIF(X1867,$AZ$2:$AZ$19)),0,1)</f>
        <v>0</v>
      </c>
      <c r="AQ1867" cm="1">
        <f t="array" ref="AQ1867">IF(OR(COUNTIF(Y1867,$AZ$2:$AZ$19)),0,1)</f>
        <v>0</v>
      </c>
      <c r="AR1867" cm="1">
        <f t="array" ref="AR1867">IF(OR(COUNTIF(Z1867,$AZ$2:$AZ$19)),0,1)</f>
        <v>0</v>
      </c>
      <c r="AS1867" cm="1">
        <f t="array" ref="AS1867">IF(OR(COUNTIF(AA1867,$AZ$2:$AZ$19)),0,1)</f>
        <v>0</v>
      </c>
      <c r="AT1867" cm="1">
        <f t="array" ref="AT1867">IF(OR(COUNTIF(AB1867,$AZ$2:$AZ$19)),0,1)</f>
        <v>0</v>
      </c>
      <c r="AU1867" cm="1">
        <f t="array" ref="AU1867">IF(OR(COUNTIF(AC1867,$AZ$2:$AZ$19)),0,1)</f>
        <v>0</v>
      </c>
      <c r="AV1867" cm="1">
        <f t="array" ref="AV1867">IF(OR(COUNTIF(AD1867,$AZ$2:$AZ$19)),0,1)</f>
        <v>0</v>
      </c>
      <c r="AX1867">
        <f t="shared" si="33"/>
        <v>0</v>
      </c>
    </row>
    <row r="1868" spans="1:50" x14ac:dyDescent="0.3">
      <c r="A1868" s="88" t="str" cm="1">
        <f t="array" ref="A1868">IF(AX1868&gt;0,'Licensee Info'!$A$2:$A$2,"#N/A")</f>
        <v>#N/A</v>
      </c>
      <c r="B1868" s="88" t="str">
        <f>'Cover Sheet'!$A$3</f>
        <v>[insert AFS Reporting Period]</v>
      </c>
      <c r="C1868" s="88" t="str">
        <f>'Cover Sheet'!$D$3</f>
        <v>[insert all medical and adult-use license record numbers covered by this AFS]</v>
      </c>
      <c r="D1868" s="88" t="str">
        <f>'Cover Sheet'!$A$6</f>
        <v>[insert name of firm]</v>
      </c>
      <c r="E1868" s="88" t="str">
        <f>'Cover Sheet'!$B$6</f>
        <v>[insert CPA name]</v>
      </c>
      <c r="F1868" s="88" t="str">
        <f>'Cover Sheet'!$B$8</f>
        <v>[insert CPA license number]</v>
      </c>
      <c r="G1868" s="88" t="str">
        <f>'Cover Sheet'!$D$6</f>
        <v>[insert direct email address]</v>
      </c>
      <c r="H1868" s="88" t="str">
        <f>'Cover Sheet'!$D$8</f>
        <v>[insert direct phone number]</v>
      </c>
      <c r="I1868" s="88" t="str">
        <f>'Cover Sheet'!$D$10</f>
        <v>[insert firm mailing address]</v>
      </c>
      <c r="J1868" s="88" t="str">
        <f>'Licensee Info'!$E$2</f>
        <v>Report not attested to correctly</v>
      </c>
      <c r="K1868" s="91" t="s">
        <v>309</v>
      </c>
      <c r="L1868" s="91">
        <v>1</v>
      </c>
      <c r="M1868" s="91" t="s">
        <v>284</v>
      </c>
      <c r="N1868" s="91">
        <v>10</v>
      </c>
      <c r="O1868" s="91">
        <v>9</v>
      </c>
      <c r="P1868" s="91"/>
      <c r="Q1868" s="91"/>
      <c r="R1868" s="91">
        <v>0</v>
      </c>
      <c r="S1868" s="91">
        <v>0</v>
      </c>
      <c r="T1868" s="91">
        <v>0</v>
      </c>
      <c r="U1868" s="91">
        <v>0</v>
      </c>
      <c r="V1868" s="91">
        <v>0</v>
      </c>
      <c r="W1868" s="91">
        <v>0</v>
      </c>
      <c r="X1868" s="91">
        <v>0</v>
      </c>
      <c r="Y1868" s="91">
        <v>0</v>
      </c>
      <c r="Z1868" s="91">
        <v>0</v>
      </c>
      <c r="AA1868" s="91">
        <v>0</v>
      </c>
      <c r="AB1868" s="91">
        <v>0</v>
      </c>
      <c r="AC1868" s="91">
        <v>0</v>
      </c>
      <c r="AD1868" s="91">
        <v>0</v>
      </c>
      <c r="AE1868" s="91"/>
      <c r="AF1868" s="91"/>
      <c r="AG1868" s="91"/>
      <c r="AH1868" s="91"/>
      <c r="AJ1868" cm="1">
        <f t="array" ref="AJ1868">IF(OR(COUNTIF(R1868,$AZ$2:$AZ$19)),0,1)</f>
        <v>0</v>
      </c>
      <c r="AK1868" cm="1">
        <f t="array" ref="AK1868">IF(OR(COUNTIF(S1868,$AZ$2:$AZ$19)),0,1)</f>
        <v>0</v>
      </c>
      <c r="AL1868" cm="1">
        <f t="array" ref="AL1868">IF(OR(COUNTIF(T1868,$AZ$2:$AZ$19)),0,1)</f>
        <v>0</v>
      </c>
      <c r="AM1868" cm="1">
        <f t="array" ref="AM1868">IF(OR(COUNTIF(U1868,$AZ$2:$AZ$19)),0,1)</f>
        <v>0</v>
      </c>
      <c r="AN1868" cm="1">
        <f t="array" ref="AN1868">IF(OR(COUNTIF(V1868,$AZ$2:$AZ$19)),0,1)</f>
        <v>0</v>
      </c>
      <c r="AO1868" cm="1">
        <f t="array" ref="AO1868">IF(OR(COUNTIF(W1868,$AZ$2:$AZ$19)),0,1)</f>
        <v>0</v>
      </c>
      <c r="AP1868" cm="1">
        <f t="array" ref="AP1868">IF(OR(COUNTIF(X1868,$AZ$2:$AZ$19)),0,1)</f>
        <v>0</v>
      </c>
      <c r="AQ1868" cm="1">
        <f t="array" ref="AQ1868">IF(OR(COUNTIF(Y1868,$AZ$2:$AZ$19)),0,1)</f>
        <v>0</v>
      </c>
      <c r="AR1868" cm="1">
        <f t="array" ref="AR1868">IF(OR(COUNTIF(Z1868,$AZ$2:$AZ$19)),0,1)</f>
        <v>0</v>
      </c>
      <c r="AS1868" cm="1">
        <f t="array" ref="AS1868">IF(OR(COUNTIF(AA1868,$AZ$2:$AZ$19)),0,1)</f>
        <v>0</v>
      </c>
      <c r="AT1868" cm="1">
        <f t="array" ref="AT1868">IF(OR(COUNTIF(AB1868,$AZ$2:$AZ$19)),0,1)</f>
        <v>0</v>
      </c>
      <c r="AU1868" cm="1">
        <f t="array" ref="AU1868">IF(OR(COUNTIF(AC1868,$AZ$2:$AZ$19)),0,1)</f>
        <v>0</v>
      </c>
      <c r="AV1868" cm="1">
        <f t="array" ref="AV1868">IF(OR(COUNTIF(AD1868,$AZ$2:$AZ$19)),0,1)</f>
        <v>0</v>
      </c>
      <c r="AX1868">
        <f t="shared" si="33"/>
        <v>0</v>
      </c>
    </row>
    <row r="1869" spans="1:50" x14ac:dyDescent="0.3">
      <c r="A1869" s="92" t="str" cm="1">
        <f t="array" ref="A1869">IF(AX1869&gt;0,'Licensee Info'!$A$2:$A$2,"#N/A")</f>
        <v>#N/A</v>
      </c>
      <c r="B1869" s="88" t="str">
        <f>'Cover Sheet'!$A$3</f>
        <v>[insert AFS Reporting Period]</v>
      </c>
      <c r="C1869" s="88" t="str">
        <f>'Cover Sheet'!$D$3</f>
        <v>[insert all medical and adult-use license record numbers covered by this AFS]</v>
      </c>
      <c r="D1869" s="88" t="str">
        <f>'Cover Sheet'!$A$6</f>
        <v>[insert name of firm]</v>
      </c>
      <c r="E1869" s="88" t="str">
        <f>'Cover Sheet'!$B$6</f>
        <v>[insert CPA name]</v>
      </c>
      <c r="F1869" s="88" t="str">
        <f>'Cover Sheet'!$B$8</f>
        <v>[insert CPA license number]</v>
      </c>
      <c r="G1869" s="88" t="str">
        <f>'Cover Sheet'!$D$6</f>
        <v>[insert direct email address]</v>
      </c>
      <c r="H1869" s="88" t="str">
        <f>'Cover Sheet'!$D$8</f>
        <v>[insert direct phone number]</v>
      </c>
      <c r="I1869" s="88" t="str">
        <f>'Cover Sheet'!$D$10</f>
        <v>[insert firm mailing address]</v>
      </c>
      <c r="J1869" s="88" t="str">
        <f>'Licensee Info'!$E$2</f>
        <v>Report not attested to correctly</v>
      </c>
      <c r="K1869" t="s">
        <v>309</v>
      </c>
      <c r="L1869">
        <v>1</v>
      </c>
      <c r="M1869" t="s">
        <v>284</v>
      </c>
      <c r="N1869">
        <v>10</v>
      </c>
      <c r="O1869">
        <v>10</v>
      </c>
      <c r="R1869">
        <v>0</v>
      </c>
      <c r="S1869">
        <v>0</v>
      </c>
      <c r="T1869">
        <v>0</v>
      </c>
      <c r="U1869">
        <v>0</v>
      </c>
      <c r="V1869">
        <v>0</v>
      </c>
      <c r="W1869">
        <v>0</v>
      </c>
      <c r="X1869">
        <v>0</v>
      </c>
      <c r="Y1869">
        <v>0</v>
      </c>
      <c r="Z1869">
        <v>0</v>
      </c>
      <c r="AA1869">
        <v>0</v>
      </c>
      <c r="AB1869">
        <v>0</v>
      </c>
      <c r="AC1869">
        <v>0</v>
      </c>
      <c r="AD1869">
        <v>0</v>
      </c>
      <c r="AJ1869" cm="1">
        <f t="array" ref="AJ1869">IF(OR(COUNTIF(R1869,$AZ$2:$AZ$19)),0,1)</f>
        <v>0</v>
      </c>
      <c r="AK1869" cm="1">
        <f t="array" ref="AK1869">IF(OR(COUNTIF(S1869,$AZ$2:$AZ$19)),0,1)</f>
        <v>0</v>
      </c>
      <c r="AL1869" cm="1">
        <f t="array" ref="AL1869">IF(OR(COUNTIF(T1869,$AZ$2:$AZ$19)),0,1)</f>
        <v>0</v>
      </c>
      <c r="AM1869" cm="1">
        <f t="array" ref="AM1869">IF(OR(COUNTIF(U1869,$AZ$2:$AZ$19)),0,1)</f>
        <v>0</v>
      </c>
      <c r="AN1869" cm="1">
        <f t="array" ref="AN1869">IF(OR(COUNTIF(V1869,$AZ$2:$AZ$19)),0,1)</f>
        <v>0</v>
      </c>
      <c r="AO1869" cm="1">
        <f t="array" ref="AO1869">IF(OR(COUNTIF(W1869,$AZ$2:$AZ$19)),0,1)</f>
        <v>0</v>
      </c>
      <c r="AP1869" cm="1">
        <f t="array" ref="AP1869">IF(OR(COUNTIF(X1869,$AZ$2:$AZ$19)),0,1)</f>
        <v>0</v>
      </c>
      <c r="AQ1869" cm="1">
        <f t="array" ref="AQ1869">IF(OR(COUNTIF(Y1869,$AZ$2:$AZ$19)),0,1)</f>
        <v>0</v>
      </c>
      <c r="AR1869" cm="1">
        <f t="array" ref="AR1869">IF(OR(COUNTIF(Z1869,$AZ$2:$AZ$19)),0,1)</f>
        <v>0</v>
      </c>
      <c r="AS1869" cm="1">
        <f t="array" ref="AS1869">IF(OR(COUNTIF(AA1869,$AZ$2:$AZ$19)),0,1)</f>
        <v>0</v>
      </c>
      <c r="AT1869" cm="1">
        <f t="array" ref="AT1869">IF(OR(COUNTIF(AB1869,$AZ$2:$AZ$19)),0,1)</f>
        <v>0</v>
      </c>
      <c r="AU1869" cm="1">
        <f t="array" ref="AU1869">IF(OR(COUNTIF(AC1869,$AZ$2:$AZ$19)),0,1)</f>
        <v>0</v>
      </c>
      <c r="AV1869" cm="1">
        <f t="array" ref="AV1869">IF(OR(COUNTIF(AD1869,$AZ$2:$AZ$19)),0,1)</f>
        <v>0</v>
      </c>
      <c r="AX1869">
        <f t="shared" si="33"/>
        <v>0</v>
      </c>
    </row>
    <row r="1870" spans="1:50" x14ac:dyDescent="0.3">
      <c r="A1870" s="88" t="str" cm="1">
        <f t="array" ref="A1870">IF(AX1870&gt;0,'Licensee Info'!$A$2:$A$2,"#N/A")</f>
        <v>#N/A</v>
      </c>
      <c r="B1870" s="88" t="str">
        <f>'Cover Sheet'!$A$3</f>
        <v>[insert AFS Reporting Period]</v>
      </c>
      <c r="C1870" s="88" t="str">
        <f>'Cover Sheet'!$D$3</f>
        <v>[insert all medical and adult-use license record numbers covered by this AFS]</v>
      </c>
      <c r="D1870" s="88" t="str">
        <f>'Cover Sheet'!$A$6</f>
        <v>[insert name of firm]</v>
      </c>
      <c r="E1870" s="88" t="str">
        <f>'Cover Sheet'!$B$6</f>
        <v>[insert CPA name]</v>
      </c>
      <c r="F1870" s="88" t="str">
        <f>'Cover Sheet'!$B$8</f>
        <v>[insert CPA license number]</v>
      </c>
      <c r="G1870" s="88" t="str">
        <f>'Cover Sheet'!$D$6</f>
        <v>[insert direct email address]</v>
      </c>
      <c r="H1870" s="88" t="str">
        <f>'Cover Sheet'!$D$8</f>
        <v>[insert direct phone number]</v>
      </c>
      <c r="I1870" s="88" t="str">
        <f>'Cover Sheet'!$D$10</f>
        <v>[insert firm mailing address]</v>
      </c>
      <c r="J1870" s="88" t="str">
        <f>'Licensee Info'!$E$2</f>
        <v>Report not attested to correctly</v>
      </c>
      <c r="K1870" s="91" t="s">
        <v>310</v>
      </c>
      <c r="L1870" s="91">
        <v>1</v>
      </c>
      <c r="M1870" s="91">
        <v>1</v>
      </c>
      <c r="N1870" s="91">
        <v>1</v>
      </c>
      <c r="O1870" s="91"/>
      <c r="P1870" s="91"/>
      <c r="Q1870" s="91"/>
      <c r="R1870" s="91" cm="1">
        <f t="array" ref="R1870:W1899">'E6 - Other Vendors'!$A$15:$F$44</f>
        <v>0</v>
      </c>
      <c r="S1870" s="91">
        <v>0</v>
      </c>
      <c r="T1870" s="91">
        <v>0</v>
      </c>
      <c r="U1870" s="91">
        <v>0</v>
      </c>
      <c r="V1870" s="91">
        <v>0</v>
      </c>
      <c r="W1870" s="91">
        <v>0</v>
      </c>
      <c r="X1870" s="91">
        <v>0</v>
      </c>
      <c r="Y1870" s="91">
        <v>0</v>
      </c>
      <c r="Z1870" s="91">
        <v>0</v>
      </c>
      <c r="AA1870" s="91">
        <v>0</v>
      </c>
      <c r="AB1870" s="91">
        <v>0</v>
      </c>
      <c r="AC1870" s="91">
        <v>0</v>
      </c>
      <c r="AD1870" s="91">
        <v>0</v>
      </c>
      <c r="AE1870" s="91"/>
      <c r="AF1870" s="91"/>
      <c r="AG1870" s="91"/>
      <c r="AH1870" s="91"/>
      <c r="AJ1870" cm="1">
        <f t="array" ref="AJ1870">IF(OR(COUNTIF(R1870,$AZ$2:$AZ$19)),0,1)</f>
        <v>0</v>
      </c>
      <c r="AK1870" cm="1">
        <f t="array" ref="AK1870">IF(OR(COUNTIF(S1870,$AZ$2:$AZ$19)),0,1)</f>
        <v>0</v>
      </c>
      <c r="AL1870" cm="1">
        <f t="array" ref="AL1870">IF(OR(COUNTIF(T1870,$AZ$2:$AZ$19)),0,1)</f>
        <v>0</v>
      </c>
      <c r="AM1870" cm="1">
        <f t="array" ref="AM1870">IF(OR(COUNTIF(U1870,$AZ$2:$AZ$19)),0,1)</f>
        <v>0</v>
      </c>
      <c r="AN1870" cm="1">
        <f t="array" ref="AN1870">IF(OR(COUNTIF(V1870,$AZ$2:$AZ$19)),0,1)</f>
        <v>0</v>
      </c>
      <c r="AO1870" cm="1">
        <f t="array" ref="AO1870">IF(OR(COUNTIF(W1870,$AZ$2:$AZ$19)),0,1)</f>
        <v>0</v>
      </c>
      <c r="AP1870" cm="1">
        <f t="array" ref="AP1870">IF(OR(COUNTIF(X1870,$AZ$2:$AZ$19)),0,1)</f>
        <v>0</v>
      </c>
      <c r="AQ1870" cm="1">
        <f t="array" ref="AQ1870">IF(OR(COUNTIF(Y1870,$AZ$2:$AZ$19)),0,1)</f>
        <v>0</v>
      </c>
      <c r="AR1870" cm="1">
        <f t="array" ref="AR1870">IF(OR(COUNTIF(Z1870,$AZ$2:$AZ$19)),0,1)</f>
        <v>0</v>
      </c>
      <c r="AS1870" cm="1">
        <f t="array" ref="AS1870">IF(OR(COUNTIF(AA1870,$AZ$2:$AZ$19)),0,1)</f>
        <v>0</v>
      </c>
      <c r="AT1870" cm="1">
        <f t="array" ref="AT1870">IF(OR(COUNTIF(AB1870,$AZ$2:$AZ$19)),0,1)</f>
        <v>0</v>
      </c>
      <c r="AU1870" cm="1">
        <f t="array" ref="AU1870">IF(OR(COUNTIF(AC1870,$AZ$2:$AZ$19)),0,1)</f>
        <v>0</v>
      </c>
      <c r="AV1870" cm="1">
        <f t="array" ref="AV1870">IF(OR(COUNTIF(AD1870,$AZ$2:$AZ$19)),0,1)</f>
        <v>0</v>
      </c>
      <c r="AX1870">
        <f t="shared" si="33"/>
        <v>0</v>
      </c>
    </row>
    <row r="1871" spans="1:50" x14ac:dyDescent="0.3">
      <c r="A1871" s="92" t="str" cm="1">
        <f t="array" ref="A1871">IF(AX1871&gt;0,'Licensee Info'!$A$2:$A$2,"#N/A")</f>
        <v>#N/A</v>
      </c>
      <c r="B1871" s="88" t="str">
        <f>'Cover Sheet'!$A$3</f>
        <v>[insert AFS Reporting Period]</v>
      </c>
      <c r="C1871" s="88" t="str">
        <f>'Cover Sheet'!$D$3</f>
        <v>[insert all medical and adult-use license record numbers covered by this AFS]</v>
      </c>
      <c r="D1871" s="88" t="str">
        <f>'Cover Sheet'!$A$6</f>
        <v>[insert name of firm]</v>
      </c>
      <c r="E1871" s="88" t="str">
        <f>'Cover Sheet'!$B$6</f>
        <v>[insert CPA name]</v>
      </c>
      <c r="F1871" s="88" t="str">
        <f>'Cover Sheet'!$B$8</f>
        <v>[insert CPA license number]</v>
      </c>
      <c r="G1871" s="88" t="str">
        <f>'Cover Sheet'!$D$6</f>
        <v>[insert direct email address]</v>
      </c>
      <c r="H1871" s="88" t="str">
        <f>'Cover Sheet'!$D$8</f>
        <v>[insert direct phone number]</v>
      </c>
      <c r="I1871" s="88" t="str">
        <f>'Cover Sheet'!$D$10</f>
        <v>[insert firm mailing address]</v>
      </c>
      <c r="J1871" s="88" t="str">
        <f>'Licensee Info'!$E$2</f>
        <v>Report not attested to correctly</v>
      </c>
      <c r="K1871" t="s">
        <v>310</v>
      </c>
      <c r="L1871">
        <v>1</v>
      </c>
      <c r="M1871">
        <v>1</v>
      </c>
      <c r="N1871">
        <v>2</v>
      </c>
      <c r="R1871">
        <v>0</v>
      </c>
      <c r="S1871">
        <v>0</v>
      </c>
      <c r="T1871">
        <v>0</v>
      </c>
      <c r="U1871">
        <v>0</v>
      </c>
      <c r="V1871">
        <v>0</v>
      </c>
      <c r="W1871">
        <v>0</v>
      </c>
      <c r="X1871">
        <v>0</v>
      </c>
      <c r="Y1871">
        <v>0</v>
      </c>
      <c r="Z1871">
        <v>0</v>
      </c>
      <c r="AA1871">
        <v>0</v>
      </c>
      <c r="AB1871">
        <v>0</v>
      </c>
      <c r="AC1871">
        <v>0</v>
      </c>
      <c r="AD1871">
        <v>0</v>
      </c>
      <c r="AJ1871" cm="1">
        <f t="array" ref="AJ1871">IF(OR(COUNTIF(R1871,$AZ$2:$AZ$19)),0,1)</f>
        <v>0</v>
      </c>
      <c r="AK1871" cm="1">
        <f t="array" ref="AK1871">IF(OR(COUNTIF(S1871,$AZ$2:$AZ$19)),0,1)</f>
        <v>0</v>
      </c>
      <c r="AL1871" cm="1">
        <f t="array" ref="AL1871">IF(OR(COUNTIF(T1871,$AZ$2:$AZ$19)),0,1)</f>
        <v>0</v>
      </c>
      <c r="AM1871" cm="1">
        <f t="array" ref="AM1871">IF(OR(COUNTIF(U1871,$AZ$2:$AZ$19)),0,1)</f>
        <v>0</v>
      </c>
      <c r="AN1871" cm="1">
        <f t="array" ref="AN1871">IF(OR(COUNTIF(V1871,$AZ$2:$AZ$19)),0,1)</f>
        <v>0</v>
      </c>
      <c r="AO1871" cm="1">
        <f t="array" ref="AO1871">IF(OR(COUNTIF(W1871,$AZ$2:$AZ$19)),0,1)</f>
        <v>0</v>
      </c>
      <c r="AP1871" cm="1">
        <f t="array" ref="AP1871">IF(OR(COUNTIF(X1871,$AZ$2:$AZ$19)),0,1)</f>
        <v>0</v>
      </c>
      <c r="AQ1871" cm="1">
        <f t="array" ref="AQ1871">IF(OR(COUNTIF(Y1871,$AZ$2:$AZ$19)),0,1)</f>
        <v>0</v>
      </c>
      <c r="AR1871" cm="1">
        <f t="array" ref="AR1871">IF(OR(COUNTIF(Z1871,$AZ$2:$AZ$19)),0,1)</f>
        <v>0</v>
      </c>
      <c r="AS1871" cm="1">
        <f t="array" ref="AS1871">IF(OR(COUNTIF(AA1871,$AZ$2:$AZ$19)),0,1)</f>
        <v>0</v>
      </c>
      <c r="AT1871" cm="1">
        <f t="array" ref="AT1871">IF(OR(COUNTIF(AB1871,$AZ$2:$AZ$19)),0,1)</f>
        <v>0</v>
      </c>
      <c r="AU1871" cm="1">
        <f t="array" ref="AU1871">IF(OR(COUNTIF(AC1871,$AZ$2:$AZ$19)),0,1)</f>
        <v>0</v>
      </c>
      <c r="AV1871" cm="1">
        <f t="array" ref="AV1871">IF(OR(COUNTIF(AD1871,$AZ$2:$AZ$19)),0,1)</f>
        <v>0</v>
      </c>
      <c r="AX1871">
        <f t="shared" ref="AX1871:AX1934" si="34">SUM(AJ1871:AV1871)</f>
        <v>0</v>
      </c>
    </row>
    <row r="1872" spans="1:50" x14ac:dyDescent="0.3">
      <c r="A1872" s="88" t="str" cm="1">
        <f t="array" ref="A1872">IF(AX1872&gt;0,'Licensee Info'!$A$2:$A$2,"#N/A")</f>
        <v>#N/A</v>
      </c>
      <c r="B1872" s="88" t="str">
        <f>'Cover Sheet'!$A$3</f>
        <v>[insert AFS Reporting Period]</v>
      </c>
      <c r="C1872" s="88" t="str">
        <f>'Cover Sheet'!$D$3</f>
        <v>[insert all medical and adult-use license record numbers covered by this AFS]</v>
      </c>
      <c r="D1872" s="88" t="str">
        <f>'Cover Sheet'!$A$6</f>
        <v>[insert name of firm]</v>
      </c>
      <c r="E1872" s="88" t="str">
        <f>'Cover Sheet'!$B$6</f>
        <v>[insert CPA name]</v>
      </c>
      <c r="F1872" s="88" t="str">
        <f>'Cover Sheet'!$B$8</f>
        <v>[insert CPA license number]</v>
      </c>
      <c r="G1872" s="88" t="str">
        <f>'Cover Sheet'!$D$6</f>
        <v>[insert direct email address]</v>
      </c>
      <c r="H1872" s="88" t="str">
        <f>'Cover Sheet'!$D$8</f>
        <v>[insert direct phone number]</v>
      </c>
      <c r="I1872" s="88" t="str">
        <f>'Cover Sheet'!$D$10</f>
        <v>[insert firm mailing address]</v>
      </c>
      <c r="J1872" s="88" t="str">
        <f>'Licensee Info'!$E$2</f>
        <v>Report not attested to correctly</v>
      </c>
      <c r="K1872" s="91" t="s">
        <v>310</v>
      </c>
      <c r="L1872" s="91">
        <v>1</v>
      </c>
      <c r="M1872" s="91">
        <v>1</v>
      </c>
      <c r="N1872" s="91">
        <v>3</v>
      </c>
      <c r="O1872" s="91"/>
      <c r="P1872" s="91"/>
      <c r="Q1872" s="91"/>
      <c r="R1872" s="91">
        <v>0</v>
      </c>
      <c r="S1872" s="91">
        <v>0</v>
      </c>
      <c r="T1872" s="91">
        <v>0</v>
      </c>
      <c r="U1872" s="91">
        <v>0</v>
      </c>
      <c r="V1872" s="91">
        <v>0</v>
      </c>
      <c r="W1872" s="91">
        <v>0</v>
      </c>
      <c r="X1872" s="91">
        <v>0</v>
      </c>
      <c r="Y1872" s="91">
        <v>0</v>
      </c>
      <c r="Z1872" s="91">
        <v>0</v>
      </c>
      <c r="AA1872" s="91">
        <v>0</v>
      </c>
      <c r="AB1872" s="91">
        <v>0</v>
      </c>
      <c r="AC1872" s="91">
        <v>0</v>
      </c>
      <c r="AD1872" s="91">
        <v>0</v>
      </c>
      <c r="AE1872" s="91"/>
      <c r="AF1872" s="91"/>
      <c r="AG1872" s="91"/>
      <c r="AH1872" s="91"/>
      <c r="AJ1872" cm="1">
        <f t="array" ref="AJ1872">IF(OR(COUNTIF(R1872,$AZ$2:$AZ$19)),0,1)</f>
        <v>0</v>
      </c>
      <c r="AK1872" cm="1">
        <f t="array" ref="AK1872">IF(OR(COUNTIF(S1872,$AZ$2:$AZ$19)),0,1)</f>
        <v>0</v>
      </c>
      <c r="AL1872" cm="1">
        <f t="array" ref="AL1872">IF(OR(COUNTIF(T1872,$AZ$2:$AZ$19)),0,1)</f>
        <v>0</v>
      </c>
      <c r="AM1872" cm="1">
        <f t="array" ref="AM1872">IF(OR(COUNTIF(U1872,$AZ$2:$AZ$19)),0,1)</f>
        <v>0</v>
      </c>
      <c r="AN1872" cm="1">
        <f t="array" ref="AN1872">IF(OR(COUNTIF(V1872,$AZ$2:$AZ$19)),0,1)</f>
        <v>0</v>
      </c>
      <c r="AO1872" cm="1">
        <f t="array" ref="AO1872">IF(OR(COUNTIF(W1872,$AZ$2:$AZ$19)),0,1)</f>
        <v>0</v>
      </c>
      <c r="AP1872" cm="1">
        <f t="array" ref="AP1872">IF(OR(COUNTIF(X1872,$AZ$2:$AZ$19)),0,1)</f>
        <v>0</v>
      </c>
      <c r="AQ1872" cm="1">
        <f t="array" ref="AQ1872">IF(OR(COUNTIF(Y1872,$AZ$2:$AZ$19)),0,1)</f>
        <v>0</v>
      </c>
      <c r="AR1872" cm="1">
        <f t="array" ref="AR1872">IF(OR(COUNTIF(Z1872,$AZ$2:$AZ$19)),0,1)</f>
        <v>0</v>
      </c>
      <c r="AS1872" cm="1">
        <f t="array" ref="AS1872">IF(OR(COUNTIF(AA1872,$AZ$2:$AZ$19)),0,1)</f>
        <v>0</v>
      </c>
      <c r="AT1872" cm="1">
        <f t="array" ref="AT1872">IF(OR(COUNTIF(AB1872,$AZ$2:$AZ$19)),0,1)</f>
        <v>0</v>
      </c>
      <c r="AU1872" cm="1">
        <f t="array" ref="AU1872">IF(OR(COUNTIF(AC1872,$AZ$2:$AZ$19)),0,1)</f>
        <v>0</v>
      </c>
      <c r="AV1872" cm="1">
        <f t="array" ref="AV1872">IF(OR(COUNTIF(AD1872,$AZ$2:$AZ$19)),0,1)</f>
        <v>0</v>
      </c>
      <c r="AX1872">
        <f t="shared" si="34"/>
        <v>0</v>
      </c>
    </row>
    <row r="1873" spans="1:50" x14ac:dyDescent="0.3">
      <c r="A1873" s="92" t="str" cm="1">
        <f t="array" ref="A1873">IF(AX1873&gt;0,'Licensee Info'!$A$2:$A$2,"#N/A")</f>
        <v>#N/A</v>
      </c>
      <c r="B1873" s="88" t="str">
        <f>'Cover Sheet'!$A$3</f>
        <v>[insert AFS Reporting Period]</v>
      </c>
      <c r="C1873" s="88" t="str">
        <f>'Cover Sheet'!$D$3</f>
        <v>[insert all medical and adult-use license record numbers covered by this AFS]</v>
      </c>
      <c r="D1873" s="88" t="str">
        <f>'Cover Sheet'!$A$6</f>
        <v>[insert name of firm]</v>
      </c>
      <c r="E1873" s="88" t="str">
        <f>'Cover Sheet'!$B$6</f>
        <v>[insert CPA name]</v>
      </c>
      <c r="F1873" s="88" t="str">
        <f>'Cover Sheet'!$B$8</f>
        <v>[insert CPA license number]</v>
      </c>
      <c r="G1873" s="88" t="str">
        <f>'Cover Sheet'!$D$6</f>
        <v>[insert direct email address]</v>
      </c>
      <c r="H1873" s="88" t="str">
        <f>'Cover Sheet'!$D$8</f>
        <v>[insert direct phone number]</v>
      </c>
      <c r="I1873" s="88" t="str">
        <f>'Cover Sheet'!$D$10</f>
        <v>[insert firm mailing address]</v>
      </c>
      <c r="J1873" s="88" t="str">
        <f>'Licensee Info'!$E$2</f>
        <v>Report not attested to correctly</v>
      </c>
      <c r="K1873" t="s">
        <v>310</v>
      </c>
      <c r="L1873">
        <v>1</v>
      </c>
      <c r="M1873">
        <v>1</v>
      </c>
      <c r="N1873">
        <v>4</v>
      </c>
      <c r="R1873">
        <v>0</v>
      </c>
      <c r="S1873">
        <v>0</v>
      </c>
      <c r="T1873">
        <v>0</v>
      </c>
      <c r="U1873">
        <v>0</v>
      </c>
      <c r="V1873">
        <v>0</v>
      </c>
      <c r="W1873">
        <v>0</v>
      </c>
      <c r="X1873">
        <v>0</v>
      </c>
      <c r="Y1873">
        <v>0</v>
      </c>
      <c r="Z1873">
        <v>0</v>
      </c>
      <c r="AA1873">
        <v>0</v>
      </c>
      <c r="AB1873">
        <v>0</v>
      </c>
      <c r="AC1873">
        <v>0</v>
      </c>
      <c r="AD1873">
        <v>0</v>
      </c>
      <c r="AJ1873" cm="1">
        <f t="array" ref="AJ1873">IF(OR(COUNTIF(R1873,$AZ$2:$AZ$19)),0,1)</f>
        <v>0</v>
      </c>
      <c r="AK1873" cm="1">
        <f t="array" ref="AK1873">IF(OR(COUNTIF(S1873,$AZ$2:$AZ$19)),0,1)</f>
        <v>0</v>
      </c>
      <c r="AL1873" cm="1">
        <f t="array" ref="AL1873">IF(OR(COUNTIF(T1873,$AZ$2:$AZ$19)),0,1)</f>
        <v>0</v>
      </c>
      <c r="AM1873" cm="1">
        <f t="array" ref="AM1873">IF(OR(COUNTIF(U1873,$AZ$2:$AZ$19)),0,1)</f>
        <v>0</v>
      </c>
      <c r="AN1873" cm="1">
        <f t="array" ref="AN1873">IF(OR(COUNTIF(V1873,$AZ$2:$AZ$19)),0,1)</f>
        <v>0</v>
      </c>
      <c r="AO1873" cm="1">
        <f t="array" ref="AO1873">IF(OR(COUNTIF(W1873,$AZ$2:$AZ$19)),0,1)</f>
        <v>0</v>
      </c>
      <c r="AP1873" cm="1">
        <f t="array" ref="AP1873">IF(OR(COUNTIF(X1873,$AZ$2:$AZ$19)),0,1)</f>
        <v>0</v>
      </c>
      <c r="AQ1873" cm="1">
        <f t="array" ref="AQ1873">IF(OR(COUNTIF(Y1873,$AZ$2:$AZ$19)),0,1)</f>
        <v>0</v>
      </c>
      <c r="AR1873" cm="1">
        <f t="array" ref="AR1873">IF(OR(COUNTIF(Z1873,$AZ$2:$AZ$19)),0,1)</f>
        <v>0</v>
      </c>
      <c r="AS1873" cm="1">
        <f t="array" ref="AS1873">IF(OR(COUNTIF(AA1873,$AZ$2:$AZ$19)),0,1)</f>
        <v>0</v>
      </c>
      <c r="AT1873" cm="1">
        <f t="array" ref="AT1873">IF(OR(COUNTIF(AB1873,$AZ$2:$AZ$19)),0,1)</f>
        <v>0</v>
      </c>
      <c r="AU1873" cm="1">
        <f t="array" ref="AU1873">IF(OR(COUNTIF(AC1873,$AZ$2:$AZ$19)),0,1)</f>
        <v>0</v>
      </c>
      <c r="AV1873" cm="1">
        <f t="array" ref="AV1873">IF(OR(COUNTIF(AD1873,$AZ$2:$AZ$19)),0,1)</f>
        <v>0</v>
      </c>
      <c r="AX1873">
        <f t="shared" si="34"/>
        <v>0</v>
      </c>
    </row>
    <row r="1874" spans="1:50" x14ac:dyDescent="0.3">
      <c r="A1874" s="88" t="str" cm="1">
        <f t="array" ref="A1874">IF(AX1874&gt;0,'Licensee Info'!$A$2:$A$2,"#N/A")</f>
        <v>#N/A</v>
      </c>
      <c r="B1874" s="88" t="str">
        <f>'Cover Sheet'!$A$3</f>
        <v>[insert AFS Reporting Period]</v>
      </c>
      <c r="C1874" s="88" t="str">
        <f>'Cover Sheet'!$D$3</f>
        <v>[insert all medical and adult-use license record numbers covered by this AFS]</v>
      </c>
      <c r="D1874" s="88" t="str">
        <f>'Cover Sheet'!$A$6</f>
        <v>[insert name of firm]</v>
      </c>
      <c r="E1874" s="88" t="str">
        <f>'Cover Sheet'!$B$6</f>
        <v>[insert CPA name]</v>
      </c>
      <c r="F1874" s="88" t="str">
        <f>'Cover Sheet'!$B$8</f>
        <v>[insert CPA license number]</v>
      </c>
      <c r="G1874" s="88" t="str">
        <f>'Cover Sheet'!$D$6</f>
        <v>[insert direct email address]</v>
      </c>
      <c r="H1874" s="88" t="str">
        <f>'Cover Sheet'!$D$8</f>
        <v>[insert direct phone number]</v>
      </c>
      <c r="I1874" s="88" t="str">
        <f>'Cover Sheet'!$D$10</f>
        <v>[insert firm mailing address]</v>
      </c>
      <c r="J1874" s="88" t="str">
        <f>'Licensee Info'!$E$2</f>
        <v>Report not attested to correctly</v>
      </c>
      <c r="K1874" s="91" t="s">
        <v>310</v>
      </c>
      <c r="L1874" s="91">
        <v>1</v>
      </c>
      <c r="M1874" s="91">
        <v>1</v>
      </c>
      <c r="N1874" s="91">
        <v>5</v>
      </c>
      <c r="O1874" s="91"/>
      <c r="P1874" s="91"/>
      <c r="Q1874" s="91"/>
      <c r="R1874" s="91">
        <v>0</v>
      </c>
      <c r="S1874" s="91">
        <v>0</v>
      </c>
      <c r="T1874" s="91">
        <v>0</v>
      </c>
      <c r="U1874" s="91">
        <v>0</v>
      </c>
      <c r="V1874" s="91">
        <v>0</v>
      </c>
      <c r="W1874" s="91">
        <v>0</v>
      </c>
      <c r="X1874" s="91">
        <v>0</v>
      </c>
      <c r="Y1874" s="91">
        <v>0</v>
      </c>
      <c r="Z1874" s="91">
        <v>0</v>
      </c>
      <c r="AA1874" s="91">
        <v>0</v>
      </c>
      <c r="AB1874" s="91">
        <v>0</v>
      </c>
      <c r="AC1874" s="91">
        <v>0</v>
      </c>
      <c r="AD1874" s="91">
        <v>0</v>
      </c>
      <c r="AE1874" s="91"/>
      <c r="AF1874" s="91"/>
      <c r="AG1874" s="91"/>
      <c r="AH1874" s="91"/>
      <c r="AJ1874" cm="1">
        <f t="array" ref="AJ1874">IF(OR(COUNTIF(R1874,$AZ$2:$AZ$19)),0,1)</f>
        <v>0</v>
      </c>
      <c r="AK1874" cm="1">
        <f t="array" ref="AK1874">IF(OR(COUNTIF(S1874,$AZ$2:$AZ$19)),0,1)</f>
        <v>0</v>
      </c>
      <c r="AL1874" cm="1">
        <f t="array" ref="AL1874">IF(OR(COUNTIF(T1874,$AZ$2:$AZ$19)),0,1)</f>
        <v>0</v>
      </c>
      <c r="AM1874" cm="1">
        <f t="array" ref="AM1874">IF(OR(COUNTIF(U1874,$AZ$2:$AZ$19)),0,1)</f>
        <v>0</v>
      </c>
      <c r="AN1874" cm="1">
        <f t="array" ref="AN1874">IF(OR(COUNTIF(V1874,$AZ$2:$AZ$19)),0,1)</f>
        <v>0</v>
      </c>
      <c r="AO1874" cm="1">
        <f t="array" ref="AO1874">IF(OR(COUNTIF(W1874,$AZ$2:$AZ$19)),0,1)</f>
        <v>0</v>
      </c>
      <c r="AP1874" cm="1">
        <f t="array" ref="AP1874">IF(OR(COUNTIF(X1874,$AZ$2:$AZ$19)),0,1)</f>
        <v>0</v>
      </c>
      <c r="AQ1874" cm="1">
        <f t="array" ref="AQ1874">IF(OR(COUNTIF(Y1874,$AZ$2:$AZ$19)),0,1)</f>
        <v>0</v>
      </c>
      <c r="AR1874" cm="1">
        <f t="array" ref="AR1874">IF(OR(COUNTIF(Z1874,$AZ$2:$AZ$19)),0,1)</f>
        <v>0</v>
      </c>
      <c r="AS1874" cm="1">
        <f t="array" ref="AS1874">IF(OR(COUNTIF(AA1874,$AZ$2:$AZ$19)),0,1)</f>
        <v>0</v>
      </c>
      <c r="AT1874" cm="1">
        <f t="array" ref="AT1874">IF(OR(COUNTIF(AB1874,$AZ$2:$AZ$19)),0,1)</f>
        <v>0</v>
      </c>
      <c r="AU1874" cm="1">
        <f t="array" ref="AU1874">IF(OR(COUNTIF(AC1874,$AZ$2:$AZ$19)),0,1)</f>
        <v>0</v>
      </c>
      <c r="AV1874" cm="1">
        <f t="array" ref="AV1874">IF(OR(COUNTIF(AD1874,$AZ$2:$AZ$19)),0,1)</f>
        <v>0</v>
      </c>
      <c r="AX1874">
        <f t="shared" si="34"/>
        <v>0</v>
      </c>
    </row>
    <row r="1875" spans="1:50" x14ac:dyDescent="0.3">
      <c r="A1875" s="92" t="str" cm="1">
        <f t="array" ref="A1875">IF(AX1875&gt;0,'Licensee Info'!$A$2:$A$2,"#N/A")</f>
        <v>#N/A</v>
      </c>
      <c r="B1875" s="88" t="str">
        <f>'Cover Sheet'!$A$3</f>
        <v>[insert AFS Reporting Period]</v>
      </c>
      <c r="C1875" s="88" t="str">
        <f>'Cover Sheet'!$D$3</f>
        <v>[insert all medical and adult-use license record numbers covered by this AFS]</v>
      </c>
      <c r="D1875" s="88" t="str">
        <f>'Cover Sheet'!$A$6</f>
        <v>[insert name of firm]</v>
      </c>
      <c r="E1875" s="88" t="str">
        <f>'Cover Sheet'!$B$6</f>
        <v>[insert CPA name]</v>
      </c>
      <c r="F1875" s="88" t="str">
        <f>'Cover Sheet'!$B$8</f>
        <v>[insert CPA license number]</v>
      </c>
      <c r="G1875" s="88" t="str">
        <f>'Cover Sheet'!$D$6</f>
        <v>[insert direct email address]</v>
      </c>
      <c r="H1875" s="88" t="str">
        <f>'Cover Sheet'!$D$8</f>
        <v>[insert direct phone number]</v>
      </c>
      <c r="I1875" s="88" t="str">
        <f>'Cover Sheet'!$D$10</f>
        <v>[insert firm mailing address]</v>
      </c>
      <c r="J1875" s="88" t="str">
        <f>'Licensee Info'!$E$2</f>
        <v>Report not attested to correctly</v>
      </c>
      <c r="K1875" t="s">
        <v>310</v>
      </c>
      <c r="L1875">
        <v>1</v>
      </c>
      <c r="M1875">
        <v>1</v>
      </c>
      <c r="N1875">
        <v>6</v>
      </c>
      <c r="R1875">
        <v>0</v>
      </c>
      <c r="S1875">
        <v>0</v>
      </c>
      <c r="T1875">
        <v>0</v>
      </c>
      <c r="U1875">
        <v>0</v>
      </c>
      <c r="V1875">
        <v>0</v>
      </c>
      <c r="W1875">
        <v>0</v>
      </c>
      <c r="X1875">
        <v>0</v>
      </c>
      <c r="Y1875">
        <v>0</v>
      </c>
      <c r="Z1875">
        <v>0</v>
      </c>
      <c r="AA1875">
        <v>0</v>
      </c>
      <c r="AB1875">
        <v>0</v>
      </c>
      <c r="AC1875">
        <v>0</v>
      </c>
      <c r="AD1875">
        <v>0</v>
      </c>
      <c r="AJ1875" cm="1">
        <f t="array" ref="AJ1875">IF(OR(COUNTIF(R1875,$AZ$2:$AZ$19)),0,1)</f>
        <v>0</v>
      </c>
      <c r="AK1875" cm="1">
        <f t="array" ref="AK1875">IF(OR(COUNTIF(S1875,$AZ$2:$AZ$19)),0,1)</f>
        <v>0</v>
      </c>
      <c r="AL1875" cm="1">
        <f t="array" ref="AL1875">IF(OR(COUNTIF(T1875,$AZ$2:$AZ$19)),0,1)</f>
        <v>0</v>
      </c>
      <c r="AM1875" cm="1">
        <f t="array" ref="AM1875">IF(OR(COUNTIF(U1875,$AZ$2:$AZ$19)),0,1)</f>
        <v>0</v>
      </c>
      <c r="AN1875" cm="1">
        <f t="array" ref="AN1875">IF(OR(COUNTIF(V1875,$AZ$2:$AZ$19)),0,1)</f>
        <v>0</v>
      </c>
      <c r="AO1875" cm="1">
        <f t="array" ref="AO1875">IF(OR(COUNTIF(W1875,$AZ$2:$AZ$19)),0,1)</f>
        <v>0</v>
      </c>
      <c r="AP1875" cm="1">
        <f t="array" ref="AP1875">IF(OR(COUNTIF(X1875,$AZ$2:$AZ$19)),0,1)</f>
        <v>0</v>
      </c>
      <c r="AQ1875" cm="1">
        <f t="array" ref="AQ1875">IF(OR(COUNTIF(Y1875,$AZ$2:$AZ$19)),0,1)</f>
        <v>0</v>
      </c>
      <c r="AR1875" cm="1">
        <f t="array" ref="AR1875">IF(OR(COUNTIF(Z1875,$AZ$2:$AZ$19)),0,1)</f>
        <v>0</v>
      </c>
      <c r="AS1875" cm="1">
        <f t="array" ref="AS1875">IF(OR(COUNTIF(AA1875,$AZ$2:$AZ$19)),0,1)</f>
        <v>0</v>
      </c>
      <c r="AT1875" cm="1">
        <f t="array" ref="AT1875">IF(OR(COUNTIF(AB1875,$AZ$2:$AZ$19)),0,1)</f>
        <v>0</v>
      </c>
      <c r="AU1875" cm="1">
        <f t="array" ref="AU1875">IF(OR(COUNTIF(AC1875,$AZ$2:$AZ$19)),0,1)</f>
        <v>0</v>
      </c>
      <c r="AV1875" cm="1">
        <f t="array" ref="AV1875">IF(OR(COUNTIF(AD1875,$AZ$2:$AZ$19)),0,1)</f>
        <v>0</v>
      </c>
      <c r="AX1875">
        <f t="shared" si="34"/>
        <v>0</v>
      </c>
    </row>
    <row r="1876" spans="1:50" x14ac:dyDescent="0.3">
      <c r="A1876" s="88" t="str" cm="1">
        <f t="array" ref="A1876">IF(AX1876&gt;0,'Licensee Info'!$A$2:$A$2,"#N/A")</f>
        <v>#N/A</v>
      </c>
      <c r="B1876" s="88" t="str">
        <f>'Cover Sheet'!$A$3</f>
        <v>[insert AFS Reporting Period]</v>
      </c>
      <c r="C1876" s="88" t="str">
        <f>'Cover Sheet'!$D$3</f>
        <v>[insert all medical and adult-use license record numbers covered by this AFS]</v>
      </c>
      <c r="D1876" s="88" t="str">
        <f>'Cover Sheet'!$A$6</f>
        <v>[insert name of firm]</v>
      </c>
      <c r="E1876" s="88" t="str">
        <f>'Cover Sheet'!$B$6</f>
        <v>[insert CPA name]</v>
      </c>
      <c r="F1876" s="88" t="str">
        <f>'Cover Sheet'!$B$8</f>
        <v>[insert CPA license number]</v>
      </c>
      <c r="G1876" s="88" t="str">
        <f>'Cover Sheet'!$D$6</f>
        <v>[insert direct email address]</v>
      </c>
      <c r="H1876" s="88" t="str">
        <f>'Cover Sheet'!$D$8</f>
        <v>[insert direct phone number]</v>
      </c>
      <c r="I1876" s="88" t="str">
        <f>'Cover Sheet'!$D$10</f>
        <v>[insert firm mailing address]</v>
      </c>
      <c r="J1876" s="88" t="str">
        <f>'Licensee Info'!$E$2</f>
        <v>Report not attested to correctly</v>
      </c>
      <c r="K1876" s="91" t="s">
        <v>310</v>
      </c>
      <c r="L1876" s="91">
        <v>1</v>
      </c>
      <c r="M1876" s="91">
        <v>1</v>
      </c>
      <c r="N1876" s="91">
        <v>7</v>
      </c>
      <c r="O1876" s="91"/>
      <c r="P1876" s="91"/>
      <c r="Q1876" s="91"/>
      <c r="R1876" s="91">
        <v>0</v>
      </c>
      <c r="S1876" s="91">
        <v>0</v>
      </c>
      <c r="T1876" s="91">
        <v>0</v>
      </c>
      <c r="U1876" s="91">
        <v>0</v>
      </c>
      <c r="V1876" s="91">
        <v>0</v>
      </c>
      <c r="W1876" s="91">
        <v>0</v>
      </c>
      <c r="X1876" s="91">
        <v>0</v>
      </c>
      <c r="Y1876" s="91">
        <v>0</v>
      </c>
      <c r="Z1876" s="91">
        <v>0</v>
      </c>
      <c r="AA1876" s="91">
        <v>0</v>
      </c>
      <c r="AB1876" s="91">
        <v>0</v>
      </c>
      <c r="AC1876" s="91">
        <v>0</v>
      </c>
      <c r="AD1876" s="91">
        <v>0</v>
      </c>
      <c r="AE1876" s="91"/>
      <c r="AF1876" s="91"/>
      <c r="AG1876" s="91"/>
      <c r="AH1876" s="91"/>
      <c r="AJ1876" cm="1">
        <f t="array" ref="AJ1876">IF(OR(COUNTIF(R1876,$AZ$2:$AZ$19)),0,1)</f>
        <v>0</v>
      </c>
      <c r="AK1876" cm="1">
        <f t="array" ref="AK1876">IF(OR(COUNTIF(S1876,$AZ$2:$AZ$19)),0,1)</f>
        <v>0</v>
      </c>
      <c r="AL1876" cm="1">
        <f t="array" ref="AL1876">IF(OR(COUNTIF(T1876,$AZ$2:$AZ$19)),0,1)</f>
        <v>0</v>
      </c>
      <c r="AM1876" cm="1">
        <f t="array" ref="AM1876">IF(OR(COUNTIF(U1876,$AZ$2:$AZ$19)),0,1)</f>
        <v>0</v>
      </c>
      <c r="AN1876" cm="1">
        <f t="array" ref="AN1876">IF(OR(COUNTIF(V1876,$AZ$2:$AZ$19)),0,1)</f>
        <v>0</v>
      </c>
      <c r="AO1876" cm="1">
        <f t="array" ref="AO1876">IF(OR(COUNTIF(W1876,$AZ$2:$AZ$19)),0,1)</f>
        <v>0</v>
      </c>
      <c r="AP1876" cm="1">
        <f t="array" ref="AP1876">IF(OR(COUNTIF(X1876,$AZ$2:$AZ$19)),0,1)</f>
        <v>0</v>
      </c>
      <c r="AQ1876" cm="1">
        <f t="array" ref="AQ1876">IF(OR(COUNTIF(Y1876,$AZ$2:$AZ$19)),0,1)</f>
        <v>0</v>
      </c>
      <c r="AR1876" cm="1">
        <f t="array" ref="AR1876">IF(OR(COUNTIF(Z1876,$AZ$2:$AZ$19)),0,1)</f>
        <v>0</v>
      </c>
      <c r="AS1876" cm="1">
        <f t="array" ref="AS1876">IF(OR(COUNTIF(AA1876,$AZ$2:$AZ$19)),0,1)</f>
        <v>0</v>
      </c>
      <c r="AT1876" cm="1">
        <f t="array" ref="AT1876">IF(OR(COUNTIF(AB1876,$AZ$2:$AZ$19)),0,1)</f>
        <v>0</v>
      </c>
      <c r="AU1876" cm="1">
        <f t="array" ref="AU1876">IF(OR(COUNTIF(AC1876,$AZ$2:$AZ$19)),0,1)</f>
        <v>0</v>
      </c>
      <c r="AV1876" cm="1">
        <f t="array" ref="AV1876">IF(OR(COUNTIF(AD1876,$AZ$2:$AZ$19)),0,1)</f>
        <v>0</v>
      </c>
      <c r="AX1876">
        <f t="shared" si="34"/>
        <v>0</v>
      </c>
    </row>
    <row r="1877" spans="1:50" x14ac:dyDescent="0.3">
      <c r="A1877" s="92" t="str" cm="1">
        <f t="array" ref="A1877">IF(AX1877&gt;0,'Licensee Info'!$A$2:$A$2,"#N/A")</f>
        <v>#N/A</v>
      </c>
      <c r="B1877" s="88" t="str">
        <f>'Cover Sheet'!$A$3</f>
        <v>[insert AFS Reporting Period]</v>
      </c>
      <c r="C1877" s="88" t="str">
        <f>'Cover Sheet'!$D$3</f>
        <v>[insert all medical and adult-use license record numbers covered by this AFS]</v>
      </c>
      <c r="D1877" s="88" t="str">
        <f>'Cover Sheet'!$A$6</f>
        <v>[insert name of firm]</v>
      </c>
      <c r="E1877" s="88" t="str">
        <f>'Cover Sheet'!$B$6</f>
        <v>[insert CPA name]</v>
      </c>
      <c r="F1877" s="88" t="str">
        <f>'Cover Sheet'!$B$8</f>
        <v>[insert CPA license number]</v>
      </c>
      <c r="G1877" s="88" t="str">
        <f>'Cover Sheet'!$D$6</f>
        <v>[insert direct email address]</v>
      </c>
      <c r="H1877" s="88" t="str">
        <f>'Cover Sheet'!$D$8</f>
        <v>[insert direct phone number]</v>
      </c>
      <c r="I1877" s="88" t="str">
        <f>'Cover Sheet'!$D$10</f>
        <v>[insert firm mailing address]</v>
      </c>
      <c r="J1877" s="88" t="str">
        <f>'Licensee Info'!$E$2</f>
        <v>Report not attested to correctly</v>
      </c>
      <c r="K1877" t="s">
        <v>310</v>
      </c>
      <c r="L1877">
        <v>1</v>
      </c>
      <c r="M1877">
        <v>1</v>
      </c>
      <c r="N1877">
        <v>8</v>
      </c>
      <c r="R1877">
        <v>0</v>
      </c>
      <c r="S1877">
        <v>0</v>
      </c>
      <c r="T1877">
        <v>0</v>
      </c>
      <c r="U1877">
        <v>0</v>
      </c>
      <c r="V1877">
        <v>0</v>
      </c>
      <c r="W1877">
        <v>0</v>
      </c>
      <c r="X1877">
        <v>0</v>
      </c>
      <c r="Y1877">
        <v>0</v>
      </c>
      <c r="Z1877">
        <v>0</v>
      </c>
      <c r="AA1877">
        <v>0</v>
      </c>
      <c r="AB1877">
        <v>0</v>
      </c>
      <c r="AC1877">
        <v>0</v>
      </c>
      <c r="AD1877">
        <v>0</v>
      </c>
      <c r="AJ1877" cm="1">
        <f t="array" ref="AJ1877">IF(OR(COUNTIF(R1877,$AZ$2:$AZ$19)),0,1)</f>
        <v>0</v>
      </c>
      <c r="AK1877" cm="1">
        <f t="array" ref="AK1877">IF(OR(COUNTIF(S1877,$AZ$2:$AZ$19)),0,1)</f>
        <v>0</v>
      </c>
      <c r="AL1877" cm="1">
        <f t="array" ref="AL1877">IF(OR(COUNTIF(T1877,$AZ$2:$AZ$19)),0,1)</f>
        <v>0</v>
      </c>
      <c r="AM1877" cm="1">
        <f t="array" ref="AM1877">IF(OR(COUNTIF(U1877,$AZ$2:$AZ$19)),0,1)</f>
        <v>0</v>
      </c>
      <c r="AN1877" cm="1">
        <f t="array" ref="AN1877">IF(OR(COUNTIF(V1877,$AZ$2:$AZ$19)),0,1)</f>
        <v>0</v>
      </c>
      <c r="AO1877" cm="1">
        <f t="array" ref="AO1877">IF(OR(COUNTIF(W1877,$AZ$2:$AZ$19)),0,1)</f>
        <v>0</v>
      </c>
      <c r="AP1877" cm="1">
        <f t="array" ref="AP1877">IF(OR(COUNTIF(X1877,$AZ$2:$AZ$19)),0,1)</f>
        <v>0</v>
      </c>
      <c r="AQ1877" cm="1">
        <f t="array" ref="AQ1877">IF(OR(COUNTIF(Y1877,$AZ$2:$AZ$19)),0,1)</f>
        <v>0</v>
      </c>
      <c r="AR1877" cm="1">
        <f t="array" ref="AR1877">IF(OR(COUNTIF(Z1877,$AZ$2:$AZ$19)),0,1)</f>
        <v>0</v>
      </c>
      <c r="AS1877" cm="1">
        <f t="array" ref="AS1877">IF(OR(COUNTIF(AA1877,$AZ$2:$AZ$19)),0,1)</f>
        <v>0</v>
      </c>
      <c r="AT1877" cm="1">
        <f t="array" ref="AT1877">IF(OR(COUNTIF(AB1877,$AZ$2:$AZ$19)),0,1)</f>
        <v>0</v>
      </c>
      <c r="AU1877" cm="1">
        <f t="array" ref="AU1877">IF(OR(COUNTIF(AC1877,$AZ$2:$AZ$19)),0,1)</f>
        <v>0</v>
      </c>
      <c r="AV1877" cm="1">
        <f t="array" ref="AV1877">IF(OR(COUNTIF(AD1877,$AZ$2:$AZ$19)),0,1)</f>
        <v>0</v>
      </c>
      <c r="AX1877">
        <f t="shared" si="34"/>
        <v>0</v>
      </c>
    </row>
    <row r="1878" spans="1:50" x14ac:dyDescent="0.3">
      <c r="A1878" s="88" t="str" cm="1">
        <f t="array" ref="A1878">IF(AX1878&gt;0,'Licensee Info'!$A$2:$A$2,"#N/A")</f>
        <v>#N/A</v>
      </c>
      <c r="B1878" s="88" t="str">
        <f>'Cover Sheet'!$A$3</f>
        <v>[insert AFS Reporting Period]</v>
      </c>
      <c r="C1878" s="88" t="str">
        <f>'Cover Sheet'!$D$3</f>
        <v>[insert all medical and adult-use license record numbers covered by this AFS]</v>
      </c>
      <c r="D1878" s="88" t="str">
        <f>'Cover Sheet'!$A$6</f>
        <v>[insert name of firm]</v>
      </c>
      <c r="E1878" s="88" t="str">
        <f>'Cover Sheet'!$B$6</f>
        <v>[insert CPA name]</v>
      </c>
      <c r="F1878" s="88" t="str">
        <f>'Cover Sheet'!$B$8</f>
        <v>[insert CPA license number]</v>
      </c>
      <c r="G1878" s="88" t="str">
        <f>'Cover Sheet'!$D$6</f>
        <v>[insert direct email address]</v>
      </c>
      <c r="H1878" s="88" t="str">
        <f>'Cover Sheet'!$D$8</f>
        <v>[insert direct phone number]</v>
      </c>
      <c r="I1878" s="88" t="str">
        <f>'Cover Sheet'!$D$10</f>
        <v>[insert firm mailing address]</v>
      </c>
      <c r="J1878" s="88" t="str">
        <f>'Licensee Info'!$E$2</f>
        <v>Report not attested to correctly</v>
      </c>
      <c r="K1878" s="91" t="s">
        <v>310</v>
      </c>
      <c r="L1878" s="91">
        <v>1</v>
      </c>
      <c r="M1878" s="91">
        <v>1</v>
      </c>
      <c r="N1878" s="91">
        <v>9</v>
      </c>
      <c r="O1878" s="91"/>
      <c r="P1878" s="91"/>
      <c r="Q1878" s="91"/>
      <c r="R1878" s="91">
        <v>0</v>
      </c>
      <c r="S1878" s="91">
        <v>0</v>
      </c>
      <c r="T1878" s="91">
        <v>0</v>
      </c>
      <c r="U1878" s="91">
        <v>0</v>
      </c>
      <c r="V1878" s="91">
        <v>0</v>
      </c>
      <c r="W1878" s="91">
        <v>0</v>
      </c>
      <c r="X1878" s="91">
        <v>0</v>
      </c>
      <c r="Y1878" s="91">
        <v>0</v>
      </c>
      <c r="Z1878" s="91">
        <v>0</v>
      </c>
      <c r="AA1878" s="91">
        <v>0</v>
      </c>
      <c r="AB1878" s="91">
        <v>0</v>
      </c>
      <c r="AC1878" s="91">
        <v>0</v>
      </c>
      <c r="AD1878" s="91">
        <v>0</v>
      </c>
      <c r="AE1878" s="91"/>
      <c r="AF1878" s="91"/>
      <c r="AG1878" s="91"/>
      <c r="AH1878" s="91"/>
      <c r="AJ1878" cm="1">
        <f t="array" ref="AJ1878">IF(OR(COUNTIF(R1878,$AZ$2:$AZ$19)),0,1)</f>
        <v>0</v>
      </c>
      <c r="AK1878" cm="1">
        <f t="array" ref="AK1878">IF(OR(COUNTIF(S1878,$AZ$2:$AZ$19)),0,1)</f>
        <v>0</v>
      </c>
      <c r="AL1878" cm="1">
        <f t="array" ref="AL1878">IF(OR(COUNTIF(T1878,$AZ$2:$AZ$19)),0,1)</f>
        <v>0</v>
      </c>
      <c r="AM1878" cm="1">
        <f t="array" ref="AM1878">IF(OR(COUNTIF(U1878,$AZ$2:$AZ$19)),0,1)</f>
        <v>0</v>
      </c>
      <c r="AN1878" cm="1">
        <f t="array" ref="AN1878">IF(OR(COUNTIF(V1878,$AZ$2:$AZ$19)),0,1)</f>
        <v>0</v>
      </c>
      <c r="AO1878" cm="1">
        <f t="array" ref="AO1878">IF(OR(COUNTIF(W1878,$AZ$2:$AZ$19)),0,1)</f>
        <v>0</v>
      </c>
      <c r="AP1878" cm="1">
        <f t="array" ref="AP1878">IF(OR(COUNTIF(X1878,$AZ$2:$AZ$19)),0,1)</f>
        <v>0</v>
      </c>
      <c r="AQ1878" cm="1">
        <f t="array" ref="AQ1878">IF(OR(COUNTIF(Y1878,$AZ$2:$AZ$19)),0,1)</f>
        <v>0</v>
      </c>
      <c r="AR1878" cm="1">
        <f t="array" ref="AR1878">IF(OR(COUNTIF(Z1878,$AZ$2:$AZ$19)),0,1)</f>
        <v>0</v>
      </c>
      <c r="AS1878" cm="1">
        <f t="array" ref="AS1878">IF(OR(COUNTIF(AA1878,$AZ$2:$AZ$19)),0,1)</f>
        <v>0</v>
      </c>
      <c r="AT1878" cm="1">
        <f t="array" ref="AT1878">IF(OR(COUNTIF(AB1878,$AZ$2:$AZ$19)),0,1)</f>
        <v>0</v>
      </c>
      <c r="AU1878" cm="1">
        <f t="array" ref="AU1878">IF(OR(COUNTIF(AC1878,$AZ$2:$AZ$19)),0,1)</f>
        <v>0</v>
      </c>
      <c r="AV1878" cm="1">
        <f t="array" ref="AV1878">IF(OR(COUNTIF(AD1878,$AZ$2:$AZ$19)),0,1)</f>
        <v>0</v>
      </c>
      <c r="AX1878">
        <f t="shared" si="34"/>
        <v>0</v>
      </c>
    </row>
    <row r="1879" spans="1:50" x14ac:dyDescent="0.3">
      <c r="A1879" s="92" t="str" cm="1">
        <f t="array" ref="A1879">IF(AX1879&gt;0,'Licensee Info'!$A$2:$A$2,"#N/A")</f>
        <v>#N/A</v>
      </c>
      <c r="B1879" s="88" t="str">
        <f>'Cover Sheet'!$A$3</f>
        <v>[insert AFS Reporting Period]</v>
      </c>
      <c r="C1879" s="88" t="str">
        <f>'Cover Sheet'!$D$3</f>
        <v>[insert all medical and adult-use license record numbers covered by this AFS]</v>
      </c>
      <c r="D1879" s="88" t="str">
        <f>'Cover Sheet'!$A$6</f>
        <v>[insert name of firm]</v>
      </c>
      <c r="E1879" s="88" t="str">
        <f>'Cover Sheet'!$B$6</f>
        <v>[insert CPA name]</v>
      </c>
      <c r="F1879" s="88" t="str">
        <f>'Cover Sheet'!$B$8</f>
        <v>[insert CPA license number]</v>
      </c>
      <c r="G1879" s="88" t="str">
        <f>'Cover Sheet'!$D$6</f>
        <v>[insert direct email address]</v>
      </c>
      <c r="H1879" s="88" t="str">
        <f>'Cover Sheet'!$D$8</f>
        <v>[insert direct phone number]</v>
      </c>
      <c r="I1879" s="88" t="str">
        <f>'Cover Sheet'!$D$10</f>
        <v>[insert firm mailing address]</v>
      </c>
      <c r="J1879" s="88" t="str">
        <f>'Licensee Info'!$E$2</f>
        <v>Report not attested to correctly</v>
      </c>
      <c r="K1879" t="s">
        <v>310</v>
      </c>
      <c r="L1879">
        <v>1</v>
      </c>
      <c r="M1879">
        <v>1</v>
      </c>
      <c r="N1879">
        <v>10</v>
      </c>
      <c r="R1879">
        <v>0</v>
      </c>
      <c r="S1879">
        <v>0</v>
      </c>
      <c r="T1879">
        <v>0</v>
      </c>
      <c r="U1879">
        <v>0</v>
      </c>
      <c r="V1879">
        <v>0</v>
      </c>
      <c r="W1879">
        <v>0</v>
      </c>
      <c r="X1879">
        <v>0</v>
      </c>
      <c r="Y1879">
        <v>0</v>
      </c>
      <c r="Z1879">
        <v>0</v>
      </c>
      <c r="AA1879">
        <v>0</v>
      </c>
      <c r="AB1879">
        <v>0</v>
      </c>
      <c r="AC1879">
        <v>0</v>
      </c>
      <c r="AD1879">
        <v>0</v>
      </c>
      <c r="AJ1879" cm="1">
        <f t="array" ref="AJ1879">IF(OR(COUNTIF(R1879,$AZ$2:$AZ$19)),0,1)</f>
        <v>0</v>
      </c>
      <c r="AK1879" cm="1">
        <f t="array" ref="AK1879">IF(OR(COUNTIF(S1879,$AZ$2:$AZ$19)),0,1)</f>
        <v>0</v>
      </c>
      <c r="AL1879" cm="1">
        <f t="array" ref="AL1879">IF(OR(COUNTIF(T1879,$AZ$2:$AZ$19)),0,1)</f>
        <v>0</v>
      </c>
      <c r="AM1879" cm="1">
        <f t="array" ref="AM1879">IF(OR(COUNTIF(U1879,$AZ$2:$AZ$19)),0,1)</f>
        <v>0</v>
      </c>
      <c r="AN1879" cm="1">
        <f t="array" ref="AN1879">IF(OR(COUNTIF(V1879,$AZ$2:$AZ$19)),0,1)</f>
        <v>0</v>
      </c>
      <c r="AO1879" cm="1">
        <f t="array" ref="AO1879">IF(OR(COUNTIF(W1879,$AZ$2:$AZ$19)),0,1)</f>
        <v>0</v>
      </c>
      <c r="AP1879" cm="1">
        <f t="array" ref="AP1879">IF(OR(COUNTIF(X1879,$AZ$2:$AZ$19)),0,1)</f>
        <v>0</v>
      </c>
      <c r="AQ1879" cm="1">
        <f t="array" ref="AQ1879">IF(OR(COUNTIF(Y1879,$AZ$2:$AZ$19)),0,1)</f>
        <v>0</v>
      </c>
      <c r="AR1879" cm="1">
        <f t="array" ref="AR1879">IF(OR(COUNTIF(Z1879,$AZ$2:$AZ$19)),0,1)</f>
        <v>0</v>
      </c>
      <c r="AS1879" cm="1">
        <f t="array" ref="AS1879">IF(OR(COUNTIF(AA1879,$AZ$2:$AZ$19)),0,1)</f>
        <v>0</v>
      </c>
      <c r="AT1879" cm="1">
        <f t="array" ref="AT1879">IF(OR(COUNTIF(AB1879,$AZ$2:$AZ$19)),0,1)</f>
        <v>0</v>
      </c>
      <c r="AU1879" cm="1">
        <f t="array" ref="AU1879">IF(OR(COUNTIF(AC1879,$AZ$2:$AZ$19)),0,1)</f>
        <v>0</v>
      </c>
      <c r="AV1879" cm="1">
        <f t="array" ref="AV1879">IF(OR(COUNTIF(AD1879,$AZ$2:$AZ$19)),0,1)</f>
        <v>0</v>
      </c>
      <c r="AX1879">
        <f t="shared" si="34"/>
        <v>0</v>
      </c>
    </row>
    <row r="1880" spans="1:50" x14ac:dyDescent="0.3">
      <c r="A1880" s="88" t="str" cm="1">
        <f t="array" ref="A1880">IF(AX1880&gt;0,'Licensee Info'!$A$2:$A$2,"#N/A")</f>
        <v>#N/A</v>
      </c>
      <c r="B1880" s="88" t="str">
        <f>'Cover Sheet'!$A$3</f>
        <v>[insert AFS Reporting Period]</v>
      </c>
      <c r="C1880" s="88" t="str">
        <f>'Cover Sheet'!$D$3</f>
        <v>[insert all medical and adult-use license record numbers covered by this AFS]</v>
      </c>
      <c r="D1880" s="88" t="str">
        <f>'Cover Sheet'!$A$6</f>
        <v>[insert name of firm]</v>
      </c>
      <c r="E1880" s="88" t="str">
        <f>'Cover Sheet'!$B$6</f>
        <v>[insert CPA name]</v>
      </c>
      <c r="F1880" s="88" t="str">
        <f>'Cover Sheet'!$B$8</f>
        <v>[insert CPA license number]</v>
      </c>
      <c r="G1880" s="88" t="str">
        <f>'Cover Sheet'!$D$6</f>
        <v>[insert direct email address]</v>
      </c>
      <c r="H1880" s="88" t="str">
        <f>'Cover Sheet'!$D$8</f>
        <v>[insert direct phone number]</v>
      </c>
      <c r="I1880" s="88" t="str">
        <f>'Cover Sheet'!$D$10</f>
        <v>[insert firm mailing address]</v>
      </c>
      <c r="J1880" s="88" t="str">
        <f>'Licensee Info'!$E$2</f>
        <v>Report not attested to correctly</v>
      </c>
      <c r="K1880" s="91" t="s">
        <v>310</v>
      </c>
      <c r="L1880" s="91">
        <v>1</v>
      </c>
      <c r="M1880" s="91">
        <v>1</v>
      </c>
      <c r="N1880" s="91">
        <v>11</v>
      </c>
      <c r="O1880" s="91"/>
      <c r="P1880" s="91"/>
      <c r="Q1880" s="91"/>
      <c r="R1880" s="91">
        <v>0</v>
      </c>
      <c r="S1880" s="91">
        <v>0</v>
      </c>
      <c r="T1880" s="91">
        <v>0</v>
      </c>
      <c r="U1880" s="91">
        <v>0</v>
      </c>
      <c r="V1880" s="91">
        <v>0</v>
      </c>
      <c r="W1880" s="91">
        <v>0</v>
      </c>
      <c r="X1880" s="91">
        <v>0</v>
      </c>
      <c r="Y1880" s="91">
        <v>0</v>
      </c>
      <c r="Z1880" s="91">
        <v>0</v>
      </c>
      <c r="AA1880" s="91">
        <v>0</v>
      </c>
      <c r="AB1880" s="91">
        <v>0</v>
      </c>
      <c r="AC1880" s="91">
        <v>0</v>
      </c>
      <c r="AD1880" s="91">
        <v>0</v>
      </c>
      <c r="AE1880" s="91"/>
      <c r="AF1880" s="91"/>
      <c r="AG1880" s="91"/>
      <c r="AH1880" s="91"/>
      <c r="AJ1880" cm="1">
        <f t="array" ref="AJ1880">IF(OR(COUNTIF(R1880,$AZ$2:$AZ$19)),0,1)</f>
        <v>0</v>
      </c>
      <c r="AK1880" cm="1">
        <f t="array" ref="AK1880">IF(OR(COUNTIF(S1880,$AZ$2:$AZ$19)),0,1)</f>
        <v>0</v>
      </c>
      <c r="AL1880" cm="1">
        <f t="array" ref="AL1880">IF(OR(COUNTIF(T1880,$AZ$2:$AZ$19)),0,1)</f>
        <v>0</v>
      </c>
      <c r="AM1880" cm="1">
        <f t="array" ref="AM1880">IF(OR(COUNTIF(U1880,$AZ$2:$AZ$19)),0,1)</f>
        <v>0</v>
      </c>
      <c r="AN1880" cm="1">
        <f t="array" ref="AN1880">IF(OR(COUNTIF(V1880,$AZ$2:$AZ$19)),0,1)</f>
        <v>0</v>
      </c>
      <c r="AO1880" cm="1">
        <f t="array" ref="AO1880">IF(OR(COUNTIF(W1880,$AZ$2:$AZ$19)),0,1)</f>
        <v>0</v>
      </c>
      <c r="AP1880" cm="1">
        <f t="array" ref="AP1880">IF(OR(COUNTIF(X1880,$AZ$2:$AZ$19)),0,1)</f>
        <v>0</v>
      </c>
      <c r="AQ1880" cm="1">
        <f t="array" ref="AQ1880">IF(OR(COUNTIF(Y1880,$AZ$2:$AZ$19)),0,1)</f>
        <v>0</v>
      </c>
      <c r="AR1880" cm="1">
        <f t="array" ref="AR1880">IF(OR(COUNTIF(Z1880,$AZ$2:$AZ$19)),0,1)</f>
        <v>0</v>
      </c>
      <c r="AS1880" cm="1">
        <f t="array" ref="AS1880">IF(OR(COUNTIF(AA1880,$AZ$2:$AZ$19)),0,1)</f>
        <v>0</v>
      </c>
      <c r="AT1880" cm="1">
        <f t="array" ref="AT1880">IF(OR(COUNTIF(AB1880,$AZ$2:$AZ$19)),0,1)</f>
        <v>0</v>
      </c>
      <c r="AU1880" cm="1">
        <f t="array" ref="AU1880">IF(OR(COUNTIF(AC1880,$AZ$2:$AZ$19)),0,1)</f>
        <v>0</v>
      </c>
      <c r="AV1880" cm="1">
        <f t="array" ref="AV1880">IF(OR(COUNTIF(AD1880,$AZ$2:$AZ$19)),0,1)</f>
        <v>0</v>
      </c>
      <c r="AX1880">
        <f t="shared" si="34"/>
        <v>0</v>
      </c>
    </row>
    <row r="1881" spans="1:50" x14ac:dyDescent="0.3">
      <c r="A1881" s="92" t="str" cm="1">
        <f t="array" ref="A1881">IF(AX1881&gt;0,'Licensee Info'!$A$2:$A$2,"#N/A")</f>
        <v>#N/A</v>
      </c>
      <c r="B1881" s="88" t="str">
        <f>'Cover Sheet'!$A$3</f>
        <v>[insert AFS Reporting Period]</v>
      </c>
      <c r="C1881" s="88" t="str">
        <f>'Cover Sheet'!$D$3</f>
        <v>[insert all medical and adult-use license record numbers covered by this AFS]</v>
      </c>
      <c r="D1881" s="88" t="str">
        <f>'Cover Sheet'!$A$6</f>
        <v>[insert name of firm]</v>
      </c>
      <c r="E1881" s="88" t="str">
        <f>'Cover Sheet'!$B$6</f>
        <v>[insert CPA name]</v>
      </c>
      <c r="F1881" s="88" t="str">
        <f>'Cover Sheet'!$B$8</f>
        <v>[insert CPA license number]</v>
      </c>
      <c r="G1881" s="88" t="str">
        <f>'Cover Sheet'!$D$6</f>
        <v>[insert direct email address]</v>
      </c>
      <c r="H1881" s="88" t="str">
        <f>'Cover Sheet'!$D$8</f>
        <v>[insert direct phone number]</v>
      </c>
      <c r="I1881" s="88" t="str">
        <f>'Cover Sheet'!$D$10</f>
        <v>[insert firm mailing address]</v>
      </c>
      <c r="J1881" s="88" t="str">
        <f>'Licensee Info'!$E$2</f>
        <v>Report not attested to correctly</v>
      </c>
      <c r="K1881" t="s">
        <v>310</v>
      </c>
      <c r="L1881">
        <v>1</v>
      </c>
      <c r="M1881">
        <v>1</v>
      </c>
      <c r="N1881">
        <v>12</v>
      </c>
      <c r="R1881">
        <v>0</v>
      </c>
      <c r="S1881">
        <v>0</v>
      </c>
      <c r="T1881">
        <v>0</v>
      </c>
      <c r="U1881">
        <v>0</v>
      </c>
      <c r="V1881">
        <v>0</v>
      </c>
      <c r="W1881">
        <v>0</v>
      </c>
      <c r="X1881">
        <v>0</v>
      </c>
      <c r="Y1881">
        <v>0</v>
      </c>
      <c r="Z1881">
        <v>0</v>
      </c>
      <c r="AA1881">
        <v>0</v>
      </c>
      <c r="AB1881">
        <v>0</v>
      </c>
      <c r="AC1881">
        <v>0</v>
      </c>
      <c r="AD1881">
        <v>0</v>
      </c>
      <c r="AJ1881" cm="1">
        <f t="array" ref="AJ1881">IF(OR(COUNTIF(R1881,$AZ$2:$AZ$19)),0,1)</f>
        <v>0</v>
      </c>
      <c r="AK1881" cm="1">
        <f t="array" ref="AK1881">IF(OR(COUNTIF(S1881,$AZ$2:$AZ$19)),0,1)</f>
        <v>0</v>
      </c>
      <c r="AL1881" cm="1">
        <f t="array" ref="AL1881">IF(OR(COUNTIF(T1881,$AZ$2:$AZ$19)),0,1)</f>
        <v>0</v>
      </c>
      <c r="AM1881" cm="1">
        <f t="array" ref="AM1881">IF(OR(COUNTIF(U1881,$AZ$2:$AZ$19)),0,1)</f>
        <v>0</v>
      </c>
      <c r="AN1881" cm="1">
        <f t="array" ref="AN1881">IF(OR(COUNTIF(V1881,$AZ$2:$AZ$19)),0,1)</f>
        <v>0</v>
      </c>
      <c r="AO1881" cm="1">
        <f t="array" ref="AO1881">IF(OR(COUNTIF(W1881,$AZ$2:$AZ$19)),0,1)</f>
        <v>0</v>
      </c>
      <c r="AP1881" cm="1">
        <f t="array" ref="AP1881">IF(OR(COUNTIF(X1881,$AZ$2:$AZ$19)),0,1)</f>
        <v>0</v>
      </c>
      <c r="AQ1881" cm="1">
        <f t="array" ref="AQ1881">IF(OR(COUNTIF(Y1881,$AZ$2:$AZ$19)),0,1)</f>
        <v>0</v>
      </c>
      <c r="AR1881" cm="1">
        <f t="array" ref="AR1881">IF(OR(COUNTIF(Z1881,$AZ$2:$AZ$19)),0,1)</f>
        <v>0</v>
      </c>
      <c r="AS1881" cm="1">
        <f t="array" ref="AS1881">IF(OR(COUNTIF(AA1881,$AZ$2:$AZ$19)),0,1)</f>
        <v>0</v>
      </c>
      <c r="AT1881" cm="1">
        <f t="array" ref="AT1881">IF(OR(COUNTIF(AB1881,$AZ$2:$AZ$19)),0,1)</f>
        <v>0</v>
      </c>
      <c r="AU1881" cm="1">
        <f t="array" ref="AU1881">IF(OR(COUNTIF(AC1881,$AZ$2:$AZ$19)),0,1)</f>
        <v>0</v>
      </c>
      <c r="AV1881" cm="1">
        <f t="array" ref="AV1881">IF(OR(COUNTIF(AD1881,$AZ$2:$AZ$19)),0,1)</f>
        <v>0</v>
      </c>
      <c r="AX1881">
        <f t="shared" si="34"/>
        <v>0</v>
      </c>
    </row>
    <row r="1882" spans="1:50" x14ac:dyDescent="0.3">
      <c r="A1882" s="88" t="str" cm="1">
        <f t="array" ref="A1882">IF(AX1882&gt;0,'Licensee Info'!$A$2:$A$2,"#N/A")</f>
        <v>#N/A</v>
      </c>
      <c r="B1882" s="88" t="str">
        <f>'Cover Sheet'!$A$3</f>
        <v>[insert AFS Reporting Period]</v>
      </c>
      <c r="C1882" s="88" t="str">
        <f>'Cover Sheet'!$D$3</f>
        <v>[insert all medical and adult-use license record numbers covered by this AFS]</v>
      </c>
      <c r="D1882" s="88" t="str">
        <f>'Cover Sheet'!$A$6</f>
        <v>[insert name of firm]</v>
      </c>
      <c r="E1882" s="88" t="str">
        <f>'Cover Sheet'!$B$6</f>
        <v>[insert CPA name]</v>
      </c>
      <c r="F1882" s="88" t="str">
        <f>'Cover Sheet'!$B$8</f>
        <v>[insert CPA license number]</v>
      </c>
      <c r="G1882" s="88" t="str">
        <f>'Cover Sheet'!$D$6</f>
        <v>[insert direct email address]</v>
      </c>
      <c r="H1882" s="88" t="str">
        <f>'Cover Sheet'!$D$8</f>
        <v>[insert direct phone number]</v>
      </c>
      <c r="I1882" s="88" t="str">
        <f>'Cover Sheet'!$D$10</f>
        <v>[insert firm mailing address]</v>
      </c>
      <c r="J1882" s="88" t="str">
        <f>'Licensee Info'!$E$2</f>
        <v>Report not attested to correctly</v>
      </c>
      <c r="K1882" s="91" t="s">
        <v>310</v>
      </c>
      <c r="L1882" s="91">
        <v>1</v>
      </c>
      <c r="M1882" s="91">
        <v>1</v>
      </c>
      <c r="N1882" s="91">
        <v>13</v>
      </c>
      <c r="O1882" s="91"/>
      <c r="P1882" s="91"/>
      <c r="Q1882" s="91"/>
      <c r="R1882" s="91">
        <v>0</v>
      </c>
      <c r="S1882" s="91">
        <v>0</v>
      </c>
      <c r="T1882" s="91">
        <v>0</v>
      </c>
      <c r="U1882" s="91">
        <v>0</v>
      </c>
      <c r="V1882" s="91">
        <v>0</v>
      </c>
      <c r="W1882" s="91">
        <v>0</v>
      </c>
      <c r="X1882" s="91">
        <v>0</v>
      </c>
      <c r="Y1882" s="91">
        <v>0</v>
      </c>
      <c r="Z1882" s="91">
        <v>0</v>
      </c>
      <c r="AA1882" s="91">
        <v>0</v>
      </c>
      <c r="AB1882" s="91">
        <v>0</v>
      </c>
      <c r="AC1882" s="91">
        <v>0</v>
      </c>
      <c r="AD1882" s="91">
        <v>0</v>
      </c>
      <c r="AE1882" s="91"/>
      <c r="AF1882" s="91"/>
      <c r="AG1882" s="91"/>
      <c r="AH1882" s="91"/>
      <c r="AJ1882" cm="1">
        <f t="array" ref="AJ1882">IF(OR(COUNTIF(R1882,$AZ$2:$AZ$19)),0,1)</f>
        <v>0</v>
      </c>
      <c r="AK1882" cm="1">
        <f t="array" ref="AK1882">IF(OR(COUNTIF(S1882,$AZ$2:$AZ$19)),0,1)</f>
        <v>0</v>
      </c>
      <c r="AL1882" cm="1">
        <f t="array" ref="AL1882">IF(OR(COUNTIF(T1882,$AZ$2:$AZ$19)),0,1)</f>
        <v>0</v>
      </c>
      <c r="AM1882" cm="1">
        <f t="array" ref="AM1882">IF(OR(COUNTIF(U1882,$AZ$2:$AZ$19)),0,1)</f>
        <v>0</v>
      </c>
      <c r="AN1882" cm="1">
        <f t="array" ref="AN1882">IF(OR(COUNTIF(V1882,$AZ$2:$AZ$19)),0,1)</f>
        <v>0</v>
      </c>
      <c r="AO1882" cm="1">
        <f t="array" ref="AO1882">IF(OR(COUNTIF(W1882,$AZ$2:$AZ$19)),0,1)</f>
        <v>0</v>
      </c>
      <c r="AP1882" cm="1">
        <f t="array" ref="AP1882">IF(OR(COUNTIF(X1882,$AZ$2:$AZ$19)),0,1)</f>
        <v>0</v>
      </c>
      <c r="AQ1882" cm="1">
        <f t="array" ref="AQ1882">IF(OR(COUNTIF(Y1882,$AZ$2:$AZ$19)),0,1)</f>
        <v>0</v>
      </c>
      <c r="AR1882" cm="1">
        <f t="array" ref="AR1882">IF(OR(COUNTIF(Z1882,$AZ$2:$AZ$19)),0,1)</f>
        <v>0</v>
      </c>
      <c r="AS1882" cm="1">
        <f t="array" ref="AS1882">IF(OR(COUNTIF(AA1882,$AZ$2:$AZ$19)),0,1)</f>
        <v>0</v>
      </c>
      <c r="AT1882" cm="1">
        <f t="array" ref="AT1882">IF(OR(COUNTIF(AB1882,$AZ$2:$AZ$19)),0,1)</f>
        <v>0</v>
      </c>
      <c r="AU1882" cm="1">
        <f t="array" ref="AU1882">IF(OR(COUNTIF(AC1882,$AZ$2:$AZ$19)),0,1)</f>
        <v>0</v>
      </c>
      <c r="AV1882" cm="1">
        <f t="array" ref="AV1882">IF(OR(COUNTIF(AD1882,$AZ$2:$AZ$19)),0,1)</f>
        <v>0</v>
      </c>
      <c r="AX1882">
        <f t="shared" si="34"/>
        <v>0</v>
      </c>
    </row>
    <row r="1883" spans="1:50" x14ac:dyDescent="0.3">
      <c r="A1883" s="92" t="str" cm="1">
        <f t="array" ref="A1883">IF(AX1883&gt;0,'Licensee Info'!$A$2:$A$2,"#N/A")</f>
        <v>#N/A</v>
      </c>
      <c r="B1883" s="88" t="str">
        <f>'Cover Sheet'!$A$3</f>
        <v>[insert AFS Reporting Period]</v>
      </c>
      <c r="C1883" s="88" t="str">
        <f>'Cover Sheet'!$D$3</f>
        <v>[insert all medical and adult-use license record numbers covered by this AFS]</v>
      </c>
      <c r="D1883" s="88" t="str">
        <f>'Cover Sheet'!$A$6</f>
        <v>[insert name of firm]</v>
      </c>
      <c r="E1883" s="88" t="str">
        <f>'Cover Sheet'!$B$6</f>
        <v>[insert CPA name]</v>
      </c>
      <c r="F1883" s="88" t="str">
        <f>'Cover Sheet'!$B$8</f>
        <v>[insert CPA license number]</v>
      </c>
      <c r="G1883" s="88" t="str">
        <f>'Cover Sheet'!$D$6</f>
        <v>[insert direct email address]</v>
      </c>
      <c r="H1883" s="88" t="str">
        <f>'Cover Sheet'!$D$8</f>
        <v>[insert direct phone number]</v>
      </c>
      <c r="I1883" s="88" t="str">
        <f>'Cover Sheet'!$D$10</f>
        <v>[insert firm mailing address]</v>
      </c>
      <c r="J1883" s="88" t="str">
        <f>'Licensee Info'!$E$2</f>
        <v>Report not attested to correctly</v>
      </c>
      <c r="K1883" t="s">
        <v>310</v>
      </c>
      <c r="L1883">
        <v>1</v>
      </c>
      <c r="M1883">
        <v>1</v>
      </c>
      <c r="N1883">
        <v>14</v>
      </c>
      <c r="R1883">
        <v>0</v>
      </c>
      <c r="S1883">
        <v>0</v>
      </c>
      <c r="T1883">
        <v>0</v>
      </c>
      <c r="U1883">
        <v>0</v>
      </c>
      <c r="V1883">
        <v>0</v>
      </c>
      <c r="W1883">
        <v>0</v>
      </c>
      <c r="X1883">
        <v>0</v>
      </c>
      <c r="Y1883">
        <v>0</v>
      </c>
      <c r="Z1883">
        <v>0</v>
      </c>
      <c r="AA1883">
        <v>0</v>
      </c>
      <c r="AB1883">
        <v>0</v>
      </c>
      <c r="AC1883">
        <v>0</v>
      </c>
      <c r="AD1883">
        <v>0</v>
      </c>
      <c r="AJ1883" cm="1">
        <f t="array" ref="AJ1883">IF(OR(COUNTIF(R1883,$AZ$2:$AZ$19)),0,1)</f>
        <v>0</v>
      </c>
      <c r="AK1883" cm="1">
        <f t="array" ref="AK1883">IF(OR(COUNTIF(S1883,$AZ$2:$AZ$19)),0,1)</f>
        <v>0</v>
      </c>
      <c r="AL1883" cm="1">
        <f t="array" ref="AL1883">IF(OR(COUNTIF(T1883,$AZ$2:$AZ$19)),0,1)</f>
        <v>0</v>
      </c>
      <c r="AM1883" cm="1">
        <f t="array" ref="AM1883">IF(OR(COUNTIF(U1883,$AZ$2:$AZ$19)),0,1)</f>
        <v>0</v>
      </c>
      <c r="AN1883" cm="1">
        <f t="array" ref="AN1883">IF(OR(COUNTIF(V1883,$AZ$2:$AZ$19)),0,1)</f>
        <v>0</v>
      </c>
      <c r="AO1883" cm="1">
        <f t="array" ref="AO1883">IF(OR(COUNTIF(W1883,$AZ$2:$AZ$19)),0,1)</f>
        <v>0</v>
      </c>
      <c r="AP1883" cm="1">
        <f t="array" ref="AP1883">IF(OR(COUNTIF(X1883,$AZ$2:$AZ$19)),0,1)</f>
        <v>0</v>
      </c>
      <c r="AQ1883" cm="1">
        <f t="array" ref="AQ1883">IF(OR(COUNTIF(Y1883,$AZ$2:$AZ$19)),0,1)</f>
        <v>0</v>
      </c>
      <c r="AR1883" cm="1">
        <f t="array" ref="AR1883">IF(OR(COUNTIF(Z1883,$AZ$2:$AZ$19)),0,1)</f>
        <v>0</v>
      </c>
      <c r="AS1883" cm="1">
        <f t="array" ref="AS1883">IF(OR(COUNTIF(AA1883,$AZ$2:$AZ$19)),0,1)</f>
        <v>0</v>
      </c>
      <c r="AT1883" cm="1">
        <f t="array" ref="AT1883">IF(OR(COUNTIF(AB1883,$AZ$2:$AZ$19)),0,1)</f>
        <v>0</v>
      </c>
      <c r="AU1883" cm="1">
        <f t="array" ref="AU1883">IF(OR(COUNTIF(AC1883,$AZ$2:$AZ$19)),0,1)</f>
        <v>0</v>
      </c>
      <c r="AV1883" cm="1">
        <f t="array" ref="AV1883">IF(OR(COUNTIF(AD1883,$AZ$2:$AZ$19)),0,1)</f>
        <v>0</v>
      </c>
      <c r="AX1883">
        <f t="shared" si="34"/>
        <v>0</v>
      </c>
    </row>
    <row r="1884" spans="1:50" x14ac:dyDescent="0.3">
      <c r="A1884" s="88" t="str" cm="1">
        <f t="array" ref="A1884">IF(AX1884&gt;0,'Licensee Info'!$A$2:$A$2,"#N/A")</f>
        <v>#N/A</v>
      </c>
      <c r="B1884" s="88" t="str">
        <f>'Cover Sheet'!$A$3</f>
        <v>[insert AFS Reporting Period]</v>
      </c>
      <c r="C1884" s="88" t="str">
        <f>'Cover Sheet'!$D$3</f>
        <v>[insert all medical and adult-use license record numbers covered by this AFS]</v>
      </c>
      <c r="D1884" s="88" t="str">
        <f>'Cover Sheet'!$A$6</f>
        <v>[insert name of firm]</v>
      </c>
      <c r="E1884" s="88" t="str">
        <f>'Cover Sheet'!$B$6</f>
        <v>[insert CPA name]</v>
      </c>
      <c r="F1884" s="88" t="str">
        <f>'Cover Sheet'!$B$8</f>
        <v>[insert CPA license number]</v>
      </c>
      <c r="G1884" s="88" t="str">
        <f>'Cover Sheet'!$D$6</f>
        <v>[insert direct email address]</v>
      </c>
      <c r="H1884" s="88" t="str">
        <f>'Cover Sheet'!$D$8</f>
        <v>[insert direct phone number]</v>
      </c>
      <c r="I1884" s="88" t="str">
        <f>'Cover Sheet'!$D$10</f>
        <v>[insert firm mailing address]</v>
      </c>
      <c r="J1884" s="88" t="str">
        <f>'Licensee Info'!$E$2</f>
        <v>Report not attested to correctly</v>
      </c>
      <c r="K1884" s="91" t="s">
        <v>310</v>
      </c>
      <c r="L1884" s="91">
        <v>1</v>
      </c>
      <c r="M1884" s="91">
        <v>1</v>
      </c>
      <c r="N1884" s="91">
        <v>15</v>
      </c>
      <c r="O1884" s="91"/>
      <c r="P1884" s="91"/>
      <c r="Q1884" s="91"/>
      <c r="R1884" s="91">
        <v>0</v>
      </c>
      <c r="S1884" s="91">
        <v>0</v>
      </c>
      <c r="T1884" s="91">
        <v>0</v>
      </c>
      <c r="U1884" s="91">
        <v>0</v>
      </c>
      <c r="V1884" s="91">
        <v>0</v>
      </c>
      <c r="W1884" s="91">
        <v>0</v>
      </c>
      <c r="X1884" s="91">
        <v>0</v>
      </c>
      <c r="Y1884" s="91">
        <v>0</v>
      </c>
      <c r="Z1884" s="91">
        <v>0</v>
      </c>
      <c r="AA1884" s="91">
        <v>0</v>
      </c>
      <c r="AB1884" s="91">
        <v>0</v>
      </c>
      <c r="AC1884" s="91">
        <v>0</v>
      </c>
      <c r="AD1884" s="91">
        <v>0</v>
      </c>
      <c r="AE1884" s="91"/>
      <c r="AF1884" s="91"/>
      <c r="AG1884" s="91"/>
      <c r="AH1884" s="91"/>
      <c r="AJ1884" cm="1">
        <f t="array" ref="AJ1884">IF(OR(COUNTIF(R1884,$AZ$2:$AZ$19)),0,1)</f>
        <v>0</v>
      </c>
      <c r="AK1884" cm="1">
        <f t="array" ref="AK1884">IF(OR(COUNTIF(S1884,$AZ$2:$AZ$19)),0,1)</f>
        <v>0</v>
      </c>
      <c r="AL1884" cm="1">
        <f t="array" ref="AL1884">IF(OR(COUNTIF(T1884,$AZ$2:$AZ$19)),0,1)</f>
        <v>0</v>
      </c>
      <c r="AM1884" cm="1">
        <f t="array" ref="AM1884">IF(OR(COUNTIF(U1884,$AZ$2:$AZ$19)),0,1)</f>
        <v>0</v>
      </c>
      <c r="AN1884" cm="1">
        <f t="array" ref="AN1884">IF(OR(COUNTIF(V1884,$AZ$2:$AZ$19)),0,1)</f>
        <v>0</v>
      </c>
      <c r="AO1884" cm="1">
        <f t="array" ref="AO1884">IF(OR(COUNTIF(W1884,$AZ$2:$AZ$19)),0,1)</f>
        <v>0</v>
      </c>
      <c r="AP1884" cm="1">
        <f t="array" ref="AP1884">IF(OR(COUNTIF(X1884,$AZ$2:$AZ$19)),0,1)</f>
        <v>0</v>
      </c>
      <c r="AQ1884" cm="1">
        <f t="array" ref="AQ1884">IF(OR(COUNTIF(Y1884,$AZ$2:$AZ$19)),0,1)</f>
        <v>0</v>
      </c>
      <c r="AR1884" cm="1">
        <f t="array" ref="AR1884">IF(OR(COUNTIF(Z1884,$AZ$2:$AZ$19)),0,1)</f>
        <v>0</v>
      </c>
      <c r="AS1884" cm="1">
        <f t="array" ref="AS1884">IF(OR(COUNTIF(AA1884,$AZ$2:$AZ$19)),0,1)</f>
        <v>0</v>
      </c>
      <c r="AT1884" cm="1">
        <f t="array" ref="AT1884">IF(OR(COUNTIF(AB1884,$AZ$2:$AZ$19)),0,1)</f>
        <v>0</v>
      </c>
      <c r="AU1884" cm="1">
        <f t="array" ref="AU1884">IF(OR(COUNTIF(AC1884,$AZ$2:$AZ$19)),0,1)</f>
        <v>0</v>
      </c>
      <c r="AV1884" cm="1">
        <f t="array" ref="AV1884">IF(OR(COUNTIF(AD1884,$AZ$2:$AZ$19)),0,1)</f>
        <v>0</v>
      </c>
      <c r="AX1884">
        <f t="shared" si="34"/>
        <v>0</v>
      </c>
    </row>
    <row r="1885" spans="1:50" x14ac:dyDescent="0.3">
      <c r="A1885" s="92" t="str" cm="1">
        <f t="array" ref="A1885">IF(AX1885&gt;0,'Licensee Info'!$A$2:$A$2,"#N/A")</f>
        <v>#N/A</v>
      </c>
      <c r="B1885" s="88" t="str">
        <f>'Cover Sheet'!$A$3</f>
        <v>[insert AFS Reporting Period]</v>
      </c>
      <c r="C1885" s="88" t="str">
        <f>'Cover Sheet'!$D$3</f>
        <v>[insert all medical and adult-use license record numbers covered by this AFS]</v>
      </c>
      <c r="D1885" s="88" t="str">
        <f>'Cover Sheet'!$A$6</f>
        <v>[insert name of firm]</v>
      </c>
      <c r="E1885" s="88" t="str">
        <f>'Cover Sheet'!$B$6</f>
        <v>[insert CPA name]</v>
      </c>
      <c r="F1885" s="88" t="str">
        <f>'Cover Sheet'!$B$8</f>
        <v>[insert CPA license number]</v>
      </c>
      <c r="G1885" s="88" t="str">
        <f>'Cover Sheet'!$D$6</f>
        <v>[insert direct email address]</v>
      </c>
      <c r="H1885" s="88" t="str">
        <f>'Cover Sheet'!$D$8</f>
        <v>[insert direct phone number]</v>
      </c>
      <c r="I1885" s="88" t="str">
        <f>'Cover Sheet'!$D$10</f>
        <v>[insert firm mailing address]</v>
      </c>
      <c r="J1885" s="88" t="str">
        <f>'Licensee Info'!$E$2</f>
        <v>Report not attested to correctly</v>
      </c>
      <c r="K1885" t="s">
        <v>310</v>
      </c>
      <c r="L1885">
        <v>1</v>
      </c>
      <c r="M1885">
        <v>1</v>
      </c>
      <c r="N1885">
        <v>16</v>
      </c>
      <c r="R1885">
        <v>0</v>
      </c>
      <c r="S1885">
        <v>0</v>
      </c>
      <c r="T1885">
        <v>0</v>
      </c>
      <c r="U1885">
        <v>0</v>
      </c>
      <c r="V1885">
        <v>0</v>
      </c>
      <c r="W1885">
        <v>0</v>
      </c>
      <c r="X1885">
        <v>0</v>
      </c>
      <c r="Y1885">
        <v>0</v>
      </c>
      <c r="Z1885">
        <v>0</v>
      </c>
      <c r="AA1885">
        <v>0</v>
      </c>
      <c r="AB1885">
        <v>0</v>
      </c>
      <c r="AC1885">
        <v>0</v>
      </c>
      <c r="AD1885">
        <v>0</v>
      </c>
      <c r="AJ1885" cm="1">
        <f t="array" ref="AJ1885">IF(OR(COUNTIF(R1885,$AZ$2:$AZ$19)),0,1)</f>
        <v>0</v>
      </c>
      <c r="AK1885" cm="1">
        <f t="array" ref="AK1885">IF(OR(COUNTIF(S1885,$AZ$2:$AZ$19)),0,1)</f>
        <v>0</v>
      </c>
      <c r="AL1885" cm="1">
        <f t="array" ref="AL1885">IF(OR(COUNTIF(T1885,$AZ$2:$AZ$19)),0,1)</f>
        <v>0</v>
      </c>
      <c r="AM1885" cm="1">
        <f t="array" ref="AM1885">IF(OR(COUNTIF(U1885,$AZ$2:$AZ$19)),0,1)</f>
        <v>0</v>
      </c>
      <c r="AN1885" cm="1">
        <f t="array" ref="AN1885">IF(OR(COUNTIF(V1885,$AZ$2:$AZ$19)),0,1)</f>
        <v>0</v>
      </c>
      <c r="AO1885" cm="1">
        <f t="array" ref="AO1885">IF(OR(COUNTIF(W1885,$AZ$2:$AZ$19)),0,1)</f>
        <v>0</v>
      </c>
      <c r="AP1885" cm="1">
        <f t="array" ref="AP1885">IF(OR(COUNTIF(X1885,$AZ$2:$AZ$19)),0,1)</f>
        <v>0</v>
      </c>
      <c r="AQ1885" cm="1">
        <f t="array" ref="AQ1885">IF(OR(COUNTIF(Y1885,$AZ$2:$AZ$19)),0,1)</f>
        <v>0</v>
      </c>
      <c r="AR1885" cm="1">
        <f t="array" ref="AR1885">IF(OR(COUNTIF(Z1885,$AZ$2:$AZ$19)),0,1)</f>
        <v>0</v>
      </c>
      <c r="AS1885" cm="1">
        <f t="array" ref="AS1885">IF(OR(COUNTIF(AA1885,$AZ$2:$AZ$19)),0,1)</f>
        <v>0</v>
      </c>
      <c r="AT1885" cm="1">
        <f t="array" ref="AT1885">IF(OR(COUNTIF(AB1885,$AZ$2:$AZ$19)),0,1)</f>
        <v>0</v>
      </c>
      <c r="AU1885" cm="1">
        <f t="array" ref="AU1885">IF(OR(COUNTIF(AC1885,$AZ$2:$AZ$19)),0,1)</f>
        <v>0</v>
      </c>
      <c r="AV1885" cm="1">
        <f t="array" ref="AV1885">IF(OR(COUNTIF(AD1885,$AZ$2:$AZ$19)),0,1)</f>
        <v>0</v>
      </c>
      <c r="AX1885">
        <f t="shared" si="34"/>
        <v>0</v>
      </c>
    </row>
    <row r="1886" spans="1:50" x14ac:dyDescent="0.3">
      <c r="A1886" s="88" t="str" cm="1">
        <f t="array" ref="A1886">IF(AX1886&gt;0,'Licensee Info'!$A$2:$A$2,"#N/A")</f>
        <v>#N/A</v>
      </c>
      <c r="B1886" s="88" t="str">
        <f>'Cover Sheet'!$A$3</f>
        <v>[insert AFS Reporting Period]</v>
      </c>
      <c r="C1886" s="88" t="str">
        <f>'Cover Sheet'!$D$3</f>
        <v>[insert all medical and adult-use license record numbers covered by this AFS]</v>
      </c>
      <c r="D1886" s="88" t="str">
        <f>'Cover Sheet'!$A$6</f>
        <v>[insert name of firm]</v>
      </c>
      <c r="E1886" s="88" t="str">
        <f>'Cover Sheet'!$B$6</f>
        <v>[insert CPA name]</v>
      </c>
      <c r="F1886" s="88" t="str">
        <f>'Cover Sheet'!$B$8</f>
        <v>[insert CPA license number]</v>
      </c>
      <c r="G1886" s="88" t="str">
        <f>'Cover Sheet'!$D$6</f>
        <v>[insert direct email address]</v>
      </c>
      <c r="H1886" s="88" t="str">
        <f>'Cover Sheet'!$D$8</f>
        <v>[insert direct phone number]</v>
      </c>
      <c r="I1886" s="88" t="str">
        <f>'Cover Sheet'!$D$10</f>
        <v>[insert firm mailing address]</v>
      </c>
      <c r="J1886" s="88" t="str">
        <f>'Licensee Info'!$E$2</f>
        <v>Report not attested to correctly</v>
      </c>
      <c r="K1886" s="91" t="s">
        <v>310</v>
      </c>
      <c r="L1886" s="91">
        <v>1</v>
      </c>
      <c r="M1886" s="91">
        <v>1</v>
      </c>
      <c r="N1886" s="91">
        <v>17</v>
      </c>
      <c r="O1886" s="91"/>
      <c r="P1886" s="91"/>
      <c r="Q1886" s="91"/>
      <c r="R1886" s="91">
        <v>0</v>
      </c>
      <c r="S1886" s="91">
        <v>0</v>
      </c>
      <c r="T1886" s="91">
        <v>0</v>
      </c>
      <c r="U1886" s="91">
        <v>0</v>
      </c>
      <c r="V1886" s="91">
        <v>0</v>
      </c>
      <c r="W1886" s="91">
        <v>0</v>
      </c>
      <c r="X1886" s="91">
        <v>0</v>
      </c>
      <c r="Y1886" s="91">
        <v>0</v>
      </c>
      <c r="Z1886" s="91">
        <v>0</v>
      </c>
      <c r="AA1886" s="91">
        <v>0</v>
      </c>
      <c r="AB1886" s="91">
        <v>0</v>
      </c>
      <c r="AC1886" s="91">
        <v>0</v>
      </c>
      <c r="AD1886" s="91">
        <v>0</v>
      </c>
      <c r="AE1886" s="91"/>
      <c r="AF1886" s="91"/>
      <c r="AG1886" s="91"/>
      <c r="AH1886" s="91"/>
      <c r="AJ1886" cm="1">
        <f t="array" ref="AJ1886">IF(OR(COUNTIF(R1886,$AZ$2:$AZ$19)),0,1)</f>
        <v>0</v>
      </c>
      <c r="AK1886" cm="1">
        <f t="array" ref="AK1886">IF(OR(COUNTIF(S1886,$AZ$2:$AZ$19)),0,1)</f>
        <v>0</v>
      </c>
      <c r="AL1886" cm="1">
        <f t="array" ref="AL1886">IF(OR(COUNTIF(T1886,$AZ$2:$AZ$19)),0,1)</f>
        <v>0</v>
      </c>
      <c r="AM1886" cm="1">
        <f t="array" ref="AM1886">IF(OR(COUNTIF(U1886,$AZ$2:$AZ$19)),0,1)</f>
        <v>0</v>
      </c>
      <c r="AN1886" cm="1">
        <f t="array" ref="AN1886">IF(OR(COUNTIF(V1886,$AZ$2:$AZ$19)),0,1)</f>
        <v>0</v>
      </c>
      <c r="AO1886" cm="1">
        <f t="array" ref="AO1886">IF(OR(COUNTIF(W1886,$AZ$2:$AZ$19)),0,1)</f>
        <v>0</v>
      </c>
      <c r="AP1886" cm="1">
        <f t="array" ref="AP1886">IF(OR(COUNTIF(X1886,$AZ$2:$AZ$19)),0,1)</f>
        <v>0</v>
      </c>
      <c r="AQ1886" cm="1">
        <f t="array" ref="AQ1886">IF(OR(COUNTIF(Y1886,$AZ$2:$AZ$19)),0,1)</f>
        <v>0</v>
      </c>
      <c r="AR1886" cm="1">
        <f t="array" ref="AR1886">IF(OR(COUNTIF(Z1886,$AZ$2:$AZ$19)),0,1)</f>
        <v>0</v>
      </c>
      <c r="AS1886" cm="1">
        <f t="array" ref="AS1886">IF(OR(COUNTIF(AA1886,$AZ$2:$AZ$19)),0,1)</f>
        <v>0</v>
      </c>
      <c r="AT1886" cm="1">
        <f t="array" ref="AT1886">IF(OR(COUNTIF(AB1886,$AZ$2:$AZ$19)),0,1)</f>
        <v>0</v>
      </c>
      <c r="AU1886" cm="1">
        <f t="array" ref="AU1886">IF(OR(COUNTIF(AC1886,$AZ$2:$AZ$19)),0,1)</f>
        <v>0</v>
      </c>
      <c r="AV1886" cm="1">
        <f t="array" ref="AV1886">IF(OR(COUNTIF(AD1886,$AZ$2:$AZ$19)),0,1)</f>
        <v>0</v>
      </c>
      <c r="AX1886">
        <f t="shared" si="34"/>
        <v>0</v>
      </c>
    </row>
    <row r="1887" spans="1:50" x14ac:dyDescent="0.3">
      <c r="A1887" s="92" t="str" cm="1">
        <f t="array" ref="A1887">IF(AX1887&gt;0,'Licensee Info'!$A$2:$A$2,"#N/A")</f>
        <v>#N/A</v>
      </c>
      <c r="B1887" s="88" t="str">
        <f>'Cover Sheet'!$A$3</f>
        <v>[insert AFS Reporting Period]</v>
      </c>
      <c r="C1887" s="88" t="str">
        <f>'Cover Sheet'!$D$3</f>
        <v>[insert all medical and adult-use license record numbers covered by this AFS]</v>
      </c>
      <c r="D1887" s="88" t="str">
        <f>'Cover Sheet'!$A$6</f>
        <v>[insert name of firm]</v>
      </c>
      <c r="E1887" s="88" t="str">
        <f>'Cover Sheet'!$B$6</f>
        <v>[insert CPA name]</v>
      </c>
      <c r="F1887" s="88" t="str">
        <f>'Cover Sheet'!$B$8</f>
        <v>[insert CPA license number]</v>
      </c>
      <c r="G1887" s="88" t="str">
        <f>'Cover Sheet'!$D$6</f>
        <v>[insert direct email address]</v>
      </c>
      <c r="H1887" s="88" t="str">
        <f>'Cover Sheet'!$D$8</f>
        <v>[insert direct phone number]</v>
      </c>
      <c r="I1887" s="88" t="str">
        <f>'Cover Sheet'!$D$10</f>
        <v>[insert firm mailing address]</v>
      </c>
      <c r="J1887" s="88" t="str">
        <f>'Licensee Info'!$E$2</f>
        <v>Report not attested to correctly</v>
      </c>
      <c r="K1887" t="s">
        <v>310</v>
      </c>
      <c r="L1887">
        <v>1</v>
      </c>
      <c r="M1887">
        <v>1</v>
      </c>
      <c r="N1887">
        <v>18</v>
      </c>
      <c r="R1887">
        <v>0</v>
      </c>
      <c r="S1887">
        <v>0</v>
      </c>
      <c r="T1887">
        <v>0</v>
      </c>
      <c r="U1887">
        <v>0</v>
      </c>
      <c r="V1887">
        <v>0</v>
      </c>
      <c r="W1887">
        <v>0</v>
      </c>
      <c r="X1887">
        <v>0</v>
      </c>
      <c r="Y1887">
        <v>0</v>
      </c>
      <c r="Z1887">
        <v>0</v>
      </c>
      <c r="AA1887">
        <v>0</v>
      </c>
      <c r="AB1887">
        <v>0</v>
      </c>
      <c r="AC1887">
        <v>0</v>
      </c>
      <c r="AD1887">
        <v>0</v>
      </c>
      <c r="AJ1887" cm="1">
        <f t="array" ref="AJ1887">IF(OR(COUNTIF(R1887,$AZ$2:$AZ$19)),0,1)</f>
        <v>0</v>
      </c>
      <c r="AK1887" cm="1">
        <f t="array" ref="AK1887">IF(OR(COUNTIF(S1887,$AZ$2:$AZ$19)),0,1)</f>
        <v>0</v>
      </c>
      <c r="AL1887" cm="1">
        <f t="array" ref="AL1887">IF(OR(COUNTIF(T1887,$AZ$2:$AZ$19)),0,1)</f>
        <v>0</v>
      </c>
      <c r="AM1887" cm="1">
        <f t="array" ref="AM1887">IF(OR(COUNTIF(U1887,$AZ$2:$AZ$19)),0,1)</f>
        <v>0</v>
      </c>
      <c r="AN1887" cm="1">
        <f t="array" ref="AN1887">IF(OR(COUNTIF(V1887,$AZ$2:$AZ$19)),0,1)</f>
        <v>0</v>
      </c>
      <c r="AO1887" cm="1">
        <f t="array" ref="AO1887">IF(OR(COUNTIF(W1887,$AZ$2:$AZ$19)),0,1)</f>
        <v>0</v>
      </c>
      <c r="AP1887" cm="1">
        <f t="array" ref="AP1887">IF(OR(COUNTIF(X1887,$AZ$2:$AZ$19)),0,1)</f>
        <v>0</v>
      </c>
      <c r="AQ1887" cm="1">
        <f t="array" ref="AQ1887">IF(OR(COUNTIF(Y1887,$AZ$2:$AZ$19)),0,1)</f>
        <v>0</v>
      </c>
      <c r="AR1887" cm="1">
        <f t="array" ref="AR1887">IF(OR(COUNTIF(Z1887,$AZ$2:$AZ$19)),0,1)</f>
        <v>0</v>
      </c>
      <c r="AS1887" cm="1">
        <f t="array" ref="AS1887">IF(OR(COUNTIF(AA1887,$AZ$2:$AZ$19)),0,1)</f>
        <v>0</v>
      </c>
      <c r="AT1887" cm="1">
        <f t="array" ref="AT1887">IF(OR(COUNTIF(AB1887,$AZ$2:$AZ$19)),0,1)</f>
        <v>0</v>
      </c>
      <c r="AU1887" cm="1">
        <f t="array" ref="AU1887">IF(OR(COUNTIF(AC1887,$AZ$2:$AZ$19)),0,1)</f>
        <v>0</v>
      </c>
      <c r="AV1887" cm="1">
        <f t="array" ref="AV1887">IF(OR(COUNTIF(AD1887,$AZ$2:$AZ$19)),0,1)</f>
        <v>0</v>
      </c>
      <c r="AX1887">
        <f t="shared" si="34"/>
        <v>0</v>
      </c>
    </row>
    <row r="1888" spans="1:50" x14ac:dyDescent="0.3">
      <c r="A1888" s="88" t="str" cm="1">
        <f t="array" ref="A1888">IF(AX1888&gt;0,'Licensee Info'!$A$2:$A$2,"#N/A")</f>
        <v>#N/A</v>
      </c>
      <c r="B1888" s="88" t="str">
        <f>'Cover Sheet'!$A$3</f>
        <v>[insert AFS Reporting Period]</v>
      </c>
      <c r="C1888" s="88" t="str">
        <f>'Cover Sheet'!$D$3</f>
        <v>[insert all medical and adult-use license record numbers covered by this AFS]</v>
      </c>
      <c r="D1888" s="88" t="str">
        <f>'Cover Sheet'!$A$6</f>
        <v>[insert name of firm]</v>
      </c>
      <c r="E1888" s="88" t="str">
        <f>'Cover Sheet'!$B$6</f>
        <v>[insert CPA name]</v>
      </c>
      <c r="F1888" s="88" t="str">
        <f>'Cover Sheet'!$B$8</f>
        <v>[insert CPA license number]</v>
      </c>
      <c r="G1888" s="88" t="str">
        <f>'Cover Sheet'!$D$6</f>
        <v>[insert direct email address]</v>
      </c>
      <c r="H1888" s="88" t="str">
        <f>'Cover Sheet'!$D$8</f>
        <v>[insert direct phone number]</v>
      </c>
      <c r="I1888" s="88" t="str">
        <f>'Cover Sheet'!$D$10</f>
        <v>[insert firm mailing address]</v>
      </c>
      <c r="J1888" s="88" t="str">
        <f>'Licensee Info'!$E$2</f>
        <v>Report not attested to correctly</v>
      </c>
      <c r="K1888" s="91" t="s">
        <v>310</v>
      </c>
      <c r="L1888" s="91">
        <v>1</v>
      </c>
      <c r="M1888" s="91">
        <v>1</v>
      </c>
      <c r="N1888" s="91">
        <v>19</v>
      </c>
      <c r="O1888" s="91"/>
      <c r="P1888" s="91"/>
      <c r="Q1888" s="91"/>
      <c r="R1888" s="91">
        <v>0</v>
      </c>
      <c r="S1888" s="91">
        <v>0</v>
      </c>
      <c r="T1888" s="91">
        <v>0</v>
      </c>
      <c r="U1888" s="91">
        <v>0</v>
      </c>
      <c r="V1888" s="91">
        <v>0</v>
      </c>
      <c r="W1888" s="91">
        <v>0</v>
      </c>
      <c r="X1888" s="91">
        <v>0</v>
      </c>
      <c r="Y1888" s="91">
        <v>0</v>
      </c>
      <c r="Z1888" s="91">
        <v>0</v>
      </c>
      <c r="AA1888" s="91">
        <v>0</v>
      </c>
      <c r="AB1888" s="91">
        <v>0</v>
      </c>
      <c r="AC1888" s="91">
        <v>0</v>
      </c>
      <c r="AD1888" s="91">
        <v>0</v>
      </c>
      <c r="AE1888" s="91"/>
      <c r="AF1888" s="91"/>
      <c r="AG1888" s="91"/>
      <c r="AH1888" s="91"/>
      <c r="AJ1888" cm="1">
        <f t="array" ref="AJ1888">IF(OR(COUNTIF(R1888,$AZ$2:$AZ$19)),0,1)</f>
        <v>0</v>
      </c>
      <c r="AK1888" cm="1">
        <f t="array" ref="AK1888">IF(OR(COUNTIF(S1888,$AZ$2:$AZ$19)),0,1)</f>
        <v>0</v>
      </c>
      <c r="AL1888" cm="1">
        <f t="array" ref="AL1888">IF(OR(COUNTIF(T1888,$AZ$2:$AZ$19)),0,1)</f>
        <v>0</v>
      </c>
      <c r="AM1888" cm="1">
        <f t="array" ref="AM1888">IF(OR(COUNTIF(U1888,$AZ$2:$AZ$19)),0,1)</f>
        <v>0</v>
      </c>
      <c r="AN1888" cm="1">
        <f t="array" ref="AN1888">IF(OR(COUNTIF(V1888,$AZ$2:$AZ$19)),0,1)</f>
        <v>0</v>
      </c>
      <c r="AO1888" cm="1">
        <f t="array" ref="AO1888">IF(OR(COUNTIF(W1888,$AZ$2:$AZ$19)),0,1)</f>
        <v>0</v>
      </c>
      <c r="AP1888" cm="1">
        <f t="array" ref="AP1888">IF(OR(COUNTIF(X1888,$AZ$2:$AZ$19)),0,1)</f>
        <v>0</v>
      </c>
      <c r="AQ1888" cm="1">
        <f t="array" ref="AQ1888">IF(OR(COUNTIF(Y1888,$AZ$2:$AZ$19)),0,1)</f>
        <v>0</v>
      </c>
      <c r="AR1888" cm="1">
        <f t="array" ref="AR1888">IF(OR(COUNTIF(Z1888,$AZ$2:$AZ$19)),0,1)</f>
        <v>0</v>
      </c>
      <c r="AS1888" cm="1">
        <f t="array" ref="AS1888">IF(OR(COUNTIF(AA1888,$AZ$2:$AZ$19)),0,1)</f>
        <v>0</v>
      </c>
      <c r="AT1888" cm="1">
        <f t="array" ref="AT1888">IF(OR(COUNTIF(AB1888,$AZ$2:$AZ$19)),0,1)</f>
        <v>0</v>
      </c>
      <c r="AU1888" cm="1">
        <f t="array" ref="AU1888">IF(OR(COUNTIF(AC1888,$AZ$2:$AZ$19)),0,1)</f>
        <v>0</v>
      </c>
      <c r="AV1888" cm="1">
        <f t="array" ref="AV1888">IF(OR(COUNTIF(AD1888,$AZ$2:$AZ$19)),0,1)</f>
        <v>0</v>
      </c>
      <c r="AX1888">
        <f t="shared" si="34"/>
        <v>0</v>
      </c>
    </row>
    <row r="1889" spans="1:50" x14ac:dyDescent="0.3">
      <c r="A1889" s="92" t="str" cm="1">
        <f t="array" ref="A1889">IF(AX1889&gt;0,'Licensee Info'!$A$2:$A$2,"#N/A")</f>
        <v>#N/A</v>
      </c>
      <c r="B1889" s="88" t="str">
        <f>'Cover Sheet'!$A$3</f>
        <v>[insert AFS Reporting Period]</v>
      </c>
      <c r="C1889" s="88" t="str">
        <f>'Cover Sheet'!$D$3</f>
        <v>[insert all medical and adult-use license record numbers covered by this AFS]</v>
      </c>
      <c r="D1889" s="88" t="str">
        <f>'Cover Sheet'!$A$6</f>
        <v>[insert name of firm]</v>
      </c>
      <c r="E1889" s="88" t="str">
        <f>'Cover Sheet'!$B$6</f>
        <v>[insert CPA name]</v>
      </c>
      <c r="F1889" s="88" t="str">
        <f>'Cover Sheet'!$B$8</f>
        <v>[insert CPA license number]</v>
      </c>
      <c r="G1889" s="88" t="str">
        <f>'Cover Sheet'!$D$6</f>
        <v>[insert direct email address]</v>
      </c>
      <c r="H1889" s="88" t="str">
        <f>'Cover Sheet'!$D$8</f>
        <v>[insert direct phone number]</v>
      </c>
      <c r="I1889" s="88" t="str">
        <f>'Cover Sheet'!$D$10</f>
        <v>[insert firm mailing address]</v>
      </c>
      <c r="J1889" s="88" t="str">
        <f>'Licensee Info'!$E$2</f>
        <v>Report not attested to correctly</v>
      </c>
      <c r="K1889" t="s">
        <v>310</v>
      </c>
      <c r="L1889">
        <v>1</v>
      </c>
      <c r="M1889">
        <v>1</v>
      </c>
      <c r="N1889">
        <v>20</v>
      </c>
      <c r="R1889">
        <v>0</v>
      </c>
      <c r="S1889">
        <v>0</v>
      </c>
      <c r="T1889">
        <v>0</v>
      </c>
      <c r="U1889">
        <v>0</v>
      </c>
      <c r="V1889">
        <v>0</v>
      </c>
      <c r="W1889">
        <v>0</v>
      </c>
      <c r="X1889">
        <v>0</v>
      </c>
      <c r="Y1889">
        <v>0</v>
      </c>
      <c r="Z1889">
        <v>0</v>
      </c>
      <c r="AA1889">
        <v>0</v>
      </c>
      <c r="AB1889">
        <v>0</v>
      </c>
      <c r="AC1889">
        <v>0</v>
      </c>
      <c r="AD1889">
        <v>0</v>
      </c>
      <c r="AJ1889" cm="1">
        <f t="array" ref="AJ1889">IF(OR(COUNTIF(R1889,$AZ$2:$AZ$19)),0,1)</f>
        <v>0</v>
      </c>
      <c r="AK1889" cm="1">
        <f t="array" ref="AK1889">IF(OR(COUNTIF(S1889,$AZ$2:$AZ$19)),0,1)</f>
        <v>0</v>
      </c>
      <c r="AL1889" cm="1">
        <f t="array" ref="AL1889">IF(OR(COUNTIF(T1889,$AZ$2:$AZ$19)),0,1)</f>
        <v>0</v>
      </c>
      <c r="AM1889" cm="1">
        <f t="array" ref="AM1889">IF(OR(COUNTIF(U1889,$AZ$2:$AZ$19)),0,1)</f>
        <v>0</v>
      </c>
      <c r="AN1889" cm="1">
        <f t="array" ref="AN1889">IF(OR(COUNTIF(V1889,$AZ$2:$AZ$19)),0,1)</f>
        <v>0</v>
      </c>
      <c r="AO1889" cm="1">
        <f t="array" ref="AO1889">IF(OR(COUNTIF(W1889,$AZ$2:$AZ$19)),0,1)</f>
        <v>0</v>
      </c>
      <c r="AP1889" cm="1">
        <f t="array" ref="AP1889">IF(OR(COUNTIF(X1889,$AZ$2:$AZ$19)),0,1)</f>
        <v>0</v>
      </c>
      <c r="AQ1889" cm="1">
        <f t="array" ref="AQ1889">IF(OR(COUNTIF(Y1889,$AZ$2:$AZ$19)),0,1)</f>
        <v>0</v>
      </c>
      <c r="AR1889" cm="1">
        <f t="array" ref="AR1889">IF(OR(COUNTIF(Z1889,$AZ$2:$AZ$19)),0,1)</f>
        <v>0</v>
      </c>
      <c r="AS1889" cm="1">
        <f t="array" ref="AS1889">IF(OR(COUNTIF(AA1889,$AZ$2:$AZ$19)),0,1)</f>
        <v>0</v>
      </c>
      <c r="AT1889" cm="1">
        <f t="array" ref="AT1889">IF(OR(COUNTIF(AB1889,$AZ$2:$AZ$19)),0,1)</f>
        <v>0</v>
      </c>
      <c r="AU1889" cm="1">
        <f t="array" ref="AU1889">IF(OR(COUNTIF(AC1889,$AZ$2:$AZ$19)),0,1)</f>
        <v>0</v>
      </c>
      <c r="AV1889" cm="1">
        <f t="array" ref="AV1889">IF(OR(COUNTIF(AD1889,$AZ$2:$AZ$19)),0,1)</f>
        <v>0</v>
      </c>
      <c r="AX1889">
        <f t="shared" si="34"/>
        <v>0</v>
      </c>
    </row>
    <row r="1890" spans="1:50" x14ac:dyDescent="0.3">
      <c r="A1890" s="88" t="str" cm="1">
        <f t="array" ref="A1890">IF(AX1890&gt;0,'Licensee Info'!$A$2:$A$2,"#N/A")</f>
        <v>#N/A</v>
      </c>
      <c r="B1890" s="88" t="str">
        <f>'Cover Sheet'!$A$3</f>
        <v>[insert AFS Reporting Period]</v>
      </c>
      <c r="C1890" s="88" t="str">
        <f>'Cover Sheet'!$D$3</f>
        <v>[insert all medical and adult-use license record numbers covered by this AFS]</v>
      </c>
      <c r="D1890" s="88" t="str">
        <f>'Cover Sheet'!$A$6</f>
        <v>[insert name of firm]</v>
      </c>
      <c r="E1890" s="88" t="str">
        <f>'Cover Sheet'!$B$6</f>
        <v>[insert CPA name]</v>
      </c>
      <c r="F1890" s="88" t="str">
        <f>'Cover Sheet'!$B$8</f>
        <v>[insert CPA license number]</v>
      </c>
      <c r="G1890" s="88" t="str">
        <f>'Cover Sheet'!$D$6</f>
        <v>[insert direct email address]</v>
      </c>
      <c r="H1890" s="88" t="str">
        <f>'Cover Sheet'!$D$8</f>
        <v>[insert direct phone number]</v>
      </c>
      <c r="I1890" s="88" t="str">
        <f>'Cover Sheet'!$D$10</f>
        <v>[insert firm mailing address]</v>
      </c>
      <c r="J1890" s="88" t="str">
        <f>'Licensee Info'!$E$2</f>
        <v>Report not attested to correctly</v>
      </c>
      <c r="K1890" s="91" t="s">
        <v>310</v>
      </c>
      <c r="L1890" s="91">
        <v>1</v>
      </c>
      <c r="M1890" s="91">
        <v>1</v>
      </c>
      <c r="N1890" s="91">
        <v>21</v>
      </c>
      <c r="O1890" s="91"/>
      <c r="P1890" s="91"/>
      <c r="Q1890" s="91"/>
      <c r="R1890" s="91">
        <v>0</v>
      </c>
      <c r="S1890" s="91">
        <v>0</v>
      </c>
      <c r="T1890" s="91">
        <v>0</v>
      </c>
      <c r="U1890" s="91">
        <v>0</v>
      </c>
      <c r="V1890" s="91">
        <v>0</v>
      </c>
      <c r="W1890" s="91">
        <v>0</v>
      </c>
      <c r="X1890" s="91">
        <v>0</v>
      </c>
      <c r="Y1890" s="91">
        <v>0</v>
      </c>
      <c r="Z1890" s="91">
        <v>0</v>
      </c>
      <c r="AA1890" s="91">
        <v>0</v>
      </c>
      <c r="AB1890" s="91">
        <v>0</v>
      </c>
      <c r="AC1890" s="91">
        <v>0</v>
      </c>
      <c r="AD1890" s="91">
        <v>0</v>
      </c>
      <c r="AE1890" s="91"/>
      <c r="AF1890" s="91"/>
      <c r="AG1890" s="91"/>
      <c r="AH1890" s="91"/>
      <c r="AJ1890" cm="1">
        <f t="array" ref="AJ1890">IF(OR(COUNTIF(R1890,$AZ$2:$AZ$19)),0,1)</f>
        <v>0</v>
      </c>
      <c r="AK1890" cm="1">
        <f t="array" ref="AK1890">IF(OR(COUNTIF(S1890,$AZ$2:$AZ$19)),0,1)</f>
        <v>0</v>
      </c>
      <c r="AL1890" cm="1">
        <f t="array" ref="AL1890">IF(OR(COUNTIF(T1890,$AZ$2:$AZ$19)),0,1)</f>
        <v>0</v>
      </c>
      <c r="AM1890" cm="1">
        <f t="array" ref="AM1890">IF(OR(COUNTIF(U1890,$AZ$2:$AZ$19)),0,1)</f>
        <v>0</v>
      </c>
      <c r="AN1890" cm="1">
        <f t="array" ref="AN1890">IF(OR(COUNTIF(V1890,$AZ$2:$AZ$19)),0,1)</f>
        <v>0</v>
      </c>
      <c r="AO1890" cm="1">
        <f t="array" ref="AO1890">IF(OR(COUNTIF(W1890,$AZ$2:$AZ$19)),0,1)</f>
        <v>0</v>
      </c>
      <c r="AP1890" cm="1">
        <f t="array" ref="AP1890">IF(OR(COUNTIF(X1890,$AZ$2:$AZ$19)),0,1)</f>
        <v>0</v>
      </c>
      <c r="AQ1890" cm="1">
        <f t="array" ref="AQ1890">IF(OR(COUNTIF(Y1890,$AZ$2:$AZ$19)),0,1)</f>
        <v>0</v>
      </c>
      <c r="AR1890" cm="1">
        <f t="array" ref="AR1890">IF(OR(COUNTIF(Z1890,$AZ$2:$AZ$19)),0,1)</f>
        <v>0</v>
      </c>
      <c r="AS1890" cm="1">
        <f t="array" ref="AS1890">IF(OR(COUNTIF(AA1890,$AZ$2:$AZ$19)),0,1)</f>
        <v>0</v>
      </c>
      <c r="AT1890" cm="1">
        <f t="array" ref="AT1890">IF(OR(COUNTIF(AB1890,$AZ$2:$AZ$19)),0,1)</f>
        <v>0</v>
      </c>
      <c r="AU1890" cm="1">
        <f t="array" ref="AU1890">IF(OR(COUNTIF(AC1890,$AZ$2:$AZ$19)),0,1)</f>
        <v>0</v>
      </c>
      <c r="AV1890" cm="1">
        <f t="array" ref="AV1890">IF(OR(COUNTIF(AD1890,$AZ$2:$AZ$19)),0,1)</f>
        <v>0</v>
      </c>
      <c r="AX1890">
        <f t="shared" si="34"/>
        <v>0</v>
      </c>
    </row>
    <row r="1891" spans="1:50" x14ac:dyDescent="0.3">
      <c r="A1891" s="92" t="str" cm="1">
        <f t="array" ref="A1891">IF(AX1891&gt;0,'Licensee Info'!$A$2:$A$2,"#N/A")</f>
        <v>#N/A</v>
      </c>
      <c r="B1891" s="88" t="str">
        <f>'Cover Sheet'!$A$3</f>
        <v>[insert AFS Reporting Period]</v>
      </c>
      <c r="C1891" s="88" t="str">
        <f>'Cover Sheet'!$D$3</f>
        <v>[insert all medical and adult-use license record numbers covered by this AFS]</v>
      </c>
      <c r="D1891" s="88" t="str">
        <f>'Cover Sheet'!$A$6</f>
        <v>[insert name of firm]</v>
      </c>
      <c r="E1891" s="88" t="str">
        <f>'Cover Sheet'!$B$6</f>
        <v>[insert CPA name]</v>
      </c>
      <c r="F1891" s="88" t="str">
        <f>'Cover Sheet'!$B$8</f>
        <v>[insert CPA license number]</v>
      </c>
      <c r="G1891" s="88" t="str">
        <f>'Cover Sheet'!$D$6</f>
        <v>[insert direct email address]</v>
      </c>
      <c r="H1891" s="88" t="str">
        <f>'Cover Sheet'!$D$8</f>
        <v>[insert direct phone number]</v>
      </c>
      <c r="I1891" s="88" t="str">
        <f>'Cover Sheet'!$D$10</f>
        <v>[insert firm mailing address]</v>
      </c>
      <c r="J1891" s="88" t="str">
        <f>'Licensee Info'!$E$2</f>
        <v>Report not attested to correctly</v>
      </c>
      <c r="K1891" t="s">
        <v>310</v>
      </c>
      <c r="L1891">
        <v>1</v>
      </c>
      <c r="M1891">
        <v>1</v>
      </c>
      <c r="N1891">
        <v>22</v>
      </c>
      <c r="R1891">
        <v>0</v>
      </c>
      <c r="S1891">
        <v>0</v>
      </c>
      <c r="T1891">
        <v>0</v>
      </c>
      <c r="U1891">
        <v>0</v>
      </c>
      <c r="V1891">
        <v>0</v>
      </c>
      <c r="W1891">
        <v>0</v>
      </c>
      <c r="X1891">
        <v>0</v>
      </c>
      <c r="Y1891">
        <v>0</v>
      </c>
      <c r="Z1891">
        <v>0</v>
      </c>
      <c r="AA1891">
        <v>0</v>
      </c>
      <c r="AB1891">
        <v>0</v>
      </c>
      <c r="AC1891">
        <v>0</v>
      </c>
      <c r="AD1891">
        <v>0</v>
      </c>
      <c r="AJ1891" cm="1">
        <f t="array" ref="AJ1891">IF(OR(COUNTIF(R1891,$AZ$2:$AZ$19)),0,1)</f>
        <v>0</v>
      </c>
      <c r="AK1891" cm="1">
        <f t="array" ref="AK1891">IF(OR(COUNTIF(S1891,$AZ$2:$AZ$19)),0,1)</f>
        <v>0</v>
      </c>
      <c r="AL1891" cm="1">
        <f t="array" ref="AL1891">IF(OR(COUNTIF(T1891,$AZ$2:$AZ$19)),0,1)</f>
        <v>0</v>
      </c>
      <c r="AM1891" cm="1">
        <f t="array" ref="AM1891">IF(OR(COUNTIF(U1891,$AZ$2:$AZ$19)),0,1)</f>
        <v>0</v>
      </c>
      <c r="AN1891" cm="1">
        <f t="array" ref="AN1891">IF(OR(COUNTIF(V1891,$AZ$2:$AZ$19)),0,1)</f>
        <v>0</v>
      </c>
      <c r="AO1891" cm="1">
        <f t="array" ref="AO1891">IF(OR(COUNTIF(W1891,$AZ$2:$AZ$19)),0,1)</f>
        <v>0</v>
      </c>
      <c r="AP1891" cm="1">
        <f t="array" ref="AP1891">IF(OR(COUNTIF(X1891,$AZ$2:$AZ$19)),0,1)</f>
        <v>0</v>
      </c>
      <c r="AQ1891" cm="1">
        <f t="array" ref="AQ1891">IF(OR(COUNTIF(Y1891,$AZ$2:$AZ$19)),0,1)</f>
        <v>0</v>
      </c>
      <c r="AR1891" cm="1">
        <f t="array" ref="AR1891">IF(OR(COUNTIF(Z1891,$AZ$2:$AZ$19)),0,1)</f>
        <v>0</v>
      </c>
      <c r="AS1891" cm="1">
        <f t="array" ref="AS1891">IF(OR(COUNTIF(AA1891,$AZ$2:$AZ$19)),0,1)</f>
        <v>0</v>
      </c>
      <c r="AT1891" cm="1">
        <f t="array" ref="AT1891">IF(OR(COUNTIF(AB1891,$AZ$2:$AZ$19)),0,1)</f>
        <v>0</v>
      </c>
      <c r="AU1891" cm="1">
        <f t="array" ref="AU1891">IF(OR(COUNTIF(AC1891,$AZ$2:$AZ$19)),0,1)</f>
        <v>0</v>
      </c>
      <c r="AV1891" cm="1">
        <f t="array" ref="AV1891">IF(OR(COUNTIF(AD1891,$AZ$2:$AZ$19)),0,1)</f>
        <v>0</v>
      </c>
      <c r="AX1891">
        <f t="shared" si="34"/>
        <v>0</v>
      </c>
    </row>
    <row r="1892" spans="1:50" x14ac:dyDescent="0.3">
      <c r="A1892" s="88" t="str" cm="1">
        <f t="array" ref="A1892">IF(AX1892&gt;0,'Licensee Info'!$A$2:$A$2,"#N/A")</f>
        <v>#N/A</v>
      </c>
      <c r="B1892" s="88" t="str">
        <f>'Cover Sheet'!$A$3</f>
        <v>[insert AFS Reporting Period]</v>
      </c>
      <c r="C1892" s="88" t="str">
        <f>'Cover Sheet'!$D$3</f>
        <v>[insert all medical and adult-use license record numbers covered by this AFS]</v>
      </c>
      <c r="D1892" s="88" t="str">
        <f>'Cover Sheet'!$A$6</f>
        <v>[insert name of firm]</v>
      </c>
      <c r="E1892" s="88" t="str">
        <f>'Cover Sheet'!$B$6</f>
        <v>[insert CPA name]</v>
      </c>
      <c r="F1892" s="88" t="str">
        <f>'Cover Sheet'!$B$8</f>
        <v>[insert CPA license number]</v>
      </c>
      <c r="G1892" s="88" t="str">
        <f>'Cover Sheet'!$D$6</f>
        <v>[insert direct email address]</v>
      </c>
      <c r="H1892" s="88" t="str">
        <f>'Cover Sheet'!$D$8</f>
        <v>[insert direct phone number]</v>
      </c>
      <c r="I1892" s="88" t="str">
        <f>'Cover Sheet'!$D$10</f>
        <v>[insert firm mailing address]</v>
      </c>
      <c r="J1892" s="88" t="str">
        <f>'Licensee Info'!$E$2</f>
        <v>Report not attested to correctly</v>
      </c>
      <c r="K1892" s="91" t="s">
        <v>310</v>
      </c>
      <c r="L1892" s="91">
        <v>1</v>
      </c>
      <c r="M1892" s="91">
        <v>1</v>
      </c>
      <c r="N1892" s="91">
        <v>23</v>
      </c>
      <c r="O1892" s="91"/>
      <c r="P1892" s="91"/>
      <c r="Q1892" s="91"/>
      <c r="R1892" s="91">
        <v>0</v>
      </c>
      <c r="S1892" s="91">
        <v>0</v>
      </c>
      <c r="T1892" s="91">
        <v>0</v>
      </c>
      <c r="U1892" s="91">
        <v>0</v>
      </c>
      <c r="V1892" s="91">
        <v>0</v>
      </c>
      <c r="W1892" s="91">
        <v>0</v>
      </c>
      <c r="X1892" s="91">
        <v>0</v>
      </c>
      <c r="Y1892" s="91">
        <v>0</v>
      </c>
      <c r="Z1892" s="91">
        <v>0</v>
      </c>
      <c r="AA1892" s="91">
        <v>0</v>
      </c>
      <c r="AB1892" s="91">
        <v>0</v>
      </c>
      <c r="AC1892" s="91">
        <v>0</v>
      </c>
      <c r="AD1892" s="91">
        <v>0</v>
      </c>
      <c r="AE1892" s="91"/>
      <c r="AF1892" s="91"/>
      <c r="AG1892" s="91"/>
      <c r="AH1892" s="91"/>
      <c r="AJ1892" cm="1">
        <f t="array" ref="AJ1892">IF(OR(COUNTIF(R1892,$AZ$2:$AZ$19)),0,1)</f>
        <v>0</v>
      </c>
      <c r="AK1892" cm="1">
        <f t="array" ref="AK1892">IF(OR(COUNTIF(S1892,$AZ$2:$AZ$19)),0,1)</f>
        <v>0</v>
      </c>
      <c r="AL1892" cm="1">
        <f t="array" ref="AL1892">IF(OR(COUNTIF(T1892,$AZ$2:$AZ$19)),0,1)</f>
        <v>0</v>
      </c>
      <c r="AM1892" cm="1">
        <f t="array" ref="AM1892">IF(OR(COUNTIF(U1892,$AZ$2:$AZ$19)),0,1)</f>
        <v>0</v>
      </c>
      <c r="AN1892" cm="1">
        <f t="array" ref="AN1892">IF(OR(COUNTIF(V1892,$AZ$2:$AZ$19)),0,1)</f>
        <v>0</v>
      </c>
      <c r="AO1892" cm="1">
        <f t="array" ref="AO1892">IF(OR(COUNTIF(W1892,$AZ$2:$AZ$19)),0,1)</f>
        <v>0</v>
      </c>
      <c r="AP1892" cm="1">
        <f t="array" ref="AP1892">IF(OR(COUNTIF(X1892,$AZ$2:$AZ$19)),0,1)</f>
        <v>0</v>
      </c>
      <c r="AQ1892" cm="1">
        <f t="array" ref="AQ1892">IF(OR(COUNTIF(Y1892,$AZ$2:$AZ$19)),0,1)</f>
        <v>0</v>
      </c>
      <c r="AR1892" cm="1">
        <f t="array" ref="AR1892">IF(OR(COUNTIF(Z1892,$AZ$2:$AZ$19)),0,1)</f>
        <v>0</v>
      </c>
      <c r="AS1892" cm="1">
        <f t="array" ref="AS1892">IF(OR(COUNTIF(AA1892,$AZ$2:$AZ$19)),0,1)</f>
        <v>0</v>
      </c>
      <c r="AT1892" cm="1">
        <f t="array" ref="AT1892">IF(OR(COUNTIF(AB1892,$AZ$2:$AZ$19)),0,1)</f>
        <v>0</v>
      </c>
      <c r="AU1892" cm="1">
        <f t="array" ref="AU1892">IF(OR(COUNTIF(AC1892,$AZ$2:$AZ$19)),0,1)</f>
        <v>0</v>
      </c>
      <c r="AV1892" cm="1">
        <f t="array" ref="AV1892">IF(OR(COUNTIF(AD1892,$AZ$2:$AZ$19)),0,1)</f>
        <v>0</v>
      </c>
      <c r="AX1892">
        <f t="shared" si="34"/>
        <v>0</v>
      </c>
    </row>
    <row r="1893" spans="1:50" x14ac:dyDescent="0.3">
      <c r="A1893" s="92" t="str" cm="1">
        <f t="array" ref="A1893">IF(AX1893&gt;0,'Licensee Info'!$A$2:$A$2,"#N/A")</f>
        <v>#N/A</v>
      </c>
      <c r="B1893" s="88" t="str">
        <f>'Cover Sheet'!$A$3</f>
        <v>[insert AFS Reporting Period]</v>
      </c>
      <c r="C1893" s="88" t="str">
        <f>'Cover Sheet'!$D$3</f>
        <v>[insert all medical and adult-use license record numbers covered by this AFS]</v>
      </c>
      <c r="D1893" s="88" t="str">
        <f>'Cover Sheet'!$A$6</f>
        <v>[insert name of firm]</v>
      </c>
      <c r="E1893" s="88" t="str">
        <f>'Cover Sheet'!$B$6</f>
        <v>[insert CPA name]</v>
      </c>
      <c r="F1893" s="88" t="str">
        <f>'Cover Sheet'!$B$8</f>
        <v>[insert CPA license number]</v>
      </c>
      <c r="G1893" s="88" t="str">
        <f>'Cover Sheet'!$D$6</f>
        <v>[insert direct email address]</v>
      </c>
      <c r="H1893" s="88" t="str">
        <f>'Cover Sheet'!$D$8</f>
        <v>[insert direct phone number]</v>
      </c>
      <c r="I1893" s="88" t="str">
        <f>'Cover Sheet'!$D$10</f>
        <v>[insert firm mailing address]</v>
      </c>
      <c r="J1893" s="88" t="str">
        <f>'Licensee Info'!$E$2</f>
        <v>Report not attested to correctly</v>
      </c>
      <c r="K1893" t="s">
        <v>310</v>
      </c>
      <c r="L1893">
        <v>1</v>
      </c>
      <c r="M1893">
        <v>1</v>
      </c>
      <c r="N1893">
        <v>24</v>
      </c>
      <c r="R1893">
        <v>0</v>
      </c>
      <c r="S1893">
        <v>0</v>
      </c>
      <c r="T1893">
        <v>0</v>
      </c>
      <c r="U1893">
        <v>0</v>
      </c>
      <c r="V1893">
        <v>0</v>
      </c>
      <c r="W1893">
        <v>0</v>
      </c>
      <c r="X1893">
        <v>0</v>
      </c>
      <c r="Y1893">
        <v>0</v>
      </c>
      <c r="Z1893">
        <v>0</v>
      </c>
      <c r="AA1893">
        <v>0</v>
      </c>
      <c r="AB1893">
        <v>0</v>
      </c>
      <c r="AC1893">
        <v>0</v>
      </c>
      <c r="AD1893">
        <v>0</v>
      </c>
      <c r="AJ1893" cm="1">
        <f t="array" ref="AJ1893">IF(OR(COUNTIF(R1893,$AZ$2:$AZ$19)),0,1)</f>
        <v>0</v>
      </c>
      <c r="AK1893" cm="1">
        <f t="array" ref="AK1893">IF(OR(COUNTIF(S1893,$AZ$2:$AZ$19)),0,1)</f>
        <v>0</v>
      </c>
      <c r="AL1893" cm="1">
        <f t="array" ref="AL1893">IF(OR(COUNTIF(T1893,$AZ$2:$AZ$19)),0,1)</f>
        <v>0</v>
      </c>
      <c r="AM1893" cm="1">
        <f t="array" ref="AM1893">IF(OR(COUNTIF(U1893,$AZ$2:$AZ$19)),0,1)</f>
        <v>0</v>
      </c>
      <c r="AN1893" cm="1">
        <f t="array" ref="AN1893">IF(OR(COUNTIF(V1893,$AZ$2:$AZ$19)),0,1)</f>
        <v>0</v>
      </c>
      <c r="AO1893" cm="1">
        <f t="array" ref="AO1893">IF(OR(COUNTIF(W1893,$AZ$2:$AZ$19)),0,1)</f>
        <v>0</v>
      </c>
      <c r="AP1893" cm="1">
        <f t="array" ref="AP1893">IF(OR(COUNTIF(X1893,$AZ$2:$AZ$19)),0,1)</f>
        <v>0</v>
      </c>
      <c r="AQ1893" cm="1">
        <f t="array" ref="AQ1893">IF(OR(COUNTIF(Y1893,$AZ$2:$AZ$19)),0,1)</f>
        <v>0</v>
      </c>
      <c r="AR1893" cm="1">
        <f t="array" ref="AR1893">IF(OR(COUNTIF(Z1893,$AZ$2:$AZ$19)),0,1)</f>
        <v>0</v>
      </c>
      <c r="AS1893" cm="1">
        <f t="array" ref="AS1893">IF(OR(COUNTIF(AA1893,$AZ$2:$AZ$19)),0,1)</f>
        <v>0</v>
      </c>
      <c r="AT1893" cm="1">
        <f t="array" ref="AT1893">IF(OR(COUNTIF(AB1893,$AZ$2:$AZ$19)),0,1)</f>
        <v>0</v>
      </c>
      <c r="AU1893" cm="1">
        <f t="array" ref="AU1893">IF(OR(COUNTIF(AC1893,$AZ$2:$AZ$19)),0,1)</f>
        <v>0</v>
      </c>
      <c r="AV1893" cm="1">
        <f t="array" ref="AV1893">IF(OR(COUNTIF(AD1893,$AZ$2:$AZ$19)),0,1)</f>
        <v>0</v>
      </c>
      <c r="AX1893">
        <f t="shared" si="34"/>
        <v>0</v>
      </c>
    </row>
    <row r="1894" spans="1:50" x14ac:dyDescent="0.3">
      <c r="A1894" s="88" t="str" cm="1">
        <f t="array" ref="A1894">IF(AX1894&gt;0,'Licensee Info'!$A$2:$A$2,"#N/A")</f>
        <v>#N/A</v>
      </c>
      <c r="B1894" s="88" t="str">
        <f>'Cover Sheet'!$A$3</f>
        <v>[insert AFS Reporting Period]</v>
      </c>
      <c r="C1894" s="88" t="str">
        <f>'Cover Sheet'!$D$3</f>
        <v>[insert all medical and adult-use license record numbers covered by this AFS]</v>
      </c>
      <c r="D1894" s="88" t="str">
        <f>'Cover Sheet'!$A$6</f>
        <v>[insert name of firm]</v>
      </c>
      <c r="E1894" s="88" t="str">
        <f>'Cover Sheet'!$B$6</f>
        <v>[insert CPA name]</v>
      </c>
      <c r="F1894" s="88" t="str">
        <f>'Cover Sheet'!$B$8</f>
        <v>[insert CPA license number]</v>
      </c>
      <c r="G1894" s="88" t="str">
        <f>'Cover Sheet'!$D$6</f>
        <v>[insert direct email address]</v>
      </c>
      <c r="H1894" s="88" t="str">
        <f>'Cover Sheet'!$D$8</f>
        <v>[insert direct phone number]</v>
      </c>
      <c r="I1894" s="88" t="str">
        <f>'Cover Sheet'!$D$10</f>
        <v>[insert firm mailing address]</v>
      </c>
      <c r="J1894" s="88" t="str">
        <f>'Licensee Info'!$E$2</f>
        <v>Report not attested to correctly</v>
      </c>
      <c r="K1894" s="91" t="s">
        <v>310</v>
      </c>
      <c r="L1894" s="91">
        <v>1</v>
      </c>
      <c r="M1894" s="91">
        <v>1</v>
      </c>
      <c r="N1894" s="91">
        <v>25</v>
      </c>
      <c r="O1894" s="91"/>
      <c r="P1894" s="91"/>
      <c r="Q1894" s="91"/>
      <c r="R1894" s="91">
        <v>0</v>
      </c>
      <c r="S1894" s="91">
        <v>0</v>
      </c>
      <c r="T1894" s="91">
        <v>0</v>
      </c>
      <c r="U1894" s="91">
        <v>0</v>
      </c>
      <c r="V1894" s="91">
        <v>0</v>
      </c>
      <c r="W1894" s="91">
        <v>0</v>
      </c>
      <c r="X1894" s="91">
        <v>0</v>
      </c>
      <c r="Y1894" s="91">
        <v>0</v>
      </c>
      <c r="Z1894" s="91">
        <v>0</v>
      </c>
      <c r="AA1894" s="91">
        <v>0</v>
      </c>
      <c r="AB1894" s="91">
        <v>0</v>
      </c>
      <c r="AC1894" s="91">
        <v>0</v>
      </c>
      <c r="AD1894" s="91">
        <v>0</v>
      </c>
      <c r="AE1894" s="91"/>
      <c r="AF1894" s="91"/>
      <c r="AG1894" s="91"/>
      <c r="AH1894" s="91"/>
      <c r="AJ1894" cm="1">
        <f t="array" ref="AJ1894">IF(OR(COUNTIF(R1894,$AZ$2:$AZ$19)),0,1)</f>
        <v>0</v>
      </c>
      <c r="AK1894" cm="1">
        <f t="array" ref="AK1894">IF(OR(COUNTIF(S1894,$AZ$2:$AZ$19)),0,1)</f>
        <v>0</v>
      </c>
      <c r="AL1894" cm="1">
        <f t="array" ref="AL1894">IF(OR(COUNTIF(T1894,$AZ$2:$AZ$19)),0,1)</f>
        <v>0</v>
      </c>
      <c r="AM1894" cm="1">
        <f t="array" ref="AM1894">IF(OR(COUNTIF(U1894,$AZ$2:$AZ$19)),0,1)</f>
        <v>0</v>
      </c>
      <c r="AN1894" cm="1">
        <f t="array" ref="AN1894">IF(OR(COUNTIF(V1894,$AZ$2:$AZ$19)),0,1)</f>
        <v>0</v>
      </c>
      <c r="AO1894" cm="1">
        <f t="array" ref="AO1894">IF(OR(COUNTIF(W1894,$AZ$2:$AZ$19)),0,1)</f>
        <v>0</v>
      </c>
      <c r="AP1894" cm="1">
        <f t="array" ref="AP1894">IF(OR(COUNTIF(X1894,$AZ$2:$AZ$19)),0,1)</f>
        <v>0</v>
      </c>
      <c r="AQ1894" cm="1">
        <f t="array" ref="AQ1894">IF(OR(COUNTIF(Y1894,$AZ$2:$AZ$19)),0,1)</f>
        <v>0</v>
      </c>
      <c r="AR1894" cm="1">
        <f t="array" ref="AR1894">IF(OR(COUNTIF(Z1894,$AZ$2:$AZ$19)),0,1)</f>
        <v>0</v>
      </c>
      <c r="AS1894" cm="1">
        <f t="array" ref="AS1894">IF(OR(COUNTIF(AA1894,$AZ$2:$AZ$19)),0,1)</f>
        <v>0</v>
      </c>
      <c r="AT1894" cm="1">
        <f t="array" ref="AT1894">IF(OR(COUNTIF(AB1894,$AZ$2:$AZ$19)),0,1)</f>
        <v>0</v>
      </c>
      <c r="AU1894" cm="1">
        <f t="array" ref="AU1894">IF(OR(COUNTIF(AC1894,$AZ$2:$AZ$19)),0,1)</f>
        <v>0</v>
      </c>
      <c r="AV1894" cm="1">
        <f t="array" ref="AV1894">IF(OR(COUNTIF(AD1894,$AZ$2:$AZ$19)),0,1)</f>
        <v>0</v>
      </c>
      <c r="AX1894">
        <f t="shared" si="34"/>
        <v>0</v>
      </c>
    </row>
    <row r="1895" spans="1:50" x14ac:dyDescent="0.3">
      <c r="A1895" s="92" t="str" cm="1">
        <f t="array" ref="A1895">IF(AX1895&gt;0,'Licensee Info'!$A$2:$A$2,"#N/A")</f>
        <v>#N/A</v>
      </c>
      <c r="B1895" s="88" t="str">
        <f>'Cover Sheet'!$A$3</f>
        <v>[insert AFS Reporting Period]</v>
      </c>
      <c r="C1895" s="88" t="str">
        <f>'Cover Sheet'!$D$3</f>
        <v>[insert all medical and adult-use license record numbers covered by this AFS]</v>
      </c>
      <c r="D1895" s="88" t="str">
        <f>'Cover Sheet'!$A$6</f>
        <v>[insert name of firm]</v>
      </c>
      <c r="E1895" s="88" t="str">
        <f>'Cover Sheet'!$B$6</f>
        <v>[insert CPA name]</v>
      </c>
      <c r="F1895" s="88" t="str">
        <f>'Cover Sheet'!$B$8</f>
        <v>[insert CPA license number]</v>
      </c>
      <c r="G1895" s="88" t="str">
        <f>'Cover Sheet'!$D$6</f>
        <v>[insert direct email address]</v>
      </c>
      <c r="H1895" s="88" t="str">
        <f>'Cover Sheet'!$D$8</f>
        <v>[insert direct phone number]</v>
      </c>
      <c r="I1895" s="88" t="str">
        <f>'Cover Sheet'!$D$10</f>
        <v>[insert firm mailing address]</v>
      </c>
      <c r="J1895" s="88" t="str">
        <f>'Licensee Info'!$E$2</f>
        <v>Report not attested to correctly</v>
      </c>
      <c r="K1895" t="s">
        <v>310</v>
      </c>
      <c r="L1895">
        <v>1</v>
      </c>
      <c r="M1895">
        <v>1</v>
      </c>
      <c r="N1895">
        <v>26</v>
      </c>
      <c r="R1895">
        <v>0</v>
      </c>
      <c r="S1895">
        <v>0</v>
      </c>
      <c r="T1895">
        <v>0</v>
      </c>
      <c r="U1895">
        <v>0</v>
      </c>
      <c r="V1895">
        <v>0</v>
      </c>
      <c r="W1895">
        <v>0</v>
      </c>
      <c r="X1895">
        <v>0</v>
      </c>
      <c r="Y1895">
        <v>0</v>
      </c>
      <c r="Z1895">
        <v>0</v>
      </c>
      <c r="AA1895">
        <v>0</v>
      </c>
      <c r="AB1895">
        <v>0</v>
      </c>
      <c r="AC1895">
        <v>0</v>
      </c>
      <c r="AD1895">
        <v>0</v>
      </c>
      <c r="AJ1895" cm="1">
        <f t="array" ref="AJ1895">IF(OR(COUNTIF(R1895,$AZ$2:$AZ$19)),0,1)</f>
        <v>0</v>
      </c>
      <c r="AK1895" cm="1">
        <f t="array" ref="AK1895">IF(OR(COUNTIF(S1895,$AZ$2:$AZ$19)),0,1)</f>
        <v>0</v>
      </c>
      <c r="AL1895" cm="1">
        <f t="array" ref="AL1895">IF(OR(COUNTIF(T1895,$AZ$2:$AZ$19)),0,1)</f>
        <v>0</v>
      </c>
      <c r="AM1895" cm="1">
        <f t="array" ref="AM1895">IF(OR(COUNTIF(U1895,$AZ$2:$AZ$19)),0,1)</f>
        <v>0</v>
      </c>
      <c r="AN1895" cm="1">
        <f t="array" ref="AN1895">IF(OR(COUNTIF(V1895,$AZ$2:$AZ$19)),0,1)</f>
        <v>0</v>
      </c>
      <c r="AO1895" cm="1">
        <f t="array" ref="AO1895">IF(OR(COUNTIF(W1895,$AZ$2:$AZ$19)),0,1)</f>
        <v>0</v>
      </c>
      <c r="AP1895" cm="1">
        <f t="array" ref="AP1895">IF(OR(COUNTIF(X1895,$AZ$2:$AZ$19)),0,1)</f>
        <v>0</v>
      </c>
      <c r="AQ1895" cm="1">
        <f t="array" ref="AQ1895">IF(OR(COUNTIF(Y1895,$AZ$2:$AZ$19)),0,1)</f>
        <v>0</v>
      </c>
      <c r="AR1895" cm="1">
        <f t="array" ref="AR1895">IF(OR(COUNTIF(Z1895,$AZ$2:$AZ$19)),0,1)</f>
        <v>0</v>
      </c>
      <c r="AS1895" cm="1">
        <f t="array" ref="AS1895">IF(OR(COUNTIF(AA1895,$AZ$2:$AZ$19)),0,1)</f>
        <v>0</v>
      </c>
      <c r="AT1895" cm="1">
        <f t="array" ref="AT1895">IF(OR(COUNTIF(AB1895,$AZ$2:$AZ$19)),0,1)</f>
        <v>0</v>
      </c>
      <c r="AU1895" cm="1">
        <f t="array" ref="AU1895">IF(OR(COUNTIF(AC1895,$AZ$2:$AZ$19)),0,1)</f>
        <v>0</v>
      </c>
      <c r="AV1895" cm="1">
        <f t="array" ref="AV1895">IF(OR(COUNTIF(AD1895,$AZ$2:$AZ$19)),0,1)</f>
        <v>0</v>
      </c>
      <c r="AX1895">
        <f t="shared" si="34"/>
        <v>0</v>
      </c>
    </row>
    <row r="1896" spans="1:50" x14ac:dyDescent="0.3">
      <c r="A1896" s="88" t="str" cm="1">
        <f t="array" ref="A1896">IF(AX1896&gt;0,'Licensee Info'!$A$2:$A$2,"#N/A")</f>
        <v>#N/A</v>
      </c>
      <c r="B1896" s="88" t="str">
        <f>'Cover Sheet'!$A$3</f>
        <v>[insert AFS Reporting Period]</v>
      </c>
      <c r="C1896" s="88" t="str">
        <f>'Cover Sheet'!$D$3</f>
        <v>[insert all medical and adult-use license record numbers covered by this AFS]</v>
      </c>
      <c r="D1896" s="88" t="str">
        <f>'Cover Sheet'!$A$6</f>
        <v>[insert name of firm]</v>
      </c>
      <c r="E1896" s="88" t="str">
        <f>'Cover Sheet'!$B$6</f>
        <v>[insert CPA name]</v>
      </c>
      <c r="F1896" s="88" t="str">
        <f>'Cover Sheet'!$B$8</f>
        <v>[insert CPA license number]</v>
      </c>
      <c r="G1896" s="88" t="str">
        <f>'Cover Sheet'!$D$6</f>
        <v>[insert direct email address]</v>
      </c>
      <c r="H1896" s="88" t="str">
        <f>'Cover Sheet'!$D$8</f>
        <v>[insert direct phone number]</v>
      </c>
      <c r="I1896" s="88" t="str">
        <f>'Cover Sheet'!$D$10</f>
        <v>[insert firm mailing address]</v>
      </c>
      <c r="J1896" s="88" t="str">
        <f>'Licensee Info'!$E$2</f>
        <v>Report not attested to correctly</v>
      </c>
      <c r="K1896" s="91" t="s">
        <v>310</v>
      </c>
      <c r="L1896" s="91">
        <v>1</v>
      </c>
      <c r="M1896" s="91">
        <v>1</v>
      </c>
      <c r="N1896" s="91">
        <v>27</v>
      </c>
      <c r="O1896" s="91"/>
      <c r="P1896" s="91"/>
      <c r="Q1896" s="91"/>
      <c r="R1896" s="91">
        <v>0</v>
      </c>
      <c r="S1896" s="91">
        <v>0</v>
      </c>
      <c r="T1896" s="91">
        <v>0</v>
      </c>
      <c r="U1896" s="91">
        <v>0</v>
      </c>
      <c r="V1896" s="91">
        <v>0</v>
      </c>
      <c r="W1896" s="91">
        <v>0</v>
      </c>
      <c r="X1896" s="91">
        <v>0</v>
      </c>
      <c r="Y1896" s="91">
        <v>0</v>
      </c>
      <c r="Z1896" s="91">
        <v>0</v>
      </c>
      <c r="AA1896" s="91">
        <v>0</v>
      </c>
      <c r="AB1896" s="91">
        <v>0</v>
      </c>
      <c r="AC1896" s="91">
        <v>0</v>
      </c>
      <c r="AD1896" s="91">
        <v>0</v>
      </c>
      <c r="AE1896" s="91"/>
      <c r="AF1896" s="91"/>
      <c r="AG1896" s="91"/>
      <c r="AH1896" s="91"/>
      <c r="AJ1896" cm="1">
        <f t="array" ref="AJ1896">IF(OR(COUNTIF(R1896,$AZ$2:$AZ$19)),0,1)</f>
        <v>0</v>
      </c>
      <c r="AK1896" cm="1">
        <f t="array" ref="AK1896">IF(OR(COUNTIF(S1896,$AZ$2:$AZ$19)),0,1)</f>
        <v>0</v>
      </c>
      <c r="AL1896" cm="1">
        <f t="array" ref="AL1896">IF(OR(COUNTIF(T1896,$AZ$2:$AZ$19)),0,1)</f>
        <v>0</v>
      </c>
      <c r="AM1896" cm="1">
        <f t="array" ref="AM1896">IF(OR(COUNTIF(U1896,$AZ$2:$AZ$19)),0,1)</f>
        <v>0</v>
      </c>
      <c r="AN1896" cm="1">
        <f t="array" ref="AN1896">IF(OR(COUNTIF(V1896,$AZ$2:$AZ$19)),0,1)</f>
        <v>0</v>
      </c>
      <c r="AO1896" cm="1">
        <f t="array" ref="AO1896">IF(OR(COUNTIF(W1896,$AZ$2:$AZ$19)),0,1)</f>
        <v>0</v>
      </c>
      <c r="AP1896" cm="1">
        <f t="array" ref="AP1896">IF(OR(COUNTIF(X1896,$AZ$2:$AZ$19)),0,1)</f>
        <v>0</v>
      </c>
      <c r="AQ1896" cm="1">
        <f t="array" ref="AQ1896">IF(OR(COUNTIF(Y1896,$AZ$2:$AZ$19)),0,1)</f>
        <v>0</v>
      </c>
      <c r="AR1896" cm="1">
        <f t="array" ref="AR1896">IF(OR(COUNTIF(Z1896,$AZ$2:$AZ$19)),0,1)</f>
        <v>0</v>
      </c>
      <c r="AS1896" cm="1">
        <f t="array" ref="AS1896">IF(OR(COUNTIF(AA1896,$AZ$2:$AZ$19)),0,1)</f>
        <v>0</v>
      </c>
      <c r="AT1896" cm="1">
        <f t="array" ref="AT1896">IF(OR(COUNTIF(AB1896,$AZ$2:$AZ$19)),0,1)</f>
        <v>0</v>
      </c>
      <c r="AU1896" cm="1">
        <f t="array" ref="AU1896">IF(OR(COUNTIF(AC1896,$AZ$2:$AZ$19)),0,1)</f>
        <v>0</v>
      </c>
      <c r="AV1896" cm="1">
        <f t="array" ref="AV1896">IF(OR(COUNTIF(AD1896,$AZ$2:$AZ$19)),0,1)</f>
        <v>0</v>
      </c>
      <c r="AX1896">
        <f t="shared" si="34"/>
        <v>0</v>
      </c>
    </row>
    <row r="1897" spans="1:50" x14ac:dyDescent="0.3">
      <c r="A1897" s="92" t="str" cm="1">
        <f t="array" ref="A1897">IF(AX1897&gt;0,'Licensee Info'!$A$2:$A$2,"#N/A")</f>
        <v>#N/A</v>
      </c>
      <c r="B1897" s="88" t="str">
        <f>'Cover Sheet'!$A$3</f>
        <v>[insert AFS Reporting Period]</v>
      </c>
      <c r="C1897" s="88" t="str">
        <f>'Cover Sheet'!$D$3</f>
        <v>[insert all medical and adult-use license record numbers covered by this AFS]</v>
      </c>
      <c r="D1897" s="88" t="str">
        <f>'Cover Sheet'!$A$6</f>
        <v>[insert name of firm]</v>
      </c>
      <c r="E1897" s="88" t="str">
        <f>'Cover Sheet'!$B$6</f>
        <v>[insert CPA name]</v>
      </c>
      <c r="F1897" s="88" t="str">
        <f>'Cover Sheet'!$B$8</f>
        <v>[insert CPA license number]</v>
      </c>
      <c r="G1897" s="88" t="str">
        <f>'Cover Sheet'!$D$6</f>
        <v>[insert direct email address]</v>
      </c>
      <c r="H1897" s="88" t="str">
        <f>'Cover Sheet'!$D$8</f>
        <v>[insert direct phone number]</v>
      </c>
      <c r="I1897" s="88" t="str">
        <f>'Cover Sheet'!$D$10</f>
        <v>[insert firm mailing address]</v>
      </c>
      <c r="J1897" s="88" t="str">
        <f>'Licensee Info'!$E$2</f>
        <v>Report not attested to correctly</v>
      </c>
      <c r="K1897" t="s">
        <v>310</v>
      </c>
      <c r="L1897">
        <v>1</v>
      </c>
      <c r="M1897">
        <v>1</v>
      </c>
      <c r="N1897">
        <v>28</v>
      </c>
      <c r="R1897">
        <v>0</v>
      </c>
      <c r="S1897">
        <v>0</v>
      </c>
      <c r="T1897">
        <v>0</v>
      </c>
      <c r="U1897">
        <v>0</v>
      </c>
      <c r="V1897">
        <v>0</v>
      </c>
      <c r="W1897">
        <v>0</v>
      </c>
      <c r="X1897">
        <v>0</v>
      </c>
      <c r="Y1897">
        <v>0</v>
      </c>
      <c r="Z1897">
        <v>0</v>
      </c>
      <c r="AA1897">
        <v>0</v>
      </c>
      <c r="AB1897">
        <v>0</v>
      </c>
      <c r="AC1897">
        <v>0</v>
      </c>
      <c r="AD1897">
        <v>0</v>
      </c>
      <c r="AJ1897" cm="1">
        <f t="array" ref="AJ1897">IF(OR(COUNTIF(R1897,$AZ$2:$AZ$19)),0,1)</f>
        <v>0</v>
      </c>
      <c r="AK1897" cm="1">
        <f t="array" ref="AK1897">IF(OR(COUNTIF(S1897,$AZ$2:$AZ$19)),0,1)</f>
        <v>0</v>
      </c>
      <c r="AL1897" cm="1">
        <f t="array" ref="AL1897">IF(OR(COUNTIF(T1897,$AZ$2:$AZ$19)),0,1)</f>
        <v>0</v>
      </c>
      <c r="AM1897" cm="1">
        <f t="array" ref="AM1897">IF(OR(COUNTIF(U1897,$AZ$2:$AZ$19)),0,1)</f>
        <v>0</v>
      </c>
      <c r="AN1897" cm="1">
        <f t="array" ref="AN1897">IF(OR(COUNTIF(V1897,$AZ$2:$AZ$19)),0,1)</f>
        <v>0</v>
      </c>
      <c r="AO1897" cm="1">
        <f t="array" ref="AO1897">IF(OR(COUNTIF(W1897,$AZ$2:$AZ$19)),0,1)</f>
        <v>0</v>
      </c>
      <c r="AP1897" cm="1">
        <f t="array" ref="AP1897">IF(OR(COUNTIF(X1897,$AZ$2:$AZ$19)),0,1)</f>
        <v>0</v>
      </c>
      <c r="AQ1897" cm="1">
        <f t="array" ref="AQ1897">IF(OR(COUNTIF(Y1897,$AZ$2:$AZ$19)),0,1)</f>
        <v>0</v>
      </c>
      <c r="AR1897" cm="1">
        <f t="array" ref="AR1897">IF(OR(COUNTIF(Z1897,$AZ$2:$AZ$19)),0,1)</f>
        <v>0</v>
      </c>
      <c r="AS1897" cm="1">
        <f t="array" ref="AS1897">IF(OR(COUNTIF(AA1897,$AZ$2:$AZ$19)),0,1)</f>
        <v>0</v>
      </c>
      <c r="AT1897" cm="1">
        <f t="array" ref="AT1897">IF(OR(COUNTIF(AB1897,$AZ$2:$AZ$19)),0,1)</f>
        <v>0</v>
      </c>
      <c r="AU1897" cm="1">
        <f t="array" ref="AU1897">IF(OR(COUNTIF(AC1897,$AZ$2:$AZ$19)),0,1)</f>
        <v>0</v>
      </c>
      <c r="AV1897" cm="1">
        <f t="array" ref="AV1897">IF(OR(COUNTIF(AD1897,$AZ$2:$AZ$19)),0,1)</f>
        <v>0</v>
      </c>
      <c r="AX1897">
        <f t="shared" si="34"/>
        <v>0</v>
      </c>
    </row>
    <row r="1898" spans="1:50" x14ac:dyDescent="0.3">
      <c r="A1898" s="88" t="str" cm="1">
        <f t="array" ref="A1898">IF(AX1898&gt;0,'Licensee Info'!$A$2:$A$2,"#N/A")</f>
        <v>#N/A</v>
      </c>
      <c r="B1898" s="88" t="str">
        <f>'Cover Sheet'!$A$3</f>
        <v>[insert AFS Reporting Period]</v>
      </c>
      <c r="C1898" s="88" t="str">
        <f>'Cover Sheet'!$D$3</f>
        <v>[insert all medical and adult-use license record numbers covered by this AFS]</v>
      </c>
      <c r="D1898" s="88" t="str">
        <f>'Cover Sheet'!$A$6</f>
        <v>[insert name of firm]</v>
      </c>
      <c r="E1898" s="88" t="str">
        <f>'Cover Sheet'!$B$6</f>
        <v>[insert CPA name]</v>
      </c>
      <c r="F1898" s="88" t="str">
        <f>'Cover Sheet'!$B$8</f>
        <v>[insert CPA license number]</v>
      </c>
      <c r="G1898" s="88" t="str">
        <f>'Cover Sheet'!$D$6</f>
        <v>[insert direct email address]</v>
      </c>
      <c r="H1898" s="88" t="str">
        <f>'Cover Sheet'!$D$8</f>
        <v>[insert direct phone number]</v>
      </c>
      <c r="I1898" s="88" t="str">
        <f>'Cover Sheet'!$D$10</f>
        <v>[insert firm mailing address]</v>
      </c>
      <c r="J1898" s="88" t="str">
        <f>'Licensee Info'!$E$2</f>
        <v>Report not attested to correctly</v>
      </c>
      <c r="K1898" s="91" t="s">
        <v>310</v>
      </c>
      <c r="L1898" s="91">
        <v>1</v>
      </c>
      <c r="M1898" s="91">
        <v>1</v>
      </c>
      <c r="N1898" s="91">
        <v>29</v>
      </c>
      <c r="O1898" s="91"/>
      <c r="P1898" s="91"/>
      <c r="Q1898" s="91"/>
      <c r="R1898" s="91">
        <v>0</v>
      </c>
      <c r="S1898" s="91">
        <v>0</v>
      </c>
      <c r="T1898" s="91">
        <v>0</v>
      </c>
      <c r="U1898" s="91">
        <v>0</v>
      </c>
      <c r="V1898" s="91">
        <v>0</v>
      </c>
      <c r="W1898" s="91">
        <v>0</v>
      </c>
      <c r="X1898" s="91">
        <v>0</v>
      </c>
      <c r="Y1898" s="91">
        <v>0</v>
      </c>
      <c r="Z1898" s="91">
        <v>0</v>
      </c>
      <c r="AA1898" s="91">
        <v>0</v>
      </c>
      <c r="AB1898" s="91">
        <v>0</v>
      </c>
      <c r="AC1898" s="91">
        <v>0</v>
      </c>
      <c r="AD1898" s="91">
        <v>0</v>
      </c>
      <c r="AE1898" s="91"/>
      <c r="AF1898" s="91"/>
      <c r="AG1898" s="91"/>
      <c r="AH1898" s="91"/>
      <c r="AJ1898" cm="1">
        <f t="array" ref="AJ1898">IF(OR(COUNTIF(R1898,$AZ$2:$AZ$19)),0,1)</f>
        <v>0</v>
      </c>
      <c r="AK1898" cm="1">
        <f t="array" ref="AK1898">IF(OR(COUNTIF(S1898,$AZ$2:$AZ$19)),0,1)</f>
        <v>0</v>
      </c>
      <c r="AL1898" cm="1">
        <f t="array" ref="AL1898">IF(OR(COUNTIF(T1898,$AZ$2:$AZ$19)),0,1)</f>
        <v>0</v>
      </c>
      <c r="AM1898" cm="1">
        <f t="array" ref="AM1898">IF(OR(COUNTIF(U1898,$AZ$2:$AZ$19)),0,1)</f>
        <v>0</v>
      </c>
      <c r="AN1898" cm="1">
        <f t="array" ref="AN1898">IF(OR(COUNTIF(V1898,$AZ$2:$AZ$19)),0,1)</f>
        <v>0</v>
      </c>
      <c r="AO1898" cm="1">
        <f t="array" ref="AO1898">IF(OR(COUNTIF(W1898,$AZ$2:$AZ$19)),0,1)</f>
        <v>0</v>
      </c>
      <c r="AP1898" cm="1">
        <f t="array" ref="AP1898">IF(OR(COUNTIF(X1898,$AZ$2:$AZ$19)),0,1)</f>
        <v>0</v>
      </c>
      <c r="AQ1898" cm="1">
        <f t="array" ref="AQ1898">IF(OR(COUNTIF(Y1898,$AZ$2:$AZ$19)),0,1)</f>
        <v>0</v>
      </c>
      <c r="AR1898" cm="1">
        <f t="array" ref="AR1898">IF(OR(COUNTIF(Z1898,$AZ$2:$AZ$19)),0,1)</f>
        <v>0</v>
      </c>
      <c r="AS1898" cm="1">
        <f t="array" ref="AS1898">IF(OR(COUNTIF(AA1898,$AZ$2:$AZ$19)),0,1)</f>
        <v>0</v>
      </c>
      <c r="AT1898" cm="1">
        <f t="array" ref="AT1898">IF(OR(COUNTIF(AB1898,$AZ$2:$AZ$19)),0,1)</f>
        <v>0</v>
      </c>
      <c r="AU1898" cm="1">
        <f t="array" ref="AU1898">IF(OR(COUNTIF(AC1898,$AZ$2:$AZ$19)),0,1)</f>
        <v>0</v>
      </c>
      <c r="AV1898" cm="1">
        <f t="array" ref="AV1898">IF(OR(COUNTIF(AD1898,$AZ$2:$AZ$19)),0,1)</f>
        <v>0</v>
      </c>
      <c r="AX1898">
        <f t="shared" si="34"/>
        <v>0</v>
      </c>
    </row>
    <row r="1899" spans="1:50" x14ac:dyDescent="0.3">
      <c r="A1899" s="92" t="str" cm="1">
        <f t="array" ref="A1899">IF(AX1899&gt;0,'Licensee Info'!$A$2:$A$2,"#N/A")</f>
        <v>#N/A</v>
      </c>
      <c r="B1899" s="88" t="str">
        <f>'Cover Sheet'!$A$3</f>
        <v>[insert AFS Reporting Period]</v>
      </c>
      <c r="C1899" s="88" t="str">
        <f>'Cover Sheet'!$D$3</f>
        <v>[insert all medical and adult-use license record numbers covered by this AFS]</v>
      </c>
      <c r="D1899" s="88" t="str">
        <f>'Cover Sheet'!$A$6</f>
        <v>[insert name of firm]</v>
      </c>
      <c r="E1899" s="88" t="str">
        <f>'Cover Sheet'!$B$6</f>
        <v>[insert CPA name]</v>
      </c>
      <c r="F1899" s="88" t="str">
        <f>'Cover Sheet'!$B$8</f>
        <v>[insert CPA license number]</v>
      </c>
      <c r="G1899" s="88" t="str">
        <f>'Cover Sheet'!$D$6</f>
        <v>[insert direct email address]</v>
      </c>
      <c r="H1899" s="88" t="str">
        <f>'Cover Sheet'!$D$8</f>
        <v>[insert direct phone number]</v>
      </c>
      <c r="I1899" s="88" t="str">
        <f>'Cover Sheet'!$D$10</f>
        <v>[insert firm mailing address]</v>
      </c>
      <c r="J1899" s="88" t="str">
        <f>'Licensee Info'!$E$2</f>
        <v>Report not attested to correctly</v>
      </c>
      <c r="K1899" t="s">
        <v>310</v>
      </c>
      <c r="L1899">
        <v>1</v>
      </c>
      <c r="M1899">
        <v>1</v>
      </c>
      <c r="N1899">
        <v>30</v>
      </c>
      <c r="R1899">
        <v>0</v>
      </c>
      <c r="S1899">
        <v>0</v>
      </c>
      <c r="T1899">
        <v>0</v>
      </c>
      <c r="U1899">
        <v>0</v>
      </c>
      <c r="V1899">
        <v>0</v>
      </c>
      <c r="W1899">
        <v>0</v>
      </c>
      <c r="X1899">
        <v>0</v>
      </c>
      <c r="Y1899">
        <v>0</v>
      </c>
      <c r="Z1899">
        <v>0</v>
      </c>
      <c r="AA1899">
        <v>0</v>
      </c>
      <c r="AB1899">
        <v>0</v>
      </c>
      <c r="AC1899">
        <v>0</v>
      </c>
      <c r="AD1899">
        <v>0</v>
      </c>
      <c r="AJ1899" cm="1">
        <f t="array" ref="AJ1899">IF(OR(COUNTIF(R1899,$AZ$2:$AZ$19)),0,1)</f>
        <v>0</v>
      </c>
      <c r="AK1899" cm="1">
        <f t="array" ref="AK1899">IF(OR(COUNTIF(S1899,$AZ$2:$AZ$19)),0,1)</f>
        <v>0</v>
      </c>
      <c r="AL1899" cm="1">
        <f t="array" ref="AL1899">IF(OR(COUNTIF(T1899,$AZ$2:$AZ$19)),0,1)</f>
        <v>0</v>
      </c>
      <c r="AM1899" cm="1">
        <f t="array" ref="AM1899">IF(OR(COUNTIF(U1899,$AZ$2:$AZ$19)),0,1)</f>
        <v>0</v>
      </c>
      <c r="AN1899" cm="1">
        <f t="array" ref="AN1899">IF(OR(COUNTIF(V1899,$AZ$2:$AZ$19)),0,1)</f>
        <v>0</v>
      </c>
      <c r="AO1899" cm="1">
        <f t="array" ref="AO1899">IF(OR(COUNTIF(W1899,$AZ$2:$AZ$19)),0,1)</f>
        <v>0</v>
      </c>
      <c r="AP1899" cm="1">
        <f t="array" ref="AP1899">IF(OR(COUNTIF(X1899,$AZ$2:$AZ$19)),0,1)</f>
        <v>0</v>
      </c>
      <c r="AQ1899" cm="1">
        <f t="array" ref="AQ1899">IF(OR(COUNTIF(Y1899,$AZ$2:$AZ$19)),0,1)</f>
        <v>0</v>
      </c>
      <c r="AR1899" cm="1">
        <f t="array" ref="AR1899">IF(OR(COUNTIF(Z1899,$AZ$2:$AZ$19)),0,1)</f>
        <v>0</v>
      </c>
      <c r="AS1899" cm="1">
        <f t="array" ref="AS1899">IF(OR(COUNTIF(AA1899,$AZ$2:$AZ$19)),0,1)</f>
        <v>0</v>
      </c>
      <c r="AT1899" cm="1">
        <f t="array" ref="AT1899">IF(OR(COUNTIF(AB1899,$AZ$2:$AZ$19)),0,1)</f>
        <v>0</v>
      </c>
      <c r="AU1899" cm="1">
        <f t="array" ref="AU1899">IF(OR(COUNTIF(AC1899,$AZ$2:$AZ$19)),0,1)</f>
        <v>0</v>
      </c>
      <c r="AV1899" cm="1">
        <f t="array" ref="AV1899">IF(OR(COUNTIF(AD1899,$AZ$2:$AZ$19)),0,1)</f>
        <v>0</v>
      </c>
      <c r="AX1899">
        <f t="shared" si="34"/>
        <v>0</v>
      </c>
    </row>
    <row r="1900" spans="1:50" x14ac:dyDescent="0.3">
      <c r="A1900" s="88" t="str" cm="1">
        <f t="array" ref="A1900">IF(AX1900&gt;0,'Licensee Info'!$A$2:$A$2,"#N/A")</f>
        <v>#N/A</v>
      </c>
      <c r="B1900" s="88" t="str">
        <f>'Cover Sheet'!$A$3</f>
        <v>[insert AFS Reporting Period]</v>
      </c>
      <c r="C1900" s="88" t="str">
        <f>'Cover Sheet'!$D$3</f>
        <v>[insert all medical and adult-use license record numbers covered by this AFS]</v>
      </c>
      <c r="D1900" s="88" t="str">
        <f>'Cover Sheet'!$A$6</f>
        <v>[insert name of firm]</v>
      </c>
      <c r="E1900" s="88" t="str">
        <f>'Cover Sheet'!$B$6</f>
        <v>[insert CPA name]</v>
      </c>
      <c r="F1900" s="88" t="str">
        <f>'Cover Sheet'!$B$8</f>
        <v>[insert CPA license number]</v>
      </c>
      <c r="G1900" s="88" t="str">
        <f>'Cover Sheet'!$D$6</f>
        <v>[insert direct email address]</v>
      </c>
      <c r="H1900" s="88" t="str">
        <f>'Cover Sheet'!$D$8</f>
        <v>[insert direct phone number]</v>
      </c>
      <c r="I1900" s="88" t="str">
        <f>'Cover Sheet'!$D$10</f>
        <v>[insert firm mailing address]</v>
      </c>
      <c r="J1900" s="88" t="str">
        <f>'Licensee Info'!$E$2</f>
        <v>Report not attested to correctly</v>
      </c>
      <c r="K1900" s="91" t="s">
        <v>310</v>
      </c>
      <c r="L1900" s="91">
        <v>1</v>
      </c>
      <c r="M1900" s="91" t="s">
        <v>308</v>
      </c>
      <c r="N1900" s="91"/>
      <c r="O1900" s="91">
        <v>1</v>
      </c>
      <c r="P1900" s="91"/>
      <c r="Q1900" s="91"/>
      <c r="R1900" s="91" cm="1">
        <f t="array" ref="R1900:W1914">'E6 - Other Vendors'!$A$47:$F$61</f>
        <v>0</v>
      </c>
      <c r="S1900" s="91">
        <v>0</v>
      </c>
      <c r="T1900" s="91">
        <v>0</v>
      </c>
      <c r="U1900" s="91">
        <v>0</v>
      </c>
      <c r="V1900" s="91">
        <v>0</v>
      </c>
      <c r="W1900" s="91">
        <v>0</v>
      </c>
      <c r="X1900" s="91">
        <v>0</v>
      </c>
      <c r="Y1900" s="91">
        <v>0</v>
      </c>
      <c r="Z1900" s="91">
        <v>0</v>
      </c>
      <c r="AA1900" s="91">
        <v>0</v>
      </c>
      <c r="AB1900" s="91">
        <v>0</v>
      </c>
      <c r="AC1900" s="91">
        <v>0</v>
      </c>
      <c r="AD1900" s="91">
        <v>0</v>
      </c>
      <c r="AE1900" s="91"/>
      <c r="AF1900" s="91"/>
      <c r="AG1900" s="91"/>
      <c r="AH1900" s="91"/>
      <c r="AJ1900" cm="1">
        <f t="array" ref="AJ1900">IF(OR(COUNTIF(R1900,$AZ$2:$AZ$19)),0,1)</f>
        <v>0</v>
      </c>
      <c r="AK1900" cm="1">
        <f t="array" ref="AK1900">IF(OR(COUNTIF(S1900,$AZ$2:$AZ$19)),0,1)</f>
        <v>0</v>
      </c>
      <c r="AL1900" cm="1">
        <f t="array" ref="AL1900">IF(OR(COUNTIF(T1900,$AZ$2:$AZ$19)),0,1)</f>
        <v>0</v>
      </c>
      <c r="AM1900" cm="1">
        <f t="array" ref="AM1900">IF(OR(COUNTIF(U1900,$AZ$2:$AZ$19)),0,1)</f>
        <v>0</v>
      </c>
      <c r="AN1900" cm="1">
        <f t="array" ref="AN1900">IF(OR(COUNTIF(V1900,$AZ$2:$AZ$19)),0,1)</f>
        <v>0</v>
      </c>
      <c r="AO1900" cm="1">
        <f t="array" ref="AO1900">IF(OR(COUNTIF(W1900,$AZ$2:$AZ$19)),0,1)</f>
        <v>0</v>
      </c>
      <c r="AP1900" cm="1">
        <f t="array" ref="AP1900">IF(OR(COUNTIF(X1900,$AZ$2:$AZ$19)),0,1)</f>
        <v>0</v>
      </c>
      <c r="AQ1900" cm="1">
        <f t="array" ref="AQ1900">IF(OR(COUNTIF(Y1900,$AZ$2:$AZ$19)),0,1)</f>
        <v>0</v>
      </c>
      <c r="AR1900" cm="1">
        <f t="array" ref="AR1900">IF(OR(COUNTIF(Z1900,$AZ$2:$AZ$19)),0,1)</f>
        <v>0</v>
      </c>
      <c r="AS1900" cm="1">
        <f t="array" ref="AS1900">IF(OR(COUNTIF(AA1900,$AZ$2:$AZ$19)),0,1)</f>
        <v>0</v>
      </c>
      <c r="AT1900" cm="1">
        <f t="array" ref="AT1900">IF(OR(COUNTIF(AB1900,$AZ$2:$AZ$19)),0,1)</f>
        <v>0</v>
      </c>
      <c r="AU1900" cm="1">
        <f t="array" ref="AU1900">IF(OR(COUNTIF(AC1900,$AZ$2:$AZ$19)),0,1)</f>
        <v>0</v>
      </c>
      <c r="AV1900" cm="1">
        <f t="array" ref="AV1900">IF(OR(COUNTIF(AD1900,$AZ$2:$AZ$19)),0,1)</f>
        <v>0</v>
      </c>
      <c r="AX1900">
        <f t="shared" si="34"/>
        <v>0</v>
      </c>
    </row>
    <row r="1901" spans="1:50" x14ac:dyDescent="0.3">
      <c r="A1901" s="92" t="str" cm="1">
        <f t="array" ref="A1901">IF(AX1901&gt;0,'Licensee Info'!$A$2:$A$2,"#N/A")</f>
        <v>#N/A</v>
      </c>
      <c r="B1901" s="88" t="str">
        <f>'Cover Sheet'!$A$3</f>
        <v>[insert AFS Reporting Period]</v>
      </c>
      <c r="C1901" s="88" t="str">
        <f>'Cover Sheet'!$D$3</f>
        <v>[insert all medical and adult-use license record numbers covered by this AFS]</v>
      </c>
      <c r="D1901" s="88" t="str">
        <f>'Cover Sheet'!$A$6</f>
        <v>[insert name of firm]</v>
      </c>
      <c r="E1901" s="88" t="str">
        <f>'Cover Sheet'!$B$6</f>
        <v>[insert CPA name]</v>
      </c>
      <c r="F1901" s="88" t="str">
        <f>'Cover Sheet'!$B$8</f>
        <v>[insert CPA license number]</v>
      </c>
      <c r="G1901" s="88" t="str">
        <f>'Cover Sheet'!$D$6</f>
        <v>[insert direct email address]</v>
      </c>
      <c r="H1901" s="88" t="str">
        <f>'Cover Sheet'!$D$8</f>
        <v>[insert direct phone number]</v>
      </c>
      <c r="I1901" s="88" t="str">
        <f>'Cover Sheet'!$D$10</f>
        <v>[insert firm mailing address]</v>
      </c>
      <c r="J1901" s="88" t="str">
        <f>'Licensee Info'!$E$2</f>
        <v>Report not attested to correctly</v>
      </c>
      <c r="K1901" t="s">
        <v>310</v>
      </c>
      <c r="L1901">
        <v>1</v>
      </c>
      <c r="M1901" t="s">
        <v>308</v>
      </c>
      <c r="O1901">
        <v>2</v>
      </c>
      <c r="R1901">
        <v>0</v>
      </c>
      <c r="S1901">
        <v>0</v>
      </c>
      <c r="T1901">
        <v>0</v>
      </c>
      <c r="U1901">
        <v>0</v>
      </c>
      <c r="V1901">
        <v>0</v>
      </c>
      <c r="W1901">
        <v>0</v>
      </c>
      <c r="X1901">
        <v>0</v>
      </c>
      <c r="Y1901">
        <v>0</v>
      </c>
      <c r="Z1901">
        <v>0</v>
      </c>
      <c r="AA1901">
        <v>0</v>
      </c>
      <c r="AB1901">
        <v>0</v>
      </c>
      <c r="AC1901">
        <v>0</v>
      </c>
      <c r="AD1901">
        <v>0</v>
      </c>
      <c r="AJ1901" cm="1">
        <f t="array" ref="AJ1901">IF(OR(COUNTIF(R1901,$AZ$2:$AZ$19)),0,1)</f>
        <v>0</v>
      </c>
      <c r="AK1901" cm="1">
        <f t="array" ref="AK1901">IF(OR(COUNTIF(S1901,$AZ$2:$AZ$19)),0,1)</f>
        <v>0</v>
      </c>
      <c r="AL1901" cm="1">
        <f t="array" ref="AL1901">IF(OR(COUNTIF(T1901,$AZ$2:$AZ$19)),0,1)</f>
        <v>0</v>
      </c>
      <c r="AM1901" cm="1">
        <f t="array" ref="AM1901">IF(OR(COUNTIF(U1901,$AZ$2:$AZ$19)),0,1)</f>
        <v>0</v>
      </c>
      <c r="AN1901" cm="1">
        <f t="array" ref="AN1901">IF(OR(COUNTIF(V1901,$AZ$2:$AZ$19)),0,1)</f>
        <v>0</v>
      </c>
      <c r="AO1901" cm="1">
        <f t="array" ref="AO1901">IF(OR(COUNTIF(W1901,$AZ$2:$AZ$19)),0,1)</f>
        <v>0</v>
      </c>
      <c r="AP1901" cm="1">
        <f t="array" ref="AP1901">IF(OR(COUNTIF(X1901,$AZ$2:$AZ$19)),0,1)</f>
        <v>0</v>
      </c>
      <c r="AQ1901" cm="1">
        <f t="array" ref="AQ1901">IF(OR(COUNTIF(Y1901,$AZ$2:$AZ$19)),0,1)</f>
        <v>0</v>
      </c>
      <c r="AR1901" cm="1">
        <f t="array" ref="AR1901">IF(OR(COUNTIF(Z1901,$AZ$2:$AZ$19)),0,1)</f>
        <v>0</v>
      </c>
      <c r="AS1901" cm="1">
        <f t="array" ref="AS1901">IF(OR(COUNTIF(AA1901,$AZ$2:$AZ$19)),0,1)</f>
        <v>0</v>
      </c>
      <c r="AT1901" cm="1">
        <f t="array" ref="AT1901">IF(OR(COUNTIF(AB1901,$AZ$2:$AZ$19)),0,1)</f>
        <v>0</v>
      </c>
      <c r="AU1901" cm="1">
        <f t="array" ref="AU1901">IF(OR(COUNTIF(AC1901,$AZ$2:$AZ$19)),0,1)</f>
        <v>0</v>
      </c>
      <c r="AV1901" cm="1">
        <f t="array" ref="AV1901">IF(OR(COUNTIF(AD1901,$AZ$2:$AZ$19)),0,1)</f>
        <v>0</v>
      </c>
      <c r="AX1901">
        <f t="shared" si="34"/>
        <v>0</v>
      </c>
    </row>
    <row r="1902" spans="1:50" x14ac:dyDescent="0.3">
      <c r="A1902" s="88" t="str" cm="1">
        <f t="array" ref="A1902">IF(AX1902&gt;0,'Licensee Info'!$A$2:$A$2,"#N/A")</f>
        <v>#N/A</v>
      </c>
      <c r="B1902" s="88" t="str">
        <f>'Cover Sheet'!$A$3</f>
        <v>[insert AFS Reporting Period]</v>
      </c>
      <c r="C1902" s="88" t="str">
        <f>'Cover Sheet'!$D$3</f>
        <v>[insert all medical and adult-use license record numbers covered by this AFS]</v>
      </c>
      <c r="D1902" s="88" t="str">
        <f>'Cover Sheet'!$A$6</f>
        <v>[insert name of firm]</v>
      </c>
      <c r="E1902" s="88" t="str">
        <f>'Cover Sheet'!$B$6</f>
        <v>[insert CPA name]</v>
      </c>
      <c r="F1902" s="88" t="str">
        <f>'Cover Sheet'!$B$8</f>
        <v>[insert CPA license number]</v>
      </c>
      <c r="G1902" s="88" t="str">
        <f>'Cover Sheet'!$D$6</f>
        <v>[insert direct email address]</v>
      </c>
      <c r="H1902" s="88" t="str">
        <f>'Cover Sheet'!$D$8</f>
        <v>[insert direct phone number]</v>
      </c>
      <c r="I1902" s="88" t="str">
        <f>'Cover Sheet'!$D$10</f>
        <v>[insert firm mailing address]</v>
      </c>
      <c r="J1902" s="88" t="str">
        <f>'Licensee Info'!$E$2</f>
        <v>Report not attested to correctly</v>
      </c>
      <c r="K1902" s="91" t="s">
        <v>310</v>
      </c>
      <c r="L1902" s="91">
        <v>1</v>
      </c>
      <c r="M1902" s="91" t="s">
        <v>308</v>
      </c>
      <c r="N1902" s="91"/>
      <c r="O1902" s="91">
        <v>3</v>
      </c>
      <c r="P1902" s="91"/>
      <c r="Q1902" s="91"/>
      <c r="R1902" s="91">
        <v>0</v>
      </c>
      <c r="S1902" s="91">
        <v>0</v>
      </c>
      <c r="T1902" s="91">
        <v>0</v>
      </c>
      <c r="U1902" s="91">
        <v>0</v>
      </c>
      <c r="V1902" s="91">
        <v>0</v>
      </c>
      <c r="W1902" s="91">
        <v>0</v>
      </c>
      <c r="X1902" s="91">
        <v>0</v>
      </c>
      <c r="Y1902" s="91">
        <v>0</v>
      </c>
      <c r="Z1902" s="91">
        <v>0</v>
      </c>
      <c r="AA1902" s="91">
        <v>0</v>
      </c>
      <c r="AB1902" s="91">
        <v>0</v>
      </c>
      <c r="AC1902" s="91">
        <v>0</v>
      </c>
      <c r="AD1902" s="91">
        <v>0</v>
      </c>
      <c r="AE1902" s="91"/>
      <c r="AF1902" s="91"/>
      <c r="AG1902" s="91"/>
      <c r="AH1902" s="91"/>
      <c r="AJ1902" cm="1">
        <f t="array" ref="AJ1902">IF(OR(COUNTIF(R1902,$AZ$2:$AZ$19)),0,1)</f>
        <v>0</v>
      </c>
      <c r="AK1902" cm="1">
        <f t="array" ref="AK1902">IF(OR(COUNTIF(S1902,$AZ$2:$AZ$19)),0,1)</f>
        <v>0</v>
      </c>
      <c r="AL1902" cm="1">
        <f t="array" ref="AL1902">IF(OR(COUNTIF(T1902,$AZ$2:$AZ$19)),0,1)</f>
        <v>0</v>
      </c>
      <c r="AM1902" cm="1">
        <f t="array" ref="AM1902">IF(OR(COUNTIF(U1902,$AZ$2:$AZ$19)),0,1)</f>
        <v>0</v>
      </c>
      <c r="AN1902" cm="1">
        <f t="array" ref="AN1902">IF(OR(COUNTIF(V1902,$AZ$2:$AZ$19)),0,1)</f>
        <v>0</v>
      </c>
      <c r="AO1902" cm="1">
        <f t="array" ref="AO1902">IF(OR(COUNTIF(W1902,$AZ$2:$AZ$19)),0,1)</f>
        <v>0</v>
      </c>
      <c r="AP1902" cm="1">
        <f t="array" ref="AP1902">IF(OR(COUNTIF(X1902,$AZ$2:$AZ$19)),0,1)</f>
        <v>0</v>
      </c>
      <c r="AQ1902" cm="1">
        <f t="array" ref="AQ1902">IF(OR(COUNTIF(Y1902,$AZ$2:$AZ$19)),0,1)</f>
        <v>0</v>
      </c>
      <c r="AR1902" cm="1">
        <f t="array" ref="AR1902">IF(OR(COUNTIF(Z1902,$AZ$2:$AZ$19)),0,1)</f>
        <v>0</v>
      </c>
      <c r="AS1902" cm="1">
        <f t="array" ref="AS1902">IF(OR(COUNTIF(AA1902,$AZ$2:$AZ$19)),0,1)</f>
        <v>0</v>
      </c>
      <c r="AT1902" cm="1">
        <f t="array" ref="AT1902">IF(OR(COUNTIF(AB1902,$AZ$2:$AZ$19)),0,1)</f>
        <v>0</v>
      </c>
      <c r="AU1902" cm="1">
        <f t="array" ref="AU1902">IF(OR(COUNTIF(AC1902,$AZ$2:$AZ$19)),0,1)</f>
        <v>0</v>
      </c>
      <c r="AV1902" cm="1">
        <f t="array" ref="AV1902">IF(OR(COUNTIF(AD1902,$AZ$2:$AZ$19)),0,1)</f>
        <v>0</v>
      </c>
      <c r="AX1902">
        <f t="shared" si="34"/>
        <v>0</v>
      </c>
    </row>
    <row r="1903" spans="1:50" x14ac:dyDescent="0.3">
      <c r="A1903" s="92" t="str" cm="1">
        <f t="array" ref="A1903">IF(AX1903&gt;0,'Licensee Info'!$A$2:$A$2,"#N/A")</f>
        <v>#N/A</v>
      </c>
      <c r="B1903" s="88" t="str">
        <f>'Cover Sheet'!$A$3</f>
        <v>[insert AFS Reporting Period]</v>
      </c>
      <c r="C1903" s="88" t="str">
        <f>'Cover Sheet'!$D$3</f>
        <v>[insert all medical and adult-use license record numbers covered by this AFS]</v>
      </c>
      <c r="D1903" s="88" t="str">
        <f>'Cover Sheet'!$A$6</f>
        <v>[insert name of firm]</v>
      </c>
      <c r="E1903" s="88" t="str">
        <f>'Cover Sheet'!$B$6</f>
        <v>[insert CPA name]</v>
      </c>
      <c r="F1903" s="88" t="str">
        <f>'Cover Sheet'!$B$8</f>
        <v>[insert CPA license number]</v>
      </c>
      <c r="G1903" s="88" t="str">
        <f>'Cover Sheet'!$D$6</f>
        <v>[insert direct email address]</v>
      </c>
      <c r="H1903" s="88" t="str">
        <f>'Cover Sheet'!$D$8</f>
        <v>[insert direct phone number]</v>
      </c>
      <c r="I1903" s="88" t="str">
        <f>'Cover Sheet'!$D$10</f>
        <v>[insert firm mailing address]</v>
      </c>
      <c r="J1903" s="88" t="str">
        <f>'Licensee Info'!$E$2</f>
        <v>Report not attested to correctly</v>
      </c>
      <c r="K1903" t="s">
        <v>310</v>
      </c>
      <c r="L1903">
        <v>1</v>
      </c>
      <c r="M1903" t="s">
        <v>308</v>
      </c>
      <c r="O1903">
        <v>4</v>
      </c>
      <c r="R1903">
        <v>0</v>
      </c>
      <c r="S1903">
        <v>0</v>
      </c>
      <c r="T1903">
        <v>0</v>
      </c>
      <c r="U1903">
        <v>0</v>
      </c>
      <c r="V1903">
        <v>0</v>
      </c>
      <c r="W1903">
        <v>0</v>
      </c>
      <c r="X1903">
        <v>0</v>
      </c>
      <c r="Y1903">
        <v>0</v>
      </c>
      <c r="Z1903">
        <v>0</v>
      </c>
      <c r="AA1903">
        <v>0</v>
      </c>
      <c r="AB1903">
        <v>0</v>
      </c>
      <c r="AC1903">
        <v>0</v>
      </c>
      <c r="AD1903">
        <v>0</v>
      </c>
      <c r="AJ1903" cm="1">
        <f t="array" ref="AJ1903">IF(OR(COUNTIF(R1903,$AZ$2:$AZ$19)),0,1)</f>
        <v>0</v>
      </c>
      <c r="AK1903" cm="1">
        <f t="array" ref="AK1903">IF(OR(COUNTIF(S1903,$AZ$2:$AZ$19)),0,1)</f>
        <v>0</v>
      </c>
      <c r="AL1903" cm="1">
        <f t="array" ref="AL1903">IF(OR(COUNTIF(T1903,$AZ$2:$AZ$19)),0,1)</f>
        <v>0</v>
      </c>
      <c r="AM1903" cm="1">
        <f t="array" ref="AM1903">IF(OR(COUNTIF(U1903,$AZ$2:$AZ$19)),0,1)</f>
        <v>0</v>
      </c>
      <c r="AN1903" cm="1">
        <f t="array" ref="AN1903">IF(OR(COUNTIF(V1903,$AZ$2:$AZ$19)),0,1)</f>
        <v>0</v>
      </c>
      <c r="AO1903" cm="1">
        <f t="array" ref="AO1903">IF(OR(COUNTIF(W1903,$AZ$2:$AZ$19)),0,1)</f>
        <v>0</v>
      </c>
      <c r="AP1903" cm="1">
        <f t="array" ref="AP1903">IF(OR(COUNTIF(X1903,$AZ$2:$AZ$19)),0,1)</f>
        <v>0</v>
      </c>
      <c r="AQ1903" cm="1">
        <f t="array" ref="AQ1903">IF(OR(COUNTIF(Y1903,$AZ$2:$AZ$19)),0,1)</f>
        <v>0</v>
      </c>
      <c r="AR1903" cm="1">
        <f t="array" ref="AR1903">IF(OR(COUNTIF(Z1903,$AZ$2:$AZ$19)),0,1)</f>
        <v>0</v>
      </c>
      <c r="AS1903" cm="1">
        <f t="array" ref="AS1903">IF(OR(COUNTIF(AA1903,$AZ$2:$AZ$19)),0,1)</f>
        <v>0</v>
      </c>
      <c r="AT1903" cm="1">
        <f t="array" ref="AT1903">IF(OR(COUNTIF(AB1903,$AZ$2:$AZ$19)),0,1)</f>
        <v>0</v>
      </c>
      <c r="AU1903" cm="1">
        <f t="array" ref="AU1903">IF(OR(COUNTIF(AC1903,$AZ$2:$AZ$19)),0,1)</f>
        <v>0</v>
      </c>
      <c r="AV1903" cm="1">
        <f t="array" ref="AV1903">IF(OR(COUNTIF(AD1903,$AZ$2:$AZ$19)),0,1)</f>
        <v>0</v>
      </c>
      <c r="AX1903">
        <f t="shared" si="34"/>
        <v>0</v>
      </c>
    </row>
    <row r="1904" spans="1:50" x14ac:dyDescent="0.3">
      <c r="A1904" s="88" t="str" cm="1">
        <f t="array" ref="A1904">IF(AX1904&gt;0,'Licensee Info'!$A$2:$A$2,"#N/A")</f>
        <v>#N/A</v>
      </c>
      <c r="B1904" s="88" t="str">
        <f>'Cover Sheet'!$A$3</f>
        <v>[insert AFS Reporting Period]</v>
      </c>
      <c r="C1904" s="88" t="str">
        <f>'Cover Sheet'!$D$3</f>
        <v>[insert all medical and adult-use license record numbers covered by this AFS]</v>
      </c>
      <c r="D1904" s="88" t="str">
        <f>'Cover Sheet'!$A$6</f>
        <v>[insert name of firm]</v>
      </c>
      <c r="E1904" s="88" t="str">
        <f>'Cover Sheet'!$B$6</f>
        <v>[insert CPA name]</v>
      </c>
      <c r="F1904" s="88" t="str">
        <f>'Cover Sheet'!$B$8</f>
        <v>[insert CPA license number]</v>
      </c>
      <c r="G1904" s="88" t="str">
        <f>'Cover Sheet'!$D$6</f>
        <v>[insert direct email address]</v>
      </c>
      <c r="H1904" s="88" t="str">
        <f>'Cover Sheet'!$D$8</f>
        <v>[insert direct phone number]</v>
      </c>
      <c r="I1904" s="88" t="str">
        <f>'Cover Sheet'!$D$10</f>
        <v>[insert firm mailing address]</v>
      </c>
      <c r="J1904" s="88" t="str">
        <f>'Licensee Info'!$E$2</f>
        <v>Report not attested to correctly</v>
      </c>
      <c r="K1904" s="91" t="s">
        <v>310</v>
      </c>
      <c r="L1904" s="91">
        <v>1</v>
      </c>
      <c r="M1904" s="91" t="s">
        <v>308</v>
      </c>
      <c r="N1904" s="91"/>
      <c r="O1904" s="91">
        <v>5</v>
      </c>
      <c r="P1904" s="91"/>
      <c r="Q1904" s="91"/>
      <c r="R1904" s="91">
        <v>0</v>
      </c>
      <c r="S1904" s="91">
        <v>0</v>
      </c>
      <c r="T1904" s="91">
        <v>0</v>
      </c>
      <c r="U1904" s="91">
        <v>0</v>
      </c>
      <c r="V1904" s="91">
        <v>0</v>
      </c>
      <c r="W1904" s="91">
        <v>0</v>
      </c>
      <c r="X1904" s="91">
        <v>0</v>
      </c>
      <c r="Y1904" s="91">
        <v>0</v>
      </c>
      <c r="Z1904" s="91">
        <v>0</v>
      </c>
      <c r="AA1904" s="91">
        <v>0</v>
      </c>
      <c r="AB1904" s="91">
        <v>0</v>
      </c>
      <c r="AC1904" s="91">
        <v>0</v>
      </c>
      <c r="AD1904" s="91">
        <v>0</v>
      </c>
      <c r="AE1904" s="91"/>
      <c r="AF1904" s="91"/>
      <c r="AG1904" s="91"/>
      <c r="AH1904" s="91"/>
      <c r="AJ1904" cm="1">
        <f t="array" ref="AJ1904">IF(OR(COUNTIF(R1904,$AZ$2:$AZ$19)),0,1)</f>
        <v>0</v>
      </c>
      <c r="AK1904" cm="1">
        <f t="array" ref="AK1904">IF(OR(COUNTIF(S1904,$AZ$2:$AZ$19)),0,1)</f>
        <v>0</v>
      </c>
      <c r="AL1904" cm="1">
        <f t="array" ref="AL1904">IF(OR(COUNTIF(T1904,$AZ$2:$AZ$19)),0,1)</f>
        <v>0</v>
      </c>
      <c r="AM1904" cm="1">
        <f t="array" ref="AM1904">IF(OR(COUNTIF(U1904,$AZ$2:$AZ$19)),0,1)</f>
        <v>0</v>
      </c>
      <c r="AN1904" cm="1">
        <f t="array" ref="AN1904">IF(OR(COUNTIF(V1904,$AZ$2:$AZ$19)),0,1)</f>
        <v>0</v>
      </c>
      <c r="AO1904" cm="1">
        <f t="array" ref="AO1904">IF(OR(COUNTIF(W1904,$AZ$2:$AZ$19)),0,1)</f>
        <v>0</v>
      </c>
      <c r="AP1904" cm="1">
        <f t="array" ref="AP1904">IF(OR(COUNTIF(X1904,$AZ$2:$AZ$19)),0,1)</f>
        <v>0</v>
      </c>
      <c r="AQ1904" cm="1">
        <f t="array" ref="AQ1904">IF(OR(COUNTIF(Y1904,$AZ$2:$AZ$19)),0,1)</f>
        <v>0</v>
      </c>
      <c r="AR1904" cm="1">
        <f t="array" ref="AR1904">IF(OR(COUNTIF(Z1904,$AZ$2:$AZ$19)),0,1)</f>
        <v>0</v>
      </c>
      <c r="AS1904" cm="1">
        <f t="array" ref="AS1904">IF(OR(COUNTIF(AA1904,$AZ$2:$AZ$19)),0,1)</f>
        <v>0</v>
      </c>
      <c r="AT1904" cm="1">
        <f t="array" ref="AT1904">IF(OR(COUNTIF(AB1904,$AZ$2:$AZ$19)),0,1)</f>
        <v>0</v>
      </c>
      <c r="AU1904" cm="1">
        <f t="array" ref="AU1904">IF(OR(COUNTIF(AC1904,$AZ$2:$AZ$19)),0,1)</f>
        <v>0</v>
      </c>
      <c r="AV1904" cm="1">
        <f t="array" ref="AV1904">IF(OR(COUNTIF(AD1904,$AZ$2:$AZ$19)),0,1)</f>
        <v>0</v>
      </c>
      <c r="AX1904">
        <f t="shared" si="34"/>
        <v>0</v>
      </c>
    </row>
    <row r="1905" spans="1:50" x14ac:dyDescent="0.3">
      <c r="A1905" s="92" t="str" cm="1">
        <f t="array" ref="A1905">IF(AX1905&gt;0,'Licensee Info'!$A$2:$A$2,"#N/A")</f>
        <v>#N/A</v>
      </c>
      <c r="B1905" s="88" t="str">
        <f>'Cover Sheet'!$A$3</f>
        <v>[insert AFS Reporting Period]</v>
      </c>
      <c r="C1905" s="88" t="str">
        <f>'Cover Sheet'!$D$3</f>
        <v>[insert all medical and adult-use license record numbers covered by this AFS]</v>
      </c>
      <c r="D1905" s="88" t="str">
        <f>'Cover Sheet'!$A$6</f>
        <v>[insert name of firm]</v>
      </c>
      <c r="E1905" s="88" t="str">
        <f>'Cover Sheet'!$B$6</f>
        <v>[insert CPA name]</v>
      </c>
      <c r="F1905" s="88" t="str">
        <f>'Cover Sheet'!$B$8</f>
        <v>[insert CPA license number]</v>
      </c>
      <c r="G1905" s="88" t="str">
        <f>'Cover Sheet'!$D$6</f>
        <v>[insert direct email address]</v>
      </c>
      <c r="H1905" s="88" t="str">
        <f>'Cover Sheet'!$D$8</f>
        <v>[insert direct phone number]</v>
      </c>
      <c r="I1905" s="88" t="str">
        <f>'Cover Sheet'!$D$10</f>
        <v>[insert firm mailing address]</v>
      </c>
      <c r="J1905" s="88" t="str">
        <f>'Licensee Info'!$E$2</f>
        <v>Report not attested to correctly</v>
      </c>
      <c r="K1905" t="s">
        <v>310</v>
      </c>
      <c r="L1905">
        <v>1</v>
      </c>
      <c r="M1905" t="s">
        <v>308</v>
      </c>
      <c r="O1905">
        <v>6</v>
      </c>
      <c r="R1905">
        <v>0</v>
      </c>
      <c r="S1905">
        <v>0</v>
      </c>
      <c r="T1905">
        <v>0</v>
      </c>
      <c r="U1905">
        <v>0</v>
      </c>
      <c r="V1905">
        <v>0</v>
      </c>
      <c r="W1905">
        <v>0</v>
      </c>
      <c r="X1905">
        <v>0</v>
      </c>
      <c r="Y1905">
        <v>0</v>
      </c>
      <c r="Z1905">
        <v>0</v>
      </c>
      <c r="AA1905">
        <v>0</v>
      </c>
      <c r="AB1905">
        <v>0</v>
      </c>
      <c r="AC1905">
        <v>0</v>
      </c>
      <c r="AD1905">
        <v>0</v>
      </c>
      <c r="AJ1905" cm="1">
        <f t="array" ref="AJ1905">IF(OR(COUNTIF(R1905,$AZ$2:$AZ$19)),0,1)</f>
        <v>0</v>
      </c>
      <c r="AK1905" cm="1">
        <f t="array" ref="AK1905">IF(OR(COUNTIF(S1905,$AZ$2:$AZ$19)),0,1)</f>
        <v>0</v>
      </c>
      <c r="AL1905" cm="1">
        <f t="array" ref="AL1905">IF(OR(COUNTIF(T1905,$AZ$2:$AZ$19)),0,1)</f>
        <v>0</v>
      </c>
      <c r="AM1905" cm="1">
        <f t="array" ref="AM1905">IF(OR(COUNTIF(U1905,$AZ$2:$AZ$19)),0,1)</f>
        <v>0</v>
      </c>
      <c r="AN1905" cm="1">
        <f t="array" ref="AN1905">IF(OR(COUNTIF(V1905,$AZ$2:$AZ$19)),0,1)</f>
        <v>0</v>
      </c>
      <c r="AO1905" cm="1">
        <f t="array" ref="AO1905">IF(OR(COUNTIF(W1905,$AZ$2:$AZ$19)),0,1)</f>
        <v>0</v>
      </c>
      <c r="AP1905" cm="1">
        <f t="array" ref="AP1905">IF(OR(COUNTIF(X1905,$AZ$2:$AZ$19)),0,1)</f>
        <v>0</v>
      </c>
      <c r="AQ1905" cm="1">
        <f t="array" ref="AQ1905">IF(OR(COUNTIF(Y1905,$AZ$2:$AZ$19)),0,1)</f>
        <v>0</v>
      </c>
      <c r="AR1905" cm="1">
        <f t="array" ref="AR1905">IF(OR(COUNTIF(Z1905,$AZ$2:$AZ$19)),0,1)</f>
        <v>0</v>
      </c>
      <c r="AS1905" cm="1">
        <f t="array" ref="AS1905">IF(OR(COUNTIF(AA1905,$AZ$2:$AZ$19)),0,1)</f>
        <v>0</v>
      </c>
      <c r="AT1905" cm="1">
        <f t="array" ref="AT1905">IF(OR(COUNTIF(AB1905,$AZ$2:$AZ$19)),0,1)</f>
        <v>0</v>
      </c>
      <c r="AU1905" cm="1">
        <f t="array" ref="AU1905">IF(OR(COUNTIF(AC1905,$AZ$2:$AZ$19)),0,1)</f>
        <v>0</v>
      </c>
      <c r="AV1905" cm="1">
        <f t="array" ref="AV1905">IF(OR(COUNTIF(AD1905,$AZ$2:$AZ$19)),0,1)</f>
        <v>0</v>
      </c>
      <c r="AX1905">
        <f t="shared" si="34"/>
        <v>0</v>
      </c>
    </row>
    <row r="1906" spans="1:50" x14ac:dyDescent="0.3">
      <c r="A1906" s="88" t="str" cm="1">
        <f t="array" ref="A1906">IF(AX1906&gt;0,'Licensee Info'!$A$2:$A$2,"#N/A")</f>
        <v>#N/A</v>
      </c>
      <c r="B1906" s="88" t="str">
        <f>'Cover Sheet'!$A$3</f>
        <v>[insert AFS Reporting Period]</v>
      </c>
      <c r="C1906" s="88" t="str">
        <f>'Cover Sheet'!$D$3</f>
        <v>[insert all medical and adult-use license record numbers covered by this AFS]</v>
      </c>
      <c r="D1906" s="88" t="str">
        <f>'Cover Sheet'!$A$6</f>
        <v>[insert name of firm]</v>
      </c>
      <c r="E1906" s="88" t="str">
        <f>'Cover Sheet'!$B$6</f>
        <v>[insert CPA name]</v>
      </c>
      <c r="F1906" s="88" t="str">
        <f>'Cover Sheet'!$B$8</f>
        <v>[insert CPA license number]</v>
      </c>
      <c r="G1906" s="88" t="str">
        <f>'Cover Sheet'!$D$6</f>
        <v>[insert direct email address]</v>
      </c>
      <c r="H1906" s="88" t="str">
        <f>'Cover Sheet'!$D$8</f>
        <v>[insert direct phone number]</v>
      </c>
      <c r="I1906" s="88" t="str">
        <f>'Cover Sheet'!$D$10</f>
        <v>[insert firm mailing address]</v>
      </c>
      <c r="J1906" s="88" t="str">
        <f>'Licensee Info'!$E$2</f>
        <v>Report not attested to correctly</v>
      </c>
      <c r="K1906" s="91" t="s">
        <v>310</v>
      </c>
      <c r="L1906" s="91">
        <v>1</v>
      </c>
      <c r="M1906" s="91" t="s">
        <v>308</v>
      </c>
      <c r="N1906" s="91"/>
      <c r="O1906" s="91">
        <v>7</v>
      </c>
      <c r="P1906" s="91"/>
      <c r="Q1906" s="91"/>
      <c r="R1906" s="91">
        <v>0</v>
      </c>
      <c r="S1906" s="91">
        <v>0</v>
      </c>
      <c r="T1906" s="91">
        <v>0</v>
      </c>
      <c r="U1906" s="91">
        <v>0</v>
      </c>
      <c r="V1906" s="91">
        <v>0</v>
      </c>
      <c r="W1906" s="91">
        <v>0</v>
      </c>
      <c r="X1906" s="91">
        <v>0</v>
      </c>
      <c r="Y1906" s="91">
        <v>0</v>
      </c>
      <c r="Z1906" s="91">
        <v>0</v>
      </c>
      <c r="AA1906" s="91">
        <v>0</v>
      </c>
      <c r="AB1906" s="91">
        <v>0</v>
      </c>
      <c r="AC1906" s="91">
        <v>0</v>
      </c>
      <c r="AD1906" s="91">
        <v>0</v>
      </c>
      <c r="AE1906" s="91"/>
      <c r="AF1906" s="91"/>
      <c r="AG1906" s="91"/>
      <c r="AH1906" s="91"/>
      <c r="AJ1906" cm="1">
        <f t="array" ref="AJ1906">IF(OR(COUNTIF(R1906,$AZ$2:$AZ$19)),0,1)</f>
        <v>0</v>
      </c>
      <c r="AK1906" cm="1">
        <f t="array" ref="AK1906">IF(OR(COUNTIF(S1906,$AZ$2:$AZ$19)),0,1)</f>
        <v>0</v>
      </c>
      <c r="AL1906" cm="1">
        <f t="array" ref="AL1906">IF(OR(COUNTIF(T1906,$AZ$2:$AZ$19)),0,1)</f>
        <v>0</v>
      </c>
      <c r="AM1906" cm="1">
        <f t="array" ref="AM1906">IF(OR(COUNTIF(U1906,$AZ$2:$AZ$19)),0,1)</f>
        <v>0</v>
      </c>
      <c r="AN1906" cm="1">
        <f t="array" ref="AN1906">IF(OR(COUNTIF(V1906,$AZ$2:$AZ$19)),0,1)</f>
        <v>0</v>
      </c>
      <c r="AO1906" cm="1">
        <f t="array" ref="AO1906">IF(OR(COUNTIF(W1906,$AZ$2:$AZ$19)),0,1)</f>
        <v>0</v>
      </c>
      <c r="AP1906" cm="1">
        <f t="array" ref="AP1906">IF(OR(COUNTIF(X1906,$AZ$2:$AZ$19)),0,1)</f>
        <v>0</v>
      </c>
      <c r="AQ1906" cm="1">
        <f t="array" ref="AQ1906">IF(OR(COUNTIF(Y1906,$AZ$2:$AZ$19)),0,1)</f>
        <v>0</v>
      </c>
      <c r="AR1906" cm="1">
        <f t="array" ref="AR1906">IF(OR(COUNTIF(Z1906,$AZ$2:$AZ$19)),0,1)</f>
        <v>0</v>
      </c>
      <c r="AS1906" cm="1">
        <f t="array" ref="AS1906">IF(OR(COUNTIF(AA1906,$AZ$2:$AZ$19)),0,1)</f>
        <v>0</v>
      </c>
      <c r="AT1906" cm="1">
        <f t="array" ref="AT1906">IF(OR(COUNTIF(AB1906,$AZ$2:$AZ$19)),0,1)</f>
        <v>0</v>
      </c>
      <c r="AU1906" cm="1">
        <f t="array" ref="AU1906">IF(OR(COUNTIF(AC1906,$AZ$2:$AZ$19)),0,1)</f>
        <v>0</v>
      </c>
      <c r="AV1906" cm="1">
        <f t="array" ref="AV1906">IF(OR(COUNTIF(AD1906,$AZ$2:$AZ$19)),0,1)</f>
        <v>0</v>
      </c>
      <c r="AX1906">
        <f t="shared" si="34"/>
        <v>0</v>
      </c>
    </row>
    <row r="1907" spans="1:50" x14ac:dyDescent="0.3">
      <c r="A1907" s="92" t="str" cm="1">
        <f t="array" ref="A1907">IF(AX1907&gt;0,'Licensee Info'!$A$2:$A$2,"#N/A")</f>
        <v>#N/A</v>
      </c>
      <c r="B1907" s="88" t="str">
        <f>'Cover Sheet'!$A$3</f>
        <v>[insert AFS Reporting Period]</v>
      </c>
      <c r="C1907" s="88" t="str">
        <f>'Cover Sheet'!$D$3</f>
        <v>[insert all medical and adult-use license record numbers covered by this AFS]</v>
      </c>
      <c r="D1907" s="88" t="str">
        <f>'Cover Sheet'!$A$6</f>
        <v>[insert name of firm]</v>
      </c>
      <c r="E1907" s="88" t="str">
        <f>'Cover Sheet'!$B$6</f>
        <v>[insert CPA name]</v>
      </c>
      <c r="F1907" s="88" t="str">
        <f>'Cover Sheet'!$B$8</f>
        <v>[insert CPA license number]</v>
      </c>
      <c r="G1907" s="88" t="str">
        <f>'Cover Sheet'!$D$6</f>
        <v>[insert direct email address]</v>
      </c>
      <c r="H1907" s="88" t="str">
        <f>'Cover Sheet'!$D$8</f>
        <v>[insert direct phone number]</v>
      </c>
      <c r="I1907" s="88" t="str">
        <f>'Cover Sheet'!$D$10</f>
        <v>[insert firm mailing address]</v>
      </c>
      <c r="J1907" s="88" t="str">
        <f>'Licensee Info'!$E$2</f>
        <v>Report not attested to correctly</v>
      </c>
      <c r="K1907" t="s">
        <v>310</v>
      </c>
      <c r="L1907">
        <v>1</v>
      </c>
      <c r="M1907" t="s">
        <v>308</v>
      </c>
      <c r="O1907">
        <v>8</v>
      </c>
      <c r="R1907">
        <v>0</v>
      </c>
      <c r="S1907">
        <v>0</v>
      </c>
      <c r="T1907">
        <v>0</v>
      </c>
      <c r="U1907">
        <v>0</v>
      </c>
      <c r="V1907">
        <v>0</v>
      </c>
      <c r="W1907">
        <v>0</v>
      </c>
      <c r="X1907">
        <v>0</v>
      </c>
      <c r="Y1907">
        <v>0</v>
      </c>
      <c r="Z1907">
        <v>0</v>
      </c>
      <c r="AA1907">
        <v>0</v>
      </c>
      <c r="AB1907">
        <v>0</v>
      </c>
      <c r="AC1907">
        <v>0</v>
      </c>
      <c r="AD1907">
        <v>0</v>
      </c>
      <c r="AJ1907" cm="1">
        <f t="array" ref="AJ1907">IF(OR(COUNTIF(R1907,$AZ$2:$AZ$19)),0,1)</f>
        <v>0</v>
      </c>
      <c r="AK1907" cm="1">
        <f t="array" ref="AK1907">IF(OR(COUNTIF(S1907,$AZ$2:$AZ$19)),0,1)</f>
        <v>0</v>
      </c>
      <c r="AL1907" cm="1">
        <f t="array" ref="AL1907">IF(OR(COUNTIF(T1907,$AZ$2:$AZ$19)),0,1)</f>
        <v>0</v>
      </c>
      <c r="AM1907" cm="1">
        <f t="array" ref="AM1907">IF(OR(COUNTIF(U1907,$AZ$2:$AZ$19)),0,1)</f>
        <v>0</v>
      </c>
      <c r="AN1907" cm="1">
        <f t="array" ref="AN1907">IF(OR(COUNTIF(V1907,$AZ$2:$AZ$19)),0,1)</f>
        <v>0</v>
      </c>
      <c r="AO1907" cm="1">
        <f t="array" ref="AO1907">IF(OR(COUNTIF(W1907,$AZ$2:$AZ$19)),0,1)</f>
        <v>0</v>
      </c>
      <c r="AP1907" cm="1">
        <f t="array" ref="AP1907">IF(OR(COUNTIF(X1907,$AZ$2:$AZ$19)),0,1)</f>
        <v>0</v>
      </c>
      <c r="AQ1907" cm="1">
        <f t="array" ref="AQ1907">IF(OR(COUNTIF(Y1907,$AZ$2:$AZ$19)),0,1)</f>
        <v>0</v>
      </c>
      <c r="AR1907" cm="1">
        <f t="array" ref="AR1907">IF(OR(COUNTIF(Z1907,$AZ$2:$AZ$19)),0,1)</f>
        <v>0</v>
      </c>
      <c r="AS1907" cm="1">
        <f t="array" ref="AS1907">IF(OR(COUNTIF(AA1907,$AZ$2:$AZ$19)),0,1)</f>
        <v>0</v>
      </c>
      <c r="AT1907" cm="1">
        <f t="array" ref="AT1907">IF(OR(COUNTIF(AB1907,$AZ$2:$AZ$19)),0,1)</f>
        <v>0</v>
      </c>
      <c r="AU1907" cm="1">
        <f t="array" ref="AU1907">IF(OR(COUNTIF(AC1907,$AZ$2:$AZ$19)),0,1)</f>
        <v>0</v>
      </c>
      <c r="AV1907" cm="1">
        <f t="array" ref="AV1907">IF(OR(COUNTIF(AD1907,$AZ$2:$AZ$19)),0,1)</f>
        <v>0</v>
      </c>
      <c r="AX1907">
        <f t="shared" si="34"/>
        <v>0</v>
      </c>
    </row>
    <row r="1908" spans="1:50" x14ac:dyDescent="0.3">
      <c r="A1908" s="88" t="str" cm="1">
        <f t="array" ref="A1908">IF(AX1908&gt;0,'Licensee Info'!$A$2:$A$2,"#N/A")</f>
        <v>#N/A</v>
      </c>
      <c r="B1908" s="88" t="str">
        <f>'Cover Sheet'!$A$3</f>
        <v>[insert AFS Reporting Period]</v>
      </c>
      <c r="C1908" s="88" t="str">
        <f>'Cover Sheet'!$D$3</f>
        <v>[insert all medical and adult-use license record numbers covered by this AFS]</v>
      </c>
      <c r="D1908" s="88" t="str">
        <f>'Cover Sheet'!$A$6</f>
        <v>[insert name of firm]</v>
      </c>
      <c r="E1908" s="88" t="str">
        <f>'Cover Sheet'!$B$6</f>
        <v>[insert CPA name]</v>
      </c>
      <c r="F1908" s="88" t="str">
        <f>'Cover Sheet'!$B$8</f>
        <v>[insert CPA license number]</v>
      </c>
      <c r="G1908" s="88" t="str">
        <f>'Cover Sheet'!$D$6</f>
        <v>[insert direct email address]</v>
      </c>
      <c r="H1908" s="88" t="str">
        <f>'Cover Sheet'!$D$8</f>
        <v>[insert direct phone number]</v>
      </c>
      <c r="I1908" s="88" t="str">
        <f>'Cover Sheet'!$D$10</f>
        <v>[insert firm mailing address]</v>
      </c>
      <c r="J1908" s="88" t="str">
        <f>'Licensee Info'!$E$2</f>
        <v>Report not attested to correctly</v>
      </c>
      <c r="K1908" s="91" t="s">
        <v>310</v>
      </c>
      <c r="L1908" s="91">
        <v>1</v>
      </c>
      <c r="M1908" s="91" t="s">
        <v>308</v>
      </c>
      <c r="N1908" s="91"/>
      <c r="O1908" s="91">
        <v>9</v>
      </c>
      <c r="P1908" s="91"/>
      <c r="Q1908" s="91"/>
      <c r="R1908" s="91">
        <v>0</v>
      </c>
      <c r="S1908" s="91">
        <v>0</v>
      </c>
      <c r="T1908" s="91">
        <v>0</v>
      </c>
      <c r="U1908" s="91">
        <v>0</v>
      </c>
      <c r="V1908" s="91">
        <v>0</v>
      </c>
      <c r="W1908" s="91">
        <v>0</v>
      </c>
      <c r="X1908" s="91">
        <v>0</v>
      </c>
      <c r="Y1908" s="91">
        <v>0</v>
      </c>
      <c r="Z1908" s="91">
        <v>0</v>
      </c>
      <c r="AA1908" s="91">
        <v>0</v>
      </c>
      <c r="AB1908" s="91">
        <v>0</v>
      </c>
      <c r="AC1908" s="91">
        <v>0</v>
      </c>
      <c r="AD1908" s="91">
        <v>0</v>
      </c>
      <c r="AE1908" s="91"/>
      <c r="AF1908" s="91"/>
      <c r="AG1908" s="91"/>
      <c r="AH1908" s="91"/>
      <c r="AJ1908" cm="1">
        <f t="array" ref="AJ1908">IF(OR(COUNTIF(R1908,$AZ$2:$AZ$19)),0,1)</f>
        <v>0</v>
      </c>
      <c r="AK1908" cm="1">
        <f t="array" ref="AK1908">IF(OR(COUNTIF(S1908,$AZ$2:$AZ$19)),0,1)</f>
        <v>0</v>
      </c>
      <c r="AL1908" cm="1">
        <f t="array" ref="AL1908">IF(OR(COUNTIF(T1908,$AZ$2:$AZ$19)),0,1)</f>
        <v>0</v>
      </c>
      <c r="AM1908" cm="1">
        <f t="array" ref="AM1908">IF(OR(COUNTIF(U1908,$AZ$2:$AZ$19)),0,1)</f>
        <v>0</v>
      </c>
      <c r="AN1908" cm="1">
        <f t="array" ref="AN1908">IF(OR(COUNTIF(V1908,$AZ$2:$AZ$19)),0,1)</f>
        <v>0</v>
      </c>
      <c r="AO1908" cm="1">
        <f t="array" ref="AO1908">IF(OR(COUNTIF(W1908,$AZ$2:$AZ$19)),0,1)</f>
        <v>0</v>
      </c>
      <c r="AP1908" cm="1">
        <f t="array" ref="AP1908">IF(OR(COUNTIF(X1908,$AZ$2:$AZ$19)),0,1)</f>
        <v>0</v>
      </c>
      <c r="AQ1908" cm="1">
        <f t="array" ref="AQ1908">IF(OR(COUNTIF(Y1908,$AZ$2:$AZ$19)),0,1)</f>
        <v>0</v>
      </c>
      <c r="AR1908" cm="1">
        <f t="array" ref="AR1908">IF(OR(COUNTIF(Z1908,$AZ$2:$AZ$19)),0,1)</f>
        <v>0</v>
      </c>
      <c r="AS1908" cm="1">
        <f t="array" ref="AS1908">IF(OR(COUNTIF(AA1908,$AZ$2:$AZ$19)),0,1)</f>
        <v>0</v>
      </c>
      <c r="AT1908" cm="1">
        <f t="array" ref="AT1908">IF(OR(COUNTIF(AB1908,$AZ$2:$AZ$19)),0,1)</f>
        <v>0</v>
      </c>
      <c r="AU1908" cm="1">
        <f t="array" ref="AU1908">IF(OR(COUNTIF(AC1908,$AZ$2:$AZ$19)),0,1)</f>
        <v>0</v>
      </c>
      <c r="AV1908" cm="1">
        <f t="array" ref="AV1908">IF(OR(COUNTIF(AD1908,$AZ$2:$AZ$19)),0,1)</f>
        <v>0</v>
      </c>
      <c r="AX1908">
        <f t="shared" si="34"/>
        <v>0</v>
      </c>
    </row>
    <row r="1909" spans="1:50" x14ac:dyDescent="0.3">
      <c r="A1909" s="92" t="str" cm="1">
        <f t="array" ref="A1909">IF(AX1909&gt;0,'Licensee Info'!$A$2:$A$2,"#N/A")</f>
        <v>#N/A</v>
      </c>
      <c r="B1909" s="88" t="str">
        <f>'Cover Sheet'!$A$3</f>
        <v>[insert AFS Reporting Period]</v>
      </c>
      <c r="C1909" s="88" t="str">
        <f>'Cover Sheet'!$D$3</f>
        <v>[insert all medical and adult-use license record numbers covered by this AFS]</v>
      </c>
      <c r="D1909" s="88" t="str">
        <f>'Cover Sheet'!$A$6</f>
        <v>[insert name of firm]</v>
      </c>
      <c r="E1909" s="88" t="str">
        <f>'Cover Sheet'!$B$6</f>
        <v>[insert CPA name]</v>
      </c>
      <c r="F1909" s="88" t="str">
        <f>'Cover Sheet'!$B$8</f>
        <v>[insert CPA license number]</v>
      </c>
      <c r="G1909" s="88" t="str">
        <f>'Cover Sheet'!$D$6</f>
        <v>[insert direct email address]</v>
      </c>
      <c r="H1909" s="88" t="str">
        <f>'Cover Sheet'!$D$8</f>
        <v>[insert direct phone number]</v>
      </c>
      <c r="I1909" s="88" t="str">
        <f>'Cover Sheet'!$D$10</f>
        <v>[insert firm mailing address]</v>
      </c>
      <c r="J1909" s="88" t="str">
        <f>'Licensee Info'!$E$2</f>
        <v>Report not attested to correctly</v>
      </c>
      <c r="K1909" t="s">
        <v>310</v>
      </c>
      <c r="L1909">
        <v>1</v>
      </c>
      <c r="M1909" t="s">
        <v>308</v>
      </c>
      <c r="O1909">
        <v>10</v>
      </c>
      <c r="R1909">
        <v>0</v>
      </c>
      <c r="S1909">
        <v>0</v>
      </c>
      <c r="T1909">
        <v>0</v>
      </c>
      <c r="U1909">
        <v>0</v>
      </c>
      <c r="V1909">
        <v>0</v>
      </c>
      <c r="W1909">
        <v>0</v>
      </c>
      <c r="X1909">
        <v>0</v>
      </c>
      <c r="Y1909">
        <v>0</v>
      </c>
      <c r="Z1909">
        <v>0</v>
      </c>
      <c r="AA1909">
        <v>0</v>
      </c>
      <c r="AB1909">
        <v>0</v>
      </c>
      <c r="AC1909">
        <v>0</v>
      </c>
      <c r="AD1909">
        <v>0</v>
      </c>
      <c r="AJ1909" cm="1">
        <f t="array" ref="AJ1909">IF(OR(COUNTIF(R1909,$AZ$2:$AZ$19)),0,1)</f>
        <v>0</v>
      </c>
      <c r="AK1909" cm="1">
        <f t="array" ref="AK1909">IF(OR(COUNTIF(S1909,$AZ$2:$AZ$19)),0,1)</f>
        <v>0</v>
      </c>
      <c r="AL1909" cm="1">
        <f t="array" ref="AL1909">IF(OR(COUNTIF(T1909,$AZ$2:$AZ$19)),0,1)</f>
        <v>0</v>
      </c>
      <c r="AM1909" cm="1">
        <f t="array" ref="AM1909">IF(OR(COUNTIF(U1909,$AZ$2:$AZ$19)),0,1)</f>
        <v>0</v>
      </c>
      <c r="AN1909" cm="1">
        <f t="array" ref="AN1909">IF(OR(COUNTIF(V1909,$AZ$2:$AZ$19)),0,1)</f>
        <v>0</v>
      </c>
      <c r="AO1909" cm="1">
        <f t="array" ref="AO1909">IF(OR(COUNTIF(W1909,$AZ$2:$AZ$19)),0,1)</f>
        <v>0</v>
      </c>
      <c r="AP1909" cm="1">
        <f t="array" ref="AP1909">IF(OR(COUNTIF(X1909,$AZ$2:$AZ$19)),0,1)</f>
        <v>0</v>
      </c>
      <c r="AQ1909" cm="1">
        <f t="array" ref="AQ1909">IF(OR(COUNTIF(Y1909,$AZ$2:$AZ$19)),0,1)</f>
        <v>0</v>
      </c>
      <c r="AR1909" cm="1">
        <f t="array" ref="AR1909">IF(OR(COUNTIF(Z1909,$AZ$2:$AZ$19)),0,1)</f>
        <v>0</v>
      </c>
      <c r="AS1909" cm="1">
        <f t="array" ref="AS1909">IF(OR(COUNTIF(AA1909,$AZ$2:$AZ$19)),0,1)</f>
        <v>0</v>
      </c>
      <c r="AT1909" cm="1">
        <f t="array" ref="AT1909">IF(OR(COUNTIF(AB1909,$AZ$2:$AZ$19)),0,1)</f>
        <v>0</v>
      </c>
      <c r="AU1909" cm="1">
        <f t="array" ref="AU1909">IF(OR(COUNTIF(AC1909,$AZ$2:$AZ$19)),0,1)</f>
        <v>0</v>
      </c>
      <c r="AV1909" cm="1">
        <f t="array" ref="AV1909">IF(OR(COUNTIF(AD1909,$AZ$2:$AZ$19)),0,1)</f>
        <v>0</v>
      </c>
      <c r="AX1909">
        <f t="shared" si="34"/>
        <v>0</v>
      </c>
    </row>
    <row r="1910" spans="1:50" x14ac:dyDescent="0.3">
      <c r="A1910" s="88" t="str" cm="1">
        <f t="array" ref="A1910">IF(AX1910&gt;0,'Licensee Info'!$A$2:$A$2,"#N/A")</f>
        <v>#N/A</v>
      </c>
      <c r="B1910" s="88" t="str">
        <f>'Cover Sheet'!$A$3</f>
        <v>[insert AFS Reporting Period]</v>
      </c>
      <c r="C1910" s="88" t="str">
        <f>'Cover Sheet'!$D$3</f>
        <v>[insert all medical and adult-use license record numbers covered by this AFS]</v>
      </c>
      <c r="D1910" s="88" t="str">
        <f>'Cover Sheet'!$A$6</f>
        <v>[insert name of firm]</v>
      </c>
      <c r="E1910" s="88" t="str">
        <f>'Cover Sheet'!$B$6</f>
        <v>[insert CPA name]</v>
      </c>
      <c r="F1910" s="88" t="str">
        <f>'Cover Sheet'!$B$8</f>
        <v>[insert CPA license number]</v>
      </c>
      <c r="G1910" s="88" t="str">
        <f>'Cover Sheet'!$D$6</f>
        <v>[insert direct email address]</v>
      </c>
      <c r="H1910" s="88" t="str">
        <f>'Cover Sheet'!$D$8</f>
        <v>[insert direct phone number]</v>
      </c>
      <c r="I1910" s="88" t="str">
        <f>'Cover Sheet'!$D$10</f>
        <v>[insert firm mailing address]</v>
      </c>
      <c r="J1910" s="88" t="str">
        <f>'Licensee Info'!$E$2</f>
        <v>Report not attested to correctly</v>
      </c>
      <c r="K1910" s="91" t="s">
        <v>310</v>
      </c>
      <c r="L1910" s="91">
        <v>1</v>
      </c>
      <c r="M1910" s="91" t="s">
        <v>308</v>
      </c>
      <c r="N1910" s="91"/>
      <c r="O1910" s="91">
        <v>11</v>
      </c>
      <c r="P1910" s="91"/>
      <c r="Q1910" s="91"/>
      <c r="R1910" s="91">
        <v>0</v>
      </c>
      <c r="S1910" s="91">
        <v>0</v>
      </c>
      <c r="T1910" s="91">
        <v>0</v>
      </c>
      <c r="U1910" s="91">
        <v>0</v>
      </c>
      <c r="V1910" s="91">
        <v>0</v>
      </c>
      <c r="W1910" s="91">
        <v>0</v>
      </c>
      <c r="X1910" s="91">
        <v>0</v>
      </c>
      <c r="Y1910" s="91">
        <v>0</v>
      </c>
      <c r="Z1910" s="91">
        <v>0</v>
      </c>
      <c r="AA1910" s="91">
        <v>0</v>
      </c>
      <c r="AB1910" s="91">
        <v>0</v>
      </c>
      <c r="AC1910" s="91">
        <v>0</v>
      </c>
      <c r="AD1910" s="91">
        <v>0</v>
      </c>
      <c r="AE1910" s="91"/>
      <c r="AF1910" s="91"/>
      <c r="AG1910" s="91"/>
      <c r="AH1910" s="91"/>
      <c r="AJ1910" cm="1">
        <f t="array" ref="AJ1910">IF(OR(COUNTIF(R1910,$AZ$2:$AZ$19)),0,1)</f>
        <v>0</v>
      </c>
      <c r="AK1910" cm="1">
        <f t="array" ref="AK1910">IF(OR(COUNTIF(S1910,$AZ$2:$AZ$19)),0,1)</f>
        <v>0</v>
      </c>
      <c r="AL1910" cm="1">
        <f t="array" ref="AL1910">IF(OR(COUNTIF(T1910,$AZ$2:$AZ$19)),0,1)</f>
        <v>0</v>
      </c>
      <c r="AM1910" cm="1">
        <f t="array" ref="AM1910">IF(OR(COUNTIF(U1910,$AZ$2:$AZ$19)),0,1)</f>
        <v>0</v>
      </c>
      <c r="AN1910" cm="1">
        <f t="array" ref="AN1910">IF(OR(COUNTIF(V1910,$AZ$2:$AZ$19)),0,1)</f>
        <v>0</v>
      </c>
      <c r="AO1910" cm="1">
        <f t="array" ref="AO1910">IF(OR(COUNTIF(W1910,$AZ$2:$AZ$19)),0,1)</f>
        <v>0</v>
      </c>
      <c r="AP1910" cm="1">
        <f t="array" ref="AP1910">IF(OR(COUNTIF(X1910,$AZ$2:$AZ$19)),0,1)</f>
        <v>0</v>
      </c>
      <c r="AQ1910" cm="1">
        <f t="array" ref="AQ1910">IF(OR(COUNTIF(Y1910,$AZ$2:$AZ$19)),0,1)</f>
        <v>0</v>
      </c>
      <c r="AR1910" cm="1">
        <f t="array" ref="AR1910">IF(OR(COUNTIF(Z1910,$AZ$2:$AZ$19)),0,1)</f>
        <v>0</v>
      </c>
      <c r="AS1910" cm="1">
        <f t="array" ref="AS1910">IF(OR(COUNTIF(AA1910,$AZ$2:$AZ$19)),0,1)</f>
        <v>0</v>
      </c>
      <c r="AT1910" cm="1">
        <f t="array" ref="AT1910">IF(OR(COUNTIF(AB1910,$AZ$2:$AZ$19)),0,1)</f>
        <v>0</v>
      </c>
      <c r="AU1910" cm="1">
        <f t="array" ref="AU1910">IF(OR(COUNTIF(AC1910,$AZ$2:$AZ$19)),0,1)</f>
        <v>0</v>
      </c>
      <c r="AV1910" cm="1">
        <f t="array" ref="AV1910">IF(OR(COUNTIF(AD1910,$AZ$2:$AZ$19)),0,1)</f>
        <v>0</v>
      </c>
      <c r="AX1910">
        <f t="shared" si="34"/>
        <v>0</v>
      </c>
    </row>
    <row r="1911" spans="1:50" x14ac:dyDescent="0.3">
      <c r="A1911" s="92" t="str" cm="1">
        <f t="array" ref="A1911">IF(AX1911&gt;0,'Licensee Info'!$A$2:$A$2,"#N/A")</f>
        <v>#N/A</v>
      </c>
      <c r="B1911" s="88" t="str">
        <f>'Cover Sheet'!$A$3</f>
        <v>[insert AFS Reporting Period]</v>
      </c>
      <c r="C1911" s="88" t="str">
        <f>'Cover Sheet'!$D$3</f>
        <v>[insert all medical and adult-use license record numbers covered by this AFS]</v>
      </c>
      <c r="D1911" s="88" t="str">
        <f>'Cover Sheet'!$A$6</f>
        <v>[insert name of firm]</v>
      </c>
      <c r="E1911" s="88" t="str">
        <f>'Cover Sheet'!$B$6</f>
        <v>[insert CPA name]</v>
      </c>
      <c r="F1911" s="88" t="str">
        <f>'Cover Sheet'!$B$8</f>
        <v>[insert CPA license number]</v>
      </c>
      <c r="G1911" s="88" t="str">
        <f>'Cover Sheet'!$D$6</f>
        <v>[insert direct email address]</v>
      </c>
      <c r="H1911" s="88" t="str">
        <f>'Cover Sheet'!$D$8</f>
        <v>[insert direct phone number]</v>
      </c>
      <c r="I1911" s="88" t="str">
        <f>'Cover Sheet'!$D$10</f>
        <v>[insert firm mailing address]</v>
      </c>
      <c r="J1911" s="88" t="str">
        <f>'Licensee Info'!$E$2</f>
        <v>Report not attested to correctly</v>
      </c>
      <c r="K1911" t="s">
        <v>310</v>
      </c>
      <c r="L1911">
        <v>1</v>
      </c>
      <c r="M1911" t="s">
        <v>308</v>
      </c>
      <c r="O1911">
        <v>12</v>
      </c>
      <c r="R1911">
        <v>0</v>
      </c>
      <c r="S1911">
        <v>0</v>
      </c>
      <c r="T1911">
        <v>0</v>
      </c>
      <c r="U1911">
        <v>0</v>
      </c>
      <c r="V1911">
        <v>0</v>
      </c>
      <c r="W1911">
        <v>0</v>
      </c>
      <c r="X1911">
        <v>0</v>
      </c>
      <c r="Y1911">
        <v>0</v>
      </c>
      <c r="Z1911">
        <v>0</v>
      </c>
      <c r="AA1911">
        <v>0</v>
      </c>
      <c r="AB1911">
        <v>0</v>
      </c>
      <c r="AC1911">
        <v>0</v>
      </c>
      <c r="AD1911">
        <v>0</v>
      </c>
      <c r="AJ1911" cm="1">
        <f t="array" ref="AJ1911">IF(OR(COUNTIF(R1911,$AZ$2:$AZ$19)),0,1)</f>
        <v>0</v>
      </c>
      <c r="AK1911" cm="1">
        <f t="array" ref="AK1911">IF(OR(COUNTIF(S1911,$AZ$2:$AZ$19)),0,1)</f>
        <v>0</v>
      </c>
      <c r="AL1911" cm="1">
        <f t="array" ref="AL1911">IF(OR(COUNTIF(T1911,$AZ$2:$AZ$19)),0,1)</f>
        <v>0</v>
      </c>
      <c r="AM1911" cm="1">
        <f t="array" ref="AM1911">IF(OR(COUNTIF(U1911,$AZ$2:$AZ$19)),0,1)</f>
        <v>0</v>
      </c>
      <c r="AN1911" cm="1">
        <f t="array" ref="AN1911">IF(OR(COUNTIF(V1911,$AZ$2:$AZ$19)),0,1)</f>
        <v>0</v>
      </c>
      <c r="AO1911" cm="1">
        <f t="array" ref="AO1911">IF(OR(COUNTIF(W1911,$AZ$2:$AZ$19)),0,1)</f>
        <v>0</v>
      </c>
      <c r="AP1911" cm="1">
        <f t="array" ref="AP1911">IF(OR(COUNTIF(X1911,$AZ$2:$AZ$19)),0,1)</f>
        <v>0</v>
      </c>
      <c r="AQ1911" cm="1">
        <f t="array" ref="AQ1911">IF(OR(COUNTIF(Y1911,$AZ$2:$AZ$19)),0,1)</f>
        <v>0</v>
      </c>
      <c r="AR1911" cm="1">
        <f t="array" ref="AR1911">IF(OR(COUNTIF(Z1911,$AZ$2:$AZ$19)),0,1)</f>
        <v>0</v>
      </c>
      <c r="AS1911" cm="1">
        <f t="array" ref="AS1911">IF(OR(COUNTIF(AA1911,$AZ$2:$AZ$19)),0,1)</f>
        <v>0</v>
      </c>
      <c r="AT1911" cm="1">
        <f t="array" ref="AT1911">IF(OR(COUNTIF(AB1911,$AZ$2:$AZ$19)),0,1)</f>
        <v>0</v>
      </c>
      <c r="AU1911" cm="1">
        <f t="array" ref="AU1911">IF(OR(COUNTIF(AC1911,$AZ$2:$AZ$19)),0,1)</f>
        <v>0</v>
      </c>
      <c r="AV1911" cm="1">
        <f t="array" ref="AV1911">IF(OR(COUNTIF(AD1911,$AZ$2:$AZ$19)),0,1)</f>
        <v>0</v>
      </c>
      <c r="AX1911">
        <f t="shared" si="34"/>
        <v>0</v>
      </c>
    </row>
    <row r="1912" spans="1:50" x14ac:dyDescent="0.3">
      <c r="A1912" s="88" t="str" cm="1">
        <f t="array" ref="A1912">IF(AX1912&gt;0,'Licensee Info'!$A$2:$A$2,"#N/A")</f>
        <v>#N/A</v>
      </c>
      <c r="B1912" s="88" t="str">
        <f>'Cover Sheet'!$A$3</f>
        <v>[insert AFS Reporting Period]</v>
      </c>
      <c r="C1912" s="88" t="str">
        <f>'Cover Sheet'!$D$3</f>
        <v>[insert all medical and adult-use license record numbers covered by this AFS]</v>
      </c>
      <c r="D1912" s="88" t="str">
        <f>'Cover Sheet'!$A$6</f>
        <v>[insert name of firm]</v>
      </c>
      <c r="E1912" s="88" t="str">
        <f>'Cover Sheet'!$B$6</f>
        <v>[insert CPA name]</v>
      </c>
      <c r="F1912" s="88" t="str">
        <f>'Cover Sheet'!$B$8</f>
        <v>[insert CPA license number]</v>
      </c>
      <c r="G1912" s="88" t="str">
        <f>'Cover Sheet'!$D$6</f>
        <v>[insert direct email address]</v>
      </c>
      <c r="H1912" s="88" t="str">
        <f>'Cover Sheet'!$D$8</f>
        <v>[insert direct phone number]</v>
      </c>
      <c r="I1912" s="88" t="str">
        <f>'Cover Sheet'!$D$10</f>
        <v>[insert firm mailing address]</v>
      </c>
      <c r="J1912" s="88" t="str">
        <f>'Licensee Info'!$E$2</f>
        <v>Report not attested to correctly</v>
      </c>
      <c r="K1912" s="91" t="s">
        <v>310</v>
      </c>
      <c r="L1912" s="91">
        <v>1</v>
      </c>
      <c r="M1912" s="91" t="s">
        <v>308</v>
      </c>
      <c r="N1912" s="91"/>
      <c r="O1912" s="91">
        <v>13</v>
      </c>
      <c r="P1912" s="91"/>
      <c r="Q1912" s="91"/>
      <c r="R1912" s="91">
        <v>0</v>
      </c>
      <c r="S1912" s="91">
        <v>0</v>
      </c>
      <c r="T1912" s="91">
        <v>0</v>
      </c>
      <c r="U1912" s="91">
        <v>0</v>
      </c>
      <c r="V1912" s="91">
        <v>0</v>
      </c>
      <c r="W1912" s="91">
        <v>0</v>
      </c>
      <c r="X1912" s="91">
        <v>0</v>
      </c>
      <c r="Y1912" s="91">
        <v>0</v>
      </c>
      <c r="Z1912" s="91">
        <v>0</v>
      </c>
      <c r="AA1912" s="91">
        <v>0</v>
      </c>
      <c r="AB1912" s="91">
        <v>0</v>
      </c>
      <c r="AC1912" s="91">
        <v>0</v>
      </c>
      <c r="AD1912" s="91">
        <v>0</v>
      </c>
      <c r="AE1912" s="91"/>
      <c r="AF1912" s="91"/>
      <c r="AG1912" s="91"/>
      <c r="AH1912" s="91"/>
      <c r="AJ1912" cm="1">
        <f t="array" ref="AJ1912">IF(OR(COUNTIF(R1912,$AZ$2:$AZ$19)),0,1)</f>
        <v>0</v>
      </c>
      <c r="AK1912" cm="1">
        <f t="array" ref="AK1912">IF(OR(COUNTIF(S1912,$AZ$2:$AZ$19)),0,1)</f>
        <v>0</v>
      </c>
      <c r="AL1912" cm="1">
        <f t="array" ref="AL1912">IF(OR(COUNTIF(T1912,$AZ$2:$AZ$19)),0,1)</f>
        <v>0</v>
      </c>
      <c r="AM1912" cm="1">
        <f t="array" ref="AM1912">IF(OR(COUNTIF(U1912,$AZ$2:$AZ$19)),0,1)</f>
        <v>0</v>
      </c>
      <c r="AN1912" cm="1">
        <f t="array" ref="AN1912">IF(OR(COUNTIF(V1912,$AZ$2:$AZ$19)),0,1)</f>
        <v>0</v>
      </c>
      <c r="AO1912" cm="1">
        <f t="array" ref="AO1912">IF(OR(COUNTIF(W1912,$AZ$2:$AZ$19)),0,1)</f>
        <v>0</v>
      </c>
      <c r="AP1912" cm="1">
        <f t="array" ref="AP1912">IF(OR(COUNTIF(X1912,$AZ$2:$AZ$19)),0,1)</f>
        <v>0</v>
      </c>
      <c r="AQ1912" cm="1">
        <f t="array" ref="AQ1912">IF(OR(COUNTIF(Y1912,$AZ$2:$AZ$19)),0,1)</f>
        <v>0</v>
      </c>
      <c r="AR1912" cm="1">
        <f t="array" ref="AR1912">IF(OR(COUNTIF(Z1912,$AZ$2:$AZ$19)),0,1)</f>
        <v>0</v>
      </c>
      <c r="AS1912" cm="1">
        <f t="array" ref="AS1912">IF(OR(COUNTIF(AA1912,$AZ$2:$AZ$19)),0,1)</f>
        <v>0</v>
      </c>
      <c r="AT1912" cm="1">
        <f t="array" ref="AT1912">IF(OR(COUNTIF(AB1912,$AZ$2:$AZ$19)),0,1)</f>
        <v>0</v>
      </c>
      <c r="AU1912" cm="1">
        <f t="array" ref="AU1912">IF(OR(COUNTIF(AC1912,$AZ$2:$AZ$19)),0,1)</f>
        <v>0</v>
      </c>
      <c r="AV1912" cm="1">
        <f t="array" ref="AV1912">IF(OR(COUNTIF(AD1912,$AZ$2:$AZ$19)),0,1)</f>
        <v>0</v>
      </c>
      <c r="AX1912">
        <f t="shared" si="34"/>
        <v>0</v>
      </c>
    </row>
    <row r="1913" spans="1:50" x14ac:dyDescent="0.3">
      <c r="A1913" s="92" t="str" cm="1">
        <f t="array" ref="A1913">IF(AX1913&gt;0,'Licensee Info'!$A$2:$A$2,"#N/A")</f>
        <v>#N/A</v>
      </c>
      <c r="B1913" s="88" t="str">
        <f>'Cover Sheet'!$A$3</f>
        <v>[insert AFS Reporting Period]</v>
      </c>
      <c r="C1913" s="88" t="str">
        <f>'Cover Sheet'!$D$3</f>
        <v>[insert all medical and adult-use license record numbers covered by this AFS]</v>
      </c>
      <c r="D1913" s="88" t="str">
        <f>'Cover Sheet'!$A$6</f>
        <v>[insert name of firm]</v>
      </c>
      <c r="E1913" s="88" t="str">
        <f>'Cover Sheet'!$B$6</f>
        <v>[insert CPA name]</v>
      </c>
      <c r="F1913" s="88" t="str">
        <f>'Cover Sheet'!$B$8</f>
        <v>[insert CPA license number]</v>
      </c>
      <c r="G1913" s="88" t="str">
        <f>'Cover Sheet'!$D$6</f>
        <v>[insert direct email address]</v>
      </c>
      <c r="H1913" s="88" t="str">
        <f>'Cover Sheet'!$D$8</f>
        <v>[insert direct phone number]</v>
      </c>
      <c r="I1913" s="88" t="str">
        <f>'Cover Sheet'!$D$10</f>
        <v>[insert firm mailing address]</v>
      </c>
      <c r="J1913" s="88" t="str">
        <f>'Licensee Info'!$E$2</f>
        <v>Report not attested to correctly</v>
      </c>
      <c r="K1913" t="s">
        <v>310</v>
      </c>
      <c r="L1913">
        <v>1</v>
      </c>
      <c r="M1913" t="s">
        <v>308</v>
      </c>
      <c r="O1913">
        <v>14</v>
      </c>
      <c r="R1913">
        <v>0</v>
      </c>
      <c r="S1913">
        <v>0</v>
      </c>
      <c r="T1913">
        <v>0</v>
      </c>
      <c r="U1913">
        <v>0</v>
      </c>
      <c r="V1913">
        <v>0</v>
      </c>
      <c r="W1913">
        <v>0</v>
      </c>
      <c r="X1913">
        <v>0</v>
      </c>
      <c r="Y1913">
        <v>0</v>
      </c>
      <c r="Z1913">
        <v>0</v>
      </c>
      <c r="AA1913">
        <v>0</v>
      </c>
      <c r="AB1913">
        <v>0</v>
      </c>
      <c r="AC1913">
        <v>0</v>
      </c>
      <c r="AD1913">
        <v>0</v>
      </c>
      <c r="AJ1913" cm="1">
        <f t="array" ref="AJ1913">IF(OR(COUNTIF(R1913,$AZ$2:$AZ$19)),0,1)</f>
        <v>0</v>
      </c>
      <c r="AK1913" cm="1">
        <f t="array" ref="AK1913">IF(OR(COUNTIF(S1913,$AZ$2:$AZ$19)),0,1)</f>
        <v>0</v>
      </c>
      <c r="AL1913" cm="1">
        <f t="array" ref="AL1913">IF(OR(COUNTIF(T1913,$AZ$2:$AZ$19)),0,1)</f>
        <v>0</v>
      </c>
      <c r="AM1913" cm="1">
        <f t="array" ref="AM1913">IF(OR(COUNTIF(U1913,$AZ$2:$AZ$19)),0,1)</f>
        <v>0</v>
      </c>
      <c r="AN1913" cm="1">
        <f t="array" ref="AN1913">IF(OR(COUNTIF(V1913,$AZ$2:$AZ$19)),0,1)</f>
        <v>0</v>
      </c>
      <c r="AO1913" cm="1">
        <f t="array" ref="AO1913">IF(OR(COUNTIF(W1913,$AZ$2:$AZ$19)),0,1)</f>
        <v>0</v>
      </c>
      <c r="AP1913" cm="1">
        <f t="array" ref="AP1913">IF(OR(COUNTIF(X1913,$AZ$2:$AZ$19)),0,1)</f>
        <v>0</v>
      </c>
      <c r="AQ1913" cm="1">
        <f t="array" ref="AQ1913">IF(OR(COUNTIF(Y1913,$AZ$2:$AZ$19)),0,1)</f>
        <v>0</v>
      </c>
      <c r="AR1913" cm="1">
        <f t="array" ref="AR1913">IF(OR(COUNTIF(Z1913,$AZ$2:$AZ$19)),0,1)</f>
        <v>0</v>
      </c>
      <c r="AS1913" cm="1">
        <f t="array" ref="AS1913">IF(OR(COUNTIF(AA1913,$AZ$2:$AZ$19)),0,1)</f>
        <v>0</v>
      </c>
      <c r="AT1913" cm="1">
        <f t="array" ref="AT1913">IF(OR(COUNTIF(AB1913,$AZ$2:$AZ$19)),0,1)</f>
        <v>0</v>
      </c>
      <c r="AU1913" cm="1">
        <f t="array" ref="AU1913">IF(OR(COUNTIF(AC1913,$AZ$2:$AZ$19)),0,1)</f>
        <v>0</v>
      </c>
      <c r="AV1913" cm="1">
        <f t="array" ref="AV1913">IF(OR(COUNTIF(AD1913,$AZ$2:$AZ$19)),0,1)</f>
        <v>0</v>
      </c>
      <c r="AX1913">
        <f t="shared" si="34"/>
        <v>0</v>
      </c>
    </row>
    <row r="1914" spans="1:50" x14ac:dyDescent="0.3">
      <c r="A1914" s="88" t="str" cm="1">
        <f t="array" ref="A1914">IF(AX1914&gt;0,'Licensee Info'!$A$2:$A$2,"#N/A")</f>
        <v>#N/A</v>
      </c>
      <c r="B1914" s="88" t="str">
        <f>'Cover Sheet'!$A$3</f>
        <v>[insert AFS Reporting Period]</v>
      </c>
      <c r="C1914" s="88" t="str">
        <f>'Cover Sheet'!$D$3</f>
        <v>[insert all medical and adult-use license record numbers covered by this AFS]</v>
      </c>
      <c r="D1914" s="88" t="str">
        <f>'Cover Sheet'!$A$6</f>
        <v>[insert name of firm]</v>
      </c>
      <c r="E1914" s="88" t="str">
        <f>'Cover Sheet'!$B$6</f>
        <v>[insert CPA name]</v>
      </c>
      <c r="F1914" s="88" t="str">
        <f>'Cover Sheet'!$B$8</f>
        <v>[insert CPA license number]</v>
      </c>
      <c r="G1914" s="88" t="str">
        <f>'Cover Sheet'!$D$6</f>
        <v>[insert direct email address]</v>
      </c>
      <c r="H1914" s="88" t="str">
        <f>'Cover Sheet'!$D$8</f>
        <v>[insert direct phone number]</v>
      </c>
      <c r="I1914" s="88" t="str">
        <f>'Cover Sheet'!$D$10</f>
        <v>[insert firm mailing address]</v>
      </c>
      <c r="J1914" s="88" t="str">
        <f>'Licensee Info'!$E$2</f>
        <v>Report not attested to correctly</v>
      </c>
      <c r="K1914" s="91" t="s">
        <v>310</v>
      </c>
      <c r="L1914" s="91">
        <v>1</v>
      </c>
      <c r="M1914" s="91" t="s">
        <v>308</v>
      </c>
      <c r="N1914" s="91"/>
      <c r="O1914" s="91">
        <v>15</v>
      </c>
      <c r="P1914" s="91"/>
      <c r="Q1914" s="91"/>
      <c r="R1914" s="91">
        <v>0</v>
      </c>
      <c r="S1914" s="91">
        <v>0</v>
      </c>
      <c r="T1914" s="91">
        <v>0</v>
      </c>
      <c r="U1914" s="91">
        <v>0</v>
      </c>
      <c r="V1914" s="91">
        <v>0</v>
      </c>
      <c r="W1914" s="91">
        <v>0</v>
      </c>
      <c r="X1914" s="91">
        <v>0</v>
      </c>
      <c r="Y1914" s="91">
        <v>0</v>
      </c>
      <c r="Z1914" s="91">
        <v>0</v>
      </c>
      <c r="AA1914" s="91">
        <v>0</v>
      </c>
      <c r="AB1914" s="91">
        <v>0</v>
      </c>
      <c r="AC1914" s="91">
        <v>0</v>
      </c>
      <c r="AD1914" s="91">
        <v>0</v>
      </c>
      <c r="AE1914" s="91"/>
      <c r="AF1914" s="91"/>
      <c r="AG1914" s="91"/>
      <c r="AH1914" s="91"/>
      <c r="AJ1914" cm="1">
        <f t="array" ref="AJ1914">IF(OR(COUNTIF(R1914,$AZ$2:$AZ$19)),0,1)</f>
        <v>0</v>
      </c>
      <c r="AK1914" cm="1">
        <f t="array" ref="AK1914">IF(OR(COUNTIF(S1914,$AZ$2:$AZ$19)),0,1)</f>
        <v>0</v>
      </c>
      <c r="AL1914" cm="1">
        <f t="array" ref="AL1914">IF(OR(COUNTIF(T1914,$AZ$2:$AZ$19)),0,1)</f>
        <v>0</v>
      </c>
      <c r="AM1914" cm="1">
        <f t="array" ref="AM1914">IF(OR(COUNTIF(U1914,$AZ$2:$AZ$19)),0,1)</f>
        <v>0</v>
      </c>
      <c r="AN1914" cm="1">
        <f t="array" ref="AN1914">IF(OR(COUNTIF(V1914,$AZ$2:$AZ$19)),0,1)</f>
        <v>0</v>
      </c>
      <c r="AO1914" cm="1">
        <f t="array" ref="AO1914">IF(OR(COUNTIF(W1914,$AZ$2:$AZ$19)),0,1)</f>
        <v>0</v>
      </c>
      <c r="AP1914" cm="1">
        <f t="array" ref="AP1914">IF(OR(COUNTIF(X1914,$AZ$2:$AZ$19)),0,1)</f>
        <v>0</v>
      </c>
      <c r="AQ1914" cm="1">
        <f t="array" ref="AQ1914">IF(OR(COUNTIF(Y1914,$AZ$2:$AZ$19)),0,1)</f>
        <v>0</v>
      </c>
      <c r="AR1914" cm="1">
        <f t="array" ref="AR1914">IF(OR(COUNTIF(Z1914,$AZ$2:$AZ$19)),0,1)</f>
        <v>0</v>
      </c>
      <c r="AS1914" cm="1">
        <f t="array" ref="AS1914">IF(OR(COUNTIF(AA1914,$AZ$2:$AZ$19)),0,1)</f>
        <v>0</v>
      </c>
      <c r="AT1914" cm="1">
        <f t="array" ref="AT1914">IF(OR(COUNTIF(AB1914,$AZ$2:$AZ$19)),0,1)</f>
        <v>0</v>
      </c>
      <c r="AU1914" cm="1">
        <f t="array" ref="AU1914">IF(OR(COUNTIF(AC1914,$AZ$2:$AZ$19)),0,1)</f>
        <v>0</v>
      </c>
      <c r="AV1914" cm="1">
        <f t="array" ref="AV1914">IF(OR(COUNTIF(AD1914,$AZ$2:$AZ$19)),0,1)</f>
        <v>0</v>
      </c>
      <c r="AX1914">
        <f t="shared" si="34"/>
        <v>0</v>
      </c>
    </row>
    <row r="1915" spans="1:50" x14ac:dyDescent="0.3">
      <c r="A1915" s="92" t="str" cm="1">
        <f t="array" aca="1" ref="A1915" ca="1">IF(AX1915&gt;0,'Licensee Info'!$A$2:$A$2,"#N/A")</f>
        <v>#N/A</v>
      </c>
      <c r="B1915" s="88" t="str">
        <f>'Cover Sheet'!$A$3</f>
        <v>[insert AFS Reporting Period]</v>
      </c>
      <c r="C1915" s="88" t="str">
        <f>'Cover Sheet'!$D$3</f>
        <v>[insert all medical and adult-use license record numbers covered by this AFS]</v>
      </c>
      <c r="D1915" s="88" t="str">
        <f>'Cover Sheet'!$A$6</f>
        <v>[insert name of firm]</v>
      </c>
      <c r="E1915" s="88" t="str">
        <f>'Cover Sheet'!$B$6</f>
        <v>[insert CPA name]</v>
      </c>
      <c r="F1915" s="88" t="str">
        <f>'Cover Sheet'!$B$8</f>
        <v>[insert CPA license number]</v>
      </c>
      <c r="G1915" s="88" t="str">
        <f>'Cover Sheet'!$D$6</f>
        <v>[insert direct email address]</v>
      </c>
      <c r="H1915" s="88" t="str">
        <f>'Cover Sheet'!$D$8</f>
        <v>[insert direct phone number]</v>
      </c>
      <c r="I1915" s="88" t="str">
        <f>'Cover Sheet'!$D$10</f>
        <v>[insert firm mailing address]</v>
      </c>
      <c r="J1915" s="88" t="str">
        <f>'Licensee Info'!$E$2</f>
        <v>Report not attested to correctly</v>
      </c>
      <c r="K1915" t="s">
        <v>310</v>
      </c>
      <c r="L1915">
        <v>1</v>
      </c>
      <c r="M1915">
        <v>2</v>
      </c>
      <c r="N1915">
        <v>1</v>
      </c>
      <c r="O1915">
        <v>1</v>
      </c>
      <c r="R1915" t="str">
        <f ca="1">'E6 - Other Vendors'!$C$63</f>
        <v>[Autofilled based on inputs from part 1]</v>
      </c>
      <c r="S1915" cm="1">
        <f t="array" ref="S1915:X1926">'E6 - Other Vendors'!$A$65:$F$76</f>
        <v>0</v>
      </c>
      <c r="T1915">
        <v>0</v>
      </c>
      <c r="U1915">
        <v>0</v>
      </c>
      <c r="V1915">
        <v>0</v>
      </c>
      <c r="W1915">
        <v>0</v>
      </c>
      <c r="X1915">
        <v>0</v>
      </c>
      <c r="Y1915">
        <v>0</v>
      </c>
      <c r="Z1915">
        <v>0</v>
      </c>
      <c r="AA1915">
        <v>0</v>
      </c>
      <c r="AB1915">
        <v>0</v>
      </c>
      <c r="AC1915">
        <v>0</v>
      </c>
      <c r="AD1915">
        <v>0</v>
      </c>
      <c r="AJ1915" cm="1">
        <f t="array" aca="1" ref="AJ1915" ca="1">IF(OR(COUNTIF(R1915,$AZ$2:$AZ$19)),0,1)</f>
        <v>0</v>
      </c>
      <c r="AK1915" cm="1">
        <f t="array" ref="AK1915">IF(OR(COUNTIF(S1915,$AZ$2:$AZ$19)),0,1)</f>
        <v>0</v>
      </c>
      <c r="AL1915" cm="1">
        <f t="array" ref="AL1915">IF(OR(COUNTIF(T1915,$AZ$2:$AZ$19)),0,1)</f>
        <v>0</v>
      </c>
      <c r="AM1915" cm="1">
        <f t="array" ref="AM1915">IF(OR(COUNTIF(U1915,$AZ$2:$AZ$19)),0,1)</f>
        <v>0</v>
      </c>
      <c r="AN1915" cm="1">
        <f t="array" ref="AN1915">IF(OR(COUNTIF(V1915,$AZ$2:$AZ$19)),0,1)</f>
        <v>0</v>
      </c>
      <c r="AO1915" cm="1">
        <f t="array" ref="AO1915">IF(OR(COUNTIF(W1915,$AZ$2:$AZ$19)),0,1)</f>
        <v>0</v>
      </c>
      <c r="AP1915" cm="1">
        <f t="array" ref="AP1915">IF(OR(COUNTIF(X1915,$AZ$2:$AZ$19)),0,1)</f>
        <v>0</v>
      </c>
      <c r="AQ1915" cm="1">
        <f t="array" ref="AQ1915">IF(OR(COUNTIF(Y1915,$AZ$2:$AZ$19)),0,1)</f>
        <v>0</v>
      </c>
      <c r="AR1915" cm="1">
        <f t="array" ref="AR1915">IF(OR(COUNTIF(Z1915,$AZ$2:$AZ$19)),0,1)</f>
        <v>0</v>
      </c>
      <c r="AS1915" cm="1">
        <f t="array" ref="AS1915">IF(OR(COUNTIF(AA1915,$AZ$2:$AZ$19)),0,1)</f>
        <v>0</v>
      </c>
      <c r="AT1915" cm="1">
        <f t="array" ref="AT1915">IF(OR(COUNTIF(AB1915,$AZ$2:$AZ$19)),0,1)</f>
        <v>0</v>
      </c>
      <c r="AU1915" cm="1">
        <f t="array" ref="AU1915">IF(OR(COUNTIF(AC1915,$AZ$2:$AZ$19)),0,1)</f>
        <v>0</v>
      </c>
      <c r="AV1915" cm="1">
        <f t="array" ref="AV1915">IF(OR(COUNTIF(AD1915,$AZ$2:$AZ$19)),0,1)</f>
        <v>0</v>
      </c>
      <c r="AX1915">
        <f t="shared" ca="1" si="34"/>
        <v>0</v>
      </c>
    </row>
    <row r="1916" spans="1:50" x14ac:dyDescent="0.3">
      <c r="A1916" s="88" t="str" cm="1">
        <f t="array" aca="1" ref="A1916" ca="1">IF(AX1916&gt;0,'Licensee Info'!$A$2:$A$2,"#N/A")</f>
        <v>#N/A</v>
      </c>
      <c r="B1916" s="88" t="str">
        <f>'Cover Sheet'!$A$3</f>
        <v>[insert AFS Reporting Period]</v>
      </c>
      <c r="C1916" s="88" t="str">
        <f>'Cover Sheet'!$D$3</f>
        <v>[insert all medical and adult-use license record numbers covered by this AFS]</v>
      </c>
      <c r="D1916" s="88" t="str">
        <f>'Cover Sheet'!$A$6</f>
        <v>[insert name of firm]</v>
      </c>
      <c r="E1916" s="88" t="str">
        <f>'Cover Sheet'!$B$6</f>
        <v>[insert CPA name]</v>
      </c>
      <c r="F1916" s="88" t="str">
        <f>'Cover Sheet'!$B$8</f>
        <v>[insert CPA license number]</v>
      </c>
      <c r="G1916" s="88" t="str">
        <f>'Cover Sheet'!$D$6</f>
        <v>[insert direct email address]</v>
      </c>
      <c r="H1916" s="88" t="str">
        <f>'Cover Sheet'!$D$8</f>
        <v>[insert direct phone number]</v>
      </c>
      <c r="I1916" s="88" t="str">
        <f>'Cover Sheet'!$D$10</f>
        <v>[insert firm mailing address]</v>
      </c>
      <c r="J1916" s="88" t="str">
        <f>'Licensee Info'!$E$2</f>
        <v>Report not attested to correctly</v>
      </c>
      <c r="K1916" s="91" t="s">
        <v>310</v>
      </c>
      <c r="L1916" s="91">
        <v>1</v>
      </c>
      <c r="M1916" s="91">
        <v>2</v>
      </c>
      <c r="N1916" s="91">
        <v>1</v>
      </c>
      <c r="O1916" s="91">
        <v>2</v>
      </c>
      <c r="P1916" s="91"/>
      <c r="Q1916" s="91"/>
      <c r="R1916" s="91" t="str">
        <f ca="1">'E6 - Other Vendors'!$C$63</f>
        <v>[Autofilled based on inputs from part 1]</v>
      </c>
      <c r="S1916" s="91">
        <v>0</v>
      </c>
      <c r="T1916" s="91">
        <v>0</v>
      </c>
      <c r="U1916" s="91">
        <v>0</v>
      </c>
      <c r="V1916" s="91">
        <v>0</v>
      </c>
      <c r="W1916" s="91">
        <v>0</v>
      </c>
      <c r="X1916" s="91">
        <v>0</v>
      </c>
      <c r="Y1916" s="91">
        <v>0</v>
      </c>
      <c r="Z1916" s="91">
        <v>0</v>
      </c>
      <c r="AA1916" s="91">
        <v>0</v>
      </c>
      <c r="AB1916" s="91">
        <v>0</v>
      </c>
      <c r="AC1916" s="91">
        <v>0</v>
      </c>
      <c r="AD1916" s="91">
        <v>0</v>
      </c>
      <c r="AE1916" s="91"/>
      <c r="AF1916" s="91"/>
      <c r="AG1916" s="91"/>
      <c r="AH1916" s="91"/>
      <c r="AJ1916" cm="1">
        <f t="array" aca="1" ref="AJ1916" ca="1">IF(OR(COUNTIF(R1916,$AZ$2:$AZ$19)),0,1)</f>
        <v>0</v>
      </c>
      <c r="AK1916" cm="1">
        <f t="array" ref="AK1916">IF(OR(COUNTIF(S1916,$AZ$2:$AZ$19)),0,1)</f>
        <v>0</v>
      </c>
      <c r="AL1916" cm="1">
        <f t="array" ref="AL1916">IF(OR(COUNTIF(T1916,$AZ$2:$AZ$19)),0,1)</f>
        <v>0</v>
      </c>
      <c r="AM1916" cm="1">
        <f t="array" ref="AM1916">IF(OR(COUNTIF(U1916,$AZ$2:$AZ$19)),0,1)</f>
        <v>0</v>
      </c>
      <c r="AN1916" cm="1">
        <f t="array" ref="AN1916">IF(OR(COUNTIF(V1916,$AZ$2:$AZ$19)),0,1)</f>
        <v>0</v>
      </c>
      <c r="AO1916" cm="1">
        <f t="array" ref="AO1916">IF(OR(COUNTIF(W1916,$AZ$2:$AZ$19)),0,1)</f>
        <v>0</v>
      </c>
      <c r="AP1916" cm="1">
        <f t="array" ref="AP1916">IF(OR(COUNTIF(X1916,$AZ$2:$AZ$19)),0,1)</f>
        <v>0</v>
      </c>
      <c r="AQ1916" cm="1">
        <f t="array" ref="AQ1916">IF(OR(COUNTIF(Y1916,$AZ$2:$AZ$19)),0,1)</f>
        <v>0</v>
      </c>
      <c r="AR1916" cm="1">
        <f t="array" ref="AR1916">IF(OR(COUNTIF(Z1916,$AZ$2:$AZ$19)),0,1)</f>
        <v>0</v>
      </c>
      <c r="AS1916" cm="1">
        <f t="array" ref="AS1916">IF(OR(COUNTIF(AA1916,$AZ$2:$AZ$19)),0,1)</f>
        <v>0</v>
      </c>
      <c r="AT1916" cm="1">
        <f t="array" ref="AT1916">IF(OR(COUNTIF(AB1916,$AZ$2:$AZ$19)),0,1)</f>
        <v>0</v>
      </c>
      <c r="AU1916" cm="1">
        <f t="array" ref="AU1916">IF(OR(COUNTIF(AC1916,$AZ$2:$AZ$19)),0,1)</f>
        <v>0</v>
      </c>
      <c r="AV1916" cm="1">
        <f t="array" ref="AV1916">IF(OR(COUNTIF(AD1916,$AZ$2:$AZ$19)),0,1)</f>
        <v>0</v>
      </c>
      <c r="AX1916">
        <f t="shared" ca="1" si="34"/>
        <v>0</v>
      </c>
    </row>
    <row r="1917" spans="1:50" x14ac:dyDescent="0.3">
      <c r="A1917" s="92" t="str" cm="1">
        <f t="array" aca="1" ref="A1917" ca="1">IF(AX1917&gt;0,'Licensee Info'!$A$2:$A$2,"#N/A")</f>
        <v>#N/A</v>
      </c>
      <c r="B1917" s="88" t="str">
        <f>'Cover Sheet'!$A$3</f>
        <v>[insert AFS Reporting Period]</v>
      </c>
      <c r="C1917" s="88" t="str">
        <f>'Cover Sheet'!$D$3</f>
        <v>[insert all medical and adult-use license record numbers covered by this AFS]</v>
      </c>
      <c r="D1917" s="88" t="str">
        <f>'Cover Sheet'!$A$6</f>
        <v>[insert name of firm]</v>
      </c>
      <c r="E1917" s="88" t="str">
        <f>'Cover Sheet'!$B$6</f>
        <v>[insert CPA name]</v>
      </c>
      <c r="F1917" s="88" t="str">
        <f>'Cover Sheet'!$B$8</f>
        <v>[insert CPA license number]</v>
      </c>
      <c r="G1917" s="88" t="str">
        <f>'Cover Sheet'!$D$6</f>
        <v>[insert direct email address]</v>
      </c>
      <c r="H1917" s="88" t="str">
        <f>'Cover Sheet'!$D$8</f>
        <v>[insert direct phone number]</v>
      </c>
      <c r="I1917" s="88" t="str">
        <f>'Cover Sheet'!$D$10</f>
        <v>[insert firm mailing address]</v>
      </c>
      <c r="J1917" s="88" t="str">
        <f>'Licensee Info'!$E$2</f>
        <v>Report not attested to correctly</v>
      </c>
      <c r="K1917" t="s">
        <v>310</v>
      </c>
      <c r="L1917">
        <v>1</v>
      </c>
      <c r="M1917">
        <v>2</v>
      </c>
      <c r="N1917">
        <v>1</v>
      </c>
      <c r="O1917">
        <v>3</v>
      </c>
      <c r="R1917" t="str">
        <f ca="1">'E6 - Other Vendors'!$C$63</f>
        <v>[Autofilled based on inputs from part 1]</v>
      </c>
      <c r="S1917">
        <v>0</v>
      </c>
      <c r="T1917">
        <v>0</v>
      </c>
      <c r="U1917">
        <v>0</v>
      </c>
      <c r="V1917">
        <v>0</v>
      </c>
      <c r="W1917">
        <v>0</v>
      </c>
      <c r="X1917">
        <v>0</v>
      </c>
      <c r="Y1917">
        <v>0</v>
      </c>
      <c r="Z1917">
        <v>0</v>
      </c>
      <c r="AA1917">
        <v>0</v>
      </c>
      <c r="AB1917">
        <v>0</v>
      </c>
      <c r="AC1917">
        <v>0</v>
      </c>
      <c r="AD1917">
        <v>0</v>
      </c>
      <c r="AJ1917" cm="1">
        <f t="array" aca="1" ref="AJ1917" ca="1">IF(OR(COUNTIF(R1917,$AZ$2:$AZ$19)),0,1)</f>
        <v>0</v>
      </c>
      <c r="AK1917" cm="1">
        <f t="array" ref="AK1917">IF(OR(COUNTIF(S1917,$AZ$2:$AZ$19)),0,1)</f>
        <v>0</v>
      </c>
      <c r="AL1917" cm="1">
        <f t="array" ref="AL1917">IF(OR(COUNTIF(T1917,$AZ$2:$AZ$19)),0,1)</f>
        <v>0</v>
      </c>
      <c r="AM1917" cm="1">
        <f t="array" ref="AM1917">IF(OR(COUNTIF(U1917,$AZ$2:$AZ$19)),0,1)</f>
        <v>0</v>
      </c>
      <c r="AN1917" cm="1">
        <f t="array" ref="AN1917">IF(OR(COUNTIF(V1917,$AZ$2:$AZ$19)),0,1)</f>
        <v>0</v>
      </c>
      <c r="AO1917" cm="1">
        <f t="array" ref="AO1917">IF(OR(COUNTIF(W1917,$AZ$2:$AZ$19)),0,1)</f>
        <v>0</v>
      </c>
      <c r="AP1917" cm="1">
        <f t="array" ref="AP1917">IF(OR(COUNTIF(X1917,$AZ$2:$AZ$19)),0,1)</f>
        <v>0</v>
      </c>
      <c r="AQ1917" cm="1">
        <f t="array" ref="AQ1917">IF(OR(COUNTIF(Y1917,$AZ$2:$AZ$19)),0,1)</f>
        <v>0</v>
      </c>
      <c r="AR1917" cm="1">
        <f t="array" ref="AR1917">IF(OR(COUNTIF(Z1917,$AZ$2:$AZ$19)),0,1)</f>
        <v>0</v>
      </c>
      <c r="AS1917" cm="1">
        <f t="array" ref="AS1917">IF(OR(COUNTIF(AA1917,$AZ$2:$AZ$19)),0,1)</f>
        <v>0</v>
      </c>
      <c r="AT1917" cm="1">
        <f t="array" ref="AT1917">IF(OR(COUNTIF(AB1917,$AZ$2:$AZ$19)),0,1)</f>
        <v>0</v>
      </c>
      <c r="AU1917" cm="1">
        <f t="array" ref="AU1917">IF(OR(COUNTIF(AC1917,$AZ$2:$AZ$19)),0,1)</f>
        <v>0</v>
      </c>
      <c r="AV1917" cm="1">
        <f t="array" ref="AV1917">IF(OR(COUNTIF(AD1917,$AZ$2:$AZ$19)),0,1)</f>
        <v>0</v>
      </c>
      <c r="AX1917">
        <f t="shared" ca="1" si="34"/>
        <v>0</v>
      </c>
    </row>
    <row r="1918" spans="1:50" x14ac:dyDescent="0.3">
      <c r="A1918" s="88" t="str" cm="1">
        <f t="array" aca="1" ref="A1918" ca="1">IF(AX1918&gt;0,'Licensee Info'!$A$2:$A$2,"#N/A")</f>
        <v>#N/A</v>
      </c>
      <c r="B1918" s="88" t="str">
        <f>'Cover Sheet'!$A$3</f>
        <v>[insert AFS Reporting Period]</v>
      </c>
      <c r="C1918" s="88" t="str">
        <f>'Cover Sheet'!$D$3</f>
        <v>[insert all medical and adult-use license record numbers covered by this AFS]</v>
      </c>
      <c r="D1918" s="88" t="str">
        <f>'Cover Sheet'!$A$6</f>
        <v>[insert name of firm]</v>
      </c>
      <c r="E1918" s="88" t="str">
        <f>'Cover Sheet'!$B$6</f>
        <v>[insert CPA name]</v>
      </c>
      <c r="F1918" s="88" t="str">
        <f>'Cover Sheet'!$B$8</f>
        <v>[insert CPA license number]</v>
      </c>
      <c r="G1918" s="88" t="str">
        <f>'Cover Sheet'!$D$6</f>
        <v>[insert direct email address]</v>
      </c>
      <c r="H1918" s="88" t="str">
        <f>'Cover Sheet'!$D$8</f>
        <v>[insert direct phone number]</v>
      </c>
      <c r="I1918" s="88" t="str">
        <f>'Cover Sheet'!$D$10</f>
        <v>[insert firm mailing address]</v>
      </c>
      <c r="J1918" s="88" t="str">
        <f>'Licensee Info'!$E$2</f>
        <v>Report not attested to correctly</v>
      </c>
      <c r="K1918" s="91" t="s">
        <v>310</v>
      </c>
      <c r="L1918" s="91">
        <v>1</v>
      </c>
      <c r="M1918" s="91">
        <v>2</v>
      </c>
      <c r="N1918" s="91">
        <v>1</v>
      </c>
      <c r="O1918" s="91">
        <v>4</v>
      </c>
      <c r="P1918" s="91"/>
      <c r="Q1918" s="91"/>
      <c r="R1918" s="91" t="str">
        <f ca="1">'E6 - Other Vendors'!$C$63</f>
        <v>[Autofilled based on inputs from part 1]</v>
      </c>
      <c r="S1918" s="91">
        <v>0</v>
      </c>
      <c r="T1918" s="91">
        <v>0</v>
      </c>
      <c r="U1918" s="91">
        <v>0</v>
      </c>
      <c r="V1918" s="91">
        <v>0</v>
      </c>
      <c r="W1918" s="91">
        <v>0</v>
      </c>
      <c r="X1918" s="91">
        <v>0</v>
      </c>
      <c r="Y1918" s="91">
        <v>0</v>
      </c>
      <c r="Z1918" s="91">
        <v>0</v>
      </c>
      <c r="AA1918" s="91">
        <v>0</v>
      </c>
      <c r="AB1918" s="91">
        <v>0</v>
      </c>
      <c r="AC1918" s="91">
        <v>0</v>
      </c>
      <c r="AD1918" s="91">
        <v>0</v>
      </c>
      <c r="AE1918" s="91"/>
      <c r="AF1918" s="91"/>
      <c r="AG1918" s="91"/>
      <c r="AH1918" s="91"/>
      <c r="AJ1918" cm="1">
        <f t="array" aca="1" ref="AJ1918" ca="1">IF(OR(COUNTIF(R1918,$AZ$2:$AZ$19)),0,1)</f>
        <v>0</v>
      </c>
      <c r="AK1918" cm="1">
        <f t="array" ref="AK1918">IF(OR(COUNTIF(S1918,$AZ$2:$AZ$19)),0,1)</f>
        <v>0</v>
      </c>
      <c r="AL1918" cm="1">
        <f t="array" ref="AL1918">IF(OR(COUNTIF(T1918,$AZ$2:$AZ$19)),0,1)</f>
        <v>0</v>
      </c>
      <c r="AM1918" cm="1">
        <f t="array" ref="AM1918">IF(OR(COUNTIF(U1918,$AZ$2:$AZ$19)),0,1)</f>
        <v>0</v>
      </c>
      <c r="AN1918" cm="1">
        <f t="array" ref="AN1918">IF(OR(COUNTIF(V1918,$AZ$2:$AZ$19)),0,1)</f>
        <v>0</v>
      </c>
      <c r="AO1918" cm="1">
        <f t="array" ref="AO1918">IF(OR(COUNTIF(W1918,$AZ$2:$AZ$19)),0,1)</f>
        <v>0</v>
      </c>
      <c r="AP1918" cm="1">
        <f t="array" ref="AP1918">IF(OR(COUNTIF(X1918,$AZ$2:$AZ$19)),0,1)</f>
        <v>0</v>
      </c>
      <c r="AQ1918" cm="1">
        <f t="array" ref="AQ1918">IF(OR(COUNTIF(Y1918,$AZ$2:$AZ$19)),0,1)</f>
        <v>0</v>
      </c>
      <c r="AR1918" cm="1">
        <f t="array" ref="AR1918">IF(OR(COUNTIF(Z1918,$AZ$2:$AZ$19)),0,1)</f>
        <v>0</v>
      </c>
      <c r="AS1918" cm="1">
        <f t="array" ref="AS1918">IF(OR(COUNTIF(AA1918,$AZ$2:$AZ$19)),0,1)</f>
        <v>0</v>
      </c>
      <c r="AT1918" cm="1">
        <f t="array" ref="AT1918">IF(OR(COUNTIF(AB1918,$AZ$2:$AZ$19)),0,1)</f>
        <v>0</v>
      </c>
      <c r="AU1918" cm="1">
        <f t="array" ref="AU1918">IF(OR(COUNTIF(AC1918,$AZ$2:$AZ$19)),0,1)</f>
        <v>0</v>
      </c>
      <c r="AV1918" cm="1">
        <f t="array" ref="AV1918">IF(OR(COUNTIF(AD1918,$AZ$2:$AZ$19)),0,1)</f>
        <v>0</v>
      </c>
      <c r="AX1918">
        <f t="shared" ca="1" si="34"/>
        <v>0</v>
      </c>
    </row>
    <row r="1919" spans="1:50" x14ac:dyDescent="0.3">
      <c r="A1919" s="92" t="str" cm="1">
        <f t="array" aca="1" ref="A1919" ca="1">IF(AX1919&gt;0,'Licensee Info'!$A$2:$A$2,"#N/A")</f>
        <v>#N/A</v>
      </c>
      <c r="B1919" s="88" t="str">
        <f>'Cover Sheet'!$A$3</f>
        <v>[insert AFS Reporting Period]</v>
      </c>
      <c r="C1919" s="88" t="str">
        <f>'Cover Sheet'!$D$3</f>
        <v>[insert all medical and adult-use license record numbers covered by this AFS]</v>
      </c>
      <c r="D1919" s="88" t="str">
        <f>'Cover Sheet'!$A$6</f>
        <v>[insert name of firm]</v>
      </c>
      <c r="E1919" s="88" t="str">
        <f>'Cover Sheet'!$B$6</f>
        <v>[insert CPA name]</v>
      </c>
      <c r="F1919" s="88" t="str">
        <f>'Cover Sheet'!$B$8</f>
        <v>[insert CPA license number]</v>
      </c>
      <c r="G1919" s="88" t="str">
        <f>'Cover Sheet'!$D$6</f>
        <v>[insert direct email address]</v>
      </c>
      <c r="H1919" s="88" t="str">
        <f>'Cover Sheet'!$D$8</f>
        <v>[insert direct phone number]</v>
      </c>
      <c r="I1919" s="88" t="str">
        <f>'Cover Sheet'!$D$10</f>
        <v>[insert firm mailing address]</v>
      </c>
      <c r="J1919" s="88" t="str">
        <f>'Licensee Info'!$E$2</f>
        <v>Report not attested to correctly</v>
      </c>
      <c r="K1919" t="s">
        <v>310</v>
      </c>
      <c r="L1919">
        <v>1</v>
      </c>
      <c r="M1919">
        <v>2</v>
      </c>
      <c r="N1919">
        <v>1</v>
      </c>
      <c r="O1919">
        <v>5</v>
      </c>
      <c r="R1919" t="str">
        <f ca="1">'E6 - Other Vendors'!$C$63</f>
        <v>[Autofilled based on inputs from part 1]</v>
      </c>
      <c r="S1919">
        <v>0</v>
      </c>
      <c r="T1919">
        <v>0</v>
      </c>
      <c r="U1919">
        <v>0</v>
      </c>
      <c r="V1919">
        <v>0</v>
      </c>
      <c r="W1919">
        <v>0</v>
      </c>
      <c r="X1919">
        <v>0</v>
      </c>
      <c r="Y1919">
        <v>0</v>
      </c>
      <c r="Z1919">
        <v>0</v>
      </c>
      <c r="AA1919">
        <v>0</v>
      </c>
      <c r="AB1919">
        <v>0</v>
      </c>
      <c r="AC1919">
        <v>0</v>
      </c>
      <c r="AD1919">
        <v>0</v>
      </c>
      <c r="AJ1919" cm="1">
        <f t="array" aca="1" ref="AJ1919" ca="1">IF(OR(COUNTIF(R1919,$AZ$2:$AZ$19)),0,1)</f>
        <v>0</v>
      </c>
      <c r="AK1919" cm="1">
        <f t="array" ref="AK1919">IF(OR(COUNTIF(S1919,$AZ$2:$AZ$19)),0,1)</f>
        <v>0</v>
      </c>
      <c r="AL1919" cm="1">
        <f t="array" ref="AL1919">IF(OR(COUNTIF(T1919,$AZ$2:$AZ$19)),0,1)</f>
        <v>0</v>
      </c>
      <c r="AM1919" cm="1">
        <f t="array" ref="AM1919">IF(OR(COUNTIF(U1919,$AZ$2:$AZ$19)),0,1)</f>
        <v>0</v>
      </c>
      <c r="AN1919" cm="1">
        <f t="array" ref="AN1919">IF(OR(COUNTIF(V1919,$AZ$2:$AZ$19)),0,1)</f>
        <v>0</v>
      </c>
      <c r="AO1919" cm="1">
        <f t="array" ref="AO1919">IF(OR(COUNTIF(W1919,$AZ$2:$AZ$19)),0,1)</f>
        <v>0</v>
      </c>
      <c r="AP1919" cm="1">
        <f t="array" ref="AP1919">IF(OR(COUNTIF(X1919,$AZ$2:$AZ$19)),0,1)</f>
        <v>0</v>
      </c>
      <c r="AQ1919" cm="1">
        <f t="array" ref="AQ1919">IF(OR(COUNTIF(Y1919,$AZ$2:$AZ$19)),0,1)</f>
        <v>0</v>
      </c>
      <c r="AR1919" cm="1">
        <f t="array" ref="AR1919">IF(OR(COUNTIF(Z1919,$AZ$2:$AZ$19)),0,1)</f>
        <v>0</v>
      </c>
      <c r="AS1919" cm="1">
        <f t="array" ref="AS1919">IF(OR(COUNTIF(AA1919,$AZ$2:$AZ$19)),0,1)</f>
        <v>0</v>
      </c>
      <c r="AT1919" cm="1">
        <f t="array" ref="AT1919">IF(OR(COUNTIF(AB1919,$AZ$2:$AZ$19)),0,1)</f>
        <v>0</v>
      </c>
      <c r="AU1919" cm="1">
        <f t="array" ref="AU1919">IF(OR(COUNTIF(AC1919,$AZ$2:$AZ$19)),0,1)</f>
        <v>0</v>
      </c>
      <c r="AV1919" cm="1">
        <f t="array" ref="AV1919">IF(OR(COUNTIF(AD1919,$AZ$2:$AZ$19)),0,1)</f>
        <v>0</v>
      </c>
      <c r="AX1919">
        <f t="shared" ca="1" si="34"/>
        <v>0</v>
      </c>
    </row>
    <row r="1920" spans="1:50" x14ac:dyDescent="0.3">
      <c r="A1920" s="88" t="str" cm="1">
        <f t="array" aca="1" ref="A1920" ca="1">IF(AX1920&gt;0,'Licensee Info'!$A$2:$A$2,"#N/A")</f>
        <v>#N/A</v>
      </c>
      <c r="B1920" s="88" t="str">
        <f>'Cover Sheet'!$A$3</f>
        <v>[insert AFS Reporting Period]</v>
      </c>
      <c r="C1920" s="88" t="str">
        <f>'Cover Sheet'!$D$3</f>
        <v>[insert all medical and adult-use license record numbers covered by this AFS]</v>
      </c>
      <c r="D1920" s="88" t="str">
        <f>'Cover Sheet'!$A$6</f>
        <v>[insert name of firm]</v>
      </c>
      <c r="E1920" s="88" t="str">
        <f>'Cover Sheet'!$B$6</f>
        <v>[insert CPA name]</v>
      </c>
      <c r="F1920" s="88" t="str">
        <f>'Cover Sheet'!$B$8</f>
        <v>[insert CPA license number]</v>
      </c>
      <c r="G1920" s="88" t="str">
        <f>'Cover Sheet'!$D$6</f>
        <v>[insert direct email address]</v>
      </c>
      <c r="H1920" s="88" t="str">
        <f>'Cover Sheet'!$D$8</f>
        <v>[insert direct phone number]</v>
      </c>
      <c r="I1920" s="88" t="str">
        <f>'Cover Sheet'!$D$10</f>
        <v>[insert firm mailing address]</v>
      </c>
      <c r="J1920" s="88" t="str">
        <f>'Licensee Info'!$E$2</f>
        <v>Report not attested to correctly</v>
      </c>
      <c r="K1920" s="91" t="s">
        <v>310</v>
      </c>
      <c r="L1920" s="91">
        <v>1</v>
      </c>
      <c r="M1920" s="91">
        <v>2</v>
      </c>
      <c r="N1920" s="91">
        <v>1</v>
      </c>
      <c r="O1920" s="91">
        <v>6</v>
      </c>
      <c r="P1920" s="91"/>
      <c r="Q1920" s="91"/>
      <c r="R1920" s="91" t="str">
        <f ca="1">'E6 - Other Vendors'!$C$63</f>
        <v>[Autofilled based on inputs from part 1]</v>
      </c>
      <c r="S1920" s="91">
        <v>0</v>
      </c>
      <c r="T1920" s="91">
        <v>0</v>
      </c>
      <c r="U1920" s="91">
        <v>0</v>
      </c>
      <c r="V1920" s="91">
        <v>0</v>
      </c>
      <c r="W1920" s="91">
        <v>0</v>
      </c>
      <c r="X1920" s="91">
        <v>0</v>
      </c>
      <c r="Y1920" s="91">
        <v>0</v>
      </c>
      <c r="Z1920" s="91">
        <v>0</v>
      </c>
      <c r="AA1920" s="91">
        <v>0</v>
      </c>
      <c r="AB1920" s="91">
        <v>0</v>
      </c>
      <c r="AC1920" s="91">
        <v>0</v>
      </c>
      <c r="AD1920" s="91">
        <v>0</v>
      </c>
      <c r="AE1920" s="91"/>
      <c r="AF1920" s="91"/>
      <c r="AG1920" s="91"/>
      <c r="AH1920" s="91"/>
      <c r="AJ1920" cm="1">
        <f t="array" aca="1" ref="AJ1920" ca="1">IF(OR(COUNTIF(R1920,$AZ$2:$AZ$19)),0,1)</f>
        <v>0</v>
      </c>
      <c r="AK1920" cm="1">
        <f t="array" ref="AK1920">IF(OR(COUNTIF(S1920,$AZ$2:$AZ$19)),0,1)</f>
        <v>0</v>
      </c>
      <c r="AL1920" cm="1">
        <f t="array" ref="AL1920">IF(OR(COUNTIF(T1920,$AZ$2:$AZ$19)),0,1)</f>
        <v>0</v>
      </c>
      <c r="AM1920" cm="1">
        <f t="array" ref="AM1920">IF(OR(COUNTIF(U1920,$AZ$2:$AZ$19)),0,1)</f>
        <v>0</v>
      </c>
      <c r="AN1920" cm="1">
        <f t="array" ref="AN1920">IF(OR(COUNTIF(V1920,$AZ$2:$AZ$19)),0,1)</f>
        <v>0</v>
      </c>
      <c r="AO1920" cm="1">
        <f t="array" ref="AO1920">IF(OR(COUNTIF(W1920,$AZ$2:$AZ$19)),0,1)</f>
        <v>0</v>
      </c>
      <c r="AP1920" cm="1">
        <f t="array" ref="AP1920">IF(OR(COUNTIF(X1920,$AZ$2:$AZ$19)),0,1)</f>
        <v>0</v>
      </c>
      <c r="AQ1920" cm="1">
        <f t="array" ref="AQ1920">IF(OR(COUNTIF(Y1920,$AZ$2:$AZ$19)),0,1)</f>
        <v>0</v>
      </c>
      <c r="AR1920" cm="1">
        <f t="array" ref="AR1920">IF(OR(COUNTIF(Z1920,$AZ$2:$AZ$19)),0,1)</f>
        <v>0</v>
      </c>
      <c r="AS1920" cm="1">
        <f t="array" ref="AS1920">IF(OR(COUNTIF(AA1920,$AZ$2:$AZ$19)),0,1)</f>
        <v>0</v>
      </c>
      <c r="AT1920" cm="1">
        <f t="array" ref="AT1920">IF(OR(COUNTIF(AB1920,$AZ$2:$AZ$19)),0,1)</f>
        <v>0</v>
      </c>
      <c r="AU1920" cm="1">
        <f t="array" ref="AU1920">IF(OR(COUNTIF(AC1920,$AZ$2:$AZ$19)),0,1)</f>
        <v>0</v>
      </c>
      <c r="AV1920" cm="1">
        <f t="array" ref="AV1920">IF(OR(COUNTIF(AD1920,$AZ$2:$AZ$19)),0,1)</f>
        <v>0</v>
      </c>
      <c r="AX1920">
        <f t="shared" ca="1" si="34"/>
        <v>0</v>
      </c>
    </row>
    <row r="1921" spans="1:50" x14ac:dyDescent="0.3">
      <c r="A1921" s="92" t="str" cm="1">
        <f t="array" aca="1" ref="A1921" ca="1">IF(AX1921&gt;0,'Licensee Info'!$A$2:$A$2,"#N/A")</f>
        <v>#N/A</v>
      </c>
      <c r="B1921" s="88" t="str">
        <f>'Cover Sheet'!$A$3</f>
        <v>[insert AFS Reporting Period]</v>
      </c>
      <c r="C1921" s="88" t="str">
        <f>'Cover Sheet'!$D$3</f>
        <v>[insert all medical and adult-use license record numbers covered by this AFS]</v>
      </c>
      <c r="D1921" s="88" t="str">
        <f>'Cover Sheet'!$A$6</f>
        <v>[insert name of firm]</v>
      </c>
      <c r="E1921" s="88" t="str">
        <f>'Cover Sheet'!$B$6</f>
        <v>[insert CPA name]</v>
      </c>
      <c r="F1921" s="88" t="str">
        <f>'Cover Sheet'!$B$8</f>
        <v>[insert CPA license number]</v>
      </c>
      <c r="G1921" s="88" t="str">
        <f>'Cover Sheet'!$D$6</f>
        <v>[insert direct email address]</v>
      </c>
      <c r="H1921" s="88" t="str">
        <f>'Cover Sheet'!$D$8</f>
        <v>[insert direct phone number]</v>
      </c>
      <c r="I1921" s="88" t="str">
        <f>'Cover Sheet'!$D$10</f>
        <v>[insert firm mailing address]</v>
      </c>
      <c r="J1921" s="88" t="str">
        <f>'Licensee Info'!$E$2</f>
        <v>Report not attested to correctly</v>
      </c>
      <c r="K1921" t="s">
        <v>310</v>
      </c>
      <c r="L1921">
        <v>1</v>
      </c>
      <c r="M1921">
        <v>2</v>
      </c>
      <c r="N1921">
        <v>1</v>
      </c>
      <c r="O1921">
        <v>7</v>
      </c>
      <c r="R1921" t="str">
        <f ca="1">'E6 - Other Vendors'!$C$63</f>
        <v>[Autofilled based on inputs from part 1]</v>
      </c>
      <c r="S1921">
        <v>0</v>
      </c>
      <c r="T1921">
        <v>0</v>
      </c>
      <c r="U1921">
        <v>0</v>
      </c>
      <c r="V1921">
        <v>0</v>
      </c>
      <c r="W1921">
        <v>0</v>
      </c>
      <c r="X1921">
        <v>0</v>
      </c>
      <c r="Y1921">
        <v>0</v>
      </c>
      <c r="Z1921">
        <v>0</v>
      </c>
      <c r="AA1921">
        <v>0</v>
      </c>
      <c r="AB1921">
        <v>0</v>
      </c>
      <c r="AC1921">
        <v>0</v>
      </c>
      <c r="AD1921">
        <v>0</v>
      </c>
      <c r="AJ1921" cm="1">
        <f t="array" aca="1" ref="AJ1921" ca="1">IF(OR(COUNTIF(R1921,$AZ$2:$AZ$19)),0,1)</f>
        <v>0</v>
      </c>
      <c r="AK1921" cm="1">
        <f t="array" ref="AK1921">IF(OR(COUNTIF(S1921,$AZ$2:$AZ$19)),0,1)</f>
        <v>0</v>
      </c>
      <c r="AL1921" cm="1">
        <f t="array" ref="AL1921">IF(OR(COUNTIF(T1921,$AZ$2:$AZ$19)),0,1)</f>
        <v>0</v>
      </c>
      <c r="AM1921" cm="1">
        <f t="array" ref="AM1921">IF(OR(COUNTIF(U1921,$AZ$2:$AZ$19)),0,1)</f>
        <v>0</v>
      </c>
      <c r="AN1921" cm="1">
        <f t="array" ref="AN1921">IF(OR(COUNTIF(V1921,$AZ$2:$AZ$19)),0,1)</f>
        <v>0</v>
      </c>
      <c r="AO1921" cm="1">
        <f t="array" ref="AO1921">IF(OR(COUNTIF(W1921,$AZ$2:$AZ$19)),0,1)</f>
        <v>0</v>
      </c>
      <c r="AP1921" cm="1">
        <f t="array" ref="AP1921">IF(OR(COUNTIF(X1921,$AZ$2:$AZ$19)),0,1)</f>
        <v>0</v>
      </c>
      <c r="AQ1921" cm="1">
        <f t="array" ref="AQ1921">IF(OR(COUNTIF(Y1921,$AZ$2:$AZ$19)),0,1)</f>
        <v>0</v>
      </c>
      <c r="AR1921" cm="1">
        <f t="array" ref="AR1921">IF(OR(COUNTIF(Z1921,$AZ$2:$AZ$19)),0,1)</f>
        <v>0</v>
      </c>
      <c r="AS1921" cm="1">
        <f t="array" ref="AS1921">IF(OR(COUNTIF(AA1921,$AZ$2:$AZ$19)),0,1)</f>
        <v>0</v>
      </c>
      <c r="AT1921" cm="1">
        <f t="array" ref="AT1921">IF(OR(COUNTIF(AB1921,$AZ$2:$AZ$19)),0,1)</f>
        <v>0</v>
      </c>
      <c r="AU1921" cm="1">
        <f t="array" ref="AU1921">IF(OR(COUNTIF(AC1921,$AZ$2:$AZ$19)),0,1)</f>
        <v>0</v>
      </c>
      <c r="AV1921" cm="1">
        <f t="array" ref="AV1921">IF(OR(COUNTIF(AD1921,$AZ$2:$AZ$19)),0,1)</f>
        <v>0</v>
      </c>
      <c r="AX1921">
        <f t="shared" ca="1" si="34"/>
        <v>0</v>
      </c>
    </row>
    <row r="1922" spans="1:50" x14ac:dyDescent="0.3">
      <c r="A1922" s="88" t="str" cm="1">
        <f t="array" aca="1" ref="A1922" ca="1">IF(AX1922&gt;0,'Licensee Info'!$A$2:$A$2,"#N/A")</f>
        <v>#N/A</v>
      </c>
      <c r="B1922" s="88" t="str">
        <f>'Cover Sheet'!$A$3</f>
        <v>[insert AFS Reporting Period]</v>
      </c>
      <c r="C1922" s="88" t="str">
        <f>'Cover Sheet'!$D$3</f>
        <v>[insert all medical and adult-use license record numbers covered by this AFS]</v>
      </c>
      <c r="D1922" s="88" t="str">
        <f>'Cover Sheet'!$A$6</f>
        <v>[insert name of firm]</v>
      </c>
      <c r="E1922" s="88" t="str">
        <f>'Cover Sheet'!$B$6</f>
        <v>[insert CPA name]</v>
      </c>
      <c r="F1922" s="88" t="str">
        <f>'Cover Sheet'!$B$8</f>
        <v>[insert CPA license number]</v>
      </c>
      <c r="G1922" s="88" t="str">
        <f>'Cover Sheet'!$D$6</f>
        <v>[insert direct email address]</v>
      </c>
      <c r="H1922" s="88" t="str">
        <f>'Cover Sheet'!$D$8</f>
        <v>[insert direct phone number]</v>
      </c>
      <c r="I1922" s="88" t="str">
        <f>'Cover Sheet'!$D$10</f>
        <v>[insert firm mailing address]</v>
      </c>
      <c r="J1922" s="88" t="str">
        <f>'Licensee Info'!$E$2</f>
        <v>Report not attested to correctly</v>
      </c>
      <c r="K1922" s="91" t="s">
        <v>310</v>
      </c>
      <c r="L1922" s="91">
        <v>1</v>
      </c>
      <c r="M1922" s="91">
        <v>2</v>
      </c>
      <c r="N1922" s="91">
        <v>1</v>
      </c>
      <c r="O1922" s="91">
        <v>8</v>
      </c>
      <c r="P1922" s="91"/>
      <c r="Q1922" s="91"/>
      <c r="R1922" s="91" t="str">
        <f ca="1">'E6 - Other Vendors'!$C$63</f>
        <v>[Autofilled based on inputs from part 1]</v>
      </c>
      <c r="S1922" s="91">
        <v>0</v>
      </c>
      <c r="T1922" s="91">
        <v>0</v>
      </c>
      <c r="U1922" s="91">
        <v>0</v>
      </c>
      <c r="V1922" s="91">
        <v>0</v>
      </c>
      <c r="W1922" s="91">
        <v>0</v>
      </c>
      <c r="X1922" s="91">
        <v>0</v>
      </c>
      <c r="Y1922" s="91">
        <v>0</v>
      </c>
      <c r="Z1922" s="91">
        <v>0</v>
      </c>
      <c r="AA1922" s="91">
        <v>0</v>
      </c>
      <c r="AB1922" s="91">
        <v>0</v>
      </c>
      <c r="AC1922" s="91">
        <v>0</v>
      </c>
      <c r="AD1922" s="91">
        <v>0</v>
      </c>
      <c r="AE1922" s="91"/>
      <c r="AF1922" s="91"/>
      <c r="AG1922" s="91"/>
      <c r="AH1922" s="91"/>
      <c r="AJ1922" cm="1">
        <f t="array" aca="1" ref="AJ1922" ca="1">IF(OR(COUNTIF(R1922,$AZ$2:$AZ$19)),0,1)</f>
        <v>0</v>
      </c>
      <c r="AK1922" cm="1">
        <f t="array" ref="AK1922">IF(OR(COUNTIF(S1922,$AZ$2:$AZ$19)),0,1)</f>
        <v>0</v>
      </c>
      <c r="AL1922" cm="1">
        <f t="array" ref="AL1922">IF(OR(COUNTIF(T1922,$AZ$2:$AZ$19)),0,1)</f>
        <v>0</v>
      </c>
      <c r="AM1922" cm="1">
        <f t="array" ref="AM1922">IF(OR(COUNTIF(U1922,$AZ$2:$AZ$19)),0,1)</f>
        <v>0</v>
      </c>
      <c r="AN1922" cm="1">
        <f t="array" ref="AN1922">IF(OR(COUNTIF(V1922,$AZ$2:$AZ$19)),0,1)</f>
        <v>0</v>
      </c>
      <c r="AO1922" cm="1">
        <f t="array" ref="AO1922">IF(OR(COUNTIF(W1922,$AZ$2:$AZ$19)),0,1)</f>
        <v>0</v>
      </c>
      <c r="AP1922" cm="1">
        <f t="array" ref="AP1922">IF(OR(COUNTIF(X1922,$AZ$2:$AZ$19)),0,1)</f>
        <v>0</v>
      </c>
      <c r="AQ1922" cm="1">
        <f t="array" ref="AQ1922">IF(OR(COUNTIF(Y1922,$AZ$2:$AZ$19)),0,1)</f>
        <v>0</v>
      </c>
      <c r="AR1922" cm="1">
        <f t="array" ref="AR1922">IF(OR(COUNTIF(Z1922,$AZ$2:$AZ$19)),0,1)</f>
        <v>0</v>
      </c>
      <c r="AS1922" cm="1">
        <f t="array" ref="AS1922">IF(OR(COUNTIF(AA1922,$AZ$2:$AZ$19)),0,1)</f>
        <v>0</v>
      </c>
      <c r="AT1922" cm="1">
        <f t="array" ref="AT1922">IF(OR(COUNTIF(AB1922,$AZ$2:$AZ$19)),0,1)</f>
        <v>0</v>
      </c>
      <c r="AU1922" cm="1">
        <f t="array" ref="AU1922">IF(OR(COUNTIF(AC1922,$AZ$2:$AZ$19)),0,1)</f>
        <v>0</v>
      </c>
      <c r="AV1922" cm="1">
        <f t="array" ref="AV1922">IF(OR(COUNTIF(AD1922,$AZ$2:$AZ$19)),0,1)</f>
        <v>0</v>
      </c>
      <c r="AX1922">
        <f t="shared" ca="1" si="34"/>
        <v>0</v>
      </c>
    </row>
    <row r="1923" spans="1:50" x14ac:dyDescent="0.3">
      <c r="A1923" s="92" t="str" cm="1">
        <f t="array" aca="1" ref="A1923" ca="1">IF(AX1923&gt;0,'Licensee Info'!$A$2:$A$2,"#N/A")</f>
        <v>#N/A</v>
      </c>
      <c r="B1923" s="88" t="str">
        <f>'Cover Sheet'!$A$3</f>
        <v>[insert AFS Reporting Period]</v>
      </c>
      <c r="C1923" s="88" t="str">
        <f>'Cover Sheet'!$D$3</f>
        <v>[insert all medical and adult-use license record numbers covered by this AFS]</v>
      </c>
      <c r="D1923" s="88" t="str">
        <f>'Cover Sheet'!$A$6</f>
        <v>[insert name of firm]</v>
      </c>
      <c r="E1923" s="88" t="str">
        <f>'Cover Sheet'!$B$6</f>
        <v>[insert CPA name]</v>
      </c>
      <c r="F1923" s="88" t="str">
        <f>'Cover Sheet'!$B$8</f>
        <v>[insert CPA license number]</v>
      </c>
      <c r="G1923" s="88" t="str">
        <f>'Cover Sheet'!$D$6</f>
        <v>[insert direct email address]</v>
      </c>
      <c r="H1923" s="88" t="str">
        <f>'Cover Sheet'!$D$8</f>
        <v>[insert direct phone number]</v>
      </c>
      <c r="I1923" s="88" t="str">
        <f>'Cover Sheet'!$D$10</f>
        <v>[insert firm mailing address]</v>
      </c>
      <c r="J1923" s="88" t="str">
        <f>'Licensee Info'!$E$2</f>
        <v>Report not attested to correctly</v>
      </c>
      <c r="K1923" t="s">
        <v>310</v>
      </c>
      <c r="L1923">
        <v>1</v>
      </c>
      <c r="M1923">
        <v>2</v>
      </c>
      <c r="N1923">
        <v>1</v>
      </c>
      <c r="O1923">
        <v>9</v>
      </c>
      <c r="R1923" t="str">
        <f ca="1">'E6 - Other Vendors'!$C$63</f>
        <v>[Autofilled based on inputs from part 1]</v>
      </c>
      <c r="S1923">
        <v>0</v>
      </c>
      <c r="T1923">
        <v>0</v>
      </c>
      <c r="U1923">
        <v>0</v>
      </c>
      <c r="V1923">
        <v>0</v>
      </c>
      <c r="W1923">
        <v>0</v>
      </c>
      <c r="X1923">
        <v>0</v>
      </c>
      <c r="Y1923">
        <v>0</v>
      </c>
      <c r="Z1923">
        <v>0</v>
      </c>
      <c r="AA1923">
        <v>0</v>
      </c>
      <c r="AB1923">
        <v>0</v>
      </c>
      <c r="AC1923">
        <v>0</v>
      </c>
      <c r="AD1923">
        <v>0</v>
      </c>
      <c r="AJ1923" cm="1">
        <f t="array" aca="1" ref="AJ1923" ca="1">IF(OR(COUNTIF(R1923,$AZ$2:$AZ$19)),0,1)</f>
        <v>0</v>
      </c>
      <c r="AK1923" cm="1">
        <f t="array" ref="AK1923">IF(OR(COUNTIF(S1923,$AZ$2:$AZ$19)),0,1)</f>
        <v>0</v>
      </c>
      <c r="AL1923" cm="1">
        <f t="array" ref="AL1923">IF(OR(COUNTIF(T1923,$AZ$2:$AZ$19)),0,1)</f>
        <v>0</v>
      </c>
      <c r="AM1923" cm="1">
        <f t="array" ref="AM1923">IF(OR(COUNTIF(U1923,$AZ$2:$AZ$19)),0,1)</f>
        <v>0</v>
      </c>
      <c r="AN1923" cm="1">
        <f t="array" ref="AN1923">IF(OR(COUNTIF(V1923,$AZ$2:$AZ$19)),0,1)</f>
        <v>0</v>
      </c>
      <c r="AO1923" cm="1">
        <f t="array" ref="AO1923">IF(OR(COUNTIF(W1923,$AZ$2:$AZ$19)),0,1)</f>
        <v>0</v>
      </c>
      <c r="AP1923" cm="1">
        <f t="array" ref="AP1923">IF(OR(COUNTIF(X1923,$AZ$2:$AZ$19)),0,1)</f>
        <v>0</v>
      </c>
      <c r="AQ1923" cm="1">
        <f t="array" ref="AQ1923">IF(OR(COUNTIF(Y1923,$AZ$2:$AZ$19)),0,1)</f>
        <v>0</v>
      </c>
      <c r="AR1923" cm="1">
        <f t="array" ref="AR1923">IF(OR(COUNTIF(Z1923,$AZ$2:$AZ$19)),0,1)</f>
        <v>0</v>
      </c>
      <c r="AS1923" cm="1">
        <f t="array" ref="AS1923">IF(OR(COUNTIF(AA1923,$AZ$2:$AZ$19)),0,1)</f>
        <v>0</v>
      </c>
      <c r="AT1923" cm="1">
        <f t="array" ref="AT1923">IF(OR(COUNTIF(AB1923,$AZ$2:$AZ$19)),0,1)</f>
        <v>0</v>
      </c>
      <c r="AU1923" cm="1">
        <f t="array" ref="AU1923">IF(OR(COUNTIF(AC1923,$AZ$2:$AZ$19)),0,1)</f>
        <v>0</v>
      </c>
      <c r="AV1923" cm="1">
        <f t="array" ref="AV1923">IF(OR(COUNTIF(AD1923,$AZ$2:$AZ$19)),0,1)</f>
        <v>0</v>
      </c>
      <c r="AX1923">
        <f t="shared" ca="1" si="34"/>
        <v>0</v>
      </c>
    </row>
    <row r="1924" spans="1:50" x14ac:dyDescent="0.3">
      <c r="A1924" s="88" t="str" cm="1">
        <f t="array" aca="1" ref="A1924" ca="1">IF(AX1924&gt;0,'Licensee Info'!$A$2:$A$2,"#N/A")</f>
        <v>#N/A</v>
      </c>
      <c r="B1924" s="88" t="str">
        <f>'Cover Sheet'!$A$3</f>
        <v>[insert AFS Reporting Period]</v>
      </c>
      <c r="C1924" s="88" t="str">
        <f>'Cover Sheet'!$D$3</f>
        <v>[insert all medical and adult-use license record numbers covered by this AFS]</v>
      </c>
      <c r="D1924" s="88" t="str">
        <f>'Cover Sheet'!$A$6</f>
        <v>[insert name of firm]</v>
      </c>
      <c r="E1924" s="88" t="str">
        <f>'Cover Sheet'!$B$6</f>
        <v>[insert CPA name]</v>
      </c>
      <c r="F1924" s="88" t="str">
        <f>'Cover Sheet'!$B$8</f>
        <v>[insert CPA license number]</v>
      </c>
      <c r="G1924" s="88" t="str">
        <f>'Cover Sheet'!$D$6</f>
        <v>[insert direct email address]</v>
      </c>
      <c r="H1924" s="88" t="str">
        <f>'Cover Sheet'!$D$8</f>
        <v>[insert direct phone number]</v>
      </c>
      <c r="I1924" s="88" t="str">
        <f>'Cover Sheet'!$D$10</f>
        <v>[insert firm mailing address]</v>
      </c>
      <c r="J1924" s="88" t="str">
        <f>'Licensee Info'!$E$2</f>
        <v>Report not attested to correctly</v>
      </c>
      <c r="K1924" s="91" t="s">
        <v>310</v>
      </c>
      <c r="L1924" s="91">
        <v>1</v>
      </c>
      <c r="M1924" s="91">
        <v>2</v>
      </c>
      <c r="N1924" s="91">
        <v>1</v>
      </c>
      <c r="O1924" s="91">
        <v>10</v>
      </c>
      <c r="P1924" s="91"/>
      <c r="Q1924" s="91"/>
      <c r="R1924" s="91" t="str">
        <f ca="1">'E6 - Other Vendors'!$C$63</f>
        <v>[Autofilled based on inputs from part 1]</v>
      </c>
      <c r="S1924" s="91">
        <v>0</v>
      </c>
      <c r="T1924" s="91">
        <v>0</v>
      </c>
      <c r="U1924" s="91">
        <v>0</v>
      </c>
      <c r="V1924" s="91">
        <v>0</v>
      </c>
      <c r="W1924" s="91">
        <v>0</v>
      </c>
      <c r="X1924" s="91">
        <v>0</v>
      </c>
      <c r="Y1924" s="91">
        <v>0</v>
      </c>
      <c r="Z1924" s="91">
        <v>0</v>
      </c>
      <c r="AA1924" s="91">
        <v>0</v>
      </c>
      <c r="AB1924" s="91">
        <v>0</v>
      </c>
      <c r="AC1924" s="91">
        <v>0</v>
      </c>
      <c r="AD1924" s="91">
        <v>0</v>
      </c>
      <c r="AE1924" s="91"/>
      <c r="AF1924" s="91"/>
      <c r="AG1924" s="91"/>
      <c r="AH1924" s="91"/>
      <c r="AJ1924" cm="1">
        <f t="array" aca="1" ref="AJ1924" ca="1">IF(OR(COUNTIF(R1924,$AZ$2:$AZ$19)),0,1)</f>
        <v>0</v>
      </c>
      <c r="AK1924" cm="1">
        <f t="array" ref="AK1924">IF(OR(COUNTIF(S1924,$AZ$2:$AZ$19)),0,1)</f>
        <v>0</v>
      </c>
      <c r="AL1924" cm="1">
        <f t="array" ref="AL1924">IF(OR(COUNTIF(T1924,$AZ$2:$AZ$19)),0,1)</f>
        <v>0</v>
      </c>
      <c r="AM1924" cm="1">
        <f t="array" ref="AM1924">IF(OR(COUNTIF(U1924,$AZ$2:$AZ$19)),0,1)</f>
        <v>0</v>
      </c>
      <c r="AN1924" cm="1">
        <f t="array" ref="AN1924">IF(OR(COUNTIF(V1924,$AZ$2:$AZ$19)),0,1)</f>
        <v>0</v>
      </c>
      <c r="AO1924" cm="1">
        <f t="array" ref="AO1924">IF(OR(COUNTIF(W1924,$AZ$2:$AZ$19)),0,1)</f>
        <v>0</v>
      </c>
      <c r="AP1924" cm="1">
        <f t="array" ref="AP1924">IF(OR(COUNTIF(X1924,$AZ$2:$AZ$19)),0,1)</f>
        <v>0</v>
      </c>
      <c r="AQ1924" cm="1">
        <f t="array" ref="AQ1924">IF(OR(COUNTIF(Y1924,$AZ$2:$AZ$19)),0,1)</f>
        <v>0</v>
      </c>
      <c r="AR1924" cm="1">
        <f t="array" ref="AR1924">IF(OR(COUNTIF(Z1924,$AZ$2:$AZ$19)),0,1)</f>
        <v>0</v>
      </c>
      <c r="AS1924" cm="1">
        <f t="array" ref="AS1924">IF(OR(COUNTIF(AA1924,$AZ$2:$AZ$19)),0,1)</f>
        <v>0</v>
      </c>
      <c r="AT1924" cm="1">
        <f t="array" ref="AT1924">IF(OR(COUNTIF(AB1924,$AZ$2:$AZ$19)),0,1)</f>
        <v>0</v>
      </c>
      <c r="AU1924" cm="1">
        <f t="array" ref="AU1924">IF(OR(COUNTIF(AC1924,$AZ$2:$AZ$19)),0,1)</f>
        <v>0</v>
      </c>
      <c r="AV1924" cm="1">
        <f t="array" ref="AV1924">IF(OR(COUNTIF(AD1924,$AZ$2:$AZ$19)),0,1)</f>
        <v>0</v>
      </c>
      <c r="AX1924">
        <f t="shared" ca="1" si="34"/>
        <v>0</v>
      </c>
    </row>
    <row r="1925" spans="1:50" x14ac:dyDescent="0.3">
      <c r="A1925" s="92" t="str" cm="1">
        <f t="array" aca="1" ref="A1925" ca="1">IF(AX1925&gt;0,'Licensee Info'!$A$2:$A$2,"#N/A")</f>
        <v>#N/A</v>
      </c>
      <c r="B1925" s="88" t="str">
        <f>'Cover Sheet'!$A$3</f>
        <v>[insert AFS Reporting Period]</v>
      </c>
      <c r="C1925" s="88" t="str">
        <f>'Cover Sheet'!$D$3</f>
        <v>[insert all medical and adult-use license record numbers covered by this AFS]</v>
      </c>
      <c r="D1925" s="88" t="str">
        <f>'Cover Sheet'!$A$6</f>
        <v>[insert name of firm]</v>
      </c>
      <c r="E1925" s="88" t="str">
        <f>'Cover Sheet'!$B$6</f>
        <v>[insert CPA name]</v>
      </c>
      <c r="F1925" s="88" t="str">
        <f>'Cover Sheet'!$B$8</f>
        <v>[insert CPA license number]</v>
      </c>
      <c r="G1925" s="88" t="str">
        <f>'Cover Sheet'!$D$6</f>
        <v>[insert direct email address]</v>
      </c>
      <c r="H1925" s="88" t="str">
        <f>'Cover Sheet'!$D$8</f>
        <v>[insert direct phone number]</v>
      </c>
      <c r="I1925" s="88" t="str">
        <f>'Cover Sheet'!$D$10</f>
        <v>[insert firm mailing address]</v>
      </c>
      <c r="J1925" s="88" t="str">
        <f>'Licensee Info'!$E$2</f>
        <v>Report not attested to correctly</v>
      </c>
      <c r="K1925" t="s">
        <v>310</v>
      </c>
      <c r="L1925">
        <v>1</v>
      </c>
      <c r="M1925">
        <v>2</v>
      </c>
      <c r="N1925">
        <v>1</v>
      </c>
      <c r="O1925">
        <v>11</v>
      </c>
      <c r="R1925" t="str">
        <f ca="1">'E6 - Other Vendors'!$C$63</f>
        <v>[Autofilled based on inputs from part 1]</v>
      </c>
      <c r="S1925">
        <v>0</v>
      </c>
      <c r="T1925">
        <v>0</v>
      </c>
      <c r="U1925">
        <v>0</v>
      </c>
      <c r="V1925">
        <v>0</v>
      </c>
      <c r="W1925">
        <v>0</v>
      </c>
      <c r="X1925">
        <v>0</v>
      </c>
      <c r="Y1925">
        <v>0</v>
      </c>
      <c r="Z1925">
        <v>0</v>
      </c>
      <c r="AA1925">
        <v>0</v>
      </c>
      <c r="AB1925">
        <v>0</v>
      </c>
      <c r="AC1925">
        <v>0</v>
      </c>
      <c r="AD1925">
        <v>0</v>
      </c>
      <c r="AJ1925" cm="1">
        <f t="array" aca="1" ref="AJ1925" ca="1">IF(OR(COUNTIF(R1925,$AZ$2:$AZ$19)),0,1)</f>
        <v>0</v>
      </c>
      <c r="AK1925" cm="1">
        <f t="array" ref="AK1925">IF(OR(COUNTIF(S1925,$AZ$2:$AZ$19)),0,1)</f>
        <v>0</v>
      </c>
      <c r="AL1925" cm="1">
        <f t="array" ref="AL1925">IF(OR(COUNTIF(T1925,$AZ$2:$AZ$19)),0,1)</f>
        <v>0</v>
      </c>
      <c r="AM1925" cm="1">
        <f t="array" ref="AM1925">IF(OR(COUNTIF(U1925,$AZ$2:$AZ$19)),0,1)</f>
        <v>0</v>
      </c>
      <c r="AN1925" cm="1">
        <f t="array" ref="AN1925">IF(OR(COUNTIF(V1925,$AZ$2:$AZ$19)),0,1)</f>
        <v>0</v>
      </c>
      <c r="AO1925" cm="1">
        <f t="array" ref="AO1925">IF(OR(COUNTIF(W1925,$AZ$2:$AZ$19)),0,1)</f>
        <v>0</v>
      </c>
      <c r="AP1925" cm="1">
        <f t="array" ref="AP1925">IF(OR(COUNTIF(X1925,$AZ$2:$AZ$19)),0,1)</f>
        <v>0</v>
      </c>
      <c r="AQ1925" cm="1">
        <f t="array" ref="AQ1925">IF(OR(COUNTIF(Y1925,$AZ$2:$AZ$19)),0,1)</f>
        <v>0</v>
      </c>
      <c r="AR1925" cm="1">
        <f t="array" ref="AR1925">IF(OR(COUNTIF(Z1925,$AZ$2:$AZ$19)),0,1)</f>
        <v>0</v>
      </c>
      <c r="AS1925" cm="1">
        <f t="array" ref="AS1925">IF(OR(COUNTIF(AA1925,$AZ$2:$AZ$19)),0,1)</f>
        <v>0</v>
      </c>
      <c r="AT1925" cm="1">
        <f t="array" ref="AT1925">IF(OR(COUNTIF(AB1925,$AZ$2:$AZ$19)),0,1)</f>
        <v>0</v>
      </c>
      <c r="AU1925" cm="1">
        <f t="array" ref="AU1925">IF(OR(COUNTIF(AC1925,$AZ$2:$AZ$19)),0,1)</f>
        <v>0</v>
      </c>
      <c r="AV1925" cm="1">
        <f t="array" ref="AV1925">IF(OR(COUNTIF(AD1925,$AZ$2:$AZ$19)),0,1)</f>
        <v>0</v>
      </c>
      <c r="AX1925">
        <f t="shared" ca="1" si="34"/>
        <v>0</v>
      </c>
    </row>
    <row r="1926" spans="1:50" x14ac:dyDescent="0.3">
      <c r="A1926" s="88" t="str" cm="1">
        <f t="array" aca="1" ref="A1926" ca="1">IF(AX1926&gt;0,'Licensee Info'!$A$2:$A$2,"#N/A")</f>
        <v>#N/A</v>
      </c>
      <c r="B1926" s="88" t="str">
        <f>'Cover Sheet'!$A$3</f>
        <v>[insert AFS Reporting Period]</v>
      </c>
      <c r="C1926" s="88" t="str">
        <f>'Cover Sheet'!$D$3</f>
        <v>[insert all medical and adult-use license record numbers covered by this AFS]</v>
      </c>
      <c r="D1926" s="88" t="str">
        <f>'Cover Sheet'!$A$6</f>
        <v>[insert name of firm]</v>
      </c>
      <c r="E1926" s="88" t="str">
        <f>'Cover Sheet'!$B$6</f>
        <v>[insert CPA name]</v>
      </c>
      <c r="F1926" s="88" t="str">
        <f>'Cover Sheet'!$B$8</f>
        <v>[insert CPA license number]</v>
      </c>
      <c r="G1926" s="88" t="str">
        <f>'Cover Sheet'!$D$6</f>
        <v>[insert direct email address]</v>
      </c>
      <c r="H1926" s="88" t="str">
        <f>'Cover Sheet'!$D$8</f>
        <v>[insert direct phone number]</v>
      </c>
      <c r="I1926" s="88" t="str">
        <f>'Cover Sheet'!$D$10</f>
        <v>[insert firm mailing address]</v>
      </c>
      <c r="J1926" s="88" t="str">
        <f>'Licensee Info'!$E$2</f>
        <v>Report not attested to correctly</v>
      </c>
      <c r="K1926" s="91" t="s">
        <v>310</v>
      </c>
      <c r="L1926" s="91">
        <v>1</v>
      </c>
      <c r="M1926" s="91">
        <v>2</v>
      </c>
      <c r="N1926" s="91">
        <v>1</v>
      </c>
      <c r="O1926" s="91">
        <v>12</v>
      </c>
      <c r="P1926" s="91"/>
      <c r="Q1926" s="91"/>
      <c r="R1926" s="91" t="str">
        <f ca="1">'E6 - Other Vendors'!$C$63</f>
        <v>[Autofilled based on inputs from part 1]</v>
      </c>
      <c r="S1926" s="91">
        <v>0</v>
      </c>
      <c r="T1926" s="91">
        <v>0</v>
      </c>
      <c r="U1926" s="91">
        <v>0</v>
      </c>
      <c r="V1926" s="91">
        <v>0</v>
      </c>
      <c r="W1926" s="91">
        <v>0</v>
      </c>
      <c r="X1926" s="91">
        <v>0</v>
      </c>
      <c r="Y1926" s="91">
        <v>0</v>
      </c>
      <c r="Z1926" s="91">
        <v>0</v>
      </c>
      <c r="AA1926" s="91">
        <v>0</v>
      </c>
      <c r="AB1926" s="91">
        <v>0</v>
      </c>
      <c r="AC1926" s="91">
        <v>0</v>
      </c>
      <c r="AD1926" s="91">
        <v>0</v>
      </c>
      <c r="AE1926" s="91"/>
      <c r="AF1926" s="91"/>
      <c r="AG1926" s="91"/>
      <c r="AH1926" s="91"/>
      <c r="AJ1926" cm="1">
        <f t="array" aca="1" ref="AJ1926" ca="1">IF(OR(COUNTIF(R1926,$AZ$2:$AZ$19)),0,1)</f>
        <v>0</v>
      </c>
      <c r="AK1926" cm="1">
        <f t="array" ref="AK1926">IF(OR(COUNTIF(S1926,$AZ$2:$AZ$19)),0,1)</f>
        <v>0</v>
      </c>
      <c r="AL1926" cm="1">
        <f t="array" ref="AL1926">IF(OR(COUNTIF(T1926,$AZ$2:$AZ$19)),0,1)</f>
        <v>0</v>
      </c>
      <c r="AM1926" cm="1">
        <f t="array" ref="AM1926">IF(OR(COUNTIF(U1926,$AZ$2:$AZ$19)),0,1)</f>
        <v>0</v>
      </c>
      <c r="AN1926" cm="1">
        <f t="array" ref="AN1926">IF(OR(COUNTIF(V1926,$AZ$2:$AZ$19)),0,1)</f>
        <v>0</v>
      </c>
      <c r="AO1926" cm="1">
        <f t="array" ref="AO1926">IF(OR(COUNTIF(W1926,$AZ$2:$AZ$19)),0,1)</f>
        <v>0</v>
      </c>
      <c r="AP1926" cm="1">
        <f t="array" ref="AP1926">IF(OR(COUNTIF(X1926,$AZ$2:$AZ$19)),0,1)</f>
        <v>0</v>
      </c>
      <c r="AQ1926" cm="1">
        <f t="array" ref="AQ1926">IF(OR(COUNTIF(Y1926,$AZ$2:$AZ$19)),0,1)</f>
        <v>0</v>
      </c>
      <c r="AR1926" cm="1">
        <f t="array" ref="AR1926">IF(OR(COUNTIF(Z1926,$AZ$2:$AZ$19)),0,1)</f>
        <v>0</v>
      </c>
      <c r="AS1926" cm="1">
        <f t="array" ref="AS1926">IF(OR(COUNTIF(AA1926,$AZ$2:$AZ$19)),0,1)</f>
        <v>0</v>
      </c>
      <c r="AT1926" cm="1">
        <f t="array" ref="AT1926">IF(OR(COUNTIF(AB1926,$AZ$2:$AZ$19)),0,1)</f>
        <v>0</v>
      </c>
      <c r="AU1926" cm="1">
        <f t="array" ref="AU1926">IF(OR(COUNTIF(AC1926,$AZ$2:$AZ$19)),0,1)</f>
        <v>0</v>
      </c>
      <c r="AV1926" cm="1">
        <f t="array" ref="AV1926">IF(OR(COUNTIF(AD1926,$AZ$2:$AZ$19)),0,1)</f>
        <v>0</v>
      </c>
      <c r="AX1926">
        <f t="shared" ca="1" si="34"/>
        <v>0</v>
      </c>
    </row>
    <row r="1927" spans="1:50" x14ac:dyDescent="0.3">
      <c r="A1927" s="92" t="str" cm="1">
        <f t="array" ref="A1927">IF(AX1927&gt;0,'Licensee Info'!$A$2:$A$2,"#N/A")</f>
        <v>#N/A</v>
      </c>
      <c r="B1927" s="88" t="str">
        <f>'Cover Sheet'!$A$3</f>
        <v>[insert AFS Reporting Period]</v>
      </c>
      <c r="C1927" s="88" t="str">
        <f>'Cover Sheet'!$D$3</f>
        <v>[insert all medical and adult-use license record numbers covered by this AFS]</v>
      </c>
      <c r="D1927" s="88" t="str">
        <f>'Cover Sheet'!$A$6</f>
        <v>[insert name of firm]</v>
      </c>
      <c r="E1927" s="88" t="str">
        <f>'Cover Sheet'!$B$6</f>
        <v>[insert CPA name]</v>
      </c>
      <c r="F1927" s="88" t="str">
        <f>'Cover Sheet'!$B$8</f>
        <v>[insert CPA license number]</v>
      </c>
      <c r="G1927" s="88" t="str">
        <f>'Cover Sheet'!$D$6</f>
        <v>[insert direct email address]</v>
      </c>
      <c r="H1927" s="88" t="str">
        <f>'Cover Sheet'!$D$8</f>
        <v>[insert direct phone number]</v>
      </c>
      <c r="I1927" s="88" t="str">
        <f>'Cover Sheet'!$D$10</f>
        <v>[insert firm mailing address]</v>
      </c>
      <c r="J1927" s="88" t="str">
        <f>'Licensee Info'!$E$2</f>
        <v>Report not attested to correctly</v>
      </c>
      <c r="K1927" t="s">
        <v>310</v>
      </c>
      <c r="L1927">
        <v>1</v>
      </c>
      <c r="M1927" t="s">
        <v>284</v>
      </c>
      <c r="N1927">
        <v>1</v>
      </c>
      <c r="O1927">
        <v>1</v>
      </c>
      <c r="R1927" cm="1">
        <f t="array" ref="R1927:W1936">'E6 - Other Vendors'!$A$79:$F$88</f>
        <v>0</v>
      </c>
      <c r="S1927">
        <v>0</v>
      </c>
      <c r="T1927">
        <v>0</v>
      </c>
      <c r="U1927">
        <v>0</v>
      </c>
      <c r="V1927">
        <v>0</v>
      </c>
      <c r="W1927">
        <v>0</v>
      </c>
      <c r="X1927">
        <v>0</v>
      </c>
      <c r="Y1927">
        <v>0</v>
      </c>
      <c r="Z1927">
        <v>0</v>
      </c>
      <c r="AA1927">
        <v>0</v>
      </c>
      <c r="AB1927">
        <v>0</v>
      </c>
      <c r="AC1927">
        <v>0</v>
      </c>
      <c r="AD1927">
        <v>0</v>
      </c>
      <c r="AJ1927" cm="1">
        <f t="array" ref="AJ1927">IF(OR(COUNTIF(R1927,$AZ$2:$AZ$19)),0,1)</f>
        <v>0</v>
      </c>
      <c r="AK1927" cm="1">
        <f t="array" ref="AK1927">IF(OR(COUNTIF(S1927,$AZ$2:$AZ$19)),0,1)</f>
        <v>0</v>
      </c>
      <c r="AL1927" cm="1">
        <f t="array" ref="AL1927">IF(OR(COUNTIF(T1927,$AZ$2:$AZ$19)),0,1)</f>
        <v>0</v>
      </c>
      <c r="AM1927" cm="1">
        <f t="array" ref="AM1927">IF(OR(COUNTIF(U1927,$AZ$2:$AZ$19)),0,1)</f>
        <v>0</v>
      </c>
      <c r="AN1927" cm="1">
        <f t="array" ref="AN1927">IF(OR(COUNTIF(V1927,$AZ$2:$AZ$19)),0,1)</f>
        <v>0</v>
      </c>
      <c r="AO1927" cm="1">
        <f t="array" ref="AO1927">IF(OR(COUNTIF(W1927,$AZ$2:$AZ$19)),0,1)</f>
        <v>0</v>
      </c>
      <c r="AP1927" cm="1">
        <f t="array" ref="AP1927">IF(OR(COUNTIF(X1927,$AZ$2:$AZ$19)),0,1)</f>
        <v>0</v>
      </c>
      <c r="AQ1927" cm="1">
        <f t="array" ref="AQ1927">IF(OR(COUNTIF(Y1927,$AZ$2:$AZ$19)),0,1)</f>
        <v>0</v>
      </c>
      <c r="AR1927" cm="1">
        <f t="array" ref="AR1927">IF(OR(COUNTIF(Z1927,$AZ$2:$AZ$19)),0,1)</f>
        <v>0</v>
      </c>
      <c r="AS1927" cm="1">
        <f t="array" ref="AS1927">IF(OR(COUNTIF(AA1927,$AZ$2:$AZ$19)),0,1)</f>
        <v>0</v>
      </c>
      <c r="AT1927" cm="1">
        <f t="array" ref="AT1927">IF(OR(COUNTIF(AB1927,$AZ$2:$AZ$19)),0,1)</f>
        <v>0</v>
      </c>
      <c r="AU1927" cm="1">
        <f t="array" ref="AU1927">IF(OR(COUNTIF(AC1927,$AZ$2:$AZ$19)),0,1)</f>
        <v>0</v>
      </c>
      <c r="AV1927" cm="1">
        <f t="array" ref="AV1927">IF(OR(COUNTIF(AD1927,$AZ$2:$AZ$19)),0,1)</f>
        <v>0</v>
      </c>
      <c r="AX1927">
        <f t="shared" si="34"/>
        <v>0</v>
      </c>
    </row>
    <row r="1928" spans="1:50" x14ac:dyDescent="0.3">
      <c r="A1928" s="88" t="str" cm="1">
        <f t="array" ref="A1928">IF(AX1928&gt;0,'Licensee Info'!$A$2:$A$2,"#N/A")</f>
        <v>#N/A</v>
      </c>
      <c r="B1928" s="88" t="str">
        <f>'Cover Sheet'!$A$3</f>
        <v>[insert AFS Reporting Period]</v>
      </c>
      <c r="C1928" s="88" t="str">
        <f>'Cover Sheet'!$D$3</f>
        <v>[insert all medical and adult-use license record numbers covered by this AFS]</v>
      </c>
      <c r="D1928" s="88" t="str">
        <f>'Cover Sheet'!$A$6</f>
        <v>[insert name of firm]</v>
      </c>
      <c r="E1928" s="88" t="str">
        <f>'Cover Sheet'!$B$6</f>
        <v>[insert CPA name]</v>
      </c>
      <c r="F1928" s="88" t="str">
        <f>'Cover Sheet'!$B$8</f>
        <v>[insert CPA license number]</v>
      </c>
      <c r="G1928" s="88" t="str">
        <f>'Cover Sheet'!$D$6</f>
        <v>[insert direct email address]</v>
      </c>
      <c r="H1928" s="88" t="str">
        <f>'Cover Sheet'!$D$8</f>
        <v>[insert direct phone number]</v>
      </c>
      <c r="I1928" s="88" t="str">
        <f>'Cover Sheet'!$D$10</f>
        <v>[insert firm mailing address]</v>
      </c>
      <c r="J1928" s="88" t="str">
        <f>'Licensee Info'!$E$2</f>
        <v>Report not attested to correctly</v>
      </c>
      <c r="K1928" s="91" t="s">
        <v>310</v>
      </c>
      <c r="L1928" s="91">
        <v>1</v>
      </c>
      <c r="M1928" s="91" t="s">
        <v>284</v>
      </c>
      <c r="N1928" s="91">
        <v>1</v>
      </c>
      <c r="O1928" s="91">
        <v>2</v>
      </c>
      <c r="P1928" s="91"/>
      <c r="Q1928" s="91"/>
      <c r="R1928" s="91">
        <v>0</v>
      </c>
      <c r="S1928" s="91">
        <v>0</v>
      </c>
      <c r="T1928" s="91">
        <v>0</v>
      </c>
      <c r="U1928" s="91">
        <v>0</v>
      </c>
      <c r="V1928" s="91">
        <v>0</v>
      </c>
      <c r="W1928" s="91">
        <v>0</v>
      </c>
      <c r="X1928" s="91">
        <v>0</v>
      </c>
      <c r="Y1928" s="91">
        <v>0</v>
      </c>
      <c r="Z1928" s="91">
        <v>0</v>
      </c>
      <c r="AA1928" s="91">
        <v>0</v>
      </c>
      <c r="AB1928" s="91">
        <v>0</v>
      </c>
      <c r="AC1928" s="91">
        <v>0</v>
      </c>
      <c r="AD1928" s="91">
        <v>0</v>
      </c>
      <c r="AE1928" s="91"/>
      <c r="AF1928" s="91"/>
      <c r="AG1928" s="91"/>
      <c r="AH1928" s="91"/>
      <c r="AJ1928" cm="1">
        <f t="array" ref="AJ1928">IF(OR(COUNTIF(R1928,$AZ$2:$AZ$19)),0,1)</f>
        <v>0</v>
      </c>
      <c r="AK1928" cm="1">
        <f t="array" ref="AK1928">IF(OR(COUNTIF(S1928,$AZ$2:$AZ$19)),0,1)</f>
        <v>0</v>
      </c>
      <c r="AL1928" cm="1">
        <f t="array" ref="AL1928">IF(OR(COUNTIF(T1928,$AZ$2:$AZ$19)),0,1)</f>
        <v>0</v>
      </c>
      <c r="AM1928" cm="1">
        <f t="array" ref="AM1928">IF(OR(COUNTIF(U1928,$AZ$2:$AZ$19)),0,1)</f>
        <v>0</v>
      </c>
      <c r="AN1928" cm="1">
        <f t="array" ref="AN1928">IF(OR(COUNTIF(V1928,$AZ$2:$AZ$19)),0,1)</f>
        <v>0</v>
      </c>
      <c r="AO1928" cm="1">
        <f t="array" ref="AO1928">IF(OR(COUNTIF(W1928,$AZ$2:$AZ$19)),0,1)</f>
        <v>0</v>
      </c>
      <c r="AP1928" cm="1">
        <f t="array" ref="AP1928">IF(OR(COUNTIF(X1928,$AZ$2:$AZ$19)),0,1)</f>
        <v>0</v>
      </c>
      <c r="AQ1928" cm="1">
        <f t="array" ref="AQ1928">IF(OR(COUNTIF(Y1928,$AZ$2:$AZ$19)),0,1)</f>
        <v>0</v>
      </c>
      <c r="AR1928" cm="1">
        <f t="array" ref="AR1928">IF(OR(COUNTIF(Z1928,$AZ$2:$AZ$19)),0,1)</f>
        <v>0</v>
      </c>
      <c r="AS1928" cm="1">
        <f t="array" ref="AS1928">IF(OR(COUNTIF(AA1928,$AZ$2:$AZ$19)),0,1)</f>
        <v>0</v>
      </c>
      <c r="AT1928" cm="1">
        <f t="array" ref="AT1928">IF(OR(COUNTIF(AB1928,$AZ$2:$AZ$19)),0,1)</f>
        <v>0</v>
      </c>
      <c r="AU1928" cm="1">
        <f t="array" ref="AU1928">IF(OR(COUNTIF(AC1928,$AZ$2:$AZ$19)),0,1)</f>
        <v>0</v>
      </c>
      <c r="AV1928" cm="1">
        <f t="array" ref="AV1928">IF(OR(COUNTIF(AD1928,$AZ$2:$AZ$19)),0,1)</f>
        <v>0</v>
      </c>
      <c r="AX1928">
        <f t="shared" si="34"/>
        <v>0</v>
      </c>
    </row>
    <row r="1929" spans="1:50" x14ac:dyDescent="0.3">
      <c r="A1929" s="92" t="str" cm="1">
        <f t="array" ref="A1929">IF(AX1929&gt;0,'Licensee Info'!$A$2:$A$2,"#N/A")</f>
        <v>#N/A</v>
      </c>
      <c r="B1929" s="88" t="str">
        <f>'Cover Sheet'!$A$3</f>
        <v>[insert AFS Reporting Period]</v>
      </c>
      <c r="C1929" s="88" t="str">
        <f>'Cover Sheet'!$D$3</f>
        <v>[insert all medical and adult-use license record numbers covered by this AFS]</v>
      </c>
      <c r="D1929" s="88" t="str">
        <f>'Cover Sheet'!$A$6</f>
        <v>[insert name of firm]</v>
      </c>
      <c r="E1929" s="88" t="str">
        <f>'Cover Sheet'!$B$6</f>
        <v>[insert CPA name]</v>
      </c>
      <c r="F1929" s="88" t="str">
        <f>'Cover Sheet'!$B$8</f>
        <v>[insert CPA license number]</v>
      </c>
      <c r="G1929" s="88" t="str">
        <f>'Cover Sheet'!$D$6</f>
        <v>[insert direct email address]</v>
      </c>
      <c r="H1929" s="88" t="str">
        <f>'Cover Sheet'!$D$8</f>
        <v>[insert direct phone number]</v>
      </c>
      <c r="I1929" s="88" t="str">
        <f>'Cover Sheet'!$D$10</f>
        <v>[insert firm mailing address]</v>
      </c>
      <c r="J1929" s="88" t="str">
        <f>'Licensee Info'!$E$2</f>
        <v>Report not attested to correctly</v>
      </c>
      <c r="K1929" t="s">
        <v>310</v>
      </c>
      <c r="L1929">
        <v>1</v>
      </c>
      <c r="M1929" t="s">
        <v>284</v>
      </c>
      <c r="N1929">
        <v>1</v>
      </c>
      <c r="O1929">
        <v>3</v>
      </c>
      <c r="R1929">
        <v>0</v>
      </c>
      <c r="S1929">
        <v>0</v>
      </c>
      <c r="T1929">
        <v>0</v>
      </c>
      <c r="U1929">
        <v>0</v>
      </c>
      <c r="V1929">
        <v>0</v>
      </c>
      <c r="W1929">
        <v>0</v>
      </c>
      <c r="X1929">
        <v>0</v>
      </c>
      <c r="Y1929">
        <v>0</v>
      </c>
      <c r="Z1929">
        <v>0</v>
      </c>
      <c r="AA1929">
        <v>0</v>
      </c>
      <c r="AB1929">
        <v>0</v>
      </c>
      <c r="AC1929">
        <v>0</v>
      </c>
      <c r="AD1929">
        <v>0</v>
      </c>
      <c r="AJ1929" cm="1">
        <f t="array" ref="AJ1929">IF(OR(COUNTIF(R1929,$AZ$2:$AZ$19)),0,1)</f>
        <v>0</v>
      </c>
      <c r="AK1929" cm="1">
        <f t="array" ref="AK1929">IF(OR(COUNTIF(S1929,$AZ$2:$AZ$19)),0,1)</f>
        <v>0</v>
      </c>
      <c r="AL1929" cm="1">
        <f t="array" ref="AL1929">IF(OR(COUNTIF(T1929,$AZ$2:$AZ$19)),0,1)</f>
        <v>0</v>
      </c>
      <c r="AM1929" cm="1">
        <f t="array" ref="AM1929">IF(OR(COUNTIF(U1929,$AZ$2:$AZ$19)),0,1)</f>
        <v>0</v>
      </c>
      <c r="AN1929" cm="1">
        <f t="array" ref="AN1929">IF(OR(COUNTIF(V1929,$AZ$2:$AZ$19)),0,1)</f>
        <v>0</v>
      </c>
      <c r="AO1929" cm="1">
        <f t="array" ref="AO1929">IF(OR(COUNTIF(W1929,$AZ$2:$AZ$19)),0,1)</f>
        <v>0</v>
      </c>
      <c r="AP1929" cm="1">
        <f t="array" ref="AP1929">IF(OR(COUNTIF(X1929,$AZ$2:$AZ$19)),0,1)</f>
        <v>0</v>
      </c>
      <c r="AQ1929" cm="1">
        <f t="array" ref="AQ1929">IF(OR(COUNTIF(Y1929,$AZ$2:$AZ$19)),0,1)</f>
        <v>0</v>
      </c>
      <c r="AR1929" cm="1">
        <f t="array" ref="AR1929">IF(OR(COUNTIF(Z1929,$AZ$2:$AZ$19)),0,1)</f>
        <v>0</v>
      </c>
      <c r="AS1929" cm="1">
        <f t="array" ref="AS1929">IF(OR(COUNTIF(AA1929,$AZ$2:$AZ$19)),0,1)</f>
        <v>0</v>
      </c>
      <c r="AT1929" cm="1">
        <f t="array" ref="AT1929">IF(OR(COUNTIF(AB1929,$AZ$2:$AZ$19)),0,1)</f>
        <v>0</v>
      </c>
      <c r="AU1929" cm="1">
        <f t="array" ref="AU1929">IF(OR(COUNTIF(AC1929,$AZ$2:$AZ$19)),0,1)</f>
        <v>0</v>
      </c>
      <c r="AV1929" cm="1">
        <f t="array" ref="AV1929">IF(OR(COUNTIF(AD1929,$AZ$2:$AZ$19)),0,1)</f>
        <v>0</v>
      </c>
      <c r="AX1929">
        <f t="shared" si="34"/>
        <v>0</v>
      </c>
    </row>
    <row r="1930" spans="1:50" x14ac:dyDescent="0.3">
      <c r="A1930" s="88" t="str" cm="1">
        <f t="array" ref="A1930">IF(AX1930&gt;0,'Licensee Info'!$A$2:$A$2,"#N/A")</f>
        <v>#N/A</v>
      </c>
      <c r="B1930" s="88" t="str">
        <f>'Cover Sheet'!$A$3</f>
        <v>[insert AFS Reporting Period]</v>
      </c>
      <c r="C1930" s="88" t="str">
        <f>'Cover Sheet'!$D$3</f>
        <v>[insert all medical and adult-use license record numbers covered by this AFS]</v>
      </c>
      <c r="D1930" s="88" t="str">
        <f>'Cover Sheet'!$A$6</f>
        <v>[insert name of firm]</v>
      </c>
      <c r="E1930" s="88" t="str">
        <f>'Cover Sheet'!$B$6</f>
        <v>[insert CPA name]</v>
      </c>
      <c r="F1930" s="88" t="str">
        <f>'Cover Sheet'!$B$8</f>
        <v>[insert CPA license number]</v>
      </c>
      <c r="G1930" s="88" t="str">
        <f>'Cover Sheet'!$D$6</f>
        <v>[insert direct email address]</v>
      </c>
      <c r="H1930" s="88" t="str">
        <f>'Cover Sheet'!$D$8</f>
        <v>[insert direct phone number]</v>
      </c>
      <c r="I1930" s="88" t="str">
        <f>'Cover Sheet'!$D$10</f>
        <v>[insert firm mailing address]</v>
      </c>
      <c r="J1930" s="88" t="str">
        <f>'Licensee Info'!$E$2</f>
        <v>Report not attested to correctly</v>
      </c>
      <c r="K1930" s="91" t="s">
        <v>310</v>
      </c>
      <c r="L1930" s="91">
        <v>1</v>
      </c>
      <c r="M1930" s="91" t="s">
        <v>284</v>
      </c>
      <c r="N1930" s="91">
        <v>1</v>
      </c>
      <c r="O1930" s="91">
        <v>4</v>
      </c>
      <c r="P1930" s="91"/>
      <c r="Q1930" s="91"/>
      <c r="R1930" s="91">
        <v>0</v>
      </c>
      <c r="S1930" s="91">
        <v>0</v>
      </c>
      <c r="T1930" s="91">
        <v>0</v>
      </c>
      <c r="U1930" s="91">
        <v>0</v>
      </c>
      <c r="V1930" s="91">
        <v>0</v>
      </c>
      <c r="W1930" s="91">
        <v>0</v>
      </c>
      <c r="X1930" s="91">
        <v>0</v>
      </c>
      <c r="Y1930" s="91">
        <v>0</v>
      </c>
      <c r="Z1930" s="91">
        <v>0</v>
      </c>
      <c r="AA1930" s="91">
        <v>0</v>
      </c>
      <c r="AB1930" s="91">
        <v>0</v>
      </c>
      <c r="AC1930" s="91">
        <v>0</v>
      </c>
      <c r="AD1930" s="91">
        <v>0</v>
      </c>
      <c r="AE1930" s="91"/>
      <c r="AF1930" s="91"/>
      <c r="AG1930" s="91"/>
      <c r="AH1930" s="91"/>
      <c r="AJ1930" cm="1">
        <f t="array" ref="AJ1930">IF(OR(COUNTIF(R1930,$AZ$2:$AZ$19)),0,1)</f>
        <v>0</v>
      </c>
      <c r="AK1930" cm="1">
        <f t="array" ref="AK1930">IF(OR(COUNTIF(S1930,$AZ$2:$AZ$19)),0,1)</f>
        <v>0</v>
      </c>
      <c r="AL1930" cm="1">
        <f t="array" ref="AL1930">IF(OR(COUNTIF(T1930,$AZ$2:$AZ$19)),0,1)</f>
        <v>0</v>
      </c>
      <c r="AM1930" cm="1">
        <f t="array" ref="AM1930">IF(OR(COUNTIF(U1930,$AZ$2:$AZ$19)),0,1)</f>
        <v>0</v>
      </c>
      <c r="AN1930" cm="1">
        <f t="array" ref="AN1930">IF(OR(COUNTIF(V1930,$AZ$2:$AZ$19)),0,1)</f>
        <v>0</v>
      </c>
      <c r="AO1930" cm="1">
        <f t="array" ref="AO1930">IF(OR(COUNTIF(W1930,$AZ$2:$AZ$19)),0,1)</f>
        <v>0</v>
      </c>
      <c r="AP1930" cm="1">
        <f t="array" ref="AP1930">IF(OR(COUNTIF(X1930,$AZ$2:$AZ$19)),0,1)</f>
        <v>0</v>
      </c>
      <c r="AQ1930" cm="1">
        <f t="array" ref="AQ1930">IF(OR(COUNTIF(Y1930,$AZ$2:$AZ$19)),0,1)</f>
        <v>0</v>
      </c>
      <c r="AR1930" cm="1">
        <f t="array" ref="AR1930">IF(OR(COUNTIF(Z1930,$AZ$2:$AZ$19)),0,1)</f>
        <v>0</v>
      </c>
      <c r="AS1930" cm="1">
        <f t="array" ref="AS1930">IF(OR(COUNTIF(AA1930,$AZ$2:$AZ$19)),0,1)</f>
        <v>0</v>
      </c>
      <c r="AT1930" cm="1">
        <f t="array" ref="AT1930">IF(OR(COUNTIF(AB1930,$AZ$2:$AZ$19)),0,1)</f>
        <v>0</v>
      </c>
      <c r="AU1930" cm="1">
        <f t="array" ref="AU1930">IF(OR(COUNTIF(AC1930,$AZ$2:$AZ$19)),0,1)</f>
        <v>0</v>
      </c>
      <c r="AV1930" cm="1">
        <f t="array" ref="AV1930">IF(OR(COUNTIF(AD1930,$AZ$2:$AZ$19)),0,1)</f>
        <v>0</v>
      </c>
      <c r="AX1930">
        <f t="shared" si="34"/>
        <v>0</v>
      </c>
    </row>
    <row r="1931" spans="1:50" x14ac:dyDescent="0.3">
      <c r="A1931" s="92" t="str" cm="1">
        <f t="array" ref="A1931">IF(AX1931&gt;0,'Licensee Info'!$A$2:$A$2,"#N/A")</f>
        <v>#N/A</v>
      </c>
      <c r="B1931" s="88" t="str">
        <f>'Cover Sheet'!$A$3</f>
        <v>[insert AFS Reporting Period]</v>
      </c>
      <c r="C1931" s="88" t="str">
        <f>'Cover Sheet'!$D$3</f>
        <v>[insert all medical and adult-use license record numbers covered by this AFS]</v>
      </c>
      <c r="D1931" s="88" t="str">
        <f>'Cover Sheet'!$A$6</f>
        <v>[insert name of firm]</v>
      </c>
      <c r="E1931" s="88" t="str">
        <f>'Cover Sheet'!$B$6</f>
        <v>[insert CPA name]</v>
      </c>
      <c r="F1931" s="88" t="str">
        <f>'Cover Sheet'!$B$8</f>
        <v>[insert CPA license number]</v>
      </c>
      <c r="G1931" s="88" t="str">
        <f>'Cover Sheet'!$D$6</f>
        <v>[insert direct email address]</v>
      </c>
      <c r="H1931" s="88" t="str">
        <f>'Cover Sheet'!$D$8</f>
        <v>[insert direct phone number]</v>
      </c>
      <c r="I1931" s="88" t="str">
        <f>'Cover Sheet'!$D$10</f>
        <v>[insert firm mailing address]</v>
      </c>
      <c r="J1931" s="88" t="str">
        <f>'Licensee Info'!$E$2</f>
        <v>Report not attested to correctly</v>
      </c>
      <c r="K1931" t="s">
        <v>310</v>
      </c>
      <c r="L1931">
        <v>1</v>
      </c>
      <c r="M1931" t="s">
        <v>284</v>
      </c>
      <c r="N1931">
        <v>1</v>
      </c>
      <c r="O1931">
        <v>5</v>
      </c>
      <c r="R1931">
        <v>0</v>
      </c>
      <c r="S1931">
        <v>0</v>
      </c>
      <c r="T1931">
        <v>0</v>
      </c>
      <c r="U1931">
        <v>0</v>
      </c>
      <c r="V1931">
        <v>0</v>
      </c>
      <c r="W1931">
        <v>0</v>
      </c>
      <c r="X1931">
        <v>0</v>
      </c>
      <c r="Y1931">
        <v>0</v>
      </c>
      <c r="Z1931">
        <v>0</v>
      </c>
      <c r="AA1931">
        <v>0</v>
      </c>
      <c r="AB1931">
        <v>0</v>
      </c>
      <c r="AC1931">
        <v>0</v>
      </c>
      <c r="AD1931">
        <v>0</v>
      </c>
      <c r="AJ1931" cm="1">
        <f t="array" ref="AJ1931">IF(OR(COUNTIF(R1931,$AZ$2:$AZ$19)),0,1)</f>
        <v>0</v>
      </c>
      <c r="AK1931" cm="1">
        <f t="array" ref="AK1931">IF(OR(COUNTIF(S1931,$AZ$2:$AZ$19)),0,1)</f>
        <v>0</v>
      </c>
      <c r="AL1931" cm="1">
        <f t="array" ref="AL1931">IF(OR(COUNTIF(T1931,$AZ$2:$AZ$19)),0,1)</f>
        <v>0</v>
      </c>
      <c r="AM1931" cm="1">
        <f t="array" ref="AM1931">IF(OR(COUNTIF(U1931,$AZ$2:$AZ$19)),0,1)</f>
        <v>0</v>
      </c>
      <c r="AN1931" cm="1">
        <f t="array" ref="AN1931">IF(OR(COUNTIF(V1931,$AZ$2:$AZ$19)),0,1)</f>
        <v>0</v>
      </c>
      <c r="AO1931" cm="1">
        <f t="array" ref="AO1931">IF(OR(COUNTIF(W1931,$AZ$2:$AZ$19)),0,1)</f>
        <v>0</v>
      </c>
      <c r="AP1931" cm="1">
        <f t="array" ref="AP1931">IF(OR(COUNTIF(X1931,$AZ$2:$AZ$19)),0,1)</f>
        <v>0</v>
      </c>
      <c r="AQ1931" cm="1">
        <f t="array" ref="AQ1931">IF(OR(COUNTIF(Y1931,$AZ$2:$AZ$19)),0,1)</f>
        <v>0</v>
      </c>
      <c r="AR1931" cm="1">
        <f t="array" ref="AR1931">IF(OR(COUNTIF(Z1931,$AZ$2:$AZ$19)),0,1)</f>
        <v>0</v>
      </c>
      <c r="AS1931" cm="1">
        <f t="array" ref="AS1931">IF(OR(COUNTIF(AA1931,$AZ$2:$AZ$19)),0,1)</f>
        <v>0</v>
      </c>
      <c r="AT1931" cm="1">
        <f t="array" ref="AT1931">IF(OR(COUNTIF(AB1931,$AZ$2:$AZ$19)),0,1)</f>
        <v>0</v>
      </c>
      <c r="AU1931" cm="1">
        <f t="array" ref="AU1931">IF(OR(COUNTIF(AC1931,$AZ$2:$AZ$19)),0,1)</f>
        <v>0</v>
      </c>
      <c r="AV1931" cm="1">
        <f t="array" ref="AV1931">IF(OR(COUNTIF(AD1931,$AZ$2:$AZ$19)),0,1)</f>
        <v>0</v>
      </c>
      <c r="AX1931">
        <f t="shared" si="34"/>
        <v>0</v>
      </c>
    </row>
    <row r="1932" spans="1:50" x14ac:dyDescent="0.3">
      <c r="A1932" s="88" t="str" cm="1">
        <f t="array" ref="A1932">IF(AX1932&gt;0,'Licensee Info'!$A$2:$A$2,"#N/A")</f>
        <v>#N/A</v>
      </c>
      <c r="B1932" s="88" t="str">
        <f>'Cover Sheet'!$A$3</f>
        <v>[insert AFS Reporting Period]</v>
      </c>
      <c r="C1932" s="88" t="str">
        <f>'Cover Sheet'!$D$3</f>
        <v>[insert all medical and adult-use license record numbers covered by this AFS]</v>
      </c>
      <c r="D1932" s="88" t="str">
        <f>'Cover Sheet'!$A$6</f>
        <v>[insert name of firm]</v>
      </c>
      <c r="E1932" s="88" t="str">
        <f>'Cover Sheet'!$B$6</f>
        <v>[insert CPA name]</v>
      </c>
      <c r="F1932" s="88" t="str">
        <f>'Cover Sheet'!$B$8</f>
        <v>[insert CPA license number]</v>
      </c>
      <c r="G1932" s="88" t="str">
        <f>'Cover Sheet'!$D$6</f>
        <v>[insert direct email address]</v>
      </c>
      <c r="H1932" s="88" t="str">
        <f>'Cover Sheet'!$D$8</f>
        <v>[insert direct phone number]</v>
      </c>
      <c r="I1932" s="88" t="str">
        <f>'Cover Sheet'!$D$10</f>
        <v>[insert firm mailing address]</v>
      </c>
      <c r="J1932" s="88" t="str">
        <f>'Licensee Info'!$E$2</f>
        <v>Report not attested to correctly</v>
      </c>
      <c r="K1932" s="91" t="s">
        <v>310</v>
      </c>
      <c r="L1932" s="91">
        <v>1</v>
      </c>
      <c r="M1932" s="91" t="s">
        <v>284</v>
      </c>
      <c r="N1932" s="91">
        <v>1</v>
      </c>
      <c r="O1932" s="91">
        <v>6</v>
      </c>
      <c r="P1932" s="91"/>
      <c r="Q1932" s="91"/>
      <c r="R1932" s="91">
        <v>0</v>
      </c>
      <c r="S1932" s="91">
        <v>0</v>
      </c>
      <c r="T1932" s="91">
        <v>0</v>
      </c>
      <c r="U1932" s="91">
        <v>0</v>
      </c>
      <c r="V1932" s="91">
        <v>0</v>
      </c>
      <c r="W1932" s="91">
        <v>0</v>
      </c>
      <c r="X1932" s="91">
        <v>0</v>
      </c>
      <c r="Y1932" s="91">
        <v>0</v>
      </c>
      <c r="Z1932" s="91">
        <v>0</v>
      </c>
      <c r="AA1932" s="91">
        <v>0</v>
      </c>
      <c r="AB1932" s="91">
        <v>0</v>
      </c>
      <c r="AC1932" s="91">
        <v>0</v>
      </c>
      <c r="AD1932" s="91">
        <v>0</v>
      </c>
      <c r="AE1932" s="91"/>
      <c r="AF1932" s="91"/>
      <c r="AG1932" s="91"/>
      <c r="AH1932" s="91"/>
      <c r="AJ1932" cm="1">
        <f t="array" ref="AJ1932">IF(OR(COUNTIF(R1932,$AZ$2:$AZ$19)),0,1)</f>
        <v>0</v>
      </c>
      <c r="AK1932" cm="1">
        <f t="array" ref="AK1932">IF(OR(COUNTIF(S1932,$AZ$2:$AZ$19)),0,1)</f>
        <v>0</v>
      </c>
      <c r="AL1932" cm="1">
        <f t="array" ref="AL1932">IF(OR(COUNTIF(T1932,$AZ$2:$AZ$19)),0,1)</f>
        <v>0</v>
      </c>
      <c r="AM1932" cm="1">
        <f t="array" ref="AM1932">IF(OR(COUNTIF(U1932,$AZ$2:$AZ$19)),0,1)</f>
        <v>0</v>
      </c>
      <c r="AN1932" cm="1">
        <f t="array" ref="AN1932">IF(OR(COUNTIF(V1932,$AZ$2:$AZ$19)),0,1)</f>
        <v>0</v>
      </c>
      <c r="AO1932" cm="1">
        <f t="array" ref="AO1932">IF(OR(COUNTIF(W1932,$AZ$2:$AZ$19)),0,1)</f>
        <v>0</v>
      </c>
      <c r="AP1932" cm="1">
        <f t="array" ref="AP1932">IF(OR(COUNTIF(X1932,$AZ$2:$AZ$19)),0,1)</f>
        <v>0</v>
      </c>
      <c r="AQ1932" cm="1">
        <f t="array" ref="AQ1932">IF(OR(COUNTIF(Y1932,$AZ$2:$AZ$19)),0,1)</f>
        <v>0</v>
      </c>
      <c r="AR1932" cm="1">
        <f t="array" ref="AR1932">IF(OR(COUNTIF(Z1932,$AZ$2:$AZ$19)),0,1)</f>
        <v>0</v>
      </c>
      <c r="AS1932" cm="1">
        <f t="array" ref="AS1932">IF(OR(COUNTIF(AA1932,$AZ$2:$AZ$19)),0,1)</f>
        <v>0</v>
      </c>
      <c r="AT1932" cm="1">
        <f t="array" ref="AT1932">IF(OR(COUNTIF(AB1932,$AZ$2:$AZ$19)),0,1)</f>
        <v>0</v>
      </c>
      <c r="AU1932" cm="1">
        <f t="array" ref="AU1932">IF(OR(COUNTIF(AC1932,$AZ$2:$AZ$19)),0,1)</f>
        <v>0</v>
      </c>
      <c r="AV1932" cm="1">
        <f t="array" ref="AV1932">IF(OR(COUNTIF(AD1932,$AZ$2:$AZ$19)),0,1)</f>
        <v>0</v>
      </c>
      <c r="AX1932">
        <f t="shared" si="34"/>
        <v>0</v>
      </c>
    </row>
    <row r="1933" spans="1:50" x14ac:dyDescent="0.3">
      <c r="A1933" s="92" t="str" cm="1">
        <f t="array" ref="A1933">IF(AX1933&gt;0,'Licensee Info'!$A$2:$A$2,"#N/A")</f>
        <v>#N/A</v>
      </c>
      <c r="B1933" s="88" t="str">
        <f>'Cover Sheet'!$A$3</f>
        <v>[insert AFS Reporting Period]</v>
      </c>
      <c r="C1933" s="88" t="str">
        <f>'Cover Sheet'!$D$3</f>
        <v>[insert all medical and adult-use license record numbers covered by this AFS]</v>
      </c>
      <c r="D1933" s="88" t="str">
        <f>'Cover Sheet'!$A$6</f>
        <v>[insert name of firm]</v>
      </c>
      <c r="E1933" s="88" t="str">
        <f>'Cover Sheet'!$B$6</f>
        <v>[insert CPA name]</v>
      </c>
      <c r="F1933" s="88" t="str">
        <f>'Cover Sheet'!$B$8</f>
        <v>[insert CPA license number]</v>
      </c>
      <c r="G1933" s="88" t="str">
        <f>'Cover Sheet'!$D$6</f>
        <v>[insert direct email address]</v>
      </c>
      <c r="H1933" s="88" t="str">
        <f>'Cover Sheet'!$D$8</f>
        <v>[insert direct phone number]</v>
      </c>
      <c r="I1933" s="88" t="str">
        <f>'Cover Sheet'!$D$10</f>
        <v>[insert firm mailing address]</v>
      </c>
      <c r="J1933" s="88" t="str">
        <f>'Licensee Info'!$E$2</f>
        <v>Report not attested to correctly</v>
      </c>
      <c r="K1933" t="s">
        <v>310</v>
      </c>
      <c r="L1933">
        <v>1</v>
      </c>
      <c r="M1933" t="s">
        <v>284</v>
      </c>
      <c r="N1933">
        <v>1</v>
      </c>
      <c r="O1933">
        <v>7</v>
      </c>
      <c r="R1933">
        <v>0</v>
      </c>
      <c r="S1933">
        <v>0</v>
      </c>
      <c r="T1933">
        <v>0</v>
      </c>
      <c r="U1933">
        <v>0</v>
      </c>
      <c r="V1933">
        <v>0</v>
      </c>
      <c r="W1933">
        <v>0</v>
      </c>
      <c r="X1933">
        <v>0</v>
      </c>
      <c r="Y1933">
        <v>0</v>
      </c>
      <c r="Z1933">
        <v>0</v>
      </c>
      <c r="AA1933">
        <v>0</v>
      </c>
      <c r="AB1933">
        <v>0</v>
      </c>
      <c r="AC1933">
        <v>0</v>
      </c>
      <c r="AD1933">
        <v>0</v>
      </c>
      <c r="AJ1933" cm="1">
        <f t="array" ref="AJ1933">IF(OR(COUNTIF(R1933,$AZ$2:$AZ$19)),0,1)</f>
        <v>0</v>
      </c>
      <c r="AK1933" cm="1">
        <f t="array" ref="AK1933">IF(OR(COUNTIF(S1933,$AZ$2:$AZ$19)),0,1)</f>
        <v>0</v>
      </c>
      <c r="AL1933" cm="1">
        <f t="array" ref="AL1933">IF(OR(COUNTIF(T1933,$AZ$2:$AZ$19)),0,1)</f>
        <v>0</v>
      </c>
      <c r="AM1933" cm="1">
        <f t="array" ref="AM1933">IF(OR(COUNTIF(U1933,$AZ$2:$AZ$19)),0,1)</f>
        <v>0</v>
      </c>
      <c r="AN1933" cm="1">
        <f t="array" ref="AN1933">IF(OR(COUNTIF(V1933,$AZ$2:$AZ$19)),0,1)</f>
        <v>0</v>
      </c>
      <c r="AO1933" cm="1">
        <f t="array" ref="AO1933">IF(OR(COUNTIF(W1933,$AZ$2:$AZ$19)),0,1)</f>
        <v>0</v>
      </c>
      <c r="AP1933" cm="1">
        <f t="array" ref="AP1933">IF(OR(COUNTIF(X1933,$AZ$2:$AZ$19)),0,1)</f>
        <v>0</v>
      </c>
      <c r="AQ1933" cm="1">
        <f t="array" ref="AQ1933">IF(OR(COUNTIF(Y1933,$AZ$2:$AZ$19)),0,1)</f>
        <v>0</v>
      </c>
      <c r="AR1933" cm="1">
        <f t="array" ref="AR1933">IF(OR(COUNTIF(Z1933,$AZ$2:$AZ$19)),0,1)</f>
        <v>0</v>
      </c>
      <c r="AS1933" cm="1">
        <f t="array" ref="AS1933">IF(OR(COUNTIF(AA1933,$AZ$2:$AZ$19)),0,1)</f>
        <v>0</v>
      </c>
      <c r="AT1933" cm="1">
        <f t="array" ref="AT1933">IF(OR(COUNTIF(AB1933,$AZ$2:$AZ$19)),0,1)</f>
        <v>0</v>
      </c>
      <c r="AU1933" cm="1">
        <f t="array" ref="AU1933">IF(OR(COUNTIF(AC1933,$AZ$2:$AZ$19)),0,1)</f>
        <v>0</v>
      </c>
      <c r="AV1933" cm="1">
        <f t="array" ref="AV1933">IF(OR(COUNTIF(AD1933,$AZ$2:$AZ$19)),0,1)</f>
        <v>0</v>
      </c>
      <c r="AX1933">
        <f t="shared" si="34"/>
        <v>0</v>
      </c>
    </row>
    <row r="1934" spans="1:50" x14ac:dyDescent="0.3">
      <c r="A1934" s="88" t="str" cm="1">
        <f t="array" ref="A1934">IF(AX1934&gt;0,'Licensee Info'!$A$2:$A$2,"#N/A")</f>
        <v>#N/A</v>
      </c>
      <c r="B1934" s="88" t="str">
        <f>'Cover Sheet'!$A$3</f>
        <v>[insert AFS Reporting Period]</v>
      </c>
      <c r="C1934" s="88" t="str">
        <f>'Cover Sheet'!$D$3</f>
        <v>[insert all medical and adult-use license record numbers covered by this AFS]</v>
      </c>
      <c r="D1934" s="88" t="str">
        <f>'Cover Sheet'!$A$6</f>
        <v>[insert name of firm]</v>
      </c>
      <c r="E1934" s="88" t="str">
        <f>'Cover Sheet'!$B$6</f>
        <v>[insert CPA name]</v>
      </c>
      <c r="F1934" s="88" t="str">
        <f>'Cover Sheet'!$B$8</f>
        <v>[insert CPA license number]</v>
      </c>
      <c r="G1934" s="88" t="str">
        <f>'Cover Sheet'!$D$6</f>
        <v>[insert direct email address]</v>
      </c>
      <c r="H1934" s="88" t="str">
        <f>'Cover Sheet'!$D$8</f>
        <v>[insert direct phone number]</v>
      </c>
      <c r="I1934" s="88" t="str">
        <f>'Cover Sheet'!$D$10</f>
        <v>[insert firm mailing address]</v>
      </c>
      <c r="J1934" s="88" t="str">
        <f>'Licensee Info'!$E$2</f>
        <v>Report not attested to correctly</v>
      </c>
      <c r="K1934" s="91" t="s">
        <v>310</v>
      </c>
      <c r="L1934" s="91">
        <v>1</v>
      </c>
      <c r="M1934" s="91" t="s">
        <v>284</v>
      </c>
      <c r="N1934" s="91">
        <v>1</v>
      </c>
      <c r="O1934" s="91">
        <v>8</v>
      </c>
      <c r="P1934" s="91"/>
      <c r="Q1934" s="91"/>
      <c r="R1934" s="91">
        <v>0</v>
      </c>
      <c r="S1934" s="91">
        <v>0</v>
      </c>
      <c r="T1934" s="91">
        <v>0</v>
      </c>
      <c r="U1934" s="91">
        <v>0</v>
      </c>
      <c r="V1934" s="91">
        <v>0</v>
      </c>
      <c r="W1934" s="91">
        <v>0</v>
      </c>
      <c r="X1934" s="91">
        <v>0</v>
      </c>
      <c r="Y1934" s="91">
        <v>0</v>
      </c>
      <c r="Z1934" s="91">
        <v>0</v>
      </c>
      <c r="AA1934" s="91">
        <v>0</v>
      </c>
      <c r="AB1934" s="91">
        <v>0</v>
      </c>
      <c r="AC1934" s="91">
        <v>0</v>
      </c>
      <c r="AD1934" s="91">
        <v>0</v>
      </c>
      <c r="AE1934" s="91"/>
      <c r="AF1934" s="91"/>
      <c r="AG1934" s="91"/>
      <c r="AH1934" s="91"/>
      <c r="AJ1934" cm="1">
        <f t="array" ref="AJ1934">IF(OR(COUNTIF(R1934,$AZ$2:$AZ$19)),0,1)</f>
        <v>0</v>
      </c>
      <c r="AK1934" cm="1">
        <f t="array" ref="AK1934">IF(OR(COUNTIF(S1934,$AZ$2:$AZ$19)),0,1)</f>
        <v>0</v>
      </c>
      <c r="AL1934" cm="1">
        <f t="array" ref="AL1934">IF(OR(COUNTIF(T1934,$AZ$2:$AZ$19)),0,1)</f>
        <v>0</v>
      </c>
      <c r="AM1934" cm="1">
        <f t="array" ref="AM1934">IF(OR(COUNTIF(U1934,$AZ$2:$AZ$19)),0,1)</f>
        <v>0</v>
      </c>
      <c r="AN1934" cm="1">
        <f t="array" ref="AN1934">IF(OR(COUNTIF(V1934,$AZ$2:$AZ$19)),0,1)</f>
        <v>0</v>
      </c>
      <c r="AO1934" cm="1">
        <f t="array" ref="AO1934">IF(OR(COUNTIF(W1934,$AZ$2:$AZ$19)),0,1)</f>
        <v>0</v>
      </c>
      <c r="AP1934" cm="1">
        <f t="array" ref="AP1934">IF(OR(COUNTIF(X1934,$AZ$2:$AZ$19)),0,1)</f>
        <v>0</v>
      </c>
      <c r="AQ1934" cm="1">
        <f t="array" ref="AQ1934">IF(OR(COUNTIF(Y1934,$AZ$2:$AZ$19)),0,1)</f>
        <v>0</v>
      </c>
      <c r="AR1934" cm="1">
        <f t="array" ref="AR1934">IF(OR(COUNTIF(Z1934,$AZ$2:$AZ$19)),0,1)</f>
        <v>0</v>
      </c>
      <c r="AS1934" cm="1">
        <f t="array" ref="AS1934">IF(OR(COUNTIF(AA1934,$AZ$2:$AZ$19)),0,1)</f>
        <v>0</v>
      </c>
      <c r="AT1934" cm="1">
        <f t="array" ref="AT1934">IF(OR(COUNTIF(AB1934,$AZ$2:$AZ$19)),0,1)</f>
        <v>0</v>
      </c>
      <c r="AU1934" cm="1">
        <f t="array" ref="AU1934">IF(OR(COUNTIF(AC1934,$AZ$2:$AZ$19)),0,1)</f>
        <v>0</v>
      </c>
      <c r="AV1934" cm="1">
        <f t="array" ref="AV1934">IF(OR(COUNTIF(AD1934,$AZ$2:$AZ$19)),0,1)</f>
        <v>0</v>
      </c>
      <c r="AX1934">
        <f t="shared" si="34"/>
        <v>0</v>
      </c>
    </row>
    <row r="1935" spans="1:50" x14ac:dyDescent="0.3">
      <c r="A1935" s="92" t="str" cm="1">
        <f t="array" ref="A1935">IF(AX1935&gt;0,'Licensee Info'!$A$2:$A$2,"#N/A")</f>
        <v>#N/A</v>
      </c>
      <c r="B1935" s="88" t="str">
        <f>'Cover Sheet'!$A$3</f>
        <v>[insert AFS Reporting Period]</v>
      </c>
      <c r="C1935" s="88" t="str">
        <f>'Cover Sheet'!$D$3</f>
        <v>[insert all medical and adult-use license record numbers covered by this AFS]</v>
      </c>
      <c r="D1935" s="88" t="str">
        <f>'Cover Sheet'!$A$6</f>
        <v>[insert name of firm]</v>
      </c>
      <c r="E1935" s="88" t="str">
        <f>'Cover Sheet'!$B$6</f>
        <v>[insert CPA name]</v>
      </c>
      <c r="F1935" s="88" t="str">
        <f>'Cover Sheet'!$B$8</f>
        <v>[insert CPA license number]</v>
      </c>
      <c r="G1935" s="88" t="str">
        <f>'Cover Sheet'!$D$6</f>
        <v>[insert direct email address]</v>
      </c>
      <c r="H1935" s="88" t="str">
        <f>'Cover Sheet'!$D$8</f>
        <v>[insert direct phone number]</v>
      </c>
      <c r="I1935" s="88" t="str">
        <f>'Cover Sheet'!$D$10</f>
        <v>[insert firm mailing address]</v>
      </c>
      <c r="J1935" s="88" t="str">
        <f>'Licensee Info'!$E$2</f>
        <v>Report not attested to correctly</v>
      </c>
      <c r="K1935" t="s">
        <v>310</v>
      </c>
      <c r="L1935">
        <v>1</v>
      </c>
      <c r="M1935" t="s">
        <v>284</v>
      </c>
      <c r="N1935">
        <v>1</v>
      </c>
      <c r="O1935">
        <v>9</v>
      </c>
      <c r="R1935">
        <v>0</v>
      </c>
      <c r="S1935">
        <v>0</v>
      </c>
      <c r="T1935">
        <v>0</v>
      </c>
      <c r="U1935">
        <v>0</v>
      </c>
      <c r="V1935">
        <v>0</v>
      </c>
      <c r="W1935">
        <v>0</v>
      </c>
      <c r="X1935">
        <v>0</v>
      </c>
      <c r="Y1935">
        <v>0</v>
      </c>
      <c r="Z1935">
        <v>0</v>
      </c>
      <c r="AA1935">
        <v>0</v>
      </c>
      <c r="AB1935">
        <v>0</v>
      </c>
      <c r="AC1935">
        <v>0</v>
      </c>
      <c r="AD1935">
        <v>0</v>
      </c>
      <c r="AJ1935" cm="1">
        <f t="array" ref="AJ1935">IF(OR(COUNTIF(R1935,$AZ$2:$AZ$19)),0,1)</f>
        <v>0</v>
      </c>
      <c r="AK1935" cm="1">
        <f t="array" ref="AK1935">IF(OR(COUNTIF(S1935,$AZ$2:$AZ$19)),0,1)</f>
        <v>0</v>
      </c>
      <c r="AL1935" cm="1">
        <f t="array" ref="AL1935">IF(OR(COUNTIF(T1935,$AZ$2:$AZ$19)),0,1)</f>
        <v>0</v>
      </c>
      <c r="AM1935" cm="1">
        <f t="array" ref="AM1935">IF(OR(COUNTIF(U1935,$AZ$2:$AZ$19)),0,1)</f>
        <v>0</v>
      </c>
      <c r="AN1935" cm="1">
        <f t="array" ref="AN1935">IF(OR(COUNTIF(V1935,$AZ$2:$AZ$19)),0,1)</f>
        <v>0</v>
      </c>
      <c r="AO1935" cm="1">
        <f t="array" ref="AO1935">IF(OR(COUNTIF(W1935,$AZ$2:$AZ$19)),0,1)</f>
        <v>0</v>
      </c>
      <c r="AP1935" cm="1">
        <f t="array" ref="AP1935">IF(OR(COUNTIF(X1935,$AZ$2:$AZ$19)),0,1)</f>
        <v>0</v>
      </c>
      <c r="AQ1935" cm="1">
        <f t="array" ref="AQ1935">IF(OR(COUNTIF(Y1935,$AZ$2:$AZ$19)),0,1)</f>
        <v>0</v>
      </c>
      <c r="AR1935" cm="1">
        <f t="array" ref="AR1935">IF(OR(COUNTIF(Z1935,$AZ$2:$AZ$19)),0,1)</f>
        <v>0</v>
      </c>
      <c r="AS1935" cm="1">
        <f t="array" ref="AS1935">IF(OR(COUNTIF(AA1935,$AZ$2:$AZ$19)),0,1)</f>
        <v>0</v>
      </c>
      <c r="AT1935" cm="1">
        <f t="array" ref="AT1935">IF(OR(COUNTIF(AB1935,$AZ$2:$AZ$19)),0,1)</f>
        <v>0</v>
      </c>
      <c r="AU1935" cm="1">
        <f t="array" ref="AU1935">IF(OR(COUNTIF(AC1935,$AZ$2:$AZ$19)),0,1)</f>
        <v>0</v>
      </c>
      <c r="AV1935" cm="1">
        <f t="array" ref="AV1935">IF(OR(COUNTIF(AD1935,$AZ$2:$AZ$19)),0,1)</f>
        <v>0</v>
      </c>
      <c r="AX1935">
        <f t="shared" ref="AX1935:AX1998" si="35">SUM(AJ1935:AV1935)</f>
        <v>0</v>
      </c>
    </row>
    <row r="1936" spans="1:50" x14ac:dyDescent="0.3">
      <c r="A1936" s="88" t="str" cm="1">
        <f t="array" ref="A1936">IF(AX1936&gt;0,'Licensee Info'!$A$2:$A$2,"#N/A")</f>
        <v>#N/A</v>
      </c>
      <c r="B1936" s="88" t="str">
        <f>'Cover Sheet'!$A$3</f>
        <v>[insert AFS Reporting Period]</v>
      </c>
      <c r="C1936" s="88" t="str">
        <f>'Cover Sheet'!$D$3</f>
        <v>[insert all medical and adult-use license record numbers covered by this AFS]</v>
      </c>
      <c r="D1936" s="88" t="str">
        <f>'Cover Sheet'!$A$6</f>
        <v>[insert name of firm]</v>
      </c>
      <c r="E1936" s="88" t="str">
        <f>'Cover Sheet'!$B$6</f>
        <v>[insert CPA name]</v>
      </c>
      <c r="F1936" s="88" t="str">
        <f>'Cover Sheet'!$B$8</f>
        <v>[insert CPA license number]</v>
      </c>
      <c r="G1936" s="88" t="str">
        <f>'Cover Sheet'!$D$6</f>
        <v>[insert direct email address]</v>
      </c>
      <c r="H1936" s="88" t="str">
        <f>'Cover Sheet'!$D$8</f>
        <v>[insert direct phone number]</v>
      </c>
      <c r="I1936" s="88" t="str">
        <f>'Cover Sheet'!$D$10</f>
        <v>[insert firm mailing address]</v>
      </c>
      <c r="J1936" s="88" t="str">
        <f>'Licensee Info'!$E$2</f>
        <v>Report not attested to correctly</v>
      </c>
      <c r="K1936" s="91" t="s">
        <v>310</v>
      </c>
      <c r="L1936" s="91">
        <v>1</v>
      </c>
      <c r="M1936" s="91" t="s">
        <v>284</v>
      </c>
      <c r="N1936" s="91">
        <v>1</v>
      </c>
      <c r="O1936" s="91">
        <v>10</v>
      </c>
      <c r="P1936" s="91"/>
      <c r="Q1936" s="91"/>
      <c r="R1936" s="91">
        <v>0</v>
      </c>
      <c r="S1936" s="91">
        <v>0</v>
      </c>
      <c r="T1936" s="91">
        <v>0</v>
      </c>
      <c r="U1936" s="91">
        <v>0</v>
      </c>
      <c r="V1936" s="91">
        <v>0</v>
      </c>
      <c r="W1936" s="91">
        <v>0</v>
      </c>
      <c r="X1936" s="91">
        <v>0</v>
      </c>
      <c r="Y1936" s="91">
        <v>0</v>
      </c>
      <c r="Z1936" s="91">
        <v>0</v>
      </c>
      <c r="AA1936" s="91">
        <v>0</v>
      </c>
      <c r="AB1936" s="91">
        <v>0</v>
      </c>
      <c r="AC1936" s="91">
        <v>0</v>
      </c>
      <c r="AD1936" s="91">
        <v>0</v>
      </c>
      <c r="AE1936" s="91"/>
      <c r="AF1936" s="91"/>
      <c r="AG1936" s="91"/>
      <c r="AH1936" s="91"/>
      <c r="AJ1936" cm="1">
        <f t="array" ref="AJ1936">IF(OR(COUNTIF(R1936,$AZ$2:$AZ$19)),0,1)</f>
        <v>0</v>
      </c>
      <c r="AK1936" cm="1">
        <f t="array" ref="AK1936">IF(OR(COUNTIF(S1936,$AZ$2:$AZ$19)),0,1)</f>
        <v>0</v>
      </c>
      <c r="AL1936" cm="1">
        <f t="array" ref="AL1936">IF(OR(COUNTIF(T1936,$AZ$2:$AZ$19)),0,1)</f>
        <v>0</v>
      </c>
      <c r="AM1936" cm="1">
        <f t="array" ref="AM1936">IF(OR(COUNTIF(U1936,$AZ$2:$AZ$19)),0,1)</f>
        <v>0</v>
      </c>
      <c r="AN1936" cm="1">
        <f t="array" ref="AN1936">IF(OR(COUNTIF(V1936,$AZ$2:$AZ$19)),0,1)</f>
        <v>0</v>
      </c>
      <c r="AO1936" cm="1">
        <f t="array" ref="AO1936">IF(OR(COUNTIF(W1936,$AZ$2:$AZ$19)),0,1)</f>
        <v>0</v>
      </c>
      <c r="AP1936" cm="1">
        <f t="array" ref="AP1936">IF(OR(COUNTIF(X1936,$AZ$2:$AZ$19)),0,1)</f>
        <v>0</v>
      </c>
      <c r="AQ1936" cm="1">
        <f t="array" ref="AQ1936">IF(OR(COUNTIF(Y1936,$AZ$2:$AZ$19)),0,1)</f>
        <v>0</v>
      </c>
      <c r="AR1936" cm="1">
        <f t="array" ref="AR1936">IF(OR(COUNTIF(Z1936,$AZ$2:$AZ$19)),0,1)</f>
        <v>0</v>
      </c>
      <c r="AS1936" cm="1">
        <f t="array" ref="AS1936">IF(OR(COUNTIF(AA1936,$AZ$2:$AZ$19)),0,1)</f>
        <v>0</v>
      </c>
      <c r="AT1936" cm="1">
        <f t="array" ref="AT1936">IF(OR(COUNTIF(AB1936,$AZ$2:$AZ$19)),0,1)</f>
        <v>0</v>
      </c>
      <c r="AU1936" cm="1">
        <f t="array" ref="AU1936">IF(OR(COUNTIF(AC1936,$AZ$2:$AZ$19)),0,1)</f>
        <v>0</v>
      </c>
      <c r="AV1936" cm="1">
        <f t="array" ref="AV1936">IF(OR(COUNTIF(AD1936,$AZ$2:$AZ$19)),0,1)</f>
        <v>0</v>
      </c>
      <c r="AX1936">
        <f t="shared" si="35"/>
        <v>0</v>
      </c>
    </row>
    <row r="1937" spans="1:50" x14ac:dyDescent="0.3">
      <c r="A1937" s="92" t="str" cm="1">
        <f t="array" aca="1" ref="A1937" ca="1">IF(AX1937&gt;0,'Licensee Info'!$A$2:$A$2,"#N/A")</f>
        <v>#N/A</v>
      </c>
      <c r="B1937" s="88" t="str">
        <f>'Cover Sheet'!$A$3</f>
        <v>[insert AFS Reporting Period]</v>
      </c>
      <c r="C1937" s="88" t="str">
        <f>'Cover Sheet'!$D$3</f>
        <v>[insert all medical and adult-use license record numbers covered by this AFS]</v>
      </c>
      <c r="D1937" s="88" t="str">
        <f>'Cover Sheet'!$A$6</f>
        <v>[insert name of firm]</v>
      </c>
      <c r="E1937" s="88" t="str">
        <f>'Cover Sheet'!$B$6</f>
        <v>[insert CPA name]</v>
      </c>
      <c r="F1937" s="88" t="str">
        <f>'Cover Sheet'!$B$8</f>
        <v>[insert CPA license number]</v>
      </c>
      <c r="G1937" s="88" t="str">
        <f>'Cover Sheet'!$D$6</f>
        <v>[insert direct email address]</v>
      </c>
      <c r="H1937" s="88" t="str">
        <f>'Cover Sheet'!$D$8</f>
        <v>[insert direct phone number]</v>
      </c>
      <c r="I1937" s="88" t="str">
        <f>'Cover Sheet'!$D$10</f>
        <v>[insert firm mailing address]</v>
      </c>
      <c r="J1937" s="88" t="str">
        <f>'Licensee Info'!$E$2</f>
        <v>Report not attested to correctly</v>
      </c>
      <c r="K1937" t="s">
        <v>310</v>
      </c>
      <c r="L1937">
        <v>1</v>
      </c>
      <c r="M1937">
        <v>2</v>
      </c>
      <c r="N1937">
        <v>2</v>
      </c>
      <c r="O1937">
        <v>1</v>
      </c>
      <c r="R1937" t="str">
        <f ca="1">'E6 - Other Vendors'!$C$90</f>
        <v>[Autofilled based on inputs from part 1]</v>
      </c>
      <c r="S1937" cm="1">
        <f t="array" ref="S1937:X1948">'E6 - Other Vendors'!$A$92:$F$103</f>
        <v>0</v>
      </c>
      <c r="T1937">
        <v>0</v>
      </c>
      <c r="U1937">
        <v>0</v>
      </c>
      <c r="V1937">
        <v>0</v>
      </c>
      <c r="W1937">
        <v>0</v>
      </c>
      <c r="X1937">
        <v>0</v>
      </c>
      <c r="Y1937">
        <v>0</v>
      </c>
      <c r="Z1937">
        <v>0</v>
      </c>
      <c r="AA1937">
        <v>0</v>
      </c>
      <c r="AB1937">
        <v>0</v>
      </c>
      <c r="AC1937">
        <v>0</v>
      </c>
      <c r="AD1937">
        <v>0</v>
      </c>
      <c r="AJ1937" cm="1">
        <f t="array" aca="1" ref="AJ1937" ca="1">IF(OR(COUNTIF(R1937,$AZ$2:$AZ$19)),0,1)</f>
        <v>0</v>
      </c>
      <c r="AK1937" cm="1">
        <f t="array" ref="AK1937">IF(OR(COUNTIF(S1937,$AZ$2:$AZ$19)),0,1)</f>
        <v>0</v>
      </c>
      <c r="AL1937" cm="1">
        <f t="array" ref="AL1937">IF(OR(COUNTIF(T1937,$AZ$2:$AZ$19)),0,1)</f>
        <v>0</v>
      </c>
      <c r="AM1937" cm="1">
        <f t="array" ref="AM1937">IF(OR(COUNTIF(U1937,$AZ$2:$AZ$19)),0,1)</f>
        <v>0</v>
      </c>
      <c r="AN1937" cm="1">
        <f t="array" ref="AN1937">IF(OR(COUNTIF(V1937,$AZ$2:$AZ$19)),0,1)</f>
        <v>0</v>
      </c>
      <c r="AO1937" cm="1">
        <f t="array" ref="AO1937">IF(OR(COUNTIF(W1937,$AZ$2:$AZ$19)),0,1)</f>
        <v>0</v>
      </c>
      <c r="AP1937" cm="1">
        <f t="array" ref="AP1937">IF(OR(COUNTIF(X1937,$AZ$2:$AZ$19)),0,1)</f>
        <v>0</v>
      </c>
      <c r="AQ1937" cm="1">
        <f t="array" ref="AQ1937">IF(OR(COUNTIF(Y1937,$AZ$2:$AZ$19)),0,1)</f>
        <v>0</v>
      </c>
      <c r="AR1937" cm="1">
        <f t="array" ref="AR1937">IF(OR(COUNTIF(Z1937,$AZ$2:$AZ$19)),0,1)</f>
        <v>0</v>
      </c>
      <c r="AS1937" cm="1">
        <f t="array" ref="AS1937">IF(OR(COUNTIF(AA1937,$AZ$2:$AZ$19)),0,1)</f>
        <v>0</v>
      </c>
      <c r="AT1937" cm="1">
        <f t="array" ref="AT1937">IF(OR(COUNTIF(AB1937,$AZ$2:$AZ$19)),0,1)</f>
        <v>0</v>
      </c>
      <c r="AU1937" cm="1">
        <f t="array" ref="AU1937">IF(OR(COUNTIF(AC1937,$AZ$2:$AZ$19)),0,1)</f>
        <v>0</v>
      </c>
      <c r="AV1937" cm="1">
        <f t="array" ref="AV1937">IF(OR(COUNTIF(AD1937,$AZ$2:$AZ$19)),0,1)</f>
        <v>0</v>
      </c>
      <c r="AX1937">
        <f t="shared" ca="1" si="35"/>
        <v>0</v>
      </c>
    </row>
    <row r="1938" spans="1:50" x14ac:dyDescent="0.3">
      <c r="A1938" s="88" t="str" cm="1">
        <f t="array" aca="1" ref="A1938" ca="1">IF(AX1938&gt;0,'Licensee Info'!$A$2:$A$2,"#N/A")</f>
        <v>#N/A</v>
      </c>
      <c r="B1938" s="88" t="str">
        <f>'Cover Sheet'!$A$3</f>
        <v>[insert AFS Reporting Period]</v>
      </c>
      <c r="C1938" s="88" t="str">
        <f>'Cover Sheet'!$D$3</f>
        <v>[insert all medical and adult-use license record numbers covered by this AFS]</v>
      </c>
      <c r="D1938" s="88" t="str">
        <f>'Cover Sheet'!$A$6</f>
        <v>[insert name of firm]</v>
      </c>
      <c r="E1938" s="88" t="str">
        <f>'Cover Sheet'!$B$6</f>
        <v>[insert CPA name]</v>
      </c>
      <c r="F1938" s="88" t="str">
        <f>'Cover Sheet'!$B$8</f>
        <v>[insert CPA license number]</v>
      </c>
      <c r="G1938" s="88" t="str">
        <f>'Cover Sheet'!$D$6</f>
        <v>[insert direct email address]</v>
      </c>
      <c r="H1938" s="88" t="str">
        <f>'Cover Sheet'!$D$8</f>
        <v>[insert direct phone number]</v>
      </c>
      <c r="I1938" s="88" t="str">
        <f>'Cover Sheet'!$D$10</f>
        <v>[insert firm mailing address]</v>
      </c>
      <c r="J1938" s="88" t="str">
        <f>'Licensee Info'!$E$2</f>
        <v>Report not attested to correctly</v>
      </c>
      <c r="K1938" s="91" t="s">
        <v>310</v>
      </c>
      <c r="L1938" s="91">
        <v>1</v>
      </c>
      <c r="M1938" s="91">
        <v>2</v>
      </c>
      <c r="N1938" s="91">
        <v>2</v>
      </c>
      <c r="O1938" s="91">
        <v>2</v>
      </c>
      <c r="P1938" s="91"/>
      <c r="Q1938" s="91"/>
      <c r="R1938" s="91" t="str">
        <f ca="1">'E6 - Other Vendors'!$C$90</f>
        <v>[Autofilled based on inputs from part 1]</v>
      </c>
      <c r="S1938" s="91">
        <v>0</v>
      </c>
      <c r="T1938" s="91">
        <v>0</v>
      </c>
      <c r="U1938" s="91">
        <v>0</v>
      </c>
      <c r="V1938" s="91">
        <v>0</v>
      </c>
      <c r="W1938" s="91">
        <v>0</v>
      </c>
      <c r="X1938" s="91">
        <v>0</v>
      </c>
      <c r="Y1938" s="91">
        <v>0</v>
      </c>
      <c r="Z1938" s="91">
        <v>0</v>
      </c>
      <c r="AA1938" s="91">
        <v>0</v>
      </c>
      <c r="AB1938" s="91">
        <v>0</v>
      </c>
      <c r="AC1938" s="91">
        <v>0</v>
      </c>
      <c r="AD1938" s="91">
        <v>0</v>
      </c>
      <c r="AE1938" s="91"/>
      <c r="AF1938" s="91"/>
      <c r="AG1938" s="91"/>
      <c r="AH1938" s="91"/>
      <c r="AJ1938" cm="1">
        <f t="array" aca="1" ref="AJ1938" ca="1">IF(OR(COUNTIF(R1938,$AZ$2:$AZ$19)),0,1)</f>
        <v>0</v>
      </c>
      <c r="AK1938" cm="1">
        <f t="array" ref="AK1938">IF(OR(COUNTIF(S1938,$AZ$2:$AZ$19)),0,1)</f>
        <v>0</v>
      </c>
      <c r="AL1938" cm="1">
        <f t="array" ref="AL1938">IF(OR(COUNTIF(T1938,$AZ$2:$AZ$19)),0,1)</f>
        <v>0</v>
      </c>
      <c r="AM1938" cm="1">
        <f t="array" ref="AM1938">IF(OR(COUNTIF(U1938,$AZ$2:$AZ$19)),0,1)</f>
        <v>0</v>
      </c>
      <c r="AN1938" cm="1">
        <f t="array" ref="AN1938">IF(OR(COUNTIF(V1938,$AZ$2:$AZ$19)),0,1)</f>
        <v>0</v>
      </c>
      <c r="AO1938" cm="1">
        <f t="array" ref="AO1938">IF(OR(COUNTIF(W1938,$AZ$2:$AZ$19)),0,1)</f>
        <v>0</v>
      </c>
      <c r="AP1938" cm="1">
        <f t="array" ref="AP1938">IF(OR(COUNTIF(X1938,$AZ$2:$AZ$19)),0,1)</f>
        <v>0</v>
      </c>
      <c r="AQ1938" cm="1">
        <f t="array" ref="AQ1938">IF(OR(COUNTIF(Y1938,$AZ$2:$AZ$19)),0,1)</f>
        <v>0</v>
      </c>
      <c r="AR1938" cm="1">
        <f t="array" ref="AR1938">IF(OR(COUNTIF(Z1938,$AZ$2:$AZ$19)),0,1)</f>
        <v>0</v>
      </c>
      <c r="AS1938" cm="1">
        <f t="array" ref="AS1938">IF(OR(COUNTIF(AA1938,$AZ$2:$AZ$19)),0,1)</f>
        <v>0</v>
      </c>
      <c r="AT1938" cm="1">
        <f t="array" ref="AT1938">IF(OR(COUNTIF(AB1938,$AZ$2:$AZ$19)),0,1)</f>
        <v>0</v>
      </c>
      <c r="AU1938" cm="1">
        <f t="array" ref="AU1938">IF(OR(COUNTIF(AC1938,$AZ$2:$AZ$19)),0,1)</f>
        <v>0</v>
      </c>
      <c r="AV1938" cm="1">
        <f t="array" ref="AV1938">IF(OR(COUNTIF(AD1938,$AZ$2:$AZ$19)),0,1)</f>
        <v>0</v>
      </c>
      <c r="AX1938">
        <f t="shared" ca="1" si="35"/>
        <v>0</v>
      </c>
    </row>
    <row r="1939" spans="1:50" x14ac:dyDescent="0.3">
      <c r="A1939" s="92" t="str" cm="1">
        <f t="array" aca="1" ref="A1939" ca="1">IF(AX1939&gt;0,'Licensee Info'!$A$2:$A$2,"#N/A")</f>
        <v>#N/A</v>
      </c>
      <c r="B1939" s="88" t="str">
        <f>'Cover Sheet'!$A$3</f>
        <v>[insert AFS Reporting Period]</v>
      </c>
      <c r="C1939" s="88" t="str">
        <f>'Cover Sheet'!$D$3</f>
        <v>[insert all medical and adult-use license record numbers covered by this AFS]</v>
      </c>
      <c r="D1939" s="88" t="str">
        <f>'Cover Sheet'!$A$6</f>
        <v>[insert name of firm]</v>
      </c>
      <c r="E1939" s="88" t="str">
        <f>'Cover Sheet'!$B$6</f>
        <v>[insert CPA name]</v>
      </c>
      <c r="F1939" s="88" t="str">
        <f>'Cover Sheet'!$B$8</f>
        <v>[insert CPA license number]</v>
      </c>
      <c r="G1939" s="88" t="str">
        <f>'Cover Sheet'!$D$6</f>
        <v>[insert direct email address]</v>
      </c>
      <c r="H1939" s="88" t="str">
        <f>'Cover Sheet'!$D$8</f>
        <v>[insert direct phone number]</v>
      </c>
      <c r="I1939" s="88" t="str">
        <f>'Cover Sheet'!$D$10</f>
        <v>[insert firm mailing address]</v>
      </c>
      <c r="J1939" s="88" t="str">
        <f>'Licensee Info'!$E$2</f>
        <v>Report not attested to correctly</v>
      </c>
      <c r="K1939" t="s">
        <v>310</v>
      </c>
      <c r="L1939">
        <v>1</v>
      </c>
      <c r="M1939">
        <v>2</v>
      </c>
      <c r="N1939">
        <v>2</v>
      </c>
      <c r="O1939">
        <v>3</v>
      </c>
      <c r="R1939" t="str">
        <f ca="1">'E6 - Other Vendors'!$C$90</f>
        <v>[Autofilled based on inputs from part 1]</v>
      </c>
      <c r="S1939">
        <v>0</v>
      </c>
      <c r="T1939">
        <v>0</v>
      </c>
      <c r="U1939">
        <v>0</v>
      </c>
      <c r="V1939">
        <v>0</v>
      </c>
      <c r="W1939">
        <v>0</v>
      </c>
      <c r="X1939">
        <v>0</v>
      </c>
      <c r="Y1939">
        <v>0</v>
      </c>
      <c r="Z1939">
        <v>0</v>
      </c>
      <c r="AA1939">
        <v>0</v>
      </c>
      <c r="AB1939">
        <v>0</v>
      </c>
      <c r="AC1939">
        <v>0</v>
      </c>
      <c r="AD1939">
        <v>0</v>
      </c>
      <c r="AJ1939" cm="1">
        <f t="array" aca="1" ref="AJ1939" ca="1">IF(OR(COUNTIF(R1939,$AZ$2:$AZ$19)),0,1)</f>
        <v>0</v>
      </c>
      <c r="AK1939" cm="1">
        <f t="array" ref="AK1939">IF(OR(COUNTIF(S1939,$AZ$2:$AZ$19)),0,1)</f>
        <v>0</v>
      </c>
      <c r="AL1939" cm="1">
        <f t="array" ref="AL1939">IF(OR(COUNTIF(T1939,$AZ$2:$AZ$19)),0,1)</f>
        <v>0</v>
      </c>
      <c r="AM1939" cm="1">
        <f t="array" ref="AM1939">IF(OR(COUNTIF(U1939,$AZ$2:$AZ$19)),0,1)</f>
        <v>0</v>
      </c>
      <c r="AN1939" cm="1">
        <f t="array" ref="AN1939">IF(OR(COUNTIF(V1939,$AZ$2:$AZ$19)),0,1)</f>
        <v>0</v>
      </c>
      <c r="AO1939" cm="1">
        <f t="array" ref="AO1939">IF(OR(COUNTIF(W1939,$AZ$2:$AZ$19)),0,1)</f>
        <v>0</v>
      </c>
      <c r="AP1939" cm="1">
        <f t="array" ref="AP1939">IF(OR(COUNTIF(X1939,$AZ$2:$AZ$19)),0,1)</f>
        <v>0</v>
      </c>
      <c r="AQ1939" cm="1">
        <f t="array" ref="AQ1939">IF(OR(COUNTIF(Y1939,$AZ$2:$AZ$19)),0,1)</f>
        <v>0</v>
      </c>
      <c r="AR1939" cm="1">
        <f t="array" ref="AR1939">IF(OR(COUNTIF(Z1939,$AZ$2:$AZ$19)),0,1)</f>
        <v>0</v>
      </c>
      <c r="AS1939" cm="1">
        <f t="array" ref="AS1939">IF(OR(COUNTIF(AA1939,$AZ$2:$AZ$19)),0,1)</f>
        <v>0</v>
      </c>
      <c r="AT1939" cm="1">
        <f t="array" ref="AT1939">IF(OR(COUNTIF(AB1939,$AZ$2:$AZ$19)),0,1)</f>
        <v>0</v>
      </c>
      <c r="AU1939" cm="1">
        <f t="array" ref="AU1939">IF(OR(COUNTIF(AC1939,$AZ$2:$AZ$19)),0,1)</f>
        <v>0</v>
      </c>
      <c r="AV1939" cm="1">
        <f t="array" ref="AV1939">IF(OR(COUNTIF(AD1939,$AZ$2:$AZ$19)),0,1)</f>
        <v>0</v>
      </c>
      <c r="AX1939">
        <f t="shared" ca="1" si="35"/>
        <v>0</v>
      </c>
    </row>
    <row r="1940" spans="1:50" x14ac:dyDescent="0.3">
      <c r="A1940" s="88" t="str" cm="1">
        <f t="array" aca="1" ref="A1940" ca="1">IF(AX1940&gt;0,'Licensee Info'!$A$2:$A$2,"#N/A")</f>
        <v>#N/A</v>
      </c>
      <c r="B1940" s="88" t="str">
        <f>'Cover Sheet'!$A$3</f>
        <v>[insert AFS Reporting Period]</v>
      </c>
      <c r="C1940" s="88" t="str">
        <f>'Cover Sheet'!$D$3</f>
        <v>[insert all medical and adult-use license record numbers covered by this AFS]</v>
      </c>
      <c r="D1940" s="88" t="str">
        <f>'Cover Sheet'!$A$6</f>
        <v>[insert name of firm]</v>
      </c>
      <c r="E1940" s="88" t="str">
        <f>'Cover Sheet'!$B$6</f>
        <v>[insert CPA name]</v>
      </c>
      <c r="F1940" s="88" t="str">
        <f>'Cover Sheet'!$B$8</f>
        <v>[insert CPA license number]</v>
      </c>
      <c r="G1940" s="88" t="str">
        <f>'Cover Sheet'!$D$6</f>
        <v>[insert direct email address]</v>
      </c>
      <c r="H1940" s="88" t="str">
        <f>'Cover Sheet'!$D$8</f>
        <v>[insert direct phone number]</v>
      </c>
      <c r="I1940" s="88" t="str">
        <f>'Cover Sheet'!$D$10</f>
        <v>[insert firm mailing address]</v>
      </c>
      <c r="J1940" s="88" t="str">
        <f>'Licensee Info'!$E$2</f>
        <v>Report not attested to correctly</v>
      </c>
      <c r="K1940" s="91" t="s">
        <v>310</v>
      </c>
      <c r="L1940" s="91">
        <v>1</v>
      </c>
      <c r="M1940" s="91">
        <v>2</v>
      </c>
      <c r="N1940" s="91">
        <v>2</v>
      </c>
      <c r="O1940" s="91">
        <v>4</v>
      </c>
      <c r="P1940" s="91"/>
      <c r="Q1940" s="91"/>
      <c r="R1940" s="91" t="str">
        <f ca="1">'E6 - Other Vendors'!$C$90</f>
        <v>[Autofilled based on inputs from part 1]</v>
      </c>
      <c r="S1940" s="91">
        <v>0</v>
      </c>
      <c r="T1940" s="91">
        <v>0</v>
      </c>
      <c r="U1940" s="91">
        <v>0</v>
      </c>
      <c r="V1940" s="91">
        <v>0</v>
      </c>
      <c r="W1940" s="91">
        <v>0</v>
      </c>
      <c r="X1940" s="91">
        <v>0</v>
      </c>
      <c r="Y1940" s="91">
        <v>0</v>
      </c>
      <c r="Z1940" s="91">
        <v>0</v>
      </c>
      <c r="AA1940" s="91">
        <v>0</v>
      </c>
      <c r="AB1940" s="91">
        <v>0</v>
      </c>
      <c r="AC1940" s="91">
        <v>0</v>
      </c>
      <c r="AD1940" s="91">
        <v>0</v>
      </c>
      <c r="AE1940" s="91"/>
      <c r="AF1940" s="91"/>
      <c r="AG1940" s="91"/>
      <c r="AH1940" s="91"/>
      <c r="AJ1940" cm="1">
        <f t="array" aca="1" ref="AJ1940" ca="1">IF(OR(COUNTIF(R1940,$AZ$2:$AZ$19)),0,1)</f>
        <v>0</v>
      </c>
      <c r="AK1940" cm="1">
        <f t="array" ref="AK1940">IF(OR(COUNTIF(S1940,$AZ$2:$AZ$19)),0,1)</f>
        <v>0</v>
      </c>
      <c r="AL1940" cm="1">
        <f t="array" ref="AL1940">IF(OR(COUNTIF(T1940,$AZ$2:$AZ$19)),0,1)</f>
        <v>0</v>
      </c>
      <c r="AM1940" cm="1">
        <f t="array" ref="AM1940">IF(OR(COUNTIF(U1940,$AZ$2:$AZ$19)),0,1)</f>
        <v>0</v>
      </c>
      <c r="AN1940" cm="1">
        <f t="array" ref="AN1940">IF(OR(COUNTIF(V1940,$AZ$2:$AZ$19)),0,1)</f>
        <v>0</v>
      </c>
      <c r="AO1940" cm="1">
        <f t="array" ref="AO1940">IF(OR(COUNTIF(W1940,$AZ$2:$AZ$19)),0,1)</f>
        <v>0</v>
      </c>
      <c r="AP1940" cm="1">
        <f t="array" ref="AP1940">IF(OR(COUNTIF(X1940,$AZ$2:$AZ$19)),0,1)</f>
        <v>0</v>
      </c>
      <c r="AQ1940" cm="1">
        <f t="array" ref="AQ1940">IF(OR(COUNTIF(Y1940,$AZ$2:$AZ$19)),0,1)</f>
        <v>0</v>
      </c>
      <c r="AR1940" cm="1">
        <f t="array" ref="AR1940">IF(OR(COUNTIF(Z1940,$AZ$2:$AZ$19)),0,1)</f>
        <v>0</v>
      </c>
      <c r="AS1940" cm="1">
        <f t="array" ref="AS1940">IF(OR(COUNTIF(AA1940,$AZ$2:$AZ$19)),0,1)</f>
        <v>0</v>
      </c>
      <c r="AT1940" cm="1">
        <f t="array" ref="AT1940">IF(OR(COUNTIF(AB1940,$AZ$2:$AZ$19)),0,1)</f>
        <v>0</v>
      </c>
      <c r="AU1940" cm="1">
        <f t="array" ref="AU1940">IF(OR(COUNTIF(AC1940,$AZ$2:$AZ$19)),0,1)</f>
        <v>0</v>
      </c>
      <c r="AV1940" cm="1">
        <f t="array" ref="AV1940">IF(OR(COUNTIF(AD1940,$AZ$2:$AZ$19)),0,1)</f>
        <v>0</v>
      </c>
      <c r="AX1940">
        <f t="shared" ca="1" si="35"/>
        <v>0</v>
      </c>
    </row>
    <row r="1941" spans="1:50" x14ac:dyDescent="0.3">
      <c r="A1941" s="92" t="str" cm="1">
        <f t="array" aca="1" ref="A1941" ca="1">IF(AX1941&gt;0,'Licensee Info'!$A$2:$A$2,"#N/A")</f>
        <v>#N/A</v>
      </c>
      <c r="B1941" s="88" t="str">
        <f>'Cover Sheet'!$A$3</f>
        <v>[insert AFS Reporting Period]</v>
      </c>
      <c r="C1941" s="88" t="str">
        <f>'Cover Sheet'!$D$3</f>
        <v>[insert all medical and adult-use license record numbers covered by this AFS]</v>
      </c>
      <c r="D1941" s="88" t="str">
        <f>'Cover Sheet'!$A$6</f>
        <v>[insert name of firm]</v>
      </c>
      <c r="E1941" s="88" t="str">
        <f>'Cover Sheet'!$B$6</f>
        <v>[insert CPA name]</v>
      </c>
      <c r="F1941" s="88" t="str">
        <f>'Cover Sheet'!$B$8</f>
        <v>[insert CPA license number]</v>
      </c>
      <c r="G1941" s="88" t="str">
        <f>'Cover Sheet'!$D$6</f>
        <v>[insert direct email address]</v>
      </c>
      <c r="H1941" s="88" t="str">
        <f>'Cover Sheet'!$D$8</f>
        <v>[insert direct phone number]</v>
      </c>
      <c r="I1941" s="88" t="str">
        <f>'Cover Sheet'!$D$10</f>
        <v>[insert firm mailing address]</v>
      </c>
      <c r="J1941" s="88" t="str">
        <f>'Licensee Info'!$E$2</f>
        <v>Report not attested to correctly</v>
      </c>
      <c r="K1941" t="s">
        <v>310</v>
      </c>
      <c r="L1941">
        <v>1</v>
      </c>
      <c r="M1941">
        <v>2</v>
      </c>
      <c r="N1941">
        <v>2</v>
      </c>
      <c r="O1941">
        <v>5</v>
      </c>
      <c r="R1941" t="str">
        <f ca="1">'E6 - Other Vendors'!$C$90</f>
        <v>[Autofilled based on inputs from part 1]</v>
      </c>
      <c r="S1941">
        <v>0</v>
      </c>
      <c r="T1941">
        <v>0</v>
      </c>
      <c r="U1941">
        <v>0</v>
      </c>
      <c r="V1941">
        <v>0</v>
      </c>
      <c r="W1941">
        <v>0</v>
      </c>
      <c r="X1941">
        <v>0</v>
      </c>
      <c r="Y1941">
        <v>0</v>
      </c>
      <c r="Z1941">
        <v>0</v>
      </c>
      <c r="AA1941">
        <v>0</v>
      </c>
      <c r="AB1941">
        <v>0</v>
      </c>
      <c r="AC1941">
        <v>0</v>
      </c>
      <c r="AD1941">
        <v>0</v>
      </c>
      <c r="AJ1941" cm="1">
        <f t="array" aca="1" ref="AJ1941" ca="1">IF(OR(COUNTIF(R1941,$AZ$2:$AZ$19)),0,1)</f>
        <v>0</v>
      </c>
      <c r="AK1941" cm="1">
        <f t="array" ref="AK1941">IF(OR(COUNTIF(S1941,$AZ$2:$AZ$19)),0,1)</f>
        <v>0</v>
      </c>
      <c r="AL1941" cm="1">
        <f t="array" ref="AL1941">IF(OR(COUNTIF(T1941,$AZ$2:$AZ$19)),0,1)</f>
        <v>0</v>
      </c>
      <c r="AM1941" cm="1">
        <f t="array" ref="AM1941">IF(OR(COUNTIF(U1941,$AZ$2:$AZ$19)),0,1)</f>
        <v>0</v>
      </c>
      <c r="AN1941" cm="1">
        <f t="array" ref="AN1941">IF(OR(COUNTIF(V1941,$AZ$2:$AZ$19)),0,1)</f>
        <v>0</v>
      </c>
      <c r="AO1941" cm="1">
        <f t="array" ref="AO1941">IF(OR(COUNTIF(W1941,$AZ$2:$AZ$19)),0,1)</f>
        <v>0</v>
      </c>
      <c r="AP1941" cm="1">
        <f t="array" ref="AP1941">IF(OR(COUNTIF(X1941,$AZ$2:$AZ$19)),0,1)</f>
        <v>0</v>
      </c>
      <c r="AQ1941" cm="1">
        <f t="array" ref="AQ1941">IF(OR(COUNTIF(Y1941,$AZ$2:$AZ$19)),0,1)</f>
        <v>0</v>
      </c>
      <c r="AR1941" cm="1">
        <f t="array" ref="AR1941">IF(OR(COUNTIF(Z1941,$AZ$2:$AZ$19)),0,1)</f>
        <v>0</v>
      </c>
      <c r="AS1941" cm="1">
        <f t="array" ref="AS1941">IF(OR(COUNTIF(AA1941,$AZ$2:$AZ$19)),0,1)</f>
        <v>0</v>
      </c>
      <c r="AT1941" cm="1">
        <f t="array" ref="AT1941">IF(OR(COUNTIF(AB1941,$AZ$2:$AZ$19)),0,1)</f>
        <v>0</v>
      </c>
      <c r="AU1941" cm="1">
        <f t="array" ref="AU1941">IF(OR(COUNTIF(AC1941,$AZ$2:$AZ$19)),0,1)</f>
        <v>0</v>
      </c>
      <c r="AV1941" cm="1">
        <f t="array" ref="AV1941">IF(OR(COUNTIF(AD1941,$AZ$2:$AZ$19)),0,1)</f>
        <v>0</v>
      </c>
      <c r="AX1941">
        <f t="shared" ca="1" si="35"/>
        <v>0</v>
      </c>
    </row>
    <row r="1942" spans="1:50" x14ac:dyDescent="0.3">
      <c r="A1942" s="88" t="str" cm="1">
        <f t="array" aca="1" ref="A1942" ca="1">IF(AX1942&gt;0,'Licensee Info'!$A$2:$A$2,"#N/A")</f>
        <v>#N/A</v>
      </c>
      <c r="B1942" s="88" t="str">
        <f>'Cover Sheet'!$A$3</f>
        <v>[insert AFS Reporting Period]</v>
      </c>
      <c r="C1942" s="88" t="str">
        <f>'Cover Sheet'!$D$3</f>
        <v>[insert all medical and adult-use license record numbers covered by this AFS]</v>
      </c>
      <c r="D1942" s="88" t="str">
        <f>'Cover Sheet'!$A$6</f>
        <v>[insert name of firm]</v>
      </c>
      <c r="E1942" s="88" t="str">
        <f>'Cover Sheet'!$B$6</f>
        <v>[insert CPA name]</v>
      </c>
      <c r="F1942" s="88" t="str">
        <f>'Cover Sheet'!$B$8</f>
        <v>[insert CPA license number]</v>
      </c>
      <c r="G1942" s="88" t="str">
        <f>'Cover Sheet'!$D$6</f>
        <v>[insert direct email address]</v>
      </c>
      <c r="H1942" s="88" t="str">
        <f>'Cover Sheet'!$D$8</f>
        <v>[insert direct phone number]</v>
      </c>
      <c r="I1942" s="88" t="str">
        <f>'Cover Sheet'!$D$10</f>
        <v>[insert firm mailing address]</v>
      </c>
      <c r="J1942" s="88" t="str">
        <f>'Licensee Info'!$E$2</f>
        <v>Report not attested to correctly</v>
      </c>
      <c r="K1942" s="91" t="s">
        <v>310</v>
      </c>
      <c r="L1942" s="91">
        <v>1</v>
      </c>
      <c r="M1942" s="91">
        <v>2</v>
      </c>
      <c r="N1942" s="91">
        <v>2</v>
      </c>
      <c r="O1942" s="91">
        <v>6</v>
      </c>
      <c r="P1942" s="91"/>
      <c r="Q1942" s="91"/>
      <c r="R1942" s="91" t="str">
        <f ca="1">'E6 - Other Vendors'!$C$90</f>
        <v>[Autofilled based on inputs from part 1]</v>
      </c>
      <c r="S1942" s="91">
        <v>0</v>
      </c>
      <c r="T1942" s="91">
        <v>0</v>
      </c>
      <c r="U1942" s="91">
        <v>0</v>
      </c>
      <c r="V1942" s="91">
        <v>0</v>
      </c>
      <c r="W1942" s="91">
        <v>0</v>
      </c>
      <c r="X1942" s="91">
        <v>0</v>
      </c>
      <c r="Y1942" s="91">
        <v>0</v>
      </c>
      <c r="Z1942" s="91">
        <v>0</v>
      </c>
      <c r="AA1942" s="91">
        <v>0</v>
      </c>
      <c r="AB1942" s="91">
        <v>0</v>
      </c>
      <c r="AC1942" s="91">
        <v>0</v>
      </c>
      <c r="AD1942" s="91">
        <v>0</v>
      </c>
      <c r="AE1942" s="91"/>
      <c r="AF1942" s="91"/>
      <c r="AG1942" s="91"/>
      <c r="AH1942" s="91"/>
      <c r="AJ1942" cm="1">
        <f t="array" aca="1" ref="AJ1942" ca="1">IF(OR(COUNTIF(R1942,$AZ$2:$AZ$19)),0,1)</f>
        <v>0</v>
      </c>
      <c r="AK1942" cm="1">
        <f t="array" ref="AK1942">IF(OR(COUNTIF(S1942,$AZ$2:$AZ$19)),0,1)</f>
        <v>0</v>
      </c>
      <c r="AL1942" cm="1">
        <f t="array" ref="AL1942">IF(OR(COUNTIF(T1942,$AZ$2:$AZ$19)),0,1)</f>
        <v>0</v>
      </c>
      <c r="AM1942" cm="1">
        <f t="array" ref="AM1942">IF(OR(COUNTIF(U1942,$AZ$2:$AZ$19)),0,1)</f>
        <v>0</v>
      </c>
      <c r="AN1942" cm="1">
        <f t="array" ref="AN1942">IF(OR(COUNTIF(V1942,$AZ$2:$AZ$19)),0,1)</f>
        <v>0</v>
      </c>
      <c r="AO1942" cm="1">
        <f t="array" ref="AO1942">IF(OR(COUNTIF(W1942,$AZ$2:$AZ$19)),0,1)</f>
        <v>0</v>
      </c>
      <c r="AP1942" cm="1">
        <f t="array" ref="AP1942">IF(OR(COUNTIF(X1942,$AZ$2:$AZ$19)),0,1)</f>
        <v>0</v>
      </c>
      <c r="AQ1942" cm="1">
        <f t="array" ref="AQ1942">IF(OR(COUNTIF(Y1942,$AZ$2:$AZ$19)),0,1)</f>
        <v>0</v>
      </c>
      <c r="AR1942" cm="1">
        <f t="array" ref="AR1942">IF(OR(COUNTIF(Z1942,$AZ$2:$AZ$19)),0,1)</f>
        <v>0</v>
      </c>
      <c r="AS1942" cm="1">
        <f t="array" ref="AS1942">IF(OR(COUNTIF(AA1942,$AZ$2:$AZ$19)),0,1)</f>
        <v>0</v>
      </c>
      <c r="AT1942" cm="1">
        <f t="array" ref="AT1942">IF(OR(COUNTIF(AB1942,$AZ$2:$AZ$19)),0,1)</f>
        <v>0</v>
      </c>
      <c r="AU1942" cm="1">
        <f t="array" ref="AU1942">IF(OR(COUNTIF(AC1942,$AZ$2:$AZ$19)),0,1)</f>
        <v>0</v>
      </c>
      <c r="AV1942" cm="1">
        <f t="array" ref="AV1942">IF(OR(COUNTIF(AD1942,$AZ$2:$AZ$19)),0,1)</f>
        <v>0</v>
      </c>
      <c r="AX1942">
        <f t="shared" ca="1" si="35"/>
        <v>0</v>
      </c>
    </row>
    <row r="1943" spans="1:50" x14ac:dyDescent="0.3">
      <c r="A1943" s="92" t="str" cm="1">
        <f t="array" aca="1" ref="A1943" ca="1">IF(AX1943&gt;0,'Licensee Info'!$A$2:$A$2,"#N/A")</f>
        <v>#N/A</v>
      </c>
      <c r="B1943" s="88" t="str">
        <f>'Cover Sheet'!$A$3</f>
        <v>[insert AFS Reporting Period]</v>
      </c>
      <c r="C1943" s="88" t="str">
        <f>'Cover Sheet'!$D$3</f>
        <v>[insert all medical and adult-use license record numbers covered by this AFS]</v>
      </c>
      <c r="D1943" s="88" t="str">
        <f>'Cover Sheet'!$A$6</f>
        <v>[insert name of firm]</v>
      </c>
      <c r="E1943" s="88" t="str">
        <f>'Cover Sheet'!$B$6</f>
        <v>[insert CPA name]</v>
      </c>
      <c r="F1943" s="88" t="str">
        <f>'Cover Sheet'!$B$8</f>
        <v>[insert CPA license number]</v>
      </c>
      <c r="G1943" s="88" t="str">
        <f>'Cover Sheet'!$D$6</f>
        <v>[insert direct email address]</v>
      </c>
      <c r="H1943" s="88" t="str">
        <f>'Cover Sheet'!$D$8</f>
        <v>[insert direct phone number]</v>
      </c>
      <c r="I1943" s="88" t="str">
        <f>'Cover Sheet'!$D$10</f>
        <v>[insert firm mailing address]</v>
      </c>
      <c r="J1943" s="88" t="str">
        <f>'Licensee Info'!$E$2</f>
        <v>Report not attested to correctly</v>
      </c>
      <c r="K1943" t="s">
        <v>310</v>
      </c>
      <c r="L1943">
        <v>1</v>
      </c>
      <c r="M1943">
        <v>2</v>
      </c>
      <c r="N1943">
        <v>2</v>
      </c>
      <c r="O1943">
        <v>7</v>
      </c>
      <c r="R1943" t="str">
        <f ca="1">'E6 - Other Vendors'!$C$90</f>
        <v>[Autofilled based on inputs from part 1]</v>
      </c>
      <c r="S1943">
        <v>0</v>
      </c>
      <c r="T1943">
        <v>0</v>
      </c>
      <c r="U1943">
        <v>0</v>
      </c>
      <c r="V1943">
        <v>0</v>
      </c>
      <c r="W1943">
        <v>0</v>
      </c>
      <c r="X1943">
        <v>0</v>
      </c>
      <c r="Y1943">
        <v>0</v>
      </c>
      <c r="Z1943">
        <v>0</v>
      </c>
      <c r="AA1943">
        <v>0</v>
      </c>
      <c r="AB1943">
        <v>0</v>
      </c>
      <c r="AC1943">
        <v>0</v>
      </c>
      <c r="AD1943">
        <v>0</v>
      </c>
      <c r="AJ1943" cm="1">
        <f t="array" aca="1" ref="AJ1943" ca="1">IF(OR(COUNTIF(R1943,$AZ$2:$AZ$19)),0,1)</f>
        <v>0</v>
      </c>
      <c r="AK1943" cm="1">
        <f t="array" ref="AK1943">IF(OR(COUNTIF(S1943,$AZ$2:$AZ$19)),0,1)</f>
        <v>0</v>
      </c>
      <c r="AL1943" cm="1">
        <f t="array" ref="AL1943">IF(OR(COUNTIF(T1943,$AZ$2:$AZ$19)),0,1)</f>
        <v>0</v>
      </c>
      <c r="AM1943" cm="1">
        <f t="array" ref="AM1943">IF(OR(COUNTIF(U1943,$AZ$2:$AZ$19)),0,1)</f>
        <v>0</v>
      </c>
      <c r="AN1943" cm="1">
        <f t="array" ref="AN1943">IF(OR(COUNTIF(V1943,$AZ$2:$AZ$19)),0,1)</f>
        <v>0</v>
      </c>
      <c r="AO1943" cm="1">
        <f t="array" ref="AO1943">IF(OR(COUNTIF(W1943,$AZ$2:$AZ$19)),0,1)</f>
        <v>0</v>
      </c>
      <c r="AP1943" cm="1">
        <f t="array" ref="AP1943">IF(OR(COUNTIF(X1943,$AZ$2:$AZ$19)),0,1)</f>
        <v>0</v>
      </c>
      <c r="AQ1943" cm="1">
        <f t="array" ref="AQ1943">IF(OR(COUNTIF(Y1943,$AZ$2:$AZ$19)),0,1)</f>
        <v>0</v>
      </c>
      <c r="AR1943" cm="1">
        <f t="array" ref="AR1943">IF(OR(COUNTIF(Z1943,$AZ$2:$AZ$19)),0,1)</f>
        <v>0</v>
      </c>
      <c r="AS1943" cm="1">
        <f t="array" ref="AS1943">IF(OR(COUNTIF(AA1943,$AZ$2:$AZ$19)),0,1)</f>
        <v>0</v>
      </c>
      <c r="AT1943" cm="1">
        <f t="array" ref="AT1943">IF(OR(COUNTIF(AB1943,$AZ$2:$AZ$19)),0,1)</f>
        <v>0</v>
      </c>
      <c r="AU1943" cm="1">
        <f t="array" ref="AU1943">IF(OR(COUNTIF(AC1943,$AZ$2:$AZ$19)),0,1)</f>
        <v>0</v>
      </c>
      <c r="AV1943" cm="1">
        <f t="array" ref="AV1943">IF(OR(COUNTIF(AD1943,$AZ$2:$AZ$19)),0,1)</f>
        <v>0</v>
      </c>
      <c r="AX1943">
        <f t="shared" ca="1" si="35"/>
        <v>0</v>
      </c>
    </row>
    <row r="1944" spans="1:50" x14ac:dyDescent="0.3">
      <c r="A1944" s="88" t="str" cm="1">
        <f t="array" aca="1" ref="A1944" ca="1">IF(AX1944&gt;0,'Licensee Info'!$A$2:$A$2,"#N/A")</f>
        <v>#N/A</v>
      </c>
      <c r="B1944" s="88" t="str">
        <f>'Cover Sheet'!$A$3</f>
        <v>[insert AFS Reporting Period]</v>
      </c>
      <c r="C1944" s="88" t="str">
        <f>'Cover Sheet'!$D$3</f>
        <v>[insert all medical and adult-use license record numbers covered by this AFS]</v>
      </c>
      <c r="D1944" s="88" t="str">
        <f>'Cover Sheet'!$A$6</f>
        <v>[insert name of firm]</v>
      </c>
      <c r="E1944" s="88" t="str">
        <f>'Cover Sheet'!$B$6</f>
        <v>[insert CPA name]</v>
      </c>
      <c r="F1944" s="88" t="str">
        <f>'Cover Sheet'!$B$8</f>
        <v>[insert CPA license number]</v>
      </c>
      <c r="G1944" s="88" t="str">
        <f>'Cover Sheet'!$D$6</f>
        <v>[insert direct email address]</v>
      </c>
      <c r="H1944" s="88" t="str">
        <f>'Cover Sheet'!$D$8</f>
        <v>[insert direct phone number]</v>
      </c>
      <c r="I1944" s="88" t="str">
        <f>'Cover Sheet'!$D$10</f>
        <v>[insert firm mailing address]</v>
      </c>
      <c r="J1944" s="88" t="str">
        <f>'Licensee Info'!$E$2</f>
        <v>Report not attested to correctly</v>
      </c>
      <c r="K1944" s="91" t="s">
        <v>310</v>
      </c>
      <c r="L1944" s="91">
        <v>1</v>
      </c>
      <c r="M1944" s="91">
        <v>2</v>
      </c>
      <c r="N1944" s="91">
        <v>2</v>
      </c>
      <c r="O1944" s="91">
        <v>8</v>
      </c>
      <c r="P1944" s="91"/>
      <c r="Q1944" s="91"/>
      <c r="R1944" s="91" t="str">
        <f ca="1">'E6 - Other Vendors'!$C$90</f>
        <v>[Autofilled based on inputs from part 1]</v>
      </c>
      <c r="S1944" s="91">
        <v>0</v>
      </c>
      <c r="T1944" s="91">
        <v>0</v>
      </c>
      <c r="U1944" s="91">
        <v>0</v>
      </c>
      <c r="V1944" s="91">
        <v>0</v>
      </c>
      <c r="W1944" s="91">
        <v>0</v>
      </c>
      <c r="X1944" s="91">
        <v>0</v>
      </c>
      <c r="Y1944" s="91">
        <v>0</v>
      </c>
      <c r="Z1944" s="91">
        <v>0</v>
      </c>
      <c r="AA1944" s="91">
        <v>0</v>
      </c>
      <c r="AB1944" s="91">
        <v>0</v>
      </c>
      <c r="AC1944" s="91">
        <v>0</v>
      </c>
      <c r="AD1944" s="91">
        <v>0</v>
      </c>
      <c r="AE1944" s="91"/>
      <c r="AF1944" s="91"/>
      <c r="AG1944" s="91"/>
      <c r="AH1944" s="91"/>
      <c r="AJ1944" cm="1">
        <f t="array" aca="1" ref="AJ1944" ca="1">IF(OR(COUNTIF(R1944,$AZ$2:$AZ$19)),0,1)</f>
        <v>0</v>
      </c>
      <c r="AK1944" cm="1">
        <f t="array" ref="AK1944">IF(OR(COUNTIF(S1944,$AZ$2:$AZ$19)),0,1)</f>
        <v>0</v>
      </c>
      <c r="AL1944" cm="1">
        <f t="array" ref="AL1944">IF(OR(COUNTIF(T1944,$AZ$2:$AZ$19)),0,1)</f>
        <v>0</v>
      </c>
      <c r="AM1944" cm="1">
        <f t="array" ref="AM1944">IF(OR(COUNTIF(U1944,$AZ$2:$AZ$19)),0,1)</f>
        <v>0</v>
      </c>
      <c r="AN1944" cm="1">
        <f t="array" ref="AN1944">IF(OR(COUNTIF(V1944,$AZ$2:$AZ$19)),0,1)</f>
        <v>0</v>
      </c>
      <c r="AO1944" cm="1">
        <f t="array" ref="AO1944">IF(OR(COUNTIF(W1944,$AZ$2:$AZ$19)),0,1)</f>
        <v>0</v>
      </c>
      <c r="AP1944" cm="1">
        <f t="array" ref="AP1944">IF(OR(COUNTIF(X1944,$AZ$2:$AZ$19)),0,1)</f>
        <v>0</v>
      </c>
      <c r="AQ1944" cm="1">
        <f t="array" ref="AQ1944">IF(OR(COUNTIF(Y1944,$AZ$2:$AZ$19)),0,1)</f>
        <v>0</v>
      </c>
      <c r="AR1944" cm="1">
        <f t="array" ref="AR1944">IF(OR(COUNTIF(Z1944,$AZ$2:$AZ$19)),0,1)</f>
        <v>0</v>
      </c>
      <c r="AS1944" cm="1">
        <f t="array" ref="AS1944">IF(OR(COUNTIF(AA1944,$AZ$2:$AZ$19)),0,1)</f>
        <v>0</v>
      </c>
      <c r="AT1944" cm="1">
        <f t="array" ref="AT1944">IF(OR(COUNTIF(AB1944,$AZ$2:$AZ$19)),0,1)</f>
        <v>0</v>
      </c>
      <c r="AU1944" cm="1">
        <f t="array" ref="AU1944">IF(OR(COUNTIF(AC1944,$AZ$2:$AZ$19)),0,1)</f>
        <v>0</v>
      </c>
      <c r="AV1944" cm="1">
        <f t="array" ref="AV1944">IF(OR(COUNTIF(AD1944,$AZ$2:$AZ$19)),0,1)</f>
        <v>0</v>
      </c>
      <c r="AX1944">
        <f t="shared" ca="1" si="35"/>
        <v>0</v>
      </c>
    </row>
    <row r="1945" spans="1:50" x14ac:dyDescent="0.3">
      <c r="A1945" s="92" t="str" cm="1">
        <f t="array" aca="1" ref="A1945" ca="1">IF(AX1945&gt;0,'Licensee Info'!$A$2:$A$2,"#N/A")</f>
        <v>#N/A</v>
      </c>
      <c r="B1945" s="88" t="str">
        <f>'Cover Sheet'!$A$3</f>
        <v>[insert AFS Reporting Period]</v>
      </c>
      <c r="C1945" s="88" t="str">
        <f>'Cover Sheet'!$D$3</f>
        <v>[insert all medical and adult-use license record numbers covered by this AFS]</v>
      </c>
      <c r="D1945" s="88" t="str">
        <f>'Cover Sheet'!$A$6</f>
        <v>[insert name of firm]</v>
      </c>
      <c r="E1945" s="88" t="str">
        <f>'Cover Sheet'!$B$6</f>
        <v>[insert CPA name]</v>
      </c>
      <c r="F1945" s="88" t="str">
        <f>'Cover Sheet'!$B$8</f>
        <v>[insert CPA license number]</v>
      </c>
      <c r="G1945" s="88" t="str">
        <f>'Cover Sheet'!$D$6</f>
        <v>[insert direct email address]</v>
      </c>
      <c r="H1945" s="88" t="str">
        <f>'Cover Sheet'!$D$8</f>
        <v>[insert direct phone number]</v>
      </c>
      <c r="I1945" s="88" t="str">
        <f>'Cover Sheet'!$D$10</f>
        <v>[insert firm mailing address]</v>
      </c>
      <c r="J1945" s="88" t="str">
        <f>'Licensee Info'!$E$2</f>
        <v>Report not attested to correctly</v>
      </c>
      <c r="K1945" t="s">
        <v>310</v>
      </c>
      <c r="L1945">
        <v>1</v>
      </c>
      <c r="M1945">
        <v>2</v>
      </c>
      <c r="N1945">
        <v>2</v>
      </c>
      <c r="O1945">
        <v>9</v>
      </c>
      <c r="R1945" t="str">
        <f ca="1">'E6 - Other Vendors'!$C$90</f>
        <v>[Autofilled based on inputs from part 1]</v>
      </c>
      <c r="S1945">
        <v>0</v>
      </c>
      <c r="T1945">
        <v>0</v>
      </c>
      <c r="U1945">
        <v>0</v>
      </c>
      <c r="V1945">
        <v>0</v>
      </c>
      <c r="W1945">
        <v>0</v>
      </c>
      <c r="X1945">
        <v>0</v>
      </c>
      <c r="Y1945">
        <v>0</v>
      </c>
      <c r="Z1945">
        <v>0</v>
      </c>
      <c r="AA1945">
        <v>0</v>
      </c>
      <c r="AB1945">
        <v>0</v>
      </c>
      <c r="AC1945">
        <v>0</v>
      </c>
      <c r="AD1945">
        <v>0</v>
      </c>
      <c r="AJ1945" cm="1">
        <f t="array" aca="1" ref="AJ1945" ca="1">IF(OR(COUNTIF(R1945,$AZ$2:$AZ$19)),0,1)</f>
        <v>0</v>
      </c>
      <c r="AK1945" cm="1">
        <f t="array" ref="AK1945">IF(OR(COUNTIF(S1945,$AZ$2:$AZ$19)),0,1)</f>
        <v>0</v>
      </c>
      <c r="AL1945" cm="1">
        <f t="array" ref="AL1945">IF(OR(COUNTIF(T1945,$AZ$2:$AZ$19)),0,1)</f>
        <v>0</v>
      </c>
      <c r="AM1945" cm="1">
        <f t="array" ref="AM1945">IF(OR(COUNTIF(U1945,$AZ$2:$AZ$19)),0,1)</f>
        <v>0</v>
      </c>
      <c r="AN1945" cm="1">
        <f t="array" ref="AN1945">IF(OR(COUNTIF(V1945,$AZ$2:$AZ$19)),0,1)</f>
        <v>0</v>
      </c>
      <c r="AO1945" cm="1">
        <f t="array" ref="AO1945">IF(OR(COUNTIF(W1945,$AZ$2:$AZ$19)),0,1)</f>
        <v>0</v>
      </c>
      <c r="AP1945" cm="1">
        <f t="array" ref="AP1945">IF(OR(COUNTIF(X1945,$AZ$2:$AZ$19)),0,1)</f>
        <v>0</v>
      </c>
      <c r="AQ1945" cm="1">
        <f t="array" ref="AQ1945">IF(OR(COUNTIF(Y1945,$AZ$2:$AZ$19)),0,1)</f>
        <v>0</v>
      </c>
      <c r="AR1945" cm="1">
        <f t="array" ref="AR1945">IF(OR(COUNTIF(Z1945,$AZ$2:$AZ$19)),0,1)</f>
        <v>0</v>
      </c>
      <c r="AS1945" cm="1">
        <f t="array" ref="AS1945">IF(OR(COUNTIF(AA1945,$AZ$2:$AZ$19)),0,1)</f>
        <v>0</v>
      </c>
      <c r="AT1945" cm="1">
        <f t="array" ref="AT1945">IF(OR(COUNTIF(AB1945,$AZ$2:$AZ$19)),0,1)</f>
        <v>0</v>
      </c>
      <c r="AU1945" cm="1">
        <f t="array" ref="AU1945">IF(OR(COUNTIF(AC1945,$AZ$2:$AZ$19)),0,1)</f>
        <v>0</v>
      </c>
      <c r="AV1945" cm="1">
        <f t="array" ref="AV1945">IF(OR(COUNTIF(AD1945,$AZ$2:$AZ$19)),0,1)</f>
        <v>0</v>
      </c>
      <c r="AX1945">
        <f t="shared" ca="1" si="35"/>
        <v>0</v>
      </c>
    </row>
    <row r="1946" spans="1:50" x14ac:dyDescent="0.3">
      <c r="A1946" s="88" t="str" cm="1">
        <f t="array" aca="1" ref="A1946" ca="1">IF(AX1946&gt;0,'Licensee Info'!$A$2:$A$2,"#N/A")</f>
        <v>#N/A</v>
      </c>
      <c r="B1946" s="88" t="str">
        <f>'Cover Sheet'!$A$3</f>
        <v>[insert AFS Reporting Period]</v>
      </c>
      <c r="C1946" s="88" t="str">
        <f>'Cover Sheet'!$D$3</f>
        <v>[insert all medical and adult-use license record numbers covered by this AFS]</v>
      </c>
      <c r="D1946" s="88" t="str">
        <f>'Cover Sheet'!$A$6</f>
        <v>[insert name of firm]</v>
      </c>
      <c r="E1946" s="88" t="str">
        <f>'Cover Sheet'!$B$6</f>
        <v>[insert CPA name]</v>
      </c>
      <c r="F1946" s="88" t="str">
        <f>'Cover Sheet'!$B$8</f>
        <v>[insert CPA license number]</v>
      </c>
      <c r="G1946" s="88" t="str">
        <f>'Cover Sheet'!$D$6</f>
        <v>[insert direct email address]</v>
      </c>
      <c r="H1946" s="88" t="str">
        <f>'Cover Sheet'!$D$8</f>
        <v>[insert direct phone number]</v>
      </c>
      <c r="I1946" s="88" t="str">
        <f>'Cover Sheet'!$D$10</f>
        <v>[insert firm mailing address]</v>
      </c>
      <c r="J1946" s="88" t="str">
        <f>'Licensee Info'!$E$2</f>
        <v>Report not attested to correctly</v>
      </c>
      <c r="K1946" s="91" t="s">
        <v>310</v>
      </c>
      <c r="L1946" s="91">
        <v>1</v>
      </c>
      <c r="M1946" s="91">
        <v>2</v>
      </c>
      <c r="N1946" s="91">
        <v>2</v>
      </c>
      <c r="O1946" s="91">
        <v>10</v>
      </c>
      <c r="P1946" s="91"/>
      <c r="Q1946" s="91"/>
      <c r="R1946" s="91" t="str">
        <f ca="1">'E6 - Other Vendors'!$C$90</f>
        <v>[Autofilled based on inputs from part 1]</v>
      </c>
      <c r="S1946" s="91">
        <v>0</v>
      </c>
      <c r="T1946" s="91">
        <v>0</v>
      </c>
      <c r="U1946" s="91">
        <v>0</v>
      </c>
      <c r="V1946" s="91">
        <v>0</v>
      </c>
      <c r="W1946" s="91">
        <v>0</v>
      </c>
      <c r="X1946" s="91">
        <v>0</v>
      </c>
      <c r="Y1946" s="91">
        <v>0</v>
      </c>
      <c r="Z1946" s="91">
        <v>0</v>
      </c>
      <c r="AA1946" s="91">
        <v>0</v>
      </c>
      <c r="AB1946" s="91">
        <v>0</v>
      </c>
      <c r="AC1946" s="91">
        <v>0</v>
      </c>
      <c r="AD1946" s="91">
        <v>0</v>
      </c>
      <c r="AE1946" s="91"/>
      <c r="AF1946" s="91"/>
      <c r="AG1946" s="91"/>
      <c r="AH1946" s="91"/>
      <c r="AJ1946" cm="1">
        <f t="array" aca="1" ref="AJ1946" ca="1">IF(OR(COUNTIF(R1946,$AZ$2:$AZ$19)),0,1)</f>
        <v>0</v>
      </c>
      <c r="AK1946" cm="1">
        <f t="array" ref="AK1946">IF(OR(COUNTIF(S1946,$AZ$2:$AZ$19)),0,1)</f>
        <v>0</v>
      </c>
      <c r="AL1946" cm="1">
        <f t="array" ref="AL1946">IF(OR(COUNTIF(T1946,$AZ$2:$AZ$19)),0,1)</f>
        <v>0</v>
      </c>
      <c r="AM1946" cm="1">
        <f t="array" ref="AM1946">IF(OR(COUNTIF(U1946,$AZ$2:$AZ$19)),0,1)</f>
        <v>0</v>
      </c>
      <c r="AN1946" cm="1">
        <f t="array" ref="AN1946">IF(OR(COUNTIF(V1946,$AZ$2:$AZ$19)),0,1)</f>
        <v>0</v>
      </c>
      <c r="AO1946" cm="1">
        <f t="array" ref="AO1946">IF(OR(COUNTIF(W1946,$AZ$2:$AZ$19)),0,1)</f>
        <v>0</v>
      </c>
      <c r="AP1946" cm="1">
        <f t="array" ref="AP1946">IF(OR(COUNTIF(X1946,$AZ$2:$AZ$19)),0,1)</f>
        <v>0</v>
      </c>
      <c r="AQ1946" cm="1">
        <f t="array" ref="AQ1946">IF(OR(COUNTIF(Y1946,$AZ$2:$AZ$19)),0,1)</f>
        <v>0</v>
      </c>
      <c r="AR1946" cm="1">
        <f t="array" ref="AR1946">IF(OR(COUNTIF(Z1946,$AZ$2:$AZ$19)),0,1)</f>
        <v>0</v>
      </c>
      <c r="AS1946" cm="1">
        <f t="array" ref="AS1946">IF(OR(COUNTIF(AA1946,$AZ$2:$AZ$19)),0,1)</f>
        <v>0</v>
      </c>
      <c r="AT1946" cm="1">
        <f t="array" ref="AT1946">IF(OR(COUNTIF(AB1946,$AZ$2:$AZ$19)),0,1)</f>
        <v>0</v>
      </c>
      <c r="AU1946" cm="1">
        <f t="array" ref="AU1946">IF(OR(COUNTIF(AC1946,$AZ$2:$AZ$19)),0,1)</f>
        <v>0</v>
      </c>
      <c r="AV1946" cm="1">
        <f t="array" ref="AV1946">IF(OR(COUNTIF(AD1946,$AZ$2:$AZ$19)),0,1)</f>
        <v>0</v>
      </c>
      <c r="AX1946">
        <f t="shared" ca="1" si="35"/>
        <v>0</v>
      </c>
    </row>
    <row r="1947" spans="1:50" x14ac:dyDescent="0.3">
      <c r="A1947" s="92" t="str" cm="1">
        <f t="array" aca="1" ref="A1947" ca="1">IF(AX1947&gt;0,'Licensee Info'!$A$2:$A$2,"#N/A")</f>
        <v>#N/A</v>
      </c>
      <c r="B1947" s="88" t="str">
        <f>'Cover Sheet'!$A$3</f>
        <v>[insert AFS Reporting Period]</v>
      </c>
      <c r="C1947" s="88" t="str">
        <f>'Cover Sheet'!$D$3</f>
        <v>[insert all medical and adult-use license record numbers covered by this AFS]</v>
      </c>
      <c r="D1947" s="88" t="str">
        <f>'Cover Sheet'!$A$6</f>
        <v>[insert name of firm]</v>
      </c>
      <c r="E1947" s="88" t="str">
        <f>'Cover Sheet'!$B$6</f>
        <v>[insert CPA name]</v>
      </c>
      <c r="F1947" s="88" t="str">
        <f>'Cover Sheet'!$B$8</f>
        <v>[insert CPA license number]</v>
      </c>
      <c r="G1947" s="88" t="str">
        <f>'Cover Sheet'!$D$6</f>
        <v>[insert direct email address]</v>
      </c>
      <c r="H1947" s="88" t="str">
        <f>'Cover Sheet'!$D$8</f>
        <v>[insert direct phone number]</v>
      </c>
      <c r="I1947" s="88" t="str">
        <f>'Cover Sheet'!$D$10</f>
        <v>[insert firm mailing address]</v>
      </c>
      <c r="J1947" s="88" t="str">
        <f>'Licensee Info'!$E$2</f>
        <v>Report not attested to correctly</v>
      </c>
      <c r="K1947" t="s">
        <v>310</v>
      </c>
      <c r="L1947">
        <v>1</v>
      </c>
      <c r="M1947">
        <v>2</v>
      </c>
      <c r="N1947">
        <v>2</v>
      </c>
      <c r="O1947">
        <v>11</v>
      </c>
      <c r="R1947" t="str">
        <f ca="1">'E6 - Other Vendors'!$C$90</f>
        <v>[Autofilled based on inputs from part 1]</v>
      </c>
      <c r="S1947">
        <v>0</v>
      </c>
      <c r="T1947">
        <v>0</v>
      </c>
      <c r="U1947">
        <v>0</v>
      </c>
      <c r="V1947">
        <v>0</v>
      </c>
      <c r="W1947">
        <v>0</v>
      </c>
      <c r="X1947">
        <v>0</v>
      </c>
      <c r="Y1947">
        <v>0</v>
      </c>
      <c r="Z1947">
        <v>0</v>
      </c>
      <c r="AA1947">
        <v>0</v>
      </c>
      <c r="AB1947">
        <v>0</v>
      </c>
      <c r="AC1947">
        <v>0</v>
      </c>
      <c r="AD1947">
        <v>0</v>
      </c>
      <c r="AJ1947" cm="1">
        <f t="array" aca="1" ref="AJ1947" ca="1">IF(OR(COUNTIF(R1947,$AZ$2:$AZ$19)),0,1)</f>
        <v>0</v>
      </c>
      <c r="AK1947" cm="1">
        <f t="array" ref="AK1947">IF(OR(COUNTIF(S1947,$AZ$2:$AZ$19)),0,1)</f>
        <v>0</v>
      </c>
      <c r="AL1947" cm="1">
        <f t="array" ref="AL1947">IF(OR(COUNTIF(T1947,$AZ$2:$AZ$19)),0,1)</f>
        <v>0</v>
      </c>
      <c r="AM1947" cm="1">
        <f t="array" ref="AM1947">IF(OR(COUNTIF(U1947,$AZ$2:$AZ$19)),0,1)</f>
        <v>0</v>
      </c>
      <c r="AN1947" cm="1">
        <f t="array" ref="AN1947">IF(OR(COUNTIF(V1947,$AZ$2:$AZ$19)),0,1)</f>
        <v>0</v>
      </c>
      <c r="AO1947" cm="1">
        <f t="array" ref="AO1947">IF(OR(COUNTIF(W1947,$AZ$2:$AZ$19)),0,1)</f>
        <v>0</v>
      </c>
      <c r="AP1947" cm="1">
        <f t="array" ref="AP1947">IF(OR(COUNTIF(X1947,$AZ$2:$AZ$19)),0,1)</f>
        <v>0</v>
      </c>
      <c r="AQ1947" cm="1">
        <f t="array" ref="AQ1947">IF(OR(COUNTIF(Y1947,$AZ$2:$AZ$19)),0,1)</f>
        <v>0</v>
      </c>
      <c r="AR1947" cm="1">
        <f t="array" ref="AR1947">IF(OR(COUNTIF(Z1947,$AZ$2:$AZ$19)),0,1)</f>
        <v>0</v>
      </c>
      <c r="AS1947" cm="1">
        <f t="array" ref="AS1947">IF(OR(COUNTIF(AA1947,$AZ$2:$AZ$19)),0,1)</f>
        <v>0</v>
      </c>
      <c r="AT1947" cm="1">
        <f t="array" ref="AT1947">IF(OR(COUNTIF(AB1947,$AZ$2:$AZ$19)),0,1)</f>
        <v>0</v>
      </c>
      <c r="AU1947" cm="1">
        <f t="array" ref="AU1947">IF(OR(COUNTIF(AC1947,$AZ$2:$AZ$19)),0,1)</f>
        <v>0</v>
      </c>
      <c r="AV1947" cm="1">
        <f t="array" ref="AV1947">IF(OR(COUNTIF(AD1947,$AZ$2:$AZ$19)),0,1)</f>
        <v>0</v>
      </c>
      <c r="AX1947">
        <f t="shared" ca="1" si="35"/>
        <v>0</v>
      </c>
    </row>
    <row r="1948" spans="1:50" x14ac:dyDescent="0.3">
      <c r="A1948" s="88" t="str" cm="1">
        <f t="array" aca="1" ref="A1948" ca="1">IF(AX1948&gt;0,'Licensee Info'!$A$2:$A$2,"#N/A")</f>
        <v>#N/A</v>
      </c>
      <c r="B1948" s="88" t="str">
        <f>'Cover Sheet'!$A$3</f>
        <v>[insert AFS Reporting Period]</v>
      </c>
      <c r="C1948" s="88" t="str">
        <f>'Cover Sheet'!$D$3</f>
        <v>[insert all medical and adult-use license record numbers covered by this AFS]</v>
      </c>
      <c r="D1948" s="88" t="str">
        <f>'Cover Sheet'!$A$6</f>
        <v>[insert name of firm]</v>
      </c>
      <c r="E1948" s="88" t="str">
        <f>'Cover Sheet'!$B$6</f>
        <v>[insert CPA name]</v>
      </c>
      <c r="F1948" s="88" t="str">
        <f>'Cover Sheet'!$B$8</f>
        <v>[insert CPA license number]</v>
      </c>
      <c r="G1948" s="88" t="str">
        <f>'Cover Sheet'!$D$6</f>
        <v>[insert direct email address]</v>
      </c>
      <c r="H1948" s="88" t="str">
        <f>'Cover Sheet'!$D$8</f>
        <v>[insert direct phone number]</v>
      </c>
      <c r="I1948" s="88" t="str">
        <f>'Cover Sheet'!$D$10</f>
        <v>[insert firm mailing address]</v>
      </c>
      <c r="J1948" s="88" t="str">
        <f>'Licensee Info'!$E$2</f>
        <v>Report not attested to correctly</v>
      </c>
      <c r="K1948" s="91" t="s">
        <v>310</v>
      </c>
      <c r="L1948" s="91">
        <v>1</v>
      </c>
      <c r="M1948" s="91">
        <v>2</v>
      </c>
      <c r="N1948" s="91">
        <v>2</v>
      </c>
      <c r="O1948" s="91">
        <v>12</v>
      </c>
      <c r="P1948" s="91"/>
      <c r="Q1948" s="91"/>
      <c r="R1948" s="91" t="str">
        <f ca="1">'E6 - Other Vendors'!$C$90</f>
        <v>[Autofilled based on inputs from part 1]</v>
      </c>
      <c r="S1948" s="91">
        <v>0</v>
      </c>
      <c r="T1948" s="91">
        <v>0</v>
      </c>
      <c r="U1948" s="91">
        <v>0</v>
      </c>
      <c r="V1948" s="91">
        <v>0</v>
      </c>
      <c r="W1948" s="91">
        <v>0</v>
      </c>
      <c r="X1948" s="91">
        <v>0</v>
      </c>
      <c r="Y1948" s="91">
        <v>0</v>
      </c>
      <c r="Z1948" s="91">
        <v>0</v>
      </c>
      <c r="AA1948" s="91">
        <v>0</v>
      </c>
      <c r="AB1948" s="91">
        <v>0</v>
      </c>
      <c r="AC1948" s="91">
        <v>0</v>
      </c>
      <c r="AD1948" s="91">
        <v>0</v>
      </c>
      <c r="AE1948" s="91"/>
      <c r="AF1948" s="91"/>
      <c r="AG1948" s="91"/>
      <c r="AH1948" s="91"/>
      <c r="AJ1948" cm="1">
        <f t="array" aca="1" ref="AJ1948" ca="1">IF(OR(COUNTIF(R1948,$AZ$2:$AZ$19)),0,1)</f>
        <v>0</v>
      </c>
      <c r="AK1948" cm="1">
        <f t="array" ref="AK1948">IF(OR(COUNTIF(S1948,$AZ$2:$AZ$19)),0,1)</f>
        <v>0</v>
      </c>
      <c r="AL1948" cm="1">
        <f t="array" ref="AL1948">IF(OR(COUNTIF(T1948,$AZ$2:$AZ$19)),0,1)</f>
        <v>0</v>
      </c>
      <c r="AM1948" cm="1">
        <f t="array" ref="AM1948">IF(OR(COUNTIF(U1948,$AZ$2:$AZ$19)),0,1)</f>
        <v>0</v>
      </c>
      <c r="AN1948" cm="1">
        <f t="array" ref="AN1948">IF(OR(COUNTIF(V1948,$AZ$2:$AZ$19)),0,1)</f>
        <v>0</v>
      </c>
      <c r="AO1948" cm="1">
        <f t="array" ref="AO1948">IF(OR(COUNTIF(W1948,$AZ$2:$AZ$19)),0,1)</f>
        <v>0</v>
      </c>
      <c r="AP1948" cm="1">
        <f t="array" ref="AP1948">IF(OR(COUNTIF(X1948,$AZ$2:$AZ$19)),0,1)</f>
        <v>0</v>
      </c>
      <c r="AQ1948" cm="1">
        <f t="array" ref="AQ1948">IF(OR(COUNTIF(Y1948,$AZ$2:$AZ$19)),0,1)</f>
        <v>0</v>
      </c>
      <c r="AR1948" cm="1">
        <f t="array" ref="AR1948">IF(OR(COUNTIF(Z1948,$AZ$2:$AZ$19)),0,1)</f>
        <v>0</v>
      </c>
      <c r="AS1948" cm="1">
        <f t="array" ref="AS1948">IF(OR(COUNTIF(AA1948,$AZ$2:$AZ$19)),0,1)</f>
        <v>0</v>
      </c>
      <c r="AT1948" cm="1">
        <f t="array" ref="AT1948">IF(OR(COUNTIF(AB1948,$AZ$2:$AZ$19)),0,1)</f>
        <v>0</v>
      </c>
      <c r="AU1948" cm="1">
        <f t="array" ref="AU1948">IF(OR(COUNTIF(AC1948,$AZ$2:$AZ$19)),0,1)</f>
        <v>0</v>
      </c>
      <c r="AV1948" cm="1">
        <f t="array" ref="AV1948">IF(OR(COUNTIF(AD1948,$AZ$2:$AZ$19)),0,1)</f>
        <v>0</v>
      </c>
      <c r="AX1948">
        <f t="shared" ca="1" si="35"/>
        <v>0</v>
      </c>
    </row>
    <row r="1949" spans="1:50" x14ac:dyDescent="0.3">
      <c r="A1949" s="92" t="str" cm="1">
        <f t="array" ref="A1949">IF(AX1949&gt;0,'Licensee Info'!$A$2:$A$2,"#N/A")</f>
        <v>#N/A</v>
      </c>
      <c r="B1949" s="88" t="str">
        <f>'Cover Sheet'!$A$3</f>
        <v>[insert AFS Reporting Period]</v>
      </c>
      <c r="C1949" s="88" t="str">
        <f>'Cover Sheet'!$D$3</f>
        <v>[insert all medical and adult-use license record numbers covered by this AFS]</v>
      </c>
      <c r="D1949" s="88" t="str">
        <f>'Cover Sheet'!$A$6</f>
        <v>[insert name of firm]</v>
      </c>
      <c r="E1949" s="88" t="str">
        <f>'Cover Sheet'!$B$6</f>
        <v>[insert CPA name]</v>
      </c>
      <c r="F1949" s="88" t="str">
        <f>'Cover Sheet'!$B$8</f>
        <v>[insert CPA license number]</v>
      </c>
      <c r="G1949" s="88" t="str">
        <f>'Cover Sheet'!$D$6</f>
        <v>[insert direct email address]</v>
      </c>
      <c r="H1949" s="88" t="str">
        <f>'Cover Sheet'!$D$8</f>
        <v>[insert direct phone number]</v>
      </c>
      <c r="I1949" s="88" t="str">
        <f>'Cover Sheet'!$D$10</f>
        <v>[insert firm mailing address]</v>
      </c>
      <c r="J1949" s="88" t="str">
        <f>'Licensee Info'!$E$2</f>
        <v>Report not attested to correctly</v>
      </c>
      <c r="K1949" t="s">
        <v>310</v>
      </c>
      <c r="L1949">
        <v>1</v>
      </c>
      <c r="M1949" t="s">
        <v>284</v>
      </c>
      <c r="N1949">
        <v>2</v>
      </c>
      <c r="O1949">
        <v>1</v>
      </c>
      <c r="R1949" cm="1">
        <f t="array" ref="R1949:W1958">'E6 - Other Vendors'!$A$106:$F$115</f>
        <v>0</v>
      </c>
      <c r="S1949">
        <v>0</v>
      </c>
      <c r="T1949">
        <v>0</v>
      </c>
      <c r="U1949">
        <v>0</v>
      </c>
      <c r="V1949">
        <v>0</v>
      </c>
      <c r="W1949">
        <v>0</v>
      </c>
      <c r="X1949">
        <v>0</v>
      </c>
      <c r="Y1949">
        <v>0</v>
      </c>
      <c r="Z1949">
        <v>0</v>
      </c>
      <c r="AA1949">
        <v>0</v>
      </c>
      <c r="AB1949">
        <v>0</v>
      </c>
      <c r="AC1949">
        <v>0</v>
      </c>
      <c r="AD1949">
        <v>0</v>
      </c>
      <c r="AJ1949" cm="1">
        <f t="array" ref="AJ1949">IF(OR(COUNTIF(R1949,$AZ$2:$AZ$19)),0,1)</f>
        <v>0</v>
      </c>
      <c r="AK1949" cm="1">
        <f t="array" ref="AK1949">IF(OR(COUNTIF(S1949,$AZ$2:$AZ$19)),0,1)</f>
        <v>0</v>
      </c>
      <c r="AL1949" cm="1">
        <f t="array" ref="AL1949">IF(OR(COUNTIF(T1949,$AZ$2:$AZ$19)),0,1)</f>
        <v>0</v>
      </c>
      <c r="AM1949" cm="1">
        <f t="array" ref="AM1949">IF(OR(COUNTIF(U1949,$AZ$2:$AZ$19)),0,1)</f>
        <v>0</v>
      </c>
      <c r="AN1949" cm="1">
        <f t="array" ref="AN1949">IF(OR(COUNTIF(V1949,$AZ$2:$AZ$19)),0,1)</f>
        <v>0</v>
      </c>
      <c r="AO1949" cm="1">
        <f t="array" ref="AO1949">IF(OR(COUNTIF(W1949,$AZ$2:$AZ$19)),0,1)</f>
        <v>0</v>
      </c>
      <c r="AP1949" cm="1">
        <f t="array" ref="AP1949">IF(OR(COUNTIF(X1949,$AZ$2:$AZ$19)),0,1)</f>
        <v>0</v>
      </c>
      <c r="AQ1949" cm="1">
        <f t="array" ref="AQ1949">IF(OR(COUNTIF(Y1949,$AZ$2:$AZ$19)),0,1)</f>
        <v>0</v>
      </c>
      <c r="AR1949" cm="1">
        <f t="array" ref="AR1949">IF(OR(COUNTIF(Z1949,$AZ$2:$AZ$19)),0,1)</f>
        <v>0</v>
      </c>
      <c r="AS1949" cm="1">
        <f t="array" ref="AS1949">IF(OR(COUNTIF(AA1949,$AZ$2:$AZ$19)),0,1)</f>
        <v>0</v>
      </c>
      <c r="AT1949" cm="1">
        <f t="array" ref="AT1949">IF(OR(COUNTIF(AB1949,$AZ$2:$AZ$19)),0,1)</f>
        <v>0</v>
      </c>
      <c r="AU1949" cm="1">
        <f t="array" ref="AU1949">IF(OR(COUNTIF(AC1949,$AZ$2:$AZ$19)),0,1)</f>
        <v>0</v>
      </c>
      <c r="AV1949" cm="1">
        <f t="array" ref="AV1949">IF(OR(COUNTIF(AD1949,$AZ$2:$AZ$19)),0,1)</f>
        <v>0</v>
      </c>
      <c r="AX1949">
        <f t="shared" si="35"/>
        <v>0</v>
      </c>
    </row>
    <row r="1950" spans="1:50" x14ac:dyDescent="0.3">
      <c r="A1950" s="88" t="str" cm="1">
        <f t="array" ref="A1950">IF(AX1950&gt;0,'Licensee Info'!$A$2:$A$2,"#N/A")</f>
        <v>#N/A</v>
      </c>
      <c r="B1950" s="88" t="str">
        <f>'Cover Sheet'!$A$3</f>
        <v>[insert AFS Reporting Period]</v>
      </c>
      <c r="C1950" s="88" t="str">
        <f>'Cover Sheet'!$D$3</f>
        <v>[insert all medical and adult-use license record numbers covered by this AFS]</v>
      </c>
      <c r="D1950" s="88" t="str">
        <f>'Cover Sheet'!$A$6</f>
        <v>[insert name of firm]</v>
      </c>
      <c r="E1950" s="88" t="str">
        <f>'Cover Sheet'!$B$6</f>
        <v>[insert CPA name]</v>
      </c>
      <c r="F1950" s="88" t="str">
        <f>'Cover Sheet'!$B$8</f>
        <v>[insert CPA license number]</v>
      </c>
      <c r="G1950" s="88" t="str">
        <f>'Cover Sheet'!$D$6</f>
        <v>[insert direct email address]</v>
      </c>
      <c r="H1950" s="88" t="str">
        <f>'Cover Sheet'!$D$8</f>
        <v>[insert direct phone number]</v>
      </c>
      <c r="I1950" s="88" t="str">
        <f>'Cover Sheet'!$D$10</f>
        <v>[insert firm mailing address]</v>
      </c>
      <c r="J1950" s="88" t="str">
        <f>'Licensee Info'!$E$2</f>
        <v>Report not attested to correctly</v>
      </c>
      <c r="K1950" s="91" t="s">
        <v>310</v>
      </c>
      <c r="L1950" s="91">
        <v>1</v>
      </c>
      <c r="M1950" s="91" t="s">
        <v>284</v>
      </c>
      <c r="N1950" s="91">
        <v>2</v>
      </c>
      <c r="O1950" s="91">
        <v>2</v>
      </c>
      <c r="P1950" s="91"/>
      <c r="Q1950" s="91"/>
      <c r="R1950" s="91">
        <v>0</v>
      </c>
      <c r="S1950" s="91">
        <v>0</v>
      </c>
      <c r="T1950" s="91">
        <v>0</v>
      </c>
      <c r="U1950" s="91">
        <v>0</v>
      </c>
      <c r="V1950" s="91">
        <v>0</v>
      </c>
      <c r="W1950" s="91">
        <v>0</v>
      </c>
      <c r="X1950" s="91">
        <v>0</v>
      </c>
      <c r="Y1950" s="91">
        <v>0</v>
      </c>
      <c r="Z1950" s="91">
        <v>0</v>
      </c>
      <c r="AA1950" s="91">
        <v>0</v>
      </c>
      <c r="AB1950" s="91">
        <v>0</v>
      </c>
      <c r="AC1950" s="91">
        <v>0</v>
      </c>
      <c r="AD1950" s="91">
        <v>0</v>
      </c>
      <c r="AE1950" s="91"/>
      <c r="AF1950" s="91"/>
      <c r="AG1950" s="91"/>
      <c r="AH1950" s="91"/>
      <c r="AJ1950" cm="1">
        <f t="array" ref="AJ1950">IF(OR(COUNTIF(R1950,$AZ$2:$AZ$19)),0,1)</f>
        <v>0</v>
      </c>
      <c r="AK1950" cm="1">
        <f t="array" ref="AK1950">IF(OR(COUNTIF(S1950,$AZ$2:$AZ$19)),0,1)</f>
        <v>0</v>
      </c>
      <c r="AL1950" cm="1">
        <f t="array" ref="AL1950">IF(OR(COUNTIF(T1950,$AZ$2:$AZ$19)),0,1)</f>
        <v>0</v>
      </c>
      <c r="AM1950" cm="1">
        <f t="array" ref="AM1950">IF(OR(COUNTIF(U1950,$AZ$2:$AZ$19)),0,1)</f>
        <v>0</v>
      </c>
      <c r="AN1950" cm="1">
        <f t="array" ref="AN1950">IF(OR(COUNTIF(V1950,$AZ$2:$AZ$19)),0,1)</f>
        <v>0</v>
      </c>
      <c r="AO1950" cm="1">
        <f t="array" ref="AO1950">IF(OR(COUNTIF(W1950,$AZ$2:$AZ$19)),0,1)</f>
        <v>0</v>
      </c>
      <c r="AP1950" cm="1">
        <f t="array" ref="AP1950">IF(OR(COUNTIF(X1950,$AZ$2:$AZ$19)),0,1)</f>
        <v>0</v>
      </c>
      <c r="AQ1950" cm="1">
        <f t="array" ref="AQ1950">IF(OR(COUNTIF(Y1950,$AZ$2:$AZ$19)),0,1)</f>
        <v>0</v>
      </c>
      <c r="AR1950" cm="1">
        <f t="array" ref="AR1950">IF(OR(COUNTIF(Z1950,$AZ$2:$AZ$19)),0,1)</f>
        <v>0</v>
      </c>
      <c r="AS1950" cm="1">
        <f t="array" ref="AS1950">IF(OR(COUNTIF(AA1950,$AZ$2:$AZ$19)),0,1)</f>
        <v>0</v>
      </c>
      <c r="AT1950" cm="1">
        <f t="array" ref="AT1950">IF(OR(COUNTIF(AB1950,$AZ$2:$AZ$19)),0,1)</f>
        <v>0</v>
      </c>
      <c r="AU1950" cm="1">
        <f t="array" ref="AU1950">IF(OR(COUNTIF(AC1950,$AZ$2:$AZ$19)),0,1)</f>
        <v>0</v>
      </c>
      <c r="AV1950" cm="1">
        <f t="array" ref="AV1950">IF(OR(COUNTIF(AD1950,$AZ$2:$AZ$19)),0,1)</f>
        <v>0</v>
      </c>
      <c r="AX1950">
        <f t="shared" si="35"/>
        <v>0</v>
      </c>
    </row>
    <row r="1951" spans="1:50" x14ac:dyDescent="0.3">
      <c r="A1951" s="92" t="str" cm="1">
        <f t="array" ref="A1951">IF(AX1951&gt;0,'Licensee Info'!$A$2:$A$2,"#N/A")</f>
        <v>#N/A</v>
      </c>
      <c r="B1951" s="88" t="str">
        <f>'Cover Sheet'!$A$3</f>
        <v>[insert AFS Reporting Period]</v>
      </c>
      <c r="C1951" s="88" t="str">
        <f>'Cover Sheet'!$D$3</f>
        <v>[insert all medical and adult-use license record numbers covered by this AFS]</v>
      </c>
      <c r="D1951" s="88" t="str">
        <f>'Cover Sheet'!$A$6</f>
        <v>[insert name of firm]</v>
      </c>
      <c r="E1951" s="88" t="str">
        <f>'Cover Sheet'!$B$6</f>
        <v>[insert CPA name]</v>
      </c>
      <c r="F1951" s="88" t="str">
        <f>'Cover Sheet'!$B$8</f>
        <v>[insert CPA license number]</v>
      </c>
      <c r="G1951" s="88" t="str">
        <f>'Cover Sheet'!$D$6</f>
        <v>[insert direct email address]</v>
      </c>
      <c r="H1951" s="88" t="str">
        <f>'Cover Sheet'!$D$8</f>
        <v>[insert direct phone number]</v>
      </c>
      <c r="I1951" s="88" t="str">
        <f>'Cover Sheet'!$D$10</f>
        <v>[insert firm mailing address]</v>
      </c>
      <c r="J1951" s="88" t="str">
        <f>'Licensee Info'!$E$2</f>
        <v>Report not attested to correctly</v>
      </c>
      <c r="K1951" t="s">
        <v>310</v>
      </c>
      <c r="L1951">
        <v>1</v>
      </c>
      <c r="M1951" t="s">
        <v>284</v>
      </c>
      <c r="N1951">
        <v>2</v>
      </c>
      <c r="O1951">
        <v>3</v>
      </c>
      <c r="R1951">
        <v>0</v>
      </c>
      <c r="S1951">
        <v>0</v>
      </c>
      <c r="T1951">
        <v>0</v>
      </c>
      <c r="U1951">
        <v>0</v>
      </c>
      <c r="V1951">
        <v>0</v>
      </c>
      <c r="W1951">
        <v>0</v>
      </c>
      <c r="X1951">
        <v>0</v>
      </c>
      <c r="Y1951">
        <v>0</v>
      </c>
      <c r="Z1951">
        <v>0</v>
      </c>
      <c r="AA1951">
        <v>0</v>
      </c>
      <c r="AB1951">
        <v>0</v>
      </c>
      <c r="AC1951">
        <v>0</v>
      </c>
      <c r="AD1951">
        <v>0</v>
      </c>
      <c r="AJ1951" cm="1">
        <f t="array" ref="AJ1951">IF(OR(COUNTIF(R1951,$AZ$2:$AZ$19)),0,1)</f>
        <v>0</v>
      </c>
      <c r="AK1951" cm="1">
        <f t="array" ref="AK1951">IF(OR(COUNTIF(S1951,$AZ$2:$AZ$19)),0,1)</f>
        <v>0</v>
      </c>
      <c r="AL1951" cm="1">
        <f t="array" ref="AL1951">IF(OR(COUNTIF(T1951,$AZ$2:$AZ$19)),0,1)</f>
        <v>0</v>
      </c>
      <c r="AM1951" cm="1">
        <f t="array" ref="AM1951">IF(OR(COUNTIF(U1951,$AZ$2:$AZ$19)),0,1)</f>
        <v>0</v>
      </c>
      <c r="AN1951" cm="1">
        <f t="array" ref="AN1951">IF(OR(COUNTIF(V1951,$AZ$2:$AZ$19)),0,1)</f>
        <v>0</v>
      </c>
      <c r="AO1951" cm="1">
        <f t="array" ref="AO1951">IF(OR(COUNTIF(W1951,$AZ$2:$AZ$19)),0,1)</f>
        <v>0</v>
      </c>
      <c r="AP1951" cm="1">
        <f t="array" ref="AP1951">IF(OR(COUNTIF(X1951,$AZ$2:$AZ$19)),0,1)</f>
        <v>0</v>
      </c>
      <c r="AQ1951" cm="1">
        <f t="array" ref="AQ1951">IF(OR(COUNTIF(Y1951,$AZ$2:$AZ$19)),0,1)</f>
        <v>0</v>
      </c>
      <c r="AR1951" cm="1">
        <f t="array" ref="AR1951">IF(OR(COUNTIF(Z1951,$AZ$2:$AZ$19)),0,1)</f>
        <v>0</v>
      </c>
      <c r="AS1951" cm="1">
        <f t="array" ref="AS1951">IF(OR(COUNTIF(AA1951,$AZ$2:$AZ$19)),0,1)</f>
        <v>0</v>
      </c>
      <c r="AT1951" cm="1">
        <f t="array" ref="AT1951">IF(OR(COUNTIF(AB1951,$AZ$2:$AZ$19)),0,1)</f>
        <v>0</v>
      </c>
      <c r="AU1951" cm="1">
        <f t="array" ref="AU1951">IF(OR(COUNTIF(AC1951,$AZ$2:$AZ$19)),0,1)</f>
        <v>0</v>
      </c>
      <c r="AV1951" cm="1">
        <f t="array" ref="AV1951">IF(OR(COUNTIF(AD1951,$AZ$2:$AZ$19)),0,1)</f>
        <v>0</v>
      </c>
      <c r="AX1951">
        <f t="shared" si="35"/>
        <v>0</v>
      </c>
    </row>
    <row r="1952" spans="1:50" x14ac:dyDescent="0.3">
      <c r="A1952" s="88" t="str" cm="1">
        <f t="array" ref="A1952">IF(AX1952&gt;0,'Licensee Info'!$A$2:$A$2,"#N/A")</f>
        <v>#N/A</v>
      </c>
      <c r="B1952" s="88" t="str">
        <f>'Cover Sheet'!$A$3</f>
        <v>[insert AFS Reporting Period]</v>
      </c>
      <c r="C1952" s="88" t="str">
        <f>'Cover Sheet'!$D$3</f>
        <v>[insert all medical and adult-use license record numbers covered by this AFS]</v>
      </c>
      <c r="D1952" s="88" t="str">
        <f>'Cover Sheet'!$A$6</f>
        <v>[insert name of firm]</v>
      </c>
      <c r="E1952" s="88" t="str">
        <f>'Cover Sheet'!$B$6</f>
        <v>[insert CPA name]</v>
      </c>
      <c r="F1952" s="88" t="str">
        <f>'Cover Sheet'!$B$8</f>
        <v>[insert CPA license number]</v>
      </c>
      <c r="G1952" s="88" t="str">
        <f>'Cover Sheet'!$D$6</f>
        <v>[insert direct email address]</v>
      </c>
      <c r="H1952" s="88" t="str">
        <f>'Cover Sheet'!$D$8</f>
        <v>[insert direct phone number]</v>
      </c>
      <c r="I1952" s="88" t="str">
        <f>'Cover Sheet'!$D$10</f>
        <v>[insert firm mailing address]</v>
      </c>
      <c r="J1952" s="88" t="str">
        <f>'Licensee Info'!$E$2</f>
        <v>Report not attested to correctly</v>
      </c>
      <c r="K1952" s="91" t="s">
        <v>310</v>
      </c>
      <c r="L1952" s="91">
        <v>1</v>
      </c>
      <c r="M1952" s="91" t="s">
        <v>284</v>
      </c>
      <c r="N1952" s="91">
        <v>2</v>
      </c>
      <c r="O1952" s="91">
        <v>4</v>
      </c>
      <c r="P1952" s="91"/>
      <c r="Q1952" s="91"/>
      <c r="R1952" s="91">
        <v>0</v>
      </c>
      <c r="S1952" s="91">
        <v>0</v>
      </c>
      <c r="T1952" s="91">
        <v>0</v>
      </c>
      <c r="U1952" s="91">
        <v>0</v>
      </c>
      <c r="V1952" s="91">
        <v>0</v>
      </c>
      <c r="W1952" s="91">
        <v>0</v>
      </c>
      <c r="X1952" s="91">
        <v>0</v>
      </c>
      <c r="Y1952" s="91">
        <v>0</v>
      </c>
      <c r="Z1952" s="91">
        <v>0</v>
      </c>
      <c r="AA1952" s="91">
        <v>0</v>
      </c>
      <c r="AB1952" s="91">
        <v>0</v>
      </c>
      <c r="AC1952" s="91">
        <v>0</v>
      </c>
      <c r="AD1952" s="91">
        <v>0</v>
      </c>
      <c r="AE1952" s="91"/>
      <c r="AF1952" s="91"/>
      <c r="AG1952" s="91"/>
      <c r="AH1952" s="91"/>
      <c r="AJ1952" cm="1">
        <f t="array" ref="AJ1952">IF(OR(COUNTIF(R1952,$AZ$2:$AZ$19)),0,1)</f>
        <v>0</v>
      </c>
      <c r="AK1952" cm="1">
        <f t="array" ref="AK1952">IF(OR(COUNTIF(S1952,$AZ$2:$AZ$19)),0,1)</f>
        <v>0</v>
      </c>
      <c r="AL1952" cm="1">
        <f t="array" ref="AL1952">IF(OR(COUNTIF(T1952,$AZ$2:$AZ$19)),0,1)</f>
        <v>0</v>
      </c>
      <c r="AM1952" cm="1">
        <f t="array" ref="AM1952">IF(OR(COUNTIF(U1952,$AZ$2:$AZ$19)),0,1)</f>
        <v>0</v>
      </c>
      <c r="AN1952" cm="1">
        <f t="array" ref="AN1952">IF(OR(COUNTIF(V1952,$AZ$2:$AZ$19)),0,1)</f>
        <v>0</v>
      </c>
      <c r="AO1952" cm="1">
        <f t="array" ref="AO1952">IF(OR(COUNTIF(W1952,$AZ$2:$AZ$19)),0,1)</f>
        <v>0</v>
      </c>
      <c r="AP1952" cm="1">
        <f t="array" ref="AP1952">IF(OR(COUNTIF(X1952,$AZ$2:$AZ$19)),0,1)</f>
        <v>0</v>
      </c>
      <c r="AQ1952" cm="1">
        <f t="array" ref="AQ1952">IF(OR(COUNTIF(Y1952,$AZ$2:$AZ$19)),0,1)</f>
        <v>0</v>
      </c>
      <c r="AR1952" cm="1">
        <f t="array" ref="AR1952">IF(OR(COUNTIF(Z1952,$AZ$2:$AZ$19)),0,1)</f>
        <v>0</v>
      </c>
      <c r="AS1952" cm="1">
        <f t="array" ref="AS1952">IF(OR(COUNTIF(AA1952,$AZ$2:$AZ$19)),0,1)</f>
        <v>0</v>
      </c>
      <c r="AT1952" cm="1">
        <f t="array" ref="AT1952">IF(OR(COUNTIF(AB1952,$AZ$2:$AZ$19)),0,1)</f>
        <v>0</v>
      </c>
      <c r="AU1952" cm="1">
        <f t="array" ref="AU1952">IF(OR(COUNTIF(AC1952,$AZ$2:$AZ$19)),0,1)</f>
        <v>0</v>
      </c>
      <c r="AV1952" cm="1">
        <f t="array" ref="AV1952">IF(OR(COUNTIF(AD1952,$AZ$2:$AZ$19)),0,1)</f>
        <v>0</v>
      </c>
      <c r="AX1952">
        <f t="shared" si="35"/>
        <v>0</v>
      </c>
    </row>
    <row r="1953" spans="1:50" x14ac:dyDescent="0.3">
      <c r="A1953" s="92" t="str" cm="1">
        <f t="array" ref="A1953">IF(AX1953&gt;0,'Licensee Info'!$A$2:$A$2,"#N/A")</f>
        <v>#N/A</v>
      </c>
      <c r="B1953" s="88" t="str">
        <f>'Cover Sheet'!$A$3</f>
        <v>[insert AFS Reporting Period]</v>
      </c>
      <c r="C1953" s="88" t="str">
        <f>'Cover Sheet'!$D$3</f>
        <v>[insert all medical and adult-use license record numbers covered by this AFS]</v>
      </c>
      <c r="D1953" s="88" t="str">
        <f>'Cover Sheet'!$A$6</f>
        <v>[insert name of firm]</v>
      </c>
      <c r="E1953" s="88" t="str">
        <f>'Cover Sheet'!$B$6</f>
        <v>[insert CPA name]</v>
      </c>
      <c r="F1953" s="88" t="str">
        <f>'Cover Sheet'!$B$8</f>
        <v>[insert CPA license number]</v>
      </c>
      <c r="G1953" s="88" t="str">
        <f>'Cover Sheet'!$D$6</f>
        <v>[insert direct email address]</v>
      </c>
      <c r="H1953" s="88" t="str">
        <f>'Cover Sheet'!$D$8</f>
        <v>[insert direct phone number]</v>
      </c>
      <c r="I1953" s="88" t="str">
        <f>'Cover Sheet'!$D$10</f>
        <v>[insert firm mailing address]</v>
      </c>
      <c r="J1953" s="88" t="str">
        <f>'Licensee Info'!$E$2</f>
        <v>Report not attested to correctly</v>
      </c>
      <c r="K1953" t="s">
        <v>310</v>
      </c>
      <c r="L1953">
        <v>1</v>
      </c>
      <c r="M1953" t="s">
        <v>284</v>
      </c>
      <c r="N1953">
        <v>2</v>
      </c>
      <c r="O1953">
        <v>5</v>
      </c>
      <c r="R1953">
        <v>0</v>
      </c>
      <c r="S1953">
        <v>0</v>
      </c>
      <c r="T1953">
        <v>0</v>
      </c>
      <c r="U1953">
        <v>0</v>
      </c>
      <c r="V1953">
        <v>0</v>
      </c>
      <c r="W1953">
        <v>0</v>
      </c>
      <c r="X1953">
        <v>0</v>
      </c>
      <c r="Y1953">
        <v>0</v>
      </c>
      <c r="Z1953">
        <v>0</v>
      </c>
      <c r="AA1953">
        <v>0</v>
      </c>
      <c r="AB1953">
        <v>0</v>
      </c>
      <c r="AC1953">
        <v>0</v>
      </c>
      <c r="AD1953">
        <v>0</v>
      </c>
      <c r="AJ1953" cm="1">
        <f t="array" ref="AJ1953">IF(OR(COUNTIF(R1953,$AZ$2:$AZ$19)),0,1)</f>
        <v>0</v>
      </c>
      <c r="AK1953" cm="1">
        <f t="array" ref="AK1953">IF(OR(COUNTIF(S1953,$AZ$2:$AZ$19)),0,1)</f>
        <v>0</v>
      </c>
      <c r="AL1953" cm="1">
        <f t="array" ref="AL1953">IF(OR(COUNTIF(T1953,$AZ$2:$AZ$19)),0,1)</f>
        <v>0</v>
      </c>
      <c r="AM1953" cm="1">
        <f t="array" ref="AM1953">IF(OR(COUNTIF(U1953,$AZ$2:$AZ$19)),0,1)</f>
        <v>0</v>
      </c>
      <c r="AN1953" cm="1">
        <f t="array" ref="AN1953">IF(OR(COUNTIF(V1953,$AZ$2:$AZ$19)),0,1)</f>
        <v>0</v>
      </c>
      <c r="AO1953" cm="1">
        <f t="array" ref="AO1953">IF(OR(COUNTIF(W1953,$AZ$2:$AZ$19)),0,1)</f>
        <v>0</v>
      </c>
      <c r="AP1953" cm="1">
        <f t="array" ref="AP1953">IF(OR(COUNTIF(X1953,$AZ$2:$AZ$19)),0,1)</f>
        <v>0</v>
      </c>
      <c r="AQ1953" cm="1">
        <f t="array" ref="AQ1953">IF(OR(COUNTIF(Y1953,$AZ$2:$AZ$19)),0,1)</f>
        <v>0</v>
      </c>
      <c r="AR1953" cm="1">
        <f t="array" ref="AR1953">IF(OR(COUNTIF(Z1953,$AZ$2:$AZ$19)),0,1)</f>
        <v>0</v>
      </c>
      <c r="AS1953" cm="1">
        <f t="array" ref="AS1953">IF(OR(COUNTIF(AA1953,$AZ$2:$AZ$19)),0,1)</f>
        <v>0</v>
      </c>
      <c r="AT1953" cm="1">
        <f t="array" ref="AT1953">IF(OR(COUNTIF(AB1953,$AZ$2:$AZ$19)),0,1)</f>
        <v>0</v>
      </c>
      <c r="AU1953" cm="1">
        <f t="array" ref="AU1953">IF(OR(COUNTIF(AC1953,$AZ$2:$AZ$19)),0,1)</f>
        <v>0</v>
      </c>
      <c r="AV1953" cm="1">
        <f t="array" ref="AV1953">IF(OR(COUNTIF(AD1953,$AZ$2:$AZ$19)),0,1)</f>
        <v>0</v>
      </c>
      <c r="AX1953">
        <f t="shared" si="35"/>
        <v>0</v>
      </c>
    </row>
    <row r="1954" spans="1:50" x14ac:dyDescent="0.3">
      <c r="A1954" s="88" t="str" cm="1">
        <f t="array" ref="A1954">IF(AX1954&gt;0,'Licensee Info'!$A$2:$A$2,"#N/A")</f>
        <v>#N/A</v>
      </c>
      <c r="B1954" s="88" t="str">
        <f>'Cover Sheet'!$A$3</f>
        <v>[insert AFS Reporting Period]</v>
      </c>
      <c r="C1954" s="88" t="str">
        <f>'Cover Sheet'!$D$3</f>
        <v>[insert all medical and adult-use license record numbers covered by this AFS]</v>
      </c>
      <c r="D1954" s="88" t="str">
        <f>'Cover Sheet'!$A$6</f>
        <v>[insert name of firm]</v>
      </c>
      <c r="E1954" s="88" t="str">
        <f>'Cover Sheet'!$B$6</f>
        <v>[insert CPA name]</v>
      </c>
      <c r="F1954" s="88" t="str">
        <f>'Cover Sheet'!$B$8</f>
        <v>[insert CPA license number]</v>
      </c>
      <c r="G1954" s="88" t="str">
        <f>'Cover Sheet'!$D$6</f>
        <v>[insert direct email address]</v>
      </c>
      <c r="H1954" s="88" t="str">
        <f>'Cover Sheet'!$D$8</f>
        <v>[insert direct phone number]</v>
      </c>
      <c r="I1954" s="88" t="str">
        <f>'Cover Sheet'!$D$10</f>
        <v>[insert firm mailing address]</v>
      </c>
      <c r="J1954" s="88" t="str">
        <f>'Licensee Info'!$E$2</f>
        <v>Report not attested to correctly</v>
      </c>
      <c r="K1954" s="91" t="s">
        <v>310</v>
      </c>
      <c r="L1954" s="91">
        <v>1</v>
      </c>
      <c r="M1954" s="91" t="s">
        <v>284</v>
      </c>
      <c r="N1954" s="91">
        <v>2</v>
      </c>
      <c r="O1954" s="91">
        <v>6</v>
      </c>
      <c r="P1954" s="91"/>
      <c r="Q1954" s="91"/>
      <c r="R1954" s="91">
        <v>0</v>
      </c>
      <c r="S1954" s="91">
        <v>0</v>
      </c>
      <c r="T1954" s="91">
        <v>0</v>
      </c>
      <c r="U1954" s="91">
        <v>0</v>
      </c>
      <c r="V1954" s="91">
        <v>0</v>
      </c>
      <c r="W1954" s="91">
        <v>0</v>
      </c>
      <c r="X1954" s="91">
        <v>0</v>
      </c>
      <c r="Y1954" s="91">
        <v>0</v>
      </c>
      <c r="Z1954" s="91">
        <v>0</v>
      </c>
      <c r="AA1954" s="91">
        <v>0</v>
      </c>
      <c r="AB1954" s="91">
        <v>0</v>
      </c>
      <c r="AC1954" s="91">
        <v>0</v>
      </c>
      <c r="AD1954" s="91">
        <v>0</v>
      </c>
      <c r="AE1954" s="91"/>
      <c r="AF1954" s="91"/>
      <c r="AG1954" s="91"/>
      <c r="AH1954" s="91"/>
      <c r="AJ1954" cm="1">
        <f t="array" ref="AJ1954">IF(OR(COUNTIF(R1954,$AZ$2:$AZ$19)),0,1)</f>
        <v>0</v>
      </c>
      <c r="AK1954" cm="1">
        <f t="array" ref="AK1954">IF(OR(COUNTIF(S1954,$AZ$2:$AZ$19)),0,1)</f>
        <v>0</v>
      </c>
      <c r="AL1954" cm="1">
        <f t="array" ref="AL1954">IF(OR(COUNTIF(T1954,$AZ$2:$AZ$19)),0,1)</f>
        <v>0</v>
      </c>
      <c r="AM1954" cm="1">
        <f t="array" ref="AM1954">IF(OR(COUNTIF(U1954,$AZ$2:$AZ$19)),0,1)</f>
        <v>0</v>
      </c>
      <c r="AN1954" cm="1">
        <f t="array" ref="AN1954">IF(OR(COUNTIF(V1954,$AZ$2:$AZ$19)),0,1)</f>
        <v>0</v>
      </c>
      <c r="AO1954" cm="1">
        <f t="array" ref="AO1954">IF(OR(COUNTIF(W1954,$AZ$2:$AZ$19)),0,1)</f>
        <v>0</v>
      </c>
      <c r="AP1954" cm="1">
        <f t="array" ref="AP1954">IF(OR(COUNTIF(X1954,$AZ$2:$AZ$19)),0,1)</f>
        <v>0</v>
      </c>
      <c r="AQ1954" cm="1">
        <f t="array" ref="AQ1954">IF(OR(COUNTIF(Y1954,$AZ$2:$AZ$19)),0,1)</f>
        <v>0</v>
      </c>
      <c r="AR1954" cm="1">
        <f t="array" ref="AR1954">IF(OR(COUNTIF(Z1954,$AZ$2:$AZ$19)),0,1)</f>
        <v>0</v>
      </c>
      <c r="AS1954" cm="1">
        <f t="array" ref="AS1954">IF(OR(COUNTIF(AA1954,$AZ$2:$AZ$19)),0,1)</f>
        <v>0</v>
      </c>
      <c r="AT1954" cm="1">
        <f t="array" ref="AT1954">IF(OR(COUNTIF(AB1954,$AZ$2:$AZ$19)),0,1)</f>
        <v>0</v>
      </c>
      <c r="AU1954" cm="1">
        <f t="array" ref="AU1954">IF(OR(COUNTIF(AC1954,$AZ$2:$AZ$19)),0,1)</f>
        <v>0</v>
      </c>
      <c r="AV1954" cm="1">
        <f t="array" ref="AV1954">IF(OR(COUNTIF(AD1954,$AZ$2:$AZ$19)),0,1)</f>
        <v>0</v>
      </c>
      <c r="AX1954">
        <f t="shared" si="35"/>
        <v>0</v>
      </c>
    </row>
    <row r="1955" spans="1:50" x14ac:dyDescent="0.3">
      <c r="A1955" s="92" t="str" cm="1">
        <f t="array" ref="A1955">IF(AX1955&gt;0,'Licensee Info'!$A$2:$A$2,"#N/A")</f>
        <v>#N/A</v>
      </c>
      <c r="B1955" s="88" t="str">
        <f>'Cover Sheet'!$A$3</f>
        <v>[insert AFS Reporting Period]</v>
      </c>
      <c r="C1955" s="88" t="str">
        <f>'Cover Sheet'!$D$3</f>
        <v>[insert all medical and adult-use license record numbers covered by this AFS]</v>
      </c>
      <c r="D1955" s="88" t="str">
        <f>'Cover Sheet'!$A$6</f>
        <v>[insert name of firm]</v>
      </c>
      <c r="E1955" s="88" t="str">
        <f>'Cover Sheet'!$B$6</f>
        <v>[insert CPA name]</v>
      </c>
      <c r="F1955" s="88" t="str">
        <f>'Cover Sheet'!$B$8</f>
        <v>[insert CPA license number]</v>
      </c>
      <c r="G1955" s="88" t="str">
        <f>'Cover Sheet'!$D$6</f>
        <v>[insert direct email address]</v>
      </c>
      <c r="H1955" s="88" t="str">
        <f>'Cover Sheet'!$D$8</f>
        <v>[insert direct phone number]</v>
      </c>
      <c r="I1955" s="88" t="str">
        <f>'Cover Sheet'!$D$10</f>
        <v>[insert firm mailing address]</v>
      </c>
      <c r="J1955" s="88" t="str">
        <f>'Licensee Info'!$E$2</f>
        <v>Report not attested to correctly</v>
      </c>
      <c r="K1955" t="s">
        <v>310</v>
      </c>
      <c r="L1955">
        <v>1</v>
      </c>
      <c r="M1955" t="s">
        <v>284</v>
      </c>
      <c r="N1955">
        <v>2</v>
      </c>
      <c r="O1955">
        <v>7</v>
      </c>
      <c r="R1955">
        <v>0</v>
      </c>
      <c r="S1955">
        <v>0</v>
      </c>
      <c r="T1955">
        <v>0</v>
      </c>
      <c r="U1955">
        <v>0</v>
      </c>
      <c r="V1955">
        <v>0</v>
      </c>
      <c r="W1955">
        <v>0</v>
      </c>
      <c r="X1955">
        <v>0</v>
      </c>
      <c r="Y1955">
        <v>0</v>
      </c>
      <c r="Z1955">
        <v>0</v>
      </c>
      <c r="AA1955">
        <v>0</v>
      </c>
      <c r="AB1955">
        <v>0</v>
      </c>
      <c r="AC1955">
        <v>0</v>
      </c>
      <c r="AD1955">
        <v>0</v>
      </c>
      <c r="AJ1955" cm="1">
        <f t="array" ref="AJ1955">IF(OR(COUNTIF(R1955,$AZ$2:$AZ$19)),0,1)</f>
        <v>0</v>
      </c>
      <c r="AK1955" cm="1">
        <f t="array" ref="AK1955">IF(OR(COUNTIF(S1955,$AZ$2:$AZ$19)),0,1)</f>
        <v>0</v>
      </c>
      <c r="AL1955" cm="1">
        <f t="array" ref="AL1955">IF(OR(COUNTIF(T1955,$AZ$2:$AZ$19)),0,1)</f>
        <v>0</v>
      </c>
      <c r="AM1955" cm="1">
        <f t="array" ref="AM1955">IF(OR(COUNTIF(U1955,$AZ$2:$AZ$19)),0,1)</f>
        <v>0</v>
      </c>
      <c r="AN1955" cm="1">
        <f t="array" ref="AN1955">IF(OR(COUNTIF(V1955,$AZ$2:$AZ$19)),0,1)</f>
        <v>0</v>
      </c>
      <c r="AO1955" cm="1">
        <f t="array" ref="AO1955">IF(OR(COUNTIF(W1955,$AZ$2:$AZ$19)),0,1)</f>
        <v>0</v>
      </c>
      <c r="AP1955" cm="1">
        <f t="array" ref="AP1955">IF(OR(COUNTIF(X1955,$AZ$2:$AZ$19)),0,1)</f>
        <v>0</v>
      </c>
      <c r="AQ1955" cm="1">
        <f t="array" ref="AQ1955">IF(OR(COUNTIF(Y1955,$AZ$2:$AZ$19)),0,1)</f>
        <v>0</v>
      </c>
      <c r="AR1955" cm="1">
        <f t="array" ref="AR1955">IF(OR(COUNTIF(Z1955,$AZ$2:$AZ$19)),0,1)</f>
        <v>0</v>
      </c>
      <c r="AS1955" cm="1">
        <f t="array" ref="AS1955">IF(OR(COUNTIF(AA1955,$AZ$2:$AZ$19)),0,1)</f>
        <v>0</v>
      </c>
      <c r="AT1955" cm="1">
        <f t="array" ref="AT1955">IF(OR(COUNTIF(AB1955,$AZ$2:$AZ$19)),0,1)</f>
        <v>0</v>
      </c>
      <c r="AU1955" cm="1">
        <f t="array" ref="AU1955">IF(OR(COUNTIF(AC1955,$AZ$2:$AZ$19)),0,1)</f>
        <v>0</v>
      </c>
      <c r="AV1955" cm="1">
        <f t="array" ref="AV1955">IF(OR(COUNTIF(AD1955,$AZ$2:$AZ$19)),0,1)</f>
        <v>0</v>
      </c>
      <c r="AX1955">
        <f t="shared" si="35"/>
        <v>0</v>
      </c>
    </row>
    <row r="1956" spans="1:50" x14ac:dyDescent="0.3">
      <c r="A1956" s="88" t="str" cm="1">
        <f t="array" ref="A1956">IF(AX1956&gt;0,'Licensee Info'!$A$2:$A$2,"#N/A")</f>
        <v>#N/A</v>
      </c>
      <c r="B1956" s="88" t="str">
        <f>'Cover Sheet'!$A$3</f>
        <v>[insert AFS Reporting Period]</v>
      </c>
      <c r="C1956" s="88" t="str">
        <f>'Cover Sheet'!$D$3</f>
        <v>[insert all medical and adult-use license record numbers covered by this AFS]</v>
      </c>
      <c r="D1956" s="88" t="str">
        <f>'Cover Sheet'!$A$6</f>
        <v>[insert name of firm]</v>
      </c>
      <c r="E1956" s="88" t="str">
        <f>'Cover Sheet'!$B$6</f>
        <v>[insert CPA name]</v>
      </c>
      <c r="F1956" s="88" t="str">
        <f>'Cover Sheet'!$B$8</f>
        <v>[insert CPA license number]</v>
      </c>
      <c r="G1956" s="88" t="str">
        <f>'Cover Sheet'!$D$6</f>
        <v>[insert direct email address]</v>
      </c>
      <c r="H1956" s="88" t="str">
        <f>'Cover Sheet'!$D$8</f>
        <v>[insert direct phone number]</v>
      </c>
      <c r="I1956" s="88" t="str">
        <f>'Cover Sheet'!$D$10</f>
        <v>[insert firm mailing address]</v>
      </c>
      <c r="J1956" s="88" t="str">
        <f>'Licensee Info'!$E$2</f>
        <v>Report not attested to correctly</v>
      </c>
      <c r="K1956" s="91" t="s">
        <v>310</v>
      </c>
      <c r="L1956" s="91">
        <v>1</v>
      </c>
      <c r="M1956" s="91" t="s">
        <v>284</v>
      </c>
      <c r="N1956" s="91">
        <v>2</v>
      </c>
      <c r="O1956" s="91">
        <v>8</v>
      </c>
      <c r="P1956" s="91"/>
      <c r="Q1956" s="91"/>
      <c r="R1956" s="91">
        <v>0</v>
      </c>
      <c r="S1956" s="91">
        <v>0</v>
      </c>
      <c r="T1956" s="91">
        <v>0</v>
      </c>
      <c r="U1956" s="91">
        <v>0</v>
      </c>
      <c r="V1956" s="91">
        <v>0</v>
      </c>
      <c r="W1956" s="91">
        <v>0</v>
      </c>
      <c r="X1956" s="91">
        <v>0</v>
      </c>
      <c r="Y1956" s="91">
        <v>0</v>
      </c>
      <c r="Z1956" s="91">
        <v>0</v>
      </c>
      <c r="AA1956" s="91">
        <v>0</v>
      </c>
      <c r="AB1956" s="91">
        <v>0</v>
      </c>
      <c r="AC1956" s="91">
        <v>0</v>
      </c>
      <c r="AD1956" s="91">
        <v>0</v>
      </c>
      <c r="AE1956" s="91"/>
      <c r="AF1956" s="91"/>
      <c r="AG1956" s="91"/>
      <c r="AH1956" s="91"/>
      <c r="AJ1956" cm="1">
        <f t="array" ref="AJ1956">IF(OR(COUNTIF(R1956,$AZ$2:$AZ$19)),0,1)</f>
        <v>0</v>
      </c>
      <c r="AK1956" cm="1">
        <f t="array" ref="AK1956">IF(OR(COUNTIF(S1956,$AZ$2:$AZ$19)),0,1)</f>
        <v>0</v>
      </c>
      <c r="AL1956" cm="1">
        <f t="array" ref="AL1956">IF(OR(COUNTIF(T1956,$AZ$2:$AZ$19)),0,1)</f>
        <v>0</v>
      </c>
      <c r="AM1956" cm="1">
        <f t="array" ref="AM1956">IF(OR(COUNTIF(U1956,$AZ$2:$AZ$19)),0,1)</f>
        <v>0</v>
      </c>
      <c r="AN1956" cm="1">
        <f t="array" ref="AN1956">IF(OR(COUNTIF(V1956,$AZ$2:$AZ$19)),0,1)</f>
        <v>0</v>
      </c>
      <c r="AO1956" cm="1">
        <f t="array" ref="AO1956">IF(OR(COUNTIF(W1956,$AZ$2:$AZ$19)),0,1)</f>
        <v>0</v>
      </c>
      <c r="AP1956" cm="1">
        <f t="array" ref="AP1956">IF(OR(COUNTIF(X1956,$AZ$2:$AZ$19)),0,1)</f>
        <v>0</v>
      </c>
      <c r="AQ1956" cm="1">
        <f t="array" ref="AQ1956">IF(OR(COUNTIF(Y1956,$AZ$2:$AZ$19)),0,1)</f>
        <v>0</v>
      </c>
      <c r="AR1956" cm="1">
        <f t="array" ref="AR1956">IF(OR(COUNTIF(Z1956,$AZ$2:$AZ$19)),0,1)</f>
        <v>0</v>
      </c>
      <c r="AS1956" cm="1">
        <f t="array" ref="AS1956">IF(OR(COUNTIF(AA1956,$AZ$2:$AZ$19)),0,1)</f>
        <v>0</v>
      </c>
      <c r="AT1956" cm="1">
        <f t="array" ref="AT1956">IF(OR(COUNTIF(AB1956,$AZ$2:$AZ$19)),0,1)</f>
        <v>0</v>
      </c>
      <c r="AU1956" cm="1">
        <f t="array" ref="AU1956">IF(OR(COUNTIF(AC1956,$AZ$2:$AZ$19)),0,1)</f>
        <v>0</v>
      </c>
      <c r="AV1956" cm="1">
        <f t="array" ref="AV1956">IF(OR(COUNTIF(AD1956,$AZ$2:$AZ$19)),0,1)</f>
        <v>0</v>
      </c>
      <c r="AX1956">
        <f t="shared" si="35"/>
        <v>0</v>
      </c>
    </row>
    <row r="1957" spans="1:50" x14ac:dyDescent="0.3">
      <c r="A1957" s="92" t="str" cm="1">
        <f t="array" ref="A1957">IF(AX1957&gt;0,'Licensee Info'!$A$2:$A$2,"#N/A")</f>
        <v>#N/A</v>
      </c>
      <c r="B1957" s="88" t="str">
        <f>'Cover Sheet'!$A$3</f>
        <v>[insert AFS Reporting Period]</v>
      </c>
      <c r="C1957" s="88" t="str">
        <f>'Cover Sheet'!$D$3</f>
        <v>[insert all medical and adult-use license record numbers covered by this AFS]</v>
      </c>
      <c r="D1957" s="88" t="str">
        <f>'Cover Sheet'!$A$6</f>
        <v>[insert name of firm]</v>
      </c>
      <c r="E1957" s="88" t="str">
        <f>'Cover Sheet'!$B$6</f>
        <v>[insert CPA name]</v>
      </c>
      <c r="F1957" s="88" t="str">
        <f>'Cover Sheet'!$B$8</f>
        <v>[insert CPA license number]</v>
      </c>
      <c r="G1957" s="88" t="str">
        <f>'Cover Sheet'!$D$6</f>
        <v>[insert direct email address]</v>
      </c>
      <c r="H1957" s="88" t="str">
        <f>'Cover Sheet'!$D$8</f>
        <v>[insert direct phone number]</v>
      </c>
      <c r="I1957" s="88" t="str">
        <f>'Cover Sheet'!$D$10</f>
        <v>[insert firm mailing address]</v>
      </c>
      <c r="J1957" s="88" t="str">
        <f>'Licensee Info'!$E$2</f>
        <v>Report not attested to correctly</v>
      </c>
      <c r="K1957" t="s">
        <v>310</v>
      </c>
      <c r="L1957">
        <v>1</v>
      </c>
      <c r="M1957" t="s">
        <v>284</v>
      </c>
      <c r="N1957">
        <v>2</v>
      </c>
      <c r="O1957">
        <v>9</v>
      </c>
      <c r="R1957">
        <v>0</v>
      </c>
      <c r="S1957">
        <v>0</v>
      </c>
      <c r="T1957">
        <v>0</v>
      </c>
      <c r="U1957">
        <v>0</v>
      </c>
      <c r="V1957">
        <v>0</v>
      </c>
      <c r="W1957">
        <v>0</v>
      </c>
      <c r="X1957">
        <v>0</v>
      </c>
      <c r="Y1957">
        <v>0</v>
      </c>
      <c r="Z1957">
        <v>0</v>
      </c>
      <c r="AA1957">
        <v>0</v>
      </c>
      <c r="AB1957">
        <v>0</v>
      </c>
      <c r="AC1957">
        <v>0</v>
      </c>
      <c r="AD1957">
        <v>0</v>
      </c>
      <c r="AJ1957" cm="1">
        <f t="array" ref="AJ1957">IF(OR(COUNTIF(R1957,$AZ$2:$AZ$19)),0,1)</f>
        <v>0</v>
      </c>
      <c r="AK1957" cm="1">
        <f t="array" ref="AK1957">IF(OR(COUNTIF(S1957,$AZ$2:$AZ$19)),0,1)</f>
        <v>0</v>
      </c>
      <c r="AL1957" cm="1">
        <f t="array" ref="AL1957">IF(OR(COUNTIF(T1957,$AZ$2:$AZ$19)),0,1)</f>
        <v>0</v>
      </c>
      <c r="AM1957" cm="1">
        <f t="array" ref="AM1957">IF(OR(COUNTIF(U1957,$AZ$2:$AZ$19)),0,1)</f>
        <v>0</v>
      </c>
      <c r="AN1957" cm="1">
        <f t="array" ref="AN1957">IF(OR(COUNTIF(V1957,$AZ$2:$AZ$19)),0,1)</f>
        <v>0</v>
      </c>
      <c r="AO1957" cm="1">
        <f t="array" ref="AO1957">IF(OR(COUNTIF(W1957,$AZ$2:$AZ$19)),0,1)</f>
        <v>0</v>
      </c>
      <c r="AP1957" cm="1">
        <f t="array" ref="AP1957">IF(OR(COUNTIF(X1957,$AZ$2:$AZ$19)),0,1)</f>
        <v>0</v>
      </c>
      <c r="AQ1957" cm="1">
        <f t="array" ref="AQ1957">IF(OR(COUNTIF(Y1957,$AZ$2:$AZ$19)),0,1)</f>
        <v>0</v>
      </c>
      <c r="AR1957" cm="1">
        <f t="array" ref="AR1957">IF(OR(COUNTIF(Z1957,$AZ$2:$AZ$19)),0,1)</f>
        <v>0</v>
      </c>
      <c r="AS1957" cm="1">
        <f t="array" ref="AS1957">IF(OR(COUNTIF(AA1957,$AZ$2:$AZ$19)),0,1)</f>
        <v>0</v>
      </c>
      <c r="AT1957" cm="1">
        <f t="array" ref="AT1957">IF(OR(COUNTIF(AB1957,$AZ$2:$AZ$19)),0,1)</f>
        <v>0</v>
      </c>
      <c r="AU1957" cm="1">
        <f t="array" ref="AU1957">IF(OR(COUNTIF(AC1957,$AZ$2:$AZ$19)),0,1)</f>
        <v>0</v>
      </c>
      <c r="AV1957" cm="1">
        <f t="array" ref="AV1957">IF(OR(COUNTIF(AD1957,$AZ$2:$AZ$19)),0,1)</f>
        <v>0</v>
      </c>
      <c r="AX1957">
        <f t="shared" si="35"/>
        <v>0</v>
      </c>
    </row>
    <row r="1958" spans="1:50" x14ac:dyDescent="0.3">
      <c r="A1958" s="88" t="str" cm="1">
        <f t="array" ref="A1958">IF(AX1958&gt;0,'Licensee Info'!$A$2:$A$2,"#N/A")</f>
        <v>#N/A</v>
      </c>
      <c r="B1958" s="88" t="str">
        <f>'Cover Sheet'!$A$3</f>
        <v>[insert AFS Reporting Period]</v>
      </c>
      <c r="C1958" s="88" t="str">
        <f>'Cover Sheet'!$D$3</f>
        <v>[insert all medical and adult-use license record numbers covered by this AFS]</v>
      </c>
      <c r="D1958" s="88" t="str">
        <f>'Cover Sheet'!$A$6</f>
        <v>[insert name of firm]</v>
      </c>
      <c r="E1958" s="88" t="str">
        <f>'Cover Sheet'!$B$6</f>
        <v>[insert CPA name]</v>
      </c>
      <c r="F1958" s="88" t="str">
        <f>'Cover Sheet'!$B$8</f>
        <v>[insert CPA license number]</v>
      </c>
      <c r="G1958" s="88" t="str">
        <f>'Cover Sheet'!$D$6</f>
        <v>[insert direct email address]</v>
      </c>
      <c r="H1958" s="88" t="str">
        <f>'Cover Sheet'!$D$8</f>
        <v>[insert direct phone number]</v>
      </c>
      <c r="I1958" s="88" t="str">
        <f>'Cover Sheet'!$D$10</f>
        <v>[insert firm mailing address]</v>
      </c>
      <c r="J1958" s="88" t="str">
        <f>'Licensee Info'!$E$2</f>
        <v>Report not attested to correctly</v>
      </c>
      <c r="K1958" s="91" t="s">
        <v>310</v>
      </c>
      <c r="L1958" s="91">
        <v>1</v>
      </c>
      <c r="M1958" s="91" t="s">
        <v>284</v>
      </c>
      <c r="N1958" s="91">
        <v>2</v>
      </c>
      <c r="O1958" s="91">
        <v>10</v>
      </c>
      <c r="P1958" s="91"/>
      <c r="Q1958" s="91"/>
      <c r="R1958" s="91">
        <v>0</v>
      </c>
      <c r="S1958" s="91">
        <v>0</v>
      </c>
      <c r="T1958" s="91">
        <v>0</v>
      </c>
      <c r="U1958" s="91">
        <v>0</v>
      </c>
      <c r="V1958" s="91">
        <v>0</v>
      </c>
      <c r="W1958" s="91">
        <v>0</v>
      </c>
      <c r="X1958" s="91">
        <v>0</v>
      </c>
      <c r="Y1958" s="91">
        <v>0</v>
      </c>
      <c r="Z1958" s="91">
        <v>0</v>
      </c>
      <c r="AA1958" s="91">
        <v>0</v>
      </c>
      <c r="AB1958" s="91">
        <v>0</v>
      </c>
      <c r="AC1958" s="91">
        <v>0</v>
      </c>
      <c r="AD1958" s="91">
        <v>0</v>
      </c>
      <c r="AE1958" s="91"/>
      <c r="AF1958" s="91"/>
      <c r="AG1958" s="91"/>
      <c r="AH1958" s="91"/>
      <c r="AJ1958" cm="1">
        <f t="array" ref="AJ1958">IF(OR(COUNTIF(R1958,$AZ$2:$AZ$19)),0,1)</f>
        <v>0</v>
      </c>
      <c r="AK1958" cm="1">
        <f t="array" ref="AK1958">IF(OR(COUNTIF(S1958,$AZ$2:$AZ$19)),0,1)</f>
        <v>0</v>
      </c>
      <c r="AL1958" cm="1">
        <f t="array" ref="AL1958">IF(OR(COUNTIF(T1958,$AZ$2:$AZ$19)),0,1)</f>
        <v>0</v>
      </c>
      <c r="AM1958" cm="1">
        <f t="array" ref="AM1958">IF(OR(COUNTIF(U1958,$AZ$2:$AZ$19)),0,1)</f>
        <v>0</v>
      </c>
      <c r="AN1958" cm="1">
        <f t="array" ref="AN1958">IF(OR(COUNTIF(V1958,$AZ$2:$AZ$19)),0,1)</f>
        <v>0</v>
      </c>
      <c r="AO1958" cm="1">
        <f t="array" ref="AO1958">IF(OR(COUNTIF(W1958,$AZ$2:$AZ$19)),0,1)</f>
        <v>0</v>
      </c>
      <c r="AP1958" cm="1">
        <f t="array" ref="AP1958">IF(OR(COUNTIF(X1958,$AZ$2:$AZ$19)),0,1)</f>
        <v>0</v>
      </c>
      <c r="AQ1958" cm="1">
        <f t="array" ref="AQ1958">IF(OR(COUNTIF(Y1958,$AZ$2:$AZ$19)),0,1)</f>
        <v>0</v>
      </c>
      <c r="AR1958" cm="1">
        <f t="array" ref="AR1958">IF(OR(COUNTIF(Z1958,$AZ$2:$AZ$19)),0,1)</f>
        <v>0</v>
      </c>
      <c r="AS1958" cm="1">
        <f t="array" ref="AS1958">IF(OR(COUNTIF(AA1958,$AZ$2:$AZ$19)),0,1)</f>
        <v>0</v>
      </c>
      <c r="AT1958" cm="1">
        <f t="array" ref="AT1958">IF(OR(COUNTIF(AB1958,$AZ$2:$AZ$19)),0,1)</f>
        <v>0</v>
      </c>
      <c r="AU1958" cm="1">
        <f t="array" ref="AU1958">IF(OR(COUNTIF(AC1958,$AZ$2:$AZ$19)),0,1)</f>
        <v>0</v>
      </c>
      <c r="AV1958" cm="1">
        <f t="array" ref="AV1958">IF(OR(COUNTIF(AD1958,$AZ$2:$AZ$19)),0,1)</f>
        <v>0</v>
      </c>
      <c r="AX1958">
        <f t="shared" si="35"/>
        <v>0</v>
      </c>
    </row>
    <row r="1959" spans="1:50" x14ac:dyDescent="0.3">
      <c r="A1959" s="92" t="str" cm="1">
        <f t="array" aca="1" ref="A1959" ca="1">IF(AX1959&gt;0,'Licensee Info'!$A$2:$A$2,"#N/A")</f>
        <v>#N/A</v>
      </c>
      <c r="B1959" s="88" t="str">
        <f>'Cover Sheet'!$A$3</f>
        <v>[insert AFS Reporting Period]</v>
      </c>
      <c r="C1959" s="88" t="str">
        <f>'Cover Sheet'!$D$3</f>
        <v>[insert all medical and adult-use license record numbers covered by this AFS]</v>
      </c>
      <c r="D1959" s="88" t="str">
        <f>'Cover Sheet'!$A$6</f>
        <v>[insert name of firm]</v>
      </c>
      <c r="E1959" s="88" t="str">
        <f>'Cover Sheet'!$B$6</f>
        <v>[insert CPA name]</v>
      </c>
      <c r="F1959" s="88" t="str">
        <f>'Cover Sheet'!$B$8</f>
        <v>[insert CPA license number]</v>
      </c>
      <c r="G1959" s="88" t="str">
        <f>'Cover Sheet'!$D$6</f>
        <v>[insert direct email address]</v>
      </c>
      <c r="H1959" s="88" t="str">
        <f>'Cover Sheet'!$D$8</f>
        <v>[insert direct phone number]</v>
      </c>
      <c r="I1959" s="88" t="str">
        <f>'Cover Sheet'!$D$10</f>
        <v>[insert firm mailing address]</v>
      </c>
      <c r="J1959" s="88" t="str">
        <f>'Licensee Info'!$E$2</f>
        <v>Report not attested to correctly</v>
      </c>
      <c r="K1959" t="s">
        <v>310</v>
      </c>
      <c r="L1959">
        <v>1</v>
      </c>
      <c r="M1959">
        <v>2</v>
      </c>
      <c r="N1959">
        <v>3</v>
      </c>
      <c r="O1959">
        <v>1</v>
      </c>
      <c r="R1959" t="str">
        <f ca="1">'E6 - Other Vendors'!$C$117</f>
        <v>[Autofilled based on inputs from part 1]</v>
      </c>
      <c r="S1959" cm="1">
        <f t="array" ref="S1959:X1970">'E6 - Other Vendors'!$A$119:$F$130</f>
        <v>0</v>
      </c>
      <c r="T1959">
        <v>0</v>
      </c>
      <c r="U1959">
        <v>0</v>
      </c>
      <c r="V1959">
        <v>0</v>
      </c>
      <c r="W1959">
        <v>0</v>
      </c>
      <c r="X1959">
        <v>0</v>
      </c>
      <c r="Y1959">
        <v>0</v>
      </c>
      <c r="Z1959">
        <v>0</v>
      </c>
      <c r="AA1959">
        <v>0</v>
      </c>
      <c r="AB1959">
        <v>0</v>
      </c>
      <c r="AC1959">
        <v>0</v>
      </c>
      <c r="AD1959">
        <v>0</v>
      </c>
      <c r="AJ1959" cm="1">
        <f t="array" aca="1" ref="AJ1959" ca="1">IF(OR(COUNTIF(R1959,$AZ$2:$AZ$19)),0,1)</f>
        <v>0</v>
      </c>
      <c r="AK1959" cm="1">
        <f t="array" ref="AK1959">IF(OR(COUNTIF(S1959,$AZ$2:$AZ$19)),0,1)</f>
        <v>0</v>
      </c>
      <c r="AL1959" cm="1">
        <f t="array" ref="AL1959">IF(OR(COUNTIF(T1959,$AZ$2:$AZ$19)),0,1)</f>
        <v>0</v>
      </c>
      <c r="AM1959" cm="1">
        <f t="array" ref="AM1959">IF(OR(COUNTIF(U1959,$AZ$2:$AZ$19)),0,1)</f>
        <v>0</v>
      </c>
      <c r="AN1959" cm="1">
        <f t="array" ref="AN1959">IF(OR(COUNTIF(V1959,$AZ$2:$AZ$19)),0,1)</f>
        <v>0</v>
      </c>
      <c r="AO1959" cm="1">
        <f t="array" ref="AO1959">IF(OR(COUNTIF(W1959,$AZ$2:$AZ$19)),0,1)</f>
        <v>0</v>
      </c>
      <c r="AP1959" cm="1">
        <f t="array" ref="AP1959">IF(OR(COUNTIF(X1959,$AZ$2:$AZ$19)),0,1)</f>
        <v>0</v>
      </c>
      <c r="AQ1959" cm="1">
        <f t="array" ref="AQ1959">IF(OR(COUNTIF(Y1959,$AZ$2:$AZ$19)),0,1)</f>
        <v>0</v>
      </c>
      <c r="AR1959" cm="1">
        <f t="array" ref="AR1959">IF(OR(COUNTIF(Z1959,$AZ$2:$AZ$19)),0,1)</f>
        <v>0</v>
      </c>
      <c r="AS1959" cm="1">
        <f t="array" ref="AS1959">IF(OR(COUNTIF(AA1959,$AZ$2:$AZ$19)),0,1)</f>
        <v>0</v>
      </c>
      <c r="AT1959" cm="1">
        <f t="array" ref="AT1959">IF(OR(COUNTIF(AB1959,$AZ$2:$AZ$19)),0,1)</f>
        <v>0</v>
      </c>
      <c r="AU1959" cm="1">
        <f t="array" ref="AU1959">IF(OR(COUNTIF(AC1959,$AZ$2:$AZ$19)),0,1)</f>
        <v>0</v>
      </c>
      <c r="AV1959" cm="1">
        <f t="array" ref="AV1959">IF(OR(COUNTIF(AD1959,$AZ$2:$AZ$19)),0,1)</f>
        <v>0</v>
      </c>
      <c r="AX1959">
        <f t="shared" ca="1" si="35"/>
        <v>0</v>
      </c>
    </row>
    <row r="1960" spans="1:50" x14ac:dyDescent="0.3">
      <c r="A1960" s="88" t="str" cm="1">
        <f t="array" aca="1" ref="A1960" ca="1">IF(AX1960&gt;0,'Licensee Info'!$A$2:$A$2,"#N/A")</f>
        <v>#N/A</v>
      </c>
      <c r="B1960" s="88" t="str">
        <f>'Cover Sheet'!$A$3</f>
        <v>[insert AFS Reporting Period]</v>
      </c>
      <c r="C1960" s="88" t="str">
        <f>'Cover Sheet'!$D$3</f>
        <v>[insert all medical and adult-use license record numbers covered by this AFS]</v>
      </c>
      <c r="D1960" s="88" t="str">
        <f>'Cover Sheet'!$A$6</f>
        <v>[insert name of firm]</v>
      </c>
      <c r="E1960" s="88" t="str">
        <f>'Cover Sheet'!$B$6</f>
        <v>[insert CPA name]</v>
      </c>
      <c r="F1960" s="88" t="str">
        <f>'Cover Sheet'!$B$8</f>
        <v>[insert CPA license number]</v>
      </c>
      <c r="G1960" s="88" t="str">
        <f>'Cover Sheet'!$D$6</f>
        <v>[insert direct email address]</v>
      </c>
      <c r="H1960" s="88" t="str">
        <f>'Cover Sheet'!$D$8</f>
        <v>[insert direct phone number]</v>
      </c>
      <c r="I1960" s="88" t="str">
        <f>'Cover Sheet'!$D$10</f>
        <v>[insert firm mailing address]</v>
      </c>
      <c r="J1960" s="88" t="str">
        <f>'Licensee Info'!$E$2</f>
        <v>Report not attested to correctly</v>
      </c>
      <c r="K1960" s="91" t="s">
        <v>310</v>
      </c>
      <c r="L1960" s="91">
        <v>1</v>
      </c>
      <c r="M1960" s="91">
        <v>2</v>
      </c>
      <c r="N1960" s="91">
        <v>3</v>
      </c>
      <c r="O1960" s="91">
        <v>2</v>
      </c>
      <c r="P1960" s="91"/>
      <c r="Q1960" s="91"/>
      <c r="R1960" s="91" t="str">
        <f ca="1">'E6 - Other Vendors'!$C$117</f>
        <v>[Autofilled based on inputs from part 1]</v>
      </c>
      <c r="S1960" s="91">
        <v>0</v>
      </c>
      <c r="T1960" s="91">
        <v>0</v>
      </c>
      <c r="U1960" s="91">
        <v>0</v>
      </c>
      <c r="V1960" s="91">
        <v>0</v>
      </c>
      <c r="W1960" s="91">
        <v>0</v>
      </c>
      <c r="X1960" s="91">
        <v>0</v>
      </c>
      <c r="Y1960" s="91">
        <v>0</v>
      </c>
      <c r="Z1960" s="91">
        <v>0</v>
      </c>
      <c r="AA1960" s="91">
        <v>0</v>
      </c>
      <c r="AB1960" s="91">
        <v>0</v>
      </c>
      <c r="AC1960" s="91">
        <v>0</v>
      </c>
      <c r="AD1960" s="91">
        <v>0</v>
      </c>
      <c r="AE1960" s="91"/>
      <c r="AF1960" s="91"/>
      <c r="AG1960" s="91"/>
      <c r="AH1960" s="91"/>
      <c r="AJ1960" cm="1">
        <f t="array" aca="1" ref="AJ1960" ca="1">IF(OR(COUNTIF(R1960,$AZ$2:$AZ$19)),0,1)</f>
        <v>0</v>
      </c>
      <c r="AK1960" cm="1">
        <f t="array" ref="AK1960">IF(OR(COUNTIF(S1960,$AZ$2:$AZ$19)),0,1)</f>
        <v>0</v>
      </c>
      <c r="AL1960" cm="1">
        <f t="array" ref="AL1960">IF(OR(COUNTIF(T1960,$AZ$2:$AZ$19)),0,1)</f>
        <v>0</v>
      </c>
      <c r="AM1960" cm="1">
        <f t="array" ref="AM1960">IF(OR(COUNTIF(U1960,$AZ$2:$AZ$19)),0,1)</f>
        <v>0</v>
      </c>
      <c r="AN1960" cm="1">
        <f t="array" ref="AN1960">IF(OR(COUNTIF(V1960,$AZ$2:$AZ$19)),0,1)</f>
        <v>0</v>
      </c>
      <c r="AO1960" cm="1">
        <f t="array" ref="AO1960">IF(OR(COUNTIF(W1960,$AZ$2:$AZ$19)),0,1)</f>
        <v>0</v>
      </c>
      <c r="AP1960" cm="1">
        <f t="array" ref="AP1960">IF(OR(COUNTIF(X1960,$AZ$2:$AZ$19)),0,1)</f>
        <v>0</v>
      </c>
      <c r="AQ1960" cm="1">
        <f t="array" ref="AQ1960">IF(OR(COUNTIF(Y1960,$AZ$2:$AZ$19)),0,1)</f>
        <v>0</v>
      </c>
      <c r="AR1960" cm="1">
        <f t="array" ref="AR1960">IF(OR(COUNTIF(Z1960,$AZ$2:$AZ$19)),0,1)</f>
        <v>0</v>
      </c>
      <c r="AS1960" cm="1">
        <f t="array" ref="AS1960">IF(OR(COUNTIF(AA1960,$AZ$2:$AZ$19)),0,1)</f>
        <v>0</v>
      </c>
      <c r="AT1960" cm="1">
        <f t="array" ref="AT1960">IF(OR(COUNTIF(AB1960,$AZ$2:$AZ$19)),0,1)</f>
        <v>0</v>
      </c>
      <c r="AU1960" cm="1">
        <f t="array" ref="AU1960">IF(OR(COUNTIF(AC1960,$AZ$2:$AZ$19)),0,1)</f>
        <v>0</v>
      </c>
      <c r="AV1960" cm="1">
        <f t="array" ref="AV1960">IF(OR(COUNTIF(AD1960,$AZ$2:$AZ$19)),0,1)</f>
        <v>0</v>
      </c>
      <c r="AX1960">
        <f t="shared" ca="1" si="35"/>
        <v>0</v>
      </c>
    </row>
    <row r="1961" spans="1:50" x14ac:dyDescent="0.3">
      <c r="A1961" s="92" t="str" cm="1">
        <f t="array" aca="1" ref="A1961" ca="1">IF(AX1961&gt;0,'Licensee Info'!$A$2:$A$2,"#N/A")</f>
        <v>#N/A</v>
      </c>
      <c r="B1961" s="88" t="str">
        <f>'Cover Sheet'!$A$3</f>
        <v>[insert AFS Reporting Period]</v>
      </c>
      <c r="C1961" s="88" t="str">
        <f>'Cover Sheet'!$D$3</f>
        <v>[insert all medical and adult-use license record numbers covered by this AFS]</v>
      </c>
      <c r="D1961" s="88" t="str">
        <f>'Cover Sheet'!$A$6</f>
        <v>[insert name of firm]</v>
      </c>
      <c r="E1961" s="88" t="str">
        <f>'Cover Sheet'!$B$6</f>
        <v>[insert CPA name]</v>
      </c>
      <c r="F1961" s="88" t="str">
        <f>'Cover Sheet'!$B$8</f>
        <v>[insert CPA license number]</v>
      </c>
      <c r="G1961" s="88" t="str">
        <f>'Cover Sheet'!$D$6</f>
        <v>[insert direct email address]</v>
      </c>
      <c r="H1961" s="88" t="str">
        <f>'Cover Sheet'!$D$8</f>
        <v>[insert direct phone number]</v>
      </c>
      <c r="I1961" s="88" t="str">
        <f>'Cover Sheet'!$D$10</f>
        <v>[insert firm mailing address]</v>
      </c>
      <c r="J1961" s="88" t="str">
        <f>'Licensee Info'!$E$2</f>
        <v>Report not attested to correctly</v>
      </c>
      <c r="K1961" t="s">
        <v>310</v>
      </c>
      <c r="L1961">
        <v>1</v>
      </c>
      <c r="M1961">
        <v>2</v>
      </c>
      <c r="N1961">
        <v>3</v>
      </c>
      <c r="O1961">
        <v>3</v>
      </c>
      <c r="R1961" t="str">
        <f ca="1">'E6 - Other Vendors'!$C$117</f>
        <v>[Autofilled based on inputs from part 1]</v>
      </c>
      <c r="S1961">
        <v>0</v>
      </c>
      <c r="T1961">
        <v>0</v>
      </c>
      <c r="U1961">
        <v>0</v>
      </c>
      <c r="V1961">
        <v>0</v>
      </c>
      <c r="W1961">
        <v>0</v>
      </c>
      <c r="X1961">
        <v>0</v>
      </c>
      <c r="Y1961">
        <v>0</v>
      </c>
      <c r="Z1961">
        <v>0</v>
      </c>
      <c r="AA1961">
        <v>0</v>
      </c>
      <c r="AB1961">
        <v>0</v>
      </c>
      <c r="AC1961">
        <v>0</v>
      </c>
      <c r="AD1961">
        <v>0</v>
      </c>
      <c r="AJ1961" cm="1">
        <f t="array" aca="1" ref="AJ1961" ca="1">IF(OR(COUNTIF(R1961,$AZ$2:$AZ$19)),0,1)</f>
        <v>0</v>
      </c>
      <c r="AK1961" cm="1">
        <f t="array" ref="AK1961">IF(OR(COUNTIF(S1961,$AZ$2:$AZ$19)),0,1)</f>
        <v>0</v>
      </c>
      <c r="AL1961" cm="1">
        <f t="array" ref="AL1961">IF(OR(COUNTIF(T1961,$AZ$2:$AZ$19)),0,1)</f>
        <v>0</v>
      </c>
      <c r="AM1961" cm="1">
        <f t="array" ref="AM1961">IF(OR(COUNTIF(U1961,$AZ$2:$AZ$19)),0,1)</f>
        <v>0</v>
      </c>
      <c r="AN1961" cm="1">
        <f t="array" ref="AN1961">IF(OR(COUNTIF(V1961,$AZ$2:$AZ$19)),0,1)</f>
        <v>0</v>
      </c>
      <c r="AO1961" cm="1">
        <f t="array" ref="AO1961">IF(OR(COUNTIF(W1961,$AZ$2:$AZ$19)),0,1)</f>
        <v>0</v>
      </c>
      <c r="AP1961" cm="1">
        <f t="array" ref="AP1961">IF(OR(COUNTIF(X1961,$AZ$2:$AZ$19)),0,1)</f>
        <v>0</v>
      </c>
      <c r="AQ1961" cm="1">
        <f t="array" ref="AQ1961">IF(OR(COUNTIF(Y1961,$AZ$2:$AZ$19)),0,1)</f>
        <v>0</v>
      </c>
      <c r="AR1961" cm="1">
        <f t="array" ref="AR1961">IF(OR(COUNTIF(Z1961,$AZ$2:$AZ$19)),0,1)</f>
        <v>0</v>
      </c>
      <c r="AS1961" cm="1">
        <f t="array" ref="AS1961">IF(OR(COUNTIF(AA1961,$AZ$2:$AZ$19)),0,1)</f>
        <v>0</v>
      </c>
      <c r="AT1961" cm="1">
        <f t="array" ref="AT1961">IF(OR(COUNTIF(AB1961,$AZ$2:$AZ$19)),0,1)</f>
        <v>0</v>
      </c>
      <c r="AU1961" cm="1">
        <f t="array" ref="AU1961">IF(OR(COUNTIF(AC1961,$AZ$2:$AZ$19)),0,1)</f>
        <v>0</v>
      </c>
      <c r="AV1961" cm="1">
        <f t="array" ref="AV1961">IF(OR(COUNTIF(AD1961,$AZ$2:$AZ$19)),0,1)</f>
        <v>0</v>
      </c>
      <c r="AX1961">
        <f t="shared" ca="1" si="35"/>
        <v>0</v>
      </c>
    </row>
    <row r="1962" spans="1:50" x14ac:dyDescent="0.3">
      <c r="A1962" s="88" t="str" cm="1">
        <f t="array" aca="1" ref="A1962" ca="1">IF(AX1962&gt;0,'Licensee Info'!$A$2:$A$2,"#N/A")</f>
        <v>#N/A</v>
      </c>
      <c r="B1962" s="88" t="str">
        <f>'Cover Sheet'!$A$3</f>
        <v>[insert AFS Reporting Period]</v>
      </c>
      <c r="C1962" s="88" t="str">
        <f>'Cover Sheet'!$D$3</f>
        <v>[insert all medical and adult-use license record numbers covered by this AFS]</v>
      </c>
      <c r="D1962" s="88" t="str">
        <f>'Cover Sheet'!$A$6</f>
        <v>[insert name of firm]</v>
      </c>
      <c r="E1962" s="88" t="str">
        <f>'Cover Sheet'!$B$6</f>
        <v>[insert CPA name]</v>
      </c>
      <c r="F1962" s="88" t="str">
        <f>'Cover Sheet'!$B$8</f>
        <v>[insert CPA license number]</v>
      </c>
      <c r="G1962" s="88" t="str">
        <f>'Cover Sheet'!$D$6</f>
        <v>[insert direct email address]</v>
      </c>
      <c r="H1962" s="88" t="str">
        <f>'Cover Sheet'!$D$8</f>
        <v>[insert direct phone number]</v>
      </c>
      <c r="I1962" s="88" t="str">
        <f>'Cover Sheet'!$D$10</f>
        <v>[insert firm mailing address]</v>
      </c>
      <c r="J1962" s="88" t="str">
        <f>'Licensee Info'!$E$2</f>
        <v>Report not attested to correctly</v>
      </c>
      <c r="K1962" s="91" t="s">
        <v>310</v>
      </c>
      <c r="L1962" s="91">
        <v>1</v>
      </c>
      <c r="M1962" s="91">
        <v>2</v>
      </c>
      <c r="N1962" s="91">
        <v>3</v>
      </c>
      <c r="O1962" s="91">
        <v>4</v>
      </c>
      <c r="P1962" s="91"/>
      <c r="Q1962" s="91"/>
      <c r="R1962" s="91" t="str">
        <f ca="1">'E6 - Other Vendors'!$C$117</f>
        <v>[Autofilled based on inputs from part 1]</v>
      </c>
      <c r="S1962" s="91">
        <v>0</v>
      </c>
      <c r="T1962" s="91">
        <v>0</v>
      </c>
      <c r="U1962" s="91">
        <v>0</v>
      </c>
      <c r="V1962" s="91">
        <v>0</v>
      </c>
      <c r="W1962" s="91">
        <v>0</v>
      </c>
      <c r="X1962" s="91">
        <v>0</v>
      </c>
      <c r="Y1962" s="91">
        <v>0</v>
      </c>
      <c r="Z1962" s="91">
        <v>0</v>
      </c>
      <c r="AA1962" s="91">
        <v>0</v>
      </c>
      <c r="AB1962" s="91">
        <v>0</v>
      </c>
      <c r="AC1962" s="91">
        <v>0</v>
      </c>
      <c r="AD1962" s="91">
        <v>0</v>
      </c>
      <c r="AE1962" s="91"/>
      <c r="AF1962" s="91"/>
      <c r="AG1962" s="91"/>
      <c r="AH1962" s="91"/>
      <c r="AJ1962" cm="1">
        <f t="array" aca="1" ref="AJ1962" ca="1">IF(OR(COUNTIF(R1962,$AZ$2:$AZ$19)),0,1)</f>
        <v>0</v>
      </c>
      <c r="AK1962" cm="1">
        <f t="array" ref="AK1962">IF(OR(COUNTIF(S1962,$AZ$2:$AZ$19)),0,1)</f>
        <v>0</v>
      </c>
      <c r="AL1962" cm="1">
        <f t="array" ref="AL1962">IF(OR(COUNTIF(T1962,$AZ$2:$AZ$19)),0,1)</f>
        <v>0</v>
      </c>
      <c r="AM1962" cm="1">
        <f t="array" ref="AM1962">IF(OR(COUNTIF(U1962,$AZ$2:$AZ$19)),0,1)</f>
        <v>0</v>
      </c>
      <c r="AN1962" cm="1">
        <f t="array" ref="AN1962">IF(OR(COUNTIF(V1962,$AZ$2:$AZ$19)),0,1)</f>
        <v>0</v>
      </c>
      <c r="AO1962" cm="1">
        <f t="array" ref="AO1962">IF(OR(COUNTIF(W1962,$AZ$2:$AZ$19)),0,1)</f>
        <v>0</v>
      </c>
      <c r="AP1962" cm="1">
        <f t="array" ref="AP1962">IF(OR(COUNTIF(X1962,$AZ$2:$AZ$19)),0,1)</f>
        <v>0</v>
      </c>
      <c r="AQ1962" cm="1">
        <f t="array" ref="AQ1962">IF(OR(COUNTIF(Y1962,$AZ$2:$AZ$19)),0,1)</f>
        <v>0</v>
      </c>
      <c r="AR1962" cm="1">
        <f t="array" ref="AR1962">IF(OR(COUNTIF(Z1962,$AZ$2:$AZ$19)),0,1)</f>
        <v>0</v>
      </c>
      <c r="AS1962" cm="1">
        <f t="array" ref="AS1962">IF(OR(COUNTIF(AA1962,$AZ$2:$AZ$19)),0,1)</f>
        <v>0</v>
      </c>
      <c r="AT1962" cm="1">
        <f t="array" ref="AT1962">IF(OR(COUNTIF(AB1962,$AZ$2:$AZ$19)),0,1)</f>
        <v>0</v>
      </c>
      <c r="AU1962" cm="1">
        <f t="array" ref="AU1962">IF(OR(COUNTIF(AC1962,$AZ$2:$AZ$19)),0,1)</f>
        <v>0</v>
      </c>
      <c r="AV1962" cm="1">
        <f t="array" ref="AV1962">IF(OR(COUNTIF(AD1962,$AZ$2:$AZ$19)),0,1)</f>
        <v>0</v>
      </c>
      <c r="AX1962">
        <f t="shared" ca="1" si="35"/>
        <v>0</v>
      </c>
    </row>
    <row r="1963" spans="1:50" x14ac:dyDescent="0.3">
      <c r="A1963" s="92" t="str" cm="1">
        <f t="array" aca="1" ref="A1963" ca="1">IF(AX1963&gt;0,'Licensee Info'!$A$2:$A$2,"#N/A")</f>
        <v>#N/A</v>
      </c>
      <c r="B1963" s="88" t="str">
        <f>'Cover Sheet'!$A$3</f>
        <v>[insert AFS Reporting Period]</v>
      </c>
      <c r="C1963" s="88" t="str">
        <f>'Cover Sheet'!$D$3</f>
        <v>[insert all medical and adult-use license record numbers covered by this AFS]</v>
      </c>
      <c r="D1963" s="88" t="str">
        <f>'Cover Sheet'!$A$6</f>
        <v>[insert name of firm]</v>
      </c>
      <c r="E1963" s="88" t="str">
        <f>'Cover Sheet'!$B$6</f>
        <v>[insert CPA name]</v>
      </c>
      <c r="F1963" s="88" t="str">
        <f>'Cover Sheet'!$B$8</f>
        <v>[insert CPA license number]</v>
      </c>
      <c r="G1963" s="88" t="str">
        <f>'Cover Sheet'!$D$6</f>
        <v>[insert direct email address]</v>
      </c>
      <c r="H1963" s="88" t="str">
        <f>'Cover Sheet'!$D$8</f>
        <v>[insert direct phone number]</v>
      </c>
      <c r="I1963" s="88" t="str">
        <f>'Cover Sheet'!$D$10</f>
        <v>[insert firm mailing address]</v>
      </c>
      <c r="J1963" s="88" t="str">
        <f>'Licensee Info'!$E$2</f>
        <v>Report not attested to correctly</v>
      </c>
      <c r="K1963" t="s">
        <v>310</v>
      </c>
      <c r="L1963">
        <v>1</v>
      </c>
      <c r="M1963">
        <v>2</v>
      </c>
      <c r="N1963">
        <v>3</v>
      </c>
      <c r="O1963">
        <v>5</v>
      </c>
      <c r="R1963" t="str">
        <f ca="1">'E6 - Other Vendors'!$C$117</f>
        <v>[Autofilled based on inputs from part 1]</v>
      </c>
      <c r="S1963">
        <v>0</v>
      </c>
      <c r="T1963">
        <v>0</v>
      </c>
      <c r="U1963">
        <v>0</v>
      </c>
      <c r="V1963">
        <v>0</v>
      </c>
      <c r="W1963">
        <v>0</v>
      </c>
      <c r="X1963">
        <v>0</v>
      </c>
      <c r="Y1963">
        <v>0</v>
      </c>
      <c r="Z1963">
        <v>0</v>
      </c>
      <c r="AA1963">
        <v>0</v>
      </c>
      <c r="AB1963">
        <v>0</v>
      </c>
      <c r="AC1963">
        <v>0</v>
      </c>
      <c r="AD1963">
        <v>0</v>
      </c>
      <c r="AJ1963" cm="1">
        <f t="array" aca="1" ref="AJ1963" ca="1">IF(OR(COUNTIF(R1963,$AZ$2:$AZ$19)),0,1)</f>
        <v>0</v>
      </c>
      <c r="AK1963" cm="1">
        <f t="array" ref="AK1963">IF(OR(COUNTIF(S1963,$AZ$2:$AZ$19)),0,1)</f>
        <v>0</v>
      </c>
      <c r="AL1963" cm="1">
        <f t="array" ref="AL1963">IF(OR(COUNTIF(T1963,$AZ$2:$AZ$19)),0,1)</f>
        <v>0</v>
      </c>
      <c r="AM1963" cm="1">
        <f t="array" ref="AM1963">IF(OR(COUNTIF(U1963,$AZ$2:$AZ$19)),0,1)</f>
        <v>0</v>
      </c>
      <c r="AN1963" cm="1">
        <f t="array" ref="AN1963">IF(OR(COUNTIF(V1963,$AZ$2:$AZ$19)),0,1)</f>
        <v>0</v>
      </c>
      <c r="AO1963" cm="1">
        <f t="array" ref="AO1963">IF(OR(COUNTIF(W1963,$AZ$2:$AZ$19)),0,1)</f>
        <v>0</v>
      </c>
      <c r="AP1963" cm="1">
        <f t="array" ref="AP1963">IF(OR(COUNTIF(X1963,$AZ$2:$AZ$19)),0,1)</f>
        <v>0</v>
      </c>
      <c r="AQ1963" cm="1">
        <f t="array" ref="AQ1963">IF(OR(COUNTIF(Y1963,$AZ$2:$AZ$19)),0,1)</f>
        <v>0</v>
      </c>
      <c r="AR1963" cm="1">
        <f t="array" ref="AR1963">IF(OR(COUNTIF(Z1963,$AZ$2:$AZ$19)),0,1)</f>
        <v>0</v>
      </c>
      <c r="AS1963" cm="1">
        <f t="array" ref="AS1963">IF(OR(COUNTIF(AA1963,$AZ$2:$AZ$19)),0,1)</f>
        <v>0</v>
      </c>
      <c r="AT1963" cm="1">
        <f t="array" ref="AT1963">IF(OR(COUNTIF(AB1963,$AZ$2:$AZ$19)),0,1)</f>
        <v>0</v>
      </c>
      <c r="AU1963" cm="1">
        <f t="array" ref="AU1963">IF(OR(COUNTIF(AC1963,$AZ$2:$AZ$19)),0,1)</f>
        <v>0</v>
      </c>
      <c r="AV1963" cm="1">
        <f t="array" ref="AV1963">IF(OR(COUNTIF(AD1963,$AZ$2:$AZ$19)),0,1)</f>
        <v>0</v>
      </c>
      <c r="AX1963">
        <f t="shared" ca="1" si="35"/>
        <v>0</v>
      </c>
    </row>
    <row r="1964" spans="1:50" x14ac:dyDescent="0.3">
      <c r="A1964" s="88" t="str" cm="1">
        <f t="array" aca="1" ref="A1964" ca="1">IF(AX1964&gt;0,'Licensee Info'!$A$2:$A$2,"#N/A")</f>
        <v>#N/A</v>
      </c>
      <c r="B1964" s="88" t="str">
        <f>'Cover Sheet'!$A$3</f>
        <v>[insert AFS Reporting Period]</v>
      </c>
      <c r="C1964" s="88" t="str">
        <f>'Cover Sheet'!$D$3</f>
        <v>[insert all medical and adult-use license record numbers covered by this AFS]</v>
      </c>
      <c r="D1964" s="88" t="str">
        <f>'Cover Sheet'!$A$6</f>
        <v>[insert name of firm]</v>
      </c>
      <c r="E1964" s="88" t="str">
        <f>'Cover Sheet'!$B$6</f>
        <v>[insert CPA name]</v>
      </c>
      <c r="F1964" s="88" t="str">
        <f>'Cover Sheet'!$B$8</f>
        <v>[insert CPA license number]</v>
      </c>
      <c r="G1964" s="88" t="str">
        <f>'Cover Sheet'!$D$6</f>
        <v>[insert direct email address]</v>
      </c>
      <c r="H1964" s="88" t="str">
        <f>'Cover Sheet'!$D$8</f>
        <v>[insert direct phone number]</v>
      </c>
      <c r="I1964" s="88" t="str">
        <f>'Cover Sheet'!$D$10</f>
        <v>[insert firm mailing address]</v>
      </c>
      <c r="J1964" s="88" t="str">
        <f>'Licensee Info'!$E$2</f>
        <v>Report not attested to correctly</v>
      </c>
      <c r="K1964" s="91" t="s">
        <v>310</v>
      </c>
      <c r="L1964" s="91">
        <v>1</v>
      </c>
      <c r="M1964" s="91">
        <v>2</v>
      </c>
      <c r="N1964" s="91">
        <v>3</v>
      </c>
      <c r="O1964" s="91">
        <v>6</v>
      </c>
      <c r="P1964" s="91"/>
      <c r="Q1964" s="91"/>
      <c r="R1964" s="91" t="str">
        <f ca="1">'E6 - Other Vendors'!$C$117</f>
        <v>[Autofilled based on inputs from part 1]</v>
      </c>
      <c r="S1964" s="91">
        <v>0</v>
      </c>
      <c r="T1964" s="91">
        <v>0</v>
      </c>
      <c r="U1964" s="91">
        <v>0</v>
      </c>
      <c r="V1964" s="91">
        <v>0</v>
      </c>
      <c r="W1964" s="91">
        <v>0</v>
      </c>
      <c r="X1964" s="91">
        <v>0</v>
      </c>
      <c r="Y1964" s="91">
        <v>0</v>
      </c>
      <c r="Z1964" s="91">
        <v>0</v>
      </c>
      <c r="AA1964" s="91">
        <v>0</v>
      </c>
      <c r="AB1964" s="91">
        <v>0</v>
      </c>
      <c r="AC1964" s="91">
        <v>0</v>
      </c>
      <c r="AD1964" s="91">
        <v>0</v>
      </c>
      <c r="AE1964" s="91"/>
      <c r="AF1964" s="91"/>
      <c r="AG1964" s="91"/>
      <c r="AH1964" s="91"/>
      <c r="AJ1964" cm="1">
        <f t="array" aca="1" ref="AJ1964" ca="1">IF(OR(COUNTIF(R1964,$AZ$2:$AZ$19)),0,1)</f>
        <v>0</v>
      </c>
      <c r="AK1964" cm="1">
        <f t="array" ref="AK1964">IF(OR(COUNTIF(S1964,$AZ$2:$AZ$19)),0,1)</f>
        <v>0</v>
      </c>
      <c r="AL1964" cm="1">
        <f t="array" ref="AL1964">IF(OR(COUNTIF(T1964,$AZ$2:$AZ$19)),0,1)</f>
        <v>0</v>
      </c>
      <c r="AM1964" cm="1">
        <f t="array" ref="AM1964">IF(OR(COUNTIF(U1964,$AZ$2:$AZ$19)),0,1)</f>
        <v>0</v>
      </c>
      <c r="AN1964" cm="1">
        <f t="array" ref="AN1964">IF(OR(COUNTIF(V1964,$AZ$2:$AZ$19)),0,1)</f>
        <v>0</v>
      </c>
      <c r="AO1964" cm="1">
        <f t="array" ref="AO1964">IF(OR(COUNTIF(W1964,$AZ$2:$AZ$19)),0,1)</f>
        <v>0</v>
      </c>
      <c r="AP1964" cm="1">
        <f t="array" ref="AP1964">IF(OR(COUNTIF(X1964,$AZ$2:$AZ$19)),0,1)</f>
        <v>0</v>
      </c>
      <c r="AQ1964" cm="1">
        <f t="array" ref="AQ1964">IF(OR(COUNTIF(Y1964,$AZ$2:$AZ$19)),0,1)</f>
        <v>0</v>
      </c>
      <c r="AR1964" cm="1">
        <f t="array" ref="AR1964">IF(OR(COUNTIF(Z1964,$AZ$2:$AZ$19)),0,1)</f>
        <v>0</v>
      </c>
      <c r="AS1964" cm="1">
        <f t="array" ref="AS1964">IF(OR(COUNTIF(AA1964,$AZ$2:$AZ$19)),0,1)</f>
        <v>0</v>
      </c>
      <c r="AT1964" cm="1">
        <f t="array" ref="AT1964">IF(OR(COUNTIF(AB1964,$AZ$2:$AZ$19)),0,1)</f>
        <v>0</v>
      </c>
      <c r="AU1964" cm="1">
        <f t="array" ref="AU1964">IF(OR(COUNTIF(AC1964,$AZ$2:$AZ$19)),0,1)</f>
        <v>0</v>
      </c>
      <c r="AV1964" cm="1">
        <f t="array" ref="AV1964">IF(OR(COUNTIF(AD1964,$AZ$2:$AZ$19)),0,1)</f>
        <v>0</v>
      </c>
      <c r="AX1964">
        <f t="shared" ca="1" si="35"/>
        <v>0</v>
      </c>
    </row>
    <row r="1965" spans="1:50" x14ac:dyDescent="0.3">
      <c r="A1965" s="92" t="str" cm="1">
        <f t="array" aca="1" ref="A1965" ca="1">IF(AX1965&gt;0,'Licensee Info'!$A$2:$A$2,"#N/A")</f>
        <v>#N/A</v>
      </c>
      <c r="B1965" s="88" t="str">
        <f>'Cover Sheet'!$A$3</f>
        <v>[insert AFS Reporting Period]</v>
      </c>
      <c r="C1965" s="88" t="str">
        <f>'Cover Sheet'!$D$3</f>
        <v>[insert all medical and adult-use license record numbers covered by this AFS]</v>
      </c>
      <c r="D1965" s="88" t="str">
        <f>'Cover Sheet'!$A$6</f>
        <v>[insert name of firm]</v>
      </c>
      <c r="E1965" s="88" t="str">
        <f>'Cover Sheet'!$B$6</f>
        <v>[insert CPA name]</v>
      </c>
      <c r="F1965" s="88" t="str">
        <f>'Cover Sheet'!$B$8</f>
        <v>[insert CPA license number]</v>
      </c>
      <c r="G1965" s="88" t="str">
        <f>'Cover Sheet'!$D$6</f>
        <v>[insert direct email address]</v>
      </c>
      <c r="H1965" s="88" t="str">
        <f>'Cover Sheet'!$D$8</f>
        <v>[insert direct phone number]</v>
      </c>
      <c r="I1965" s="88" t="str">
        <f>'Cover Sheet'!$D$10</f>
        <v>[insert firm mailing address]</v>
      </c>
      <c r="J1965" s="88" t="str">
        <f>'Licensee Info'!$E$2</f>
        <v>Report not attested to correctly</v>
      </c>
      <c r="K1965" t="s">
        <v>310</v>
      </c>
      <c r="L1965">
        <v>1</v>
      </c>
      <c r="M1965">
        <v>2</v>
      </c>
      <c r="N1965">
        <v>3</v>
      </c>
      <c r="O1965">
        <v>7</v>
      </c>
      <c r="R1965" t="str">
        <f ca="1">'E6 - Other Vendors'!$C$117</f>
        <v>[Autofilled based on inputs from part 1]</v>
      </c>
      <c r="S1965">
        <v>0</v>
      </c>
      <c r="T1965">
        <v>0</v>
      </c>
      <c r="U1965">
        <v>0</v>
      </c>
      <c r="V1965">
        <v>0</v>
      </c>
      <c r="W1965">
        <v>0</v>
      </c>
      <c r="X1965">
        <v>0</v>
      </c>
      <c r="Y1965">
        <v>0</v>
      </c>
      <c r="Z1965">
        <v>0</v>
      </c>
      <c r="AA1965">
        <v>0</v>
      </c>
      <c r="AB1965">
        <v>0</v>
      </c>
      <c r="AC1965">
        <v>0</v>
      </c>
      <c r="AD1965">
        <v>0</v>
      </c>
      <c r="AJ1965" cm="1">
        <f t="array" aca="1" ref="AJ1965" ca="1">IF(OR(COUNTIF(R1965,$AZ$2:$AZ$19)),0,1)</f>
        <v>0</v>
      </c>
      <c r="AK1965" cm="1">
        <f t="array" ref="AK1965">IF(OR(COUNTIF(S1965,$AZ$2:$AZ$19)),0,1)</f>
        <v>0</v>
      </c>
      <c r="AL1965" cm="1">
        <f t="array" ref="AL1965">IF(OR(COUNTIF(T1965,$AZ$2:$AZ$19)),0,1)</f>
        <v>0</v>
      </c>
      <c r="AM1965" cm="1">
        <f t="array" ref="AM1965">IF(OR(COUNTIF(U1965,$AZ$2:$AZ$19)),0,1)</f>
        <v>0</v>
      </c>
      <c r="AN1965" cm="1">
        <f t="array" ref="AN1965">IF(OR(COUNTIF(V1965,$AZ$2:$AZ$19)),0,1)</f>
        <v>0</v>
      </c>
      <c r="AO1965" cm="1">
        <f t="array" ref="AO1965">IF(OR(COUNTIF(W1965,$AZ$2:$AZ$19)),0,1)</f>
        <v>0</v>
      </c>
      <c r="AP1965" cm="1">
        <f t="array" ref="AP1965">IF(OR(COUNTIF(X1965,$AZ$2:$AZ$19)),0,1)</f>
        <v>0</v>
      </c>
      <c r="AQ1965" cm="1">
        <f t="array" ref="AQ1965">IF(OR(COUNTIF(Y1965,$AZ$2:$AZ$19)),0,1)</f>
        <v>0</v>
      </c>
      <c r="AR1965" cm="1">
        <f t="array" ref="AR1965">IF(OR(COUNTIF(Z1965,$AZ$2:$AZ$19)),0,1)</f>
        <v>0</v>
      </c>
      <c r="AS1965" cm="1">
        <f t="array" ref="AS1965">IF(OR(COUNTIF(AA1965,$AZ$2:$AZ$19)),0,1)</f>
        <v>0</v>
      </c>
      <c r="AT1965" cm="1">
        <f t="array" ref="AT1965">IF(OR(COUNTIF(AB1965,$AZ$2:$AZ$19)),0,1)</f>
        <v>0</v>
      </c>
      <c r="AU1965" cm="1">
        <f t="array" ref="AU1965">IF(OR(COUNTIF(AC1965,$AZ$2:$AZ$19)),0,1)</f>
        <v>0</v>
      </c>
      <c r="AV1965" cm="1">
        <f t="array" ref="AV1965">IF(OR(COUNTIF(AD1965,$AZ$2:$AZ$19)),0,1)</f>
        <v>0</v>
      </c>
      <c r="AX1965">
        <f t="shared" ca="1" si="35"/>
        <v>0</v>
      </c>
    </row>
    <row r="1966" spans="1:50" x14ac:dyDescent="0.3">
      <c r="A1966" s="88" t="str" cm="1">
        <f t="array" aca="1" ref="A1966" ca="1">IF(AX1966&gt;0,'Licensee Info'!$A$2:$A$2,"#N/A")</f>
        <v>#N/A</v>
      </c>
      <c r="B1966" s="88" t="str">
        <f>'Cover Sheet'!$A$3</f>
        <v>[insert AFS Reporting Period]</v>
      </c>
      <c r="C1966" s="88" t="str">
        <f>'Cover Sheet'!$D$3</f>
        <v>[insert all medical and adult-use license record numbers covered by this AFS]</v>
      </c>
      <c r="D1966" s="88" t="str">
        <f>'Cover Sheet'!$A$6</f>
        <v>[insert name of firm]</v>
      </c>
      <c r="E1966" s="88" t="str">
        <f>'Cover Sheet'!$B$6</f>
        <v>[insert CPA name]</v>
      </c>
      <c r="F1966" s="88" t="str">
        <f>'Cover Sheet'!$B$8</f>
        <v>[insert CPA license number]</v>
      </c>
      <c r="G1966" s="88" t="str">
        <f>'Cover Sheet'!$D$6</f>
        <v>[insert direct email address]</v>
      </c>
      <c r="H1966" s="88" t="str">
        <f>'Cover Sheet'!$D$8</f>
        <v>[insert direct phone number]</v>
      </c>
      <c r="I1966" s="88" t="str">
        <f>'Cover Sheet'!$D$10</f>
        <v>[insert firm mailing address]</v>
      </c>
      <c r="J1966" s="88" t="str">
        <f>'Licensee Info'!$E$2</f>
        <v>Report not attested to correctly</v>
      </c>
      <c r="K1966" s="91" t="s">
        <v>310</v>
      </c>
      <c r="L1966" s="91">
        <v>1</v>
      </c>
      <c r="M1966" s="91">
        <v>2</v>
      </c>
      <c r="N1966" s="91">
        <v>3</v>
      </c>
      <c r="O1966" s="91">
        <v>8</v>
      </c>
      <c r="P1966" s="91"/>
      <c r="Q1966" s="91"/>
      <c r="R1966" s="91" t="str">
        <f ca="1">'E6 - Other Vendors'!$C$117</f>
        <v>[Autofilled based on inputs from part 1]</v>
      </c>
      <c r="S1966" s="91">
        <v>0</v>
      </c>
      <c r="T1966" s="91">
        <v>0</v>
      </c>
      <c r="U1966" s="91">
        <v>0</v>
      </c>
      <c r="V1966" s="91">
        <v>0</v>
      </c>
      <c r="W1966" s="91">
        <v>0</v>
      </c>
      <c r="X1966" s="91">
        <v>0</v>
      </c>
      <c r="Y1966" s="91">
        <v>0</v>
      </c>
      <c r="Z1966" s="91">
        <v>0</v>
      </c>
      <c r="AA1966" s="91">
        <v>0</v>
      </c>
      <c r="AB1966" s="91">
        <v>0</v>
      </c>
      <c r="AC1966" s="91">
        <v>0</v>
      </c>
      <c r="AD1966" s="91">
        <v>0</v>
      </c>
      <c r="AE1966" s="91"/>
      <c r="AF1966" s="91"/>
      <c r="AG1966" s="91"/>
      <c r="AH1966" s="91"/>
      <c r="AJ1966" cm="1">
        <f t="array" aca="1" ref="AJ1966" ca="1">IF(OR(COUNTIF(R1966,$AZ$2:$AZ$19)),0,1)</f>
        <v>0</v>
      </c>
      <c r="AK1966" cm="1">
        <f t="array" ref="AK1966">IF(OR(COUNTIF(S1966,$AZ$2:$AZ$19)),0,1)</f>
        <v>0</v>
      </c>
      <c r="AL1966" cm="1">
        <f t="array" ref="AL1966">IF(OR(COUNTIF(T1966,$AZ$2:$AZ$19)),0,1)</f>
        <v>0</v>
      </c>
      <c r="AM1966" cm="1">
        <f t="array" ref="AM1966">IF(OR(COUNTIF(U1966,$AZ$2:$AZ$19)),0,1)</f>
        <v>0</v>
      </c>
      <c r="AN1966" cm="1">
        <f t="array" ref="AN1966">IF(OR(COUNTIF(V1966,$AZ$2:$AZ$19)),0,1)</f>
        <v>0</v>
      </c>
      <c r="AO1966" cm="1">
        <f t="array" ref="AO1966">IF(OR(COUNTIF(W1966,$AZ$2:$AZ$19)),0,1)</f>
        <v>0</v>
      </c>
      <c r="AP1966" cm="1">
        <f t="array" ref="AP1966">IF(OR(COUNTIF(X1966,$AZ$2:$AZ$19)),0,1)</f>
        <v>0</v>
      </c>
      <c r="AQ1966" cm="1">
        <f t="array" ref="AQ1966">IF(OR(COUNTIF(Y1966,$AZ$2:$AZ$19)),0,1)</f>
        <v>0</v>
      </c>
      <c r="AR1966" cm="1">
        <f t="array" ref="AR1966">IF(OR(COUNTIF(Z1966,$AZ$2:$AZ$19)),0,1)</f>
        <v>0</v>
      </c>
      <c r="AS1966" cm="1">
        <f t="array" ref="AS1966">IF(OR(COUNTIF(AA1966,$AZ$2:$AZ$19)),0,1)</f>
        <v>0</v>
      </c>
      <c r="AT1966" cm="1">
        <f t="array" ref="AT1966">IF(OR(COUNTIF(AB1966,$AZ$2:$AZ$19)),0,1)</f>
        <v>0</v>
      </c>
      <c r="AU1966" cm="1">
        <f t="array" ref="AU1966">IF(OR(COUNTIF(AC1966,$AZ$2:$AZ$19)),0,1)</f>
        <v>0</v>
      </c>
      <c r="AV1966" cm="1">
        <f t="array" ref="AV1966">IF(OR(COUNTIF(AD1966,$AZ$2:$AZ$19)),0,1)</f>
        <v>0</v>
      </c>
      <c r="AX1966">
        <f t="shared" ca="1" si="35"/>
        <v>0</v>
      </c>
    </row>
    <row r="1967" spans="1:50" x14ac:dyDescent="0.3">
      <c r="A1967" s="92" t="str" cm="1">
        <f t="array" aca="1" ref="A1967" ca="1">IF(AX1967&gt;0,'Licensee Info'!$A$2:$A$2,"#N/A")</f>
        <v>#N/A</v>
      </c>
      <c r="B1967" s="88" t="str">
        <f>'Cover Sheet'!$A$3</f>
        <v>[insert AFS Reporting Period]</v>
      </c>
      <c r="C1967" s="88" t="str">
        <f>'Cover Sheet'!$D$3</f>
        <v>[insert all medical and adult-use license record numbers covered by this AFS]</v>
      </c>
      <c r="D1967" s="88" t="str">
        <f>'Cover Sheet'!$A$6</f>
        <v>[insert name of firm]</v>
      </c>
      <c r="E1967" s="88" t="str">
        <f>'Cover Sheet'!$B$6</f>
        <v>[insert CPA name]</v>
      </c>
      <c r="F1967" s="88" t="str">
        <f>'Cover Sheet'!$B$8</f>
        <v>[insert CPA license number]</v>
      </c>
      <c r="G1967" s="88" t="str">
        <f>'Cover Sheet'!$D$6</f>
        <v>[insert direct email address]</v>
      </c>
      <c r="H1967" s="88" t="str">
        <f>'Cover Sheet'!$D$8</f>
        <v>[insert direct phone number]</v>
      </c>
      <c r="I1967" s="88" t="str">
        <f>'Cover Sheet'!$D$10</f>
        <v>[insert firm mailing address]</v>
      </c>
      <c r="J1967" s="88" t="str">
        <f>'Licensee Info'!$E$2</f>
        <v>Report not attested to correctly</v>
      </c>
      <c r="K1967" t="s">
        <v>310</v>
      </c>
      <c r="L1967">
        <v>1</v>
      </c>
      <c r="M1967">
        <v>2</v>
      </c>
      <c r="N1967">
        <v>3</v>
      </c>
      <c r="O1967">
        <v>9</v>
      </c>
      <c r="R1967" t="str">
        <f ca="1">'E6 - Other Vendors'!$C$117</f>
        <v>[Autofilled based on inputs from part 1]</v>
      </c>
      <c r="S1967">
        <v>0</v>
      </c>
      <c r="T1967">
        <v>0</v>
      </c>
      <c r="U1967">
        <v>0</v>
      </c>
      <c r="V1967">
        <v>0</v>
      </c>
      <c r="W1967">
        <v>0</v>
      </c>
      <c r="X1967">
        <v>0</v>
      </c>
      <c r="Y1967">
        <v>0</v>
      </c>
      <c r="Z1967">
        <v>0</v>
      </c>
      <c r="AA1967">
        <v>0</v>
      </c>
      <c r="AB1967">
        <v>0</v>
      </c>
      <c r="AC1967">
        <v>0</v>
      </c>
      <c r="AD1967">
        <v>0</v>
      </c>
      <c r="AJ1967" cm="1">
        <f t="array" aca="1" ref="AJ1967" ca="1">IF(OR(COUNTIF(R1967,$AZ$2:$AZ$19)),0,1)</f>
        <v>0</v>
      </c>
      <c r="AK1967" cm="1">
        <f t="array" ref="AK1967">IF(OR(COUNTIF(S1967,$AZ$2:$AZ$19)),0,1)</f>
        <v>0</v>
      </c>
      <c r="AL1967" cm="1">
        <f t="array" ref="AL1967">IF(OR(COUNTIF(T1967,$AZ$2:$AZ$19)),0,1)</f>
        <v>0</v>
      </c>
      <c r="AM1967" cm="1">
        <f t="array" ref="AM1967">IF(OR(COUNTIF(U1967,$AZ$2:$AZ$19)),0,1)</f>
        <v>0</v>
      </c>
      <c r="AN1967" cm="1">
        <f t="array" ref="AN1967">IF(OR(COUNTIF(V1967,$AZ$2:$AZ$19)),0,1)</f>
        <v>0</v>
      </c>
      <c r="AO1967" cm="1">
        <f t="array" ref="AO1967">IF(OR(COUNTIF(W1967,$AZ$2:$AZ$19)),0,1)</f>
        <v>0</v>
      </c>
      <c r="AP1967" cm="1">
        <f t="array" ref="AP1967">IF(OR(COUNTIF(X1967,$AZ$2:$AZ$19)),0,1)</f>
        <v>0</v>
      </c>
      <c r="AQ1967" cm="1">
        <f t="array" ref="AQ1967">IF(OR(COUNTIF(Y1967,$AZ$2:$AZ$19)),0,1)</f>
        <v>0</v>
      </c>
      <c r="AR1967" cm="1">
        <f t="array" ref="AR1967">IF(OR(COUNTIF(Z1967,$AZ$2:$AZ$19)),0,1)</f>
        <v>0</v>
      </c>
      <c r="AS1967" cm="1">
        <f t="array" ref="AS1967">IF(OR(COUNTIF(AA1967,$AZ$2:$AZ$19)),0,1)</f>
        <v>0</v>
      </c>
      <c r="AT1967" cm="1">
        <f t="array" ref="AT1967">IF(OR(COUNTIF(AB1967,$AZ$2:$AZ$19)),0,1)</f>
        <v>0</v>
      </c>
      <c r="AU1967" cm="1">
        <f t="array" ref="AU1967">IF(OR(COUNTIF(AC1967,$AZ$2:$AZ$19)),0,1)</f>
        <v>0</v>
      </c>
      <c r="AV1967" cm="1">
        <f t="array" ref="AV1967">IF(OR(COUNTIF(AD1967,$AZ$2:$AZ$19)),0,1)</f>
        <v>0</v>
      </c>
      <c r="AX1967">
        <f t="shared" ca="1" si="35"/>
        <v>0</v>
      </c>
    </row>
    <row r="1968" spans="1:50" x14ac:dyDescent="0.3">
      <c r="A1968" s="88" t="str" cm="1">
        <f t="array" aca="1" ref="A1968" ca="1">IF(AX1968&gt;0,'Licensee Info'!$A$2:$A$2,"#N/A")</f>
        <v>#N/A</v>
      </c>
      <c r="B1968" s="88" t="str">
        <f>'Cover Sheet'!$A$3</f>
        <v>[insert AFS Reporting Period]</v>
      </c>
      <c r="C1968" s="88" t="str">
        <f>'Cover Sheet'!$D$3</f>
        <v>[insert all medical and adult-use license record numbers covered by this AFS]</v>
      </c>
      <c r="D1968" s="88" t="str">
        <f>'Cover Sheet'!$A$6</f>
        <v>[insert name of firm]</v>
      </c>
      <c r="E1968" s="88" t="str">
        <f>'Cover Sheet'!$B$6</f>
        <v>[insert CPA name]</v>
      </c>
      <c r="F1968" s="88" t="str">
        <f>'Cover Sheet'!$B$8</f>
        <v>[insert CPA license number]</v>
      </c>
      <c r="G1968" s="88" t="str">
        <f>'Cover Sheet'!$D$6</f>
        <v>[insert direct email address]</v>
      </c>
      <c r="H1968" s="88" t="str">
        <f>'Cover Sheet'!$D$8</f>
        <v>[insert direct phone number]</v>
      </c>
      <c r="I1968" s="88" t="str">
        <f>'Cover Sheet'!$D$10</f>
        <v>[insert firm mailing address]</v>
      </c>
      <c r="J1968" s="88" t="str">
        <f>'Licensee Info'!$E$2</f>
        <v>Report not attested to correctly</v>
      </c>
      <c r="K1968" s="91" t="s">
        <v>310</v>
      </c>
      <c r="L1968" s="91">
        <v>1</v>
      </c>
      <c r="M1968" s="91">
        <v>2</v>
      </c>
      <c r="N1968" s="91">
        <v>3</v>
      </c>
      <c r="O1968" s="91">
        <v>10</v>
      </c>
      <c r="P1968" s="91"/>
      <c r="Q1968" s="91"/>
      <c r="R1968" s="91" t="str">
        <f ca="1">'E6 - Other Vendors'!$C$117</f>
        <v>[Autofilled based on inputs from part 1]</v>
      </c>
      <c r="S1968" s="91">
        <v>0</v>
      </c>
      <c r="T1968" s="91">
        <v>0</v>
      </c>
      <c r="U1968" s="91">
        <v>0</v>
      </c>
      <c r="V1968" s="91">
        <v>0</v>
      </c>
      <c r="W1968" s="91">
        <v>0</v>
      </c>
      <c r="X1968" s="91">
        <v>0</v>
      </c>
      <c r="Y1968" s="91">
        <v>0</v>
      </c>
      <c r="Z1968" s="91">
        <v>0</v>
      </c>
      <c r="AA1968" s="91">
        <v>0</v>
      </c>
      <c r="AB1968" s="91">
        <v>0</v>
      </c>
      <c r="AC1968" s="91">
        <v>0</v>
      </c>
      <c r="AD1968" s="91">
        <v>0</v>
      </c>
      <c r="AE1968" s="91"/>
      <c r="AF1968" s="91"/>
      <c r="AG1968" s="91"/>
      <c r="AH1968" s="91"/>
      <c r="AJ1968" cm="1">
        <f t="array" aca="1" ref="AJ1968" ca="1">IF(OR(COUNTIF(R1968,$AZ$2:$AZ$19)),0,1)</f>
        <v>0</v>
      </c>
      <c r="AK1968" cm="1">
        <f t="array" ref="AK1968">IF(OR(COUNTIF(S1968,$AZ$2:$AZ$19)),0,1)</f>
        <v>0</v>
      </c>
      <c r="AL1968" cm="1">
        <f t="array" ref="AL1968">IF(OR(COUNTIF(T1968,$AZ$2:$AZ$19)),0,1)</f>
        <v>0</v>
      </c>
      <c r="AM1968" cm="1">
        <f t="array" ref="AM1968">IF(OR(COUNTIF(U1968,$AZ$2:$AZ$19)),0,1)</f>
        <v>0</v>
      </c>
      <c r="AN1968" cm="1">
        <f t="array" ref="AN1968">IF(OR(COUNTIF(V1968,$AZ$2:$AZ$19)),0,1)</f>
        <v>0</v>
      </c>
      <c r="AO1968" cm="1">
        <f t="array" ref="AO1968">IF(OR(COUNTIF(W1968,$AZ$2:$AZ$19)),0,1)</f>
        <v>0</v>
      </c>
      <c r="AP1968" cm="1">
        <f t="array" ref="AP1968">IF(OR(COUNTIF(X1968,$AZ$2:$AZ$19)),0,1)</f>
        <v>0</v>
      </c>
      <c r="AQ1968" cm="1">
        <f t="array" ref="AQ1968">IF(OR(COUNTIF(Y1968,$AZ$2:$AZ$19)),0,1)</f>
        <v>0</v>
      </c>
      <c r="AR1968" cm="1">
        <f t="array" ref="AR1968">IF(OR(COUNTIF(Z1968,$AZ$2:$AZ$19)),0,1)</f>
        <v>0</v>
      </c>
      <c r="AS1968" cm="1">
        <f t="array" ref="AS1968">IF(OR(COUNTIF(AA1968,$AZ$2:$AZ$19)),0,1)</f>
        <v>0</v>
      </c>
      <c r="AT1968" cm="1">
        <f t="array" ref="AT1968">IF(OR(COUNTIF(AB1968,$AZ$2:$AZ$19)),0,1)</f>
        <v>0</v>
      </c>
      <c r="AU1968" cm="1">
        <f t="array" ref="AU1968">IF(OR(COUNTIF(AC1968,$AZ$2:$AZ$19)),0,1)</f>
        <v>0</v>
      </c>
      <c r="AV1968" cm="1">
        <f t="array" ref="AV1968">IF(OR(COUNTIF(AD1968,$AZ$2:$AZ$19)),0,1)</f>
        <v>0</v>
      </c>
      <c r="AX1968">
        <f t="shared" ca="1" si="35"/>
        <v>0</v>
      </c>
    </row>
    <row r="1969" spans="1:50" x14ac:dyDescent="0.3">
      <c r="A1969" s="92" t="str" cm="1">
        <f t="array" aca="1" ref="A1969" ca="1">IF(AX1969&gt;0,'Licensee Info'!$A$2:$A$2,"#N/A")</f>
        <v>#N/A</v>
      </c>
      <c r="B1969" s="88" t="str">
        <f>'Cover Sheet'!$A$3</f>
        <v>[insert AFS Reporting Period]</v>
      </c>
      <c r="C1969" s="88" t="str">
        <f>'Cover Sheet'!$D$3</f>
        <v>[insert all medical and adult-use license record numbers covered by this AFS]</v>
      </c>
      <c r="D1969" s="88" t="str">
        <f>'Cover Sheet'!$A$6</f>
        <v>[insert name of firm]</v>
      </c>
      <c r="E1969" s="88" t="str">
        <f>'Cover Sheet'!$B$6</f>
        <v>[insert CPA name]</v>
      </c>
      <c r="F1969" s="88" t="str">
        <f>'Cover Sheet'!$B$8</f>
        <v>[insert CPA license number]</v>
      </c>
      <c r="G1969" s="88" t="str">
        <f>'Cover Sheet'!$D$6</f>
        <v>[insert direct email address]</v>
      </c>
      <c r="H1969" s="88" t="str">
        <f>'Cover Sheet'!$D$8</f>
        <v>[insert direct phone number]</v>
      </c>
      <c r="I1969" s="88" t="str">
        <f>'Cover Sheet'!$D$10</f>
        <v>[insert firm mailing address]</v>
      </c>
      <c r="J1969" s="88" t="str">
        <f>'Licensee Info'!$E$2</f>
        <v>Report not attested to correctly</v>
      </c>
      <c r="K1969" t="s">
        <v>310</v>
      </c>
      <c r="L1969">
        <v>1</v>
      </c>
      <c r="M1969">
        <v>2</v>
      </c>
      <c r="N1969">
        <v>3</v>
      </c>
      <c r="O1969">
        <v>11</v>
      </c>
      <c r="R1969" t="str">
        <f ca="1">'E6 - Other Vendors'!$C$117</f>
        <v>[Autofilled based on inputs from part 1]</v>
      </c>
      <c r="S1969">
        <v>0</v>
      </c>
      <c r="T1969">
        <v>0</v>
      </c>
      <c r="U1969">
        <v>0</v>
      </c>
      <c r="V1969">
        <v>0</v>
      </c>
      <c r="W1969">
        <v>0</v>
      </c>
      <c r="X1969">
        <v>0</v>
      </c>
      <c r="Y1969">
        <v>0</v>
      </c>
      <c r="Z1969">
        <v>0</v>
      </c>
      <c r="AA1969">
        <v>0</v>
      </c>
      <c r="AB1969">
        <v>0</v>
      </c>
      <c r="AC1969">
        <v>0</v>
      </c>
      <c r="AD1969">
        <v>0</v>
      </c>
      <c r="AJ1969" cm="1">
        <f t="array" aca="1" ref="AJ1969" ca="1">IF(OR(COUNTIF(R1969,$AZ$2:$AZ$19)),0,1)</f>
        <v>0</v>
      </c>
      <c r="AK1969" cm="1">
        <f t="array" ref="AK1969">IF(OR(COUNTIF(S1969,$AZ$2:$AZ$19)),0,1)</f>
        <v>0</v>
      </c>
      <c r="AL1969" cm="1">
        <f t="array" ref="AL1969">IF(OR(COUNTIF(T1969,$AZ$2:$AZ$19)),0,1)</f>
        <v>0</v>
      </c>
      <c r="AM1969" cm="1">
        <f t="array" ref="AM1969">IF(OR(COUNTIF(U1969,$AZ$2:$AZ$19)),0,1)</f>
        <v>0</v>
      </c>
      <c r="AN1969" cm="1">
        <f t="array" ref="AN1969">IF(OR(COUNTIF(V1969,$AZ$2:$AZ$19)),0,1)</f>
        <v>0</v>
      </c>
      <c r="AO1969" cm="1">
        <f t="array" ref="AO1969">IF(OR(COUNTIF(W1969,$AZ$2:$AZ$19)),0,1)</f>
        <v>0</v>
      </c>
      <c r="AP1969" cm="1">
        <f t="array" ref="AP1969">IF(OR(COUNTIF(X1969,$AZ$2:$AZ$19)),0,1)</f>
        <v>0</v>
      </c>
      <c r="AQ1969" cm="1">
        <f t="array" ref="AQ1969">IF(OR(COUNTIF(Y1969,$AZ$2:$AZ$19)),0,1)</f>
        <v>0</v>
      </c>
      <c r="AR1969" cm="1">
        <f t="array" ref="AR1969">IF(OR(COUNTIF(Z1969,$AZ$2:$AZ$19)),0,1)</f>
        <v>0</v>
      </c>
      <c r="AS1969" cm="1">
        <f t="array" ref="AS1969">IF(OR(COUNTIF(AA1969,$AZ$2:$AZ$19)),0,1)</f>
        <v>0</v>
      </c>
      <c r="AT1969" cm="1">
        <f t="array" ref="AT1969">IF(OR(COUNTIF(AB1969,$AZ$2:$AZ$19)),0,1)</f>
        <v>0</v>
      </c>
      <c r="AU1969" cm="1">
        <f t="array" ref="AU1969">IF(OR(COUNTIF(AC1969,$AZ$2:$AZ$19)),0,1)</f>
        <v>0</v>
      </c>
      <c r="AV1969" cm="1">
        <f t="array" ref="AV1969">IF(OR(COUNTIF(AD1969,$AZ$2:$AZ$19)),0,1)</f>
        <v>0</v>
      </c>
      <c r="AX1969">
        <f t="shared" ca="1" si="35"/>
        <v>0</v>
      </c>
    </row>
    <row r="1970" spans="1:50" x14ac:dyDescent="0.3">
      <c r="A1970" s="88" t="str" cm="1">
        <f t="array" aca="1" ref="A1970" ca="1">IF(AX1970&gt;0,'Licensee Info'!$A$2:$A$2,"#N/A")</f>
        <v>#N/A</v>
      </c>
      <c r="B1970" s="88" t="str">
        <f>'Cover Sheet'!$A$3</f>
        <v>[insert AFS Reporting Period]</v>
      </c>
      <c r="C1970" s="88" t="str">
        <f>'Cover Sheet'!$D$3</f>
        <v>[insert all medical and adult-use license record numbers covered by this AFS]</v>
      </c>
      <c r="D1970" s="88" t="str">
        <f>'Cover Sheet'!$A$6</f>
        <v>[insert name of firm]</v>
      </c>
      <c r="E1970" s="88" t="str">
        <f>'Cover Sheet'!$B$6</f>
        <v>[insert CPA name]</v>
      </c>
      <c r="F1970" s="88" t="str">
        <f>'Cover Sheet'!$B$8</f>
        <v>[insert CPA license number]</v>
      </c>
      <c r="G1970" s="88" t="str">
        <f>'Cover Sheet'!$D$6</f>
        <v>[insert direct email address]</v>
      </c>
      <c r="H1970" s="88" t="str">
        <f>'Cover Sheet'!$D$8</f>
        <v>[insert direct phone number]</v>
      </c>
      <c r="I1970" s="88" t="str">
        <f>'Cover Sheet'!$D$10</f>
        <v>[insert firm mailing address]</v>
      </c>
      <c r="J1970" s="88" t="str">
        <f>'Licensee Info'!$E$2</f>
        <v>Report not attested to correctly</v>
      </c>
      <c r="K1970" s="91" t="s">
        <v>310</v>
      </c>
      <c r="L1970" s="91">
        <v>1</v>
      </c>
      <c r="M1970" s="91">
        <v>2</v>
      </c>
      <c r="N1970" s="91">
        <v>3</v>
      </c>
      <c r="O1970" s="91">
        <v>12</v>
      </c>
      <c r="P1970" s="91"/>
      <c r="Q1970" s="91"/>
      <c r="R1970" s="91" t="str">
        <f ca="1">'E6 - Other Vendors'!$C$117</f>
        <v>[Autofilled based on inputs from part 1]</v>
      </c>
      <c r="S1970" s="91">
        <v>0</v>
      </c>
      <c r="T1970" s="91">
        <v>0</v>
      </c>
      <c r="U1970" s="91">
        <v>0</v>
      </c>
      <c r="V1970" s="91">
        <v>0</v>
      </c>
      <c r="W1970" s="91">
        <v>0</v>
      </c>
      <c r="X1970" s="91">
        <v>0</v>
      </c>
      <c r="Y1970" s="91">
        <v>0</v>
      </c>
      <c r="Z1970" s="91">
        <v>0</v>
      </c>
      <c r="AA1970" s="91">
        <v>0</v>
      </c>
      <c r="AB1970" s="91">
        <v>0</v>
      </c>
      <c r="AC1970" s="91">
        <v>0</v>
      </c>
      <c r="AD1970" s="91">
        <v>0</v>
      </c>
      <c r="AE1970" s="91"/>
      <c r="AF1970" s="91"/>
      <c r="AG1970" s="91"/>
      <c r="AH1970" s="91"/>
      <c r="AJ1970" cm="1">
        <f t="array" aca="1" ref="AJ1970" ca="1">IF(OR(COUNTIF(R1970,$AZ$2:$AZ$19)),0,1)</f>
        <v>0</v>
      </c>
      <c r="AK1970" cm="1">
        <f t="array" ref="AK1970">IF(OR(COUNTIF(S1970,$AZ$2:$AZ$19)),0,1)</f>
        <v>0</v>
      </c>
      <c r="AL1970" cm="1">
        <f t="array" ref="AL1970">IF(OR(COUNTIF(T1970,$AZ$2:$AZ$19)),0,1)</f>
        <v>0</v>
      </c>
      <c r="AM1970" cm="1">
        <f t="array" ref="AM1970">IF(OR(COUNTIF(U1970,$AZ$2:$AZ$19)),0,1)</f>
        <v>0</v>
      </c>
      <c r="AN1970" cm="1">
        <f t="array" ref="AN1970">IF(OR(COUNTIF(V1970,$AZ$2:$AZ$19)),0,1)</f>
        <v>0</v>
      </c>
      <c r="AO1970" cm="1">
        <f t="array" ref="AO1970">IF(OR(COUNTIF(W1970,$AZ$2:$AZ$19)),0,1)</f>
        <v>0</v>
      </c>
      <c r="AP1970" cm="1">
        <f t="array" ref="AP1970">IF(OR(COUNTIF(X1970,$AZ$2:$AZ$19)),0,1)</f>
        <v>0</v>
      </c>
      <c r="AQ1970" cm="1">
        <f t="array" ref="AQ1970">IF(OR(COUNTIF(Y1970,$AZ$2:$AZ$19)),0,1)</f>
        <v>0</v>
      </c>
      <c r="AR1970" cm="1">
        <f t="array" ref="AR1970">IF(OR(COUNTIF(Z1970,$AZ$2:$AZ$19)),0,1)</f>
        <v>0</v>
      </c>
      <c r="AS1970" cm="1">
        <f t="array" ref="AS1970">IF(OR(COUNTIF(AA1970,$AZ$2:$AZ$19)),0,1)</f>
        <v>0</v>
      </c>
      <c r="AT1970" cm="1">
        <f t="array" ref="AT1970">IF(OR(COUNTIF(AB1970,$AZ$2:$AZ$19)),0,1)</f>
        <v>0</v>
      </c>
      <c r="AU1970" cm="1">
        <f t="array" ref="AU1970">IF(OR(COUNTIF(AC1970,$AZ$2:$AZ$19)),0,1)</f>
        <v>0</v>
      </c>
      <c r="AV1970" cm="1">
        <f t="array" ref="AV1970">IF(OR(COUNTIF(AD1970,$AZ$2:$AZ$19)),0,1)</f>
        <v>0</v>
      </c>
      <c r="AX1970">
        <f t="shared" ca="1" si="35"/>
        <v>0</v>
      </c>
    </row>
    <row r="1971" spans="1:50" x14ac:dyDescent="0.3">
      <c r="A1971" s="92" t="str" cm="1">
        <f t="array" ref="A1971">IF(AX1971&gt;0,'Licensee Info'!$A$2:$A$2,"#N/A")</f>
        <v>#N/A</v>
      </c>
      <c r="B1971" s="88" t="str">
        <f>'Cover Sheet'!$A$3</f>
        <v>[insert AFS Reporting Period]</v>
      </c>
      <c r="C1971" s="88" t="str">
        <f>'Cover Sheet'!$D$3</f>
        <v>[insert all medical and adult-use license record numbers covered by this AFS]</v>
      </c>
      <c r="D1971" s="88" t="str">
        <f>'Cover Sheet'!$A$6</f>
        <v>[insert name of firm]</v>
      </c>
      <c r="E1971" s="88" t="str">
        <f>'Cover Sheet'!$B$6</f>
        <v>[insert CPA name]</v>
      </c>
      <c r="F1971" s="88" t="str">
        <f>'Cover Sheet'!$B$8</f>
        <v>[insert CPA license number]</v>
      </c>
      <c r="G1971" s="88" t="str">
        <f>'Cover Sheet'!$D$6</f>
        <v>[insert direct email address]</v>
      </c>
      <c r="H1971" s="88" t="str">
        <f>'Cover Sheet'!$D$8</f>
        <v>[insert direct phone number]</v>
      </c>
      <c r="I1971" s="88" t="str">
        <f>'Cover Sheet'!$D$10</f>
        <v>[insert firm mailing address]</v>
      </c>
      <c r="J1971" s="88" t="str">
        <f>'Licensee Info'!$E$2</f>
        <v>Report not attested to correctly</v>
      </c>
      <c r="K1971" t="s">
        <v>310</v>
      </c>
      <c r="L1971">
        <v>1</v>
      </c>
      <c r="M1971" t="s">
        <v>284</v>
      </c>
      <c r="N1971">
        <v>3</v>
      </c>
      <c r="O1971">
        <v>1</v>
      </c>
      <c r="R1971" cm="1">
        <f t="array" ref="R1971:W1980">'E6 - Other Vendors'!$A$133:$F$142</f>
        <v>0</v>
      </c>
      <c r="S1971">
        <v>0</v>
      </c>
      <c r="T1971">
        <v>0</v>
      </c>
      <c r="U1971">
        <v>0</v>
      </c>
      <c r="V1971">
        <v>0</v>
      </c>
      <c r="W1971">
        <v>0</v>
      </c>
      <c r="X1971">
        <v>0</v>
      </c>
      <c r="Y1971">
        <v>0</v>
      </c>
      <c r="Z1971">
        <v>0</v>
      </c>
      <c r="AA1971">
        <v>0</v>
      </c>
      <c r="AB1971">
        <v>0</v>
      </c>
      <c r="AC1971">
        <v>0</v>
      </c>
      <c r="AD1971">
        <v>0</v>
      </c>
      <c r="AJ1971" cm="1">
        <f t="array" ref="AJ1971">IF(OR(COUNTIF(R1971,$AZ$2:$AZ$19)),0,1)</f>
        <v>0</v>
      </c>
      <c r="AK1971" cm="1">
        <f t="array" ref="AK1971">IF(OR(COUNTIF(S1971,$AZ$2:$AZ$19)),0,1)</f>
        <v>0</v>
      </c>
      <c r="AL1971" cm="1">
        <f t="array" ref="AL1971">IF(OR(COUNTIF(T1971,$AZ$2:$AZ$19)),0,1)</f>
        <v>0</v>
      </c>
      <c r="AM1971" cm="1">
        <f t="array" ref="AM1971">IF(OR(COUNTIF(U1971,$AZ$2:$AZ$19)),0,1)</f>
        <v>0</v>
      </c>
      <c r="AN1971" cm="1">
        <f t="array" ref="AN1971">IF(OR(COUNTIF(V1971,$AZ$2:$AZ$19)),0,1)</f>
        <v>0</v>
      </c>
      <c r="AO1971" cm="1">
        <f t="array" ref="AO1971">IF(OR(COUNTIF(W1971,$AZ$2:$AZ$19)),0,1)</f>
        <v>0</v>
      </c>
      <c r="AP1971" cm="1">
        <f t="array" ref="AP1971">IF(OR(COUNTIF(X1971,$AZ$2:$AZ$19)),0,1)</f>
        <v>0</v>
      </c>
      <c r="AQ1971" cm="1">
        <f t="array" ref="AQ1971">IF(OR(COUNTIF(Y1971,$AZ$2:$AZ$19)),0,1)</f>
        <v>0</v>
      </c>
      <c r="AR1971" cm="1">
        <f t="array" ref="AR1971">IF(OR(COUNTIF(Z1971,$AZ$2:$AZ$19)),0,1)</f>
        <v>0</v>
      </c>
      <c r="AS1971" cm="1">
        <f t="array" ref="AS1971">IF(OR(COUNTIF(AA1971,$AZ$2:$AZ$19)),0,1)</f>
        <v>0</v>
      </c>
      <c r="AT1971" cm="1">
        <f t="array" ref="AT1971">IF(OR(COUNTIF(AB1971,$AZ$2:$AZ$19)),0,1)</f>
        <v>0</v>
      </c>
      <c r="AU1971" cm="1">
        <f t="array" ref="AU1971">IF(OR(COUNTIF(AC1971,$AZ$2:$AZ$19)),0,1)</f>
        <v>0</v>
      </c>
      <c r="AV1971" cm="1">
        <f t="array" ref="AV1971">IF(OR(COUNTIF(AD1971,$AZ$2:$AZ$19)),0,1)</f>
        <v>0</v>
      </c>
      <c r="AX1971">
        <f t="shared" si="35"/>
        <v>0</v>
      </c>
    </row>
    <row r="1972" spans="1:50" x14ac:dyDescent="0.3">
      <c r="A1972" s="88" t="str" cm="1">
        <f t="array" ref="A1972">IF(AX1972&gt;0,'Licensee Info'!$A$2:$A$2,"#N/A")</f>
        <v>#N/A</v>
      </c>
      <c r="B1972" s="88" t="str">
        <f>'Cover Sheet'!$A$3</f>
        <v>[insert AFS Reporting Period]</v>
      </c>
      <c r="C1972" s="88" t="str">
        <f>'Cover Sheet'!$D$3</f>
        <v>[insert all medical and adult-use license record numbers covered by this AFS]</v>
      </c>
      <c r="D1972" s="88" t="str">
        <f>'Cover Sheet'!$A$6</f>
        <v>[insert name of firm]</v>
      </c>
      <c r="E1972" s="88" t="str">
        <f>'Cover Sheet'!$B$6</f>
        <v>[insert CPA name]</v>
      </c>
      <c r="F1972" s="88" t="str">
        <f>'Cover Sheet'!$B$8</f>
        <v>[insert CPA license number]</v>
      </c>
      <c r="G1972" s="88" t="str">
        <f>'Cover Sheet'!$D$6</f>
        <v>[insert direct email address]</v>
      </c>
      <c r="H1972" s="88" t="str">
        <f>'Cover Sheet'!$D$8</f>
        <v>[insert direct phone number]</v>
      </c>
      <c r="I1972" s="88" t="str">
        <f>'Cover Sheet'!$D$10</f>
        <v>[insert firm mailing address]</v>
      </c>
      <c r="J1972" s="88" t="str">
        <f>'Licensee Info'!$E$2</f>
        <v>Report not attested to correctly</v>
      </c>
      <c r="K1972" s="91" t="s">
        <v>310</v>
      </c>
      <c r="L1972" s="91">
        <v>1</v>
      </c>
      <c r="M1972" s="91" t="s">
        <v>284</v>
      </c>
      <c r="N1972" s="91">
        <v>3</v>
      </c>
      <c r="O1972" s="91">
        <v>2</v>
      </c>
      <c r="P1972" s="91"/>
      <c r="Q1972" s="91"/>
      <c r="R1972" s="91">
        <v>0</v>
      </c>
      <c r="S1972" s="91">
        <v>0</v>
      </c>
      <c r="T1972" s="91">
        <v>0</v>
      </c>
      <c r="U1972" s="91">
        <v>0</v>
      </c>
      <c r="V1972" s="91">
        <v>0</v>
      </c>
      <c r="W1972" s="91">
        <v>0</v>
      </c>
      <c r="X1972" s="91">
        <v>0</v>
      </c>
      <c r="Y1972" s="91">
        <v>0</v>
      </c>
      <c r="Z1972" s="91">
        <v>0</v>
      </c>
      <c r="AA1972" s="91">
        <v>0</v>
      </c>
      <c r="AB1972" s="91">
        <v>0</v>
      </c>
      <c r="AC1972" s="91">
        <v>0</v>
      </c>
      <c r="AD1972" s="91">
        <v>0</v>
      </c>
      <c r="AE1972" s="91"/>
      <c r="AF1972" s="91"/>
      <c r="AG1972" s="91"/>
      <c r="AH1972" s="91"/>
      <c r="AJ1972" cm="1">
        <f t="array" ref="AJ1972">IF(OR(COUNTIF(R1972,$AZ$2:$AZ$19)),0,1)</f>
        <v>0</v>
      </c>
      <c r="AK1972" cm="1">
        <f t="array" ref="AK1972">IF(OR(COUNTIF(S1972,$AZ$2:$AZ$19)),0,1)</f>
        <v>0</v>
      </c>
      <c r="AL1972" cm="1">
        <f t="array" ref="AL1972">IF(OR(COUNTIF(T1972,$AZ$2:$AZ$19)),0,1)</f>
        <v>0</v>
      </c>
      <c r="AM1972" cm="1">
        <f t="array" ref="AM1972">IF(OR(COUNTIF(U1972,$AZ$2:$AZ$19)),0,1)</f>
        <v>0</v>
      </c>
      <c r="AN1972" cm="1">
        <f t="array" ref="AN1972">IF(OR(COUNTIF(V1972,$AZ$2:$AZ$19)),0,1)</f>
        <v>0</v>
      </c>
      <c r="AO1972" cm="1">
        <f t="array" ref="AO1972">IF(OR(COUNTIF(W1972,$AZ$2:$AZ$19)),0,1)</f>
        <v>0</v>
      </c>
      <c r="AP1972" cm="1">
        <f t="array" ref="AP1972">IF(OR(COUNTIF(X1972,$AZ$2:$AZ$19)),0,1)</f>
        <v>0</v>
      </c>
      <c r="AQ1972" cm="1">
        <f t="array" ref="AQ1972">IF(OR(COUNTIF(Y1972,$AZ$2:$AZ$19)),0,1)</f>
        <v>0</v>
      </c>
      <c r="AR1972" cm="1">
        <f t="array" ref="AR1972">IF(OR(COUNTIF(Z1972,$AZ$2:$AZ$19)),0,1)</f>
        <v>0</v>
      </c>
      <c r="AS1972" cm="1">
        <f t="array" ref="AS1972">IF(OR(COUNTIF(AA1972,$AZ$2:$AZ$19)),0,1)</f>
        <v>0</v>
      </c>
      <c r="AT1972" cm="1">
        <f t="array" ref="AT1972">IF(OR(COUNTIF(AB1972,$AZ$2:$AZ$19)),0,1)</f>
        <v>0</v>
      </c>
      <c r="AU1972" cm="1">
        <f t="array" ref="AU1972">IF(OR(COUNTIF(AC1972,$AZ$2:$AZ$19)),0,1)</f>
        <v>0</v>
      </c>
      <c r="AV1972" cm="1">
        <f t="array" ref="AV1972">IF(OR(COUNTIF(AD1972,$AZ$2:$AZ$19)),0,1)</f>
        <v>0</v>
      </c>
      <c r="AX1972">
        <f t="shared" si="35"/>
        <v>0</v>
      </c>
    </row>
    <row r="1973" spans="1:50" x14ac:dyDescent="0.3">
      <c r="A1973" s="92" t="str" cm="1">
        <f t="array" ref="A1973">IF(AX1973&gt;0,'Licensee Info'!$A$2:$A$2,"#N/A")</f>
        <v>#N/A</v>
      </c>
      <c r="B1973" s="88" t="str">
        <f>'Cover Sheet'!$A$3</f>
        <v>[insert AFS Reporting Period]</v>
      </c>
      <c r="C1973" s="88" t="str">
        <f>'Cover Sheet'!$D$3</f>
        <v>[insert all medical and adult-use license record numbers covered by this AFS]</v>
      </c>
      <c r="D1973" s="88" t="str">
        <f>'Cover Sheet'!$A$6</f>
        <v>[insert name of firm]</v>
      </c>
      <c r="E1973" s="88" t="str">
        <f>'Cover Sheet'!$B$6</f>
        <v>[insert CPA name]</v>
      </c>
      <c r="F1973" s="88" t="str">
        <f>'Cover Sheet'!$B$8</f>
        <v>[insert CPA license number]</v>
      </c>
      <c r="G1973" s="88" t="str">
        <f>'Cover Sheet'!$D$6</f>
        <v>[insert direct email address]</v>
      </c>
      <c r="H1973" s="88" t="str">
        <f>'Cover Sheet'!$D$8</f>
        <v>[insert direct phone number]</v>
      </c>
      <c r="I1973" s="88" t="str">
        <f>'Cover Sheet'!$D$10</f>
        <v>[insert firm mailing address]</v>
      </c>
      <c r="J1973" s="88" t="str">
        <f>'Licensee Info'!$E$2</f>
        <v>Report not attested to correctly</v>
      </c>
      <c r="K1973" t="s">
        <v>310</v>
      </c>
      <c r="L1973">
        <v>1</v>
      </c>
      <c r="M1973" t="s">
        <v>284</v>
      </c>
      <c r="N1973">
        <v>3</v>
      </c>
      <c r="O1973">
        <v>3</v>
      </c>
      <c r="R1973">
        <v>0</v>
      </c>
      <c r="S1973">
        <v>0</v>
      </c>
      <c r="T1973">
        <v>0</v>
      </c>
      <c r="U1973">
        <v>0</v>
      </c>
      <c r="V1973">
        <v>0</v>
      </c>
      <c r="W1973">
        <v>0</v>
      </c>
      <c r="X1973">
        <v>0</v>
      </c>
      <c r="Y1973">
        <v>0</v>
      </c>
      <c r="Z1973">
        <v>0</v>
      </c>
      <c r="AA1973">
        <v>0</v>
      </c>
      <c r="AB1973">
        <v>0</v>
      </c>
      <c r="AC1973">
        <v>0</v>
      </c>
      <c r="AD1973">
        <v>0</v>
      </c>
      <c r="AJ1973" cm="1">
        <f t="array" ref="AJ1973">IF(OR(COUNTIF(R1973,$AZ$2:$AZ$19)),0,1)</f>
        <v>0</v>
      </c>
      <c r="AK1973" cm="1">
        <f t="array" ref="AK1973">IF(OR(COUNTIF(S1973,$AZ$2:$AZ$19)),0,1)</f>
        <v>0</v>
      </c>
      <c r="AL1973" cm="1">
        <f t="array" ref="AL1973">IF(OR(COUNTIF(T1973,$AZ$2:$AZ$19)),0,1)</f>
        <v>0</v>
      </c>
      <c r="AM1973" cm="1">
        <f t="array" ref="AM1973">IF(OR(COUNTIF(U1973,$AZ$2:$AZ$19)),0,1)</f>
        <v>0</v>
      </c>
      <c r="AN1973" cm="1">
        <f t="array" ref="AN1973">IF(OR(COUNTIF(V1973,$AZ$2:$AZ$19)),0,1)</f>
        <v>0</v>
      </c>
      <c r="AO1973" cm="1">
        <f t="array" ref="AO1973">IF(OR(COUNTIF(W1973,$AZ$2:$AZ$19)),0,1)</f>
        <v>0</v>
      </c>
      <c r="AP1973" cm="1">
        <f t="array" ref="AP1973">IF(OR(COUNTIF(X1973,$AZ$2:$AZ$19)),0,1)</f>
        <v>0</v>
      </c>
      <c r="AQ1973" cm="1">
        <f t="array" ref="AQ1973">IF(OR(COUNTIF(Y1973,$AZ$2:$AZ$19)),0,1)</f>
        <v>0</v>
      </c>
      <c r="AR1973" cm="1">
        <f t="array" ref="AR1973">IF(OR(COUNTIF(Z1973,$AZ$2:$AZ$19)),0,1)</f>
        <v>0</v>
      </c>
      <c r="AS1973" cm="1">
        <f t="array" ref="AS1973">IF(OR(COUNTIF(AA1973,$AZ$2:$AZ$19)),0,1)</f>
        <v>0</v>
      </c>
      <c r="AT1973" cm="1">
        <f t="array" ref="AT1973">IF(OR(COUNTIF(AB1973,$AZ$2:$AZ$19)),0,1)</f>
        <v>0</v>
      </c>
      <c r="AU1973" cm="1">
        <f t="array" ref="AU1973">IF(OR(COUNTIF(AC1973,$AZ$2:$AZ$19)),0,1)</f>
        <v>0</v>
      </c>
      <c r="AV1973" cm="1">
        <f t="array" ref="AV1973">IF(OR(COUNTIF(AD1973,$AZ$2:$AZ$19)),0,1)</f>
        <v>0</v>
      </c>
      <c r="AX1973">
        <f t="shared" si="35"/>
        <v>0</v>
      </c>
    </row>
    <row r="1974" spans="1:50" x14ac:dyDescent="0.3">
      <c r="A1974" s="88" t="str" cm="1">
        <f t="array" ref="A1974">IF(AX1974&gt;0,'Licensee Info'!$A$2:$A$2,"#N/A")</f>
        <v>#N/A</v>
      </c>
      <c r="B1974" s="88" t="str">
        <f>'Cover Sheet'!$A$3</f>
        <v>[insert AFS Reporting Period]</v>
      </c>
      <c r="C1974" s="88" t="str">
        <f>'Cover Sheet'!$D$3</f>
        <v>[insert all medical and adult-use license record numbers covered by this AFS]</v>
      </c>
      <c r="D1974" s="88" t="str">
        <f>'Cover Sheet'!$A$6</f>
        <v>[insert name of firm]</v>
      </c>
      <c r="E1974" s="88" t="str">
        <f>'Cover Sheet'!$B$6</f>
        <v>[insert CPA name]</v>
      </c>
      <c r="F1974" s="88" t="str">
        <f>'Cover Sheet'!$B$8</f>
        <v>[insert CPA license number]</v>
      </c>
      <c r="G1974" s="88" t="str">
        <f>'Cover Sheet'!$D$6</f>
        <v>[insert direct email address]</v>
      </c>
      <c r="H1974" s="88" t="str">
        <f>'Cover Sheet'!$D$8</f>
        <v>[insert direct phone number]</v>
      </c>
      <c r="I1974" s="88" t="str">
        <f>'Cover Sheet'!$D$10</f>
        <v>[insert firm mailing address]</v>
      </c>
      <c r="J1974" s="88" t="str">
        <f>'Licensee Info'!$E$2</f>
        <v>Report not attested to correctly</v>
      </c>
      <c r="K1974" s="91" t="s">
        <v>310</v>
      </c>
      <c r="L1974" s="91">
        <v>1</v>
      </c>
      <c r="M1974" s="91" t="s">
        <v>284</v>
      </c>
      <c r="N1974" s="91">
        <v>3</v>
      </c>
      <c r="O1974" s="91">
        <v>4</v>
      </c>
      <c r="P1974" s="91"/>
      <c r="Q1974" s="91"/>
      <c r="R1974" s="91">
        <v>0</v>
      </c>
      <c r="S1974" s="91">
        <v>0</v>
      </c>
      <c r="T1974" s="91">
        <v>0</v>
      </c>
      <c r="U1974" s="91">
        <v>0</v>
      </c>
      <c r="V1974" s="91">
        <v>0</v>
      </c>
      <c r="W1974" s="91">
        <v>0</v>
      </c>
      <c r="X1974" s="91">
        <v>0</v>
      </c>
      <c r="Y1974" s="91">
        <v>0</v>
      </c>
      <c r="Z1974" s="91">
        <v>0</v>
      </c>
      <c r="AA1974" s="91">
        <v>0</v>
      </c>
      <c r="AB1974" s="91">
        <v>0</v>
      </c>
      <c r="AC1974" s="91">
        <v>0</v>
      </c>
      <c r="AD1974" s="91">
        <v>0</v>
      </c>
      <c r="AE1974" s="91"/>
      <c r="AF1974" s="91"/>
      <c r="AG1974" s="91"/>
      <c r="AH1974" s="91"/>
      <c r="AJ1974" cm="1">
        <f t="array" ref="AJ1974">IF(OR(COUNTIF(R1974,$AZ$2:$AZ$19)),0,1)</f>
        <v>0</v>
      </c>
      <c r="AK1974" cm="1">
        <f t="array" ref="AK1974">IF(OR(COUNTIF(S1974,$AZ$2:$AZ$19)),0,1)</f>
        <v>0</v>
      </c>
      <c r="AL1974" cm="1">
        <f t="array" ref="AL1974">IF(OR(COUNTIF(T1974,$AZ$2:$AZ$19)),0,1)</f>
        <v>0</v>
      </c>
      <c r="AM1974" cm="1">
        <f t="array" ref="AM1974">IF(OR(COUNTIF(U1974,$AZ$2:$AZ$19)),0,1)</f>
        <v>0</v>
      </c>
      <c r="AN1974" cm="1">
        <f t="array" ref="AN1974">IF(OR(COUNTIF(V1974,$AZ$2:$AZ$19)),0,1)</f>
        <v>0</v>
      </c>
      <c r="AO1974" cm="1">
        <f t="array" ref="AO1974">IF(OR(COUNTIF(W1974,$AZ$2:$AZ$19)),0,1)</f>
        <v>0</v>
      </c>
      <c r="AP1974" cm="1">
        <f t="array" ref="AP1974">IF(OR(COUNTIF(X1974,$AZ$2:$AZ$19)),0,1)</f>
        <v>0</v>
      </c>
      <c r="AQ1974" cm="1">
        <f t="array" ref="AQ1974">IF(OR(COUNTIF(Y1974,$AZ$2:$AZ$19)),0,1)</f>
        <v>0</v>
      </c>
      <c r="AR1974" cm="1">
        <f t="array" ref="AR1974">IF(OR(COUNTIF(Z1974,$AZ$2:$AZ$19)),0,1)</f>
        <v>0</v>
      </c>
      <c r="AS1974" cm="1">
        <f t="array" ref="AS1974">IF(OR(COUNTIF(AA1974,$AZ$2:$AZ$19)),0,1)</f>
        <v>0</v>
      </c>
      <c r="AT1974" cm="1">
        <f t="array" ref="AT1974">IF(OR(COUNTIF(AB1974,$AZ$2:$AZ$19)),0,1)</f>
        <v>0</v>
      </c>
      <c r="AU1974" cm="1">
        <f t="array" ref="AU1974">IF(OR(COUNTIF(AC1974,$AZ$2:$AZ$19)),0,1)</f>
        <v>0</v>
      </c>
      <c r="AV1974" cm="1">
        <f t="array" ref="AV1974">IF(OR(COUNTIF(AD1974,$AZ$2:$AZ$19)),0,1)</f>
        <v>0</v>
      </c>
      <c r="AX1974">
        <f t="shared" si="35"/>
        <v>0</v>
      </c>
    </row>
    <row r="1975" spans="1:50" x14ac:dyDescent="0.3">
      <c r="A1975" s="92" t="str" cm="1">
        <f t="array" ref="A1975">IF(AX1975&gt;0,'Licensee Info'!$A$2:$A$2,"#N/A")</f>
        <v>#N/A</v>
      </c>
      <c r="B1975" s="88" t="str">
        <f>'Cover Sheet'!$A$3</f>
        <v>[insert AFS Reporting Period]</v>
      </c>
      <c r="C1975" s="88" t="str">
        <f>'Cover Sheet'!$D$3</f>
        <v>[insert all medical and adult-use license record numbers covered by this AFS]</v>
      </c>
      <c r="D1975" s="88" t="str">
        <f>'Cover Sheet'!$A$6</f>
        <v>[insert name of firm]</v>
      </c>
      <c r="E1975" s="88" t="str">
        <f>'Cover Sheet'!$B$6</f>
        <v>[insert CPA name]</v>
      </c>
      <c r="F1975" s="88" t="str">
        <f>'Cover Sheet'!$B$8</f>
        <v>[insert CPA license number]</v>
      </c>
      <c r="G1975" s="88" t="str">
        <f>'Cover Sheet'!$D$6</f>
        <v>[insert direct email address]</v>
      </c>
      <c r="H1975" s="88" t="str">
        <f>'Cover Sheet'!$D$8</f>
        <v>[insert direct phone number]</v>
      </c>
      <c r="I1975" s="88" t="str">
        <f>'Cover Sheet'!$D$10</f>
        <v>[insert firm mailing address]</v>
      </c>
      <c r="J1975" s="88" t="str">
        <f>'Licensee Info'!$E$2</f>
        <v>Report not attested to correctly</v>
      </c>
      <c r="K1975" t="s">
        <v>310</v>
      </c>
      <c r="L1975">
        <v>1</v>
      </c>
      <c r="M1975" t="s">
        <v>284</v>
      </c>
      <c r="N1975">
        <v>3</v>
      </c>
      <c r="O1975">
        <v>5</v>
      </c>
      <c r="R1975">
        <v>0</v>
      </c>
      <c r="S1975">
        <v>0</v>
      </c>
      <c r="T1975">
        <v>0</v>
      </c>
      <c r="U1975">
        <v>0</v>
      </c>
      <c r="V1975">
        <v>0</v>
      </c>
      <c r="W1975">
        <v>0</v>
      </c>
      <c r="X1975">
        <v>0</v>
      </c>
      <c r="Y1975">
        <v>0</v>
      </c>
      <c r="Z1975">
        <v>0</v>
      </c>
      <c r="AA1975">
        <v>0</v>
      </c>
      <c r="AB1975">
        <v>0</v>
      </c>
      <c r="AC1975">
        <v>0</v>
      </c>
      <c r="AD1975">
        <v>0</v>
      </c>
      <c r="AJ1975" cm="1">
        <f t="array" ref="AJ1975">IF(OR(COUNTIF(R1975,$AZ$2:$AZ$19)),0,1)</f>
        <v>0</v>
      </c>
      <c r="AK1975" cm="1">
        <f t="array" ref="AK1975">IF(OR(COUNTIF(S1975,$AZ$2:$AZ$19)),0,1)</f>
        <v>0</v>
      </c>
      <c r="AL1975" cm="1">
        <f t="array" ref="AL1975">IF(OR(COUNTIF(T1975,$AZ$2:$AZ$19)),0,1)</f>
        <v>0</v>
      </c>
      <c r="AM1975" cm="1">
        <f t="array" ref="AM1975">IF(OR(COUNTIF(U1975,$AZ$2:$AZ$19)),0,1)</f>
        <v>0</v>
      </c>
      <c r="AN1975" cm="1">
        <f t="array" ref="AN1975">IF(OR(COUNTIF(V1975,$AZ$2:$AZ$19)),0,1)</f>
        <v>0</v>
      </c>
      <c r="AO1975" cm="1">
        <f t="array" ref="AO1975">IF(OR(COUNTIF(W1975,$AZ$2:$AZ$19)),0,1)</f>
        <v>0</v>
      </c>
      <c r="AP1975" cm="1">
        <f t="array" ref="AP1975">IF(OR(COUNTIF(X1975,$AZ$2:$AZ$19)),0,1)</f>
        <v>0</v>
      </c>
      <c r="AQ1975" cm="1">
        <f t="array" ref="AQ1975">IF(OR(COUNTIF(Y1975,$AZ$2:$AZ$19)),0,1)</f>
        <v>0</v>
      </c>
      <c r="AR1975" cm="1">
        <f t="array" ref="AR1975">IF(OR(COUNTIF(Z1975,$AZ$2:$AZ$19)),0,1)</f>
        <v>0</v>
      </c>
      <c r="AS1975" cm="1">
        <f t="array" ref="AS1975">IF(OR(COUNTIF(AA1975,$AZ$2:$AZ$19)),0,1)</f>
        <v>0</v>
      </c>
      <c r="AT1975" cm="1">
        <f t="array" ref="AT1975">IF(OR(COUNTIF(AB1975,$AZ$2:$AZ$19)),0,1)</f>
        <v>0</v>
      </c>
      <c r="AU1975" cm="1">
        <f t="array" ref="AU1975">IF(OR(COUNTIF(AC1975,$AZ$2:$AZ$19)),0,1)</f>
        <v>0</v>
      </c>
      <c r="AV1975" cm="1">
        <f t="array" ref="AV1975">IF(OR(COUNTIF(AD1975,$AZ$2:$AZ$19)),0,1)</f>
        <v>0</v>
      </c>
      <c r="AX1975">
        <f t="shared" si="35"/>
        <v>0</v>
      </c>
    </row>
    <row r="1976" spans="1:50" x14ac:dyDescent="0.3">
      <c r="A1976" s="88" t="str" cm="1">
        <f t="array" ref="A1976">IF(AX1976&gt;0,'Licensee Info'!$A$2:$A$2,"#N/A")</f>
        <v>#N/A</v>
      </c>
      <c r="B1976" s="88" t="str">
        <f>'Cover Sheet'!$A$3</f>
        <v>[insert AFS Reporting Period]</v>
      </c>
      <c r="C1976" s="88" t="str">
        <f>'Cover Sheet'!$D$3</f>
        <v>[insert all medical and adult-use license record numbers covered by this AFS]</v>
      </c>
      <c r="D1976" s="88" t="str">
        <f>'Cover Sheet'!$A$6</f>
        <v>[insert name of firm]</v>
      </c>
      <c r="E1976" s="88" t="str">
        <f>'Cover Sheet'!$B$6</f>
        <v>[insert CPA name]</v>
      </c>
      <c r="F1976" s="88" t="str">
        <f>'Cover Sheet'!$B$8</f>
        <v>[insert CPA license number]</v>
      </c>
      <c r="G1976" s="88" t="str">
        <f>'Cover Sheet'!$D$6</f>
        <v>[insert direct email address]</v>
      </c>
      <c r="H1976" s="88" t="str">
        <f>'Cover Sheet'!$D$8</f>
        <v>[insert direct phone number]</v>
      </c>
      <c r="I1976" s="88" t="str">
        <f>'Cover Sheet'!$D$10</f>
        <v>[insert firm mailing address]</v>
      </c>
      <c r="J1976" s="88" t="str">
        <f>'Licensee Info'!$E$2</f>
        <v>Report not attested to correctly</v>
      </c>
      <c r="K1976" s="91" t="s">
        <v>310</v>
      </c>
      <c r="L1976" s="91">
        <v>1</v>
      </c>
      <c r="M1976" s="91" t="s">
        <v>284</v>
      </c>
      <c r="N1976" s="91">
        <v>3</v>
      </c>
      <c r="O1976" s="91">
        <v>6</v>
      </c>
      <c r="P1976" s="91"/>
      <c r="Q1976" s="91"/>
      <c r="R1976" s="91">
        <v>0</v>
      </c>
      <c r="S1976" s="91">
        <v>0</v>
      </c>
      <c r="T1976" s="91">
        <v>0</v>
      </c>
      <c r="U1976" s="91">
        <v>0</v>
      </c>
      <c r="V1976" s="91">
        <v>0</v>
      </c>
      <c r="W1976" s="91">
        <v>0</v>
      </c>
      <c r="X1976" s="91">
        <v>0</v>
      </c>
      <c r="Y1976" s="91">
        <v>0</v>
      </c>
      <c r="Z1976" s="91">
        <v>0</v>
      </c>
      <c r="AA1976" s="91">
        <v>0</v>
      </c>
      <c r="AB1976" s="91">
        <v>0</v>
      </c>
      <c r="AC1976" s="91">
        <v>0</v>
      </c>
      <c r="AD1976" s="91">
        <v>0</v>
      </c>
      <c r="AE1976" s="91"/>
      <c r="AF1976" s="91"/>
      <c r="AG1976" s="91"/>
      <c r="AH1976" s="91"/>
      <c r="AJ1976" cm="1">
        <f t="array" ref="AJ1976">IF(OR(COUNTIF(R1976,$AZ$2:$AZ$19)),0,1)</f>
        <v>0</v>
      </c>
      <c r="AK1976" cm="1">
        <f t="array" ref="AK1976">IF(OR(COUNTIF(S1976,$AZ$2:$AZ$19)),0,1)</f>
        <v>0</v>
      </c>
      <c r="AL1976" cm="1">
        <f t="array" ref="AL1976">IF(OR(COUNTIF(T1976,$AZ$2:$AZ$19)),0,1)</f>
        <v>0</v>
      </c>
      <c r="AM1976" cm="1">
        <f t="array" ref="AM1976">IF(OR(COUNTIF(U1976,$AZ$2:$AZ$19)),0,1)</f>
        <v>0</v>
      </c>
      <c r="AN1976" cm="1">
        <f t="array" ref="AN1976">IF(OR(COUNTIF(V1976,$AZ$2:$AZ$19)),0,1)</f>
        <v>0</v>
      </c>
      <c r="AO1976" cm="1">
        <f t="array" ref="AO1976">IF(OR(COUNTIF(W1976,$AZ$2:$AZ$19)),0,1)</f>
        <v>0</v>
      </c>
      <c r="AP1976" cm="1">
        <f t="array" ref="AP1976">IF(OR(COUNTIF(X1976,$AZ$2:$AZ$19)),0,1)</f>
        <v>0</v>
      </c>
      <c r="AQ1976" cm="1">
        <f t="array" ref="AQ1976">IF(OR(COUNTIF(Y1976,$AZ$2:$AZ$19)),0,1)</f>
        <v>0</v>
      </c>
      <c r="AR1976" cm="1">
        <f t="array" ref="AR1976">IF(OR(COUNTIF(Z1976,$AZ$2:$AZ$19)),0,1)</f>
        <v>0</v>
      </c>
      <c r="AS1976" cm="1">
        <f t="array" ref="AS1976">IF(OR(COUNTIF(AA1976,$AZ$2:$AZ$19)),0,1)</f>
        <v>0</v>
      </c>
      <c r="AT1976" cm="1">
        <f t="array" ref="AT1976">IF(OR(COUNTIF(AB1976,$AZ$2:$AZ$19)),0,1)</f>
        <v>0</v>
      </c>
      <c r="AU1976" cm="1">
        <f t="array" ref="AU1976">IF(OR(COUNTIF(AC1976,$AZ$2:$AZ$19)),0,1)</f>
        <v>0</v>
      </c>
      <c r="AV1976" cm="1">
        <f t="array" ref="AV1976">IF(OR(COUNTIF(AD1976,$AZ$2:$AZ$19)),0,1)</f>
        <v>0</v>
      </c>
      <c r="AX1976">
        <f t="shared" si="35"/>
        <v>0</v>
      </c>
    </row>
    <row r="1977" spans="1:50" x14ac:dyDescent="0.3">
      <c r="A1977" s="92" t="str" cm="1">
        <f t="array" ref="A1977">IF(AX1977&gt;0,'Licensee Info'!$A$2:$A$2,"#N/A")</f>
        <v>#N/A</v>
      </c>
      <c r="B1977" s="88" t="str">
        <f>'Cover Sheet'!$A$3</f>
        <v>[insert AFS Reporting Period]</v>
      </c>
      <c r="C1977" s="88" t="str">
        <f>'Cover Sheet'!$D$3</f>
        <v>[insert all medical and adult-use license record numbers covered by this AFS]</v>
      </c>
      <c r="D1977" s="88" t="str">
        <f>'Cover Sheet'!$A$6</f>
        <v>[insert name of firm]</v>
      </c>
      <c r="E1977" s="88" t="str">
        <f>'Cover Sheet'!$B$6</f>
        <v>[insert CPA name]</v>
      </c>
      <c r="F1977" s="88" t="str">
        <f>'Cover Sheet'!$B$8</f>
        <v>[insert CPA license number]</v>
      </c>
      <c r="G1977" s="88" t="str">
        <f>'Cover Sheet'!$D$6</f>
        <v>[insert direct email address]</v>
      </c>
      <c r="H1977" s="88" t="str">
        <f>'Cover Sheet'!$D$8</f>
        <v>[insert direct phone number]</v>
      </c>
      <c r="I1977" s="88" t="str">
        <f>'Cover Sheet'!$D$10</f>
        <v>[insert firm mailing address]</v>
      </c>
      <c r="J1977" s="88" t="str">
        <f>'Licensee Info'!$E$2</f>
        <v>Report not attested to correctly</v>
      </c>
      <c r="K1977" t="s">
        <v>310</v>
      </c>
      <c r="L1977">
        <v>1</v>
      </c>
      <c r="M1977" t="s">
        <v>284</v>
      </c>
      <c r="N1977">
        <v>3</v>
      </c>
      <c r="O1977">
        <v>7</v>
      </c>
      <c r="R1977">
        <v>0</v>
      </c>
      <c r="S1977">
        <v>0</v>
      </c>
      <c r="T1977">
        <v>0</v>
      </c>
      <c r="U1977">
        <v>0</v>
      </c>
      <c r="V1977">
        <v>0</v>
      </c>
      <c r="W1977">
        <v>0</v>
      </c>
      <c r="X1977">
        <v>0</v>
      </c>
      <c r="Y1977">
        <v>0</v>
      </c>
      <c r="Z1977">
        <v>0</v>
      </c>
      <c r="AA1977">
        <v>0</v>
      </c>
      <c r="AB1977">
        <v>0</v>
      </c>
      <c r="AC1977">
        <v>0</v>
      </c>
      <c r="AD1977">
        <v>0</v>
      </c>
      <c r="AJ1977" cm="1">
        <f t="array" ref="AJ1977">IF(OR(COUNTIF(R1977,$AZ$2:$AZ$19)),0,1)</f>
        <v>0</v>
      </c>
      <c r="AK1977" cm="1">
        <f t="array" ref="AK1977">IF(OR(COUNTIF(S1977,$AZ$2:$AZ$19)),0,1)</f>
        <v>0</v>
      </c>
      <c r="AL1977" cm="1">
        <f t="array" ref="AL1977">IF(OR(COUNTIF(T1977,$AZ$2:$AZ$19)),0,1)</f>
        <v>0</v>
      </c>
      <c r="AM1977" cm="1">
        <f t="array" ref="AM1977">IF(OR(COUNTIF(U1977,$AZ$2:$AZ$19)),0,1)</f>
        <v>0</v>
      </c>
      <c r="AN1977" cm="1">
        <f t="array" ref="AN1977">IF(OR(COUNTIF(V1977,$AZ$2:$AZ$19)),0,1)</f>
        <v>0</v>
      </c>
      <c r="AO1977" cm="1">
        <f t="array" ref="AO1977">IF(OR(COUNTIF(W1977,$AZ$2:$AZ$19)),0,1)</f>
        <v>0</v>
      </c>
      <c r="AP1977" cm="1">
        <f t="array" ref="AP1977">IF(OR(COUNTIF(X1977,$AZ$2:$AZ$19)),0,1)</f>
        <v>0</v>
      </c>
      <c r="AQ1977" cm="1">
        <f t="array" ref="AQ1977">IF(OR(COUNTIF(Y1977,$AZ$2:$AZ$19)),0,1)</f>
        <v>0</v>
      </c>
      <c r="AR1977" cm="1">
        <f t="array" ref="AR1977">IF(OR(COUNTIF(Z1977,$AZ$2:$AZ$19)),0,1)</f>
        <v>0</v>
      </c>
      <c r="AS1977" cm="1">
        <f t="array" ref="AS1977">IF(OR(COUNTIF(AA1977,$AZ$2:$AZ$19)),0,1)</f>
        <v>0</v>
      </c>
      <c r="AT1977" cm="1">
        <f t="array" ref="AT1977">IF(OR(COUNTIF(AB1977,$AZ$2:$AZ$19)),0,1)</f>
        <v>0</v>
      </c>
      <c r="AU1977" cm="1">
        <f t="array" ref="AU1977">IF(OR(COUNTIF(AC1977,$AZ$2:$AZ$19)),0,1)</f>
        <v>0</v>
      </c>
      <c r="AV1977" cm="1">
        <f t="array" ref="AV1977">IF(OR(COUNTIF(AD1977,$AZ$2:$AZ$19)),0,1)</f>
        <v>0</v>
      </c>
      <c r="AX1977">
        <f t="shared" si="35"/>
        <v>0</v>
      </c>
    </row>
    <row r="1978" spans="1:50" x14ac:dyDescent="0.3">
      <c r="A1978" s="88" t="str" cm="1">
        <f t="array" ref="A1978">IF(AX1978&gt;0,'Licensee Info'!$A$2:$A$2,"#N/A")</f>
        <v>#N/A</v>
      </c>
      <c r="B1978" s="88" t="str">
        <f>'Cover Sheet'!$A$3</f>
        <v>[insert AFS Reporting Period]</v>
      </c>
      <c r="C1978" s="88" t="str">
        <f>'Cover Sheet'!$D$3</f>
        <v>[insert all medical and adult-use license record numbers covered by this AFS]</v>
      </c>
      <c r="D1978" s="88" t="str">
        <f>'Cover Sheet'!$A$6</f>
        <v>[insert name of firm]</v>
      </c>
      <c r="E1978" s="88" t="str">
        <f>'Cover Sheet'!$B$6</f>
        <v>[insert CPA name]</v>
      </c>
      <c r="F1978" s="88" t="str">
        <f>'Cover Sheet'!$B$8</f>
        <v>[insert CPA license number]</v>
      </c>
      <c r="G1978" s="88" t="str">
        <f>'Cover Sheet'!$D$6</f>
        <v>[insert direct email address]</v>
      </c>
      <c r="H1978" s="88" t="str">
        <f>'Cover Sheet'!$D$8</f>
        <v>[insert direct phone number]</v>
      </c>
      <c r="I1978" s="88" t="str">
        <f>'Cover Sheet'!$D$10</f>
        <v>[insert firm mailing address]</v>
      </c>
      <c r="J1978" s="88" t="str">
        <f>'Licensee Info'!$E$2</f>
        <v>Report not attested to correctly</v>
      </c>
      <c r="K1978" s="91" t="s">
        <v>310</v>
      </c>
      <c r="L1978" s="91">
        <v>1</v>
      </c>
      <c r="M1978" s="91" t="s">
        <v>284</v>
      </c>
      <c r="N1978" s="91">
        <v>3</v>
      </c>
      <c r="O1978" s="91">
        <v>8</v>
      </c>
      <c r="P1978" s="91"/>
      <c r="Q1978" s="91"/>
      <c r="R1978" s="91">
        <v>0</v>
      </c>
      <c r="S1978" s="91">
        <v>0</v>
      </c>
      <c r="T1978" s="91">
        <v>0</v>
      </c>
      <c r="U1978" s="91">
        <v>0</v>
      </c>
      <c r="V1978" s="91">
        <v>0</v>
      </c>
      <c r="W1978" s="91">
        <v>0</v>
      </c>
      <c r="X1978" s="91">
        <v>0</v>
      </c>
      <c r="Y1978" s="91">
        <v>0</v>
      </c>
      <c r="Z1978" s="91">
        <v>0</v>
      </c>
      <c r="AA1978" s="91">
        <v>0</v>
      </c>
      <c r="AB1978" s="91">
        <v>0</v>
      </c>
      <c r="AC1978" s="91">
        <v>0</v>
      </c>
      <c r="AD1978" s="91">
        <v>0</v>
      </c>
      <c r="AE1978" s="91"/>
      <c r="AF1978" s="91"/>
      <c r="AG1978" s="91"/>
      <c r="AH1978" s="91"/>
      <c r="AJ1978" cm="1">
        <f t="array" ref="AJ1978">IF(OR(COUNTIF(R1978,$AZ$2:$AZ$19)),0,1)</f>
        <v>0</v>
      </c>
      <c r="AK1978" cm="1">
        <f t="array" ref="AK1978">IF(OR(COUNTIF(S1978,$AZ$2:$AZ$19)),0,1)</f>
        <v>0</v>
      </c>
      <c r="AL1978" cm="1">
        <f t="array" ref="AL1978">IF(OR(COUNTIF(T1978,$AZ$2:$AZ$19)),0,1)</f>
        <v>0</v>
      </c>
      <c r="AM1978" cm="1">
        <f t="array" ref="AM1978">IF(OR(COUNTIF(U1978,$AZ$2:$AZ$19)),0,1)</f>
        <v>0</v>
      </c>
      <c r="AN1978" cm="1">
        <f t="array" ref="AN1978">IF(OR(COUNTIF(V1978,$AZ$2:$AZ$19)),0,1)</f>
        <v>0</v>
      </c>
      <c r="AO1978" cm="1">
        <f t="array" ref="AO1978">IF(OR(COUNTIF(W1978,$AZ$2:$AZ$19)),0,1)</f>
        <v>0</v>
      </c>
      <c r="AP1978" cm="1">
        <f t="array" ref="AP1978">IF(OR(COUNTIF(X1978,$AZ$2:$AZ$19)),0,1)</f>
        <v>0</v>
      </c>
      <c r="AQ1978" cm="1">
        <f t="array" ref="AQ1978">IF(OR(COUNTIF(Y1978,$AZ$2:$AZ$19)),0,1)</f>
        <v>0</v>
      </c>
      <c r="AR1978" cm="1">
        <f t="array" ref="AR1978">IF(OR(COUNTIF(Z1978,$AZ$2:$AZ$19)),0,1)</f>
        <v>0</v>
      </c>
      <c r="AS1978" cm="1">
        <f t="array" ref="AS1978">IF(OR(COUNTIF(AA1978,$AZ$2:$AZ$19)),0,1)</f>
        <v>0</v>
      </c>
      <c r="AT1978" cm="1">
        <f t="array" ref="AT1978">IF(OR(COUNTIF(AB1978,$AZ$2:$AZ$19)),0,1)</f>
        <v>0</v>
      </c>
      <c r="AU1978" cm="1">
        <f t="array" ref="AU1978">IF(OR(COUNTIF(AC1978,$AZ$2:$AZ$19)),0,1)</f>
        <v>0</v>
      </c>
      <c r="AV1978" cm="1">
        <f t="array" ref="AV1978">IF(OR(COUNTIF(AD1978,$AZ$2:$AZ$19)),0,1)</f>
        <v>0</v>
      </c>
      <c r="AX1978">
        <f t="shared" si="35"/>
        <v>0</v>
      </c>
    </row>
    <row r="1979" spans="1:50" x14ac:dyDescent="0.3">
      <c r="A1979" s="92" t="str" cm="1">
        <f t="array" ref="A1979">IF(AX1979&gt;0,'Licensee Info'!$A$2:$A$2,"#N/A")</f>
        <v>#N/A</v>
      </c>
      <c r="B1979" s="88" t="str">
        <f>'Cover Sheet'!$A$3</f>
        <v>[insert AFS Reporting Period]</v>
      </c>
      <c r="C1979" s="88" t="str">
        <f>'Cover Sheet'!$D$3</f>
        <v>[insert all medical and adult-use license record numbers covered by this AFS]</v>
      </c>
      <c r="D1979" s="88" t="str">
        <f>'Cover Sheet'!$A$6</f>
        <v>[insert name of firm]</v>
      </c>
      <c r="E1979" s="88" t="str">
        <f>'Cover Sheet'!$B$6</f>
        <v>[insert CPA name]</v>
      </c>
      <c r="F1979" s="88" t="str">
        <f>'Cover Sheet'!$B$8</f>
        <v>[insert CPA license number]</v>
      </c>
      <c r="G1979" s="88" t="str">
        <f>'Cover Sheet'!$D$6</f>
        <v>[insert direct email address]</v>
      </c>
      <c r="H1979" s="88" t="str">
        <f>'Cover Sheet'!$D$8</f>
        <v>[insert direct phone number]</v>
      </c>
      <c r="I1979" s="88" t="str">
        <f>'Cover Sheet'!$D$10</f>
        <v>[insert firm mailing address]</v>
      </c>
      <c r="J1979" s="88" t="str">
        <f>'Licensee Info'!$E$2</f>
        <v>Report not attested to correctly</v>
      </c>
      <c r="K1979" t="s">
        <v>310</v>
      </c>
      <c r="L1979">
        <v>1</v>
      </c>
      <c r="M1979" t="s">
        <v>284</v>
      </c>
      <c r="N1979">
        <v>3</v>
      </c>
      <c r="O1979">
        <v>9</v>
      </c>
      <c r="R1979">
        <v>0</v>
      </c>
      <c r="S1979">
        <v>0</v>
      </c>
      <c r="T1979">
        <v>0</v>
      </c>
      <c r="U1979">
        <v>0</v>
      </c>
      <c r="V1979">
        <v>0</v>
      </c>
      <c r="W1979">
        <v>0</v>
      </c>
      <c r="X1979">
        <v>0</v>
      </c>
      <c r="Y1979">
        <v>0</v>
      </c>
      <c r="Z1979">
        <v>0</v>
      </c>
      <c r="AA1979">
        <v>0</v>
      </c>
      <c r="AB1979">
        <v>0</v>
      </c>
      <c r="AC1979">
        <v>0</v>
      </c>
      <c r="AD1979">
        <v>0</v>
      </c>
      <c r="AJ1979" cm="1">
        <f t="array" ref="AJ1979">IF(OR(COUNTIF(R1979,$AZ$2:$AZ$19)),0,1)</f>
        <v>0</v>
      </c>
      <c r="AK1979" cm="1">
        <f t="array" ref="AK1979">IF(OR(COUNTIF(S1979,$AZ$2:$AZ$19)),0,1)</f>
        <v>0</v>
      </c>
      <c r="AL1979" cm="1">
        <f t="array" ref="AL1979">IF(OR(COUNTIF(T1979,$AZ$2:$AZ$19)),0,1)</f>
        <v>0</v>
      </c>
      <c r="AM1979" cm="1">
        <f t="array" ref="AM1979">IF(OR(COUNTIF(U1979,$AZ$2:$AZ$19)),0,1)</f>
        <v>0</v>
      </c>
      <c r="AN1979" cm="1">
        <f t="array" ref="AN1979">IF(OR(COUNTIF(V1979,$AZ$2:$AZ$19)),0,1)</f>
        <v>0</v>
      </c>
      <c r="AO1979" cm="1">
        <f t="array" ref="AO1979">IF(OR(COUNTIF(W1979,$AZ$2:$AZ$19)),0,1)</f>
        <v>0</v>
      </c>
      <c r="AP1979" cm="1">
        <f t="array" ref="AP1979">IF(OR(COUNTIF(X1979,$AZ$2:$AZ$19)),0,1)</f>
        <v>0</v>
      </c>
      <c r="AQ1979" cm="1">
        <f t="array" ref="AQ1979">IF(OR(COUNTIF(Y1979,$AZ$2:$AZ$19)),0,1)</f>
        <v>0</v>
      </c>
      <c r="AR1979" cm="1">
        <f t="array" ref="AR1979">IF(OR(COUNTIF(Z1979,$AZ$2:$AZ$19)),0,1)</f>
        <v>0</v>
      </c>
      <c r="AS1979" cm="1">
        <f t="array" ref="AS1979">IF(OR(COUNTIF(AA1979,$AZ$2:$AZ$19)),0,1)</f>
        <v>0</v>
      </c>
      <c r="AT1979" cm="1">
        <f t="array" ref="AT1979">IF(OR(COUNTIF(AB1979,$AZ$2:$AZ$19)),0,1)</f>
        <v>0</v>
      </c>
      <c r="AU1979" cm="1">
        <f t="array" ref="AU1979">IF(OR(COUNTIF(AC1979,$AZ$2:$AZ$19)),0,1)</f>
        <v>0</v>
      </c>
      <c r="AV1979" cm="1">
        <f t="array" ref="AV1979">IF(OR(COUNTIF(AD1979,$AZ$2:$AZ$19)),0,1)</f>
        <v>0</v>
      </c>
      <c r="AX1979">
        <f t="shared" si="35"/>
        <v>0</v>
      </c>
    </row>
    <row r="1980" spans="1:50" x14ac:dyDescent="0.3">
      <c r="A1980" s="88" t="str" cm="1">
        <f t="array" ref="A1980">IF(AX1980&gt;0,'Licensee Info'!$A$2:$A$2,"#N/A")</f>
        <v>#N/A</v>
      </c>
      <c r="B1980" s="88" t="str">
        <f>'Cover Sheet'!$A$3</f>
        <v>[insert AFS Reporting Period]</v>
      </c>
      <c r="C1980" s="88" t="str">
        <f>'Cover Sheet'!$D$3</f>
        <v>[insert all medical and adult-use license record numbers covered by this AFS]</v>
      </c>
      <c r="D1980" s="88" t="str">
        <f>'Cover Sheet'!$A$6</f>
        <v>[insert name of firm]</v>
      </c>
      <c r="E1980" s="88" t="str">
        <f>'Cover Sheet'!$B$6</f>
        <v>[insert CPA name]</v>
      </c>
      <c r="F1980" s="88" t="str">
        <f>'Cover Sheet'!$B$8</f>
        <v>[insert CPA license number]</v>
      </c>
      <c r="G1980" s="88" t="str">
        <f>'Cover Sheet'!$D$6</f>
        <v>[insert direct email address]</v>
      </c>
      <c r="H1980" s="88" t="str">
        <f>'Cover Sheet'!$D$8</f>
        <v>[insert direct phone number]</v>
      </c>
      <c r="I1980" s="88" t="str">
        <f>'Cover Sheet'!$D$10</f>
        <v>[insert firm mailing address]</v>
      </c>
      <c r="J1980" s="88" t="str">
        <f>'Licensee Info'!$E$2</f>
        <v>Report not attested to correctly</v>
      </c>
      <c r="K1980" s="91" t="s">
        <v>310</v>
      </c>
      <c r="L1980" s="91">
        <v>1</v>
      </c>
      <c r="M1980" s="91" t="s">
        <v>284</v>
      </c>
      <c r="N1980" s="91">
        <v>3</v>
      </c>
      <c r="O1980" s="91">
        <v>10</v>
      </c>
      <c r="P1980" s="91"/>
      <c r="Q1980" s="91"/>
      <c r="R1980" s="91">
        <v>0</v>
      </c>
      <c r="S1980" s="91">
        <v>0</v>
      </c>
      <c r="T1980" s="91">
        <v>0</v>
      </c>
      <c r="U1980" s="91">
        <v>0</v>
      </c>
      <c r="V1980" s="91">
        <v>0</v>
      </c>
      <c r="W1980" s="91">
        <v>0</v>
      </c>
      <c r="X1980" s="91">
        <v>0</v>
      </c>
      <c r="Y1980" s="91">
        <v>0</v>
      </c>
      <c r="Z1980" s="91">
        <v>0</v>
      </c>
      <c r="AA1980" s="91">
        <v>0</v>
      </c>
      <c r="AB1980" s="91">
        <v>0</v>
      </c>
      <c r="AC1980" s="91">
        <v>0</v>
      </c>
      <c r="AD1980" s="91">
        <v>0</v>
      </c>
      <c r="AE1980" s="91"/>
      <c r="AF1980" s="91"/>
      <c r="AG1980" s="91"/>
      <c r="AH1980" s="91"/>
      <c r="AJ1980" cm="1">
        <f t="array" ref="AJ1980">IF(OR(COUNTIF(R1980,$AZ$2:$AZ$19)),0,1)</f>
        <v>0</v>
      </c>
      <c r="AK1980" cm="1">
        <f t="array" ref="AK1980">IF(OR(COUNTIF(S1980,$AZ$2:$AZ$19)),0,1)</f>
        <v>0</v>
      </c>
      <c r="AL1980" cm="1">
        <f t="array" ref="AL1980">IF(OR(COUNTIF(T1980,$AZ$2:$AZ$19)),0,1)</f>
        <v>0</v>
      </c>
      <c r="AM1980" cm="1">
        <f t="array" ref="AM1980">IF(OR(COUNTIF(U1980,$AZ$2:$AZ$19)),0,1)</f>
        <v>0</v>
      </c>
      <c r="AN1980" cm="1">
        <f t="array" ref="AN1980">IF(OR(COUNTIF(V1980,$AZ$2:$AZ$19)),0,1)</f>
        <v>0</v>
      </c>
      <c r="AO1980" cm="1">
        <f t="array" ref="AO1980">IF(OR(COUNTIF(W1980,$AZ$2:$AZ$19)),0,1)</f>
        <v>0</v>
      </c>
      <c r="AP1980" cm="1">
        <f t="array" ref="AP1980">IF(OR(COUNTIF(X1980,$AZ$2:$AZ$19)),0,1)</f>
        <v>0</v>
      </c>
      <c r="AQ1980" cm="1">
        <f t="array" ref="AQ1980">IF(OR(COUNTIF(Y1980,$AZ$2:$AZ$19)),0,1)</f>
        <v>0</v>
      </c>
      <c r="AR1980" cm="1">
        <f t="array" ref="AR1980">IF(OR(COUNTIF(Z1980,$AZ$2:$AZ$19)),0,1)</f>
        <v>0</v>
      </c>
      <c r="AS1980" cm="1">
        <f t="array" ref="AS1980">IF(OR(COUNTIF(AA1980,$AZ$2:$AZ$19)),0,1)</f>
        <v>0</v>
      </c>
      <c r="AT1980" cm="1">
        <f t="array" ref="AT1980">IF(OR(COUNTIF(AB1980,$AZ$2:$AZ$19)),0,1)</f>
        <v>0</v>
      </c>
      <c r="AU1980" cm="1">
        <f t="array" ref="AU1980">IF(OR(COUNTIF(AC1980,$AZ$2:$AZ$19)),0,1)</f>
        <v>0</v>
      </c>
      <c r="AV1980" cm="1">
        <f t="array" ref="AV1980">IF(OR(COUNTIF(AD1980,$AZ$2:$AZ$19)),0,1)</f>
        <v>0</v>
      </c>
      <c r="AX1980">
        <f t="shared" si="35"/>
        <v>0</v>
      </c>
    </row>
    <row r="1981" spans="1:50" x14ac:dyDescent="0.3">
      <c r="A1981" s="92" t="str" cm="1">
        <f t="array" aca="1" ref="A1981" ca="1">IF(AX1981&gt;0,'Licensee Info'!$A$2:$A$2,"#N/A")</f>
        <v>#N/A</v>
      </c>
      <c r="B1981" s="88" t="str">
        <f>'Cover Sheet'!$A$3</f>
        <v>[insert AFS Reporting Period]</v>
      </c>
      <c r="C1981" s="88" t="str">
        <f>'Cover Sheet'!$D$3</f>
        <v>[insert all medical and adult-use license record numbers covered by this AFS]</v>
      </c>
      <c r="D1981" s="88" t="str">
        <f>'Cover Sheet'!$A$6</f>
        <v>[insert name of firm]</v>
      </c>
      <c r="E1981" s="88" t="str">
        <f>'Cover Sheet'!$B$6</f>
        <v>[insert CPA name]</v>
      </c>
      <c r="F1981" s="88" t="str">
        <f>'Cover Sheet'!$B$8</f>
        <v>[insert CPA license number]</v>
      </c>
      <c r="G1981" s="88" t="str">
        <f>'Cover Sheet'!$D$6</f>
        <v>[insert direct email address]</v>
      </c>
      <c r="H1981" s="88" t="str">
        <f>'Cover Sheet'!$D$8</f>
        <v>[insert direct phone number]</v>
      </c>
      <c r="I1981" s="88" t="str">
        <f>'Cover Sheet'!$D$10</f>
        <v>[insert firm mailing address]</v>
      </c>
      <c r="J1981" s="88" t="str">
        <f>'Licensee Info'!$E$2</f>
        <v>Report not attested to correctly</v>
      </c>
      <c r="K1981" t="s">
        <v>310</v>
      </c>
      <c r="L1981">
        <v>1</v>
      </c>
      <c r="M1981">
        <v>2</v>
      </c>
      <c r="N1981">
        <v>4</v>
      </c>
      <c r="O1981">
        <v>1</v>
      </c>
      <c r="R1981" t="str">
        <f ca="1">'E6 - Other Vendors'!$C$144</f>
        <v>[Autofilled based on inputs from part 1]</v>
      </c>
      <c r="S1981" cm="1">
        <f t="array" ref="S1981:X1992">'E6 - Other Vendors'!$A$146:$F$157</f>
        <v>0</v>
      </c>
      <c r="T1981">
        <v>0</v>
      </c>
      <c r="U1981">
        <v>0</v>
      </c>
      <c r="V1981">
        <v>0</v>
      </c>
      <c r="W1981">
        <v>0</v>
      </c>
      <c r="X1981">
        <v>0</v>
      </c>
      <c r="Y1981">
        <v>0</v>
      </c>
      <c r="Z1981">
        <v>0</v>
      </c>
      <c r="AA1981">
        <v>0</v>
      </c>
      <c r="AB1981">
        <v>0</v>
      </c>
      <c r="AC1981">
        <v>0</v>
      </c>
      <c r="AD1981">
        <v>0</v>
      </c>
      <c r="AJ1981" cm="1">
        <f t="array" aca="1" ref="AJ1981" ca="1">IF(OR(COUNTIF(R1981,$AZ$2:$AZ$19)),0,1)</f>
        <v>0</v>
      </c>
      <c r="AK1981" cm="1">
        <f t="array" ref="AK1981">IF(OR(COUNTIF(S1981,$AZ$2:$AZ$19)),0,1)</f>
        <v>0</v>
      </c>
      <c r="AL1981" cm="1">
        <f t="array" ref="AL1981">IF(OR(COUNTIF(T1981,$AZ$2:$AZ$19)),0,1)</f>
        <v>0</v>
      </c>
      <c r="AM1981" cm="1">
        <f t="array" ref="AM1981">IF(OR(COUNTIF(U1981,$AZ$2:$AZ$19)),0,1)</f>
        <v>0</v>
      </c>
      <c r="AN1981" cm="1">
        <f t="array" ref="AN1981">IF(OR(COUNTIF(V1981,$AZ$2:$AZ$19)),0,1)</f>
        <v>0</v>
      </c>
      <c r="AO1981" cm="1">
        <f t="array" ref="AO1981">IF(OR(COUNTIF(W1981,$AZ$2:$AZ$19)),0,1)</f>
        <v>0</v>
      </c>
      <c r="AP1981" cm="1">
        <f t="array" ref="AP1981">IF(OR(COUNTIF(X1981,$AZ$2:$AZ$19)),0,1)</f>
        <v>0</v>
      </c>
      <c r="AQ1981" cm="1">
        <f t="array" ref="AQ1981">IF(OR(COUNTIF(Y1981,$AZ$2:$AZ$19)),0,1)</f>
        <v>0</v>
      </c>
      <c r="AR1981" cm="1">
        <f t="array" ref="AR1981">IF(OR(COUNTIF(Z1981,$AZ$2:$AZ$19)),0,1)</f>
        <v>0</v>
      </c>
      <c r="AS1981" cm="1">
        <f t="array" ref="AS1981">IF(OR(COUNTIF(AA1981,$AZ$2:$AZ$19)),0,1)</f>
        <v>0</v>
      </c>
      <c r="AT1981" cm="1">
        <f t="array" ref="AT1981">IF(OR(COUNTIF(AB1981,$AZ$2:$AZ$19)),0,1)</f>
        <v>0</v>
      </c>
      <c r="AU1981" cm="1">
        <f t="array" ref="AU1981">IF(OR(COUNTIF(AC1981,$AZ$2:$AZ$19)),0,1)</f>
        <v>0</v>
      </c>
      <c r="AV1981" cm="1">
        <f t="array" ref="AV1981">IF(OR(COUNTIF(AD1981,$AZ$2:$AZ$19)),0,1)</f>
        <v>0</v>
      </c>
      <c r="AX1981">
        <f t="shared" ca="1" si="35"/>
        <v>0</v>
      </c>
    </row>
    <row r="1982" spans="1:50" x14ac:dyDescent="0.3">
      <c r="A1982" s="88" t="str" cm="1">
        <f t="array" aca="1" ref="A1982" ca="1">IF(AX1982&gt;0,'Licensee Info'!$A$2:$A$2,"#N/A")</f>
        <v>#N/A</v>
      </c>
      <c r="B1982" s="88" t="str">
        <f>'Cover Sheet'!$A$3</f>
        <v>[insert AFS Reporting Period]</v>
      </c>
      <c r="C1982" s="88" t="str">
        <f>'Cover Sheet'!$D$3</f>
        <v>[insert all medical and adult-use license record numbers covered by this AFS]</v>
      </c>
      <c r="D1982" s="88" t="str">
        <f>'Cover Sheet'!$A$6</f>
        <v>[insert name of firm]</v>
      </c>
      <c r="E1982" s="88" t="str">
        <f>'Cover Sheet'!$B$6</f>
        <v>[insert CPA name]</v>
      </c>
      <c r="F1982" s="88" t="str">
        <f>'Cover Sheet'!$B$8</f>
        <v>[insert CPA license number]</v>
      </c>
      <c r="G1982" s="88" t="str">
        <f>'Cover Sheet'!$D$6</f>
        <v>[insert direct email address]</v>
      </c>
      <c r="H1982" s="88" t="str">
        <f>'Cover Sheet'!$D$8</f>
        <v>[insert direct phone number]</v>
      </c>
      <c r="I1982" s="88" t="str">
        <f>'Cover Sheet'!$D$10</f>
        <v>[insert firm mailing address]</v>
      </c>
      <c r="J1982" s="88" t="str">
        <f>'Licensee Info'!$E$2</f>
        <v>Report not attested to correctly</v>
      </c>
      <c r="K1982" s="91" t="s">
        <v>310</v>
      </c>
      <c r="L1982" s="91">
        <v>1</v>
      </c>
      <c r="M1982" s="91">
        <v>2</v>
      </c>
      <c r="N1982" s="91">
        <v>4</v>
      </c>
      <c r="O1982" s="91">
        <v>2</v>
      </c>
      <c r="P1982" s="91"/>
      <c r="Q1982" s="91"/>
      <c r="R1982" s="91" t="str">
        <f ca="1">'E6 - Other Vendors'!$C$144</f>
        <v>[Autofilled based on inputs from part 1]</v>
      </c>
      <c r="S1982" s="91">
        <v>0</v>
      </c>
      <c r="T1982" s="91">
        <v>0</v>
      </c>
      <c r="U1982" s="91">
        <v>0</v>
      </c>
      <c r="V1982" s="91">
        <v>0</v>
      </c>
      <c r="W1982" s="91">
        <v>0</v>
      </c>
      <c r="X1982" s="91">
        <v>0</v>
      </c>
      <c r="Y1982" s="91">
        <v>0</v>
      </c>
      <c r="Z1982" s="91">
        <v>0</v>
      </c>
      <c r="AA1982" s="91">
        <v>0</v>
      </c>
      <c r="AB1982" s="91">
        <v>0</v>
      </c>
      <c r="AC1982" s="91">
        <v>0</v>
      </c>
      <c r="AD1982" s="91">
        <v>0</v>
      </c>
      <c r="AE1982" s="91"/>
      <c r="AF1982" s="91"/>
      <c r="AG1982" s="91"/>
      <c r="AH1982" s="91"/>
      <c r="AJ1982" cm="1">
        <f t="array" aca="1" ref="AJ1982" ca="1">IF(OR(COUNTIF(R1982,$AZ$2:$AZ$19)),0,1)</f>
        <v>0</v>
      </c>
      <c r="AK1982" cm="1">
        <f t="array" ref="AK1982">IF(OR(COUNTIF(S1982,$AZ$2:$AZ$19)),0,1)</f>
        <v>0</v>
      </c>
      <c r="AL1982" cm="1">
        <f t="array" ref="AL1982">IF(OR(COUNTIF(T1982,$AZ$2:$AZ$19)),0,1)</f>
        <v>0</v>
      </c>
      <c r="AM1982" cm="1">
        <f t="array" ref="AM1982">IF(OR(COUNTIF(U1982,$AZ$2:$AZ$19)),0,1)</f>
        <v>0</v>
      </c>
      <c r="AN1982" cm="1">
        <f t="array" ref="AN1982">IF(OR(COUNTIF(V1982,$AZ$2:$AZ$19)),0,1)</f>
        <v>0</v>
      </c>
      <c r="AO1982" cm="1">
        <f t="array" ref="AO1982">IF(OR(COUNTIF(W1982,$AZ$2:$AZ$19)),0,1)</f>
        <v>0</v>
      </c>
      <c r="AP1982" cm="1">
        <f t="array" ref="AP1982">IF(OR(COUNTIF(X1982,$AZ$2:$AZ$19)),0,1)</f>
        <v>0</v>
      </c>
      <c r="AQ1982" cm="1">
        <f t="array" ref="AQ1982">IF(OR(COUNTIF(Y1982,$AZ$2:$AZ$19)),0,1)</f>
        <v>0</v>
      </c>
      <c r="AR1982" cm="1">
        <f t="array" ref="AR1982">IF(OR(COUNTIF(Z1982,$AZ$2:$AZ$19)),0,1)</f>
        <v>0</v>
      </c>
      <c r="AS1982" cm="1">
        <f t="array" ref="AS1982">IF(OR(COUNTIF(AA1982,$AZ$2:$AZ$19)),0,1)</f>
        <v>0</v>
      </c>
      <c r="AT1982" cm="1">
        <f t="array" ref="AT1982">IF(OR(COUNTIF(AB1982,$AZ$2:$AZ$19)),0,1)</f>
        <v>0</v>
      </c>
      <c r="AU1982" cm="1">
        <f t="array" ref="AU1982">IF(OR(COUNTIF(AC1982,$AZ$2:$AZ$19)),0,1)</f>
        <v>0</v>
      </c>
      <c r="AV1982" cm="1">
        <f t="array" ref="AV1982">IF(OR(COUNTIF(AD1982,$AZ$2:$AZ$19)),0,1)</f>
        <v>0</v>
      </c>
      <c r="AX1982">
        <f t="shared" ca="1" si="35"/>
        <v>0</v>
      </c>
    </row>
    <row r="1983" spans="1:50" x14ac:dyDescent="0.3">
      <c r="A1983" s="92" t="str" cm="1">
        <f t="array" aca="1" ref="A1983" ca="1">IF(AX1983&gt;0,'Licensee Info'!$A$2:$A$2,"#N/A")</f>
        <v>#N/A</v>
      </c>
      <c r="B1983" s="88" t="str">
        <f>'Cover Sheet'!$A$3</f>
        <v>[insert AFS Reporting Period]</v>
      </c>
      <c r="C1983" s="88" t="str">
        <f>'Cover Sheet'!$D$3</f>
        <v>[insert all medical and adult-use license record numbers covered by this AFS]</v>
      </c>
      <c r="D1983" s="88" t="str">
        <f>'Cover Sheet'!$A$6</f>
        <v>[insert name of firm]</v>
      </c>
      <c r="E1983" s="88" t="str">
        <f>'Cover Sheet'!$B$6</f>
        <v>[insert CPA name]</v>
      </c>
      <c r="F1983" s="88" t="str">
        <f>'Cover Sheet'!$B$8</f>
        <v>[insert CPA license number]</v>
      </c>
      <c r="G1983" s="88" t="str">
        <f>'Cover Sheet'!$D$6</f>
        <v>[insert direct email address]</v>
      </c>
      <c r="H1983" s="88" t="str">
        <f>'Cover Sheet'!$D$8</f>
        <v>[insert direct phone number]</v>
      </c>
      <c r="I1983" s="88" t="str">
        <f>'Cover Sheet'!$D$10</f>
        <v>[insert firm mailing address]</v>
      </c>
      <c r="J1983" s="88" t="str">
        <f>'Licensee Info'!$E$2</f>
        <v>Report not attested to correctly</v>
      </c>
      <c r="K1983" t="s">
        <v>310</v>
      </c>
      <c r="L1983">
        <v>1</v>
      </c>
      <c r="M1983">
        <v>2</v>
      </c>
      <c r="N1983">
        <v>4</v>
      </c>
      <c r="O1983">
        <v>3</v>
      </c>
      <c r="R1983" t="str">
        <f ca="1">'E6 - Other Vendors'!$C$144</f>
        <v>[Autofilled based on inputs from part 1]</v>
      </c>
      <c r="S1983">
        <v>0</v>
      </c>
      <c r="T1983">
        <v>0</v>
      </c>
      <c r="U1983">
        <v>0</v>
      </c>
      <c r="V1983">
        <v>0</v>
      </c>
      <c r="W1983">
        <v>0</v>
      </c>
      <c r="X1983">
        <v>0</v>
      </c>
      <c r="Y1983">
        <v>0</v>
      </c>
      <c r="Z1983">
        <v>0</v>
      </c>
      <c r="AA1983">
        <v>0</v>
      </c>
      <c r="AB1983">
        <v>0</v>
      </c>
      <c r="AC1983">
        <v>0</v>
      </c>
      <c r="AD1983">
        <v>0</v>
      </c>
      <c r="AJ1983" cm="1">
        <f t="array" aca="1" ref="AJ1983" ca="1">IF(OR(COUNTIF(R1983,$AZ$2:$AZ$19)),0,1)</f>
        <v>0</v>
      </c>
      <c r="AK1983" cm="1">
        <f t="array" ref="AK1983">IF(OR(COUNTIF(S1983,$AZ$2:$AZ$19)),0,1)</f>
        <v>0</v>
      </c>
      <c r="AL1983" cm="1">
        <f t="array" ref="AL1983">IF(OR(COUNTIF(T1983,$AZ$2:$AZ$19)),0,1)</f>
        <v>0</v>
      </c>
      <c r="AM1983" cm="1">
        <f t="array" ref="AM1983">IF(OR(COUNTIF(U1983,$AZ$2:$AZ$19)),0,1)</f>
        <v>0</v>
      </c>
      <c r="AN1983" cm="1">
        <f t="array" ref="AN1983">IF(OR(COUNTIF(V1983,$AZ$2:$AZ$19)),0,1)</f>
        <v>0</v>
      </c>
      <c r="AO1983" cm="1">
        <f t="array" ref="AO1983">IF(OR(COUNTIF(W1983,$AZ$2:$AZ$19)),0,1)</f>
        <v>0</v>
      </c>
      <c r="AP1983" cm="1">
        <f t="array" ref="AP1983">IF(OR(COUNTIF(X1983,$AZ$2:$AZ$19)),0,1)</f>
        <v>0</v>
      </c>
      <c r="AQ1983" cm="1">
        <f t="array" ref="AQ1983">IF(OR(COUNTIF(Y1983,$AZ$2:$AZ$19)),0,1)</f>
        <v>0</v>
      </c>
      <c r="AR1983" cm="1">
        <f t="array" ref="AR1983">IF(OR(COUNTIF(Z1983,$AZ$2:$AZ$19)),0,1)</f>
        <v>0</v>
      </c>
      <c r="AS1983" cm="1">
        <f t="array" ref="AS1983">IF(OR(COUNTIF(AA1983,$AZ$2:$AZ$19)),0,1)</f>
        <v>0</v>
      </c>
      <c r="AT1983" cm="1">
        <f t="array" ref="AT1983">IF(OR(COUNTIF(AB1983,$AZ$2:$AZ$19)),0,1)</f>
        <v>0</v>
      </c>
      <c r="AU1983" cm="1">
        <f t="array" ref="AU1983">IF(OR(COUNTIF(AC1983,$AZ$2:$AZ$19)),0,1)</f>
        <v>0</v>
      </c>
      <c r="AV1983" cm="1">
        <f t="array" ref="AV1983">IF(OR(COUNTIF(AD1983,$AZ$2:$AZ$19)),0,1)</f>
        <v>0</v>
      </c>
      <c r="AX1983">
        <f t="shared" ca="1" si="35"/>
        <v>0</v>
      </c>
    </row>
    <row r="1984" spans="1:50" x14ac:dyDescent="0.3">
      <c r="A1984" s="88" t="str" cm="1">
        <f t="array" aca="1" ref="A1984" ca="1">IF(AX1984&gt;0,'Licensee Info'!$A$2:$A$2,"#N/A")</f>
        <v>#N/A</v>
      </c>
      <c r="B1984" s="88" t="str">
        <f>'Cover Sheet'!$A$3</f>
        <v>[insert AFS Reporting Period]</v>
      </c>
      <c r="C1984" s="88" t="str">
        <f>'Cover Sheet'!$D$3</f>
        <v>[insert all medical and adult-use license record numbers covered by this AFS]</v>
      </c>
      <c r="D1984" s="88" t="str">
        <f>'Cover Sheet'!$A$6</f>
        <v>[insert name of firm]</v>
      </c>
      <c r="E1984" s="88" t="str">
        <f>'Cover Sheet'!$B$6</f>
        <v>[insert CPA name]</v>
      </c>
      <c r="F1984" s="88" t="str">
        <f>'Cover Sheet'!$B$8</f>
        <v>[insert CPA license number]</v>
      </c>
      <c r="G1984" s="88" t="str">
        <f>'Cover Sheet'!$D$6</f>
        <v>[insert direct email address]</v>
      </c>
      <c r="H1984" s="88" t="str">
        <f>'Cover Sheet'!$D$8</f>
        <v>[insert direct phone number]</v>
      </c>
      <c r="I1984" s="88" t="str">
        <f>'Cover Sheet'!$D$10</f>
        <v>[insert firm mailing address]</v>
      </c>
      <c r="J1984" s="88" t="str">
        <f>'Licensee Info'!$E$2</f>
        <v>Report not attested to correctly</v>
      </c>
      <c r="K1984" s="91" t="s">
        <v>310</v>
      </c>
      <c r="L1984" s="91">
        <v>1</v>
      </c>
      <c r="M1984" s="91">
        <v>2</v>
      </c>
      <c r="N1984" s="91">
        <v>4</v>
      </c>
      <c r="O1984" s="91">
        <v>4</v>
      </c>
      <c r="P1984" s="91"/>
      <c r="Q1984" s="91"/>
      <c r="R1984" s="91" t="str">
        <f ca="1">'E6 - Other Vendors'!$C$144</f>
        <v>[Autofilled based on inputs from part 1]</v>
      </c>
      <c r="S1984" s="91">
        <v>0</v>
      </c>
      <c r="T1984" s="91">
        <v>0</v>
      </c>
      <c r="U1984" s="91">
        <v>0</v>
      </c>
      <c r="V1984" s="91">
        <v>0</v>
      </c>
      <c r="W1984" s="91">
        <v>0</v>
      </c>
      <c r="X1984" s="91">
        <v>0</v>
      </c>
      <c r="Y1984" s="91">
        <v>0</v>
      </c>
      <c r="Z1984" s="91">
        <v>0</v>
      </c>
      <c r="AA1984" s="91">
        <v>0</v>
      </c>
      <c r="AB1984" s="91">
        <v>0</v>
      </c>
      <c r="AC1984" s="91">
        <v>0</v>
      </c>
      <c r="AD1984" s="91">
        <v>0</v>
      </c>
      <c r="AE1984" s="91"/>
      <c r="AF1984" s="91"/>
      <c r="AG1984" s="91"/>
      <c r="AH1984" s="91"/>
      <c r="AJ1984" cm="1">
        <f t="array" aca="1" ref="AJ1984" ca="1">IF(OR(COUNTIF(R1984,$AZ$2:$AZ$19)),0,1)</f>
        <v>0</v>
      </c>
      <c r="AK1984" cm="1">
        <f t="array" ref="AK1984">IF(OR(COUNTIF(S1984,$AZ$2:$AZ$19)),0,1)</f>
        <v>0</v>
      </c>
      <c r="AL1984" cm="1">
        <f t="array" ref="AL1984">IF(OR(COUNTIF(T1984,$AZ$2:$AZ$19)),0,1)</f>
        <v>0</v>
      </c>
      <c r="AM1984" cm="1">
        <f t="array" ref="AM1984">IF(OR(COUNTIF(U1984,$AZ$2:$AZ$19)),0,1)</f>
        <v>0</v>
      </c>
      <c r="AN1984" cm="1">
        <f t="array" ref="AN1984">IF(OR(COUNTIF(V1984,$AZ$2:$AZ$19)),0,1)</f>
        <v>0</v>
      </c>
      <c r="AO1984" cm="1">
        <f t="array" ref="AO1984">IF(OR(COUNTIF(W1984,$AZ$2:$AZ$19)),0,1)</f>
        <v>0</v>
      </c>
      <c r="AP1984" cm="1">
        <f t="array" ref="AP1984">IF(OR(COUNTIF(X1984,$AZ$2:$AZ$19)),0,1)</f>
        <v>0</v>
      </c>
      <c r="AQ1984" cm="1">
        <f t="array" ref="AQ1984">IF(OR(COUNTIF(Y1984,$AZ$2:$AZ$19)),0,1)</f>
        <v>0</v>
      </c>
      <c r="AR1984" cm="1">
        <f t="array" ref="AR1984">IF(OR(COUNTIF(Z1984,$AZ$2:$AZ$19)),0,1)</f>
        <v>0</v>
      </c>
      <c r="AS1984" cm="1">
        <f t="array" ref="AS1984">IF(OR(COUNTIF(AA1984,$AZ$2:$AZ$19)),0,1)</f>
        <v>0</v>
      </c>
      <c r="AT1984" cm="1">
        <f t="array" ref="AT1984">IF(OR(COUNTIF(AB1984,$AZ$2:$AZ$19)),0,1)</f>
        <v>0</v>
      </c>
      <c r="AU1984" cm="1">
        <f t="array" ref="AU1984">IF(OR(COUNTIF(AC1984,$AZ$2:$AZ$19)),0,1)</f>
        <v>0</v>
      </c>
      <c r="AV1984" cm="1">
        <f t="array" ref="AV1984">IF(OR(COUNTIF(AD1984,$AZ$2:$AZ$19)),0,1)</f>
        <v>0</v>
      </c>
      <c r="AX1984">
        <f t="shared" ca="1" si="35"/>
        <v>0</v>
      </c>
    </row>
    <row r="1985" spans="1:50" x14ac:dyDescent="0.3">
      <c r="A1985" s="92" t="str" cm="1">
        <f t="array" aca="1" ref="A1985" ca="1">IF(AX1985&gt;0,'Licensee Info'!$A$2:$A$2,"#N/A")</f>
        <v>#N/A</v>
      </c>
      <c r="B1985" s="88" t="str">
        <f>'Cover Sheet'!$A$3</f>
        <v>[insert AFS Reporting Period]</v>
      </c>
      <c r="C1985" s="88" t="str">
        <f>'Cover Sheet'!$D$3</f>
        <v>[insert all medical and adult-use license record numbers covered by this AFS]</v>
      </c>
      <c r="D1985" s="88" t="str">
        <f>'Cover Sheet'!$A$6</f>
        <v>[insert name of firm]</v>
      </c>
      <c r="E1985" s="88" t="str">
        <f>'Cover Sheet'!$B$6</f>
        <v>[insert CPA name]</v>
      </c>
      <c r="F1985" s="88" t="str">
        <f>'Cover Sheet'!$B$8</f>
        <v>[insert CPA license number]</v>
      </c>
      <c r="G1985" s="88" t="str">
        <f>'Cover Sheet'!$D$6</f>
        <v>[insert direct email address]</v>
      </c>
      <c r="H1985" s="88" t="str">
        <f>'Cover Sheet'!$D$8</f>
        <v>[insert direct phone number]</v>
      </c>
      <c r="I1985" s="88" t="str">
        <f>'Cover Sheet'!$D$10</f>
        <v>[insert firm mailing address]</v>
      </c>
      <c r="J1985" s="88" t="str">
        <f>'Licensee Info'!$E$2</f>
        <v>Report not attested to correctly</v>
      </c>
      <c r="K1985" t="s">
        <v>310</v>
      </c>
      <c r="L1985">
        <v>1</v>
      </c>
      <c r="M1985">
        <v>2</v>
      </c>
      <c r="N1985">
        <v>4</v>
      </c>
      <c r="O1985">
        <v>5</v>
      </c>
      <c r="R1985" t="str">
        <f ca="1">'E6 - Other Vendors'!$C$144</f>
        <v>[Autofilled based on inputs from part 1]</v>
      </c>
      <c r="S1985">
        <v>0</v>
      </c>
      <c r="T1985">
        <v>0</v>
      </c>
      <c r="U1985">
        <v>0</v>
      </c>
      <c r="V1985">
        <v>0</v>
      </c>
      <c r="W1985">
        <v>0</v>
      </c>
      <c r="X1985">
        <v>0</v>
      </c>
      <c r="Y1985">
        <v>0</v>
      </c>
      <c r="Z1985">
        <v>0</v>
      </c>
      <c r="AA1985">
        <v>0</v>
      </c>
      <c r="AB1985">
        <v>0</v>
      </c>
      <c r="AC1985">
        <v>0</v>
      </c>
      <c r="AD1985">
        <v>0</v>
      </c>
      <c r="AJ1985" cm="1">
        <f t="array" aca="1" ref="AJ1985" ca="1">IF(OR(COUNTIF(R1985,$AZ$2:$AZ$19)),0,1)</f>
        <v>0</v>
      </c>
      <c r="AK1985" cm="1">
        <f t="array" ref="AK1985">IF(OR(COUNTIF(S1985,$AZ$2:$AZ$19)),0,1)</f>
        <v>0</v>
      </c>
      <c r="AL1985" cm="1">
        <f t="array" ref="AL1985">IF(OR(COUNTIF(T1985,$AZ$2:$AZ$19)),0,1)</f>
        <v>0</v>
      </c>
      <c r="AM1985" cm="1">
        <f t="array" ref="AM1985">IF(OR(COUNTIF(U1985,$AZ$2:$AZ$19)),0,1)</f>
        <v>0</v>
      </c>
      <c r="AN1985" cm="1">
        <f t="array" ref="AN1985">IF(OR(COUNTIF(V1985,$AZ$2:$AZ$19)),0,1)</f>
        <v>0</v>
      </c>
      <c r="AO1985" cm="1">
        <f t="array" ref="AO1985">IF(OR(COUNTIF(W1985,$AZ$2:$AZ$19)),0,1)</f>
        <v>0</v>
      </c>
      <c r="AP1985" cm="1">
        <f t="array" ref="AP1985">IF(OR(COUNTIF(X1985,$AZ$2:$AZ$19)),0,1)</f>
        <v>0</v>
      </c>
      <c r="AQ1985" cm="1">
        <f t="array" ref="AQ1985">IF(OR(COUNTIF(Y1985,$AZ$2:$AZ$19)),0,1)</f>
        <v>0</v>
      </c>
      <c r="AR1985" cm="1">
        <f t="array" ref="AR1985">IF(OR(COUNTIF(Z1985,$AZ$2:$AZ$19)),0,1)</f>
        <v>0</v>
      </c>
      <c r="AS1985" cm="1">
        <f t="array" ref="AS1985">IF(OR(COUNTIF(AA1985,$AZ$2:$AZ$19)),0,1)</f>
        <v>0</v>
      </c>
      <c r="AT1985" cm="1">
        <f t="array" ref="AT1985">IF(OR(COUNTIF(AB1985,$AZ$2:$AZ$19)),0,1)</f>
        <v>0</v>
      </c>
      <c r="AU1985" cm="1">
        <f t="array" ref="AU1985">IF(OR(COUNTIF(AC1985,$AZ$2:$AZ$19)),0,1)</f>
        <v>0</v>
      </c>
      <c r="AV1985" cm="1">
        <f t="array" ref="AV1985">IF(OR(COUNTIF(AD1985,$AZ$2:$AZ$19)),0,1)</f>
        <v>0</v>
      </c>
      <c r="AX1985">
        <f t="shared" ca="1" si="35"/>
        <v>0</v>
      </c>
    </row>
    <row r="1986" spans="1:50" x14ac:dyDescent="0.3">
      <c r="A1986" s="88" t="str" cm="1">
        <f t="array" aca="1" ref="A1986" ca="1">IF(AX1986&gt;0,'Licensee Info'!$A$2:$A$2,"#N/A")</f>
        <v>#N/A</v>
      </c>
      <c r="B1986" s="88" t="str">
        <f>'Cover Sheet'!$A$3</f>
        <v>[insert AFS Reporting Period]</v>
      </c>
      <c r="C1986" s="88" t="str">
        <f>'Cover Sheet'!$D$3</f>
        <v>[insert all medical and adult-use license record numbers covered by this AFS]</v>
      </c>
      <c r="D1986" s="88" t="str">
        <f>'Cover Sheet'!$A$6</f>
        <v>[insert name of firm]</v>
      </c>
      <c r="E1986" s="88" t="str">
        <f>'Cover Sheet'!$B$6</f>
        <v>[insert CPA name]</v>
      </c>
      <c r="F1986" s="88" t="str">
        <f>'Cover Sheet'!$B$8</f>
        <v>[insert CPA license number]</v>
      </c>
      <c r="G1986" s="88" t="str">
        <f>'Cover Sheet'!$D$6</f>
        <v>[insert direct email address]</v>
      </c>
      <c r="H1986" s="88" t="str">
        <f>'Cover Sheet'!$D$8</f>
        <v>[insert direct phone number]</v>
      </c>
      <c r="I1986" s="88" t="str">
        <f>'Cover Sheet'!$D$10</f>
        <v>[insert firm mailing address]</v>
      </c>
      <c r="J1986" s="88" t="str">
        <f>'Licensee Info'!$E$2</f>
        <v>Report not attested to correctly</v>
      </c>
      <c r="K1986" s="91" t="s">
        <v>310</v>
      </c>
      <c r="L1986" s="91">
        <v>1</v>
      </c>
      <c r="M1986" s="91">
        <v>2</v>
      </c>
      <c r="N1986" s="91">
        <v>4</v>
      </c>
      <c r="O1986" s="91">
        <v>6</v>
      </c>
      <c r="P1986" s="91"/>
      <c r="Q1986" s="91"/>
      <c r="R1986" s="91" t="str">
        <f ca="1">'E6 - Other Vendors'!$C$144</f>
        <v>[Autofilled based on inputs from part 1]</v>
      </c>
      <c r="S1986" s="91">
        <v>0</v>
      </c>
      <c r="T1986" s="91">
        <v>0</v>
      </c>
      <c r="U1986" s="91">
        <v>0</v>
      </c>
      <c r="V1986" s="91">
        <v>0</v>
      </c>
      <c r="W1986" s="91">
        <v>0</v>
      </c>
      <c r="X1986" s="91">
        <v>0</v>
      </c>
      <c r="Y1986" s="91">
        <v>0</v>
      </c>
      <c r="Z1986" s="91">
        <v>0</v>
      </c>
      <c r="AA1986" s="91">
        <v>0</v>
      </c>
      <c r="AB1986" s="91">
        <v>0</v>
      </c>
      <c r="AC1986" s="91">
        <v>0</v>
      </c>
      <c r="AD1986" s="91">
        <v>0</v>
      </c>
      <c r="AE1986" s="91"/>
      <c r="AF1986" s="91"/>
      <c r="AG1986" s="91"/>
      <c r="AH1986" s="91"/>
      <c r="AJ1986" cm="1">
        <f t="array" aca="1" ref="AJ1986" ca="1">IF(OR(COUNTIF(R1986,$AZ$2:$AZ$19)),0,1)</f>
        <v>0</v>
      </c>
      <c r="AK1986" cm="1">
        <f t="array" ref="AK1986">IF(OR(COUNTIF(S1986,$AZ$2:$AZ$19)),0,1)</f>
        <v>0</v>
      </c>
      <c r="AL1986" cm="1">
        <f t="array" ref="AL1986">IF(OR(COUNTIF(T1986,$AZ$2:$AZ$19)),0,1)</f>
        <v>0</v>
      </c>
      <c r="AM1986" cm="1">
        <f t="array" ref="AM1986">IF(OR(COUNTIF(U1986,$AZ$2:$AZ$19)),0,1)</f>
        <v>0</v>
      </c>
      <c r="AN1986" cm="1">
        <f t="array" ref="AN1986">IF(OR(COUNTIF(V1986,$AZ$2:$AZ$19)),0,1)</f>
        <v>0</v>
      </c>
      <c r="AO1986" cm="1">
        <f t="array" ref="AO1986">IF(OR(COUNTIF(W1986,$AZ$2:$AZ$19)),0,1)</f>
        <v>0</v>
      </c>
      <c r="AP1986" cm="1">
        <f t="array" ref="AP1986">IF(OR(COUNTIF(X1986,$AZ$2:$AZ$19)),0,1)</f>
        <v>0</v>
      </c>
      <c r="AQ1986" cm="1">
        <f t="array" ref="AQ1986">IF(OR(COUNTIF(Y1986,$AZ$2:$AZ$19)),0,1)</f>
        <v>0</v>
      </c>
      <c r="AR1986" cm="1">
        <f t="array" ref="AR1986">IF(OR(COUNTIF(Z1986,$AZ$2:$AZ$19)),0,1)</f>
        <v>0</v>
      </c>
      <c r="AS1986" cm="1">
        <f t="array" ref="AS1986">IF(OR(COUNTIF(AA1986,$AZ$2:$AZ$19)),0,1)</f>
        <v>0</v>
      </c>
      <c r="AT1986" cm="1">
        <f t="array" ref="AT1986">IF(OR(COUNTIF(AB1986,$AZ$2:$AZ$19)),0,1)</f>
        <v>0</v>
      </c>
      <c r="AU1986" cm="1">
        <f t="array" ref="AU1986">IF(OR(COUNTIF(AC1986,$AZ$2:$AZ$19)),0,1)</f>
        <v>0</v>
      </c>
      <c r="AV1986" cm="1">
        <f t="array" ref="AV1986">IF(OR(COUNTIF(AD1986,$AZ$2:$AZ$19)),0,1)</f>
        <v>0</v>
      </c>
      <c r="AX1986">
        <f t="shared" ca="1" si="35"/>
        <v>0</v>
      </c>
    </row>
    <row r="1987" spans="1:50" x14ac:dyDescent="0.3">
      <c r="A1987" s="92" t="str" cm="1">
        <f t="array" aca="1" ref="A1987" ca="1">IF(AX1987&gt;0,'Licensee Info'!$A$2:$A$2,"#N/A")</f>
        <v>#N/A</v>
      </c>
      <c r="B1987" s="88" t="str">
        <f>'Cover Sheet'!$A$3</f>
        <v>[insert AFS Reporting Period]</v>
      </c>
      <c r="C1987" s="88" t="str">
        <f>'Cover Sheet'!$D$3</f>
        <v>[insert all medical and adult-use license record numbers covered by this AFS]</v>
      </c>
      <c r="D1987" s="88" t="str">
        <f>'Cover Sheet'!$A$6</f>
        <v>[insert name of firm]</v>
      </c>
      <c r="E1987" s="88" t="str">
        <f>'Cover Sheet'!$B$6</f>
        <v>[insert CPA name]</v>
      </c>
      <c r="F1987" s="88" t="str">
        <f>'Cover Sheet'!$B$8</f>
        <v>[insert CPA license number]</v>
      </c>
      <c r="G1987" s="88" t="str">
        <f>'Cover Sheet'!$D$6</f>
        <v>[insert direct email address]</v>
      </c>
      <c r="H1987" s="88" t="str">
        <f>'Cover Sheet'!$D$8</f>
        <v>[insert direct phone number]</v>
      </c>
      <c r="I1987" s="88" t="str">
        <f>'Cover Sheet'!$D$10</f>
        <v>[insert firm mailing address]</v>
      </c>
      <c r="J1987" s="88" t="str">
        <f>'Licensee Info'!$E$2</f>
        <v>Report not attested to correctly</v>
      </c>
      <c r="K1987" t="s">
        <v>310</v>
      </c>
      <c r="L1987">
        <v>1</v>
      </c>
      <c r="M1987">
        <v>2</v>
      </c>
      <c r="N1987">
        <v>4</v>
      </c>
      <c r="O1987">
        <v>7</v>
      </c>
      <c r="R1987" t="str">
        <f ca="1">'E6 - Other Vendors'!$C$144</f>
        <v>[Autofilled based on inputs from part 1]</v>
      </c>
      <c r="S1987">
        <v>0</v>
      </c>
      <c r="T1987">
        <v>0</v>
      </c>
      <c r="U1987">
        <v>0</v>
      </c>
      <c r="V1987">
        <v>0</v>
      </c>
      <c r="W1987">
        <v>0</v>
      </c>
      <c r="X1987">
        <v>0</v>
      </c>
      <c r="Y1987">
        <v>0</v>
      </c>
      <c r="Z1987">
        <v>0</v>
      </c>
      <c r="AA1987">
        <v>0</v>
      </c>
      <c r="AB1987">
        <v>0</v>
      </c>
      <c r="AC1987">
        <v>0</v>
      </c>
      <c r="AD1987">
        <v>0</v>
      </c>
      <c r="AJ1987" cm="1">
        <f t="array" aca="1" ref="AJ1987" ca="1">IF(OR(COUNTIF(R1987,$AZ$2:$AZ$19)),0,1)</f>
        <v>0</v>
      </c>
      <c r="AK1987" cm="1">
        <f t="array" ref="AK1987">IF(OR(COUNTIF(S1987,$AZ$2:$AZ$19)),0,1)</f>
        <v>0</v>
      </c>
      <c r="AL1987" cm="1">
        <f t="array" ref="AL1987">IF(OR(COUNTIF(T1987,$AZ$2:$AZ$19)),0,1)</f>
        <v>0</v>
      </c>
      <c r="AM1987" cm="1">
        <f t="array" ref="AM1987">IF(OR(COUNTIF(U1987,$AZ$2:$AZ$19)),0,1)</f>
        <v>0</v>
      </c>
      <c r="AN1987" cm="1">
        <f t="array" ref="AN1987">IF(OR(COUNTIF(V1987,$AZ$2:$AZ$19)),0,1)</f>
        <v>0</v>
      </c>
      <c r="AO1987" cm="1">
        <f t="array" ref="AO1987">IF(OR(COUNTIF(W1987,$AZ$2:$AZ$19)),0,1)</f>
        <v>0</v>
      </c>
      <c r="AP1987" cm="1">
        <f t="array" ref="AP1987">IF(OR(COUNTIF(X1987,$AZ$2:$AZ$19)),0,1)</f>
        <v>0</v>
      </c>
      <c r="AQ1987" cm="1">
        <f t="array" ref="AQ1987">IF(OR(COUNTIF(Y1987,$AZ$2:$AZ$19)),0,1)</f>
        <v>0</v>
      </c>
      <c r="AR1987" cm="1">
        <f t="array" ref="AR1987">IF(OR(COUNTIF(Z1987,$AZ$2:$AZ$19)),0,1)</f>
        <v>0</v>
      </c>
      <c r="AS1987" cm="1">
        <f t="array" ref="AS1987">IF(OR(COUNTIF(AA1987,$AZ$2:$AZ$19)),0,1)</f>
        <v>0</v>
      </c>
      <c r="AT1987" cm="1">
        <f t="array" ref="AT1987">IF(OR(COUNTIF(AB1987,$AZ$2:$AZ$19)),0,1)</f>
        <v>0</v>
      </c>
      <c r="AU1987" cm="1">
        <f t="array" ref="AU1987">IF(OR(COUNTIF(AC1987,$AZ$2:$AZ$19)),0,1)</f>
        <v>0</v>
      </c>
      <c r="AV1987" cm="1">
        <f t="array" ref="AV1987">IF(OR(COUNTIF(AD1987,$AZ$2:$AZ$19)),0,1)</f>
        <v>0</v>
      </c>
      <c r="AX1987">
        <f t="shared" ca="1" si="35"/>
        <v>0</v>
      </c>
    </row>
    <row r="1988" spans="1:50" x14ac:dyDescent="0.3">
      <c r="A1988" s="88" t="str" cm="1">
        <f t="array" aca="1" ref="A1988" ca="1">IF(AX1988&gt;0,'Licensee Info'!$A$2:$A$2,"#N/A")</f>
        <v>#N/A</v>
      </c>
      <c r="B1988" s="88" t="str">
        <f>'Cover Sheet'!$A$3</f>
        <v>[insert AFS Reporting Period]</v>
      </c>
      <c r="C1988" s="88" t="str">
        <f>'Cover Sheet'!$D$3</f>
        <v>[insert all medical and adult-use license record numbers covered by this AFS]</v>
      </c>
      <c r="D1988" s="88" t="str">
        <f>'Cover Sheet'!$A$6</f>
        <v>[insert name of firm]</v>
      </c>
      <c r="E1988" s="88" t="str">
        <f>'Cover Sheet'!$B$6</f>
        <v>[insert CPA name]</v>
      </c>
      <c r="F1988" s="88" t="str">
        <f>'Cover Sheet'!$B$8</f>
        <v>[insert CPA license number]</v>
      </c>
      <c r="G1988" s="88" t="str">
        <f>'Cover Sheet'!$D$6</f>
        <v>[insert direct email address]</v>
      </c>
      <c r="H1988" s="88" t="str">
        <f>'Cover Sheet'!$D$8</f>
        <v>[insert direct phone number]</v>
      </c>
      <c r="I1988" s="88" t="str">
        <f>'Cover Sheet'!$D$10</f>
        <v>[insert firm mailing address]</v>
      </c>
      <c r="J1988" s="88" t="str">
        <f>'Licensee Info'!$E$2</f>
        <v>Report not attested to correctly</v>
      </c>
      <c r="K1988" s="91" t="s">
        <v>310</v>
      </c>
      <c r="L1988" s="91">
        <v>1</v>
      </c>
      <c r="M1988" s="91">
        <v>2</v>
      </c>
      <c r="N1988" s="91">
        <v>4</v>
      </c>
      <c r="O1988" s="91">
        <v>8</v>
      </c>
      <c r="P1988" s="91"/>
      <c r="Q1988" s="91"/>
      <c r="R1988" s="91" t="str">
        <f ca="1">'E6 - Other Vendors'!$C$144</f>
        <v>[Autofilled based on inputs from part 1]</v>
      </c>
      <c r="S1988" s="91">
        <v>0</v>
      </c>
      <c r="T1988" s="91">
        <v>0</v>
      </c>
      <c r="U1988" s="91">
        <v>0</v>
      </c>
      <c r="V1988" s="91">
        <v>0</v>
      </c>
      <c r="W1988" s="91">
        <v>0</v>
      </c>
      <c r="X1988" s="91">
        <v>0</v>
      </c>
      <c r="Y1988" s="91">
        <v>0</v>
      </c>
      <c r="Z1988" s="91">
        <v>0</v>
      </c>
      <c r="AA1988" s="91">
        <v>0</v>
      </c>
      <c r="AB1988" s="91">
        <v>0</v>
      </c>
      <c r="AC1988" s="91">
        <v>0</v>
      </c>
      <c r="AD1988" s="91">
        <v>0</v>
      </c>
      <c r="AE1988" s="91"/>
      <c r="AF1988" s="91"/>
      <c r="AG1988" s="91"/>
      <c r="AH1988" s="91"/>
      <c r="AJ1988" cm="1">
        <f t="array" aca="1" ref="AJ1988" ca="1">IF(OR(COUNTIF(R1988,$AZ$2:$AZ$19)),0,1)</f>
        <v>0</v>
      </c>
      <c r="AK1988" cm="1">
        <f t="array" ref="AK1988">IF(OR(COUNTIF(S1988,$AZ$2:$AZ$19)),0,1)</f>
        <v>0</v>
      </c>
      <c r="AL1988" cm="1">
        <f t="array" ref="AL1988">IF(OR(COUNTIF(T1988,$AZ$2:$AZ$19)),0,1)</f>
        <v>0</v>
      </c>
      <c r="AM1988" cm="1">
        <f t="array" ref="AM1988">IF(OR(COUNTIF(U1988,$AZ$2:$AZ$19)),0,1)</f>
        <v>0</v>
      </c>
      <c r="AN1988" cm="1">
        <f t="array" ref="AN1988">IF(OR(COUNTIF(V1988,$AZ$2:$AZ$19)),0,1)</f>
        <v>0</v>
      </c>
      <c r="AO1988" cm="1">
        <f t="array" ref="AO1988">IF(OR(COUNTIF(W1988,$AZ$2:$AZ$19)),0,1)</f>
        <v>0</v>
      </c>
      <c r="AP1988" cm="1">
        <f t="array" ref="AP1988">IF(OR(COUNTIF(X1988,$AZ$2:$AZ$19)),0,1)</f>
        <v>0</v>
      </c>
      <c r="AQ1988" cm="1">
        <f t="array" ref="AQ1988">IF(OR(COUNTIF(Y1988,$AZ$2:$AZ$19)),0,1)</f>
        <v>0</v>
      </c>
      <c r="AR1988" cm="1">
        <f t="array" ref="AR1988">IF(OR(COUNTIF(Z1988,$AZ$2:$AZ$19)),0,1)</f>
        <v>0</v>
      </c>
      <c r="AS1988" cm="1">
        <f t="array" ref="AS1988">IF(OR(COUNTIF(AA1988,$AZ$2:$AZ$19)),0,1)</f>
        <v>0</v>
      </c>
      <c r="AT1988" cm="1">
        <f t="array" ref="AT1988">IF(OR(COUNTIF(AB1988,$AZ$2:$AZ$19)),0,1)</f>
        <v>0</v>
      </c>
      <c r="AU1988" cm="1">
        <f t="array" ref="AU1988">IF(OR(COUNTIF(AC1988,$AZ$2:$AZ$19)),0,1)</f>
        <v>0</v>
      </c>
      <c r="AV1988" cm="1">
        <f t="array" ref="AV1988">IF(OR(COUNTIF(AD1988,$AZ$2:$AZ$19)),0,1)</f>
        <v>0</v>
      </c>
      <c r="AX1988">
        <f t="shared" ca="1" si="35"/>
        <v>0</v>
      </c>
    </row>
    <row r="1989" spans="1:50" x14ac:dyDescent="0.3">
      <c r="A1989" s="92" t="str" cm="1">
        <f t="array" aca="1" ref="A1989" ca="1">IF(AX1989&gt;0,'Licensee Info'!$A$2:$A$2,"#N/A")</f>
        <v>#N/A</v>
      </c>
      <c r="B1989" s="88" t="str">
        <f>'Cover Sheet'!$A$3</f>
        <v>[insert AFS Reporting Period]</v>
      </c>
      <c r="C1989" s="88" t="str">
        <f>'Cover Sheet'!$D$3</f>
        <v>[insert all medical and adult-use license record numbers covered by this AFS]</v>
      </c>
      <c r="D1989" s="88" t="str">
        <f>'Cover Sheet'!$A$6</f>
        <v>[insert name of firm]</v>
      </c>
      <c r="E1989" s="88" t="str">
        <f>'Cover Sheet'!$B$6</f>
        <v>[insert CPA name]</v>
      </c>
      <c r="F1989" s="88" t="str">
        <f>'Cover Sheet'!$B$8</f>
        <v>[insert CPA license number]</v>
      </c>
      <c r="G1989" s="88" t="str">
        <f>'Cover Sheet'!$D$6</f>
        <v>[insert direct email address]</v>
      </c>
      <c r="H1989" s="88" t="str">
        <f>'Cover Sheet'!$D$8</f>
        <v>[insert direct phone number]</v>
      </c>
      <c r="I1989" s="88" t="str">
        <f>'Cover Sheet'!$D$10</f>
        <v>[insert firm mailing address]</v>
      </c>
      <c r="J1989" s="88" t="str">
        <f>'Licensee Info'!$E$2</f>
        <v>Report not attested to correctly</v>
      </c>
      <c r="K1989" t="s">
        <v>310</v>
      </c>
      <c r="L1989">
        <v>1</v>
      </c>
      <c r="M1989">
        <v>2</v>
      </c>
      <c r="N1989">
        <v>4</v>
      </c>
      <c r="O1989">
        <v>9</v>
      </c>
      <c r="R1989" t="str">
        <f ca="1">'E6 - Other Vendors'!$C$144</f>
        <v>[Autofilled based on inputs from part 1]</v>
      </c>
      <c r="S1989">
        <v>0</v>
      </c>
      <c r="T1989">
        <v>0</v>
      </c>
      <c r="U1989">
        <v>0</v>
      </c>
      <c r="V1989">
        <v>0</v>
      </c>
      <c r="W1989">
        <v>0</v>
      </c>
      <c r="X1989">
        <v>0</v>
      </c>
      <c r="Y1989">
        <v>0</v>
      </c>
      <c r="Z1989">
        <v>0</v>
      </c>
      <c r="AA1989">
        <v>0</v>
      </c>
      <c r="AB1989">
        <v>0</v>
      </c>
      <c r="AC1989">
        <v>0</v>
      </c>
      <c r="AD1989">
        <v>0</v>
      </c>
      <c r="AJ1989" cm="1">
        <f t="array" aca="1" ref="AJ1989" ca="1">IF(OR(COUNTIF(R1989,$AZ$2:$AZ$19)),0,1)</f>
        <v>0</v>
      </c>
      <c r="AK1989" cm="1">
        <f t="array" ref="AK1989">IF(OR(COUNTIF(S1989,$AZ$2:$AZ$19)),0,1)</f>
        <v>0</v>
      </c>
      <c r="AL1989" cm="1">
        <f t="array" ref="AL1989">IF(OR(COUNTIF(T1989,$AZ$2:$AZ$19)),0,1)</f>
        <v>0</v>
      </c>
      <c r="AM1989" cm="1">
        <f t="array" ref="AM1989">IF(OR(COUNTIF(U1989,$AZ$2:$AZ$19)),0,1)</f>
        <v>0</v>
      </c>
      <c r="AN1989" cm="1">
        <f t="array" ref="AN1989">IF(OR(COUNTIF(V1989,$AZ$2:$AZ$19)),0,1)</f>
        <v>0</v>
      </c>
      <c r="AO1989" cm="1">
        <f t="array" ref="AO1989">IF(OR(COUNTIF(W1989,$AZ$2:$AZ$19)),0,1)</f>
        <v>0</v>
      </c>
      <c r="AP1989" cm="1">
        <f t="array" ref="AP1989">IF(OR(COUNTIF(X1989,$AZ$2:$AZ$19)),0,1)</f>
        <v>0</v>
      </c>
      <c r="AQ1989" cm="1">
        <f t="array" ref="AQ1989">IF(OR(COUNTIF(Y1989,$AZ$2:$AZ$19)),0,1)</f>
        <v>0</v>
      </c>
      <c r="AR1989" cm="1">
        <f t="array" ref="AR1989">IF(OR(COUNTIF(Z1989,$AZ$2:$AZ$19)),0,1)</f>
        <v>0</v>
      </c>
      <c r="AS1989" cm="1">
        <f t="array" ref="AS1989">IF(OR(COUNTIF(AA1989,$AZ$2:$AZ$19)),0,1)</f>
        <v>0</v>
      </c>
      <c r="AT1989" cm="1">
        <f t="array" ref="AT1989">IF(OR(COUNTIF(AB1989,$AZ$2:$AZ$19)),0,1)</f>
        <v>0</v>
      </c>
      <c r="AU1989" cm="1">
        <f t="array" ref="AU1989">IF(OR(COUNTIF(AC1989,$AZ$2:$AZ$19)),0,1)</f>
        <v>0</v>
      </c>
      <c r="AV1989" cm="1">
        <f t="array" ref="AV1989">IF(OR(COUNTIF(AD1989,$AZ$2:$AZ$19)),0,1)</f>
        <v>0</v>
      </c>
      <c r="AX1989">
        <f t="shared" ca="1" si="35"/>
        <v>0</v>
      </c>
    </row>
    <row r="1990" spans="1:50" x14ac:dyDescent="0.3">
      <c r="A1990" s="88" t="str" cm="1">
        <f t="array" aca="1" ref="A1990" ca="1">IF(AX1990&gt;0,'Licensee Info'!$A$2:$A$2,"#N/A")</f>
        <v>#N/A</v>
      </c>
      <c r="B1990" s="88" t="str">
        <f>'Cover Sheet'!$A$3</f>
        <v>[insert AFS Reporting Period]</v>
      </c>
      <c r="C1990" s="88" t="str">
        <f>'Cover Sheet'!$D$3</f>
        <v>[insert all medical and adult-use license record numbers covered by this AFS]</v>
      </c>
      <c r="D1990" s="88" t="str">
        <f>'Cover Sheet'!$A$6</f>
        <v>[insert name of firm]</v>
      </c>
      <c r="E1990" s="88" t="str">
        <f>'Cover Sheet'!$B$6</f>
        <v>[insert CPA name]</v>
      </c>
      <c r="F1990" s="88" t="str">
        <f>'Cover Sheet'!$B$8</f>
        <v>[insert CPA license number]</v>
      </c>
      <c r="G1990" s="88" t="str">
        <f>'Cover Sheet'!$D$6</f>
        <v>[insert direct email address]</v>
      </c>
      <c r="H1990" s="88" t="str">
        <f>'Cover Sheet'!$D$8</f>
        <v>[insert direct phone number]</v>
      </c>
      <c r="I1990" s="88" t="str">
        <f>'Cover Sheet'!$D$10</f>
        <v>[insert firm mailing address]</v>
      </c>
      <c r="J1990" s="88" t="str">
        <f>'Licensee Info'!$E$2</f>
        <v>Report not attested to correctly</v>
      </c>
      <c r="K1990" s="91" t="s">
        <v>310</v>
      </c>
      <c r="L1990" s="91">
        <v>1</v>
      </c>
      <c r="M1990" s="91">
        <v>2</v>
      </c>
      <c r="N1990" s="91">
        <v>4</v>
      </c>
      <c r="O1990" s="91">
        <v>10</v>
      </c>
      <c r="P1990" s="91"/>
      <c r="Q1990" s="91"/>
      <c r="R1990" s="91" t="str">
        <f ca="1">'E6 - Other Vendors'!$C$144</f>
        <v>[Autofilled based on inputs from part 1]</v>
      </c>
      <c r="S1990" s="91">
        <v>0</v>
      </c>
      <c r="T1990" s="91">
        <v>0</v>
      </c>
      <c r="U1990" s="91">
        <v>0</v>
      </c>
      <c r="V1990" s="91">
        <v>0</v>
      </c>
      <c r="W1990" s="91">
        <v>0</v>
      </c>
      <c r="X1990" s="91">
        <v>0</v>
      </c>
      <c r="Y1990" s="91">
        <v>0</v>
      </c>
      <c r="Z1990" s="91">
        <v>0</v>
      </c>
      <c r="AA1990" s="91">
        <v>0</v>
      </c>
      <c r="AB1990" s="91">
        <v>0</v>
      </c>
      <c r="AC1990" s="91">
        <v>0</v>
      </c>
      <c r="AD1990" s="91">
        <v>0</v>
      </c>
      <c r="AE1990" s="91"/>
      <c r="AF1990" s="91"/>
      <c r="AG1990" s="91"/>
      <c r="AH1990" s="91"/>
      <c r="AJ1990" cm="1">
        <f t="array" aca="1" ref="AJ1990" ca="1">IF(OR(COUNTIF(R1990,$AZ$2:$AZ$19)),0,1)</f>
        <v>0</v>
      </c>
      <c r="AK1990" cm="1">
        <f t="array" ref="AK1990">IF(OR(COUNTIF(S1990,$AZ$2:$AZ$19)),0,1)</f>
        <v>0</v>
      </c>
      <c r="AL1990" cm="1">
        <f t="array" ref="AL1990">IF(OR(COUNTIF(T1990,$AZ$2:$AZ$19)),0,1)</f>
        <v>0</v>
      </c>
      <c r="AM1990" cm="1">
        <f t="array" ref="AM1990">IF(OR(COUNTIF(U1990,$AZ$2:$AZ$19)),0,1)</f>
        <v>0</v>
      </c>
      <c r="AN1990" cm="1">
        <f t="array" ref="AN1990">IF(OR(COUNTIF(V1990,$AZ$2:$AZ$19)),0,1)</f>
        <v>0</v>
      </c>
      <c r="AO1990" cm="1">
        <f t="array" ref="AO1990">IF(OR(COUNTIF(W1990,$AZ$2:$AZ$19)),0,1)</f>
        <v>0</v>
      </c>
      <c r="AP1990" cm="1">
        <f t="array" ref="AP1990">IF(OR(COUNTIF(X1990,$AZ$2:$AZ$19)),0,1)</f>
        <v>0</v>
      </c>
      <c r="AQ1990" cm="1">
        <f t="array" ref="AQ1990">IF(OR(COUNTIF(Y1990,$AZ$2:$AZ$19)),0,1)</f>
        <v>0</v>
      </c>
      <c r="AR1990" cm="1">
        <f t="array" ref="AR1990">IF(OR(COUNTIF(Z1990,$AZ$2:$AZ$19)),0,1)</f>
        <v>0</v>
      </c>
      <c r="AS1990" cm="1">
        <f t="array" ref="AS1990">IF(OR(COUNTIF(AA1990,$AZ$2:$AZ$19)),0,1)</f>
        <v>0</v>
      </c>
      <c r="AT1990" cm="1">
        <f t="array" ref="AT1990">IF(OR(COUNTIF(AB1990,$AZ$2:$AZ$19)),0,1)</f>
        <v>0</v>
      </c>
      <c r="AU1990" cm="1">
        <f t="array" ref="AU1990">IF(OR(COUNTIF(AC1990,$AZ$2:$AZ$19)),0,1)</f>
        <v>0</v>
      </c>
      <c r="AV1990" cm="1">
        <f t="array" ref="AV1990">IF(OR(COUNTIF(AD1990,$AZ$2:$AZ$19)),0,1)</f>
        <v>0</v>
      </c>
      <c r="AX1990">
        <f t="shared" ca="1" si="35"/>
        <v>0</v>
      </c>
    </row>
    <row r="1991" spans="1:50" x14ac:dyDescent="0.3">
      <c r="A1991" s="92" t="str" cm="1">
        <f t="array" aca="1" ref="A1991" ca="1">IF(AX1991&gt;0,'Licensee Info'!$A$2:$A$2,"#N/A")</f>
        <v>#N/A</v>
      </c>
      <c r="B1991" s="88" t="str">
        <f>'Cover Sheet'!$A$3</f>
        <v>[insert AFS Reporting Period]</v>
      </c>
      <c r="C1991" s="88" t="str">
        <f>'Cover Sheet'!$D$3</f>
        <v>[insert all medical and adult-use license record numbers covered by this AFS]</v>
      </c>
      <c r="D1991" s="88" t="str">
        <f>'Cover Sheet'!$A$6</f>
        <v>[insert name of firm]</v>
      </c>
      <c r="E1991" s="88" t="str">
        <f>'Cover Sheet'!$B$6</f>
        <v>[insert CPA name]</v>
      </c>
      <c r="F1991" s="88" t="str">
        <f>'Cover Sheet'!$B$8</f>
        <v>[insert CPA license number]</v>
      </c>
      <c r="G1991" s="88" t="str">
        <f>'Cover Sheet'!$D$6</f>
        <v>[insert direct email address]</v>
      </c>
      <c r="H1991" s="88" t="str">
        <f>'Cover Sheet'!$D$8</f>
        <v>[insert direct phone number]</v>
      </c>
      <c r="I1991" s="88" t="str">
        <f>'Cover Sheet'!$D$10</f>
        <v>[insert firm mailing address]</v>
      </c>
      <c r="J1991" s="88" t="str">
        <f>'Licensee Info'!$E$2</f>
        <v>Report not attested to correctly</v>
      </c>
      <c r="K1991" t="s">
        <v>310</v>
      </c>
      <c r="L1991">
        <v>1</v>
      </c>
      <c r="M1991">
        <v>2</v>
      </c>
      <c r="N1991">
        <v>4</v>
      </c>
      <c r="O1991">
        <v>11</v>
      </c>
      <c r="R1991" t="str">
        <f ca="1">'E6 - Other Vendors'!$C$144</f>
        <v>[Autofilled based on inputs from part 1]</v>
      </c>
      <c r="S1991">
        <v>0</v>
      </c>
      <c r="T1991">
        <v>0</v>
      </c>
      <c r="U1991">
        <v>0</v>
      </c>
      <c r="V1991">
        <v>0</v>
      </c>
      <c r="W1991">
        <v>0</v>
      </c>
      <c r="X1991">
        <v>0</v>
      </c>
      <c r="Y1991">
        <v>0</v>
      </c>
      <c r="Z1991">
        <v>0</v>
      </c>
      <c r="AA1991">
        <v>0</v>
      </c>
      <c r="AB1991">
        <v>0</v>
      </c>
      <c r="AC1991">
        <v>0</v>
      </c>
      <c r="AD1991">
        <v>0</v>
      </c>
      <c r="AJ1991" cm="1">
        <f t="array" aca="1" ref="AJ1991" ca="1">IF(OR(COUNTIF(R1991,$AZ$2:$AZ$19)),0,1)</f>
        <v>0</v>
      </c>
      <c r="AK1991" cm="1">
        <f t="array" ref="AK1991">IF(OR(COUNTIF(S1991,$AZ$2:$AZ$19)),0,1)</f>
        <v>0</v>
      </c>
      <c r="AL1991" cm="1">
        <f t="array" ref="AL1991">IF(OR(COUNTIF(T1991,$AZ$2:$AZ$19)),0,1)</f>
        <v>0</v>
      </c>
      <c r="AM1991" cm="1">
        <f t="array" ref="AM1991">IF(OR(COUNTIF(U1991,$AZ$2:$AZ$19)),0,1)</f>
        <v>0</v>
      </c>
      <c r="AN1991" cm="1">
        <f t="array" ref="AN1991">IF(OR(COUNTIF(V1991,$AZ$2:$AZ$19)),0,1)</f>
        <v>0</v>
      </c>
      <c r="AO1991" cm="1">
        <f t="array" ref="AO1991">IF(OR(COUNTIF(W1991,$AZ$2:$AZ$19)),0,1)</f>
        <v>0</v>
      </c>
      <c r="AP1991" cm="1">
        <f t="array" ref="AP1991">IF(OR(COUNTIF(X1991,$AZ$2:$AZ$19)),0,1)</f>
        <v>0</v>
      </c>
      <c r="AQ1991" cm="1">
        <f t="array" ref="AQ1991">IF(OR(COUNTIF(Y1991,$AZ$2:$AZ$19)),0,1)</f>
        <v>0</v>
      </c>
      <c r="AR1991" cm="1">
        <f t="array" ref="AR1991">IF(OR(COUNTIF(Z1991,$AZ$2:$AZ$19)),0,1)</f>
        <v>0</v>
      </c>
      <c r="AS1991" cm="1">
        <f t="array" ref="AS1991">IF(OR(COUNTIF(AA1991,$AZ$2:$AZ$19)),0,1)</f>
        <v>0</v>
      </c>
      <c r="AT1991" cm="1">
        <f t="array" ref="AT1991">IF(OR(COUNTIF(AB1991,$AZ$2:$AZ$19)),0,1)</f>
        <v>0</v>
      </c>
      <c r="AU1991" cm="1">
        <f t="array" ref="AU1991">IF(OR(COUNTIF(AC1991,$AZ$2:$AZ$19)),0,1)</f>
        <v>0</v>
      </c>
      <c r="AV1991" cm="1">
        <f t="array" ref="AV1991">IF(OR(COUNTIF(AD1991,$AZ$2:$AZ$19)),0,1)</f>
        <v>0</v>
      </c>
      <c r="AX1991">
        <f t="shared" ca="1" si="35"/>
        <v>0</v>
      </c>
    </row>
    <row r="1992" spans="1:50" x14ac:dyDescent="0.3">
      <c r="A1992" s="88" t="str" cm="1">
        <f t="array" aca="1" ref="A1992" ca="1">IF(AX1992&gt;0,'Licensee Info'!$A$2:$A$2,"#N/A")</f>
        <v>#N/A</v>
      </c>
      <c r="B1992" s="88" t="str">
        <f>'Cover Sheet'!$A$3</f>
        <v>[insert AFS Reporting Period]</v>
      </c>
      <c r="C1992" s="88" t="str">
        <f>'Cover Sheet'!$D$3</f>
        <v>[insert all medical and adult-use license record numbers covered by this AFS]</v>
      </c>
      <c r="D1992" s="88" t="str">
        <f>'Cover Sheet'!$A$6</f>
        <v>[insert name of firm]</v>
      </c>
      <c r="E1992" s="88" t="str">
        <f>'Cover Sheet'!$B$6</f>
        <v>[insert CPA name]</v>
      </c>
      <c r="F1992" s="88" t="str">
        <f>'Cover Sheet'!$B$8</f>
        <v>[insert CPA license number]</v>
      </c>
      <c r="G1992" s="88" t="str">
        <f>'Cover Sheet'!$D$6</f>
        <v>[insert direct email address]</v>
      </c>
      <c r="H1992" s="88" t="str">
        <f>'Cover Sheet'!$D$8</f>
        <v>[insert direct phone number]</v>
      </c>
      <c r="I1992" s="88" t="str">
        <f>'Cover Sheet'!$D$10</f>
        <v>[insert firm mailing address]</v>
      </c>
      <c r="J1992" s="88" t="str">
        <f>'Licensee Info'!$E$2</f>
        <v>Report not attested to correctly</v>
      </c>
      <c r="K1992" s="91" t="s">
        <v>310</v>
      </c>
      <c r="L1992" s="91">
        <v>1</v>
      </c>
      <c r="M1992" s="91">
        <v>2</v>
      </c>
      <c r="N1992" s="91">
        <v>4</v>
      </c>
      <c r="O1992" s="91">
        <v>12</v>
      </c>
      <c r="P1992" s="91"/>
      <c r="Q1992" s="91"/>
      <c r="R1992" s="91" t="str">
        <f ca="1">'E6 - Other Vendors'!$C$144</f>
        <v>[Autofilled based on inputs from part 1]</v>
      </c>
      <c r="S1992" s="91">
        <v>0</v>
      </c>
      <c r="T1992" s="91">
        <v>0</v>
      </c>
      <c r="U1992" s="91">
        <v>0</v>
      </c>
      <c r="V1992" s="91">
        <v>0</v>
      </c>
      <c r="W1992" s="91">
        <v>0</v>
      </c>
      <c r="X1992" s="91">
        <v>0</v>
      </c>
      <c r="Y1992" s="91">
        <v>0</v>
      </c>
      <c r="Z1992" s="91">
        <v>0</v>
      </c>
      <c r="AA1992" s="91">
        <v>0</v>
      </c>
      <c r="AB1992" s="91">
        <v>0</v>
      </c>
      <c r="AC1992" s="91">
        <v>0</v>
      </c>
      <c r="AD1992" s="91">
        <v>0</v>
      </c>
      <c r="AE1992" s="91"/>
      <c r="AF1992" s="91"/>
      <c r="AG1992" s="91"/>
      <c r="AH1992" s="91"/>
      <c r="AJ1992" cm="1">
        <f t="array" aca="1" ref="AJ1992" ca="1">IF(OR(COUNTIF(R1992,$AZ$2:$AZ$19)),0,1)</f>
        <v>0</v>
      </c>
      <c r="AK1992" cm="1">
        <f t="array" ref="AK1992">IF(OR(COUNTIF(S1992,$AZ$2:$AZ$19)),0,1)</f>
        <v>0</v>
      </c>
      <c r="AL1992" cm="1">
        <f t="array" ref="AL1992">IF(OR(COUNTIF(T1992,$AZ$2:$AZ$19)),0,1)</f>
        <v>0</v>
      </c>
      <c r="AM1992" cm="1">
        <f t="array" ref="AM1992">IF(OR(COUNTIF(U1992,$AZ$2:$AZ$19)),0,1)</f>
        <v>0</v>
      </c>
      <c r="AN1992" cm="1">
        <f t="array" ref="AN1992">IF(OR(COUNTIF(V1992,$AZ$2:$AZ$19)),0,1)</f>
        <v>0</v>
      </c>
      <c r="AO1992" cm="1">
        <f t="array" ref="AO1992">IF(OR(COUNTIF(W1992,$AZ$2:$AZ$19)),0,1)</f>
        <v>0</v>
      </c>
      <c r="AP1992" cm="1">
        <f t="array" ref="AP1992">IF(OR(COUNTIF(X1992,$AZ$2:$AZ$19)),0,1)</f>
        <v>0</v>
      </c>
      <c r="AQ1992" cm="1">
        <f t="array" ref="AQ1992">IF(OR(COUNTIF(Y1992,$AZ$2:$AZ$19)),0,1)</f>
        <v>0</v>
      </c>
      <c r="AR1992" cm="1">
        <f t="array" ref="AR1992">IF(OR(COUNTIF(Z1992,$AZ$2:$AZ$19)),0,1)</f>
        <v>0</v>
      </c>
      <c r="AS1992" cm="1">
        <f t="array" ref="AS1992">IF(OR(COUNTIF(AA1992,$AZ$2:$AZ$19)),0,1)</f>
        <v>0</v>
      </c>
      <c r="AT1992" cm="1">
        <f t="array" ref="AT1992">IF(OR(COUNTIF(AB1992,$AZ$2:$AZ$19)),0,1)</f>
        <v>0</v>
      </c>
      <c r="AU1992" cm="1">
        <f t="array" ref="AU1992">IF(OR(COUNTIF(AC1992,$AZ$2:$AZ$19)),0,1)</f>
        <v>0</v>
      </c>
      <c r="AV1992" cm="1">
        <f t="array" ref="AV1992">IF(OR(COUNTIF(AD1992,$AZ$2:$AZ$19)),0,1)</f>
        <v>0</v>
      </c>
      <c r="AX1992">
        <f t="shared" ca="1" si="35"/>
        <v>0</v>
      </c>
    </row>
    <row r="1993" spans="1:50" x14ac:dyDescent="0.3">
      <c r="A1993" s="92" t="str" cm="1">
        <f t="array" ref="A1993">IF(AX1993&gt;0,'Licensee Info'!$A$2:$A$2,"#N/A")</f>
        <v>#N/A</v>
      </c>
      <c r="B1993" s="88" t="str">
        <f>'Cover Sheet'!$A$3</f>
        <v>[insert AFS Reporting Period]</v>
      </c>
      <c r="C1993" s="88" t="str">
        <f>'Cover Sheet'!$D$3</f>
        <v>[insert all medical and adult-use license record numbers covered by this AFS]</v>
      </c>
      <c r="D1993" s="88" t="str">
        <f>'Cover Sheet'!$A$6</f>
        <v>[insert name of firm]</v>
      </c>
      <c r="E1993" s="88" t="str">
        <f>'Cover Sheet'!$B$6</f>
        <v>[insert CPA name]</v>
      </c>
      <c r="F1993" s="88" t="str">
        <f>'Cover Sheet'!$B$8</f>
        <v>[insert CPA license number]</v>
      </c>
      <c r="G1993" s="88" t="str">
        <f>'Cover Sheet'!$D$6</f>
        <v>[insert direct email address]</v>
      </c>
      <c r="H1993" s="88" t="str">
        <f>'Cover Sheet'!$D$8</f>
        <v>[insert direct phone number]</v>
      </c>
      <c r="I1993" s="88" t="str">
        <f>'Cover Sheet'!$D$10</f>
        <v>[insert firm mailing address]</v>
      </c>
      <c r="J1993" s="88" t="str">
        <f>'Licensee Info'!$E$2</f>
        <v>Report not attested to correctly</v>
      </c>
      <c r="K1993" t="s">
        <v>310</v>
      </c>
      <c r="L1993">
        <v>1</v>
      </c>
      <c r="M1993" t="s">
        <v>284</v>
      </c>
      <c r="N1993">
        <v>4</v>
      </c>
      <c r="O1993">
        <v>1</v>
      </c>
      <c r="R1993" cm="1">
        <f t="array" ref="R1993:W2002">'E6 - Other Vendors'!$A$160:$F$169</f>
        <v>0</v>
      </c>
      <c r="S1993">
        <v>0</v>
      </c>
      <c r="T1993">
        <v>0</v>
      </c>
      <c r="U1993">
        <v>0</v>
      </c>
      <c r="V1993">
        <v>0</v>
      </c>
      <c r="W1993">
        <v>0</v>
      </c>
      <c r="X1993">
        <v>0</v>
      </c>
      <c r="Y1993">
        <v>0</v>
      </c>
      <c r="Z1993">
        <v>0</v>
      </c>
      <c r="AA1993">
        <v>0</v>
      </c>
      <c r="AB1993">
        <v>0</v>
      </c>
      <c r="AC1993">
        <v>0</v>
      </c>
      <c r="AD1993">
        <v>0</v>
      </c>
      <c r="AJ1993" cm="1">
        <f t="array" ref="AJ1993">IF(OR(COUNTIF(R1993,$AZ$2:$AZ$19)),0,1)</f>
        <v>0</v>
      </c>
      <c r="AK1993" cm="1">
        <f t="array" ref="AK1993">IF(OR(COUNTIF(S1993,$AZ$2:$AZ$19)),0,1)</f>
        <v>0</v>
      </c>
      <c r="AL1993" cm="1">
        <f t="array" ref="AL1993">IF(OR(COUNTIF(T1993,$AZ$2:$AZ$19)),0,1)</f>
        <v>0</v>
      </c>
      <c r="AM1993" cm="1">
        <f t="array" ref="AM1993">IF(OR(COUNTIF(U1993,$AZ$2:$AZ$19)),0,1)</f>
        <v>0</v>
      </c>
      <c r="AN1993" cm="1">
        <f t="array" ref="AN1993">IF(OR(COUNTIF(V1993,$AZ$2:$AZ$19)),0,1)</f>
        <v>0</v>
      </c>
      <c r="AO1993" cm="1">
        <f t="array" ref="AO1993">IF(OR(COUNTIF(W1993,$AZ$2:$AZ$19)),0,1)</f>
        <v>0</v>
      </c>
      <c r="AP1993" cm="1">
        <f t="array" ref="AP1993">IF(OR(COUNTIF(X1993,$AZ$2:$AZ$19)),0,1)</f>
        <v>0</v>
      </c>
      <c r="AQ1993" cm="1">
        <f t="array" ref="AQ1993">IF(OR(COUNTIF(Y1993,$AZ$2:$AZ$19)),0,1)</f>
        <v>0</v>
      </c>
      <c r="AR1993" cm="1">
        <f t="array" ref="AR1993">IF(OR(COUNTIF(Z1993,$AZ$2:$AZ$19)),0,1)</f>
        <v>0</v>
      </c>
      <c r="AS1993" cm="1">
        <f t="array" ref="AS1993">IF(OR(COUNTIF(AA1993,$AZ$2:$AZ$19)),0,1)</f>
        <v>0</v>
      </c>
      <c r="AT1993" cm="1">
        <f t="array" ref="AT1993">IF(OR(COUNTIF(AB1993,$AZ$2:$AZ$19)),0,1)</f>
        <v>0</v>
      </c>
      <c r="AU1993" cm="1">
        <f t="array" ref="AU1993">IF(OR(COUNTIF(AC1993,$AZ$2:$AZ$19)),0,1)</f>
        <v>0</v>
      </c>
      <c r="AV1993" cm="1">
        <f t="array" ref="AV1993">IF(OR(COUNTIF(AD1993,$AZ$2:$AZ$19)),0,1)</f>
        <v>0</v>
      </c>
      <c r="AX1993">
        <f t="shared" si="35"/>
        <v>0</v>
      </c>
    </row>
    <row r="1994" spans="1:50" x14ac:dyDescent="0.3">
      <c r="A1994" s="88" t="str" cm="1">
        <f t="array" ref="A1994">IF(AX1994&gt;0,'Licensee Info'!$A$2:$A$2,"#N/A")</f>
        <v>#N/A</v>
      </c>
      <c r="B1994" s="88" t="str">
        <f>'Cover Sheet'!$A$3</f>
        <v>[insert AFS Reporting Period]</v>
      </c>
      <c r="C1994" s="88" t="str">
        <f>'Cover Sheet'!$D$3</f>
        <v>[insert all medical and adult-use license record numbers covered by this AFS]</v>
      </c>
      <c r="D1994" s="88" t="str">
        <f>'Cover Sheet'!$A$6</f>
        <v>[insert name of firm]</v>
      </c>
      <c r="E1994" s="88" t="str">
        <f>'Cover Sheet'!$B$6</f>
        <v>[insert CPA name]</v>
      </c>
      <c r="F1994" s="88" t="str">
        <f>'Cover Sheet'!$B$8</f>
        <v>[insert CPA license number]</v>
      </c>
      <c r="G1994" s="88" t="str">
        <f>'Cover Sheet'!$D$6</f>
        <v>[insert direct email address]</v>
      </c>
      <c r="H1994" s="88" t="str">
        <f>'Cover Sheet'!$D$8</f>
        <v>[insert direct phone number]</v>
      </c>
      <c r="I1994" s="88" t="str">
        <f>'Cover Sheet'!$D$10</f>
        <v>[insert firm mailing address]</v>
      </c>
      <c r="J1994" s="88" t="str">
        <f>'Licensee Info'!$E$2</f>
        <v>Report not attested to correctly</v>
      </c>
      <c r="K1994" s="91" t="s">
        <v>310</v>
      </c>
      <c r="L1994" s="91">
        <v>1</v>
      </c>
      <c r="M1994" s="91" t="s">
        <v>284</v>
      </c>
      <c r="N1994" s="91">
        <v>4</v>
      </c>
      <c r="O1994" s="91">
        <v>2</v>
      </c>
      <c r="P1994" s="91"/>
      <c r="Q1994" s="91"/>
      <c r="R1994" s="91">
        <v>0</v>
      </c>
      <c r="S1994" s="91">
        <v>0</v>
      </c>
      <c r="T1994" s="91">
        <v>0</v>
      </c>
      <c r="U1994" s="91">
        <v>0</v>
      </c>
      <c r="V1994" s="91">
        <v>0</v>
      </c>
      <c r="W1994" s="91">
        <v>0</v>
      </c>
      <c r="X1994" s="91">
        <v>0</v>
      </c>
      <c r="Y1994" s="91">
        <v>0</v>
      </c>
      <c r="Z1994" s="91">
        <v>0</v>
      </c>
      <c r="AA1994" s="91">
        <v>0</v>
      </c>
      <c r="AB1994" s="91">
        <v>0</v>
      </c>
      <c r="AC1994" s="91">
        <v>0</v>
      </c>
      <c r="AD1994" s="91">
        <v>0</v>
      </c>
      <c r="AE1994" s="91"/>
      <c r="AF1994" s="91"/>
      <c r="AG1994" s="91"/>
      <c r="AH1994" s="91"/>
      <c r="AJ1994" cm="1">
        <f t="array" ref="AJ1994">IF(OR(COUNTIF(R1994,$AZ$2:$AZ$19)),0,1)</f>
        <v>0</v>
      </c>
      <c r="AK1994" cm="1">
        <f t="array" ref="AK1994">IF(OR(COUNTIF(S1994,$AZ$2:$AZ$19)),0,1)</f>
        <v>0</v>
      </c>
      <c r="AL1994" cm="1">
        <f t="array" ref="AL1994">IF(OR(COUNTIF(T1994,$AZ$2:$AZ$19)),0,1)</f>
        <v>0</v>
      </c>
      <c r="AM1994" cm="1">
        <f t="array" ref="AM1994">IF(OR(COUNTIF(U1994,$AZ$2:$AZ$19)),0,1)</f>
        <v>0</v>
      </c>
      <c r="AN1994" cm="1">
        <f t="array" ref="AN1994">IF(OR(COUNTIF(V1994,$AZ$2:$AZ$19)),0,1)</f>
        <v>0</v>
      </c>
      <c r="AO1994" cm="1">
        <f t="array" ref="AO1994">IF(OR(COUNTIF(W1994,$AZ$2:$AZ$19)),0,1)</f>
        <v>0</v>
      </c>
      <c r="AP1994" cm="1">
        <f t="array" ref="AP1994">IF(OR(COUNTIF(X1994,$AZ$2:$AZ$19)),0,1)</f>
        <v>0</v>
      </c>
      <c r="AQ1994" cm="1">
        <f t="array" ref="AQ1994">IF(OR(COUNTIF(Y1994,$AZ$2:$AZ$19)),0,1)</f>
        <v>0</v>
      </c>
      <c r="AR1994" cm="1">
        <f t="array" ref="AR1994">IF(OR(COUNTIF(Z1994,$AZ$2:$AZ$19)),0,1)</f>
        <v>0</v>
      </c>
      <c r="AS1994" cm="1">
        <f t="array" ref="AS1994">IF(OR(COUNTIF(AA1994,$AZ$2:$AZ$19)),0,1)</f>
        <v>0</v>
      </c>
      <c r="AT1994" cm="1">
        <f t="array" ref="AT1994">IF(OR(COUNTIF(AB1994,$AZ$2:$AZ$19)),0,1)</f>
        <v>0</v>
      </c>
      <c r="AU1994" cm="1">
        <f t="array" ref="AU1994">IF(OR(COUNTIF(AC1994,$AZ$2:$AZ$19)),0,1)</f>
        <v>0</v>
      </c>
      <c r="AV1994" cm="1">
        <f t="array" ref="AV1994">IF(OR(COUNTIF(AD1994,$AZ$2:$AZ$19)),0,1)</f>
        <v>0</v>
      </c>
      <c r="AX1994">
        <f t="shared" si="35"/>
        <v>0</v>
      </c>
    </row>
    <row r="1995" spans="1:50" x14ac:dyDescent="0.3">
      <c r="A1995" s="92" t="str" cm="1">
        <f t="array" ref="A1995">IF(AX1995&gt;0,'Licensee Info'!$A$2:$A$2,"#N/A")</f>
        <v>#N/A</v>
      </c>
      <c r="B1995" s="88" t="str">
        <f>'Cover Sheet'!$A$3</f>
        <v>[insert AFS Reporting Period]</v>
      </c>
      <c r="C1995" s="88" t="str">
        <f>'Cover Sheet'!$D$3</f>
        <v>[insert all medical and adult-use license record numbers covered by this AFS]</v>
      </c>
      <c r="D1995" s="88" t="str">
        <f>'Cover Sheet'!$A$6</f>
        <v>[insert name of firm]</v>
      </c>
      <c r="E1995" s="88" t="str">
        <f>'Cover Sheet'!$B$6</f>
        <v>[insert CPA name]</v>
      </c>
      <c r="F1995" s="88" t="str">
        <f>'Cover Sheet'!$B$8</f>
        <v>[insert CPA license number]</v>
      </c>
      <c r="G1995" s="88" t="str">
        <f>'Cover Sheet'!$D$6</f>
        <v>[insert direct email address]</v>
      </c>
      <c r="H1995" s="88" t="str">
        <f>'Cover Sheet'!$D$8</f>
        <v>[insert direct phone number]</v>
      </c>
      <c r="I1995" s="88" t="str">
        <f>'Cover Sheet'!$D$10</f>
        <v>[insert firm mailing address]</v>
      </c>
      <c r="J1995" s="88" t="str">
        <f>'Licensee Info'!$E$2</f>
        <v>Report not attested to correctly</v>
      </c>
      <c r="K1995" t="s">
        <v>310</v>
      </c>
      <c r="L1995">
        <v>1</v>
      </c>
      <c r="M1995" t="s">
        <v>284</v>
      </c>
      <c r="N1995">
        <v>4</v>
      </c>
      <c r="O1995">
        <v>3</v>
      </c>
      <c r="R1995">
        <v>0</v>
      </c>
      <c r="S1995">
        <v>0</v>
      </c>
      <c r="T1995">
        <v>0</v>
      </c>
      <c r="U1995">
        <v>0</v>
      </c>
      <c r="V1995">
        <v>0</v>
      </c>
      <c r="W1995">
        <v>0</v>
      </c>
      <c r="X1995">
        <v>0</v>
      </c>
      <c r="Y1995">
        <v>0</v>
      </c>
      <c r="Z1995">
        <v>0</v>
      </c>
      <c r="AA1995">
        <v>0</v>
      </c>
      <c r="AB1995">
        <v>0</v>
      </c>
      <c r="AC1995">
        <v>0</v>
      </c>
      <c r="AD1995">
        <v>0</v>
      </c>
      <c r="AJ1995" cm="1">
        <f t="array" ref="AJ1995">IF(OR(COUNTIF(R1995,$AZ$2:$AZ$19)),0,1)</f>
        <v>0</v>
      </c>
      <c r="AK1995" cm="1">
        <f t="array" ref="AK1995">IF(OR(COUNTIF(S1995,$AZ$2:$AZ$19)),0,1)</f>
        <v>0</v>
      </c>
      <c r="AL1995" cm="1">
        <f t="array" ref="AL1995">IF(OR(COUNTIF(T1995,$AZ$2:$AZ$19)),0,1)</f>
        <v>0</v>
      </c>
      <c r="AM1995" cm="1">
        <f t="array" ref="AM1995">IF(OR(COUNTIF(U1995,$AZ$2:$AZ$19)),0,1)</f>
        <v>0</v>
      </c>
      <c r="AN1995" cm="1">
        <f t="array" ref="AN1995">IF(OR(COUNTIF(V1995,$AZ$2:$AZ$19)),0,1)</f>
        <v>0</v>
      </c>
      <c r="AO1995" cm="1">
        <f t="array" ref="AO1995">IF(OR(COUNTIF(W1995,$AZ$2:$AZ$19)),0,1)</f>
        <v>0</v>
      </c>
      <c r="AP1995" cm="1">
        <f t="array" ref="AP1995">IF(OR(COUNTIF(X1995,$AZ$2:$AZ$19)),0,1)</f>
        <v>0</v>
      </c>
      <c r="AQ1995" cm="1">
        <f t="array" ref="AQ1995">IF(OR(COUNTIF(Y1995,$AZ$2:$AZ$19)),0,1)</f>
        <v>0</v>
      </c>
      <c r="AR1995" cm="1">
        <f t="array" ref="AR1995">IF(OR(COUNTIF(Z1995,$AZ$2:$AZ$19)),0,1)</f>
        <v>0</v>
      </c>
      <c r="AS1995" cm="1">
        <f t="array" ref="AS1995">IF(OR(COUNTIF(AA1995,$AZ$2:$AZ$19)),0,1)</f>
        <v>0</v>
      </c>
      <c r="AT1995" cm="1">
        <f t="array" ref="AT1995">IF(OR(COUNTIF(AB1995,$AZ$2:$AZ$19)),0,1)</f>
        <v>0</v>
      </c>
      <c r="AU1995" cm="1">
        <f t="array" ref="AU1995">IF(OR(COUNTIF(AC1995,$AZ$2:$AZ$19)),0,1)</f>
        <v>0</v>
      </c>
      <c r="AV1995" cm="1">
        <f t="array" ref="AV1995">IF(OR(COUNTIF(AD1995,$AZ$2:$AZ$19)),0,1)</f>
        <v>0</v>
      </c>
      <c r="AX1995">
        <f t="shared" si="35"/>
        <v>0</v>
      </c>
    </row>
    <row r="1996" spans="1:50" x14ac:dyDescent="0.3">
      <c r="A1996" s="88" t="str" cm="1">
        <f t="array" ref="A1996">IF(AX1996&gt;0,'Licensee Info'!$A$2:$A$2,"#N/A")</f>
        <v>#N/A</v>
      </c>
      <c r="B1996" s="88" t="str">
        <f>'Cover Sheet'!$A$3</f>
        <v>[insert AFS Reporting Period]</v>
      </c>
      <c r="C1996" s="88" t="str">
        <f>'Cover Sheet'!$D$3</f>
        <v>[insert all medical and adult-use license record numbers covered by this AFS]</v>
      </c>
      <c r="D1996" s="88" t="str">
        <f>'Cover Sheet'!$A$6</f>
        <v>[insert name of firm]</v>
      </c>
      <c r="E1996" s="88" t="str">
        <f>'Cover Sheet'!$B$6</f>
        <v>[insert CPA name]</v>
      </c>
      <c r="F1996" s="88" t="str">
        <f>'Cover Sheet'!$B$8</f>
        <v>[insert CPA license number]</v>
      </c>
      <c r="G1996" s="88" t="str">
        <f>'Cover Sheet'!$D$6</f>
        <v>[insert direct email address]</v>
      </c>
      <c r="H1996" s="88" t="str">
        <f>'Cover Sheet'!$D$8</f>
        <v>[insert direct phone number]</v>
      </c>
      <c r="I1996" s="88" t="str">
        <f>'Cover Sheet'!$D$10</f>
        <v>[insert firm mailing address]</v>
      </c>
      <c r="J1996" s="88" t="str">
        <f>'Licensee Info'!$E$2</f>
        <v>Report not attested to correctly</v>
      </c>
      <c r="K1996" s="91" t="s">
        <v>310</v>
      </c>
      <c r="L1996" s="91">
        <v>1</v>
      </c>
      <c r="M1996" s="91" t="s">
        <v>284</v>
      </c>
      <c r="N1996" s="91">
        <v>4</v>
      </c>
      <c r="O1996" s="91">
        <v>4</v>
      </c>
      <c r="P1996" s="91"/>
      <c r="Q1996" s="91"/>
      <c r="R1996" s="91">
        <v>0</v>
      </c>
      <c r="S1996" s="91">
        <v>0</v>
      </c>
      <c r="T1996" s="91">
        <v>0</v>
      </c>
      <c r="U1996" s="91">
        <v>0</v>
      </c>
      <c r="V1996" s="91">
        <v>0</v>
      </c>
      <c r="W1996" s="91">
        <v>0</v>
      </c>
      <c r="X1996" s="91">
        <v>0</v>
      </c>
      <c r="Y1996" s="91">
        <v>0</v>
      </c>
      <c r="Z1996" s="91">
        <v>0</v>
      </c>
      <c r="AA1996" s="91">
        <v>0</v>
      </c>
      <c r="AB1996" s="91">
        <v>0</v>
      </c>
      <c r="AC1996" s="91">
        <v>0</v>
      </c>
      <c r="AD1996" s="91">
        <v>0</v>
      </c>
      <c r="AE1996" s="91"/>
      <c r="AF1996" s="91"/>
      <c r="AG1996" s="91"/>
      <c r="AH1996" s="91"/>
      <c r="AJ1996" cm="1">
        <f t="array" ref="AJ1996">IF(OR(COUNTIF(R1996,$AZ$2:$AZ$19)),0,1)</f>
        <v>0</v>
      </c>
      <c r="AK1996" cm="1">
        <f t="array" ref="AK1996">IF(OR(COUNTIF(S1996,$AZ$2:$AZ$19)),0,1)</f>
        <v>0</v>
      </c>
      <c r="AL1996" cm="1">
        <f t="array" ref="AL1996">IF(OR(COUNTIF(T1996,$AZ$2:$AZ$19)),0,1)</f>
        <v>0</v>
      </c>
      <c r="AM1996" cm="1">
        <f t="array" ref="AM1996">IF(OR(COUNTIF(U1996,$AZ$2:$AZ$19)),0,1)</f>
        <v>0</v>
      </c>
      <c r="AN1996" cm="1">
        <f t="array" ref="AN1996">IF(OR(COUNTIF(V1996,$AZ$2:$AZ$19)),0,1)</f>
        <v>0</v>
      </c>
      <c r="AO1996" cm="1">
        <f t="array" ref="AO1996">IF(OR(COUNTIF(W1996,$AZ$2:$AZ$19)),0,1)</f>
        <v>0</v>
      </c>
      <c r="AP1996" cm="1">
        <f t="array" ref="AP1996">IF(OR(COUNTIF(X1996,$AZ$2:$AZ$19)),0,1)</f>
        <v>0</v>
      </c>
      <c r="AQ1996" cm="1">
        <f t="array" ref="AQ1996">IF(OR(COUNTIF(Y1996,$AZ$2:$AZ$19)),0,1)</f>
        <v>0</v>
      </c>
      <c r="AR1996" cm="1">
        <f t="array" ref="AR1996">IF(OR(COUNTIF(Z1996,$AZ$2:$AZ$19)),0,1)</f>
        <v>0</v>
      </c>
      <c r="AS1996" cm="1">
        <f t="array" ref="AS1996">IF(OR(COUNTIF(AA1996,$AZ$2:$AZ$19)),0,1)</f>
        <v>0</v>
      </c>
      <c r="AT1996" cm="1">
        <f t="array" ref="AT1996">IF(OR(COUNTIF(AB1996,$AZ$2:$AZ$19)),0,1)</f>
        <v>0</v>
      </c>
      <c r="AU1996" cm="1">
        <f t="array" ref="AU1996">IF(OR(COUNTIF(AC1996,$AZ$2:$AZ$19)),0,1)</f>
        <v>0</v>
      </c>
      <c r="AV1996" cm="1">
        <f t="array" ref="AV1996">IF(OR(COUNTIF(AD1996,$AZ$2:$AZ$19)),0,1)</f>
        <v>0</v>
      </c>
      <c r="AX1996">
        <f t="shared" si="35"/>
        <v>0</v>
      </c>
    </row>
    <row r="1997" spans="1:50" x14ac:dyDescent="0.3">
      <c r="A1997" s="92" t="str" cm="1">
        <f t="array" ref="A1997">IF(AX1997&gt;0,'Licensee Info'!$A$2:$A$2,"#N/A")</f>
        <v>#N/A</v>
      </c>
      <c r="B1997" s="88" t="str">
        <f>'Cover Sheet'!$A$3</f>
        <v>[insert AFS Reporting Period]</v>
      </c>
      <c r="C1997" s="88" t="str">
        <f>'Cover Sheet'!$D$3</f>
        <v>[insert all medical and adult-use license record numbers covered by this AFS]</v>
      </c>
      <c r="D1997" s="88" t="str">
        <f>'Cover Sheet'!$A$6</f>
        <v>[insert name of firm]</v>
      </c>
      <c r="E1997" s="88" t="str">
        <f>'Cover Sheet'!$B$6</f>
        <v>[insert CPA name]</v>
      </c>
      <c r="F1997" s="88" t="str">
        <f>'Cover Sheet'!$B$8</f>
        <v>[insert CPA license number]</v>
      </c>
      <c r="G1997" s="88" t="str">
        <f>'Cover Sheet'!$D$6</f>
        <v>[insert direct email address]</v>
      </c>
      <c r="H1997" s="88" t="str">
        <f>'Cover Sheet'!$D$8</f>
        <v>[insert direct phone number]</v>
      </c>
      <c r="I1997" s="88" t="str">
        <f>'Cover Sheet'!$D$10</f>
        <v>[insert firm mailing address]</v>
      </c>
      <c r="J1997" s="88" t="str">
        <f>'Licensee Info'!$E$2</f>
        <v>Report not attested to correctly</v>
      </c>
      <c r="K1997" t="s">
        <v>310</v>
      </c>
      <c r="L1997">
        <v>1</v>
      </c>
      <c r="M1997" t="s">
        <v>284</v>
      </c>
      <c r="N1997">
        <v>4</v>
      </c>
      <c r="O1997">
        <v>5</v>
      </c>
      <c r="R1997">
        <v>0</v>
      </c>
      <c r="S1997">
        <v>0</v>
      </c>
      <c r="T1997">
        <v>0</v>
      </c>
      <c r="U1997">
        <v>0</v>
      </c>
      <c r="V1997">
        <v>0</v>
      </c>
      <c r="W1997">
        <v>0</v>
      </c>
      <c r="X1997">
        <v>0</v>
      </c>
      <c r="Y1997">
        <v>0</v>
      </c>
      <c r="Z1997">
        <v>0</v>
      </c>
      <c r="AA1997">
        <v>0</v>
      </c>
      <c r="AB1997">
        <v>0</v>
      </c>
      <c r="AC1997">
        <v>0</v>
      </c>
      <c r="AD1997">
        <v>0</v>
      </c>
      <c r="AJ1997" cm="1">
        <f t="array" ref="AJ1997">IF(OR(COUNTIF(R1997,$AZ$2:$AZ$19)),0,1)</f>
        <v>0</v>
      </c>
      <c r="AK1997" cm="1">
        <f t="array" ref="AK1997">IF(OR(COUNTIF(S1997,$AZ$2:$AZ$19)),0,1)</f>
        <v>0</v>
      </c>
      <c r="AL1997" cm="1">
        <f t="array" ref="AL1997">IF(OR(COUNTIF(T1997,$AZ$2:$AZ$19)),0,1)</f>
        <v>0</v>
      </c>
      <c r="AM1997" cm="1">
        <f t="array" ref="AM1997">IF(OR(COUNTIF(U1997,$AZ$2:$AZ$19)),0,1)</f>
        <v>0</v>
      </c>
      <c r="AN1997" cm="1">
        <f t="array" ref="AN1997">IF(OR(COUNTIF(V1997,$AZ$2:$AZ$19)),0,1)</f>
        <v>0</v>
      </c>
      <c r="AO1997" cm="1">
        <f t="array" ref="AO1997">IF(OR(COUNTIF(W1997,$AZ$2:$AZ$19)),0,1)</f>
        <v>0</v>
      </c>
      <c r="AP1997" cm="1">
        <f t="array" ref="AP1997">IF(OR(COUNTIF(X1997,$AZ$2:$AZ$19)),0,1)</f>
        <v>0</v>
      </c>
      <c r="AQ1997" cm="1">
        <f t="array" ref="AQ1997">IF(OR(COUNTIF(Y1997,$AZ$2:$AZ$19)),0,1)</f>
        <v>0</v>
      </c>
      <c r="AR1997" cm="1">
        <f t="array" ref="AR1997">IF(OR(COUNTIF(Z1997,$AZ$2:$AZ$19)),0,1)</f>
        <v>0</v>
      </c>
      <c r="AS1997" cm="1">
        <f t="array" ref="AS1997">IF(OR(COUNTIF(AA1997,$AZ$2:$AZ$19)),0,1)</f>
        <v>0</v>
      </c>
      <c r="AT1997" cm="1">
        <f t="array" ref="AT1997">IF(OR(COUNTIF(AB1997,$AZ$2:$AZ$19)),0,1)</f>
        <v>0</v>
      </c>
      <c r="AU1997" cm="1">
        <f t="array" ref="AU1997">IF(OR(COUNTIF(AC1997,$AZ$2:$AZ$19)),0,1)</f>
        <v>0</v>
      </c>
      <c r="AV1997" cm="1">
        <f t="array" ref="AV1997">IF(OR(COUNTIF(AD1997,$AZ$2:$AZ$19)),0,1)</f>
        <v>0</v>
      </c>
      <c r="AX1997">
        <f t="shared" si="35"/>
        <v>0</v>
      </c>
    </row>
    <row r="1998" spans="1:50" x14ac:dyDescent="0.3">
      <c r="A1998" s="88" t="str" cm="1">
        <f t="array" ref="A1998">IF(AX1998&gt;0,'Licensee Info'!$A$2:$A$2,"#N/A")</f>
        <v>#N/A</v>
      </c>
      <c r="B1998" s="88" t="str">
        <f>'Cover Sheet'!$A$3</f>
        <v>[insert AFS Reporting Period]</v>
      </c>
      <c r="C1998" s="88" t="str">
        <f>'Cover Sheet'!$D$3</f>
        <v>[insert all medical and adult-use license record numbers covered by this AFS]</v>
      </c>
      <c r="D1998" s="88" t="str">
        <f>'Cover Sheet'!$A$6</f>
        <v>[insert name of firm]</v>
      </c>
      <c r="E1998" s="88" t="str">
        <f>'Cover Sheet'!$B$6</f>
        <v>[insert CPA name]</v>
      </c>
      <c r="F1998" s="88" t="str">
        <f>'Cover Sheet'!$B$8</f>
        <v>[insert CPA license number]</v>
      </c>
      <c r="G1998" s="88" t="str">
        <f>'Cover Sheet'!$D$6</f>
        <v>[insert direct email address]</v>
      </c>
      <c r="H1998" s="88" t="str">
        <f>'Cover Sheet'!$D$8</f>
        <v>[insert direct phone number]</v>
      </c>
      <c r="I1998" s="88" t="str">
        <f>'Cover Sheet'!$D$10</f>
        <v>[insert firm mailing address]</v>
      </c>
      <c r="J1998" s="88" t="str">
        <f>'Licensee Info'!$E$2</f>
        <v>Report not attested to correctly</v>
      </c>
      <c r="K1998" s="91" t="s">
        <v>310</v>
      </c>
      <c r="L1998" s="91">
        <v>1</v>
      </c>
      <c r="M1998" s="91" t="s">
        <v>284</v>
      </c>
      <c r="N1998" s="91">
        <v>4</v>
      </c>
      <c r="O1998" s="91">
        <v>6</v>
      </c>
      <c r="P1998" s="91"/>
      <c r="Q1998" s="91"/>
      <c r="R1998" s="91">
        <v>0</v>
      </c>
      <c r="S1998" s="91">
        <v>0</v>
      </c>
      <c r="T1998" s="91">
        <v>0</v>
      </c>
      <c r="U1998" s="91">
        <v>0</v>
      </c>
      <c r="V1998" s="91">
        <v>0</v>
      </c>
      <c r="W1998" s="91">
        <v>0</v>
      </c>
      <c r="X1998" s="91">
        <v>0</v>
      </c>
      <c r="Y1998" s="91">
        <v>0</v>
      </c>
      <c r="Z1998" s="91">
        <v>0</v>
      </c>
      <c r="AA1998" s="91">
        <v>0</v>
      </c>
      <c r="AB1998" s="91">
        <v>0</v>
      </c>
      <c r="AC1998" s="91">
        <v>0</v>
      </c>
      <c r="AD1998" s="91">
        <v>0</v>
      </c>
      <c r="AE1998" s="91"/>
      <c r="AF1998" s="91"/>
      <c r="AG1998" s="91"/>
      <c r="AH1998" s="91"/>
      <c r="AJ1998" cm="1">
        <f t="array" ref="AJ1998">IF(OR(COUNTIF(R1998,$AZ$2:$AZ$19)),0,1)</f>
        <v>0</v>
      </c>
      <c r="AK1998" cm="1">
        <f t="array" ref="AK1998">IF(OR(COUNTIF(S1998,$AZ$2:$AZ$19)),0,1)</f>
        <v>0</v>
      </c>
      <c r="AL1998" cm="1">
        <f t="array" ref="AL1998">IF(OR(COUNTIF(T1998,$AZ$2:$AZ$19)),0,1)</f>
        <v>0</v>
      </c>
      <c r="AM1998" cm="1">
        <f t="array" ref="AM1998">IF(OR(COUNTIF(U1998,$AZ$2:$AZ$19)),0,1)</f>
        <v>0</v>
      </c>
      <c r="AN1998" cm="1">
        <f t="array" ref="AN1998">IF(OR(COUNTIF(V1998,$AZ$2:$AZ$19)),0,1)</f>
        <v>0</v>
      </c>
      <c r="AO1998" cm="1">
        <f t="array" ref="AO1998">IF(OR(COUNTIF(W1998,$AZ$2:$AZ$19)),0,1)</f>
        <v>0</v>
      </c>
      <c r="AP1998" cm="1">
        <f t="array" ref="AP1998">IF(OR(COUNTIF(X1998,$AZ$2:$AZ$19)),0,1)</f>
        <v>0</v>
      </c>
      <c r="AQ1998" cm="1">
        <f t="array" ref="AQ1998">IF(OR(COUNTIF(Y1998,$AZ$2:$AZ$19)),0,1)</f>
        <v>0</v>
      </c>
      <c r="AR1998" cm="1">
        <f t="array" ref="AR1998">IF(OR(COUNTIF(Z1998,$AZ$2:$AZ$19)),0,1)</f>
        <v>0</v>
      </c>
      <c r="AS1998" cm="1">
        <f t="array" ref="AS1998">IF(OR(COUNTIF(AA1998,$AZ$2:$AZ$19)),0,1)</f>
        <v>0</v>
      </c>
      <c r="AT1998" cm="1">
        <f t="array" ref="AT1998">IF(OR(COUNTIF(AB1998,$AZ$2:$AZ$19)),0,1)</f>
        <v>0</v>
      </c>
      <c r="AU1998" cm="1">
        <f t="array" ref="AU1998">IF(OR(COUNTIF(AC1998,$AZ$2:$AZ$19)),0,1)</f>
        <v>0</v>
      </c>
      <c r="AV1998" cm="1">
        <f t="array" ref="AV1998">IF(OR(COUNTIF(AD1998,$AZ$2:$AZ$19)),0,1)</f>
        <v>0</v>
      </c>
      <c r="AX1998">
        <f t="shared" si="35"/>
        <v>0</v>
      </c>
    </row>
    <row r="1999" spans="1:50" x14ac:dyDescent="0.3">
      <c r="A1999" s="92" t="str" cm="1">
        <f t="array" ref="A1999">IF(AX1999&gt;0,'Licensee Info'!$A$2:$A$2,"#N/A")</f>
        <v>#N/A</v>
      </c>
      <c r="B1999" s="88" t="str">
        <f>'Cover Sheet'!$A$3</f>
        <v>[insert AFS Reporting Period]</v>
      </c>
      <c r="C1999" s="88" t="str">
        <f>'Cover Sheet'!$D$3</f>
        <v>[insert all medical and adult-use license record numbers covered by this AFS]</v>
      </c>
      <c r="D1999" s="88" t="str">
        <f>'Cover Sheet'!$A$6</f>
        <v>[insert name of firm]</v>
      </c>
      <c r="E1999" s="88" t="str">
        <f>'Cover Sheet'!$B$6</f>
        <v>[insert CPA name]</v>
      </c>
      <c r="F1999" s="88" t="str">
        <f>'Cover Sheet'!$B$8</f>
        <v>[insert CPA license number]</v>
      </c>
      <c r="G1999" s="88" t="str">
        <f>'Cover Sheet'!$D$6</f>
        <v>[insert direct email address]</v>
      </c>
      <c r="H1999" s="88" t="str">
        <f>'Cover Sheet'!$D$8</f>
        <v>[insert direct phone number]</v>
      </c>
      <c r="I1999" s="88" t="str">
        <f>'Cover Sheet'!$D$10</f>
        <v>[insert firm mailing address]</v>
      </c>
      <c r="J1999" s="88" t="str">
        <f>'Licensee Info'!$E$2</f>
        <v>Report not attested to correctly</v>
      </c>
      <c r="K1999" t="s">
        <v>310</v>
      </c>
      <c r="L1999">
        <v>1</v>
      </c>
      <c r="M1999" t="s">
        <v>284</v>
      </c>
      <c r="N1999">
        <v>4</v>
      </c>
      <c r="O1999">
        <v>7</v>
      </c>
      <c r="R1999">
        <v>0</v>
      </c>
      <c r="S1999">
        <v>0</v>
      </c>
      <c r="T1999">
        <v>0</v>
      </c>
      <c r="U1999">
        <v>0</v>
      </c>
      <c r="V1999">
        <v>0</v>
      </c>
      <c r="W1999">
        <v>0</v>
      </c>
      <c r="X1999">
        <v>0</v>
      </c>
      <c r="Y1999">
        <v>0</v>
      </c>
      <c r="Z1999">
        <v>0</v>
      </c>
      <c r="AA1999">
        <v>0</v>
      </c>
      <c r="AB1999">
        <v>0</v>
      </c>
      <c r="AC1999">
        <v>0</v>
      </c>
      <c r="AD1999">
        <v>0</v>
      </c>
      <c r="AJ1999" cm="1">
        <f t="array" ref="AJ1999">IF(OR(COUNTIF(R1999,$AZ$2:$AZ$19)),0,1)</f>
        <v>0</v>
      </c>
      <c r="AK1999" cm="1">
        <f t="array" ref="AK1999">IF(OR(COUNTIF(S1999,$AZ$2:$AZ$19)),0,1)</f>
        <v>0</v>
      </c>
      <c r="AL1999" cm="1">
        <f t="array" ref="AL1999">IF(OR(COUNTIF(T1999,$AZ$2:$AZ$19)),0,1)</f>
        <v>0</v>
      </c>
      <c r="AM1999" cm="1">
        <f t="array" ref="AM1999">IF(OR(COUNTIF(U1999,$AZ$2:$AZ$19)),0,1)</f>
        <v>0</v>
      </c>
      <c r="AN1999" cm="1">
        <f t="array" ref="AN1999">IF(OR(COUNTIF(V1999,$AZ$2:$AZ$19)),0,1)</f>
        <v>0</v>
      </c>
      <c r="AO1999" cm="1">
        <f t="array" ref="AO1999">IF(OR(COUNTIF(W1999,$AZ$2:$AZ$19)),0,1)</f>
        <v>0</v>
      </c>
      <c r="AP1999" cm="1">
        <f t="array" ref="AP1999">IF(OR(COUNTIF(X1999,$AZ$2:$AZ$19)),0,1)</f>
        <v>0</v>
      </c>
      <c r="AQ1999" cm="1">
        <f t="array" ref="AQ1999">IF(OR(COUNTIF(Y1999,$AZ$2:$AZ$19)),0,1)</f>
        <v>0</v>
      </c>
      <c r="AR1999" cm="1">
        <f t="array" ref="AR1999">IF(OR(COUNTIF(Z1999,$AZ$2:$AZ$19)),0,1)</f>
        <v>0</v>
      </c>
      <c r="AS1999" cm="1">
        <f t="array" ref="AS1999">IF(OR(COUNTIF(AA1999,$AZ$2:$AZ$19)),0,1)</f>
        <v>0</v>
      </c>
      <c r="AT1999" cm="1">
        <f t="array" ref="AT1999">IF(OR(COUNTIF(AB1999,$AZ$2:$AZ$19)),0,1)</f>
        <v>0</v>
      </c>
      <c r="AU1999" cm="1">
        <f t="array" ref="AU1999">IF(OR(COUNTIF(AC1999,$AZ$2:$AZ$19)),0,1)</f>
        <v>0</v>
      </c>
      <c r="AV1999" cm="1">
        <f t="array" ref="AV1999">IF(OR(COUNTIF(AD1999,$AZ$2:$AZ$19)),0,1)</f>
        <v>0</v>
      </c>
      <c r="AX1999">
        <f t="shared" ref="AX1999:AX2062" si="36">SUM(AJ1999:AV1999)</f>
        <v>0</v>
      </c>
    </row>
    <row r="2000" spans="1:50" x14ac:dyDescent="0.3">
      <c r="A2000" s="88" t="str" cm="1">
        <f t="array" ref="A2000">IF(AX2000&gt;0,'Licensee Info'!$A$2:$A$2,"#N/A")</f>
        <v>#N/A</v>
      </c>
      <c r="B2000" s="88" t="str">
        <f>'Cover Sheet'!$A$3</f>
        <v>[insert AFS Reporting Period]</v>
      </c>
      <c r="C2000" s="88" t="str">
        <f>'Cover Sheet'!$D$3</f>
        <v>[insert all medical and adult-use license record numbers covered by this AFS]</v>
      </c>
      <c r="D2000" s="88" t="str">
        <f>'Cover Sheet'!$A$6</f>
        <v>[insert name of firm]</v>
      </c>
      <c r="E2000" s="88" t="str">
        <f>'Cover Sheet'!$B$6</f>
        <v>[insert CPA name]</v>
      </c>
      <c r="F2000" s="88" t="str">
        <f>'Cover Sheet'!$B$8</f>
        <v>[insert CPA license number]</v>
      </c>
      <c r="G2000" s="88" t="str">
        <f>'Cover Sheet'!$D$6</f>
        <v>[insert direct email address]</v>
      </c>
      <c r="H2000" s="88" t="str">
        <f>'Cover Sheet'!$D$8</f>
        <v>[insert direct phone number]</v>
      </c>
      <c r="I2000" s="88" t="str">
        <f>'Cover Sheet'!$D$10</f>
        <v>[insert firm mailing address]</v>
      </c>
      <c r="J2000" s="88" t="str">
        <f>'Licensee Info'!$E$2</f>
        <v>Report not attested to correctly</v>
      </c>
      <c r="K2000" s="91" t="s">
        <v>310</v>
      </c>
      <c r="L2000" s="91">
        <v>1</v>
      </c>
      <c r="M2000" s="91" t="s">
        <v>284</v>
      </c>
      <c r="N2000" s="91">
        <v>4</v>
      </c>
      <c r="O2000" s="91">
        <v>8</v>
      </c>
      <c r="P2000" s="91"/>
      <c r="Q2000" s="91"/>
      <c r="R2000" s="91">
        <v>0</v>
      </c>
      <c r="S2000" s="91">
        <v>0</v>
      </c>
      <c r="T2000" s="91">
        <v>0</v>
      </c>
      <c r="U2000" s="91">
        <v>0</v>
      </c>
      <c r="V2000" s="91">
        <v>0</v>
      </c>
      <c r="W2000" s="91">
        <v>0</v>
      </c>
      <c r="X2000" s="91">
        <v>0</v>
      </c>
      <c r="Y2000" s="91">
        <v>0</v>
      </c>
      <c r="Z2000" s="91">
        <v>0</v>
      </c>
      <c r="AA2000" s="91">
        <v>0</v>
      </c>
      <c r="AB2000" s="91">
        <v>0</v>
      </c>
      <c r="AC2000" s="91">
        <v>0</v>
      </c>
      <c r="AD2000" s="91">
        <v>0</v>
      </c>
      <c r="AE2000" s="91"/>
      <c r="AF2000" s="91"/>
      <c r="AG2000" s="91"/>
      <c r="AH2000" s="91"/>
      <c r="AJ2000" cm="1">
        <f t="array" ref="AJ2000">IF(OR(COUNTIF(R2000,$AZ$2:$AZ$19)),0,1)</f>
        <v>0</v>
      </c>
      <c r="AK2000" cm="1">
        <f t="array" ref="AK2000">IF(OR(COUNTIF(S2000,$AZ$2:$AZ$19)),0,1)</f>
        <v>0</v>
      </c>
      <c r="AL2000" cm="1">
        <f t="array" ref="AL2000">IF(OR(COUNTIF(T2000,$AZ$2:$AZ$19)),0,1)</f>
        <v>0</v>
      </c>
      <c r="AM2000" cm="1">
        <f t="array" ref="AM2000">IF(OR(COUNTIF(U2000,$AZ$2:$AZ$19)),0,1)</f>
        <v>0</v>
      </c>
      <c r="AN2000" cm="1">
        <f t="array" ref="AN2000">IF(OR(COUNTIF(V2000,$AZ$2:$AZ$19)),0,1)</f>
        <v>0</v>
      </c>
      <c r="AO2000" cm="1">
        <f t="array" ref="AO2000">IF(OR(COUNTIF(W2000,$AZ$2:$AZ$19)),0,1)</f>
        <v>0</v>
      </c>
      <c r="AP2000" cm="1">
        <f t="array" ref="AP2000">IF(OR(COUNTIF(X2000,$AZ$2:$AZ$19)),0,1)</f>
        <v>0</v>
      </c>
      <c r="AQ2000" cm="1">
        <f t="array" ref="AQ2000">IF(OR(COUNTIF(Y2000,$AZ$2:$AZ$19)),0,1)</f>
        <v>0</v>
      </c>
      <c r="AR2000" cm="1">
        <f t="array" ref="AR2000">IF(OR(COUNTIF(Z2000,$AZ$2:$AZ$19)),0,1)</f>
        <v>0</v>
      </c>
      <c r="AS2000" cm="1">
        <f t="array" ref="AS2000">IF(OR(COUNTIF(AA2000,$AZ$2:$AZ$19)),0,1)</f>
        <v>0</v>
      </c>
      <c r="AT2000" cm="1">
        <f t="array" ref="AT2000">IF(OR(COUNTIF(AB2000,$AZ$2:$AZ$19)),0,1)</f>
        <v>0</v>
      </c>
      <c r="AU2000" cm="1">
        <f t="array" ref="AU2000">IF(OR(COUNTIF(AC2000,$AZ$2:$AZ$19)),0,1)</f>
        <v>0</v>
      </c>
      <c r="AV2000" cm="1">
        <f t="array" ref="AV2000">IF(OR(COUNTIF(AD2000,$AZ$2:$AZ$19)),0,1)</f>
        <v>0</v>
      </c>
      <c r="AX2000">
        <f t="shared" si="36"/>
        <v>0</v>
      </c>
    </row>
    <row r="2001" spans="1:50" x14ac:dyDescent="0.3">
      <c r="A2001" s="92" t="str" cm="1">
        <f t="array" ref="A2001">IF(AX2001&gt;0,'Licensee Info'!$A$2:$A$2,"#N/A")</f>
        <v>#N/A</v>
      </c>
      <c r="B2001" s="88" t="str">
        <f>'Cover Sheet'!$A$3</f>
        <v>[insert AFS Reporting Period]</v>
      </c>
      <c r="C2001" s="88" t="str">
        <f>'Cover Sheet'!$D$3</f>
        <v>[insert all medical and adult-use license record numbers covered by this AFS]</v>
      </c>
      <c r="D2001" s="88" t="str">
        <f>'Cover Sheet'!$A$6</f>
        <v>[insert name of firm]</v>
      </c>
      <c r="E2001" s="88" t="str">
        <f>'Cover Sheet'!$B$6</f>
        <v>[insert CPA name]</v>
      </c>
      <c r="F2001" s="88" t="str">
        <f>'Cover Sheet'!$B$8</f>
        <v>[insert CPA license number]</v>
      </c>
      <c r="G2001" s="88" t="str">
        <f>'Cover Sheet'!$D$6</f>
        <v>[insert direct email address]</v>
      </c>
      <c r="H2001" s="88" t="str">
        <f>'Cover Sheet'!$D$8</f>
        <v>[insert direct phone number]</v>
      </c>
      <c r="I2001" s="88" t="str">
        <f>'Cover Sheet'!$D$10</f>
        <v>[insert firm mailing address]</v>
      </c>
      <c r="J2001" s="88" t="str">
        <f>'Licensee Info'!$E$2</f>
        <v>Report not attested to correctly</v>
      </c>
      <c r="K2001" t="s">
        <v>310</v>
      </c>
      <c r="L2001">
        <v>1</v>
      </c>
      <c r="M2001" t="s">
        <v>284</v>
      </c>
      <c r="N2001">
        <v>4</v>
      </c>
      <c r="O2001">
        <v>9</v>
      </c>
      <c r="R2001">
        <v>0</v>
      </c>
      <c r="S2001">
        <v>0</v>
      </c>
      <c r="T2001">
        <v>0</v>
      </c>
      <c r="U2001">
        <v>0</v>
      </c>
      <c r="V2001">
        <v>0</v>
      </c>
      <c r="W2001">
        <v>0</v>
      </c>
      <c r="X2001">
        <v>0</v>
      </c>
      <c r="Y2001">
        <v>0</v>
      </c>
      <c r="Z2001">
        <v>0</v>
      </c>
      <c r="AA2001">
        <v>0</v>
      </c>
      <c r="AB2001">
        <v>0</v>
      </c>
      <c r="AC2001">
        <v>0</v>
      </c>
      <c r="AD2001">
        <v>0</v>
      </c>
      <c r="AJ2001" cm="1">
        <f t="array" ref="AJ2001">IF(OR(COUNTIF(R2001,$AZ$2:$AZ$19)),0,1)</f>
        <v>0</v>
      </c>
      <c r="AK2001" cm="1">
        <f t="array" ref="AK2001">IF(OR(COUNTIF(S2001,$AZ$2:$AZ$19)),0,1)</f>
        <v>0</v>
      </c>
      <c r="AL2001" cm="1">
        <f t="array" ref="AL2001">IF(OR(COUNTIF(T2001,$AZ$2:$AZ$19)),0,1)</f>
        <v>0</v>
      </c>
      <c r="AM2001" cm="1">
        <f t="array" ref="AM2001">IF(OR(COUNTIF(U2001,$AZ$2:$AZ$19)),0,1)</f>
        <v>0</v>
      </c>
      <c r="AN2001" cm="1">
        <f t="array" ref="AN2001">IF(OR(COUNTIF(V2001,$AZ$2:$AZ$19)),0,1)</f>
        <v>0</v>
      </c>
      <c r="AO2001" cm="1">
        <f t="array" ref="AO2001">IF(OR(COUNTIF(W2001,$AZ$2:$AZ$19)),0,1)</f>
        <v>0</v>
      </c>
      <c r="AP2001" cm="1">
        <f t="array" ref="AP2001">IF(OR(COUNTIF(X2001,$AZ$2:$AZ$19)),0,1)</f>
        <v>0</v>
      </c>
      <c r="AQ2001" cm="1">
        <f t="array" ref="AQ2001">IF(OR(COUNTIF(Y2001,$AZ$2:$AZ$19)),0,1)</f>
        <v>0</v>
      </c>
      <c r="AR2001" cm="1">
        <f t="array" ref="AR2001">IF(OR(COUNTIF(Z2001,$AZ$2:$AZ$19)),0,1)</f>
        <v>0</v>
      </c>
      <c r="AS2001" cm="1">
        <f t="array" ref="AS2001">IF(OR(COUNTIF(AA2001,$AZ$2:$AZ$19)),0,1)</f>
        <v>0</v>
      </c>
      <c r="AT2001" cm="1">
        <f t="array" ref="AT2001">IF(OR(COUNTIF(AB2001,$AZ$2:$AZ$19)),0,1)</f>
        <v>0</v>
      </c>
      <c r="AU2001" cm="1">
        <f t="array" ref="AU2001">IF(OR(COUNTIF(AC2001,$AZ$2:$AZ$19)),0,1)</f>
        <v>0</v>
      </c>
      <c r="AV2001" cm="1">
        <f t="array" ref="AV2001">IF(OR(COUNTIF(AD2001,$AZ$2:$AZ$19)),0,1)</f>
        <v>0</v>
      </c>
      <c r="AX2001">
        <f t="shared" si="36"/>
        <v>0</v>
      </c>
    </row>
    <row r="2002" spans="1:50" x14ac:dyDescent="0.3">
      <c r="A2002" s="88" t="str" cm="1">
        <f t="array" ref="A2002">IF(AX2002&gt;0,'Licensee Info'!$A$2:$A$2,"#N/A")</f>
        <v>#N/A</v>
      </c>
      <c r="B2002" s="88" t="str">
        <f>'Cover Sheet'!$A$3</f>
        <v>[insert AFS Reporting Period]</v>
      </c>
      <c r="C2002" s="88" t="str">
        <f>'Cover Sheet'!$D$3</f>
        <v>[insert all medical and adult-use license record numbers covered by this AFS]</v>
      </c>
      <c r="D2002" s="88" t="str">
        <f>'Cover Sheet'!$A$6</f>
        <v>[insert name of firm]</v>
      </c>
      <c r="E2002" s="88" t="str">
        <f>'Cover Sheet'!$B$6</f>
        <v>[insert CPA name]</v>
      </c>
      <c r="F2002" s="88" t="str">
        <f>'Cover Sheet'!$B$8</f>
        <v>[insert CPA license number]</v>
      </c>
      <c r="G2002" s="88" t="str">
        <f>'Cover Sheet'!$D$6</f>
        <v>[insert direct email address]</v>
      </c>
      <c r="H2002" s="88" t="str">
        <f>'Cover Sheet'!$D$8</f>
        <v>[insert direct phone number]</v>
      </c>
      <c r="I2002" s="88" t="str">
        <f>'Cover Sheet'!$D$10</f>
        <v>[insert firm mailing address]</v>
      </c>
      <c r="J2002" s="88" t="str">
        <f>'Licensee Info'!$E$2</f>
        <v>Report not attested to correctly</v>
      </c>
      <c r="K2002" s="91" t="s">
        <v>310</v>
      </c>
      <c r="L2002" s="91">
        <v>1</v>
      </c>
      <c r="M2002" s="91" t="s">
        <v>284</v>
      </c>
      <c r="N2002" s="91">
        <v>4</v>
      </c>
      <c r="O2002" s="91">
        <v>10</v>
      </c>
      <c r="P2002" s="91"/>
      <c r="Q2002" s="91"/>
      <c r="R2002" s="91">
        <v>0</v>
      </c>
      <c r="S2002" s="91">
        <v>0</v>
      </c>
      <c r="T2002" s="91">
        <v>0</v>
      </c>
      <c r="U2002" s="91">
        <v>0</v>
      </c>
      <c r="V2002" s="91">
        <v>0</v>
      </c>
      <c r="W2002" s="91">
        <v>0</v>
      </c>
      <c r="X2002" s="91">
        <v>0</v>
      </c>
      <c r="Y2002" s="91">
        <v>0</v>
      </c>
      <c r="Z2002" s="91">
        <v>0</v>
      </c>
      <c r="AA2002" s="91">
        <v>0</v>
      </c>
      <c r="AB2002" s="91">
        <v>0</v>
      </c>
      <c r="AC2002" s="91">
        <v>0</v>
      </c>
      <c r="AD2002" s="91">
        <v>0</v>
      </c>
      <c r="AE2002" s="91"/>
      <c r="AF2002" s="91"/>
      <c r="AG2002" s="91"/>
      <c r="AH2002" s="91"/>
      <c r="AJ2002" cm="1">
        <f t="array" ref="AJ2002">IF(OR(COUNTIF(R2002,$AZ$2:$AZ$19)),0,1)</f>
        <v>0</v>
      </c>
      <c r="AK2002" cm="1">
        <f t="array" ref="AK2002">IF(OR(COUNTIF(S2002,$AZ$2:$AZ$19)),0,1)</f>
        <v>0</v>
      </c>
      <c r="AL2002" cm="1">
        <f t="array" ref="AL2002">IF(OR(COUNTIF(T2002,$AZ$2:$AZ$19)),0,1)</f>
        <v>0</v>
      </c>
      <c r="AM2002" cm="1">
        <f t="array" ref="AM2002">IF(OR(COUNTIF(U2002,$AZ$2:$AZ$19)),0,1)</f>
        <v>0</v>
      </c>
      <c r="AN2002" cm="1">
        <f t="array" ref="AN2002">IF(OR(COUNTIF(V2002,$AZ$2:$AZ$19)),0,1)</f>
        <v>0</v>
      </c>
      <c r="AO2002" cm="1">
        <f t="array" ref="AO2002">IF(OR(COUNTIF(W2002,$AZ$2:$AZ$19)),0,1)</f>
        <v>0</v>
      </c>
      <c r="AP2002" cm="1">
        <f t="array" ref="AP2002">IF(OR(COUNTIF(X2002,$AZ$2:$AZ$19)),0,1)</f>
        <v>0</v>
      </c>
      <c r="AQ2002" cm="1">
        <f t="array" ref="AQ2002">IF(OR(COUNTIF(Y2002,$AZ$2:$AZ$19)),0,1)</f>
        <v>0</v>
      </c>
      <c r="AR2002" cm="1">
        <f t="array" ref="AR2002">IF(OR(COUNTIF(Z2002,$AZ$2:$AZ$19)),0,1)</f>
        <v>0</v>
      </c>
      <c r="AS2002" cm="1">
        <f t="array" ref="AS2002">IF(OR(COUNTIF(AA2002,$AZ$2:$AZ$19)),0,1)</f>
        <v>0</v>
      </c>
      <c r="AT2002" cm="1">
        <f t="array" ref="AT2002">IF(OR(COUNTIF(AB2002,$AZ$2:$AZ$19)),0,1)</f>
        <v>0</v>
      </c>
      <c r="AU2002" cm="1">
        <f t="array" ref="AU2002">IF(OR(COUNTIF(AC2002,$AZ$2:$AZ$19)),0,1)</f>
        <v>0</v>
      </c>
      <c r="AV2002" cm="1">
        <f t="array" ref="AV2002">IF(OR(COUNTIF(AD2002,$AZ$2:$AZ$19)),0,1)</f>
        <v>0</v>
      </c>
      <c r="AX2002">
        <f t="shared" si="36"/>
        <v>0</v>
      </c>
    </row>
    <row r="2003" spans="1:50" x14ac:dyDescent="0.3">
      <c r="A2003" s="92" t="str" cm="1">
        <f t="array" aca="1" ref="A2003" ca="1">IF(AX2003&gt;0,'Licensee Info'!$A$2:$A$2,"#N/A")</f>
        <v>#N/A</v>
      </c>
      <c r="B2003" s="88" t="str">
        <f>'Cover Sheet'!$A$3</f>
        <v>[insert AFS Reporting Period]</v>
      </c>
      <c r="C2003" s="88" t="str">
        <f>'Cover Sheet'!$D$3</f>
        <v>[insert all medical and adult-use license record numbers covered by this AFS]</v>
      </c>
      <c r="D2003" s="88" t="str">
        <f>'Cover Sheet'!$A$6</f>
        <v>[insert name of firm]</v>
      </c>
      <c r="E2003" s="88" t="str">
        <f>'Cover Sheet'!$B$6</f>
        <v>[insert CPA name]</v>
      </c>
      <c r="F2003" s="88" t="str">
        <f>'Cover Sheet'!$B$8</f>
        <v>[insert CPA license number]</v>
      </c>
      <c r="G2003" s="88" t="str">
        <f>'Cover Sheet'!$D$6</f>
        <v>[insert direct email address]</v>
      </c>
      <c r="H2003" s="88" t="str">
        <f>'Cover Sheet'!$D$8</f>
        <v>[insert direct phone number]</v>
      </c>
      <c r="I2003" s="88" t="str">
        <f>'Cover Sheet'!$D$10</f>
        <v>[insert firm mailing address]</v>
      </c>
      <c r="J2003" s="88" t="str">
        <f>'Licensee Info'!$E$2</f>
        <v>Report not attested to correctly</v>
      </c>
      <c r="K2003" t="s">
        <v>310</v>
      </c>
      <c r="L2003">
        <v>1</v>
      </c>
      <c r="M2003">
        <v>2</v>
      </c>
      <c r="N2003">
        <v>5</v>
      </c>
      <c r="O2003">
        <v>1</v>
      </c>
      <c r="R2003" t="str">
        <f ca="1">'E6 - Other Vendors'!$C$171</f>
        <v>[Autofilled based on inputs from part 1]</v>
      </c>
      <c r="S2003" cm="1">
        <f t="array" ref="S2003:X2014">'E6 - Other Vendors'!$A$173:$F$184</f>
        <v>0</v>
      </c>
      <c r="T2003">
        <v>0</v>
      </c>
      <c r="U2003">
        <v>0</v>
      </c>
      <c r="V2003">
        <v>0</v>
      </c>
      <c r="W2003">
        <v>0</v>
      </c>
      <c r="X2003">
        <v>0</v>
      </c>
      <c r="Y2003">
        <v>0</v>
      </c>
      <c r="Z2003">
        <v>0</v>
      </c>
      <c r="AA2003">
        <v>0</v>
      </c>
      <c r="AB2003">
        <v>0</v>
      </c>
      <c r="AC2003">
        <v>0</v>
      </c>
      <c r="AD2003">
        <v>0</v>
      </c>
      <c r="AJ2003" cm="1">
        <f t="array" aca="1" ref="AJ2003" ca="1">IF(OR(COUNTIF(R2003,$AZ$2:$AZ$19)),0,1)</f>
        <v>0</v>
      </c>
      <c r="AK2003" cm="1">
        <f t="array" ref="AK2003">IF(OR(COUNTIF(S2003,$AZ$2:$AZ$19)),0,1)</f>
        <v>0</v>
      </c>
      <c r="AL2003" cm="1">
        <f t="array" ref="AL2003">IF(OR(COUNTIF(T2003,$AZ$2:$AZ$19)),0,1)</f>
        <v>0</v>
      </c>
      <c r="AM2003" cm="1">
        <f t="array" ref="AM2003">IF(OR(COUNTIF(U2003,$AZ$2:$AZ$19)),0,1)</f>
        <v>0</v>
      </c>
      <c r="AN2003" cm="1">
        <f t="array" ref="AN2003">IF(OR(COUNTIF(V2003,$AZ$2:$AZ$19)),0,1)</f>
        <v>0</v>
      </c>
      <c r="AO2003" cm="1">
        <f t="array" ref="AO2003">IF(OR(COUNTIF(W2003,$AZ$2:$AZ$19)),0,1)</f>
        <v>0</v>
      </c>
      <c r="AP2003" cm="1">
        <f t="array" ref="AP2003">IF(OR(COUNTIF(X2003,$AZ$2:$AZ$19)),0,1)</f>
        <v>0</v>
      </c>
      <c r="AQ2003" cm="1">
        <f t="array" ref="AQ2003">IF(OR(COUNTIF(Y2003,$AZ$2:$AZ$19)),0,1)</f>
        <v>0</v>
      </c>
      <c r="AR2003" cm="1">
        <f t="array" ref="AR2003">IF(OR(COUNTIF(Z2003,$AZ$2:$AZ$19)),0,1)</f>
        <v>0</v>
      </c>
      <c r="AS2003" cm="1">
        <f t="array" ref="AS2003">IF(OR(COUNTIF(AA2003,$AZ$2:$AZ$19)),0,1)</f>
        <v>0</v>
      </c>
      <c r="AT2003" cm="1">
        <f t="array" ref="AT2003">IF(OR(COUNTIF(AB2003,$AZ$2:$AZ$19)),0,1)</f>
        <v>0</v>
      </c>
      <c r="AU2003" cm="1">
        <f t="array" ref="AU2003">IF(OR(COUNTIF(AC2003,$AZ$2:$AZ$19)),0,1)</f>
        <v>0</v>
      </c>
      <c r="AV2003" cm="1">
        <f t="array" ref="AV2003">IF(OR(COUNTIF(AD2003,$AZ$2:$AZ$19)),0,1)</f>
        <v>0</v>
      </c>
      <c r="AX2003">
        <f t="shared" ca="1" si="36"/>
        <v>0</v>
      </c>
    </row>
    <row r="2004" spans="1:50" x14ac:dyDescent="0.3">
      <c r="A2004" s="88" t="str" cm="1">
        <f t="array" aca="1" ref="A2004" ca="1">IF(AX2004&gt;0,'Licensee Info'!$A$2:$A$2,"#N/A")</f>
        <v>#N/A</v>
      </c>
      <c r="B2004" s="88" t="str">
        <f>'Cover Sheet'!$A$3</f>
        <v>[insert AFS Reporting Period]</v>
      </c>
      <c r="C2004" s="88" t="str">
        <f>'Cover Sheet'!$D$3</f>
        <v>[insert all medical and adult-use license record numbers covered by this AFS]</v>
      </c>
      <c r="D2004" s="88" t="str">
        <f>'Cover Sheet'!$A$6</f>
        <v>[insert name of firm]</v>
      </c>
      <c r="E2004" s="88" t="str">
        <f>'Cover Sheet'!$B$6</f>
        <v>[insert CPA name]</v>
      </c>
      <c r="F2004" s="88" t="str">
        <f>'Cover Sheet'!$B$8</f>
        <v>[insert CPA license number]</v>
      </c>
      <c r="G2004" s="88" t="str">
        <f>'Cover Sheet'!$D$6</f>
        <v>[insert direct email address]</v>
      </c>
      <c r="H2004" s="88" t="str">
        <f>'Cover Sheet'!$D$8</f>
        <v>[insert direct phone number]</v>
      </c>
      <c r="I2004" s="88" t="str">
        <f>'Cover Sheet'!$D$10</f>
        <v>[insert firm mailing address]</v>
      </c>
      <c r="J2004" s="88" t="str">
        <f>'Licensee Info'!$E$2</f>
        <v>Report not attested to correctly</v>
      </c>
      <c r="K2004" s="91" t="s">
        <v>310</v>
      </c>
      <c r="L2004" s="91">
        <v>1</v>
      </c>
      <c r="M2004" s="91">
        <v>2</v>
      </c>
      <c r="N2004" s="91">
        <v>5</v>
      </c>
      <c r="O2004" s="91">
        <v>2</v>
      </c>
      <c r="P2004" s="91"/>
      <c r="Q2004" s="91"/>
      <c r="R2004" s="91" t="str">
        <f ca="1">'E6 - Other Vendors'!$C$171</f>
        <v>[Autofilled based on inputs from part 1]</v>
      </c>
      <c r="S2004" s="91">
        <v>0</v>
      </c>
      <c r="T2004" s="91">
        <v>0</v>
      </c>
      <c r="U2004" s="91">
        <v>0</v>
      </c>
      <c r="V2004" s="91">
        <v>0</v>
      </c>
      <c r="W2004" s="91">
        <v>0</v>
      </c>
      <c r="X2004" s="91">
        <v>0</v>
      </c>
      <c r="Y2004" s="91">
        <v>0</v>
      </c>
      <c r="Z2004" s="91">
        <v>0</v>
      </c>
      <c r="AA2004" s="91">
        <v>0</v>
      </c>
      <c r="AB2004" s="91">
        <v>0</v>
      </c>
      <c r="AC2004" s="91">
        <v>0</v>
      </c>
      <c r="AD2004" s="91">
        <v>0</v>
      </c>
      <c r="AE2004" s="91"/>
      <c r="AF2004" s="91"/>
      <c r="AG2004" s="91"/>
      <c r="AH2004" s="91"/>
      <c r="AJ2004" cm="1">
        <f t="array" aca="1" ref="AJ2004" ca="1">IF(OR(COUNTIF(R2004,$AZ$2:$AZ$19)),0,1)</f>
        <v>0</v>
      </c>
      <c r="AK2004" cm="1">
        <f t="array" ref="AK2004">IF(OR(COUNTIF(S2004,$AZ$2:$AZ$19)),0,1)</f>
        <v>0</v>
      </c>
      <c r="AL2004" cm="1">
        <f t="array" ref="AL2004">IF(OR(COUNTIF(T2004,$AZ$2:$AZ$19)),0,1)</f>
        <v>0</v>
      </c>
      <c r="AM2004" cm="1">
        <f t="array" ref="AM2004">IF(OR(COUNTIF(U2004,$AZ$2:$AZ$19)),0,1)</f>
        <v>0</v>
      </c>
      <c r="AN2004" cm="1">
        <f t="array" ref="AN2004">IF(OR(COUNTIF(V2004,$AZ$2:$AZ$19)),0,1)</f>
        <v>0</v>
      </c>
      <c r="AO2004" cm="1">
        <f t="array" ref="AO2004">IF(OR(COUNTIF(W2004,$AZ$2:$AZ$19)),0,1)</f>
        <v>0</v>
      </c>
      <c r="AP2004" cm="1">
        <f t="array" ref="AP2004">IF(OR(COUNTIF(X2004,$AZ$2:$AZ$19)),0,1)</f>
        <v>0</v>
      </c>
      <c r="AQ2004" cm="1">
        <f t="array" ref="AQ2004">IF(OR(COUNTIF(Y2004,$AZ$2:$AZ$19)),0,1)</f>
        <v>0</v>
      </c>
      <c r="AR2004" cm="1">
        <f t="array" ref="AR2004">IF(OR(COUNTIF(Z2004,$AZ$2:$AZ$19)),0,1)</f>
        <v>0</v>
      </c>
      <c r="AS2004" cm="1">
        <f t="array" ref="AS2004">IF(OR(COUNTIF(AA2004,$AZ$2:$AZ$19)),0,1)</f>
        <v>0</v>
      </c>
      <c r="AT2004" cm="1">
        <f t="array" ref="AT2004">IF(OR(COUNTIF(AB2004,$AZ$2:$AZ$19)),0,1)</f>
        <v>0</v>
      </c>
      <c r="AU2004" cm="1">
        <f t="array" ref="AU2004">IF(OR(COUNTIF(AC2004,$AZ$2:$AZ$19)),0,1)</f>
        <v>0</v>
      </c>
      <c r="AV2004" cm="1">
        <f t="array" ref="AV2004">IF(OR(COUNTIF(AD2004,$AZ$2:$AZ$19)),0,1)</f>
        <v>0</v>
      </c>
      <c r="AX2004">
        <f t="shared" ca="1" si="36"/>
        <v>0</v>
      </c>
    </row>
    <row r="2005" spans="1:50" x14ac:dyDescent="0.3">
      <c r="A2005" s="92" t="str" cm="1">
        <f t="array" aca="1" ref="A2005" ca="1">IF(AX2005&gt;0,'Licensee Info'!$A$2:$A$2,"#N/A")</f>
        <v>#N/A</v>
      </c>
      <c r="B2005" s="88" t="str">
        <f>'Cover Sheet'!$A$3</f>
        <v>[insert AFS Reporting Period]</v>
      </c>
      <c r="C2005" s="88" t="str">
        <f>'Cover Sheet'!$D$3</f>
        <v>[insert all medical and adult-use license record numbers covered by this AFS]</v>
      </c>
      <c r="D2005" s="88" t="str">
        <f>'Cover Sheet'!$A$6</f>
        <v>[insert name of firm]</v>
      </c>
      <c r="E2005" s="88" t="str">
        <f>'Cover Sheet'!$B$6</f>
        <v>[insert CPA name]</v>
      </c>
      <c r="F2005" s="88" t="str">
        <f>'Cover Sheet'!$B$8</f>
        <v>[insert CPA license number]</v>
      </c>
      <c r="G2005" s="88" t="str">
        <f>'Cover Sheet'!$D$6</f>
        <v>[insert direct email address]</v>
      </c>
      <c r="H2005" s="88" t="str">
        <f>'Cover Sheet'!$D$8</f>
        <v>[insert direct phone number]</v>
      </c>
      <c r="I2005" s="88" t="str">
        <f>'Cover Sheet'!$D$10</f>
        <v>[insert firm mailing address]</v>
      </c>
      <c r="J2005" s="88" t="str">
        <f>'Licensee Info'!$E$2</f>
        <v>Report not attested to correctly</v>
      </c>
      <c r="K2005" t="s">
        <v>310</v>
      </c>
      <c r="L2005">
        <v>1</v>
      </c>
      <c r="M2005">
        <v>2</v>
      </c>
      <c r="N2005">
        <v>5</v>
      </c>
      <c r="O2005">
        <v>3</v>
      </c>
      <c r="R2005" t="str">
        <f ca="1">'E6 - Other Vendors'!$C$171</f>
        <v>[Autofilled based on inputs from part 1]</v>
      </c>
      <c r="S2005">
        <v>0</v>
      </c>
      <c r="T2005">
        <v>0</v>
      </c>
      <c r="U2005">
        <v>0</v>
      </c>
      <c r="V2005">
        <v>0</v>
      </c>
      <c r="W2005">
        <v>0</v>
      </c>
      <c r="X2005">
        <v>0</v>
      </c>
      <c r="Y2005">
        <v>0</v>
      </c>
      <c r="Z2005">
        <v>0</v>
      </c>
      <c r="AA2005">
        <v>0</v>
      </c>
      <c r="AB2005">
        <v>0</v>
      </c>
      <c r="AC2005">
        <v>0</v>
      </c>
      <c r="AD2005">
        <v>0</v>
      </c>
      <c r="AJ2005" cm="1">
        <f t="array" aca="1" ref="AJ2005" ca="1">IF(OR(COUNTIF(R2005,$AZ$2:$AZ$19)),0,1)</f>
        <v>0</v>
      </c>
      <c r="AK2005" cm="1">
        <f t="array" ref="AK2005">IF(OR(COUNTIF(S2005,$AZ$2:$AZ$19)),0,1)</f>
        <v>0</v>
      </c>
      <c r="AL2005" cm="1">
        <f t="array" ref="AL2005">IF(OR(COUNTIF(T2005,$AZ$2:$AZ$19)),0,1)</f>
        <v>0</v>
      </c>
      <c r="AM2005" cm="1">
        <f t="array" ref="AM2005">IF(OR(COUNTIF(U2005,$AZ$2:$AZ$19)),0,1)</f>
        <v>0</v>
      </c>
      <c r="AN2005" cm="1">
        <f t="array" ref="AN2005">IF(OR(COUNTIF(V2005,$AZ$2:$AZ$19)),0,1)</f>
        <v>0</v>
      </c>
      <c r="AO2005" cm="1">
        <f t="array" ref="AO2005">IF(OR(COUNTIF(W2005,$AZ$2:$AZ$19)),0,1)</f>
        <v>0</v>
      </c>
      <c r="AP2005" cm="1">
        <f t="array" ref="AP2005">IF(OR(COUNTIF(X2005,$AZ$2:$AZ$19)),0,1)</f>
        <v>0</v>
      </c>
      <c r="AQ2005" cm="1">
        <f t="array" ref="AQ2005">IF(OR(COUNTIF(Y2005,$AZ$2:$AZ$19)),0,1)</f>
        <v>0</v>
      </c>
      <c r="AR2005" cm="1">
        <f t="array" ref="AR2005">IF(OR(COUNTIF(Z2005,$AZ$2:$AZ$19)),0,1)</f>
        <v>0</v>
      </c>
      <c r="AS2005" cm="1">
        <f t="array" ref="AS2005">IF(OR(COUNTIF(AA2005,$AZ$2:$AZ$19)),0,1)</f>
        <v>0</v>
      </c>
      <c r="AT2005" cm="1">
        <f t="array" ref="AT2005">IF(OR(COUNTIF(AB2005,$AZ$2:$AZ$19)),0,1)</f>
        <v>0</v>
      </c>
      <c r="AU2005" cm="1">
        <f t="array" ref="AU2005">IF(OR(COUNTIF(AC2005,$AZ$2:$AZ$19)),0,1)</f>
        <v>0</v>
      </c>
      <c r="AV2005" cm="1">
        <f t="array" ref="AV2005">IF(OR(COUNTIF(AD2005,$AZ$2:$AZ$19)),0,1)</f>
        <v>0</v>
      </c>
      <c r="AX2005">
        <f t="shared" ca="1" si="36"/>
        <v>0</v>
      </c>
    </row>
    <row r="2006" spans="1:50" x14ac:dyDescent="0.3">
      <c r="A2006" s="88" t="str" cm="1">
        <f t="array" aca="1" ref="A2006" ca="1">IF(AX2006&gt;0,'Licensee Info'!$A$2:$A$2,"#N/A")</f>
        <v>#N/A</v>
      </c>
      <c r="B2006" s="88" t="str">
        <f>'Cover Sheet'!$A$3</f>
        <v>[insert AFS Reporting Period]</v>
      </c>
      <c r="C2006" s="88" t="str">
        <f>'Cover Sheet'!$D$3</f>
        <v>[insert all medical and adult-use license record numbers covered by this AFS]</v>
      </c>
      <c r="D2006" s="88" t="str">
        <f>'Cover Sheet'!$A$6</f>
        <v>[insert name of firm]</v>
      </c>
      <c r="E2006" s="88" t="str">
        <f>'Cover Sheet'!$B$6</f>
        <v>[insert CPA name]</v>
      </c>
      <c r="F2006" s="88" t="str">
        <f>'Cover Sheet'!$B$8</f>
        <v>[insert CPA license number]</v>
      </c>
      <c r="G2006" s="88" t="str">
        <f>'Cover Sheet'!$D$6</f>
        <v>[insert direct email address]</v>
      </c>
      <c r="H2006" s="88" t="str">
        <f>'Cover Sheet'!$D$8</f>
        <v>[insert direct phone number]</v>
      </c>
      <c r="I2006" s="88" t="str">
        <f>'Cover Sheet'!$D$10</f>
        <v>[insert firm mailing address]</v>
      </c>
      <c r="J2006" s="88" t="str">
        <f>'Licensee Info'!$E$2</f>
        <v>Report not attested to correctly</v>
      </c>
      <c r="K2006" s="91" t="s">
        <v>310</v>
      </c>
      <c r="L2006" s="91">
        <v>1</v>
      </c>
      <c r="M2006" s="91">
        <v>2</v>
      </c>
      <c r="N2006" s="91">
        <v>5</v>
      </c>
      <c r="O2006" s="91">
        <v>4</v>
      </c>
      <c r="P2006" s="91"/>
      <c r="Q2006" s="91"/>
      <c r="R2006" s="91" t="str">
        <f ca="1">'E6 - Other Vendors'!$C$171</f>
        <v>[Autofilled based on inputs from part 1]</v>
      </c>
      <c r="S2006" s="91">
        <v>0</v>
      </c>
      <c r="T2006" s="91">
        <v>0</v>
      </c>
      <c r="U2006" s="91">
        <v>0</v>
      </c>
      <c r="V2006" s="91">
        <v>0</v>
      </c>
      <c r="W2006" s="91">
        <v>0</v>
      </c>
      <c r="X2006" s="91">
        <v>0</v>
      </c>
      <c r="Y2006" s="91">
        <v>0</v>
      </c>
      <c r="Z2006" s="91">
        <v>0</v>
      </c>
      <c r="AA2006" s="91">
        <v>0</v>
      </c>
      <c r="AB2006" s="91">
        <v>0</v>
      </c>
      <c r="AC2006" s="91">
        <v>0</v>
      </c>
      <c r="AD2006" s="91">
        <v>0</v>
      </c>
      <c r="AE2006" s="91"/>
      <c r="AF2006" s="91"/>
      <c r="AG2006" s="91"/>
      <c r="AH2006" s="91"/>
      <c r="AJ2006" cm="1">
        <f t="array" aca="1" ref="AJ2006" ca="1">IF(OR(COUNTIF(R2006,$AZ$2:$AZ$19)),0,1)</f>
        <v>0</v>
      </c>
      <c r="AK2006" cm="1">
        <f t="array" ref="AK2006">IF(OR(COUNTIF(S2006,$AZ$2:$AZ$19)),0,1)</f>
        <v>0</v>
      </c>
      <c r="AL2006" cm="1">
        <f t="array" ref="AL2006">IF(OR(COUNTIF(T2006,$AZ$2:$AZ$19)),0,1)</f>
        <v>0</v>
      </c>
      <c r="AM2006" cm="1">
        <f t="array" ref="AM2006">IF(OR(COUNTIF(U2006,$AZ$2:$AZ$19)),0,1)</f>
        <v>0</v>
      </c>
      <c r="AN2006" cm="1">
        <f t="array" ref="AN2006">IF(OR(COUNTIF(V2006,$AZ$2:$AZ$19)),0,1)</f>
        <v>0</v>
      </c>
      <c r="AO2006" cm="1">
        <f t="array" ref="AO2006">IF(OR(COUNTIF(W2006,$AZ$2:$AZ$19)),0,1)</f>
        <v>0</v>
      </c>
      <c r="AP2006" cm="1">
        <f t="array" ref="AP2006">IF(OR(COUNTIF(X2006,$AZ$2:$AZ$19)),0,1)</f>
        <v>0</v>
      </c>
      <c r="AQ2006" cm="1">
        <f t="array" ref="AQ2006">IF(OR(COUNTIF(Y2006,$AZ$2:$AZ$19)),0,1)</f>
        <v>0</v>
      </c>
      <c r="AR2006" cm="1">
        <f t="array" ref="AR2006">IF(OR(COUNTIF(Z2006,$AZ$2:$AZ$19)),0,1)</f>
        <v>0</v>
      </c>
      <c r="AS2006" cm="1">
        <f t="array" ref="AS2006">IF(OR(COUNTIF(AA2006,$AZ$2:$AZ$19)),0,1)</f>
        <v>0</v>
      </c>
      <c r="AT2006" cm="1">
        <f t="array" ref="AT2006">IF(OR(COUNTIF(AB2006,$AZ$2:$AZ$19)),0,1)</f>
        <v>0</v>
      </c>
      <c r="AU2006" cm="1">
        <f t="array" ref="AU2006">IF(OR(COUNTIF(AC2006,$AZ$2:$AZ$19)),0,1)</f>
        <v>0</v>
      </c>
      <c r="AV2006" cm="1">
        <f t="array" ref="AV2006">IF(OR(COUNTIF(AD2006,$AZ$2:$AZ$19)),0,1)</f>
        <v>0</v>
      </c>
      <c r="AX2006">
        <f t="shared" ca="1" si="36"/>
        <v>0</v>
      </c>
    </row>
    <row r="2007" spans="1:50" x14ac:dyDescent="0.3">
      <c r="A2007" s="92" t="str" cm="1">
        <f t="array" aca="1" ref="A2007" ca="1">IF(AX2007&gt;0,'Licensee Info'!$A$2:$A$2,"#N/A")</f>
        <v>#N/A</v>
      </c>
      <c r="B2007" s="88" t="str">
        <f>'Cover Sheet'!$A$3</f>
        <v>[insert AFS Reporting Period]</v>
      </c>
      <c r="C2007" s="88" t="str">
        <f>'Cover Sheet'!$D$3</f>
        <v>[insert all medical and adult-use license record numbers covered by this AFS]</v>
      </c>
      <c r="D2007" s="88" t="str">
        <f>'Cover Sheet'!$A$6</f>
        <v>[insert name of firm]</v>
      </c>
      <c r="E2007" s="88" t="str">
        <f>'Cover Sheet'!$B$6</f>
        <v>[insert CPA name]</v>
      </c>
      <c r="F2007" s="88" t="str">
        <f>'Cover Sheet'!$B$8</f>
        <v>[insert CPA license number]</v>
      </c>
      <c r="G2007" s="88" t="str">
        <f>'Cover Sheet'!$D$6</f>
        <v>[insert direct email address]</v>
      </c>
      <c r="H2007" s="88" t="str">
        <f>'Cover Sheet'!$D$8</f>
        <v>[insert direct phone number]</v>
      </c>
      <c r="I2007" s="88" t="str">
        <f>'Cover Sheet'!$D$10</f>
        <v>[insert firm mailing address]</v>
      </c>
      <c r="J2007" s="88" t="str">
        <f>'Licensee Info'!$E$2</f>
        <v>Report not attested to correctly</v>
      </c>
      <c r="K2007" t="s">
        <v>310</v>
      </c>
      <c r="L2007">
        <v>1</v>
      </c>
      <c r="M2007">
        <v>2</v>
      </c>
      <c r="N2007">
        <v>5</v>
      </c>
      <c r="O2007">
        <v>5</v>
      </c>
      <c r="R2007" t="str">
        <f ca="1">'E6 - Other Vendors'!$C$171</f>
        <v>[Autofilled based on inputs from part 1]</v>
      </c>
      <c r="S2007">
        <v>0</v>
      </c>
      <c r="T2007">
        <v>0</v>
      </c>
      <c r="U2007">
        <v>0</v>
      </c>
      <c r="V2007">
        <v>0</v>
      </c>
      <c r="W2007">
        <v>0</v>
      </c>
      <c r="X2007">
        <v>0</v>
      </c>
      <c r="Y2007">
        <v>0</v>
      </c>
      <c r="Z2007">
        <v>0</v>
      </c>
      <c r="AA2007">
        <v>0</v>
      </c>
      <c r="AB2007">
        <v>0</v>
      </c>
      <c r="AC2007">
        <v>0</v>
      </c>
      <c r="AD2007">
        <v>0</v>
      </c>
      <c r="AJ2007" cm="1">
        <f t="array" aca="1" ref="AJ2007" ca="1">IF(OR(COUNTIF(R2007,$AZ$2:$AZ$19)),0,1)</f>
        <v>0</v>
      </c>
      <c r="AK2007" cm="1">
        <f t="array" ref="AK2007">IF(OR(COUNTIF(S2007,$AZ$2:$AZ$19)),0,1)</f>
        <v>0</v>
      </c>
      <c r="AL2007" cm="1">
        <f t="array" ref="AL2007">IF(OR(COUNTIF(T2007,$AZ$2:$AZ$19)),0,1)</f>
        <v>0</v>
      </c>
      <c r="AM2007" cm="1">
        <f t="array" ref="AM2007">IF(OR(COUNTIF(U2007,$AZ$2:$AZ$19)),0,1)</f>
        <v>0</v>
      </c>
      <c r="AN2007" cm="1">
        <f t="array" ref="AN2007">IF(OR(COUNTIF(V2007,$AZ$2:$AZ$19)),0,1)</f>
        <v>0</v>
      </c>
      <c r="AO2007" cm="1">
        <f t="array" ref="AO2007">IF(OR(COUNTIF(W2007,$AZ$2:$AZ$19)),0,1)</f>
        <v>0</v>
      </c>
      <c r="AP2007" cm="1">
        <f t="array" ref="AP2007">IF(OR(COUNTIF(X2007,$AZ$2:$AZ$19)),0,1)</f>
        <v>0</v>
      </c>
      <c r="AQ2007" cm="1">
        <f t="array" ref="AQ2007">IF(OR(COUNTIF(Y2007,$AZ$2:$AZ$19)),0,1)</f>
        <v>0</v>
      </c>
      <c r="AR2007" cm="1">
        <f t="array" ref="AR2007">IF(OR(COUNTIF(Z2007,$AZ$2:$AZ$19)),0,1)</f>
        <v>0</v>
      </c>
      <c r="AS2007" cm="1">
        <f t="array" ref="AS2007">IF(OR(COUNTIF(AA2007,$AZ$2:$AZ$19)),0,1)</f>
        <v>0</v>
      </c>
      <c r="AT2007" cm="1">
        <f t="array" ref="AT2007">IF(OR(COUNTIF(AB2007,$AZ$2:$AZ$19)),0,1)</f>
        <v>0</v>
      </c>
      <c r="AU2007" cm="1">
        <f t="array" ref="AU2007">IF(OR(COUNTIF(AC2007,$AZ$2:$AZ$19)),0,1)</f>
        <v>0</v>
      </c>
      <c r="AV2007" cm="1">
        <f t="array" ref="AV2007">IF(OR(COUNTIF(AD2007,$AZ$2:$AZ$19)),0,1)</f>
        <v>0</v>
      </c>
      <c r="AX2007">
        <f t="shared" ca="1" si="36"/>
        <v>0</v>
      </c>
    </row>
    <row r="2008" spans="1:50" x14ac:dyDescent="0.3">
      <c r="A2008" s="88" t="str" cm="1">
        <f t="array" aca="1" ref="A2008" ca="1">IF(AX2008&gt;0,'Licensee Info'!$A$2:$A$2,"#N/A")</f>
        <v>#N/A</v>
      </c>
      <c r="B2008" s="88" t="str">
        <f>'Cover Sheet'!$A$3</f>
        <v>[insert AFS Reporting Period]</v>
      </c>
      <c r="C2008" s="88" t="str">
        <f>'Cover Sheet'!$D$3</f>
        <v>[insert all medical and adult-use license record numbers covered by this AFS]</v>
      </c>
      <c r="D2008" s="88" t="str">
        <f>'Cover Sheet'!$A$6</f>
        <v>[insert name of firm]</v>
      </c>
      <c r="E2008" s="88" t="str">
        <f>'Cover Sheet'!$B$6</f>
        <v>[insert CPA name]</v>
      </c>
      <c r="F2008" s="88" t="str">
        <f>'Cover Sheet'!$B$8</f>
        <v>[insert CPA license number]</v>
      </c>
      <c r="G2008" s="88" t="str">
        <f>'Cover Sheet'!$D$6</f>
        <v>[insert direct email address]</v>
      </c>
      <c r="H2008" s="88" t="str">
        <f>'Cover Sheet'!$D$8</f>
        <v>[insert direct phone number]</v>
      </c>
      <c r="I2008" s="88" t="str">
        <f>'Cover Sheet'!$D$10</f>
        <v>[insert firm mailing address]</v>
      </c>
      <c r="J2008" s="88" t="str">
        <f>'Licensee Info'!$E$2</f>
        <v>Report not attested to correctly</v>
      </c>
      <c r="K2008" s="91" t="s">
        <v>310</v>
      </c>
      <c r="L2008" s="91">
        <v>1</v>
      </c>
      <c r="M2008" s="91">
        <v>2</v>
      </c>
      <c r="N2008" s="91">
        <v>5</v>
      </c>
      <c r="O2008" s="91">
        <v>6</v>
      </c>
      <c r="P2008" s="91"/>
      <c r="Q2008" s="91"/>
      <c r="R2008" s="91" t="str">
        <f ca="1">'E6 - Other Vendors'!$C$171</f>
        <v>[Autofilled based on inputs from part 1]</v>
      </c>
      <c r="S2008" s="91">
        <v>0</v>
      </c>
      <c r="T2008" s="91">
        <v>0</v>
      </c>
      <c r="U2008" s="91">
        <v>0</v>
      </c>
      <c r="V2008" s="91">
        <v>0</v>
      </c>
      <c r="W2008" s="91">
        <v>0</v>
      </c>
      <c r="X2008" s="91">
        <v>0</v>
      </c>
      <c r="Y2008" s="91">
        <v>0</v>
      </c>
      <c r="Z2008" s="91">
        <v>0</v>
      </c>
      <c r="AA2008" s="91">
        <v>0</v>
      </c>
      <c r="AB2008" s="91">
        <v>0</v>
      </c>
      <c r="AC2008" s="91">
        <v>0</v>
      </c>
      <c r="AD2008" s="91">
        <v>0</v>
      </c>
      <c r="AE2008" s="91"/>
      <c r="AF2008" s="91"/>
      <c r="AG2008" s="91"/>
      <c r="AH2008" s="91"/>
      <c r="AJ2008" cm="1">
        <f t="array" aca="1" ref="AJ2008" ca="1">IF(OR(COUNTIF(R2008,$AZ$2:$AZ$19)),0,1)</f>
        <v>0</v>
      </c>
      <c r="AK2008" cm="1">
        <f t="array" ref="AK2008">IF(OR(COUNTIF(S2008,$AZ$2:$AZ$19)),0,1)</f>
        <v>0</v>
      </c>
      <c r="AL2008" cm="1">
        <f t="array" ref="AL2008">IF(OR(COUNTIF(T2008,$AZ$2:$AZ$19)),0,1)</f>
        <v>0</v>
      </c>
      <c r="AM2008" cm="1">
        <f t="array" ref="AM2008">IF(OR(COUNTIF(U2008,$AZ$2:$AZ$19)),0,1)</f>
        <v>0</v>
      </c>
      <c r="AN2008" cm="1">
        <f t="array" ref="AN2008">IF(OR(COUNTIF(V2008,$AZ$2:$AZ$19)),0,1)</f>
        <v>0</v>
      </c>
      <c r="AO2008" cm="1">
        <f t="array" ref="AO2008">IF(OR(COUNTIF(W2008,$AZ$2:$AZ$19)),0,1)</f>
        <v>0</v>
      </c>
      <c r="AP2008" cm="1">
        <f t="array" ref="AP2008">IF(OR(COUNTIF(X2008,$AZ$2:$AZ$19)),0,1)</f>
        <v>0</v>
      </c>
      <c r="AQ2008" cm="1">
        <f t="array" ref="AQ2008">IF(OR(COUNTIF(Y2008,$AZ$2:$AZ$19)),0,1)</f>
        <v>0</v>
      </c>
      <c r="AR2008" cm="1">
        <f t="array" ref="AR2008">IF(OR(COUNTIF(Z2008,$AZ$2:$AZ$19)),0,1)</f>
        <v>0</v>
      </c>
      <c r="AS2008" cm="1">
        <f t="array" ref="AS2008">IF(OR(COUNTIF(AA2008,$AZ$2:$AZ$19)),0,1)</f>
        <v>0</v>
      </c>
      <c r="AT2008" cm="1">
        <f t="array" ref="AT2008">IF(OR(COUNTIF(AB2008,$AZ$2:$AZ$19)),0,1)</f>
        <v>0</v>
      </c>
      <c r="AU2008" cm="1">
        <f t="array" ref="AU2008">IF(OR(COUNTIF(AC2008,$AZ$2:$AZ$19)),0,1)</f>
        <v>0</v>
      </c>
      <c r="AV2008" cm="1">
        <f t="array" ref="AV2008">IF(OR(COUNTIF(AD2008,$AZ$2:$AZ$19)),0,1)</f>
        <v>0</v>
      </c>
      <c r="AX2008">
        <f t="shared" ca="1" si="36"/>
        <v>0</v>
      </c>
    </row>
    <row r="2009" spans="1:50" x14ac:dyDescent="0.3">
      <c r="A2009" s="92" t="str" cm="1">
        <f t="array" aca="1" ref="A2009" ca="1">IF(AX2009&gt;0,'Licensee Info'!$A$2:$A$2,"#N/A")</f>
        <v>#N/A</v>
      </c>
      <c r="B2009" s="88" t="str">
        <f>'Cover Sheet'!$A$3</f>
        <v>[insert AFS Reporting Period]</v>
      </c>
      <c r="C2009" s="88" t="str">
        <f>'Cover Sheet'!$D$3</f>
        <v>[insert all medical and adult-use license record numbers covered by this AFS]</v>
      </c>
      <c r="D2009" s="88" t="str">
        <f>'Cover Sheet'!$A$6</f>
        <v>[insert name of firm]</v>
      </c>
      <c r="E2009" s="88" t="str">
        <f>'Cover Sheet'!$B$6</f>
        <v>[insert CPA name]</v>
      </c>
      <c r="F2009" s="88" t="str">
        <f>'Cover Sheet'!$B$8</f>
        <v>[insert CPA license number]</v>
      </c>
      <c r="G2009" s="88" t="str">
        <f>'Cover Sheet'!$D$6</f>
        <v>[insert direct email address]</v>
      </c>
      <c r="H2009" s="88" t="str">
        <f>'Cover Sheet'!$D$8</f>
        <v>[insert direct phone number]</v>
      </c>
      <c r="I2009" s="88" t="str">
        <f>'Cover Sheet'!$D$10</f>
        <v>[insert firm mailing address]</v>
      </c>
      <c r="J2009" s="88" t="str">
        <f>'Licensee Info'!$E$2</f>
        <v>Report not attested to correctly</v>
      </c>
      <c r="K2009" t="s">
        <v>310</v>
      </c>
      <c r="L2009">
        <v>1</v>
      </c>
      <c r="M2009">
        <v>2</v>
      </c>
      <c r="N2009">
        <v>5</v>
      </c>
      <c r="O2009">
        <v>7</v>
      </c>
      <c r="R2009" t="str">
        <f ca="1">'E6 - Other Vendors'!$C$171</f>
        <v>[Autofilled based on inputs from part 1]</v>
      </c>
      <c r="S2009">
        <v>0</v>
      </c>
      <c r="T2009">
        <v>0</v>
      </c>
      <c r="U2009">
        <v>0</v>
      </c>
      <c r="V2009">
        <v>0</v>
      </c>
      <c r="W2009">
        <v>0</v>
      </c>
      <c r="X2009">
        <v>0</v>
      </c>
      <c r="Y2009">
        <v>0</v>
      </c>
      <c r="Z2009">
        <v>0</v>
      </c>
      <c r="AA2009">
        <v>0</v>
      </c>
      <c r="AB2009">
        <v>0</v>
      </c>
      <c r="AC2009">
        <v>0</v>
      </c>
      <c r="AD2009">
        <v>0</v>
      </c>
      <c r="AJ2009" cm="1">
        <f t="array" aca="1" ref="AJ2009" ca="1">IF(OR(COUNTIF(R2009,$AZ$2:$AZ$19)),0,1)</f>
        <v>0</v>
      </c>
      <c r="AK2009" cm="1">
        <f t="array" ref="AK2009">IF(OR(COUNTIF(S2009,$AZ$2:$AZ$19)),0,1)</f>
        <v>0</v>
      </c>
      <c r="AL2009" cm="1">
        <f t="array" ref="AL2009">IF(OR(COUNTIF(T2009,$AZ$2:$AZ$19)),0,1)</f>
        <v>0</v>
      </c>
      <c r="AM2009" cm="1">
        <f t="array" ref="AM2009">IF(OR(COUNTIF(U2009,$AZ$2:$AZ$19)),0,1)</f>
        <v>0</v>
      </c>
      <c r="AN2009" cm="1">
        <f t="array" ref="AN2009">IF(OR(COUNTIF(V2009,$AZ$2:$AZ$19)),0,1)</f>
        <v>0</v>
      </c>
      <c r="AO2009" cm="1">
        <f t="array" ref="AO2009">IF(OR(COUNTIF(W2009,$AZ$2:$AZ$19)),0,1)</f>
        <v>0</v>
      </c>
      <c r="AP2009" cm="1">
        <f t="array" ref="AP2009">IF(OR(COUNTIF(X2009,$AZ$2:$AZ$19)),0,1)</f>
        <v>0</v>
      </c>
      <c r="AQ2009" cm="1">
        <f t="array" ref="AQ2009">IF(OR(COUNTIF(Y2009,$AZ$2:$AZ$19)),0,1)</f>
        <v>0</v>
      </c>
      <c r="AR2009" cm="1">
        <f t="array" ref="AR2009">IF(OR(COUNTIF(Z2009,$AZ$2:$AZ$19)),0,1)</f>
        <v>0</v>
      </c>
      <c r="AS2009" cm="1">
        <f t="array" ref="AS2009">IF(OR(COUNTIF(AA2009,$AZ$2:$AZ$19)),0,1)</f>
        <v>0</v>
      </c>
      <c r="AT2009" cm="1">
        <f t="array" ref="AT2009">IF(OR(COUNTIF(AB2009,$AZ$2:$AZ$19)),0,1)</f>
        <v>0</v>
      </c>
      <c r="AU2009" cm="1">
        <f t="array" ref="AU2009">IF(OR(COUNTIF(AC2009,$AZ$2:$AZ$19)),0,1)</f>
        <v>0</v>
      </c>
      <c r="AV2009" cm="1">
        <f t="array" ref="AV2009">IF(OR(COUNTIF(AD2009,$AZ$2:$AZ$19)),0,1)</f>
        <v>0</v>
      </c>
      <c r="AX2009">
        <f t="shared" ca="1" si="36"/>
        <v>0</v>
      </c>
    </row>
    <row r="2010" spans="1:50" x14ac:dyDescent="0.3">
      <c r="A2010" s="88" t="str" cm="1">
        <f t="array" aca="1" ref="A2010" ca="1">IF(AX2010&gt;0,'Licensee Info'!$A$2:$A$2,"#N/A")</f>
        <v>#N/A</v>
      </c>
      <c r="B2010" s="88" t="str">
        <f>'Cover Sheet'!$A$3</f>
        <v>[insert AFS Reporting Period]</v>
      </c>
      <c r="C2010" s="88" t="str">
        <f>'Cover Sheet'!$D$3</f>
        <v>[insert all medical and adult-use license record numbers covered by this AFS]</v>
      </c>
      <c r="D2010" s="88" t="str">
        <f>'Cover Sheet'!$A$6</f>
        <v>[insert name of firm]</v>
      </c>
      <c r="E2010" s="88" t="str">
        <f>'Cover Sheet'!$B$6</f>
        <v>[insert CPA name]</v>
      </c>
      <c r="F2010" s="88" t="str">
        <f>'Cover Sheet'!$B$8</f>
        <v>[insert CPA license number]</v>
      </c>
      <c r="G2010" s="88" t="str">
        <f>'Cover Sheet'!$D$6</f>
        <v>[insert direct email address]</v>
      </c>
      <c r="H2010" s="88" t="str">
        <f>'Cover Sheet'!$D$8</f>
        <v>[insert direct phone number]</v>
      </c>
      <c r="I2010" s="88" t="str">
        <f>'Cover Sheet'!$D$10</f>
        <v>[insert firm mailing address]</v>
      </c>
      <c r="J2010" s="88" t="str">
        <f>'Licensee Info'!$E$2</f>
        <v>Report not attested to correctly</v>
      </c>
      <c r="K2010" s="91" t="s">
        <v>310</v>
      </c>
      <c r="L2010" s="91">
        <v>1</v>
      </c>
      <c r="M2010" s="91">
        <v>2</v>
      </c>
      <c r="N2010" s="91">
        <v>5</v>
      </c>
      <c r="O2010" s="91">
        <v>8</v>
      </c>
      <c r="P2010" s="91"/>
      <c r="Q2010" s="91"/>
      <c r="R2010" s="91" t="str">
        <f ca="1">'E6 - Other Vendors'!$C$171</f>
        <v>[Autofilled based on inputs from part 1]</v>
      </c>
      <c r="S2010" s="91">
        <v>0</v>
      </c>
      <c r="T2010" s="91">
        <v>0</v>
      </c>
      <c r="U2010" s="91">
        <v>0</v>
      </c>
      <c r="V2010" s="91">
        <v>0</v>
      </c>
      <c r="W2010" s="91">
        <v>0</v>
      </c>
      <c r="X2010" s="91">
        <v>0</v>
      </c>
      <c r="Y2010" s="91">
        <v>0</v>
      </c>
      <c r="Z2010" s="91">
        <v>0</v>
      </c>
      <c r="AA2010" s="91">
        <v>0</v>
      </c>
      <c r="AB2010" s="91">
        <v>0</v>
      </c>
      <c r="AC2010" s="91">
        <v>0</v>
      </c>
      <c r="AD2010" s="91">
        <v>0</v>
      </c>
      <c r="AE2010" s="91"/>
      <c r="AF2010" s="91"/>
      <c r="AG2010" s="91"/>
      <c r="AH2010" s="91"/>
      <c r="AJ2010" cm="1">
        <f t="array" aca="1" ref="AJ2010" ca="1">IF(OR(COUNTIF(R2010,$AZ$2:$AZ$19)),0,1)</f>
        <v>0</v>
      </c>
      <c r="AK2010" cm="1">
        <f t="array" ref="AK2010">IF(OR(COUNTIF(S2010,$AZ$2:$AZ$19)),0,1)</f>
        <v>0</v>
      </c>
      <c r="AL2010" cm="1">
        <f t="array" ref="AL2010">IF(OR(COUNTIF(T2010,$AZ$2:$AZ$19)),0,1)</f>
        <v>0</v>
      </c>
      <c r="AM2010" cm="1">
        <f t="array" ref="AM2010">IF(OR(COUNTIF(U2010,$AZ$2:$AZ$19)),0,1)</f>
        <v>0</v>
      </c>
      <c r="AN2010" cm="1">
        <f t="array" ref="AN2010">IF(OR(COUNTIF(V2010,$AZ$2:$AZ$19)),0,1)</f>
        <v>0</v>
      </c>
      <c r="AO2010" cm="1">
        <f t="array" ref="AO2010">IF(OR(COUNTIF(W2010,$AZ$2:$AZ$19)),0,1)</f>
        <v>0</v>
      </c>
      <c r="AP2010" cm="1">
        <f t="array" ref="AP2010">IF(OR(COUNTIF(X2010,$AZ$2:$AZ$19)),0,1)</f>
        <v>0</v>
      </c>
      <c r="AQ2010" cm="1">
        <f t="array" ref="AQ2010">IF(OR(COUNTIF(Y2010,$AZ$2:$AZ$19)),0,1)</f>
        <v>0</v>
      </c>
      <c r="AR2010" cm="1">
        <f t="array" ref="AR2010">IF(OR(COUNTIF(Z2010,$AZ$2:$AZ$19)),0,1)</f>
        <v>0</v>
      </c>
      <c r="AS2010" cm="1">
        <f t="array" ref="AS2010">IF(OR(COUNTIF(AA2010,$AZ$2:$AZ$19)),0,1)</f>
        <v>0</v>
      </c>
      <c r="AT2010" cm="1">
        <f t="array" ref="AT2010">IF(OR(COUNTIF(AB2010,$AZ$2:$AZ$19)),0,1)</f>
        <v>0</v>
      </c>
      <c r="AU2010" cm="1">
        <f t="array" ref="AU2010">IF(OR(COUNTIF(AC2010,$AZ$2:$AZ$19)),0,1)</f>
        <v>0</v>
      </c>
      <c r="AV2010" cm="1">
        <f t="array" ref="AV2010">IF(OR(COUNTIF(AD2010,$AZ$2:$AZ$19)),0,1)</f>
        <v>0</v>
      </c>
      <c r="AX2010">
        <f t="shared" ca="1" si="36"/>
        <v>0</v>
      </c>
    </row>
    <row r="2011" spans="1:50" x14ac:dyDescent="0.3">
      <c r="A2011" s="92" t="str" cm="1">
        <f t="array" aca="1" ref="A2011" ca="1">IF(AX2011&gt;0,'Licensee Info'!$A$2:$A$2,"#N/A")</f>
        <v>#N/A</v>
      </c>
      <c r="B2011" s="88" t="str">
        <f>'Cover Sheet'!$A$3</f>
        <v>[insert AFS Reporting Period]</v>
      </c>
      <c r="C2011" s="88" t="str">
        <f>'Cover Sheet'!$D$3</f>
        <v>[insert all medical and adult-use license record numbers covered by this AFS]</v>
      </c>
      <c r="D2011" s="88" t="str">
        <f>'Cover Sheet'!$A$6</f>
        <v>[insert name of firm]</v>
      </c>
      <c r="E2011" s="88" t="str">
        <f>'Cover Sheet'!$B$6</f>
        <v>[insert CPA name]</v>
      </c>
      <c r="F2011" s="88" t="str">
        <f>'Cover Sheet'!$B$8</f>
        <v>[insert CPA license number]</v>
      </c>
      <c r="G2011" s="88" t="str">
        <f>'Cover Sheet'!$D$6</f>
        <v>[insert direct email address]</v>
      </c>
      <c r="H2011" s="88" t="str">
        <f>'Cover Sheet'!$D$8</f>
        <v>[insert direct phone number]</v>
      </c>
      <c r="I2011" s="88" t="str">
        <f>'Cover Sheet'!$D$10</f>
        <v>[insert firm mailing address]</v>
      </c>
      <c r="J2011" s="88" t="str">
        <f>'Licensee Info'!$E$2</f>
        <v>Report not attested to correctly</v>
      </c>
      <c r="K2011" t="s">
        <v>310</v>
      </c>
      <c r="L2011">
        <v>1</v>
      </c>
      <c r="M2011">
        <v>2</v>
      </c>
      <c r="N2011">
        <v>5</v>
      </c>
      <c r="O2011">
        <v>9</v>
      </c>
      <c r="R2011" t="str">
        <f ca="1">'E6 - Other Vendors'!$C$171</f>
        <v>[Autofilled based on inputs from part 1]</v>
      </c>
      <c r="S2011">
        <v>0</v>
      </c>
      <c r="T2011">
        <v>0</v>
      </c>
      <c r="U2011">
        <v>0</v>
      </c>
      <c r="V2011">
        <v>0</v>
      </c>
      <c r="W2011">
        <v>0</v>
      </c>
      <c r="X2011">
        <v>0</v>
      </c>
      <c r="Y2011">
        <v>0</v>
      </c>
      <c r="Z2011">
        <v>0</v>
      </c>
      <c r="AA2011">
        <v>0</v>
      </c>
      <c r="AB2011">
        <v>0</v>
      </c>
      <c r="AC2011">
        <v>0</v>
      </c>
      <c r="AD2011">
        <v>0</v>
      </c>
      <c r="AJ2011" cm="1">
        <f t="array" aca="1" ref="AJ2011" ca="1">IF(OR(COUNTIF(R2011,$AZ$2:$AZ$19)),0,1)</f>
        <v>0</v>
      </c>
      <c r="AK2011" cm="1">
        <f t="array" ref="AK2011">IF(OR(COUNTIF(S2011,$AZ$2:$AZ$19)),0,1)</f>
        <v>0</v>
      </c>
      <c r="AL2011" cm="1">
        <f t="array" ref="AL2011">IF(OR(COUNTIF(T2011,$AZ$2:$AZ$19)),0,1)</f>
        <v>0</v>
      </c>
      <c r="AM2011" cm="1">
        <f t="array" ref="AM2011">IF(OR(COUNTIF(U2011,$AZ$2:$AZ$19)),0,1)</f>
        <v>0</v>
      </c>
      <c r="AN2011" cm="1">
        <f t="array" ref="AN2011">IF(OR(COUNTIF(V2011,$AZ$2:$AZ$19)),0,1)</f>
        <v>0</v>
      </c>
      <c r="AO2011" cm="1">
        <f t="array" ref="AO2011">IF(OR(COUNTIF(W2011,$AZ$2:$AZ$19)),0,1)</f>
        <v>0</v>
      </c>
      <c r="AP2011" cm="1">
        <f t="array" ref="AP2011">IF(OR(COUNTIF(X2011,$AZ$2:$AZ$19)),0,1)</f>
        <v>0</v>
      </c>
      <c r="AQ2011" cm="1">
        <f t="array" ref="AQ2011">IF(OR(COUNTIF(Y2011,$AZ$2:$AZ$19)),0,1)</f>
        <v>0</v>
      </c>
      <c r="AR2011" cm="1">
        <f t="array" ref="AR2011">IF(OR(COUNTIF(Z2011,$AZ$2:$AZ$19)),0,1)</f>
        <v>0</v>
      </c>
      <c r="AS2011" cm="1">
        <f t="array" ref="AS2011">IF(OR(COUNTIF(AA2011,$AZ$2:$AZ$19)),0,1)</f>
        <v>0</v>
      </c>
      <c r="AT2011" cm="1">
        <f t="array" ref="AT2011">IF(OR(COUNTIF(AB2011,$AZ$2:$AZ$19)),0,1)</f>
        <v>0</v>
      </c>
      <c r="AU2011" cm="1">
        <f t="array" ref="AU2011">IF(OR(COUNTIF(AC2011,$AZ$2:$AZ$19)),0,1)</f>
        <v>0</v>
      </c>
      <c r="AV2011" cm="1">
        <f t="array" ref="AV2011">IF(OR(COUNTIF(AD2011,$AZ$2:$AZ$19)),0,1)</f>
        <v>0</v>
      </c>
      <c r="AX2011">
        <f t="shared" ca="1" si="36"/>
        <v>0</v>
      </c>
    </row>
    <row r="2012" spans="1:50" x14ac:dyDescent="0.3">
      <c r="A2012" s="88" t="str" cm="1">
        <f t="array" aca="1" ref="A2012" ca="1">IF(AX2012&gt;0,'Licensee Info'!$A$2:$A$2,"#N/A")</f>
        <v>#N/A</v>
      </c>
      <c r="B2012" s="88" t="str">
        <f>'Cover Sheet'!$A$3</f>
        <v>[insert AFS Reporting Period]</v>
      </c>
      <c r="C2012" s="88" t="str">
        <f>'Cover Sheet'!$D$3</f>
        <v>[insert all medical and adult-use license record numbers covered by this AFS]</v>
      </c>
      <c r="D2012" s="88" t="str">
        <f>'Cover Sheet'!$A$6</f>
        <v>[insert name of firm]</v>
      </c>
      <c r="E2012" s="88" t="str">
        <f>'Cover Sheet'!$B$6</f>
        <v>[insert CPA name]</v>
      </c>
      <c r="F2012" s="88" t="str">
        <f>'Cover Sheet'!$B$8</f>
        <v>[insert CPA license number]</v>
      </c>
      <c r="G2012" s="88" t="str">
        <f>'Cover Sheet'!$D$6</f>
        <v>[insert direct email address]</v>
      </c>
      <c r="H2012" s="88" t="str">
        <f>'Cover Sheet'!$D$8</f>
        <v>[insert direct phone number]</v>
      </c>
      <c r="I2012" s="88" t="str">
        <f>'Cover Sheet'!$D$10</f>
        <v>[insert firm mailing address]</v>
      </c>
      <c r="J2012" s="88" t="str">
        <f>'Licensee Info'!$E$2</f>
        <v>Report not attested to correctly</v>
      </c>
      <c r="K2012" s="91" t="s">
        <v>310</v>
      </c>
      <c r="L2012" s="91">
        <v>1</v>
      </c>
      <c r="M2012" s="91">
        <v>2</v>
      </c>
      <c r="N2012" s="91">
        <v>5</v>
      </c>
      <c r="O2012" s="91">
        <v>10</v>
      </c>
      <c r="P2012" s="91"/>
      <c r="Q2012" s="91"/>
      <c r="R2012" s="91" t="str">
        <f ca="1">'E6 - Other Vendors'!$C$171</f>
        <v>[Autofilled based on inputs from part 1]</v>
      </c>
      <c r="S2012" s="91">
        <v>0</v>
      </c>
      <c r="T2012" s="91">
        <v>0</v>
      </c>
      <c r="U2012" s="91">
        <v>0</v>
      </c>
      <c r="V2012" s="91">
        <v>0</v>
      </c>
      <c r="W2012" s="91">
        <v>0</v>
      </c>
      <c r="X2012" s="91">
        <v>0</v>
      </c>
      <c r="Y2012" s="91">
        <v>0</v>
      </c>
      <c r="Z2012" s="91">
        <v>0</v>
      </c>
      <c r="AA2012" s="91">
        <v>0</v>
      </c>
      <c r="AB2012" s="91">
        <v>0</v>
      </c>
      <c r="AC2012" s="91">
        <v>0</v>
      </c>
      <c r="AD2012" s="91">
        <v>0</v>
      </c>
      <c r="AE2012" s="91"/>
      <c r="AF2012" s="91"/>
      <c r="AG2012" s="91"/>
      <c r="AH2012" s="91"/>
      <c r="AJ2012" cm="1">
        <f t="array" aca="1" ref="AJ2012" ca="1">IF(OR(COUNTIF(R2012,$AZ$2:$AZ$19)),0,1)</f>
        <v>0</v>
      </c>
      <c r="AK2012" cm="1">
        <f t="array" ref="AK2012">IF(OR(COUNTIF(S2012,$AZ$2:$AZ$19)),0,1)</f>
        <v>0</v>
      </c>
      <c r="AL2012" cm="1">
        <f t="array" ref="AL2012">IF(OR(COUNTIF(T2012,$AZ$2:$AZ$19)),0,1)</f>
        <v>0</v>
      </c>
      <c r="AM2012" cm="1">
        <f t="array" ref="AM2012">IF(OR(COUNTIF(U2012,$AZ$2:$AZ$19)),0,1)</f>
        <v>0</v>
      </c>
      <c r="AN2012" cm="1">
        <f t="array" ref="AN2012">IF(OR(COUNTIF(V2012,$AZ$2:$AZ$19)),0,1)</f>
        <v>0</v>
      </c>
      <c r="AO2012" cm="1">
        <f t="array" ref="AO2012">IF(OR(COUNTIF(W2012,$AZ$2:$AZ$19)),0,1)</f>
        <v>0</v>
      </c>
      <c r="AP2012" cm="1">
        <f t="array" ref="AP2012">IF(OR(COUNTIF(X2012,$AZ$2:$AZ$19)),0,1)</f>
        <v>0</v>
      </c>
      <c r="AQ2012" cm="1">
        <f t="array" ref="AQ2012">IF(OR(COUNTIF(Y2012,$AZ$2:$AZ$19)),0,1)</f>
        <v>0</v>
      </c>
      <c r="AR2012" cm="1">
        <f t="array" ref="AR2012">IF(OR(COUNTIF(Z2012,$AZ$2:$AZ$19)),0,1)</f>
        <v>0</v>
      </c>
      <c r="AS2012" cm="1">
        <f t="array" ref="AS2012">IF(OR(COUNTIF(AA2012,$AZ$2:$AZ$19)),0,1)</f>
        <v>0</v>
      </c>
      <c r="AT2012" cm="1">
        <f t="array" ref="AT2012">IF(OR(COUNTIF(AB2012,$AZ$2:$AZ$19)),0,1)</f>
        <v>0</v>
      </c>
      <c r="AU2012" cm="1">
        <f t="array" ref="AU2012">IF(OR(COUNTIF(AC2012,$AZ$2:$AZ$19)),0,1)</f>
        <v>0</v>
      </c>
      <c r="AV2012" cm="1">
        <f t="array" ref="AV2012">IF(OR(COUNTIF(AD2012,$AZ$2:$AZ$19)),0,1)</f>
        <v>0</v>
      </c>
      <c r="AX2012">
        <f t="shared" ca="1" si="36"/>
        <v>0</v>
      </c>
    </row>
    <row r="2013" spans="1:50" x14ac:dyDescent="0.3">
      <c r="A2013" s="92" t="str" cm="1">
        <f t="array" aca="1" ref="A2013" ca="1">IF(AX2013&gt;0,'Licensee Info'!$A$2:$A$2,"#N/A")</f>
        <v>#N/A</v>
      </c>
      <c r="B2013" s="88" t="str">
        <f>'Cover Sheet'!$A$3</f>
        <v>[insert AFS Reporting Period]</v>
      </c>
      <c r="C2013" s="88" t="str">
        <f>'Cover Sheet'!$D$3</f>
        <v>[insert all medical and adult-use license record numbers covered by this AFS]</v>
      </c>
      <c r="D2013" s="88" t="str">
        <f>'Cover Sheet'!$A$6</f>
        <v>[insert name of firm]</v>
      </c>
      <c r="E2013" s="88" t="str">
        <f>'Cover Sheet'!$B$6</f>
        <v>[insert CPA name]</v>
      </c>
      <c r="F2013" s="88" t="str">
        <f>'Cover Sheet'!$B$8</f>
        <v>[insert CPA license number]</v>
      </c>
      <c r="G2013" s="88" t="str">
        <f>'Cover Sheet'!$D$6</f>
        <v>[insert direct email address]</v>
      </c>
      <c r="H2013" s="88" t="str">
        <f>'Cover Sheet'!$D$8</f>
        <v>[insert direct phone number]</v>
      </c>
      <c r="I2013" s="88" t="str">
        <f>'Cover Sheet'!$D$10</f>
        <v>[insert firm mailing address]</v>
      </c>
      <c r="J2013" s="88" t="str">
        <f>'Licensee Info'!$E$2</f>
        <v>Report not attested to correctly</v>
      </c>
      <c r="K2013" t="s">
        <v>310</v>
      </c>
      <c r="L2013">
        <v>1</v>
      </c>
      <c r="M2013">
        <v>2</v>
      </c>
      <c r="N2013">
        <v>5</v>
      </c>
      <c r="O2013">
        <v>11</v>
      </c>
      <c r="R2013" t="str">
        <f ca="1">'E6 - Other Vendors'!$C$171</f>
        <v>[Autofilled based on inputs from part 1]</v>
      </c>
      <c r="S2013">
        <v>0</v>
      </c>
      <c r="T2013">
        <v>0</v>
      </c>
      <c r="U2013">
        <v>0</v>
      </c>
      <c r="V2013">
        <v>0</v>
      </c>
      <c r="W2013">
        <v>0</v>
      </c>
      <c r="X2013">
        <v>0</v>
      </c>
      <c r="Y2013">
        <v>0</v>
      </c>
      <c r="Z2013">
        <v>0</v>
      </c>
      <c r="AA2013">
        <v>0</v>
      </c>
      <c r="AB2013">
        <v>0</v>
      </c>
      <c r="AC2013">
        <v>0</v>
      </c>
      <c r="AD2013">
        <v>0</v>
      </c>
      <c r="AJ2013" cm="1">
        <f t="array" aca="1" ref="AJ2013" ca="1">IF(OR(COUNTIF(R2013,$AZ$2:$AZ$19)),0,1)</f>
        <v>0</v>
      </c>
      <c r="AK2013" cm="1">
        <f t="array" ref="AK2013">IF(OR(COUNTIF(S2013,$AZ$2:$AZ$19)),0,1)</f>
        <v>0</v>
      </c>
      <c r="AL2013" cm="1">
        <f t="array" ref="AL2013">IF(OR(COUNTIF(T2013,$AZ$2:$AZ$19)),0,1)</f>
        <v>0</v>
      </c>
      <c r="AM2013" cm="1">
        <f t="array" ref="AM2013">IF(OR(COUNTIF(U2013,$AZ$2:$AZ$19)),0,1)</f>
        <v>0</v>
      </c>
      <c r="AN2013" cm="1">
        <f t="array" ref="AN2013">IF(OR(COUNTIF(V2013,$AZ$2:$AZ$19)),0,1)</f>
        <v>0</v>
      </c>
      <c r="AO2013" cm="1">
        <f t="array" ref="AO2013">IF(OR(COUNTIF(W2013,$AZ$2:$AZ$19)),0,1)</f>
        <v>0</v>
      </c>
      <c r="AP2013" cm="1">
        <f t="array" ref="AP2013">IF(OR(COUNTIF(X2013,$AZ$2:$AZ$19)),0,1)</f>
        <v>0</v>
      </c>
      <c r="AQ2013" cm="1">
        <f t="array" ref="AQ2013">IF(OR(COUNTIF(Y2013,$AZ$2:$AZ$19)),0,1)</f>
        <v>0</v>
      </c>
      <c r="AR2013" cm="1">
        <f t="array" ref="AR2013">IF(OR(COUNTIF(Z2013,$AZ$2:$AZ$19)),0,1)</f>
        <v>0</v>
      </c>
      <c r="AS2013" cm="1">
        <f t="array" ref="AS2013">IF(OR(COUNTIF(AA2013,$AZ$2:$AZ$19)),0,1)</f>
        <v>0</v>
      </c>
      <c r="AT2013" cm="1">
        <f t="array" ref="AT2013">IF(OR(COUNTIF(AB2013,$AZ$2:$AZ$19)),0,1)</f>
        <v>0</v>
      </c>
      <c r="AU2013" cm="1">
        <f t="array" ref="AU2013">IF(OR(COUNTIF(AC2013,$AZ$2:$AZ$19)),0,1)</f>
        <v>0</v>
      </c>
      <c r="AV2013" cm="1">
        <f t="array" ref="AV2013">IF(OR(COUNTIF(AD2013,$AZ$2:$AZ$19)),0,1)</f>
        <v>0</v>
      </c>
      <c r="AX2013">
        <f t="shared" ca="1" si="36"/>
        <v>0</v>
      </c>
    </row>
    <row r="2014" spans="1:50" x14ac:dyDescent="0.3">
      <c r="A2014" s="88" t="str" cm="1">
        <f t="array" aca="1" ref="A2014" ca="1">IF(AX2014&gt;0,'Licensee Info'!$A$2:$A$2,"#N/A")</f>
        <v>#N/A</v>
      </c>
      <c r="B2014" s="88" t="str">
        <f>'Cover Sheet'!$A$3</f>
        <v>[insert AFS Reporting Period]</v>
      </c>
      <c r="C2014" s="88" t="str">
        <f>'Cover Sheet'!$D$3</f>
        <v>[insert all medical and adult-use license record numbers covered by this AFS]</v>
      </c>
      <c r="D2014" s="88" t="str">
        <f>'Cover Sheet'!$A$6</f>
        <v>[insert name of firm]</v>
      </c>
      <c r="E2014" s="88" t="str">
        <f>'Cover Sheet'!$B$6</f>
        <v>[insert CPA name]</v>
      </c>
      <c r="F2014" s="88" t="str">
        <f>'Cover Sheet'!$B$8</f>
        <v>[insert CPA license number]</v>
      </c>
      <c r="G2014" s="88" t="str">
        <f>'Cover Sheet'!$D$6</f>
        <v>[insert direct email address]</v>
      </c>
      <c r="H2014" s="88" t="str">
        <f>'Cover Sheet'!$D$8</f>
        <v>[insert direct phone number]</v>
      </c>
      <c r="I2014" s="88" t="str">
        <f>'Cover Sheet'!$D$10</f>
        <v>[insert firm mailing address]</v>
      </c>
      <c r="J2014" s="88" t="str">
        <f>'Licensee Info'!$E$2</f>
        <v>Report not attested to correctly</v>
      </c>
      <c r="K2014" s="91" t="s">
        <v>310</v>
      </c>
      <c r="L2014" s="91">
        <v>1</v>
      </c>
      <c r="M2014" s="91">
        <v>2</v>
      </c>
      <c r="N2014" s="91">
        <v>5</v>
      </c>
      <c r="O2014" s="91">
        <v>12</v>
      </c>
      <c r="P2014" s="91"/>
      <c r="Q2014" s="91"/>
      <c r="R2014" s="91" t="str">
        <f ca="1">'E6 - Other Vendors'!$C$171</f>
        <v>[Autofilled based on inputs from part 1]</v>
      </c>
      <c r="S2014" s="91">
        <v>0</v>
      </c>
      <c r="T2014" s="91">
        <v>0</v>
      </c>
      <c r="U2014" s="91">
        <v>0</v>
      </c>
      <c r="V2014" s="91">
        <v>0</v>
      </c>
      <c r="W2014" s="91">
        <v>0</v>
      </c>
      <c r="X2014" s="91">
        <v>0</v>
      </c>
      <c r="Y2014" s="91">
        <v>0</v>
      </c>
      <c r="Z2014" s="91">
        <v>0</v>
      </c>
      <c r="AA2014" s="91">
        <v>0</v>
      </c>
      <c r="AB2014" s="91">
        <v>0</v>
      </c>
      <c r="AC2014" s="91">
        <v>0</v>
      </c>
      <c r="AD2014" s="91">
        <v>0</v>
      </c>
      <c r="AE2014" s="91"/>
      <c r="AF2014" s="91"/>
      <c r="AG2014" s="91"/>
      <c r="AH2014" s="91"/>
      <c r="AJ2014" cm="1">
        <f t="array" aca="1" ref="AJ2014" ca="1">IF(OR(COUNTIF(R2014,$AZ$2:$AZ$19)),0,1)</f>
        <v>0</v>
      </c>
      <c r="AK2014" cm="1">
        <f t="array" ref="AK2014">IF(OR(COUNTIF(S2014,$AZ$2:$AZ$19)),0,1)</f>
        <v>0</v>
      </c>
      <c r="AL2014" cm="1">
        <f t="array" ref="AL2014">IF(OR(COUNTIF(T2014,$AZ$2:$AZ$19)),0,1)</f>
        <v>0</v>
      </c>
      <c r="AM2014" cm="1">
        <f t="array" ref="AM2014">IF(OR(COUNTIF(U2014,$AZ$2:$AZ$19)),0,1)</f>
        <v>0</v>
      </c>
      <c r="AN2014" cm="1">
        <f t="array" ref="AN2014">IF(OR(COUNTIF(V2014,$AZ$2:$AZ$19)),0,1)</f>
        <v>0</v>
      </c>
      <c r="AO2014" cm="1">
        <f t="array" ref="AO2014">IF(OR(COUNTIF(W2014,$AZ$2:$AZ$19)),0,1)</f>
        <v>0</v>
      </c>
      <c r="AP2014" cm="1">
        <f t="array" ref="AP2014">IF(OR(COUNTIF(X2014,$AZ$2:$AZ$19)),0,1)</f>
        <v>0</v>
      </c>
      <c r="AQ2014" cm="1">
        <f t="array" ref="AQ2014">IF(OR(COUNTIF(Y2014,$AZ$2:$AZ$19)),0,1)</f>
        <v>0</v>
      </c>
      <c r="AR2014" cm="1">
        <f t="array" ref="AR2014">IF(OR(COUNTIF(Z2014,$AZ$2:$AZ$19)),0,1)</f>
        <v>0</v>
      </c>
      <c r="AS2014" cm="1">
        <f t="array" ref="AS2014">IF(OR(COUNTIF(AA2014,$AZ$2:$AZ$19)),0,1)</f>
        <v>0</v>
      </c>
      <c r="AT2014" cm="1">
        <f t="array" ref="AT2014">IF(OR(COUNTIF(AB2014,$AZ$2:$AZ$19)),0,1)</f>
        <v>0</v>
      </c>
      <c r="AU2014" cm="1">
        <f t="array" ref="AU2014">IF(OR(COUNTIF(AC2014,$AZ$2:$AZ$19)),0,1)</f>
        <v>0</v>
      </c>
      <c r="AV2014" cm="1">
        <f t="array" ref="AV2014">IF(OR(COUNTIF(AD2014,$AZ$2:$AZ$19)),0,1)</f>
        <v>0</v>
      </c>
      <c r="AX2014">
        <f t="shared" ca="1" si="36"/>
        <v>0</v>
      </c>
    </row>
    <row r="2015" spans="1:50" x14ac:dyDescent="0.3">
      <c r="A2015" s="92" t="str" cm="1">
        <f t="array" ref="A2015">IF(AX2015&gt;0,'Licensee Info'!$A$2:$A$2,"#N/A")</f>
        <v>#N/A</v>
      </c>
      <c r="B2015" s="88" t="str">
        <f>'Cover Sheet'!$A$3</f>
        <v>[insert AFS Reporting Period]</v>
      </c>
      <c r="C2015" s="88" t="str">
        <f>'Cover Sheet'!$D$3</f>
        <v>[insert all medical and adult-use license record numbers covered by this AFS]</v>
      </c>
      <c r="D2015" s="88" t="str">
        <f>'Cover Sheet'!$A$6</f>
        <v>[insert name of firm]</v>
      </c>
      <c r="E2015" s="88" t="str">
        <f>'Cover Sheet'!$B$6</f>
        <v>[insert CPA name]</v>
      </c>
      <c r="F2015" s="88" t="str">
        <f>'Cover Sheet'!$B$8</f>
        <v>[insert CPA license number]</v>
      </c>
      <c r="G2015" s="88" t="str">
        <f>'Cover Sheet'!$D$6</f>
        <v>[insert direct email address]</v>
      </c>
      <c r="H2015" s="88" t="str">
        <f>'Cover Sheet'!$D$8</f>
        <v>[insert direct phone number]</v>
      </c>
      <c r="I2015" s="88" t="str">
        <f>'Cover Sheet'!$D$10</f>
        <v>[insert firm mailing address]</v>
      </c>
      <c r="J2015" s="88" t="str">
        <f>'Licensee Info'!$E$2</f>
        <v>Report not attested to correctly</v>
      </c>
      <c r="K2015" t="s">
        <v>310</v>
      </c>
      <c r="L2015">
        <v>1</v>
      </c>
      <c r="M2015" t="s">
        <v>284</v>
      </c>
      <c r="N2015">
        <v>5</v>
      </c>
      <c r="O2015">
        <v>1</v>
      </c>
      <c r="R2015" cm="1">
        <f t="array" ref="R2015:W2024">'E6 - Other Vendors'!$A$187:$F$196</f>
        <v>0</v>
      </c>
      <c r="S2015">
        <v>0</v>
      </c>
      <c r="T2015">
        <v>0</v>
      </c>
      <c r="U2015">
        <v>0</v>
      </c>
      <c r="V2015">
        <v>0</v>
      </c>
      <c r="W2015">
        <v>0</v>
      </c>
      <c r="X2015">
        <v>0</v>
      </c>
      <c r="Y2015">
        <v>0</v>
      </c>
      <c r="Z2015">
        <v>0</v>
      </c>
      <c r="AA2015">
        <v>0</v>
      </c>
      <c r="AB2015">
        <v>0</v>
      </c>
      <c r="AC2015">
        <v>0</v>
      </c>
      <c r="AD2015">
        <v>0</v>
      </c>
      <c r="AJ2015" cm="1">
        <f t="array" ref="AJ2015">IF(OR(COUNTIF(R2015,$AZ$2:$AZ$19)),0,1)</f>
        <v>0</v>
      </c>
      <c r="AK2015" cm="1">
        <f t="array" ref="AK2015">IF(OR(COUNTIF(S2015,$AZ$2:$AZ$19)),0,1)</f>
        <v>0</v>
      </c>
      <c r="AL2015" cm="1">
        <f t="array" ref="AL2015">IF(OR(COUNTIF(T2015,$AZ$2:$AZ$19)),0,1)</f>
        <v>0</v>
      </c>
      <c r="AM2015" cm="1">
        <f t="array" ref="AM2015">IF(OR(COUNTIF(U2015,$AZ$2:$AZ$19)),0,1)</f>
        <v>0</v>
      </c>
      <c r="AN2015" cm="1">
        <f t="array" ref="AN2015">IF(OR(COUNTIF(V2015,$AZ$2:$AZ$19)),0,1)</f>
        <v>0</v>
      </c>
      <c r="AO2015" cm="1">
        <f t="array" ref="AO2015">IF(OR(COUNTIF(W2015,$AZ$2:$AZ$19)),0,1)</f>
        <v>0</v>
      </c>
      <c r="AP2015" cm="1">
        <f t="array" ref="AP2015">IF(OR(COUNTIF(X2015,$AZ$2:$AZ$19)),0,1)</f>
        <v>0</v>
      </c>
      <c r="AQ2015" cm="1">
        <f t="array" ref="AQ2015">IF(OR(COUNTIF(Y2015,$AZ$2:$AZ$19)),0,1)</f>
        <v>0</v>
      </c>
      <c r="AR2015" cm="1">
        <f t="array" ref="AR2015">IF(OR(COUNTIF(Z2015,$AZ$2:$AZ$19)),0,1)</f>
        <v>0</v>
      </c>
      <c r="AS2015" cm="1">
        <f t="array" ref="AS2015">IF(OR(COUNTIF(AA2015,$AZ$2:$AZ$19)),0,1)</f>
        <v>0</v>
      </c>
      <c r="AT2015" cm="1">
        <f t="array" ref="AT2015">IF(OR(COUNTIF(AB2015,$AZ$2:$AZ$19)),0,1)</f>
        <v>0</v>
      </c>
      <c r="AU2015" cm="1">
        <f t="array" ref="AU2015">IF(OR(COUNTIF(AC2015,$AZ$2:$AZ$19)),0,1)</f>
        <v>0</v>
      </c>
      <c r="AV2015" cm="1">
        <f t="array" ref="AV2015">IF(OR(COUNTIF(AD2015,$AZ$2:$AZ$19)),0,1)</f>
        <v>0</v>
      </c>
      <c r="AX2015">
        <f t="shared" si="36"/>
        <v>0</v>
      </c>
    </row>
    <row r="2016" spans="1:50" x14ac:dyDescent="0.3">
      <c r="A2016" s="88" t="str" cm="1">
        <f t="array" ref="A2016">IF(AX2016&gt;0,'Licensee Info'!$A$2:$A$2,"#N/A")</f>
        <v>#N/A</v>
      </c>
      <c r="B2016" s="88" t="str">
        <f>'Cover Sheet'!$A$3</f>
        <v>[insert AFS Reporting Period]</v>
      </c>
      <c r="C2016" s="88" t="str">
        <f>'Cover Sheet'!$D$3</f>
        <v>[insert all medical and adult-use license record numbers covered by this AFS]</v>
      </c>
      <c r="D2016" s="88" t="str">
        <f>'Cover Sheet'!$A$6</f>
        <v>[insert name of firm]</v>
      </c>
      <c r="E2016" s="88" t="str">
        <f>'Cover Sheet'!$B$6</f>
        <v>[insert CPA name]</v>
      </c>
      <c r="F2016" s="88" t="str">
        <f>'Cover Sheet'!$B$8</f>
        <v>[insert CPA license number]</v>
      </c>
      <c r="G2016" s="88" t="str">
        <f>'Cover Sheet'!$D$6</f>
        <v>[insert direct email address]</v>
      </c>
      <c r="H2016" s="88" t="str">
        <f>'Cover Sheet'!$D$8</f>
        <v>[insert direct phone number]</v>
      </c>
      <c r="I2016" s="88" t="str">
        <f>'Cover Sheet'!$D$10</f>
        <v>[insert firm mailing address]</v>
      </c>
      <c r="J2016" s="88" t="str">
        <f>'Licensee Info'!$E$2</f>
        <v>Report not attested to correctly</v>
      </c>
      <c r="K2016" s="91" t="s">
        <v>310</v>
      </c>
      <c r="L2016" s="91">
        <v>1</v>
      </c>
      <c r="M2016" s="91" t="s">
        <v>284</v>
      </c>
      <c r="N2016" s="91">
        <v>5</v>
      </c>
      <c r="O2016" s="91">
        <v>2</v>
      </c>
      <c r="P2016" s="91"/>
      <c r="Q2016" s="91"/>
      <c r="R2016" s="91">
        <v>0</v>
      </c>
      <c r="S2016" s="91">
        <v>0</v>
      </c>
      <c r="T2016" s="91">
        <v>0</v>
      </c>
      <c r="U2016" s="91">
        <v>0</v>
      </c>
      <c r="V2016" s="91">
        <v>0</v>
      </c>
      <c r="W2016" s="91">
        <v>0</v>
      </c>
      <c r="X2016" s="91">
        <v>0</v>
      </c>
      <c r="Y2016" s="91">
        <v>0</v>
      </c>
      <c r="Z2016" s="91">
        <v>0</v>
      </c>
      <c r="AA2016" s="91">
        <v>0</v>
      </c>
      <c r="AB2016" s="91">
        <v>0</v>
      </c>
      <c r="AC2016" s="91">
        <v>0</v>
      </c>
      <c r="AD2016" s="91">
        <v>0</v>
      </c>
      <c r="AE2016" s="91"/>
      <c r="AF2016" s="91"/>
      <c r="AG2016" s="91"/>
      <c r="AH2016" s="91"/>
      <c r="AJ2016" cm="1">
        <f t="array" ref="AJ2016">IF(OR(COUNTIF(R2016,$AZ$2:$AZ$19)),0,1)</f>
        <v>0</v>
      </c>
      <c r="AK2016" cm="1">
        <f t="array" ref="AK2016">IF(OR(COUNTIF(S2016,$AZ$2:$AZ$19)),0,1)</f>
        <v>0</v>
      </c>
      <c r="AL2016" cm="1">
        <f t="array" ref="AL2016">IF(OR(COUNTIF(T2016,$AZ$2:$AZ$19)),0,1)</f>
        <v>0</v>
      </c>
      <c r="AM2016" cm="1">
        <f t="array" ref="AM2016">IF(OR(COUNTIF(U2016,$AZ$2:$AZ$19)),0,1)</f>
        <v>0</v>
      </c>
      <c r="AN2016" cm="1">
        <f t="array" ref="AN2016">IF(OR(COUNTIF(V2016,$AZ$2:$AZ$19)),0,1)</f>
        <v>0</v>
      </c>
      <c r="AO2016" cm="1">
        <f t="array" ref="AO2016">IF(OR(COUNTIF(W2016,$AZ$2:$AZ$19)),0,1)</f>
        <v>0</v>
      </c>
      <c r="AP2016" cm="1">
        <f t="array" ref="AP2016">IF(OR(COUNTIF(X2016,$AZ$2:$AZ$19)),0,1)</f>
        <v>0</v>
      </c>
      <c r="AQ2016" cm="1">
        <f t="array" ref="AQ2016">IF(OR(COUNTIF(Y2016,$AZ$2:$AZ$19)),0,1)</f>
        <v>0</v>
      </c>
      <c r="AR2016" cm="1">
        <f t="array" ref="AR2016">IF(OR(COUNTIF(Z2016,$AZ$2:$AZ$19)),0,1)</f>
        <v>0</v>
      </c>
      <c r="AS2016" cm="1">
        <f t="array" ref="AS2016">IF(OR(COUNTIF(AA2016,$AZ$2:$AZ$19)),0,1)</f>
        <v>0</v>
      </c>
      <c r="AT2016" cm="1">
        <f t="array" ref="AT2016">IF(OR(COUNTIF(AB2016,$AZ$2:$AZ$19)),0,1)</f>
        <v>0</v>
      </c>
      <c r="AU2016" cm="1">
        <f t="array" ref="AU2016">IF(OR(COUNTIF(AC2016,$AZ$2:$AZ$19)),0,1)</f>
        <v>0</v>
      </c>
      <c r="AV2016" cm="1">
        <f t="array" ref="AV2016">IF(OR(COUNTIF(AD2016,$AZ$2:$AZ$19)),0,1)</f>
        <v>0</v>
      </c>
      <c r="AX2016">
        <f t="shared" si="36"/>
        <v>0</v>
      </c>
    </row>
    <row r="2017" spans="1:50" x14ac:dyDescent="0.3">
      <c r="A2017" s="92" t="str" cm="1">
        <f t="array" ref="A2017">IF(AX2017&gt;0,'Licensee Info'!$A$2:$A$2,"#N/A")</f>
        <v>#N/A</v>
      </c>
      <c r="B2017" s="88" t="str">
        <f>'Cover Sheet'!$A$3</f>
        <v>[insert AFS Reporting Period]</v>
      </c>
      <c r="C2017" s="88" t="str">
        <f>'Cover Sheet'!$D$3</f>
        <v>[insert all medical and adult-use license record numbers covered by this AFS]</v>
      </c>
      <c r="D2017" s="88" t="str">
        <f>'Cover Sheet'!$A$6</f>
        <v>[insert name of firm]</v>
      </c>
      <c r="E2017" s="88" t="str">
        <f>'Cover Sheet'!$B$6</f>
        <v>[insert CPA name]</v>
      </c>
      <c r="F2017" s="88" t="str">
        <f>'Cover Sheet'!$B$8</f>
        <v>[insert CPA license number]</v>
      </c>
      <c r="G2017" s="88" t="str">
        <f>'Cover Sheet'!$D$6</f>
        <v>[insert direct email address]</v>
      </c>
      <c r="H2017" s="88" t="str">
        <f>'Cover Sheet'!$D$8</f>
        <v>[insert direct phone number]</v>
      </c>
      <c r="I2017" s="88" t="str">
        <f>'Cover Sheet'!$D$10</f>
        <v>[insert firm mailing address]</v>
      </c>
      <c r="J2017" s="88" t="str">
        <f>'Licensee Info'!$E$2</f>
        <v>Report not attested to correctly</v>
      </c>
      <c r="K2017" t="s">
        <v>310</v>
      </c>
      <c r="L2017">
        <v>1</v>
      </c>
      <c r="M2017" t="s">
        <v>284</v>
      </c>
      <c r="N2017">
        <v>5</v>
      </c>
      <c r="O2017">
        <v>3</v>
      </c>
      <c r="R2017">
        <v>0</v>
      </c>
      <c r="S2017">
        <v>0</v>
      </c>
      <c r="T2017">
        <v>0</v>
      </c>
      <c r="U2017">
        <v>0</v>
      </c>
      <c r="V2017">
        <v>0</v>
      </c>
      <c r="W2017">
        <v>0</v>
      </c>
      <c r="X2017">
        <v>0</v>
      </c>
      <c r="Y2017">
        <v>0</v>
      </c>
      <c r="Z2017">
        <v>0</v>
      </c>
      <c r="AA2017">
        <v>0</v>
      </c>
      <c r="AB2017">
        <v>0</v>
      </c>
      <c r="AC2017">
        <v>0</v>
      </c>
      <c r="AD2017">
        <v>0</v>
      </c>
      <c r="AJ2017" cm="1">
        <f t="array" ref="AJ2017">IF(OR(COUNTIF(R2017,$AZ$2:$AZ$19)),0,1)</f>
        <v>0</v>
      </c>
      <c r="AK2017" cm="1">
        <f t="array" ref="AK2017">IF(OR(COUNTIF(S2017,$AZ$2:$AZ$19)),0,1)</f>
        <v>0</v>
      </c>
      <c r="AL2017" cm="1">
        <f t="array" ref="AL2017">IF(OR(COUNTIF(T2017,$AZ$2:$AZ$19)),0,1)</f>
        <v>0</v>
      </c>
      <c r="AM2017" cm="1">
        <f t="array" ref="AM2017">IF(OR(COUNTIF(U2017,$AZ$2:$AZ$19)),0,1)</f>
        <v>0</v>
      </c>
      <c r="AN2017" cm="1">
        <f t="array" ref="AN2017">IF(OR(COUNTIF(V2017,$AZ$2:$AZ$19)),0,1)</f>
        <v>0</v>
      </c>
      <c r="AO2017" cm="1">
        <f t="array" ref="AO2017">IF(OR(COUNTIF(W2017,$AZ$2:$AZ$19)),0,1)</f>
        <v>0</v>
      </c>
      <c r="AP2017" cm="1">
        <f t="array" ref="AP2017">IF(OR(COUNTIF(X2017,$AZ$2:$AZ$19)),0,1)</f>
        <v>0</v>
      </c>
      <c r="AQ2017" cm="1">
        <f t="array" ref="AQ2017">IF(OR(COUNTIF(Y2017,$AZ$2:$AZ$19)),0,1)</f>
        <v>0</v>
      </c>
      <c r="AR2017" cm="1">
        <f t="array" ref="AR2017">IF(OR(COUNTIF(Z2017,$AZ$2:$AZ$19)),0,1)</f>
        <v>0</v>
      </c>
      <c r="AS2017" cm="1">
        <f t="array" ref="AS2017">IF(OR(COUNTIF(AA2017,$AZ$2:$AZ$19)),0,1)</f>
        <v>0</v>
      </c>
      <c r="AT2017" cm="1">
        <f t="array" ref="AT2017">IF(OR(COUNTIF(AB2017,$AZ$2:$AZ$19)),0,1)</f>
        <v>0</v>
      </c>
      <c r="AU2017" cm="1">
        <f t="array" ref="AU2017">IF(OR(COUNTIF(AC2017,$AZ$2:$AZ$19)),0,1)</f>
        <v>0</v>
      </c>
      <c r="AV2017" cm="1">
        <f t="array" ref="AV2017">IF(OR(COUNTIF(AD2017,$AZ$2:$AZ$19)),0,1)</f>
        <v>0</v>
      </c>
      <c r="AX2017">
        <f t="shared" si="36"/>
        <v>0</v>
      </c>
    </row>
    <row r="2018" spans="1:50" x14ac:dyDescent="0.3">
      <c r="A2018" s="88" t="str" cm="1">
        <f t="array" ref="A2018">IF(AX2018&gt;0,'Licensee Info'!$A$2:$A$2,"#N/A")</f>
        <v>#N/A</v>
      </c>
      <c r="B2018" s="88" t="str">
        <f>'Cover Sheet'!$A$3</f>
        <v>[insert AFS Reporting Period]</v>
      </c>
      <c r="C2018" s="88" t="str">
        <f>'Cover Sheet'!$D$3</f>
        <v>[insert all medical and adult-use license record numbers covered by this AFS]</v>
      </c>
      <c r="D2018" s="88" t="str">
        <f>'Cover Sheet'!$A$6</f>
        <v>[insert name of firm]</v>
      </c>
      <c r="E2018" s="88" t="str">
        <f>'Cover Sheet'!$B$6</f>
        <v>[insert CPA name]</v>
      </c>
      <c r="F2018" s="88" t="str">
        <f>'Cover Sheet'!$B$8</f>
        <v>[insert CPA license number]</v>
      </c>
      <c r="G2018" s="88" t="str">
        <f>'Cover Sheet'!$D$6</f>
        <v>[insert direct email address]</v>
      </c>
      <c r="H2018" s="88" t="str">
        <f>'Cover Sheet'!$D$8</f>
        <v>[insert direct phone number]</v>
      </c>
      <c r="I2018" s="88" t="str">
        <f>'Cover Sheet'!$D$10</f>
        <v>[insert firm mailing address]</v>
      </c>
      <c r="J2018" s="88" t="str">
        <f>'Licensee Info'!$E$2</f>
        <v>Report not attested to correctly</v>
      </c>
      <c r="K2018" s="91" t="s">
        <v>310</v>
      </c>
      <c r="L2018" s="91">
        <v>1</v>
      </c>
      <c r="M2018" s="91" t="s">
        <v>284</v>
      </c>
      <c r="N2018" s="91">
        <v>5</v>
      </c>
      <c r="O2018" s="91">
        <v>4</v>
      </c>
      <c r="P2018" s="91"/>
      <c r="Q2018" s="91"/>
      <c r="R2018" s="91">
        <v>0</v>
      </c>
      <c r="S2018" s="91">
        <v>0</v>
      </c>
      <c r="T2018" s="91">
        <v>0</v>
      </c>
      <c r="U2018" s="91">
        <v>0</v>
      </c>
      <c r="V2018" s="91">
        <v>0</v>
      </c>
      <c r="W2018" s="91">
        <v>0</v>
      </c>
      <c r="X2018" s="91">
        <v>0</v>
      </c>
      <c r="Y2018" s="91">
        <v>0</v>
      </c>
      <c r="Z2018" s="91">
        <v>0</v>
      </c>
      <c r="AA2018" s="91">
        <v>0</v>
      </c>
      <c r="AB2018" s="91">
        <v>0</v>
      </c>
      <c r="AC2018" s="91">
        <v>0</v>
      </c>
      <c r="AD2018" s="91">
        <v>0</v>
      </c>
      <c r="AE2018" s="91"/>
      <c r="AF2018" s="91"/>
      <c r="AG2018" s="91"/>
      <c r="AH2018" s="91"/>
      <c r="AJ2018" cm="1">
        <f t="array" ref="AJ2018">IF(OR(COUNTIF(R2018,$AZ$2:$AZ$19)),0,1)</f>
        <v>0</v>
      </c>
      <c r="AK2018" cm="1">
        <f t="array" ref="AK2018">IF(OR(COUNTIF(S2018,$AZ$2:$AZ$19)),0,1)</f>
        <v>0</v>
      </c>
      <c r="AL2018" cm="1">
        <f t="array" ref="AL2018">IF(OR(COUNTIF(T2018,$AZ$2:$AZ$19)),0,1)</f>
        <v>0</v>
      </c>
      <c r="AM2018" cm="1">
        <f t="array" ref="AM2018">IF(OR(COUNTIF(U2018,$AZ$2:$AZ$19)),0,1)</f>
        <v>0</v>
      </c>
      <c r="AN2018" cm="1">
        <f t="array" ref="AN2018">IF(OR(COUNTIF(V2018,$AZ$2:$AZ$19)),0,1)</f>
        <v>0</v>
      </c>
      <c r="AO2018" cm="1">
        <f t="array" ref="AO2018">IF(OR(COUNTIF(W2018,$AZ$2:$AZ$19)),0,1)</f>
        <v>0</v>
      </c>
      <c r="AP2018" cm="1">
        <f t="array" ref="AP2018">IF(OR(COUNTIF(X2018,$AZ$2:$AZ$19)),0,1)</f>
        <v>0</v>
      </c>
      <c r="AQ2018" cm="1">
        <f t="array" ref="AQ2018">IF(OR(COUNTIF(Y2018,$AZ$2:$AZ$19)),0,1)</f>
        <v>0</v>
      </c>
      <c r="AR2018" cm="1">
        <f t="array" ref="AR2018">IF(OR(COUNTIF(Z2018,$AZ$2:$AZ$19)),0,1)</f>
        <v>0</v>
      </c>
      <c r="AS2018" cm="1">
        <f t="array" ref="AS2018">IF(OR(COUNTIF(AA2018,$AZ$2:$AZ$19)),0,1)</f>
        <v>0</v>
      </c>
      <c r="AT2018" cm="1">
        <f t="array" ref="AT2018">IF(OR(COUNTIF(AB2018,$AZ$2:$AZ$19)),0,1)</f>
        <v>0</v>
      </c>
      <c r="AU2018" cm="1">
        <f t="array" ref="AU2018">IF(OR(COUNTIF(AC2018,$AZ$2:$AZ$19)),0,1)</f>
        <v>0</v>
      </c>
      <c r="AV2018" cm="1">
        <f t="array" ref="AV2018">IF(OR(COUNTIF(AD2018,$AZ$2:$AZ$19)),0,1)</f>
        <v>0</v>
      </c>
      <c r="AX2018">
        <f t="shared" si="36"/>
        <v>0</v>
      </c>
    </row>
    <row r="2019" spans="1:50" x14ac:dyDescent="0.3">
      <c r="A2019" s="92" t="str" cm="1">
        <f t="array" ref="A2019">IF(AX2019&gt;0,'Licensee Info'!$A$2:$A$2,"#N/A")</f>
        <v>#N/A</v>
      </c>
      <c r="B2019" s="88" t="str">
        <f>'Cover Sheet'!$A$3</f>
        <v>[insert AFS Reporting Period]</v>
      </c>
      <c r="C2019" s="88" t="str">
        <f>'Cover Sheet'!$D$3</f>
        <v>[insert all medical and adult-use license record numbers covered by this AFS]</v>
      </c>
      <c r="D2019" s="88" t="str">
        <f>'Cover Sheet'!$A$6</f>
        <v>[insert name of firm]</v>
      </c>
      <c r="E2019" s="88" t="str">
        <f>'Cover Sheet'!$B$6</f>
        <v>[insert CPA name]</v>
      </c>
      <c r="F2019" s="88" t="str">
        <f>'Cover Sheet'!$B$8</f>
        <v>[insert CPA license number]</v>
      </c>
      <c r="G2019" s="88" t="str">
        <f>'Cover Sheet'!$D$6</f>
        <v>[insert direct email address]</v>
      </c>
      <c r="H2019" s="88" t="str">
        <f>'Cover Sheet'!$D$8</f>
        <v>[insert direct phone number]</v>
      </c>
      <c r="I2019" s="88" t="str">
        <f>'Cover Sheet'!$D$10</f>
        <v>[insert firm mailing address]</v>
      </c>
      <c r="J2019" s="88" t="str">
        <f>'Licensee Info'!$E$2</f>
        <v>Report not attested to correctly</v>
      </c>
      <c r="K2019" t="s">
        <v>310</v>
      </c>
      <c r="L2019">
        <v>1</v>
      </c>
      <c r="M2019" t="s">
        <v>284</v>
      </c>
      <c r="N2019">
        <v>5</v>
      </c>
      <c r="O2019">
        <v>5</v>
      </c>
      <c r="R2019">
        <v>0</v>
      </c>
      <c r="S2019">
        <v>0</v>
      </c>
      <c r="T2019">
        <v>0</v>
      </c>
      <c r="U2019">
        <v>0</v>
      </c>
      <c r="V2019">
        <v>0</v>
      </c>
      <c r="W2019">
        <v>0</v>
      </c>
      <c r="X2019">
        <v>0</v>
      </c>
      <c r="Y2019">
        <v>0</v>
      </c>
      <c r="Z2019">
        <v>0</v>
      </c>
      <c r="AA2019">
        <v>0</v>
      </c>
      <c r="AB2019">
        <v>0</v>
      </c>
      <c r="AC2019">
        <v>0</v>
      </c>
      <c r="AD2019">
        <v>0</v>
      </c>
      <c r="AJ2019" cm="1">
        <f t="array" ref="AJ2019">IF(OR(COUNTIF(R2019,$AZ$2:$AZ$19)),0,1)</f>
        <v>0</v>
      </c>
      <c r="AK2019" cm="1">
        <f t="array" ref="AK2019">IF(OR(COUNTIF(S2019,$AZ$2:$AZ$19)),0,1)</f>
        <v>0</v>
      </c>
      <c r="AL2019" cm="1">
        <f t="array" ref="AL2019">IF(OR(COUNTIF(T2019,$AZ$2:$AZ$19)),0,1)</f>
        <v>0</v>
      </c>
      <c r="AM2019" cm="1">
        <f t="array" ref="AM2019">IF(OR(COUNTIF(U2019,$AZ$2:$AZ$19)),0,1)</f>
        <v>0</v>
      </c>
      <c r="AN2019" cm="1">
        <f t="array" ref="AN2019">IF(OR(COUNTIF(V2019,$AZ$2:$AZ$19)),0,1)</f>
        <v>0</v>
      </c>
      <c r="AO2019" cm="1">
        <f t="array" ref="AO2019">IF(OR(COUNTIF(W2019,$AZ$2:$AZ$19)),0,1)</f>
        <v>0</v>
      </c>
      <c r="AP2019" cm="1">
        <f t="array" ref="AP2019">IF(OR(COUNTIF(X2019,$AZ$2:$AZ$19)),0,1)</f>
        <v>0</v>
      </c>
      <c r="AQ2019" cm="1">
        <f t="array" ref="AQ2019">IF(OR(COUNTIF(Y2019,$AZ$2:$AZ$19)),0,1)</f>
        <v>0</v>
      </c>
      <c r="AR2019" cm="1">
        <f t="array" ref="AR2019">IF(OR(COUNTIF(Z2019,$AZ$2:$AZ$19)),0,1)</f>
        <v>0</v>
      </c>
      <c r="AS2019" cm="1">
        <f t="array" ref="AS2019">IF(OR(COUNTIF(AA2019,$AZ$2:$AZ$19)),0,1)</f>
        <v>0</v>
      </c>
      <c r="AT2019" cm="1">
        <f t="array" ref="AT2019">IF(OR(COUNTIF(AB2019,$AZ$2:$AZ$19)),0,1)</f>
        <v>0</v>
      </c>
      <c r="AU2019" cm="1">
        <f t="array" ref="AU2019">IF(OR(COUNTIF(AC2019,$AZ$2:$AZ$19)),0,1)</f>
        <v>0</v>
      </c>
      <c r="AV2019" cm="1">
        <f t="array" ref="AV2019">IF(OR(COUNTIF(AD2019,$AZ$2:$AZ$19)),0,1)</f>
        <v>0</v>
      </c>
      <c r="AX2019">
        <f t="shared" si="36"/>
        <v>0</v>
      </c>
    </row>
    <row r="2020" spans="1:50" x14ac:dyDescent="0.3">
      <c r="A2020" s="88" t="str" cm="1">
        <f t="array" ref="A2020">IF(AX2020&gt;0,'Licensee Info'!$A$2:$A$2,"#N/A")</f>
        <v>#N/A</v>
      </c>
      <c r="B2020" s="88" t="str">
        <f>'Cover Sheet'!$A$3</f>
        <v>[insert AFS Reporting Period]</v>
      </c>
      <c r="C2020" s="88" t="str">
        <f>'Cover Sheet'!$D$3</f>
        <v>[insert all medical and adult-use license record numbers covered by this AFS]</v>
      </c>
      <c r="D2020" s="88" t="str">
        <f>'Cover Sheet'!$A$6</f>
        <v>[insert name of firm]</v>
      </c>
      <c r="E2020" s="88" t="str">
        <f>'Cover Sheet'!$B$6</f>
        <v>[insert CPA name]</v>
      </c>
      <c r="F2020" s="88" t="str">
        <f>'Cover Sheet'!$B$8</f>
        <v>[insert CPA license number]</v>
      </c>
      <c r="G2020" s="88" t="str">
        <f>'Cover Sheet'!$D$6</f>
        <v>[insert direct email address]</v>
      </c>
      <c r="H2020" s="88" t="str">
        <f>'Cover Sheet'!$D$8</f>
        <v>[insert direct phone number]</v>
      </c>
      <c r="I2020" s="88" t="str">
        <f>'Cover Sheet'!$D$10</f>
        <v>[insert firm mailing address]</v>
      </c>
      <c r="J2020" s="88" t="str">
        <f>'Licensee Info'!$E$2</f>
        <v>Report not attested to correctly</v>
      </c>
      <c r="K2020" s="91" t="s">
        <v>310</v>
      </c>
      <c r="L2020" s="91">
        <v>1</v>
      </c>
      <c r="M2020" s="91" t="s">
        <v>284</v>
      </c>
      <c r="N2020" s="91">
        <v>5</v>
      </c>
      <c r="O2020" s="91">
        <v>6</v>
      </c>
      <c r="P2020" s="91"/>
      <c r="Q2020" s="91"/>
      <c r="R2020" s="91">
        <v>0</v>
      </c>
      <c r="S2020" s="91">
        <v>0</v>
      </c>
      <c r="T2020" s="91">
        <v>0</v>
      </c>
      <c r="U2020" s="91">
        <v>0</v>
      </c>
      <c r="V2020" s="91">
        <v>0</v>
      </c>
      <c r="W2020" s="91">
        <v>0</v>
      </c>
      <c r="X2020" s="91">
        <v>0</v>
      </c>
      <c r="Y2020" s="91">
        <v>0</v>
      </c>
      <c r="Z2020" s="91">
        <v>0</v>
      </c>
      <c r="AA2020" s="91">
        <v>0</v>
      </c>
      <c r="AB2020" s="91">
        <v>0</v>
      </c>
      <c r="AC2020" s="91">
        <v>0</v>
      </c>
      <c r="AD2020" s="91">
        <v>0</v>
      </c>
      <c r="AE2020" s="91"/>
      <c r="AF2020" s="91"/>
      <c r="AG2020" s="91"/>
      <c r="AH2020" s="91"/>
      <c r="AJ2020" cm="1">
        <f t="array" ref="AJ2020">IF(OR(COUNTIF(R2020,$AZ$2:$AZ$19)),0,1)</f>
        <v>0</v>
      </c>
      <c r="AK2020" cm="1">
        <f t="array" ref="AK2020">IF(OR(COUNTIF(S2020,$AZ$2:$AZ$19)),0,1)</f>
        <v>0</v>
      </c>
      <c r="AL2020" cm="1">
        <f t="array" ref="AL2020">IF(OR(COUNTIF(T2020,$AZ$2:$AZ$19)),0,1)</f>
        <v>0</v>
      </c>
      <c r="AM2020" cm="1">
        <f t="array" ref="AM2020">IF(OR(COUNTIF(U2020,$AZ$2:$AZ$19)),0,1)</f>
        <v>0</v>
      </c>
      <c r="AN2020" cm="1">
        <f t="array" ref="AN2020">IF(OR(COUNTIF(V2020,$AZ$2:$AZ$19)),0,1)</f>
        <v>0</v>
      </c>
      <c r="AO2020" cm="1">
        <f t="array" ref="AO2020">IF(OR(COUNTIF(W2020,$AZ$2:$AZ$19)),0,1)</f>
        <v>0</v>
      </c>
      <c r="AP2020" cm="1">
        <f t="array" ref="AP2020">IF(OR(COUNTIF(X2020,$AZ$2:$AZ$19)),0,1)</f>
        <v>0</v>
      </c>
      <c r="AQ2020" cm="1">
        <f t="array" ref="AQ2020">IF(OR(COUNTIF(Y2020,$AZ$2:$AZ$19)),0,1)</f>
        <v>0</v>
      </c>
      <c r="AR2020" cm="1">
        <f t="array" ref="AR2020">IF(OR(COUNTIF(Z2020,$AZ$2:$AZ$19)),0,1)</f>
        <v>0</v>
      </c>
      <c r="AS2020" cm="1">
        <f t="array" ref="AS2020">IF(OR(COUNTIF(AA2020,$AZ$2:$AZ$19)),0,1)</f>
        <v>0</v>
      </c>
      <c r="AT2020" cm="1">
        <f t="array" ref="AT2020">IF(OR(COUNTIF(AB2020,$AZ$2:$AZ$19)),0,1)</f>
        <v>0</v>
      </c>
      <c r="AU2020" cm="1">
        <f t="array" ref="AU2020">IF(OR(COUNTIF(AC2020,$AZ$2:$AZ$19)),0,1)</f>
        <v>0</v>
      </c>
      <c r="AV2020" cm="1">
        <f t="array" ref="AV2020">IF(OR(COUNTIF(AD2020,$AZ$2:$AZ$19)),0,1)</f>
        <v>0</v>
      </c>
      <c r="AX2020">
        <f t="shared" si="36"/>
        <v>0</v>
      </c>
    </row>
    <row r="2021" spans="1:50" x14ac:dyDescent="0.3">
      <c r="A2021" s="92" t="str" cm="1">
        <f t="array" ref="A2021">IF(AX2021&gt;0,'Licensee Info'!$A$2:$A$2,"#N/A")</f>
        <v>#N/A</v>
      </c>
      <c r="B2021" s="88" t="str">
        <f>'Cover Sheet'!$A$3</f>
        <v>[insert AFS Reporting Period]</v>
      </c>
      <c r="C2021" s="88" t="str">
        <f>'Cover Sheet'!$D$3</f>
        <v>[insert all medical and adult-use license record numbers covered by this AFS]</v>
      </c>
      <c r="D2021" s="88" t="str">
        <f>'Cover Sheet'!$A$6</f>
        <v>[insert name of firm]</v>
      </c>
      <c r="E2021" s="88" t="str">
        <f>'Cover Sheet'!$B$6</f>
        <v>[insert CPA name]</v>
      </c>
      <c r="F2021" s="88" t="str">
        <f>'Cover Sheet'!$B$8</f>
        <v>[insert CPA license number]</v>
      </c>
      <c r="G2021" s="88" t="str">
        <f>'Cover Sheet'!$D$6</f>
        <v>[insert direct email address]</v>
      </c>
      <c r="H2021" s="88" t="str">
        <f>'Cover Sheet'!$D$8</f>
        <v>[insert direct phone number]</v>
      </c>
      <c r="I2021" s="88" t="str">
        <f>'Cover Sheet'!$D$10</f>
        <v>[insert firm mailing address]</v>
      </c>
      <c r="J2021" s="88" t="str">
        <f>'Licensee Info'!$E$2</f>
        <v>Report not attested to correctly</v>
      </c>
      <c r="K2021" t="s">
        <v>310</v>
      </c>
      <c r="L2021">
        <v>1</v>
      </c>
      <c r="M2021" t="s">
        <v>284</v>
      </c>
      <c r="N2021">
        <v>5</v>
      </c>
      <c r="O2021">
        <v>7</v>
      </c>
      <c r="R2021">
        <v>0</v>
      </c>
      <c r="S2021">
        <v>0</v>
      </c>
      <c r="T2021">
        <v>0</v>
      </c>
      <c r="U2021">
        <v>0</v>
      </c>
      <c r="V2021">
        <v>0</v>
      </c>
      <c r="W2021">
        <v>0</v>
      </c>
      <c r="X2021">
        <v>0</v>
      </c>
      <c r="Y2021">
        <v>0</v>
      </c>
      <c r="Z2021">
        <v>0</v>
      </c>
      <c r="AA2021">
        <v>0</v>
      </c>
      <c r="AB2021">
        <v>0</v>
      </c>
      <c r="AC2021">
        <v>0</v>
      </c>
      <c r="AD2021">
        <v>0</v>
      </c>
      <c r="AJ2021" cm="1">
        <f t="array" ref="AJ2021">IF(OR(COUNTIF(R2021,$AZ$2:$AZ$19)),0,1)</f>
        <v>0</v>
      </c>
      <c r="AK2021" cm="1">
        <f t="array" ref="AK2021">IF(OR(COUNTIF(S2021,$AZ$2:$AZ$19)),0,1)</f>
        <v>0</v>
      </c>
      <c r="AL2021" cm="1">
        <f t="array" ref="AL2021">IF(OR(COUNTIF(T2021,$AZ$2:$AZ$19)),0,1)</f>
        <v>0</v>
      </c>
      <c r="AM2021" cm="1">
        <f t="array" ref="AM2021">IF(OR(COUNTIF(U2021,$AZ$2:$AZ$19)),0,1)</f>
        <v>0</v>
      </c>
      <c r="AN2021" cm="1">
        <f t="array" ref="AN2021">IF(OR(COUNTIF(V2021,$AZ$2:$AZ$19)),0,1)</f>
        <v>0</v>
      </c>
      <c r="AO2021" cm="1">
        <f t="array" ref="AO2021">IF(OR(COUNTIF(W2021,$AZ$2:$AZ$19)),0,1)</f>
        <v>0</v>
      </c>
      <c r="AP2021" cm="1">
        <f t="array" ref="AP2021">IF(OR(COUNTIF(X2021,$AZ$2:$AZ$19)),0,1)</f>
        <v>0</v>
      </c>
      <c r="AQ2021" cm="1">
        <f t="array" ref="AQ2021">IF(OR(COUNTIF(Y2021,$AZ$2:$AZ$19)),0,1)</f>
        <v>0</v>
      </c>
      <c r="AR2021" cm="1">
        <f t="array" ref="AR2021">IF(OR(COUNTIF(Z2021,$AZ$2:$AZ$19)),0,1)</f>
        <v>0</v>
      </c>
      <c r="AS2021" cm="1">
        <f t="array" ref="AS2021">IF(OR(COUNTIF(AA2021,$AZ$2:$AZ$19)),0,1)</f>
        <v>0</v>
      </c>
      <c r="AT2021" cm="1">
        <f t="array" ref="AT2021">IF(OR(COUNTIF(AB2021,$AZ$2:$AZ$19)),0,1)</f>
        <v>0</v>
      </c>
      <c r="AU2021" cm="1">
        <f t="array" ref="AU2021">IF(OR(COUNTIF(AC2021,$AZ$2:$AZ$19)),0,1)</f>
        <v>0</v>
      </c>
      <c r="AV2021" cm="1">
        <f t="array" ref="AV2021">IF(OR(COUNTIF(AD2021,$AZ$2:$AZ$19)),0,1)</f>
        <v>0</v>
      </c>
      <c r="AX2021">
        <f t="shared" si="36"/>
        <v>0</v>
      </c>
    </row>
    <row r="2022" spans="1:50" x14ac:dyDescent="0.3">
      <c r="A2022" s="88" t="str" cm="1">
        <f t="array" ref="A2022">IF(AX2022&gt;0,'Licensee Info'!$A$2:$A$2,"#N/A")</f>
        <v>#N/A</v>
      </c>
      <c r="B2022" s="88" t="str">
        <f>'Cover Sheet'!$A$3</f>
        <v>[insert AFS Reporting Period]</v>
      </c>
      <c r="C2022" s="88" t="str">
        <f>'Cover Sheet'!$D$3</f>
        <v>[insert all medical and adult-use license record numbers covered by this AFS]</v>
      </c>
      <c r="D2022" s="88" t="str">
        <f>'Cover Sheet'!$A$6</f>
        <v>[insert name of firm]</v>
      </c>
      <c r="E2022" s="88" t="str">
        <f>'Cover Sheet'!$B$6</f>
        <v>[insert CPA name]</v>
      </c>
      <c r="F2022" s="88" t="str">
        <f>'Cover Sheet'!$B$8</f>
        <v>[insert CPA license number]</v>
      </c>
      <c r="G2022" s="88" t="str">
        <f>'Cover Sheet'!$D$6</f>
        <v>[insert direct email address]</v>
      </c>
      <c r="H2022" s="88" t="str">
        <f>'Cover Sheet'!$D$8</f>
        <v>[insert direct phone number]</v>
      </c>
      <c r="I2022" s="88" t="str">
        <f>'Cover Sheet'!$D$10</f>
        <v>[insert firm mailing address]</v>
      </c>
      <c r="J2022" s="88" t="str">
        <f>'Licensee Info'!$E$2</f>
        <v>Report not attested to correctly</v>
      </c>
      <c r="K2022" s="91" t="s">
        <v>310</v>
      </c>
      <c r="L2022" s="91">
        <v>1</v>
      </c>
      <c r="M2022" s="91" t="s">
        <v>284</v>
      </c>
      <c r="N2022" s="91">
        <v>5</v>
      </c>
      <c r="O2022" s="91">
        <v>8</v>
      </c>
      <c r="P2022" s="91"/>
      <c r="Q2022" s="91"/>
      <c r="R2022" s="91">
        <v>0</v>
      </c>
      <c r="S2022" s="91">
        <v>0</v>
      </c>
      <c r="T2022" s="91">
        <v>0</v>
      </c>
      <c r="U2022" s="91">
        <v>0</v>
      </c>
      <c r="V2022" s="91">
        <v>0</v>
      </c>
      <c r="W2022" s="91">
        <v>0</v>
      </c>
      <c r="X2022" s="91">
        <v>0</v>
      </c>
      <c r="Y2022" s="91">
        <v>0</v>
      </c>
      <c r="Z2022" s="91">
        <v>0</v>
      </c>
      <c r="AA2022" s="91">
        <v>0</v>
      </c>
      <c r="AB2022" s="91">
        <v>0</v>
      </c>
      <c r="AC2022" s="91">
        <v>0</v>
      </c>
      <c r="AD2022" s="91">
        <v>0</v>
      </c>
      <c r="AE2022" s="91"/>
      <c r="AF2022" s="91"/>
      <c r="AG2022" s="91"/>
      <c r="AH2022" s="91"/>
      <c r="AJ2022" cm="1">
        <f t="array" ref="AJ2022">IF(OR(COUNTIF(R2022,$AZ$2:$AZ$19)),0,1)</f>
        <v>0</v>
      </c>
      <c r="AK2022" cm="1">
        <f t="array" ref="AK2022">IF(OR(COUNTIF(S2022,$AZ$2:$AZ$19)),0,1)</f>
        <v>0</v>
      </c>
      <c r="AL2022" cm="1">
        <f t="array" ref="AL2022">IF(OR(COUNTIF(T2022,$AZ$2:$AZ$19)),0,1)</f>
        <v>0</v>
      </c>
      <c r="AM2022" cm="1">
        <f t="array" ref="AM2022">IF(OR(COUNTIF(U2022,$AZ$2:$AZ$19)),0,1)</f>
        <v>0</v>
      </c>
      <c r="AN2022" cm="1">
        <f t="array" ref="AN2022">IF(OR(COUNTIF(V2022,$AZ$2:$AZ$19)),0,1)</f>
        <v>0</v>
      </c>
      <c r="AO2022" cm="1">
        <f t="array" ref="AO2022">IF(OR(COUNTIF(W2022,$AZ$2:$AZ$19)),0,1)</f>
        <v>0</v>
      </c>
      <c r="AP2022" cm="1">
        <f t="array" ref="AP2022">IF(OR(COUNTIF(X2022,$AZ$2:$AZ$19)),0,1)</f>
        <v>0</v>
      </c>
      <c r="AQ2022" cm="1">
        <f t="array" ref="AQ2022">IF(OR(COUNTIF(Y2022,$AZ$2:$AZ$19)),0,1)</f>
        <v>0</v>
      </c>
      <c r="AR2022" cm="1">
        <f t="array" ref="AR2022">IF(OR(COUNTIF(Z2022,$AZ$2:$AZ$19)),0,1)</f>
        <v>0</v>
      </c>
      <c r="AS2022" cm="1">
        <f t="array" ref="AS2022">IF(OR(COUNTIF(AA2022,$AZ$2:$AZ$19)),0,1)</f>
        <v>0</v>
      </c>
      <c r="AT2022" cm="1">
        <f t="array" ref="AT2022">IF(OR(COUNTIF(AB2022,$AZ$2:$AZ$19)),0,1)</f>
        <v>0</v>
      </c>
      <c r="AU2022" cm="1">
        <f t="array" ref="AU2022">IF(OR(COUNTIF(AC2022,$AZ$2:$AZ$19)),0,1)</f>
        <v>0</v>
      </c>
      <c r="AV2022" cm="1">
        <f t="array" ref="AV2022">IF(OR(COUNTIF(AD2022,$AZ$2:$AZ$19)),0,1)</f>
        <v>0</v>
      </c>
      <c r="AX2022">
        <f t="shared" si="36"/>
        <v>0</v>
      </c>
    </row>
    <row r="2023" spans="1:50" x14ac:dyDescent="0.3">
      <c r="A2023" s="92" t="str" cm="1">
        <f t="array" ref="A2023">IF(AX2023&gt;0,'Licensee Info'!$A$2:$A$2,"#N/A")</f>
        <v>#N/A</v>
      </c>
      <c r="B2023" s="88" t="str">
        <f>'Cover Sheet'!$A$3</f>
        <v>[insert AFS Reporting Period]</v>
      </c>
      <c r="C2023" s="88" t="str">
        <f>'Cover Sheet'!$D$3</f>
        <v>[insert all medical and adult-use license record numbers covered by this AFS]</v>
      </c>
      <c r="D2023" s="88" t="str">
        <f>'Cover Sheet'!$A$6</f>
        <v>[insert name of firm]</v>
      </c>
      <c r="E2023" s="88" t="str">
        <f>'Cover Sheet'!$B$6</f>
        <v>[insert CPA name]</v>
      </c>
      <c r="F2023" s="88" t="str">
        <f>'Cover Sheet'!$B$8</f>
        <v>[insert CPA license number]</v>
      </c>
      <c r="G2023" s="88" t="str">
        <f>'Cover Sheet'!$D$6</f>
        <v>[insert direct email address]</v>
      </c>
      <c r="H2023" s="88" t="str">
        <f>'Cover Sheet'!$D$8</f>
        <v>[insert direct phone number]</v>
      </c>
      <c r="I2023" s="88" t="str">
        <f>'Cover Sheet'!$D$10</f>
        <v>[insert firm mailing address]</v>
      </c>
      <c r="J2023" s="88" t="str">
        <f>'Licensee Info'!$E$2</f>
        <v>Report not attested to correctly</v>
      </c>
      <c r="K2023" t="s">
        <v>310</v>
      </c>
      <c r="L2023">
        <v>1</v>
      </c>
      <c r="M2023" t="s">
        <v>284</v>
      </c>
      <c r="N2023">
        <v>5</v>
      </c>
      <c r="O2023">
        <v>9</v>
      </c>
      <c r="R2023">
        <v>0</v>
      </c>
      <c r="S2023">
        <v>0</v>
      </c>
      <c r="T2023">
        <v>0</v>
      </c>
      <c r="U2023">
        <v>0</v>
      </c>
      <c r="V2023">
        <v>0</v>
      </c>
      <c r="W2023">
        <v>0</v>
      </c>
      <c r="X2023">
        <v>0</v>
      </c>
      <c r="Y2023">
        <v>0</v>
      </c>
      <c r="Z2023">
        <v>0</v>
      </c>
      <c r="AA2023">
        <v>0</v>
      </c>
      <c r="AB2023">
        <v>0</v>
      </c>
      <c r="AC2023">
        <v>0</v>
      </c>
      <c r="AD2023">
        <v>0</v>
      </c>
      <c r="AJ2023" cm="1">
        <f t="array" ref="AJ2023">IF(OR(COUNTIF(R2023,$AZ$2:$AZ$19)),0,1)</f>
        <v>0</v>
      </c>
      <c r="AK2023" cm="1">
        <f t="array" ref="AK2023">IF(OR(COUNTIF(S2023,$AZ$2:$AZ$19)),0,1)</f>
        <v>0</v>
      </c>
      <c r="AL2023" cm="1">
        <f t="array" ref="AL2023">IF(OR(COUNTIF(T2023,$AZ$2:$AZ$19)),0,1)</f>
        <v>0</v>
      </c>
      <c r="AM2023" cm="1">
        <f t="array" ref="AM2023">IF(OR(COUNTIF(U2023,$AZ$2:$AZ$19)),0,1)</f>
        <v>0</v>
      </c>
      <c r="AN2023" cm="1">
        <f t="array" ref="AN2023">IF(OR(COUNTIF(V2023,$AZ$2:$AZ$19)),0,1)</f>
        <v>0</v>
      </c>
      <c r="AO2023" cm="1">
        <f t="array" ref="AO2023">IF(OR(COUNTIF(W2023,$AZ$2:$AZ$19)),0,1)</f>
        <v>0</v>
      </c>
      <c r="AP2023" cm="1">
        <f t="array" ref="AP2023">IF(OR(COUNTIF(X2023,$AZ$2:$AZ$19)),0,1)</f>
        <v>0</v>
      </c>
      <c r="AQ2023" cm="1">
        <f t="array" ref="AQ2023">IF(OR(COUNTIF(Y2023,$AZ$2:$AZ$19)),0,1)</f>
        <v>0</v>
      </c>
      <c r="AR2023" cm="1">
        <f t="array" ref="AR2023">IF(OR(COUNTIF(Z2023,$AZ$2:$AZ$19)),0,1)</f>
        <v>0</v>
      </c>
      <c r="AS2023" cm="1">
        <f t="array" ref="AS2023">IF(OR(COUNTIF(AA2023,$AZ$2:$AZ$19)),0,1)</f>
        <v>0</v>
      </c>
      <c r="AT2023" cm="1">
        <f t="array" ref="AT2023">IF(OR(COUNTIF(AB2023,$AZ$2:$AZ$19)),0,1)</f>
        <v>0</v>
      </c>
      <c r="AU2023" cm="1">
        <f t="array" ref="AU2023">IF(OR(COUNTIF(AC2023,$AZ$2:$AZ$19)),0,1)</f>
        <v>0</v>
      </c>
      <c r="AV2023" cm="1">
        <f t="array" ref="AV2023">IF(OR(COUNTIF(AD2023,$AZ$2:$AZ$19)),0,1)</f>
        <v>0</v>
      </c>
      <c r="AX2023">
        <f t="shared" si="36"/>
        <v>0</v>
      </c>
    </row>
    <row r="2024" spans="1:50" x14ac:dyDescent="0.3">
      <c r="A2024" s="88" t="str" cm="1">
        <f t="array" ref="A2024">IF(AX2024&gt;0,'Licensee Info'!$A$2:$A$2,"#N/A")</f>
        <v>#N/A</v>
      </c>
      <c r="B2024" s="88" t="str">
        <f>'Cover Sheet'!$A$3</f>
        <v>[insert AFS Reporting Period]</v>
      </c>
      <c r="C2024" s="88" t="str">
        <f>'Cover Sheet'!$D$3</f>
        <v>[insert all medical and adult-use license record numbers covered by this AFS]</v>
      </c>
      <c r="D2024" s="88" t="str">
        <f>'Cover Sheet'!$A$6</f>
        <v>[insert name of firm]</v>
      </c>
      <c r="E2024" s="88" t="str">
        <f>'Cover Sheet'!$B$6</f>
        <v>[insert CPA name]</v>
      </c>
      <c r="F2024" s="88" t="str">
        <f>'Cover Sheet'!$B$8</f>
        <v>[insert CPA license number]</v>
      </c>
      <c r="G2024" s="88" t="str">
        <f>'Cover Sheet'!$D$6</f>
        <v>[insert direct email address]</v>
      </c>
      <c r="H2024" s="88" t="str">
        <f>'Cover Sheet'!$D$8</f>
        <v>[insert direct phone number]</v>
      </c>
      <c r="I2024" s="88" t="str">
        <f>'Cover Sheet'!$D$10</f>
        <v>[insert firm mailing address]</v>
      </c>
      <c r="J2024" s="88" t="str">
        <f>'Licensee Info'!$E$2</f>
        <v>Report not attested to correctly</v>
      </c>
      <c r="K2024" s="91" t="s">
        <v>310</v>
      </c>
      <c r="L2024" s="91">
        <v>1</v>
      </c>
      <c r="M2024" s="91" t="s">
        <v>284</v>
      </c>
      <c r="N2024" s="91">
        <v>5</v>
      </c>
      <c r="O2024" s="91">
        <v>10</v>
      </c>
      <c r="P2024" s="91"/>
      <c r="Q2024" s="91"/>
      <c r="R2024" s="91">
        <v>0</v>
      </c>
      <c r="S2024" s="91">
        <v>0</v>
      </c>
      <c r="T2024" s="91">
        <v>0</v>
      </c>
      <c r="U2024" s="91">
        <v>0</v>
      </c>
      <c r="V2024" s="91">
        <v>0</v>
      </c>
      <c r="W2024" s="91">
        <v>0</v>
      </c>
      <c r="X2024" s="91">
        <v>0</v>
      </c>
      <c r="Y2024" s="91">
        <v>0</v>
      </c>
      <c r="Z2024" s="91">
        <v>0</v>
      </c>
      <c r="AA2024" s="91">
        <v>0</v>
      </c>
      <c r="AB2024" s="91">
        <v>0</v>
      </c>
      <c r="AC2024" s="91">
        <v>0</v>
      </c>
      <c r="AD2024" s="91">
        <v>0</v>
      </c>
      <c r="AE2024" s="91"/>
      <c r="AF2024" s="91"/>
      <c r="AG2024" s="91"/>
      <c r="AH2024" s="91"/>
      <c r="AJ2024" cm="1">
        <f t="array" ref="AJ2024">IF(OR(COUNTIF(R2024,$AZ$2:$AZ$19)),0,1)</f>
        <v>0</v>
      </c>
      <c r="AK2024" cm="1">
        <f t="array" ref="AK2024">IF(OR(COUNTIF(S2024,$AZ$2:$AZ$19)),0,1)</f>
        <v>0</v>
      </c>
      <c r="AL2024" cm="1">
        <f t="array" ref="AL2024">IF(OR(COUNTIF(T2024,$AZ$2:$AZ$19)),0,1)</f>
        <v>0</v>
      </c>
      <c r="AM2024" cm="1">
        <f t="array" ref="AM2024">IF(OR(COUNTIF(U2024,$AZ$2:$AZ$19)),0,1)</f>
        <v>0</v>
      </c>
      <c r="AN2024" cm="1">
        <f t="array" ref="AN2024">IF(OR(COUNTIF(V2024,$AZ$2:$AZ$19)),0,1)</f>
        <v>0</v>
      </c>
      <c r="AO2024" cm="1">
        <f t="array" ref="AO2024">IF(OR(COUNTIF(W2024,$AZ$2:$AZ$19)),0,1)</f>
        <v>0</v>
      </c>
      <c r="AP2024" cm="1">
        <f t="array" ref="AP2024">IF(OR(COUNTIF(X2024,$AZ$2:$AZ$19)),0,1)</f>
        <v>0</v>
      </c>
      <c r="AQ2024" cm="1">
        <f t="array" ref="AQ2024">IF(OR(COUNTIF(Y2024,$AZ$2:$AZ$19)),0,1)</f>
        <v>0</v>
      </c>
      <c r="AR2024" cm="1">
        <f t="array" ref="AR2024">IF(OR(COUNTIF(Z2024,$AZ$2:$AZ$19)),0,1)</f>
        <v>0</v>
      </c>
      <c r="AS2024" cm="1">
        <f t="array" ref="AS2024">IF(OR(COUNTIF(AA2024,$AZ$2:$AZ$19)),0,1)</f>
        <v>0</v>
      </c>
      <c r="AT2024" cm="1">
        <f t="array" ref="AT2024">IF(OR(COUNTIF(AB2024,$AZ$2:$AZ$19)),0,1)</f>
        <v>0</v>
      </c>
      <c r="AU2024" cm="1">
        <f t="array" ref="AU2024">IF(OR(COUNTIF(AC2024,$AZ$2:$AZ$19)),0,1)</f>
        <v>0</v>
      </c>
      <c r="AV2024" cm="1">
        <f t="array" ref="AV2024">IF(OR(COUNTIF(AD2024,$AZ$2:$AZ$19)),0,1)</f>
        <v>0</v>
      </c>
      <c r="AX2024">
        <f t="shared" si="36"/>
        <v>0</v>
      </c>
    </row>
    <row r="2025" spans="1:50" x14ac:dyDescent="0.3">
      <c r="A2025" s="92" t="str" cm="1">
        <f t="array" ref="A2025">IF(AX2025&gt;0,'Licensee Info'!$A$2:$A$2,"#N/A")</f>
        <v>#N/A</v>
      </c>
      <c r="B2025" s="88" t="str">
        <f>'Cover Sheet'!$A$3</f>
        <v>[insert AFS Reporting Period]</v>
      </c>
      <c r="C2025" s="88" t="str">
        <f>'Cover Sheet'!$D$3</f>
        <v>[insert all medical and adult-use license record numbers covered by this AFS]</v>
      </c>
      <c r="D2025" s="88" t="str">
        <f>'Cover Sheet'!$A$6</f>
        <v>[insert name of firm]</v>
      </c>
      <c r="E2025" s="88" t="str">
        <f>'Cover Sheet'!$B$6</f>
        <v>[insert CPA name]</v>
      </c>
      <c r="F2025" s="88" t="str">
        <f>'Cover Sheet'!$B$8</f>
        <v>[insert CPA license number]</v>
      </c>
      <c r="G2025" s="88" t="str">
        <f>'Cover Sheet'!$D$6</f>
        <v>[insert direct email address]</v>
      </c>
      <c r="H2025" s="88" t="str">
        <f>'Cover Sheet'!$D$8</f>
        <v>[insert direct phone number]</v>
      </c>
      <c r="I2025" s="88" t="str">
        <f>'Cover Sheet'!$D$10</f>
        <v>[insert firm mailing address]</v>
      </c>
      <c r="J2025" s="88" t="str">
        <f>'Licensee Info'!$E$2</f>
        <v>Report not attested to correctly</v>
      </c>
      <c r="K2025" t="s">
        <v>310</v>
      </c>
      <c r="L2025">
        <v>1</v>
      </c>
      <c r="M2025">
        <v>2</v>
      </c>
      <c r="N2025">
        <v>6</v>
      </c>
      <c r="O2025">
        <v>1</v>
      </c>
      <c r="R2025" t="str">
        <f>'E6 - Other Vendors'!$C$198</f>
        <v>[Autofilled based on inputs from part 1]</v>
      </c>
      <c r="S2025" cm="1">
        <f t="array" ref="S2025:X2036">'E6 - Other Vendors'!$A$200:$F$211</f>
        <v>0</v>
      </c>
      <c r="T2025">
        <v>0</v>
      </c>
      <c r="U2025">
        <v>0</v>
      </c>
      <c r="V2025">
        <v>0</v>
      </c>
      <c r="W2025">
        <v>0</v>
      </c>
      <c r="X2025">
        <v>0</v>
      </c>
      <c r="Y2025">
        <v>0</v>
      </c>
      <c r="Z2025">
        <v>0</v>
      </c>
      <c r="AA2025">
        <v>0</v>
      </c>
      <c r="AB2025">
        <v>0</v>
      </c>
      <c r="AC2025">
        <v>0</v>
      </c>
      <c r="AD2025">
        <v>0</v>
      </c>
      <c r="AJ2025" cm="1">
        <f t="array" ref="AJ2025">IF(OR(COUNTIF(R2025,$AZ$2:$AZ$19)),0,1)</f>
        <v>0</v>
      </c>
      <c r="AK2025" cm="1">
        <f t="array" ref="AK2025">IF(OR(COUNTIF(S2025,$AZ$2:$AZ$19)),0,1)</f>
        <v>0</v>
      </c>
      <c r="AL2025" cm="1">
        <f t="array" ref="AL2025">IF(OR(COUNTIF(T2025,$AZ$2:$AZ$19)),0,1)</f>
        <v>0</v>
      </c>
      <c r="AM2025" cm="1">
        <f t="array" ref="AM2025">IF(OR(COUNTIF(U2025,$AZ$2:$AZ$19)),0,1)</f>
        <v>0</v>
      </c>
      <c r="AN2025" cm="1">
        <f t="array" ref="AN2025">IF(OR(COUNTIF(V2025,$AZ$2:$AZ$19)),0,1)</f>
        <v>0</v>
      </c>
      <c r="AO2025" cm="1">
        <f t="array" ref="AO2025">IF(OR(COUNTIF(W2025,$AZ$2:$AZ$19)),0,1)</f>
        <v>0</v>
      </c>
      <c r="AP2025" cm="1">
        <f t="array" ref="AP2025">IF(OR(COUNTIF(X2025,$AZ$2:$AZ$19)),0,1)</f>
        <v>0</v>
      </c>
      <c r="AQ2025" cm="1">
        <f t="array" ref="AQ2025">IF(OR(COUNTIF(Y2025,$AZ$2:$AZ$19)),0,1)</f>
        <v>0</v>
      </c>
      <c r="AR2025" cm="1">
        <f t="array" ref="AR2025">IF(OR(COUNTIF(Z2025,$AZ$2:$AZ$19)),0,1)</f>
        <v>0</v>
      </c>
      <c r="AS2025" cm="1">
        <f t="array" ref="AS2025">IF(OR(COUNTIF(AA2025,$AZ$2:$AZ$19)),0,1)</f>
        <v>0</v>
      </c>
      <c r="AT2025" cm="1">
        <f t="array" ref="AT2025">IF(OR(COUNTIF(AB2025,$AZ$2:$AZ$19)),0,1)</f>
        <v>0</v>
      </c>
      <c r="AU2025" cm="1">
        <f t="array" ref="AU2025">IF(OR(COUNTIF(AC2025,$AZ$2:$AZ$19)),0,1)</f>
        <v>0</v>
      </c>
      <c r="AV2025" cm="1">
        <f t="array" ref="AV2025">IF(OR(COUNTIF(AD2025,$AZ$2:$AZ$19)),0,1)</f>
        <v>0</v>
      </c>
      <c r="AX2025">
        <f t="shared" si="36"/>
        <v>0</v>
      </c>
    </row>
    <row r="2026" spans="1:50" x14ac:dyDescent="0.3">
      <c r="A2026" s="88" t="str" cm="1">
        <f t="array" ref="A2026">IF(AX2026&gt;0,'Licensee Info'!$A$2:$A$2,"#N/A")</f>
        <v>#N/A</v>
      </c>
      <c r="B2026" s="88" t="str">
        <f>'Cover Sheet'!$A$3</f>
        <v>[insert AFS Reporting Period]</v>
      </c>
      <c r="C2026" s="88" t="str">
        <f>'Cover Sheet'!$D$3</f>
        <v>[insert all medical and adult-use license record numbers covered by this AFS]</v>
      </c>
      <c r="D2026" s="88" t="str">
        <f>'Cover Sheet'!$A$6</f>
        <v>[insert name of firm]</v>
      </c>
      <c r="E2026" s="88" t="str">
        <f>'Cover Sheet'!$B$6</f>
        <v>[insert CPA name]</v>
      </c>
      <c r="F2026" s="88" t="str">
        <f>'Cover Sheet'!$B$8</f>
        <v>[insert CPA license number]</v>
      </c>
      <c r="G2026" s="88" t="str">
        <f>'Cover Sheet'!$D$6</f>
        <v>[insert direct email address]</v>
      </c>
      <c r="H2026" s="88" t="str">
        <f>'Cover Sheet'!$D$8</f>
        <v>[insert direct phone number]</v>
      </c>
      <c r="I2026" s="88" t="str">
        <f>'Cover Sheet'!$D$10</f>
        <v>[insert firm mailing address]</v>
      </c>
      <c r="J2026" s="88" t="str">
        <f>'Licensee Info'!$E$2</f>
        <v>Report not attested to correctly</v>
      </c>
      <c r="K2026" s="91" t="s">
        <v>310</v>
      </c>
      <c r="L2026" s="91">
        <v>1</v>
      </c>
      <c r="M2026" s="91">
        <v>2</v>
      </c>
      <c r="N2026" s="91">
        <v>6</v>
      </c>
      <c r="O2026" s="91">
        <v>2</v>
      </c>
      <c r="P2026" s="91"/>
      <c r="Q2026" s="91"/>
      <c r="R2026" s="91" t="str">
        <f>'E6 - Other Vendors'!$C$198</f>
        <v>[Autofilled based on inputs from part 1]</v>
      </c>
      <c r="S2026" s="91">
        <v>0</v>
      </c>
      <c r="T2026" s="91">
        <v>0</v>
      </c>
      <c r="U2026" s="91">
        <v>0</v>
      </c>
      <c r="V2026" s="91">
        <v>0</v>
      </c>
      <c r="W2026" s="91">
        <v>0</v>
      </c>
      <c r="X2026" s="91">
        <v>0</v>
      </c>
      <c r="Y2026" s="91">
        <v>0</v>
      </c>
      <c r="Z2026" s="91">
        <v>0</v>
      </c>
      <c r="AA2026" s="91">
        <v>0</v>
      </c>
      <c r="AB2026" s="91">
        <v>0</v>
      </c>
      <c r="AC2026" s="91">
        <v>0</v>
      </c>
      <c r="AD2026" s="91">
        <v>0</v>
      </c>
      <c r="AE2026" s="91"/>
      <c r="AF2026" s="91"/>
      <c r="AG2026" s="91"/>
      <c r="AH2026" s="91"/>
      <c r="AJ2026" cm="1">
        <f t="array" ref="AJ2026">IF(OR(COUNTIF(R2026,$AZ$2:$AZ$19)),0,1)</f>
        <v>0</v>
      </c>
      <c r="AK2026" cm="1">
        <f t="array" ref="AK2026">IF(OR(COUNTIF(S2026,$AZ$2:$AZ$19)),0,1)</f>
        <v>0</v>
      </c>
      <c r="AL2026" cm="1">
        <f t="array" ref="AL2026">IF(OR(COUNTIF(T2026,$AZ$2:$AZ$19)),0,1)</f>
        <v>0</v>
      </c>
      <c r="AM2026" cm="1">
        <f t="array" ref="AM2026">IF(OR(COUNTIF(U2026,$AZ$2:$AZ$19)),0,1)</f>
        <v>0</v>
      </c>
      <c r="AN2026" cm="1">
        <f t="array" ref="AN2026">IF(OR(COUNTIF(V2026,$AZ$2:$AZ$19)),0,1)</f>
        <v>0</v>
      </c>
      <c r="AO2026" cm="1">
        <f t="array" ref="AO2026">IF(OR(COUNTIF(W2026,$AZ$2:$AZ$19)),0,1)</f>
        <v>0</v>
      </c>
      <c r="AP2026" cm="1">
        <f t="array" ref="AP2026">IF(OR(COUNTIF(X2026,$AZ$2:$AZ$19)),0,1)</f>
        <v>0</v>
      </c>
      <c r="AQ2026" cm="1">
        <f t="array" ref="AQ2026">IF(OR(COUNTIF(Y2026,$AZ$2:$AZ$19)),0,1)</f>
        <v>0</v>
      </c>
      <c r="AR2026" cm="1">
        <f t="array" ref="AR2026">IF(OR(COUNTIF(Z2026,$AZ$2:$AZ$19)),0,1)</f>
        <v>0</v>
      </c>
      <c r="AS2026" cm="1">
        <f t="array" ref="AS2026">IF(OR(COUNTIF(AA2026,$AZ$2:$AZ$19)),0,1)</f>
        <v>0</v>
      </c>
      <c r="AT2026" cm="1">
        <f t="array" ref="AT2026">IF(OR(COUNTIF(AB2026,$AZ$2:$AZ$19)),0,1)</f>
        <v>0</v>
      </c>
      <c r="AU2026" cm="1">
        <f t="array" ref="AU2026">IF(OR(COUNTIF(AC2026,$AZ$2:$AZ$19)),0,1)</f>
        <v>0</v>
      </c>
      <c r="AV2026" cm="1">
        <f t="array" ref="AV2026">IF(OR(COUNTIF(AD2026,$AZ$2:$AZ$19)),0,1)</f>
        <v>0</v>
      </c>
      <c r="AX2026">
        <f t="shared" si="36"/>
        <v>0</v>
      </c>
    </row>
    <row r="2027" spans="1:50" x14ac:dyDescent="0.3">
      <c r="A2027" s="92" t="str" cm="1">
        <f t="array" ref="A2027">IF(AX2027&gt;0,'Licensee Info'!$A$2:$A$2,"#N/A")</f>
        <v>#N/A</v>
      </c>
      <c r="B2027" s="88" t="str">
        <f>'Cover Sheet'!$A$3</f>
        <v>[insert AFS Reporting Period]</v>
      </c>
      <c r="C2027" s="88" t="str">
        <f>'Cover Sheet'!$D$3</f>
        <v>[insert all medical and adult-use license record numbers covered by this AFS]</v>
      </c>
      <c r="D2027" s="88" t="str">
        <f>'Cover Sheet'!$A$6</f>
        <v>[insert name of firm]</v>
      </c>
      <c r="E2027" s="88" t="str">
        <f>'Cover Sheet'!$B$6</f>
        <v>[insert CPA name]</v>
      </c>
      <c r="F2027" s="88" t="str">
        <f>'Cover Sheet'!$B$8</f>
        <v>[insert CPA license number]</v>
      </c>
      <c r="G2027" s="88" t="str">
        <f>'Cover Sheet'!$D$6</f>
        <v>[insert direct email address]</v>
      </c>
      <c r="H2027" s="88" t="str">
        <f>'Cover Sheet'!$D$8</f>
        <v>[insert direct phone number]</v>
      </c>
      <c r="I2027" s="88" t="str">
        <f>'Cover Sheet'!$D$10</f>
        <v>[insert firm mailing address]</v>
      </c>
      <c r="J2027" s="88" t="str">
        <f>'Licensee Info'!$E$2</f>
        <v>Report not attested to correctly</v>
      </c>
      <c r="K2027" t="s">
        <v>310</v>
      </c>
      <c r="L2027">
        <v>1</v>
      </c>
      <c r="M2027">
        <v>2</v>
      </c>
      <c r="N2027">
        <v>6</v>
      </c>
      <c r="O2027">
        <v>3</v>
      </c>
      <c r="R2027" t="str">
        <f>'E6 - Other Vendors'!$C$198</f>
        <v>[Autofilled based on inputs from part 1]</v>
      </c>
      <c r="S2027">
        <v>0</v>
      </c>
      <c r="T2027">
        <v>0</v>
      </c>
      <c r="U2027">
        <v>0</v>
      </c>
      <c r="V2027">
        <v>0</v>
      </c>
      <c r="W2027">
        <v>0</v>
      </c>
      <c r="X2027">
        <v>0</v>
      </c>
      <c r="Y2027">
        <v>0</v>
      </c>
      <c r="Z2027">
        <v>0</v>
      </c>
      <c r="AA2027">
        <v>0</v>
      </c>
      <c r="AB2027">
        <v>0</v>
      </c>
      <c r="AC2027">
        <v>0</v>
      </c>
      <c r="AD2027">
        <v>0</v>
      </c>
      <c r="AJ2027" cm="1">
        <f t="array" ref="AJ2027">IF(OR(COUNTIF(R2027,$AZ$2:$AZ$19)),0,1)</f>
        <v>0</v>
      </c>
      <c r="AK2027" cm="1">
        <f t="array" ref="AK2027">IF(OR(COUNTIF(S2027,$AZ$2:$AZ$19)),0,1)</f>
        <v>0</v>
      </c>
      <c r="AL2027" cm="1">
        <f t="array" ref="AL2027">IF(OR(COUNTIF(T2027,$AZ$2:$AZ$19)),0,1)</f>
        <v>0</v>
      </c>
      <c r="AM2027" cm="1">
        <f t="array" ref="AM2027">IF(OR(COUNTIF(U2027,$AZ$2:$AZ$19)),0,1)</f>
        <v>0</v>
      </c>
      <c r="AN2027" cm="1">
        <f t="array" ref="AN2027">IF(OR(COUNTIF(V2027,$AZ$2:$AZ$19)),0,1)</f>
        <v>0</v>
      </c>
      <c r="AO2027" cm="1">
        <f t="array" ref="AO2027">IF(OR(COUNTIF(W2027,$AZ$2:$AZ$19)),0,1)</f>
        <v>0</v>
      </c>
      <c r="AP2027" cm="1">
        <f t="array" ref="AP2027">IF(OR(COUNTIF(X2027,$AZ$2:$AZ$19)),0,1)</f>
        <v>0</v>
      </c>
      <c r="AQ2027" cm="1">
        <f t="array" ref="AQ2027">IF(OR(COUNTIF(Y2027,$AZ$2:$AZ$19)),0,1)</f>
        <v>0</v>
      </c>
      <c r="AR2027" cm="1">
        <f t="array" ref="AR2027">IF(OR(COUNTIF(Z2027,$AZ$2:$AZ$19)),0,1)</f>
        <v>0</v>
      </c>
      <c r="AS2027" cm="1">
        <f t="array" ref="AS2027">IF(OR(COUNTIF(AA2027,$AZ$2:$AZ$19)),0,1)</f>
        <v>0</v>
      </c>
      <c r="AT2027" cm="1">
        <f t="array" ref="AT2027">IF(OR(COUNTIF(AB2027,$AZ$2:$AZ$19)),0,1)</f>
        <v>0</v>
      </c>
      <c r="AU2027" cm="1">
        <f t="array" ref="AU2027">IF(OR(COUNTIF(AC2027,$AZ$2:$AZ$19)),0,1)</f>
        <v>0</v>
      </c>
      <c r="AV2027" cm="1">
        <f t="array" ref="AV2027">IF(OR(COUNTIF(AD2027,$AZ$2:$AZ$19)),0,1)</f>
        <v>0</v>
      </c>
      <c r="AX2027">
        <f t="shared" si="36"/>
        <v>0</v>
      </c>
    </row>
    <row r="2028" spans="1:50" x14ac:dyDescent="0.3">
      <c r="A2028" s="88" t="str" cm="1">
        <f t="array" ref="A2028">IF(AX2028&gt;0,'Licensee Info'!$A$2:$A$2,"#N/A")</f>
        <v>#N/A</v>
      </c>
      <c r="B2028" s="88" t="str">
        <f>'Cover Sheet'!$A$3</f>
        <v>[insert AFS Reporting Period]</v>
      </c>
      <c r="C2028" s="88" t="str">
        <f>'Cover Sheet'!$D$3</f>
        <v>[insert all medical and adult-use license record numbers covered by this AFS]</v>
      </c>
      <c r="D2028" s="88" t="str">
        <f>'Cover Sheet'!$A$6</f>
        <v>[insert name of firm]</v>
      </c>
      <c r="E2028" s="88" t="str">
        <f>'Cover Sheet'!$B$6</f>
        <v>[insert CPA name]</v>
      </c>
      <c r="F2028" s="88" t="str">
        <f>'Cover Sheet'!$B$8</f>
        <v>[insert CPA license number]</v>
      </c>
      <c r="G2028" s="88" t="str">
        <f>'Cover Sheet'!$D$6</f>
        <v>[insert direct email address]</v>
      </c>
      <c r="H2028" s="88" t="str">
        <f>'Cover Sheet'!$D$8</f>
        <v>[insert direct phone number]</v>
      </c>
      <c r="I2028" s="88" t="str">
        <f>'Cover Sheet'!$D$10</f>
        <v>[insert firm mailing address]</v>
      </c>
      <c r="J2028" s="88" t="str">
        <f>'Licensee Info'!$E$2</f>
        <v>Report not attested to correctly</v>
      </c>
      <c r="K2028" s="91" t="s">
        <v>310</v>
      </c>
      <c r="L2028" s="91">
        <v>1</v>
      </c>
      <c r="M2028" s="91">
        <v>2</v>
      </c>
      <c r="N2028" s="91">
        <v>6</v>
      </c>
      <c r="O2028" s="91">
        <v>4</v>
      </c>
      <c r="P2028" s="91"/>
      <c r="Q2028" s="91"/>
      <c r="R2028" s="91" t="str">
        <f>'E6 - Other Vendors'!$C$198</f>
        <v>[Autofilled based on inputs from part 1]</v>
      </c>
      <c r="S2028" s="91">
        <v>0</v>
      </c>
      <c r="T2028" s="91">
        <v>0</v>
      </c>
      <c r="U2028" s="91">
        <v>0</v>
      </c>
      <c r="V2028" s="91">
        <v>0</v>
      </c>
      <c r="W2028" s="91">
        <v>0</v>
      </c>
      <c r="X2028" s="91">
        <v>0</v>
      </c>
      <c r="Y2028" s="91">
        <v>0</v>
      </c>
      <c r="Z2028" s="91">
        <v>0</v>
      </c>
      <c r="AA2028" s="91">
        <v>0</v>
      </c>
      <c r="AB2028" s="91">
        <v>0</v>
      </c>
      <c r="AC2028" s="91">
        <v>0</v>
      </c>
      <c r="AD2028" s="91">
        <v>0</v>
      </c>
      <c r="AE2028" s="91"/>
      <c r="AF2028" s="91"/>
      <c r="AG2028" s="91"/>
      <c r="AH2028" s="91"/>
      <c r="AJ2028" cm="1">
        <f t="array" ref="AJ2028">IF(OR(COUNTIF(R2028,$AZ$2:$AZ$19)),0,1)</f>
        <v>0</v>
      </c>
      <c r="AK2028" cm="1">
        <f t="array" ref="AK2028">IF(OR(COUNTIF(S2028,$AZ$2:$AZ$19)),0,1)</f>
        <v>0</v>
      </c>
      <c r="AL2028" cm="1">
        <f t="array" ref="AL2028">IF(OR(COUNTIF(T2028,$AZ$2:$AZ$19)),0,1)</f>
        <v>0</v>
      </c>
      <c r="AM2028" cm="1">
        <f t="array" ref="AM2028">IF(OR(COUNTIF(U2028,$AZ$2:$AZ$19)),0,1)</f>
        <v>0</v>
      </c>
      <c r="AN2028" cm="1">
        <f t="array" ref="AN2028">IF(OR(COUNTIF(V2028,$AZ$2:$AZ$19)),0,1)</f>
        <v>0</v>
      </c>
      <c r="AO2028" cm="1">
        <f t="array" ref="AO2028">IF(OR(COUNTIF(W2028,$AZ$2:$AZ$19)),0,1)</f>
        <v>0</v>
      </c>
      <c r="AP2028" cm="1">
        <f t="array" ref="AP2028">IF(OR(COUNTIF(X2028,$AZ$2:$AZ$19)),0,1)</f>
        <v>0</v>
      </c>
      <c r="AQ2028" cm="1">
        <f t="array" ref="AQ2028">IF(OR(COUNTIF(Y2028,$AZ$2:$AZ$19)),0,1)</f>
        <v>0</v>
      </c>
      <c r="AR2028" cm="1">
        <f t="array" ref="AR2028">IF(OR(COUNTIF(Z2028,$AZ$2:$AZ$19)),0,1)</f>
        <v>0</v>
      </c>
      <c r="AS2028" cm="1">
        <f t="array" ref="AS2028">IF(OR(COUNTIF(AA2028,$AZ$2:$AZ$19)),0,1)</f>
        <v>0</v>
      </c>
      <c r="AT2028" cm="1">
        <f t="array" ref="AT2028">IF(OR(COUNTIF(AB2028,$AZ$2:$AZ$19)),0,1)</f>
        <v>0</v>
      </c>
      <c r="AU2028" cm="1">
        <f t="array" ref="AU2028">IF(OR(COUNTIF(AC2028,$AZ$2:$AZ$19)),0,1)</f>
        <v>0</v>
      </c>
      <c r="AV2028" cm="1">
        <f t="array" ref="AV2028">IF(OR(COUNTIF(AD2028,$AZ$2:$AZ$19)),0,1)</f>
        <v>0</v>
      </c>
      <c r="AX2028">
        <f t="shared" si="36"/>
        <v>0</v>
      </c>
    </row>
    <row r="2029" spans="1:50" x14ac:dyDescent="0.3">
      <c r="A2029" s="92" t="str" cm="1">
        <f t="array" ref="A2029">IF(AX2029&gt;0,'Licensee Info'!$A$2:$A$2,"#N/A")</f>
        <v>#N/A</v>
      </c>
      <c r="B2029" s="88" t="str">
        <f>'Cover Sheet'!$A$3</f>
        <v>[insert AFS Reporting Period]</v>
      </c>
      <c r="C2029" s="88" t="str">
        <f>'Cover Sheet'!$D$3</f>
        <v>[insert all medical and adult-use license record numbers covered by this AFS]</v>
      </c>
      <c r="D2029" s="88" t="str">
        <f>'Cover Sheet'!$A$6</f>
        <v>[insert name of firm]</v>
      </c>
      <c r="E2029" s="88" t="str">
        <f>'Cover Sheet'!$B$6</f>
        <v>[insert CPA name]</v>
      </c>
      <c r="F2029" s="88" t="str">
        <f>'Cover Sheet'!$B$8</f>
        <v>[insert CPA license number]</v>
      </c>
      <c r="G2029" s="88" t="str">
        <f>'Cover Sheet'!$D$6</f>
        <v>[insert direct email address]</v>
      </c>
      <c r="H2029" s="88" t="str">
        <f>'Cover Sheet'!$D$8</f>
        <v>[insert direct phone number]</v>
      </c>
      <c r="I2029" s="88" t="str">
        <f>'Cover Sheet'!$D$10</f>
        <v>[insert firm mailing address]</v>
      </c>
      <c r="J2029" s="88" t="str">
        <f>'Licensee Info'!$E$2</f>
        <v>Report not attested to correctly</v>
      </c>
      <c r="K2029" t="s">
        <v>310</v>
      </c>
      <c r="L2029">
        <v>1</v>
      </c>
      <c r="M2029">
        <v>2</v>
      </c>
      <c r="N2029">
        <v>6</v>
      </c>
      <c r="O2029">
        <v>5</v>
      </c>
      <c r="R2029" t="str">
        <f>'E6 - Other Vendors'!$C$198</f>
        <v>[Autofilled based on inputs from part 1]</v>
      </c>
      <c r="S2029">
        <v>0</v>
      </c>
      <c r="T2029">
        <v>0</v>
      </c>
      <c r="U2029">
        <v>0</v>
      </c>
      <c r="V2029">
        <v>0</v>
      </c>
      <c r="W2029">
        <v>0</v>
      </c>
      <c r="X2029">
        <v>0</v>
      </c>
      <c r="Y2029">
        <v>0</v>
      </c>
      <c r="Z2029">
        <v>0</v>
      </c>
      <c r="AA2029">
        <v>0</v>
      </c>
      <c r="AB2029">
        <v>0</v>
      </c>
      <c r="AC2029">
        <v>0</v>
      </c>
      <c r="AD2029">
        <v>0</v>
      </c>
      <c r="AJ2029" cm="1">
        <f t="array" ref="AJ2029">IF(OR(COUNTIF(R2029,$AZ$2:$AZ$19)),0,1)</f>
        <v>0</v>
      </c>
      <c r="AK2029" cm="1">
        <f t="array" ref="AK2029">IF(OR(COUNTIF(S2029,$AZ$2:$AZ$19)),0,1)</f>
        <v>0</v>
      </c>
      <c r="AL2029" cm="1">
        <f t="array" ref="AL2029">IF(OR(COUNTIF(T2029,$AZ$2:$AZ$19)),0,1)</f>
        <v>0</v>
      </c>
      <c r="AM2029" cm="1">
        <f t="array" ref="AM2029">IF(OR(COUNTIF(U2029,$AZ$2:$AZ$19)),0,1)</f>
        <v>0</v>
      </c>
      <c r="AN2029" cm="1">
        <f t="array" ref="AN2029">IF(OR(COUNTIF(V2029,$AZ$2:$AZ$19)),0,1)</f>
        <v>0</v>
      </c>
      <c r="AO2029" cm="1">
        <f t="array" ref="AO2029">IF(OR(COUNTIF(W2029,$AZ$2:$AZ$19)),0,1)</f>
        <v>0</v>
      </c>
      <c r="AP2029" cm="1">
        <f t="array" ref="AP2029">IF(OR(COUNTIF(X2029,$AZ$2:$AZ$19)),0,1)</f>
        <v>0</v>
      </c>
      <c r="AQ2029" cm="1">
        <f t="array" ref="AQ2029">IF(OR(COUNTIF(Y2029,$AZ$2:$AZ$19)),0,1)</f>
        <v>0</v>
      </c>
      <c r="AR2029" cm="1">
        <f t="array" ref="AR2029">IF(OR(COUNTIF(Z2029,$AZ$2:$AZ$19)),0,1)</f>
        <v>0</v>
      </c>
      <c r="AS2029" cm="1">
        <f t="array" ref="AS2029">IF(OR(COUNTIF(AA2029,$AZ$2:$AZ$19)),0,1)</f>
        <v>0</v>
      </c>
      <c r="AT2029" cm="1">
        <f t="array" ref="AT2029">IF(OR(COUNTIF(AB2029,$AZ$2:$AZ$19)),0,1)</f>
        <v>0</v>
      </c>
      <c r="AU2029" cm="1">
        <f t="array" ref="AU2029">IF(OR(COUNTIF(AC2029,$AZ$2:$AZ$19)),0,1)</f>
        <v>0</v>
      </c>
      <c r="AV2029" cm="1">
        <f t="array" ref="AV2029">IF(OR(COUNTIF(AD2029,$AZ$2:$AZ$19)),0,1)</f>
        <v>0</v>
      </c>
      <c r="AX2029">
        <f t="shared" si="36"/>
        <v>0</v>
      </c>
    </row>
    <row r="2030" spans="1:50" x14ac:dyDescent="0.3">
      <c r="A2030" s="88" t="str" cm="1">
        <f t="array" ref="A2030">IF(AX2030&gt;0,'Licensee Info'!$A$2:$A$2,"#N/A")</f>
        <v>#N/A</v>
      </c>
      <c r="B2030" s="88" t="str">
        <f>'Cover Sheet'!$A$3</f>
        <v>[insert AFS Reporting Period]</v>
      </c>
      <c r="C2030" s="88" t="str">
        <f>'Cover Sheet'!$D$3</f>
        <v>[insert all medical and adult-use license record numbers covered by this AFS]</v>
      </c>
      <c r="D2030" s="88" t="str">
        <f>'Cover Sheet'!$A$6</f>
        <v>[insert name of firm]</v>
      </c>
      <c r="E2030" s="88" t="str">
        <f>'Cover Sheet'!$B$6</f>
        <v>[insert CPA name]</v>
      </c>
      <c r="F2030" s="88" t="str">
        <f>'Cover Sheet'!$B$8</f>
        <v>[insert CPA license number]</v>
      </c>
      <c r="G2030" s="88" t="str">
        <f>'Cover Sheet'!$D$6</f>
        <v>[insert direct email address]</v>
      </c>
      <c r="H2030" s="88" t="str">
        <f>'Cover Sheet'!$D$8</f>
        <v>[insert direct phone number]</v>
      </c>
      <c r="I2030" s="88" t="str">
        <f>'Cover Sheet'!$D$10</f>
        <v>[insert firm mailing address]</v>
      </c>
      <c r="J2030" s="88" t="str">
        <f>'Licensee Info'!$E$2</f>
        <v>Report not attested to correctly</v>
      </c>
      <c r="K2030" s="91" t="s">
        <v>310</v>
      </c>
      <c r="L2030" s="91">
        <v>1</v>
      </c>
      <c r="M2030" s="91">
        <v>2</v>
      </c>
      <c r="N2030" s="91">
        <v>6</v>
      </c>
      <c r="O2030" s="91">
        <v>6</v>
      </c>
      <c r="P2030" s="91"/>
      <c r="Q2030" s="91"/>
      <c r="R2030" s="91" t="str">
        <f>'E6 - Other Vendors'!$C$198</f>
        <v>[Autofilled based on inputs from part 1]</v>
      </c>
      <c r="S2030" s="91">
        <v>0</v>
      </c>
      <c r="T2030" s="91">
        <v>0</v>
      </c>
      <c r="U2030" s="91">
        <v>0</v>
      </c>
      <c r="V2030" s="91">
        <v>0</v>
      </c>
      <c r="W2030" s="91">
        <v>0</v>
      </c>
      <c r="X2030" s="91">
        <v>0</v>
      </c>
      <c r="Y2030" s="91">
        <v>0</v>
      </c>
      <c r="Z2030" s="91">
        <v>0</v>
      </c>
      <c r="AA2030" s="91">
        <v>0</v>
      </c>
      <c r="AB2030" s="91">
        <v>0</v>
      </c>
      <c r="AC2030" s="91">
        <v>0</v>
      </c>
      <c r="AD2030" s="91">
        <v>0</v>
      </c>
      <c r="AE2030" s="91"/>
      <c r="AF2030" s="91"/>
      <c r="AG2030" s="91"/>
      <c r="AH2030" s="91"/>
      <c r="AJ2030" cm="1">
        <f t="array" ref="AJ2030">IF(OR(COUNTIF(R2030,$AZ$2:$AZ$19)),0,1)</f>
        <v>0</v>
      </c>
      <c r="AK2030" cm="1">
        <f t="array" ref="AK2030">IF(OR(COUNTIF(S2030,$AZ$2:$AZ$19)),0,1)</f>
        <v>0</v>
      </c>
      <c r="AL2030" cm="1">
        <f t="array" ref="AL2030">IF(OR(COUNTIF(T2030,$AZ$2:$AZ$19)),0,1)</f>
        <v>0</v>
      </c>
      <c r="AM2030" cm="1">
        <f t="array" ref="AM2030">IF(OR(COUNTIF(U2030,$AZ$2:$AZ$19)),0,1)</f>
        <v>0</v>
      </c>
      <c r="AN2030" cm="1">
        <f t="array" ref="AN2030">IF(OR(COUNTIF(V2030,$AZ$2:$AZ$19)),0,1)</f>
        <v>0</v>
      </c>
      <c r="AO2030" cm="1">
        <f t="array" ref="AO2030">IF(OR(COUNTIF(W2030,$AZ$2:$AZ$19)),0,1)</f>
        <v>0</v>
      </c>
      <c r="AP2030" cm="1">
        <f t="array" ref="AP2030">IF(OR(COUNTIF(X2030,$AZ$2:$AZ$19)),0,1)</f>
        <v>0</v>
      </c>
      <c r="AQ2030" cm="1">
        <f t="array" ref="AQ2030">IF(OR(COUNTIF(Y2030,$AZ$2:$AZ$19)),0,1)</f>
        <v>0</v>
      </c>
      <c r="AR2030" cm="1">
        <f t="array" ref="AR2030">IF(OR(COUNTIF(Z2030,$AZ$2:$AZ$19)),0,1)</f>
        <v>0</v>
      </c>
      <c r="AS2030" cm="1">
        <f t="array" ref="AS2030">IF(OR(COUNTIF(AA2030,$AZ$2:$AZ$19)),0,1)</f>
        <v>0</v>
      </c>
      <c r="AT2030" cm="1">
        <f t="array" ref="AT2030">IF(OR(COUNTIF(AB2030,$AZ$2:$AZ$19)),0,1)</f>
        <v>0</v>
      </c>
      <c r="AU2030" cm="1">
        <f t="array" ref="AU2030">IF(OR(COUNTIF(AC2030,$AZ$2:$AZ$19)),0,1)</f>
        <v>0</v>
      </c>
      <c r="AV2030" cm="1">
        <f t="array" ref="AV2030">IF(OR(COUNTIF(AD2030,$AZ$2:$AZ$19)),0,1)</f>
        <v>0</v>
      </c>
      <c r="AX2030">
        <f t="shared" si="36"/>
        <v>0</v>
      </c>
    </row>
    <row r="2031" spans="1:50" x14ac:dyDescent="0.3">
      <c r="A2031" s="92" t="str" cm="1">
        <f t="array" ref="A2031">IF(AX2031&gt;0,'Licensee Info'!$A$2:$A$2,"#N/A")</f>
        <v>#N/A</v>
      </c>
      <c r="B2031" s="88" t="str">
        <f>'Cover Sheet'!$A$3</f>
        <v>[insert AFS Reporting Period]</v>
      </c>
      <c r="C2031" s="88" t="str">
        <f>'Cover Sheet'!$D$3</f>
        <v>[insert all medical and adult-use license record numbers covered by this AFS]</v>
      </c>
      <c r="D2031" s="88" t="str">
        <f>'Cover Sheet'!$A$6</f>
        <v>[insert name of firm]</v>
      </c>
      <c r="E2031" s="88" t="str">
        <f>'Cover Sheet'!$B$6</f>
        <v>[insert CPA name]</v>
      </c>
      <c r="F2031" s="88" t="str">
        <f>'Cover Sheet'!$B$8</f>
        <v>[insert CPA license number]</v>
      </c>
      <c r="G2031" s="88" t="str">
        <f>'Cover Sheet'!$D$6</f>
        <v>[insert direct email address]</v>
      </c>
      <c r="H2031" s="88" t="str">
        <f>'Cover Sheet'!$D$8</f>
        <v>[insert direct phone number]</v>
      </c>
      <c r="I2031" s="88" t="str">
        <f>'Cover Sheet'!$D$10</f>
        <v>[insert firm mailing address]</v>
      </c>
      <c r="J2031" s="88" t="str">
        <f>'Licensee Info'!$E$2</f>
        <v>Report not attested to correctly</v>
      </c>
      <c r="K2031" t="s">
        <v>310</v>
      </c>
      <c r="L2031">
        <v>1</v>
      </c>
      <c r="M2031">
        <v>2</v>
      </c>
      <c r="N2031">
        <v>6</v>
      </c>
      <c r="O2031">
        <v>7</v>
      </c>
      <c r="R2031" t="str">
        <f>'E6 - Other Vendors'!$C$198</f>
        <v>[Autofilled based on inputs from part 1]</v>
      </c>
      <c r="S2031">
        <v>0</v>
      </c>
      <c r="T2031">
        <v>0</v>
      </c>
      <c r="U2031">
        <v>0</v>
      </c>
      <c r="V2031">
        <v>0</v>
      </c>
      <c r="W2031">
        <v>0</v>
      </c>
      <c r="X2031">
        <v>0</v>
      </c>
      <c r="Y2031">
        <v>0</v>
      </c>
      <c r="Z2031">
        <v>0</v>
      </c>
      <c r="AA2031">
        <v>0</v>
      </c>
      <c r="AB2031">
        <v>0</v>
      </c>
      <c r="AC2031">
        <v>0</v>
      </c>
      <c r="AD2031">
        <v>0</v>
      </c>
      <c r="AJ2031" cm="1">
        <f t="array" ref="AJ2031">IF(OR(COUNTIF(R2031,$AZ$2:$AZ$19)),0,1)</f>
        <v>0</v>
      </c>
      <c r="AK2031" cm="1">
        <f t="array" ref="AK2031">IF(OR(COUNTIF(S2031,$AZ$2:$AZ$19)),0,1)</f>
        <v>0</v>
      </c>
      <c r="AL2031" cm="1">
        <f t="array" ref="AL2031">IF(OR(COUNTIF(T2031,$AZ$2:$AZ$19)),0,1)</f>
        <v>0</v>
      </c>
      <c r="AM2031" cm="1">
        <f t="array" ref="AM2031">IF(OR(COUNTIF(U2031,$AZ$2:$AZ$19)),0,1)</f>
        <v>0</v>
      </c>
      <c r="AN2031" cm="1">
        <f t="array" ref="AN2031">IF(OR(COUNTIF(V2031,$AZ$2:$AZ$19)),0,1)</f>
        <v>0</v>
      </c>
      <c r="AO2031" cm="1">
        <f t="array" ref="AO2031">IF(OR(COUNTIF(W2031,$AZ$2:$AZ$19)),0,1)</f>
        <v>0</v>
      </c>
      <c r="AP2031" cm="1">
        <f t="array" ref="AP2031">IF(OR(COUNTIF(X2031,$AZ$2:$AZ$19)),0,1)</f>
        <v>0</v>
      </c>
      <c r="AQ2031" cm="1">
        <f t="array" ref="AQ2031">IF(OR(COUNTIF(Y2031,$AZ$2:$AZ$19)),0,1)</f>
        <v>0</v>
      </c>
      <c r="AR2031" cm="1">
        <f t="array" ref="AR2031">IF(OR(COUNTIF(Z2031,$AZ$2:$AZ$19)),0,1)</f>
        <v>0</v>
      </c>
      <c r="AS2031" cm="1">
        <f t="array" ref="AS2031">IF(OR(COUNTIF(AA2031,$AZ$2:$AZ$19)),0,1)</f>
        <v>0</v>
      </c>
      <c r="AT2031" cm="1">
        <f t="array" ref="AT2031">IF(OR(COUNTIF(AB2031,$AZ$2:$AZ$19)),0,1)</f>
        <v>0</v>
      </c>
      <c r="AU2031" cm="1">
        <f t="array" ref="AU2031">IF(OR(COUNTIF(AC2031,$AZ$2:$AZ$19)),0,1)</f>
        <v>0</v>
      </c>
      <c r="AV2031" cm="1">
        <f t="array" ref="AV2031">IF(OR(COUNTIF(AD2031,$AZ$2:$AZ$19)),0,1)</f>
        <v>0</v>
      </c>
      <c r="AX2031">
        <f t="shared" si="36"/>
        <v>0</v>
      </c>
    </row>
    <row r="2032" spans="1:50" x14ac:dyDescent="0.3">
      <c r="A2032" s="88" t="str" cm="1">
        <f t="array" ref="A2032">IF(AX2032&gt;0,'Licensee Info'!$A$2:$A$2,"#N/A")</f>
        <v>#N/A</v>
      </c>
      <c r="B2032" s="88" t="str">
        <f>'Cover Sheet'!$A$3</f>
        <v>[insert AFS Reporting Period]</v>
      </c>
      <c r="C2032" s="88" t="str">
        <f>'Cover Sheet'!$D$3</f>
        <v>[insert all medical and adult-use license record numbers covered by this AFS]</v>
      </c>
      <c r="D2032" s="88" t="str">
        <f>'Cover Sheet'!$A$6</f>
        <v>[insert name of firm]</v>
      </c>
      <c r="E2032" s="88" t="str">
        <f>'Cover Sheet'!$B$6</f>
        <v>[insert CPA name]</v>
      </c>
      <c r="F2032" s="88" t="str">
        <f>'Cover Sheet'!$B$8</f>
        <v>[insert CPA license number]</v>
      </c>
      <c r="G2032" s="88" t="str">
        <f>'Cover Sheet'!$D$6</f>
        <v>[insert direct email address]</v>
      </c>
      <c r="H2032" s="88" t="str">
        <f>'Cover Sheet'!$D$8</f>
        <v>[insert direct phone number]</v>
      </c>
      <c r="I2032" s="88" t="str">
        <f>'Cover Sheet'!$D$10</f>
        <v>[insert firm mailing address]</v>
      </c>
      <c r="J2032" s="88" t="str">
        <f>'Licensee Info'!$E$2</f>
        <v>Report not attested to correctly</v>
      </c>
      <c r="K2032" s="91" t="s">
        <v>310</v>
      </c>
      <c r="L2032" s="91">
        <v>1</v>
      </c>
      <c r="M2032" s="91">
        <v>2</v>
      </c>
      <c r="N2032" s="91">
        <v>6</v>
      </c>
      <c r="O2032" s="91">
        <v>8</v>
      </c>
      <c r="P2032" s="91"/>
      <c r="Q2032" s="91"/>
      <c r="R2032" s="91" t="str">
        <f>'E6 - Other Vendors'!$C$198</f>
        <v>[Autofilled based on inputs from part 1]</v>
      </c>
      <c r="S2032" s="91">
        <v>0</v>
      </c>
      <c r="T2032" s="91">
        <v>0</v>
      </c>
      <c r="U2032" s="91">
        <v>0</v>
      </c>
      <c r="V2032" s="91">
        <v>0</v>
      </c>
      <c r="W2032" s="91">
        <v>0</v>
      </c>
      <c r="X2032" s="91">
        <v>0</v>
      </c>
      <c r="Y2032" s="91">
        <v>0</v>
      </c>
      <c r="Z2032" s="91">
        <v>0</v>
      </c>
      <c r="AA2032" s="91">
        <v>0</v>
      </c>
      <c r="AB2032" s="91">
        <v>0</v>
      </c>
      <c r="AC2032" s="91">
        <v>0</v>
      </c>
      <c r="AD2032" s="91">
        <v>0</v>
      </c>
      <c r="AE2032" s="91"/>
      <c r="AF2032" s="91"/>
      <c r="AG2032" s="91"/>
      <c r="AH2032" s="91"/>
      <c r="AJ2032" cm="1">
        <f t="array" ref="AJ2032">IF(OR(COUNTIF(R2032,$AZ$2:$AZ$19)),0,1)</f>
        <v>0</v>
      </c>
      <c r="AK2032" cm="1">
        <f t="array" ref="AK2032">IF(OR(COUNTIF(S2032,$AZ$2:$AZ$19)),0,1)</f>
        <v>0</v>
      </c>
      <c r="AL2032" cm="1">
        <f t="array" ref="AL2032">IF(OR(COUNTIF(T2032,$AZ$2:$AZ$19)),0,1)</f>
        <v>0</v>
      </c>
      <c r="AM2032" cm="1">
        <f t="array" ref="AM2032">IF(OR(COUNTIF(U2032,$AZ$2:$AZ$19)),0,1)</f>
        <v>0</v>
      </c>
      <c r="AN2032" cm="1">
        <f t="array" ref="AN2032">IF(OR(COUNTIF(V2032,$AZ$2:$AZ$19)),0,1)</f>
        <v>0</v>
      </c>
      <c r="AO2032" cm="1">
        <f t="array" ref="AO2032">IF(OR(COUNTIF(W2032,$AZ$2:$AZ$19)),0,1)</f>
        <v>0</v>
      </c>
      <c r="AP2032" cm="1">
        <f t="array" ref="AP2032">IF(OR(COUNTIF(X2032,$AZ$2:$AZ$19)),0,1)</f>
        <v>0</v>
      </c>
      <c r="AQ2032" cm="1">
        <f t="array" ref="AQ2032">IF(OR(COUNTIF(Y2032,$AZ$2:$AZ$19)),0,1)</f>
        <v>0</v>
      </c>
      <c r="AR2032" cm="1">
        <f t="array" ref="AR2032">IF(OR(COUNTIF(Z2032,$AZ$2:$AZ$19)),0,1)</f>
        <v>0</v>
      </c>
      <c r="AS2032" cm="1">
        <f t="array" ref="AS2032">IF(OR(COUNTIF(AA2032,$AZ$2:$AZ$19)),0,1)</f>
        <v>0</v>
      </c>
      <c r="AT2032" cm="1">
        <f t="array" ref="AT2032">IF(OR(COUNTIF(AB2032,$AZ$2:$AZ$19)),0,1)</f>
        <v>0</v>
      </c>
      <c r="AU2032" cm="1">
        <f t="array" ref="AU2032">IF(OR(COUNTIF(AC2032,$AZ$2:$AZ$19)),0,1)</f>
        <v>0</v>
      </c>
      <c r="AV2032" cm="1">
        <f t="array" ref="AV2032">IF(OR(COUNTIF(AD2032,$AZ$2:$AZ$19)),0,1)</f>
        <v>0</v>
      </c>
      <c r="AX2032">
        <f t="shared" si="36"/>
        <v>0</v>
      </c>
    </row>
    <row r="2033" spans="1:50" x14ac:dyDescent="0.3">
      <c r="A2033" s="92" t="str" cm="1">
        <f t="array" ref="A2033">IF(AX2033&gt;0,'Licensee Info'!$A$2:$A$2,"#N/A")</f>
        <v>#N/A</v>
      </c>
      <c r="B2033" s="88" t="str">
        <f>'Cover Sheet'!$A$3</f>
        <v>[insert AFS Reporting Period]</v>
      </c>
      <c r="C2033" s="88" t="str">
        <f>'Cover Sheet'!$D$3</f>
        <v>[insert all medical and adult-use license record numbers covered by this AFS]</v>
      </c>
      <c r="D2033" s="88" t="str">
        <f>'Cover Sheet'!$A$6</f>
        <v>[insert name of firm]</v>
      </c>
      <c r="E2033" s="88" t="str">
        <f>'Cover Sheet'!$B$6</f>
        <v>[insert CPA name]</v>
      </c>
      <c r="F2033" s="88" t="str">
        <f>'Cover Sheet'!$B$8</f>
        <v>[insert CPA license number]</v>
      </c>
      <c r="G2033" s="88" t="str">
        <f>'Cover Sheet'!$D$6</f>
        <v>[insert direct email address]</v>
      </c>
      <c r="H2033" s="88" t="str">
        <f>'Cover Sheet'!$D$8</f>
        <v>[insert direct phone number]</v>
      </c>
      <c r="I2033" s="88" t="str">
        <f>'Cover Sheet'!$D$10</f>
        <v>[insert firm mailing address]</v>
      </c>
      <c r="J2033" s="88" t="str">
        <f>'Licensee Info'!$E$2</f>
        <v>Report not attested to correctly</v>
      </c>
      <c r="K2033" t="s">
        <v>310</v>
      </c>
      <c r="L2033">
        <v>1</v>
      </c>
      <c r="M2033">
        <v>2</v>
      </c>
      <c r="N2033">
        <v>6</v>
      </c>
      <c r="O2033">
        <v>9</v>
      </c>
      <c r="R2033" t="str">
        <f>'E6 - Other Vendors'!$C$198</f>
        <v>[Autofilled based on inputs from part 1]</v>
      </c>
      <c r="S2033">
        <v>0</v>
      </c>
      <c r="T2033">
        <v>0</v>
      </c>
      <c r="U2033">
        <v>0</v>
      </c>
      <c r="V2033">
        <v>0</v>
      </c>
      <c r="W2033">
        <v>0</v>
      </c>
      <c r="X2033">
        <v>0</v>
      </c>
      <c r="Y2033">
        <v>0</v>
      </c>
      <c r="Z2033">
        <v>0</v>
      </c>
      <c r="AA2033">
        <v>0</v>
      </c>
      <c r="AB2033">
        <v>0</v>
      </c>
      <c r="AC2033">
        <v>0</v>
      </c>
      <c r="AD2033">
        <v>0</v>
      </c>
      <c r="AJ2033" cm="1">
        <f t="array" ref="AJ2033">IF(OR(COUNTIF(R2033,$AZ$2:$AZ$19)),0,1)</f>
        <v>0</v>
      </c>
      <c r="AK2033" cm="1">
        <f t="array" ref="AK2033">IF(OR(COUNTIF(S2033,$AZ$2:$AZ$19)),0,1)</f>
        <v>0</v>
      </c>
      <c r="AL2033" cm="1">
        <f t="array" ref="AL2033">IF(OR(COUNTIF(T2033,$AZ$2:$AZ$19)),0,1)</f>
        <v>0</v>
      </c>
      <c r="AM2033" cm="1">
        <f t="array" ref="AM2033">IF(OR(COUNTIF(U2033,$AZ$2:$AZ$19)),0,1)</f>
        <v>0</v>
      </c>
      <c r="AN2033" cm="1">
        <f t="array" ref="AN2033">IF(OR(COUNTIF(V2033,$AZ$2:$AZ$19)),0,1)</f>
        <v>0</v>
      </c>
      <c r="AO2033" cm="1">
        <f t="array" ref="AO2033">IF(OR(COUNTIF(W2033,$AZ$2:$AZ$19)),0,1)</f>
        <v>0</v>
      </c>
      <c r="AP2033" cm="1">
        <f t="array" ref="AP2033">IF(OR(COUNTIF(X2033,$AZ$2:$AZ$19)),0,1)</f>
        <v>0</v>
      </c>
      <c r="AQ2033" cm="1">
        <f t="array" ref="AQ2033">IF(OR(COUNTIF(Y2033,$AZ$2:$AZ$19)),0,1)</f>
        <v>0</v>
      </c>
      <c r="AR2033" cm="1">
        <f t="array" ref="AR2033">IF(OR(COUNTIF(Z2033,$AZ$2:$AZ$19)),0,1)</f>
        <v>0</v>
      </c>
      <c r="AS2033" cm="1">
        <f t="array" ref="AS2033">IF(OR(COUNTIF(AA2033,$AZ$2:$AZ$19)),0,1)</f>
        <v>0</v>
      </c>
      <c r="AT2033" cm="1">
        <f t="array" ref="AT2033">IF(OR(COUNTIF(AB2033,$AZ$2:$AZ$19)),0,1)</f>
        <v>0</v>
      </c>
      <c r="AU2033" cm="1">
        <f t="array" ref="AU2033">IF(OR(COUNTIF(AC2033,$AZ$2:$AZ$19)),0,1)</f>
        <v>0</v>
      </c>
      <c r="AV2033" cm="1">
        <f t="array" ref="AV2033">IF(OR(COUNTIF(AD2033,$AZ$2:$AZ$19)),0,1)</f>
        <v>0</v>
      </c>
      <c r="AX2033">
        <f t="shared" si="36"/>
        <v>0</v>
      </c>
    </row>
    <row r="2034" spans="1:50" x14ac:dyDescent="0.3">
      <c r="A2034" s="88" t="str" cm="1">
        <f t="array" ref="A2034">IF(AX2034&gt;0,'Licensee Info'!$A$2:$A$2,"#N/A")</f>
        <v>#N/A</v>
      </c>
      <c r="B2034" s="88" t="str">
        <f>'Cover Sheet'!$A$3</f>
        <v>[insert AFS Reporting Period]</v>
      </c>
      <c r="C2034" s="88" t="str">
        <f>'Cover Sheet'!$D$3</f>
        <v>[insert all medical and adult-use license record numbers covered by this AFS]</v>
      </c>
      <c r="D2034" s="88" t="str">
        <f>'Cover Sheet'!$A$6</f>
        <v>[insert name of firm]</v>
      </c>
      <c r="E2034" s="88" t="str">
        <f>'Cover Sheet'!$B$6</f>
        <v>[insert CPA name]</v>
      </c>
      <c r="F2034" s="88" t="str">
        <f>'Cover Sheet'!$B$8</f>
        <v>[insert CPA license number]</v>
      </c>
      <c r="G2034" s="88" t="str">
        <f>'Cover Sheet'!$D$6</f>
        <v>[insert direct email address]</v>
      </c>
      <c r="H2034" s="88" t="str">
        <f>'Cover Sheet'!$D$8</f>
        <v>[insert direct phone number]</v>
      </c>
      <c r="I2034" s="88" t="str">
        <f>'Cover Sheet'!$D$10</f>
        <v>[insert firm mailing address]</v>
      </c>
      <c r="J2034" s="88" t="str">
        <f>'Licensee Info'!$E$2</f>
        <v>Report not attested to correctly</v>
      </c>
      <c r="K2034" s="91" t="s">
        <v>310</v>
      </c>
      <c r="L2034" s="91">
        <v>1</v>
      </c>
      <c r="M2034" s="91">
        <v>2</v>
      </c>
      <c r="N2034" s="91">
        <v>6</v>
      </c>
      <c r="O2034" s="91">
        <v>10</v>
      </c>
      <c r="P2034" s="91"/>
      <c r="Q2034" s="91"/>
      <c r="R2034" s="91" t="str">
        <f>'E6 - Other Vendors'!$C$198</f>
        <v>[Autofilled based on inputs from part 1]</v>
      </c>
      <c r="S2034" s="91">
        <v>0</v>
      </c>
      <c r="T2034" s="91">
        <v>0</v>
      </c>
      <c r="U2034" s="91">
        <v>0</v>
      </c>
      <c r="V2034" s="91">
        <v>0</v>
      </c>
      <c r="W2034" s="91">
        <v>0</v>
      </c>
      <c r="X2034" s="91">
        <v>0</v>
      </c>
      <c r="Y2034" s="91">
        <v>0</v>
      </c>
      <c r="Z2034" s="91">
        <v>0</v>
      </c>
      <c r="AA2034" s="91">
        <v>0</v>
      </c>
      <c r="AB2034" s="91">
        <v>0</v>
      </c>
      <c r="AC2034" s="91">
        <v>0</v>
      </c>
      <c r="AD2034" s="91">
        <v>0</v>
      </c>
      <c r="AE2034" s="91"/>
      <c r="AF2034" s="91"/>
      <c r="AG2034" s="91"/>
      <c r="AH2034" s="91"/>
      <c r="AJ2034" cm="1">
        <f t="array" ref="AJ2034">IF(OR(COUNTIF(R2034,$AZ$2:$AZ$19)),0,1)</f>
        <v>0</v>
      </c>
      <c r="AK2034" cm="1">
        <f t="array" ref="AK2034">IF(OR(COUNTIF(S2034,$AZ$2:$AZ$19)),0,1)</f>
        <v>0</v>
      </c>
      <c r="AL2034" cm="1">
        <f t="array" ref="AL2034">IF(OR(COUNTIF(T2034,$AZ$2:$AZ$19)),0,1)</f>
        <v>0</v>
      </c>
      <c r="AM2034" cm="1">
        <f t="array" ref="AM2034">IF(OR(COUNTIF(U2034,$AZ$2:$AZ$19)),0,1)</f>
        <v>0</v>
      </c>
      <c r="AN2034" cm="1">
        <f t="array" ref="AN2034">IF(OR(COUNTIF(V2034,$AZ$2:$AZ$19)),0,1)</f>
        <v>0</v>
      </c>
      <c r="AO2034" cm="1">
        <f t="array" ref="AO2034">IF(OR(COUNTIF(W2034,$AZ$2:$AZ$19)),0,1)</f>
        <v>0</v>
      </c>
      <c r="AP2034" cm="1">
        <f t="array" ref="AP2034">IF(OR(COUNTIF(X2034,$AZ$2:$AZ$19)),0,1)</f>
        <v>0</v>
      </c>
      <c r="AQ2034" cm="1">
        <f t="array" ref="AQ2034">IF(OR(COUNTIF(Y2034,$AZ$2:$AZ$19)),0,1)</f>
        <v>0</v>
      </c>
      <c r="AR2034" cm="1">
        <f t="array" ref="AR2034">IF(OR(COUNTIF(Z2034,$AZ$2:$AZ$19)),0,1)</f>
        <v>0</v>
      </c>
      <c r="AS2034" cm="1">
        <f t="array" ref="AS2034">IF(OR(COUNTIF(AA2034,$AZ$2:$AZ$19)),0,1)</f>
        <v>0</v>
      </c>
      <c r="AT2034" cm="1">
        <f t="array" ref="AT2034">IF(OR(COUNTIF(AB2034,$AZ$2:$AZ$19)),0,1)</f>
        <v>0</v>
      </c>
      <c r="AU2034" cm="1">
        <f t="array" ref="AU2034">IF(OR(COUNTIF(AC2034,$AZ$2:$AZ$19)),0,1)</f>
        <v>0</v>
      </c>
      <c r="AV2034" cm="1">
        <f t="array" ref="AV2034">IF(OR(COUNTIF(AD2034,$AZ$2:$AZ$19)),0,1)</f>
        <v>0</v>
      </c>
      <c r="AX2034">
        <f t="shared" si="36"/>
        <v>0</v>
      </c>
    </row>
    <row r="2035" spans="1:50" x14ac:dyDescent="0.3">
      <c r="A2035" s="92" t="str" cm="1">
        <f t="array" ref="A2035">IF(AX2035&gt;0,'Licensee Info'!$A$2:$A$2,"#N/A")</f>
        <v>#N/A</v>
      </c>
      <c r="B2035" s="88" t="str">
        <f>'Cover Sheet'!$A$3</f>
        <v>[insert AFS Reporting Period]</v>
      </c>
      <c r="C2035" s="88" t="str">
        <f>'Cover Sheet'!$D$3</f>
        <v>[insert all medical and adult-use license record numbers covered by this AFS]</v>
      </c>
      <c r="D2035" s="88" t="str">
        <f>'Cover Sheet'!$A$6</f>
        <v>[insert name of firm]</v>
      </c>
      <c r="E2035" s="88" t="str">
        <f>'Cover Sheet'!$B$6</f>
        <v>[insert CPA name]</v>
      </c>
      <c r="F2035" s="88" t="str">
        <f>'Cover Sheet'!$B$8</f>
        <v>[insert CPA license number]</v>
      </c>
      <c r="G2035" s="88" t="str">
        <f>'Cover Sheet'!$D$6</f>
        <v>[insert direct email address]</v>
      </c>
      <c r="H2035" s="88" t="str">
        <f>'Cover Sheet'!$D$8</f>
        <v>[insert direct phone number]</v>
      </c>
      <c r="I2035" s="88" t="str">
        <f>'Cover Sheet'!$D$10</f>
        <v>[insert firm mailing address]</v>
      </c>
      <c r="J2035" s="88" t="str">
        <f>'Licensee Info'!$E$2</f>
        <v>Report not attested to correctly</v>
      </c>
      <c r="K2035" t="s">
        <v>310</v>
      </c>
      <c r="L2035">
        <v>1</v>
      </c>
      <c r="M2035">
        <v>2</v>
      </c>
      <c r="N2035">
        <v>6</v>
      </c>
      <c r="O2035">
        <v>11</v>
      </c>
      <c r="R2035" t="str">
        <f>'E6 - Other Vendors'!$C$198</f>
        <v>[Autofilled based on inputs from part 1]</v>
      </c>
      <c r="S2035">
        <v>0</v>
      </c>
      <c r="T2035">
        <v>0</v>
      </c>
      <c r="U2035">
        <v>0</v>
      </c>
      <c r="V2035">
        <v>0</v>
      </c>
      <c r="W2035">
        <v>0</v>
      </c>
      <c r="X2035">
        <v>0</v>
      </c>
      <c r="Y2035">
        <v>0</v>
      </c>
      <c r="Z2035">
        <v>0</v>
      </c>
      <c r="AA2035">
        <v>0</v>
      </c>
      <c r="AB2035">
        <v>0</v>
      </c>
      <c r="AC2035">
        <v>0</v>
      </c>
      <c r="AD2035">
        <v>0</v>
      </c>
      <c r="AJ2035" cm="1">
        <f t="array" ref="AJ2035">IF(OR(COUNTIF(R2035,$AZ$2:$AZ$19)),0,1)</f>
        <v>0</v>
      </c>
      <c r="AK2035" cm="1">
        <f t="array" ref="AK2035">IF(OR(COUNTIF(S2035,$AZ$2:$AZ$19)),0,1)</f>
        <v>0</v>
      </c>
      <c r="AL2035" cm="1">
        <f t="array" ref="AL2035">IF(OR(COUNTIF(T2035,$AZ$2:$AZ$19)),0,1)</f>
        <v>0</v>
      </c>
      <c r="AM2035" cm="1">
        <f t="array" ref="AM2035">IF(OR(COUNTIF(U2035,$AZ$2:$AZ$19)),0,1)</f>
        <v>0</v>
      </c>
      <c r="AN2035" cm="1">
        <f t="array" ref="AN2035">IF(OR(COUNTIF(V2035,$AZ$2:$AZ$19)),0,1)</f>
        <v>0</v>
      </c>
      <c r="AO2035" cm="1">
        <f t="array" ref="AO2035">IF(OR(COUNTIF(W2035,$AZ$2:$AZ$19)),0,1)</f>
        <v>0</v>
      </c>
      <c r="AP2035" cm="1">
        <f t="array" ref="AP2035">IF(OR(COUNTIF(X2035,$AZ$2:$AZ$19)),0,1)</f>
        <v>0</v>
      </c>
      <c r="AQ2035" cm="1">
        <f t="array" ref="AQ2035">IF(OR(COUNTIF(Y2035,$AZ$2:$AZ$19)),0,1)</f>
        <v>0</v>
      </c>
      <c r="AR2035" cm="1">
        <f t="array" ref="AR2035">IF(OR(COUNTIF(Z2035,$AZ$2:$AZ$19)),0,1)</f>
        <v>0</v>
      </c>
      <c r="AS2035" cm="1">
        <f t="array" ref="AS2035">IF(OR(COUNTIF(AA2035,$AZ$2:$AZ$19)),0,1)</f>
        <v>0</v>
      </c>
      <c r="AT2035" cm="1">
        <f t="array" ref="AT2035">IF(OR(COUNTIF(AB2035,$AZ$2:$AZ$19)),0,1)</f>
        <v>0</v>
      </c>
      <c r="AU2035" cm="1">
        <f t="array" ref="AU2035">IF(OR(COUNTIF(AC2035,$AZ$2:$AZ$19)),0,1)</f>
        <v>0</v>
      </c>
      <c r="AV2035" cm="1">
        <f t="array" ref="AV2035">IF(OR(COUNTIF(AD2035,$AZ$2:$AZ$19)),0,1)</f>
        <v>0</v>
      </c>
      <c r="AX2035">
        <f t="shared" si="36"/>
        <v>0</v>
      </c>
    </row>
    <row r="2036" spans="1:50" x14ac:dyDescent="0.3">
      <c r="A2036" s="88" t="str" cm="1">
        <f t="array" ref="A2036">IF(AX2036&gt;0,'Licensee Info'!$A$2:$A$2,"#N/A")</f>
        <v>#N/A</v>
      </c>
      <c r="B2036" s="88" t="str">
        <f>'Cover Sheet'!$A$3</f>
        <v>[insert AFS Reporting Period]</v>
      </c>
      <c r="C2036" s="88" t="str">
        <f>'Cover Sheet'!$D$3</f>
        <v>[insert all medical and adult-use license record numbers covered by this AFS]</v>
      </c>
      <c r="D2036" s="88" t="str">
        <f>'Cover Sheet'!$A$6</f>
        <v>[insert name of firm]</v>
      </c>
      <c r="E2036" s="88" t="str">
        <f>'Cover Sheet'!$B$6</f>
        <v>[insert CPA name]</v>
      </c>
      <c r="F2036" s="88" t="str">
        <f>'Cover Sheet'!$B$8</f>
        <v>[insert CPA license number]</v>
      </c>
      <c r="G2036" s="88" t="str">
        <f>'Cover Sheet'!$D$6</f>
        <v>[insert direct email address]</v>
      </c>
      <c r="H2036" s="88" t="str">
        <f>'Cover Sheet'!$D$8</f>
        <v>[insert direct phone number]</v>
      </c>
      <c r="I2036" s="88" t="str">
        <f>'Cover Sheet'!$D$10</f>
        <v>[insert firm mailing address]</v>
      </c>
      <c r="J2036" s="88" t="str">
        <f>'Licensee Info'!$E$2</f>
        <v>Report not attested to correctly</v>
      </c>
      <c r="K2036" s="91" t="s">
        <v>310</v>
      </c>
      <c r="L2036" s="91">
        <v>1</v>
      </c>
      <c r="M2036" s="91">
        <v>2</v>
      </c>
      <c r="N2036" s="91">
        <v>6</v>
      </c>
      <c r="O2036" s="91">
        <v>12</v>
      </c>
      <c r="P2036" s="91"/>
      <c r="Q2036" s="91"/>
      <c r="R2036" s="91" t="str">
        <f>'E6 - Other Vendors'!$C$198</f>
        <v>[Autofilled based on inputs from part 1]</v>
      </c>
      <c r="S2036" s="91">
        <v>0</v>
      </c>
      <c r="T2036" s="91">
        <v>0</v>
      </c>
      <c r="U2036" s="91">
        <v>0</v>
      </c>
      <c r="V2036" s="91">
        <v>0</v>
      </c>
      <c r="W2036" s="91">
        <v>0</v>
      </c>
      <c r="X2036" s="91">
        <v>0</v>
      </c>
      <c r="Y2036" s="91">
        <v>0</v>
      </c>
      <c r="Z2036" s="91">
        <v>0</v>
      </c>
      <c r="AA2036" s="91">
        <v>0</v>
      </c>
      <c r="AB2036" s="91">
        <v>0</v>
      </c>
      <c r="AC2036" s="91">
        <v>0</v>
      </c>
      <c r="AD2036" s="91">
        <v>0</v>
      </c>
      <c r="AE2036" s="91"/>
      <c r="AF2036" s="91"/>
      <c r="AG2036" s="91"/>
      <c r="AH2036" s="91"/>
      <c r="AJ2036" cm="1">
        <f t="array" ref="AJ2036">IF(OR(COUNTIF(R2036,$AZ$2:$AZ$19)),0,1)</f>
        <v>0</v>
      </c>
      <c r="AK2036" cm="1">
        <f t="array" ref="AK2036">IF(OR(COUNTIF(S2036,$AZ$2:$AZ$19)),0,1)</f>
        <v>0</v>
      </c>
      <c r="AL2036" cm="1">
        <f t="array" ref="AL2036">IF(OR(COUNTIF(T2036,$AZ$2:$AZ$19)),0,1)</f>
        <v>0</v>
      </c>
      <c r="AM2036" cm="1">
        <f t="array" ref="AM2036">IF(OR(COUNTIF(U2036,$AZ$2:$AZ$19)),0,1)</f>
        <v>0</v>
      </c>
      <c r="AN2036" cm="1">
        <f t="array" ref="AN2036">IF(OR(COUNTIF(V2036,$AZ$2:$AZ$19)),0,1)</f>
        <v>0</v>
      </c>
      <c r="AO2036" cm="1">
        <f t="array" ref="AO2036">IF(OR(COUNTIF(W2036,$AZ$2:$AZ$19)),0,1)</f>
        <v>0</v>
      </c>
      <c r="AP2036" cm="1">
        <f t="array" ref="AP2036">IF(OR(COUNTIF(X2036,$AZ$2:$AZ$19)),0,1)</f>
        <v>0</v>
      </c>
      <c r="AQ2036" cm="1">
        <f t="array" ref="AQ2036">IF(OR(COUNTIF(Y2036,$AZ$2:$AZ$19)),0,1)</f>
        <v>0</v>
      </c>
      <c r="AR2036" cm="1">
        <f t="array" ref="AR2036">IF(OR(COUNTIF(Z2036,$AZ$2:$AZ$19)),0,1)</f>
        <v>0</v>
      </c>
      <c r="AS2036" cm="1">
        <f t="array" ref="AS2036">IF(OR(COUNTIF(AA2036,$AZ$2:$AZ$19)),0,1)</f>
        <v>0</v>
      </c>
      <c r="AT2036" cm="1">
        <f t="array" ref="AT2036">IF(OR(COUNTIF(AB2036,$AZ$2:$AZ$19)),0,1)</f>
        <v>0</v>
      </c>
      <c r="AU2036" cm="1">
        <f t="array" ref="AU2036">IF(OR(COUNTIF(AC2036,$AZ$2:$AZ$19)),0,1)</f>
        <v>0</v>
      </c>
      <c r="AV2036" cm="1">
        <f t="array" ref="AV2036">IF(OR(COUNTIF(AD2036,$AZ$2:$AZ$19)),0,1)</f>
        <v>0</v>
      </c>
      <c r="AX2036">
        <f t="shared" si="36"/>
        <v>0</v>
      </c>
    </row>
    <row r="2037" spans="1:50" x14ac:dyDescent="0.3">
      <c r="A2037" s="92" t="str" cm="1">
        <f t="array" ref="A2037">IF(AX2037&gt;0,'Licensee Info'!$A$2:$A$2,"#N/A")</f>
        <v>#N/A</v>
      </c>
      <c r="B2037" s="88" t="str">
        <f>'Cover Sheet'!$A$3</f>
        <v>[insert AFS Reporting Period]</v>
      </c>
      <c r="C2037" s="88" t="str">
        <f>'Cover Sheet'!$D$3</f>
        <v>[insert all medical and adult-use license record numbers covered by this AFS]</v>
      </c>
      <c r="D2037" s="88" t="str">
        <f>'Cover Sheet'!$A$6</f>
        <v>[insert name of firm]</v>
      </c>
      <c r="E2037" s="88" t="str">
        <f>'Cover Sheet'!$B$6</f>
        <v>[insert CPA name]</v>
      </c>
      <c r="F2037" s="88" t="str">
        <f>'Cover Sheet'!$B$8</f>
        <v>[insert CPA license number]</v>
      </c>
      <c r="G2037" s="88" t="str">
        <f>'Cover Sheet'!$D$6</f>
        <v>[insert direct email address]</v>
      </c>
      <c r="H2037" s="88" t="str">
        <f>'Cover Sheet'!$D$8</f>
        <v>[insert direct phone number]</v>
      </c>
      <c r="I2037" s="88" t="str">
        <f>'Cover Sheet'!$D$10</f>
        <v>[insert firm mailing address]</v>
      </c>
      <c r="J2037" s="88" t="str">
        <f>'Licensee Info'!$E$2</f>
        <v>Report not attested to correctly</v>
      </c>
      <c r="K2037" t="s">
        <v>310</v>
      </c>
      <c r="L2037">
        <v>1</v>
      </c>
      <c r="M2037" t="s">
        <v>284</v>
      </c>
      <c r="N2037">
        <v>6</v>
      </c>
      <c r="O2037">
        <v>1</v>
      </c>
      <c r="R2037" cm="1">
        <f t="array" ref="R2037:W2046">'E6 - Other Vendors'!$A$214:$F$223</f>
        <v>0</v>
      </c>
      <c r="S2037">
        <v>0</v>
      </c>
      <c r="T2037">
        <v>0</v>
      </c>
      <c r="U2037">
        <v>0</v>
      </c>
      <c r="V2037">
        <v>0</v>
      </c>
      <c r="W2037">
        <v>0</v>
      </c>
      <c r="X2037">
        <v>0</v>
      </c>
      <c r="Y2037">
        <v>0</v>
      </c>
      <c r="Z2037">
        <v>0</v>
      </c>
      <c r="AA2037">
        <v>0</v>
      </c>
      <c r="AB2037">
        <v>0</v>
      </c>
      <c r="AC2037">
        <v>0</v>
      </c>
      <c r="AD2037">
        <v>0</v>
      </c>
      <c r="AJ2037" cm="1">
        <f t="array" ref="AJ2037">IF(OR(COUNTIF(R2037,$AZ$2:$AZ$19)),0,1)</f>
        <v>0</v>
      </c>
      <c r="AK2037" cm="1">
        <f t="array" ref="AK2037">IF(OR(COUNTIF(S2037,$AZ$2:$AZ$19)),0,1)</f>
        <v>0</v>
      </c>
      <c r="AL2037" cm="1">
        <f t="array" ref="AL2037">IF(OR(COUNTIF(T2037,$AZ$2:$AZ$19)),0,1)</f>
        <v>0</v>
      </c>
      <c r="AM2037" cm="1">
        <f t="array" ref="AM2037">IF(OR(COUNTIF(U2037,$AZ$2:$AZ$19)),0,1)</f>
        <v>0</v>
      </c>
      <c r="AN2037" cm="1">
        <f t="array" ref="AN2037">IF(OR(COUNTIF(V2037,$AZ$2:$AZ$19)),0,1)</f>
        <v>0</v>
      </c>
      <c r="AO2037" cm="1">
        <f t="array" ref="AO2037">IF(OR(COUNTIF(W2037,$AZ$2:$AZ$19)),0,1)</f>
        <v>0</v>
      </c>
      <c r="AP2037" cm="1">
        <f t="array" ref="AP2037">IF(OR(COUNTIF(X2037,$AZ$2:$AZ$19)),0,1)</f>
        <v>0</v>
      </c>
      <c r="AQ2037" cm="1">
        <f t="array" ref="AQ2037">IF(OR(COUNTIF(Y2037,$AZ$2:$AZ$19)),0,1)</f>
        <v>0</v>
      </c>
      <c r="AR2037" cm="1">
        <f t="array" ref="AR2037">IF(OR(COUNTIF(Z2037,$AZ$2:$AZ$19)),0,1)</f>
        <v>0</v>
      </c>
      <c r="AS2037" cm="1">
        <f t="array" ref="AS2037">IF(OR(COUNTIF(AA2037,$AZ$2:$AZ$19)),0,1)</f>
        <v>0</v>
      </c>
      <c r="AT2037" cm="1">
        <f t="array" ref="AT2037">IF(OR(COUNTIF(AB2037,$AZ$2:$AZ$19)),0,1)</f>
        <v>0</v>
      </c>
      <c r="AU2037" cm="1">
        <f t="array" ref="AU2037">IF(OR(COUNTIF(AC2037,$AZ$2:$AZ$19)),0,1)</f>
        <v>0</v>
      </c>
      <c r="AV2037" cm="1">
        <f t="array" ref="AV2037">IF(OR(COUNTIF(AD2037,$AZ$2:$AZ$19)),0,1)</f>
        <v>0</v>
      </c>
      <c r="AX2037">
        <f t="shared" si="36"/>
        <v>0</v>
      </c>
    </row>
    <row r="2038" spans="1:50" x14ac:dyDescent="0.3">
      <c r="A2038" s="88" t="str" cm="1">
        <f t="array" ref="A2038">IF(AX2038&gt;0,'Licensee Info'!$A$2:$A$2,"#N/A")</f>
        <v>#N/A</v>
      </c>
      <c r="B2038" s="88" t="str">
        <f>'Cover Sheet'!$A$3</f>
        <v>[insert AFS Reporting Period]</v>
      </c>
      <c r="C2038" s="88" t="str">
        <f>'Cover Sheet'!$D$3</f>
        <v>[insert all medical and adult-use license record numbers covered by this AFS]</v>
      </c>
      <c r="D2038" s="88" t="str">
        <f>'Cover Sheet'!$A$6</f>
        <v>[insert name of firm]</v>
      </c>
      <c r="E2038" s="88" t="str">
        <f>'Cover Sheet'!$B$6</f>
        <v>[insert CPA name]</v>
      </c>
      <c r="F2038" s="88" t="str">
        <f>'Cover Sheet'!$B$8</f>
        <v>[insert CPA license number]</v>
      </c>
      <c r="G2038" s="88" t="str">
        <f>'Cover Sheet'!$D$6</f>
        <v>[insert direct email address]</v>
      </c>
      <c r="H2038" s="88" t="str">
        <f>'Cover Sheet'!$D$8</f>
        <v>[insert direct phone number]</v>
      </c>
      <c r="I2038" s="88" t="str">
        <f>'Cover Sheet'!$D$10</f>
        <v>[insert firm mailing address]</v>
      </c>
      <c r="J2038" s="88" t="str">
        <f>'Licensee Info'!$E$2</f>
        <v>Report not attested to correctly</v>
      </c>
      <c r="K2038" s="91" t="s">
        <v>310</v>
      </c>
      <c r="L2038" s="91">
        <v>1</v>
      </c>
      <c r="M2038" s="91" t="s">
        <v>284</v>
      </c>
      <c r="N2038" s="91">
        <v>6</v>
      </c>
      <c r="O2038" s="91">
        <v>2</v>
      </c>
      <c r="P2038" s="91"/>
      <c r="Q2038" s="91"/>
      <c r="R2038" s="91">
        <v>0</v>
      </c>
      <c r="S2038" s="91">
        <v>0</v>
      </c>
      <c r="T2038" s="91">
        <v>0</v>
      </c>
      <c r="U2038" s="91">
        <v>0</v>
      </c>
      <c r="V2038" s="91">
        <v>0</v>
      </c>
      <c r="W2038" s="91">
        <v>0</v>
      </c>
      <c r="X2038" s="91">
        <v>0</v>
      </c>
      <c r="Y2038" s="91">
        <v>0</v>
      </c>
      <c r="Z2038" s="91">
        <v>0</v>
      </c>
      <c r="AA2038" s="91">
        <v>0</v>
      </c>
      <c r="AB2038" s="91">
        <v>0</v>
      </c>
      <c r="AC2038" s="91">
        <v>0</v>
      </c>
      <c r="AD2038" s="91">
        <v>0</v>
      </c>
      <c r="AE2038" s="91"/>
      <c r="AF2038" s="91"/>
      <c r="AG2038" s="91"/>
      <c r="AH2038" s="91"/>
      <c r="AJ2038" cm="1">
        <f t="array" ref="AJ2038">IF(OR(COUNTIF(R2038,$AZ$2:$AZ$19)),0,1)</f>
        <v>0</v>
      </c>
      <c r="AK2038" cm="1">
        <f t="array" ref="AK2038">IF(OR(COUNTIF(S2038,$AZ$2:$AZ$19)),0,1)</f>
        <v>0</v>
      </c>
      <c r="AL2038" cm="1">
        <f t="array" ref="AL2038">IF(OR(COUNTIF(T2038,$AZ$2:$AZ$19)),0,1)</f>
        <v>0</v>
      </c>
      <c r="AM2038" cm="1">
        <f t="array" ref="AM2038">IF(OR(COUNTIF(U2038,$AZ$2:$AZ$19)),0,1)</f>
        <v>0</v>
      </c>
      <c r="AN2038" cm="1">
        <f t="array" ref="AN2038">IF(OR(COUNTIF(V2038,$AZ$2:$AZ$19)),0,1)</f>
        <v>0</v>
      </c>
      <c r="AO2038" cm="1">
        <f t="array" ref="AO2038">IF(OR(COUNTIF(W2038,$AZ$2:$AZ$19)),0,1)</f>
        <v>0</v>
      </c>
      <c r="AP2038" cm="1">
        <f t="array" ref="AP2038">IF(OR(COUNTIF(X2038,$AZ$2:$AZ$19)),0,1)</f>
        <v>0</v>
      </c>
      <c r="AQ2038" cm="1">
        <f t="array" ref="AQ2038">IF(OR(COUNTIF(Y2038,$AZ$2:$AZ$19)),0,1)</f>
        <v>0</v>
      </c>
      <c r="AR2038" cm="1">
        <f t="array" ref="AR2038">IF(OR(COUNTIF(Z2038,$AZ$2:$AZ$19)),0,1)</f>
        <v>0</v>
      </c>
      <c r="AS2038" cm="1">
        <f t="array" ref="AS2038">IF(OR(COUNTIF(AA2038,$AZ$2:$AZ$19)),0,1)</f>
        <v>0</v>
      </c>
      <c r="AT2038" cm="1">
        <f t="array" ref="AT2038">IF(OR(COUNTIF(AB2038,$AZ$2:$AZ$19)),0,1)</f>
        <v>0</v>
      </c>
      <c r="AU2038" cm="1">
        <f t="array" ref="AU2038">IF(OR(COUNTIF(AC2038,$AZ$2:$AZ$19)),0,1)</f>
        <v>0</v>
      </c>
      <c r="AV2038" cm="1">
        <f t="array" ref="AV2038">IF(OR(COUNTIF(AD2038,$AZ$2:$AZ$19)),0,1)</f>
        <v>0</v>
      </c>
      <c r="AX2038">
        <f t="shared" si="36"/>
        <v>0</v>
      </c>
    </row>
    <row r="2039" spans="1:50" x14ac:dyDescent="0.3">
      <c r="A2039" s="92" t="str" cm="1">
        <f t="array" ref="A2039">IF(AX2039&gt;0,'Licensee Info'!$A$2:$A$2,"#N/A")</f>
        <v>#N/A</v>
      </c>
      <c r="B2039" s="88" t="str">
        <f>'Cover Sheet'!$A$3</f>
        <v>[insert AFS Reporting Period]</v>
      </c>
      <c r="C2039" s="88" t="str">
        <f>'Cover Sheet'!$D$3</f>
        <v>[insert all medical and adult-use license record numbers covered by this AFS]</v>
      </c>
      <c r="D2039" s="88" t="str">
        <f>'Cover Sheet'!$A$6</f>
        <v>[insert name of firm]</v>
      </c>
      <c r="E2039" s="88" t="str">
        <f>'Cover Sheet'!$B$6</f>
        <v>[insert CPA name]</v>
      </c>
      <c r="F2039" s="88" t="str">
        <f>'Cover Sheet'!$B$8</f>
        <v>[insert CPA license number]</v>
      </c>
      <c r="G2039" s="88" t="str">
        <f>'Cover Sheet'!$D$6</f>
        <v>[insert direct email address]</v>
      </c>
      <c r="H2039" s="88" t="str">
        <f>'Cover Sheet'!$D$8</f>
        <v>[insert direct phone number]</v>
      </c>
      <c r="I2039" s="88" t="str">
        <f>'Cover Sheet'!$D$10</f>
        <v>[insert firm mailing address]</v>
      </c>
      <c r="J2039" s="88" t="str">
        <f>'Licensee Info'!$E$2</f>
        <v>Report not attested to correctly</v>
      </c>
      <c r="K2039" t="s">
        <v>310</v>
      </c>
      <c r="L2039">
        <v>1</v>
      </c>
      <c r="M2039" t="s">
        <v>284</v>
      </c>
      <c r="N2039">
        <v>6</v>
      </c>
      <c r="O2039">
        <v>3</v>
      </c>
      <c r="R2039">
        <v>0</v>
      </c>
      <c r="S2039">
        <v>0</v>
      </c>
      <c r="T2039">
        <v>0</v>
      </c>
      <c r="U2039">
        <v>0</v>
      </c>
      <c r="V2039">
        <v>0</v>
      </c>
      <c r="W2039">
        <v>0</v>
      </c>
      <c r="X2039">
        <v>0</v>
      </c>
      <c r="Y2039">
        <v>0</v>
      </c>
      <c r="Z2039">
        <v>0</v>
      </c>
      <c r="AA2039">
        <v>0</v>
      </c>
      <c r="AB2039">
        <v>0</v>
      </c>
      <c r="AC2039">
        <v>0</v>
      </c>
      <c r="AD2039">
        <v>0</v>
      </c>
      <c r="AJ2039" cm="1">
        <f t="array" ref="AJ2039">IF(OR(COUNTIF(R2039,$AZ$2:$AZ$19)),0,1)</f>
        <v>0</v>
      </c>
      <c r="AK2039" cm="1">
        <f t="array" ref="AK2039">IF(OR(COUNTIF(S2039,$AZ$2:$AZ$19)),0,1)</f>
        <v>0</v>
      </c>
      <c r="AL2039" cm="1">
        <f t="array" ref="AL2039">IF(OR(COUNTIF(T2039,$AZ$2:$AZ$19)),0,1)</f>
        <v>0</v>
      </c>
      <c r="AM2039" cm="1">
        <f t="array" ref="AM2039">IF(OR(COUNTIF(U2039,$AZ$2:$AZ$19)),0,1)</f>
        <v>0</v>
      </c>
      <c r="AN2039" cm="1">
        <f t="array" ref="AN2039">IF(OR(COUNTIF(V2039,$AZ$2:$AZ$19)),0,1)</f>
        <v>0</v>
      </c>
      <c r="AO2039" cm="1">
        <f t="array" ref="AO2039">IF(OR(COUNTIF(W2039,$AZ$2:$AZ$19)),0,1)</f>
        <v>0</v>
      </c>
      <c r="AP2039" cm="1">
        <f t="array" ref="AP2039">IF(OR(COUNTIF(X2039,$AZ$2:$AZ$19)),0,1)</f>
        <v>0</v>
      </c>
      <c r="AQ2039" cm="1">
        <f t="array" ref="AQ2039">IF(OR(COUNTIF(Y2039,$AZ$2:$AZ$19)),0,1)</f>
        <v>0</v>
      </c>
      <c r="AR2039" cm="1">
        <f t="array" ref="AR2039">IF(OR(COUNTIF(Z2039,$AZ$2:$AZ$19)),0,1)</f>
        <v>0</v>
      </c>
      <c r="AS2039" cm="1">
        <f t="array" ref="AS2039">IF(OR(COUNTIF(AA2039,$AZ$2:$AZ$19)),0,1)</f>
        <v>0</v>
      </c>
      <c r="AT2039" cm="1">
        <f t="array" ref="AT2039">IF(OR(COUNTIF(AB2039,$AZ$2:$AZ$19)),0,1)</f>
        <v>0</v>
      </c>
      <c r="AU2039" cm="1">
        <f t="array" ref="AU2039">IF(OR(COUNTIF(AC2039,$AZ$2:$AZ$19)),0,1)</f>
        <v>0</v>
      </c>
      <c r="AV2039" cm="1">
        <f t="array" ref="AV2039">IF(OR(COUNTIF(AD2039,$AZ$2:$AZ$19)),0,1)</f>
        <v>0</v>
      </c>
      <c r="AX2039">
        <f t="shared" si="36"/>
        <v>0</v>
      </c>
    </row>
    <row r="2040" spans="1:50" x14ac:dyDescent="0.3">
      <c r="A2040" s="88" t="str" cm="1">
        <f t="array" ref="A2040">IF(AX2040&gt;0,'Licensee Info'!$A$2:$A$2,"#N/A")</f>
        <v>#N/A</v>
      </c>
      <c r="B2040" s="88" t="str">
        <f>'Cover Sheet'!$A$3</f>
        <v>[insert AFS Reporting Period]</v>
      </c>
      <c r="C2040" s="88" t="str">
        <f>'Cover Sheet'!$D$3</f>
        <v>[insert all medical and adult-use license record numbers covered by this AFS]</v>
      </c>
      <c r="D2040" s="88" t="str">
        <f>'Cover Sheet'!$A$6</f>
        <v>[insert name of firm]</v>
      </c>
      <c r="E2040" s="88" t="str">
        <f>'Cover Sheet'!$B$6</f>
        <v>[insert CPA name]</v>
      </c>
      <c r="F2040" s="88" t="str">
        <f>'Cover Sheet'!$B$8</f>
        <v>[insert CPA license number]</v>
      </c>
      <c r="G2040" s="88" t="str">
        <f>'Cover Sheet'!$D$6</f>
        <v>[insert direct email address]</v>
      </c>
      <c r="H2040" s="88" t="str">
        <f>'Cover Sheet'!$D$8</f>
        <v>[insert direct phone number]</v>
      </c>
      <c r="I2040" s="88" t="str">
        <f>'Cover Sheet'!$D$10</f>
        <v>[insert firm mailing address]</v>
      </c>
      <c r="J2040" s="88" t="str">
        <f>'Licensee Info'!$E$2</f>
        <v>Report not attested to correctly</v>
      </c>
      <c r="K2040" s="91" t="s">
        <v>310</v>
      </c>
      <c r="L2040" s="91">
        <v>1</v>
      </c>
      <c r="M2040" s="91" t="s">
        <v>284</v>
      </c>
      <c r="N2040" s="91">
        <v>6</v>
      </c>
      <c r="O2040" s="91">
        <v>4</v>
      </c>
      <c r="P2040" s="91"/>
      <c r="Q2040" s="91"/>
      <c r="R2040" s="91">
        <v>0</v>
      </c>
      <c r="S2040" s="91">
        <v>0</v>
      </c>
      <c r="T2040" s="91">
        <v>0</v>
      </c>
      <c r="U2040" s="91">
        <v>0</v>
      </c>
      <c r="V2040" s="91">
        <v>0</v>
      </c>
      <c r="W2040" s="91">
        <v>0</v>
      </c>
      <c r="X2040" s="91">
        <v>0</v>
      </c>
      <c r="Y2040" s="91">
        <v>0</v>
      </c>
      <c r="Z2040" s="91">
        <v>0</v>
      </c>
      <c r="AA2040" s="91">
        <v>0</v>
      </c>
      <c r="AB2040" s="91">
        <v>0</v>
      </c>
      <c r="AC2040" s="91">
        <v>0</v>
      </c>
      <c r="AD2040" s="91">
        <v>0</v>
      </c>
      <c r="AE2040" s="91"/>
      <c r="AF2040" s="91"/>
      <c r="AG2040" s="91"/>
      <c r="AH2040" s="91"/>
      <c r="AJ2040" cm="1">
        <f t="array" ref="AJ2040">IF(OR(COUNTIF(R2040,$AZ$2:$AZ$19)),0,1)</f>
        <v>0</v>
      </c>
      <c r="AK2040" cm="1">
        <f t="array" ref="AK2040">IF(OR(COUNTIF(S2040,$AZ$2:$AZ$19)),0,1)</f>
        <v>0</v>
      </c>
      <c r="AL2040" cm="1">
        <f t="array" ref="AL2040">IF(OR(COUNTIF(T2040,$AZ$2:$AZ$19)),0,1)</f>
        <v>0</v>
      </c>
      <c r="AM2040" cm="1">
        <f t="array" ref="AM2040">IF(OR(COUNTIF(U2040,$AZ$2:$AZ$19)),0,1)</f>
        <v>0</v>
      </c>
      <c r="AN2040" cm="1">
        <f t="array" ref="AN2040">IF(OR(COUNTIF(V2040,$AZ$2:$AZ$19)),0,1)</f>
        <v>0</v>
      </c>
      <c r="AO2040" cm="1">
        <f t="array" ref="AO2040">IF(OR(COUNTIF(W2040,$AZ$2:$AZ$19)),0,1)</f>
        <v>0</v>
      </c>
      <c r="AP2040" cm="1">
        <f t="array" ref="AP2040">IF(OR(COUNTIF(X2040,$AZ$2:$AZ$19)),0,1)</f>
        <v>0</v>
      </c>
      <c r="AQ2040" cm="1">
        <f t="array" ref="AQ2040">IF(OR(COUNTIF(Y2040,$AZ$2:$AZ$19)),0,1)</f>
        <v>0</v>
      </c>
      <c r="AR2040" cm="1">
        <f t="array" ref="AR2040">IF(OR(COUNTIF(Z2040,$AZ$2:$AZ$19)),0,1)</f>
        <v>0</v>
      </c>
      <c r="AS2040" cm="1">
        <f t="array" ref="AS2040">IF(OR(COUNTIF(AA2040,$AZ$2:$AZ$19)),0,1)</f>
        <v>0</v>
      </c>
      <c r="AT2040" cm="1">
        <f t="array" ref="AT2040">IF(OR(COUNTIF(AB2040,$AZ$2:$AZ$19)),0,1)</f>
        <v>0</v>
      </c>
      <c r="AU2040" cm="1">
        <f t="array" ref="AU2040">IF(OR(COUNTIF(AC2040,$AZ$2:$AZ$19)),0,1)</f>
        <v>0</v>
      </c>
      <c r="AV2040" cm="1">
        <f t="array" ref="AV2040">IF(OR(COUNTIF(AD2040,$AZ$2:$AZ$19)),0,1)</f>
        <v>0</v>
      </c>
      <c r="AX2040">
        <f t="shared" si="36"/>
        <v>0</v>
      </c>
    </row>
    <row r="2041" spans="1:50" x14ac:dyDescent="0.3">
      <c r="A2041" s="92" t="str" cm="1">
        <f t="array" ref="A2041">IF(AX2041&gt;0,'Licensee Info'!$A$2:$A$2,"#N/A")</f>
        <v>#N/A</v>
      </c>
      <c r="B2041" s="88" t="str">
        <f>'Cover Sheet'!$A$3</f>
        <v>[insert AFS Reporting Period]</v>
      </c>
      <c r="C2041" s="88" t="str">
        <f>'Cover Sheet'!$D$3</f>
        <v>[insert all medical and adult-use license record numbers covered by this AFS]</v>
      </c>
      <c r="D2041" s="88" t="str">
        <f>'Cover Sheet'!$A$6</f>
        <v>[insert name of firm]</v>
      </c>
      <c r="E2041" s="88" t="str">
        <f>'Cover Sheet'!$B$6</f>
        <v>[insert CPA name]</v>
      </c>
      <c r="F2041" s="88" t="str">
        <f>'Cover Sheet'!$B$8</f>
        <v>[insert CPA license number]</v>
      </c>
      <c r="G2041" s="88" t="str">
        <f>'Cover Sheet'!$D$6</f>
        <v>[insert direct email address]</v>
      </c>
      <c r="H2041" s="88" t="str">
        <f>'Cover Sheet'!$D$8</f>
        <v>[insert direct phone number]</v>
      </c>
      <c r="I2041" s="88" t="str">
        <f>'Cover Sheet'!$D$10</f>
        <v>[insert firm mailing address]</v>
      </c>
      <c r="J2041" s="88" t="str">
        <f>'Licensee Info'!$E$2</f>
        <v>Report not attested to correctly</v>
      </c>
      <c r="K2041" t="s">
        <v>310</v>
      </c>
      <c r="L2041">
        <v>1</v>
      </c>
      <c r="M2041" t="s">
        <v>284</v>
      </c>
      <c r="N2041">
        <v>6</v>
      </c>
      <c r="O2041">
        <v>5</v>
      </c>
      <c r="R2041">
        <v>0</v>
      </c>
      <c r="S2041">
        <v>0</v>
      </c>
      <c r="T2041">
        <v>0</v>
      </c>
      <c r="U2041">
        <v>0</v>
      </c>
      <c r="V2041">
        <v>0</v>
      </c>
      <c r="W2041">
        <v>0</v>
      </c>
      <c r="X2041">
        <v>0</v>
      </c>
      <c r="Y2041">
        <v>0</v>
      </c>
      <c r="Z2041">
        <v>0</v>
      </c>
      <c r="AA2041">
        <v>0</v>
      </c>
      <c r="AB2041">
        <v>0</v>
      </c>
      <c r="AC2041">
        <v>0</v>
      </c>
      <c r="AD2041">
        <v>0</v>
      </c>
      <c r="AJ2041" cm="1">
        <f t="array" ref="AJ2041">IF(OR(COUNTIF(R2041,$AZ$2:$AZ$19)),0,1)</f>
        <v>0</v>
      </c>
      <c r="AK2041" cm="1">
        <f t="array" ref="AK2041">IF(OR(COUNTIF(S2041,$AZ$2:$AZ$19)),0,1)</f>
        <v>0</v>
      </c>
      <c r="AL2041" cm="1">
        <f t="array" ref="AL2041">IF(OR(COUNTIF(T2041,$AZ$2:$AZ$19)),0,1)</f>
        <v>0</v>
      </c>
      <c r="AM2041" cm="1">
        <f t="array" ref="AM2041">IF(OR(COUNTIF(U2041,$AZ$2:$AZ$19)),0,1)</f>
        <v>0</v>
      </c>
      <c r="AN2041" cm="1">
        <f t="array" ref="AN2041">IF(OR(COUNTIF(V2041,$AZ$2:$AZ$19)),0,1)</f>
        <v>0</v>
      </c>
      <c r="AO2041" cm="1">
        <f t="array" ref="AO2041">IF(OR(COUNTIF(W2041,$AZ$2:$AZ$19)),0,1)</f>
        <v>0</v>
      </c>
      <c r="AP2041" cm="1">
        <f t="array" ref="AP2041">IF(OR(COUNTIF(X2041,$AZ$2:$AZ$19)),0,1)</f>
        <v>0</v>
      </c>
      <c r="AQ2041" cm="1">
        <f t="array" ref="AQ2041">IF(OR(COUNTIF(Y2041,$AZ$2:$AZ$19)),0,1)</f>
        <v>0</v>
      </c>
      <c r="AR2041" cm="1">
        <f t="array" ref="AR2041">IF(OR(COUNTIF(Z2041,$AZ$2:$AZ$19)),0,1)</f>
        <v>0</v>
      </c>
      <c r="AS2041" cm="1">
        <f t="array" ref="AS2041">IF(OR(COUNTIF(AA2041,$AZ$2:$AZ$19)),0,1)</f>
        <v>0</v>
      </c>
      <c r="AT2041" cm="1">
        <f t="array" ref="AT2041">IF(OR(COUNTIF(AB2041,$AZ$2:$AZ$19)),0,1)</f>
        <v>0</v>
      </c>
      <c r="AU2041" cm="1">
        <f t="array" ref="AU2041">IF(OR(COUNTIF(AC2041,$AZ$2:$AZ$19)),0,1)</f>
        <v>0</v>
      </c>
      <c r="AV2041" cm="1">
        <f t="array" ref="AV2041">IF(OR(COUNTIF(AD2041,$AZ$2:$AZ$19)),0,1)</f>
        <v>0</v>
      </c>
      <c r="AX2041">
        <f t="shared" si="36"/>
        <v>0</v>
      </c>
    </row>
    <row r="2042" spans="1:50" x14ac:dyDescent="0.3">
      <c r="A2042" s="88" t="str" cm="1">
        <f t="array" ref="A2042">IF(AX2042&gt;0,'Licensee Info'!$A$2:$A$2,"#N/A")</f>
        <v>#N/A</v>
      </c>
      <c r="B2042" s="88" t="str">
        <f>'Cover Sheet'!$A$3</f>
        <v>[insert AFS Reporting Period]</v>
      </c>
      <c r="C2042" s="88" t="str">
        <f>'Cover Sheet'!$D$3</f>
        <v>[insert all medical and adult-use license record numbers covered by this AFS]</v>
      </c>
      <c r="D2042" s="88" t="str">
        <f>'Cover Sheet'!$A$6</f>
        <v>[insert name of firm]</v>
      </c>
      <c r="E2042" s="88" t="str">
        <f>'Cover Sheet'!$B$6</f>
        <v>[insert CPA name]</v>
      </c>
      <c r="F2042" s="88" t="str">
        <f>'Cover Sheet'!$B$8</f>
        <v>[insert CPA license number]</v>
      </c>
      <c r="G2042" s="88" t="str">
        <f>'Cover Sheet'!$D$6</f>
        <v>[insert direct email address]</v>
      </c>
      <c r="H2042" s="88" t="str">
        <f>'Cover Sheet'!$D$8</f>
        <v>[insert direct phone number]</v>
      </c>
      <c r="I2042" s="88" t="str">
        <f>'Cover Sheet'!$D$10</f>
        <v>[insert firm mailing address]</v>
      </c>
      <c r="J2042" s="88" t="str">
        <f>'Licensee Info'!$E$2</f>
        <v>Report not attested to correctly</v>
      </c>
      <c r="K2042" s="91" t="s">
        <v>310</v>
      </c>
      <c r="L2042" s="91">
        <v>1</v>
      </c>
      <c r="M2042" s="91" t="s">
        <v>284</v>
      </c>
      <c r="N2042" s="91">
        <v>6</v>
      </c>
      <c r="O2042" s="91">
        <v>6</v>
      </c>
      <c r="P2042" s="91"/>
      <c r="Q2042" s="91"/>
      <c r="R2042" s="91">
        <v>0</v>
      </c>
      <c r="S2042" s="91">
        <v>0</v>
      </c>
      <c r="T2042" s="91">
        <v>0</v>
      </c>
      <c r="U2042" s="91">
        <v>0</v>
      </c>
      <c r="V2042" s="91">
        <v>0</v>
      </c>
      <c r="W2042" s="91">
        <v>0</v>
      </c>
      <c r="X2042" s="91">
        <v>0</v>
      </c>
      <c r="Y2042" s="91">
        <v>0</v>
      </c>
      <c r="Z2042" s="91">
        <v>0</v>
      </c>
      <c r="AA2042" s="91">
        <v>0</v>
      </c>
      <c r="AB2042" s="91">
        <v>0</v>
      </c>
      <c r="AC2042" s="91">
        <v>0</v>
      </c>
      <c r="AD2042" s="91">
        <v>0</v>
      </c>
      <c r="AE2042" s="91"/>
      <c r="AF2042" s="91"/>
      <c r="AG2042" s="91"/>
      <c r="AH2042" s="91"/>
      <c r="AJ2042" cm="1">
        <f t="array" ref="AJ2042">IF(OR(COUNTIF(R2042,$AZ$2:$AZ$19)),0,1)</f>
        <v>0</v>
      </c>
      <c r="AK2042" cm="1">
        <f t="array" ref="AK2042">IF(OR(COUNTIF(S2042,$AZ$2:$AZ$19)),0,1)</f>
        <v>0</v>
      </c>
      <c r="AL2042" cm="1">
        <f t="array" ref="AL2042">IF(OR(COUNTIF(T2042,$AZ$2:$AZ$19)),0,1)</f>
        <v>0</v>
      </c>
      <c r="AM2042" cm="1">
        <f t="array" ref="AM2042">IF(OR(COUNTIF(U2042,$AZ$2:$AZ$19)),0,1)</f>
        <v>0</v>
      </c>
      <c r="AN2042" cm="1">
        <f t="array" ref="AN2042">IF(OR(COUNTIF(V2042,$AZ$2:$AZ$19)),0,1)</f>
        <v>0</v>
      </c>
      <c r="AO2042" cm="1">
        <f t="array" ref="AO2042">IF(OR(COUNTIF(W2042,$AZ$2:$AZ$19)),0,1)</f>
        <v>0</v>
      </c>
      <c r="AP2042" cm="1">
        <f t="array" ref="AP2042">IF(OR(COUNTIF(X2042,$AZ$2:$AZ$19)),0,1)</f>
        <v>0</v>
      </c>
      <c r="AQ2042" cm="1">
        <f t="array" ref="AQ2042">IF(OR(COUNTIF(Y2042,$AZ$2:$AZ$19)),0,1)</f>
        <v>0</v>
      </c>
      <c r="AR2042" cm="1">
        <f t="array" ref="AR2042">IF(OR(COUNTIF(Z2042,$AZ$2:$AZ$19)),0,1)</f>
        <v>0</v>
      </c>
      <c r="AS2042" cm="1">
        <f t="array" ref="AS2042">IF(OR(COUNTIF(AA2042,$AZ$2:$AZ$19)),0,1)</f>
        <v>0</v>
      </c>
      <c r="AT2042" cm="1">
        <f t="array" ref="AT2042">IF(OR(COUNTIF(AB2042,$AZ$2:$AZ$19)),0,1)</f>
        <v>0</v>
      </c>
      <c r="AU2042" cm="1">
        <f t="array" ref="AU2042">IF(OR(COUNTIF(AC2042,$AZ$2:$AZ$19)),0,1)</f>
        <v>0</v>
      </c>
      <c r="AV2042" cm="1">
        <f t="array" ref="AV2042">IF(OR(COUNTIF(AD2042,$AZ$2:$AZ$19)),0,1)</f>
        <v>0</v>
      </c>
      <c r="AX2042">
        <f t="shared" si="36"/>
        <v>0</v>
      </c>
    </row>
    <row r="2043" spans="1:50" x14ac:dyDescent="0.3">
      <c r="A2043" s="92" t="str" cm="1">
        <f t="array" ref="A2043">IF(AX2043&gt;0,'Licensee Info'!$A$2:$A$2,"#N/A")</f>
        <v>#N/A</v>
      </c>
      <c r="B2043" s="88" t="str">
        <f>'Cover Sheet'!$A$3</f>
        <v>[insert AFS Reporting Period]</v>
      </c>
      <c r="C2043" s="88" t="str">
        <f>'Cover Sheet'!$D$3</f>
        <v>[insert all medical and adult-use license record numbers covered by this AFS]</v>
      </c>
      <c r="D2043" s="88" t="str">
        <f>'Cover Sheet'!$A$6</f>
        <v>[insert name of firm]</v>
      </c>
      <c r="E2043" s="88" t="str">
        <f>'Cover Sheet'!$B$6</f>
        <v>[insert CPA name]</v>
      </c>
      <c r="F2043" s="88" t="str">
        <f>'Cover Sheet'!$B$8</f>
        <v>[insert CPA license number]</v>
      </c>
      <c r="G2043" s="88" t="str">
        <f>'Cover Sheet'!$D$6</f>
        <v>[insert direct email address]</v>
      </c>
      <c r="H2043" s="88" t="str">
        <f>'Cover Sheet'!$D$8</f>
        <v>[insert direct phone number]</v>
      </c>
      <c r="I2043" s="88" t="str">
        <f>'Cover Sheet'!$D$10</f>
        <v>[insert firm mailing address]</v>
      </c>
      <c r="J2043" s="88" t="str">
        <f>'Licensee Info'!$E$2</f>
        <v>Report not attested to correctly</v>
      </c>
      <c r="K2043" t="s">
        <v>310</v>
      </c>
      <c r="L2043">
        <v>1</v>
      </c>
      <c r="M2043" t="s">
        <v>284</v>
      </c>
      <c r="N2043">
        <v>6</v>
      </c>
      <c r="O2043">
        <v>7</v>
      </c>
      <c r="R2043">
        <v>0</v>
      </c>
      <c r="S2043">
        <v>0</v>
      </c>
      <c r="T2043">
        <v>0</v>
      </c>
      <c r="U2043">
        <v>0</v>
      </c>
      <c r="V2043">
        <v>0</v>
      </c>
      <c r="W2043">
        <v>0</v>
      </c>
      <c r="X2043">
        <v>0</v>
      </c>
      <c r="Y2043">
        <v>0</v>
      </c>
      <c r="Z2043">
        <v>0</v>
      </c>
      <c r="AA2043">
        <v>0</v>
      </c>
      <c r="AB2043">
        <v>0</v>
      </c>
      <c r="AC2043">
        <v>0</v>
      </c>
      <c r="AD2043">
        <v>0</v>
      </c>
      <c r="AJ2043" cm="1">
        <f t="array" ref="AJ2043">IF(OR(COUNTIF(R2043,$AZ$2:$AZ$19)),0,1)</f>
        <v>0</v>
      </c>
      <c r="AK2043" cm="1">
        <f t="array" ref="AK2043">IF(OR(COUNTIF(S2043,$AZ$2:$AZ$19)),0,1)</f>
        <v>0</v>
      </c>
      <c r="AL2043" cm="1">
        <f t="array" ref="AL2043">IF(OR(COUNTIF(T2043,$AZ$2:$AZ$19)),0,1)</f>
        <v>0</v>
      </c>
      <c r="AM2043" cm="1">
        <f t="array" ref="AM2043">IF(OR(COUNTIF(U2043,$AZ$2:$AZ$19)),0,1)</f>
        <v>0</v>
      </c>
      <c r="AN2043" cm="1">
        <f t="array" ref="AN2043">IF(OR(COUNTIF(V2043,$AZ$2:$AZ$19)),0,1)</f>
        <v>0</v>
      </c>
      <c r="AO2043" cm="1">
        <f t="array" ref="AO2043">IF(OR(COUNTIF(W2043,$AZ$2:$AZ$19)),0,1)</f>
        <v>0</v>
      </c>
      <c r="AP2043" cm="1">
        <f t="array" ref="AP2043">IF(OR(COUNTIF(X2043,$AZ$2:$AZ$19)),0,1)</f>
        <v>0</v>
      </c>
      <c r="AQ2043" cm="1">
        <f t="array" ref="AQ2043">IF(OR(COUNTIF(Y2043,$AZ$2:$AZ$19)),0,1)</f>
        <v>0</v>
      </c>
      <c r="AR2043" cm="1">
        <f t="array" ref="AR2043">IF(OR(COUNTIF(Z2043,$AZ$2:$AZ$19)),0,1)</f>
        <v>0</v>
      </c>
      <c r="AS2043" cm="1">
        <f t="array" ref="AS2043">IF(OR(COUNTIF(AA2043,$AZ$2:$AZ$19)),0,1)</f>
        <v>0</v>
      </c>
      <c r="AT2043" cm="1">
        <f t="array" ref="AT2043">IF(OR(COUNTIF(AB2043,$AZ$2:$AZ$19)),0,1)</f>
        <v>0</v>
      </c>
      <c r="AU2043" cm="1">
        <f t="array" ref="AU2043">IF(OR(COUNTIF(AC2043,$AZ$2:$AZ$19)),0,1)</f>
        <v>0</v>
      </c>
      <c r="AV2043" cm="1">
        <f t="array" ref="AV2043">IF(OR(COUNTIF(AD2043,$AZ$2:$AZ$19)),0,1)</f>
        <v>0</v>
      </c>
      <c r="AX2043">
        <f t="shared" si="36"/>
        <v>0</v>
      </c>
    </row>
    <row r="2044" spans="1:50" x14ac:dyDescent="0.3">
      <c r="A2044" s="88" t="str" cm="1">
        <f t="array" ref="A2044">IF(AX2044&gt;0,'Licensee Info'!$A$2:$A$2,"#N/A")</f>
        <v>#N/A</v>
      </c>
      <c r="B2044" s="88" t="str">
        <f>'Cover Sheet'!$A$3</f>
        <v>[insert AFS Reporting Period]</v>
      </c>
      <c r="C2044" s="88" t="str">
        <f>'Cover Sheet'!$D$3</f>
        <v>[insert all medical and adult-use license record numbers covered by this AFS]</v>
      </c>
      <c r="D2044" s="88" t="str">
        <f>'Cover Sheet'!$A$6</f>
        <v>[insert name of firm]</v>
      </c>
      <c r="E2044" s="88" t="str">
        <f>'Cover Sheet'!$B$6</f>
        <v>[insert CPA name]</v>
      </c>
      <c r="F2044" s="88" t="str">
        <f>'Cover Sheet'!$B$8</f>
        <v>[insert CPA license number]</v>
      </c>
      <c r="G2044" s="88" t="str">
        <f>'Cover Sheet'!$D$6</f>
        <v>[insert direct email address]</v>
      </c>
      <c r="H2044" s="88" t="str">
        <f>'Cover Sheet'!$D$8</f>
        <v>[insert direct phone number]</v>
      </c>
      <c r="I2044" s="88" t="str">
        <f>'Cover Sheet'!$D$10</f>
        <v>[insert firm mailing address]</v>
      </c>
      <c r="J2044" s="88" t="str">
        <f>'Licensee Info'!$E$2</f>
        <v>Report not attested to correctly</v>
      </c>
      <c r="K2044" s="91" t="s">
        <v>310</v>
      </c>
      <c r="L2044" s="91">
        <v>1</v>
      </c>
      <c r="M2044" s="91" t="s">
        <v>284</v>
      </c>
      <c r="N2044" s="91">
        <v>6</v>
      </c>
      <c r="O2044" s="91">
        <v>8</v>
      </c>
      <c r="P2044" s="91"/>
      <c r="Q2044" s="91"/>
      <c r="R2044" s="91">
        <v>0</v>
      </c>
      <c r="S2044" s="91">
        <v>0</v>
      </c>
      <c r="T2044" s="91">
        <v>0</v>
      </c>
      <c r="U2044" s="91">
        <v>0</v>
      </c>
      <c r="V2044" s="91">
        <v>0</v>
      </c>
      <c r="W2044" s="91">
        <v>0</v>
      </c>
      <c r="X2044" s="91">
        <v>0</v>
      </c>
      <c r="Y2044" s="91">
        <v>0</v>
      </c>
      <c r="Z2044" s="91">
        <v>0</v>
      </c>
      <c r="AA2044" s="91">
        <v>0</v>
      </c>
      <c r="AB2044" s="91">
        <v>0</v>
      </c>
      <c r="AC2044" s="91">
        <v>0</v>
      </c>
      <c r="AD2044" s="91">
        <v>0</v>
      </c>
      <c r="AE2044" s="91"/>
      <c r="AF2044" s="91"/>
      <c r="AG2044" s="91"/>
      <c r="AH2044" s="91"/>
      <c r="AJ2044" cm="1">
        <f t="array" ref="AJ2044">IF(OR(COUNTIF(R2044,$AZ$2:$AZ$19)),0,1)</f>
        <v>0</v>
      </c>
      <c r="AK2044" cm="1">
        <f t="array" ref="AK2044">IF(OR(COUNTIF(S2044,$AZ$2:$AZ$19)),0,1)</f>
        <v>0</v>
      </c>
      <c r="AL2044" cm="1">
        <f t="array" ref="AL2044">IF(OR(COUNTIF(T2044,$AZ$2:$AZ$19)),0,1)</f>
        <v>0</v>
      </c>
      <c r="AM2044" cm="1">
        <f t="array" ref="AM2044">IF(OR(COUNTIF(U2044,$AZ$2:$AZ$19)),0,1)</f>
        <v>0</v>
      </c>
      <c r="AN2044" cm="1">
        <f t="array" ref="AN2044">IF(OR(COUNTIF(V2044,$AZ$2:$AZ$19)),0,1)</f>
        <v>0</v>
      </c>
      <c r="AO2044" cm="1">
        <f t="array" ref="AO2044">IF(OR(COUNTIF(W2044,$AZ$2:$AZ$19)),0,1)</f>
        <v>0</v>
      </c>
      <c r="AP2044" cm="1">
        <f t="array" ref="AP2044">IF(OR(COUNTIF(X2044,$AZ$2:$AZ$19)),0,1)</f>
        <v>0</v>
      </c>
      <c r="AQ2044" cm="1">
        <f t="array" ref="AQ2044">IF(OR(COUNTIF(Y2044,$AZ$2:$AZ$19)),0,1)</f>
        <v>0</v>
      </c>
      <c r="AR2044" cm="1">
        <f t="array" ref="AR2044">IF(OR(COUNTIF(Z2044,$AZ$2:$AZ$19)),0,1)</f>
        <v>0</v>
      </c>
      <c r="AS2044" cm="1">
        <f t="array" ref="AS2044">IF(OR(COUNTIF(AA2044,$AZ$2:$AZ$19)),0,1)</f>
        <v>0</v>
      </c>
      <c r="AT2044" cm="1">
        <f t="array" ref="AT2044">IF(OR(COUNTIF(AB2044,$AZ$2:$AZ$19)),0,1)</f>
        <v>0</v>
      </c>
      <c r="AU2044" cm="1">
        <f t="array" ref="AU2044">IF(OR(COUNTIF(AC2044,$AZ$2:$AZ$19)),0,1)</f>
        <v>0</v>
      </c>
      <c r="AV2044" cm="1">
        <f t="array" ref="AV2044">IF(OR(COUNTIF(AD2044,$AZ$2:$AZ$19)),0,1)</f>
        <v>0</v>
      </c>
      <c r="AX2044">
        <f t="shared" si="36"/>
        <v>0</v>
      </c>
    </row>
    <row r="2045" spans="1:50" x14ac:dyDescent="0.3">
      <c r="A2045" s="92" t="str" cm="1">
        <f t="array" ref="A2045">IF(AX2045&gt;0,'Licensee Info'!$A$2:$A$2,"#N/A")</f>
        <v>#N/A</v>
      </c>
      <c r="B2045" s="88" t="str">
        <f>'Cover Sheet'!$A$3</f>
        <v>[insert AFS Reporting Period]</v>
      </c>
      <c r="C2045" s="88" t="str">
        <f>'Cover Sheet'!$D$3</f>
        <v>[insert all medical and adult-use license record numbers covered by this AFS]</v>
      </c>
      <c r="D2045" s="88" t="str">
        <f>'Cover Sheet'!$A$6</f>
        <v>[insert name of firm]</v>
      </c>
      <c r="E2045" s="88" t="str">
        <f>'Cover Sheet'!$B$6</f>
        <v>[insert CPA name]</v>
      </c>
      <c r="F2045" s="88" t="str">
        <f>'Cover Sheet'!$B$8</f>
        <v>[insert CPA license number]</v>
      </c>
      <c r="G2045" s="88" t="str">
        <f>'Cover Sheet'!$D$6</f>
        <v>[insert direct email address]</v>
      </c>
      <c r="H2045" s="88" t="str">
        <f>'Cover Sheet'!$D$8</f>
        <v>[insert direct phone number]</v>
      </c>
      <c r="I2045" s="88" t="str">
        <f>'Cover Sheet'!$D$10</f>
        <v>[insert firm mailing address]</v>
      </c>
      <c r="J2045" s="88" t="str">
        <f>'Licensee Info'!$E$2</f>
        <v>Report not attested to correctly</v>
      </c>
      <c r="K2045" t="s">
        <v>310</v>
      </c>
      <c r="L2045">
        <v>1</v>
      </c>
      <c r="M2045" t="s">
        <v>284</v>
      </c>
      <c r="N2045">
        <v>6</v>
      </c>
      <c r="O2045">
        <v>9</v>
      </c>
      <c r="R2045">
        <v>0</v>
      </c>
      <c r="S2045">
        <v>0</v>
      </c>
      <c r="T2045">
        <v>0</v>
      </c>
      <c r="U2045">
        <v>0</v>
      </c>
      <c r="V2045">
        <v>0</v>
      </c>
      <c r="W2045">
        <v>0</v>
      </c>
      <c r="X2045">
        <v>0</v>
      </c>
      <c r="Y2045">
        <v>0</v>
      </c>
      <c r="Z2045">
        <v>0</v>
      </c>
      <c r="AA2045">
        <v>0</v>
      </c>
      <c r="AB2045">
        <v>0</v>
      </c>
      <c r="AC2045">
        <v>0</v>
      </c>
      <c r="AD2045">
        <v>0</v>
      </c>
      <c r="AJ2045" cm="1">
        <f t="array" ref="AJ2045">IF(OR(COUNTIF(R2045,$AZ$2:$AZ$19)),0,1)</f>
        <v>0</v>
      </c>
      <c r="AK2045" cm="1">
        <f t="array" ref="AK2045">IF(OR(COUNTIF(S2045,$AZ$2:$AZ$19)),0,1)</f>
        <v>0</v>
      </c>
      <c r="AL2045" cm="1">
        <f t="array" ref="AL2045">IF(OR(COUNTIF(T2045,$AZ$2:$AZ$19)),0,1)</f>
        <v>0</v>
      </c>
      <c r="AM2045" cm="1">
        <f t="array" ref="AM2045">IF(OR(COUNTIF(U2045,$AZ$2:$AZ$19)),0,1)</f>
        <v>0</v>
      </c>
      <c r="AN2045" cm="1">
        <f t="array" ref="AN2045">IF(OR(COUNTIF(V2045,$AZ$2:$AZ$19)),0,1)</f>
        <v>0</v>
      </c>
      <c r="AO2045" cm="1">
        <f t="array" ref="AO2045">IF(OR(COUNTIF(W2045,$AZ$2:$AZ$19)),0,1)</f>
        <v>0</v>
      </c>
      <c r="AP2045" cm="1">
        <f t="array" ref="AP2045">IF(OR(COUNTIF(X2045,$AZ$2:$AZ$19)),0,1)</f>
        <v>0</v>
      </c>
      <c r="AQ2045" cm="1">
        <f t="array" ref="AQ2045">IF(OR(COUNTIF(Y2045,$AZ$2:$AZ$19)),0,1)</f>
        <v>0</v>
      </c>
      <c r="AR2045" cm="1">
        <f t="array" ref="AR2045">IF(OR(COUNTIF(Z2045,$AZ$2:$AZ$19)),0,1)</f>
        <v>0</v>
      </c>
      <c r="AS2045" cm="1">
        <f t="array" ref="AS2045">IF(OR(COUNTIF(AA2045,$AZ$2:$AZ$19)),0,1)</f>
        <v>0</v>
      </c>
      <c r="AT2045" cm="1">
        <f t="array" ref="AT2045">IF(OR(COUNTIF(AB2045,$AZ$2:$AZ$19)),0,1)</f>
        <v>0</v>
      </c>
      <c r="AU2045" cm="1">
        <f t="array" ref="AU2045">IF(OR(COUNTIF(AC2045,$AZ$2:$AZ$19)),0,1)</f>
        <v>0</v>
      </c>
      <c r="AV2045" cm="1">
        <f t="array" ref="AV2045">IF(OR(COUNTIF(AD2045,$AZ$2:$AZ$19)),0,1)</f>
        <v>0</v>
      </c>
      <c r="AX2045">
        <f t="shared" si="36"/>
        <v>0</v>
      </c>
    </row>
    <row r="2046" spans="1:50" x14ac:dyDescent="0.3">
      <c r="A2046" s="88" t="str" cm="1">
        <f t="array" ref="A2046">IF(AX2046&gt;0,'Licensee Info'!$A$2:$A$2,"#N/A")</f>
        <v>#N/A</v>
      </c>
      <c r="B2046" s="88" t="str">
        <f>'Cover Sheet'!$A$3</f>
        <v>[insert AFS Reporting Period]</v>
      </c>
      <c r="C2046" s="88" t="str">
        <f>'Cover Sheet'!$D$3</f>
        <v>[insert all medical and adult-use license record numbers covered by this AFS]</v>
      </c>
      <c r="D2046" s="88" t="str">
        <f>'Cover Sheet'!$A$6</f>
        <v>[insert name of firm]</v>
      </c>
      <c r="E2046" s="88" t="str">
        <f>'Cover Sheet'!$B$6</f>
        <v>[insert CPA name]</v>
      </c>
      <c r="F2046" s="88" t="str">
        <f>'Cover Sheet'!$B$8</f>
        <v>[insert CPA license number]</v>
      </c>
      <c r="G2046" s="88" t="str">
        <f>'Cover Sheet'!$D$6</f>
        <v>[insert direct email address]</v>
      </c>
      <c r="H2046" s="88" t="str">
        <f>'Cover Sheet'!$D$8</f>
        <v>[insert direct phone number]</v>
      </c>
      <c r="I2046" s="88" t="str">
        <f>'Cover Sheet'!$D$10</f>
        <v>[insert firm mailing address]</v>
      </c>
      <c r="J2046" s="88" t="str">
        <f>'Licensee Info'!$E$2</f>
        <v>Report not attested to correctly</v>
      </c>
      <c r="K2046" s="91" t="s">
        <v>310</v>
      </c>
      <c r="L2046" s="91">
        <v>1</v>
      </c>
      <c r="M2046" s="91" t="s">
        <v>284</v>
      </c>
      <c r="N2046" s="91">
        <v>6</v>
      </c>
      <c r="O2046" s="91">
        <v>10</v>
      </c>
      <c r="P2046" s="91"/>
      <c r="Q2046" s="91"/>
      <c r="R2046" s="91">
        <v>0</v>
      </c>
      <c r="S2046" s="91">
        <v>0</v>
      </c>
      <c r="T2046" s="91">
        <v>0</v>
      </c>
      <c r="U2046" s="91">
        <v>0</v>
      </c>
      <c r="V2046" s="91">
        <v>0</v>
      </c>
      <c r="W2046" s="91">
        <v>0</v>
      </c>
      <c r="X2046" s="91">
        <v>0</v>
      </c>
      <c r="Y2046" s="91">
        <v>0</v>
      </c>
      <c r="Z2046" s="91">
        <v>0</v>
      </c>
      <c r="AA2046" s="91">
        <v>0</v>
      </c>
      <c r="AB2046" s="91">
        <v>0</v>
      </c>
      <c r="AC2046" s="91">
        <v>0</v>
      </c>
      <c r="AD2046" s="91">
        <v>0</v>
      </c>
      <c r="AE2046" s="91"/>
      <c r="AF2046" s="91"/>
      <c r="AG2046" s="91"/>
      <c r="AH2046" s="91"/>
      <c r="AJ2046" cm="1">
        <f t="array" ref="AJ2046">IF(OR(COUNTIF(R2046,$AZ$2:$AZ$19)),0,1)</f>
        <v>0</v>
      </c>
      <c r="AK2046" cm="1">
        <f t="array" ref="AK2046">IF(OR(COUNTIF(S2046,$AZ$2:$AZ$19)),0,1)</f>
        <v>0</v>
      </c>
      <c r="AL2046" cm="1">
        <f t="array" ref="AL2046">IF(OR(COUNTIF(T2046,$AZ$2:$AZ$19)),0,1)</f>
        <v>0</v>
      </c>
      <c r="AM2046" cm="1">
        <f t="array" ref="AM2046">IF(OR(COUNTIF(U2046,$AZ$2:$AZ$19)),0,1)</f>
        <v>0</v>
      </c>
      <c r="AN2046" cm="1">
        <f t="array" ref="AN2046">IF(OR(COUNTIF(V2046,$AZ$2:$AZ$19)),0,1)</f>
        <v>0</v>
      </c>
      <c r="AO2046" cm="1">
        <f t="array" ref="AO2046">IF(OR(COUNTIF(W2046,$AZ$2:$AZ$19)),0,1)</f>
        <v>0</v>
      </c>
      <c r="AP2046" cm="1">
        <f t="array" ref="AP2046">IF(OR(COUNTIF(X2046,$AZ$2:$AZ$19)),0,1)</f>
        <v>0</v>
      </c>
      <c r="AQ2046" cm="1">
        <f t="array" ref="AQ2046">IF(OR(COUNTIF(Y2046,$AZ$2:$AZ$19)),0,1)</f>
        <v>0</v>
      </c>
      <c r="AR2046" cm="1">
        <f t="array" ref="AR2046">IF(OR(COUNTIF(Z2046,$AZ$2:$AZ$19)),0,1)</f>
        <v>0</v>
      </c>
      <c r="AS2046" cm="1">
        <f t="array" ref="AS2046">IF(OR(COUNTIF(AA2046,$AZ$2:$AZ$19)),0,1)</f>
        <v>0</v>
      </c>
      <c r="AT2046" cm="1">
        <f t="array" ref="AT2046">IF(OR(COUNTIF(AB2046,$AZ$2:$AZ$19)),0,1)</f>
        <v>0</v>
      </c>
      <c r="AU2046" cm="1">
        <f t="array" ref="AU2046">IF(OR(COUNTIF(AC2046,$AZ$2:$AZ$19)),0,1)</f>
        <v>0</v>
      </c>
      <c r="AV2046" cm="1">
        <f t="array" ref="AV2046">IF(OR(COUNTIF(AD2046,$AZ$2:$AZ$19)),0,1)</f>
        <v>0</v>
      </c>
      <c r="AX2046">
        <f t="shared" si="36"/>
        <v>0</v>
      </c>
    </row>
    <row r="2047" spans="1:50" x14ac:dyDescent="0.3">
      <c r="A2047" s="92" t="str" cm="1">
        <f t="array" aca="1" ref="A2047" ca="1">IF(AX2047&gt;0,'Licensee Info'!$A$2:$A$2,"#N/A")</f>
        <v>#N/A</v>
      </c>
      <c r="B2047" s="88" t="str">
        <f>'Cover Sheet'!$A$3</f>
        <v>[insert AFS Reporting Period]</v>
      </c>
      <c r="C2047" s="88" t="str">
        <f>'Cover Sheet'!$D$3</f>
        <v>[insert all medical and adult-use license record numbers covered by this AFS]</v>
      </c>
      <c r="D2047" s="88" t="str">
        <f>'Cover Sheet'!$A$6</f>
        <v>[insert name of firm]</v>
      </c>
      <c r="E2047" s="88" t="str">
        <f>'Cover Sheet'!$B$6</f>
        <v>[insert CPA name]</v>
      </c>
      <c r="F2047" s="88" t="str">
        <f>'Cover Sheet'!$B$8</f>
        <v>[insert CPA license number]</v>
      </c>
      <c r="G2047" s="88" t="str">
        <f>'Cover Sheet'!$D$6</f>
        <v>[insert direct email address]</v>
      </c>
      <c r="H2047" s="88" t="str">
        <f>'Cover Sheet'!$D$8</f>
        <v>[insert direct phone number]</v>
      </c>
      <c r="I2047" s="88" t="str">
        <f>'Cover Sheet'!$D$10</f>
        <v>[insert firm mailing address]</v>
      </c>
      <c r="J2047" s="88" t="str">
        <f>'Licensee Info'!$E$2</f>
        <v>Report not attested to correctly</v>
      </c>
      <c r="K2047" t="s">
        <v>310</v>
      </c>
      <c r="L2047">
        <v>1</v>
      </c>
      <c r="M2047">
        <v>2</v>
      </c>
      <c r="N2047">
        <v>7</v>
      </c>
      <c r="O2047">
        <v>1</v>
      </c>
      <c r="R2047" t="str">
        <f ca="1">'E6 - Other Vendors'!$C$225</f>
        <v>[Autofilled based on inputs from part 1]</v>
      </c>
      <c r="S2047" cm="1">
        <f t="array" ref="S2047:X2058">'E6 - Other Vendors'!$A$227:$F$238</f>
        <v>0</v>
      </c>
      <c r="T2047">
        <v>0</v>
      </c>
      <c r="U2047">
        <v>0</v>
      </c>
      <c r="V2047">
        <v>0</v>
      </c>
      <c r="W2047">
        <v>0</v>
      </c>
      <c r="X2047">
        <v>0</v>
      </c>
      <c r="Y2047">
        <v>0</v>
      </c>
      <c r="Z2047">
        <v>0</v>
      </c>
      <c r="AA2047">
        <v>0</v>
      </c>
      <c r="AB2047">
        <v>0</v>
      </c>
      <c r="AC2047">
        <v>0</v>
      </c>
      <c r="AD2047">
        <v>0</v>
      </c>
      <c r="AJ2047" cm="1">
        <f t="array" aca="1" ref="AJ2047" ca="1">IF(OR(COUNTIF(R2047,$AZ$2:$AZ$19)),0,1)</f>
        <v>0</v>
      </c>
      <c r="AK2047" cm="1">
        <f t="array" ref="AK2047">IF(OR(COUNTIF(S2047,$AZ$2:$AZ$19)),0,1)</f>
        <v>0</v>
      </c>
      <c r="AL2047" cm="1">
        <f t="array" ref="AL2047">IF(OR(COUNTIF(T2047,$AZ$2:$AZ$19)),0,1)</f>
        <v>0</v>
      </c>
      <c r="AM2047" cm="1">
        <f t="array" ref="AM2047">IF(OR(COUNTIF(U2047,$AZ$2:$AZ$19)),0,1)</f>
        <v>0</v>
      </c>
      <c r="AN2047" cm="1">
        <f t="array" ref="AN2047">IF(OR(COUNTIF(V2047,$AZ$2:$AZ$19)),0,1)</f>
        <v>0</v>
      </c>
      <c r="AO2047" cm="1">
        <f t="array" ref="AO2047">IF(OR(COUNTIF(W2047,$AZ$2:$AZ$19)),0,1)</f>
        <v>0</v>
      </c>
      <c r="AP2047" cm="1">
        <f t="array" ref="AP2047">IF(OR(COUNTIF(X2047,$AZ$2:$AZ$19)),0,1)</f>
        <v>0</v>
      </c>
      <c r="AQ2047" cm="1">
        <f t="array" ref="AQ2047">IF(OR(COUNTIF(Y2047,$AZ$2:$AZ$19)),0,1)</f>
        <v>0</v>
      </c>
      <c r="AR2047" cm="1">
        <f t="array" ref="AR2047">IF(OR(COUNTIF(Z2047,$AZ$2:$AZ$19)),0,1)</f>
        <v>0</v>
      </c>
      <c r="AS2047" cm="1">
        <f t="array" ref="AS2047">IF(OR(COUNTIF(AA2047,$AZ$2:$AZ$19)),0,1)</f>
        <v>0</v>
      </c>
      <c r="AT2047" cm="1">
        <f t="array" ref="AT2047">IF(OR(COUNTIF(AB2047,$AZ$2:$AZ$19)),0,1)</f>
        <v>0</v>
      </c>
      <c r="AU2047" cm="1">
        <f t="array" ref="AU2047">IF(OR(COUNTIF(AC2047,$AZ$2:$AZ$19)),0,1)</f>
        <v>0</v>
      </c>
      <c r="AV2047" cm="1">
        <f t="array" ref="AV2047">IF(OR(COUNTIF(AD2047,$AZ$2:$AZ$19)),0,1)</f>
        <v>0</v>
      </c>
      <c r="AX2047">
        <f t="shared" ca="1" si="36"/>
        <v>0</v>
      </c>
    </row>
    <row r="2048" spans="1:50" x14ac:dyDescent="0.3">
      <c r="A2048" s="88" t="str" cm="1">
        <f t="array" aca="1" ref="A2048" ca="1">IF(AX2048&gt;0,'Licensee Info'!$A$2:$A$2,"#N/A")</f>
        <v>#N/A</v>
      </c>
      <c r="B2048" s="88" t="str">
        <f>'Cover Sheet'!$A$3</f>
        <v>[insert AFS Reporting Period]</v>
      </c>
      <c r="C2048" s="88" t="str">
        <f>'Cover Sheet'!$D$3</f>
        <v>[insert all medical and adult-use license record numbers covered by this AFS]</v>
      </c>
      <c r="D2048" s="88" t="str">
        <f>'Cover Sheet'!$A$6</f>
        <v>[insert name of firm]</v>
      </c>
      <c r="E2048" s="88" t="str">
        <f>'Cover Sheet'!$B$6</f>
        <v>[insert CPA name]</v>
      </c>
      <c r="F2048" s="88" t="str">
        <f>'Cover Sheet'!$B$8</f>
        <v>[insert CPA license number]</v>
      </c>
      <c r="G2048" s="88" t="str">
        <f>'Cover Sheet'!$D$6</f>
        <v>[insert direct email address]</v>
      </c>
      <c r="H2048" s="88" t="str">
        <f>'Cover Sheet'!$D$8</f>
        <v>[insert direct phone number]</v>
      </c>
      <c r="I2048" s="88" t="str">
        <f>'Cover Sheet'!$D$10</f>
        <v>[insert firm mailing address]</v>
      </c>
      <c r="J2048" s="88" t="str">
        <f>'Licensee Info'!$E$2</f>
        <v>Report not attested to correctly</v>
      </c>
      <c r="K2048" s="91" t="s">
        <v>310</v>
      </c>
      <c r="L2048" s="91">
        <v>1</v>
      </c>
      <c r="M2048" s="91">
        <v>2</v>
      </c>
      <c r="N2048" s="91">
        <v>7</v>
      </c>
      <c r="O2048" s="91">
        <v>2</v>
      </c>
      <c r="P2048" s="91"/>
      <c r="Q2048" s="91"/>
      <c r="R2048" s="91" t="str">
        <f ca="1">'E6 - Other Vendors'!$C$225</f>
        <v>[Autofilled based on inputs from part 1]</v>
      </c>
      <c r="S2048" s="91">
        <v>0</v>
      </c>
      <c r="T2048" s="91">
        <v>0</v>
      </c>
      <c r="U2048" s="91">
        <v>0</v>
      </c>
      <c r="V2048" s="91">
        <v>0</v>
      </c>
      <c r="W2048" s="91">
        <v>0</v>
      </c>
      <c r="X2048" s="91">
        <v>0</v>
      </c>
      <c r="Y2048" s="91">
        <v>0</v>
      </c>
      <c r="Z2048" s="91">
        <v>0</v>
      </c>
      <c r="AA2048" s="91">
        <v>0</v>
      </c>
      <c r="AB2048" s="91">
        <v>0</v>
      </c>
      <c r="AC2048" s="91">
        <v>0</v>
      </c>
      <c r="AD2048" s="91">
        <v>0</v>
      </c>
      <c r="AE2048" s="91"/>
      <c r="AF2048" s="91"/>
      <c r="AG2048" s="91"/>
      <c r="AH2048" s="91"/>
      <c r="AJ2048" cm="1">
        <f t="array" aca="1" ref="AJ2048" ca="1">IF(OR(COUNTIF(R2048,$AZ$2:$AZ$19)),0,1)</f>
        <v>0</v>
      </c>
      <c r="AK2048" cm="1">
        <f t="array" ref="AK2048">IF(OR(COUNTIF(S2048,$AZ$2:$AZ$19)),0,1)</f>
        <v>0</v>
      </c>
      <c r="AL2048" cm="1">
        <f t="array" ref="AL2048">IF(OR(COUNTIF(T2048,$AZ$2:$AZ$19)),0,1)</f>
        <v>0</v>
      </c>
      <c r="AM2048" cm="1">
        <f t="array" ref="AM2048">IF(OR(COUNTIF(U2048,$AZ$2:$AZ$19)),0,1)</f>
        <v>0</v>
      </c>
      <c r="AN2048" cm="1">
        <f t="array" ref="AN2048">IF(OR(COUNTIF(V2048,$AZ$2:$AZ$19)),0,1)</f>
        <v>0</v>
      </c>
      <c r="AO2048" cm="1">
        <f t="array" ref="AO2048">IF(OR(COUNTIF(W2048,$AZ$2:$AZ$19)),0,1)</f>
        <v>0</v>
      </c>
      <c r="AP2048" cm="1">
        <f t="array" ref="AP2048">IF(OR(COUNTIF(X2048,$AZ$2:$AZ$19)),0,1)</f>
        <v>0</v>
      </c>
      <c r="AQ2048" cm="1">
        <f t="array" ref="AQ2048">IF(OR(COUNTIF(Y2048,$AZ$2:$AZ$19)),0,1)</f>
        <v>0</v>
      </c>
      <c r="AR2048" cm="1">
        <f t="array" ref="AR2048">IF(OR(COUNTIF(Z2048,$AZ$2:$AZ$19)),0,1)</f>
        <v>0</v>
      </c>
      <c r="AS2048" cm="1">
        <f t="array" ref="AS2048">IF(OR(COUNTIF(AA2048,$AZ$2:$AZ$19)),0,1)</f>
        <v>0</v>
      </c>
      <c r="AT2048" cm="1">
        <f t="array" ref="AT2048">IF(OR(COUNTIF(AB2048,$AZ$2:$AZ$19)),0,1)</f>
        <v>0</v>
      </c>
      <c r="AU2048" cm="1">
        <f t="array" ref="AU2048">IF(OR(COUNTIF(AC2048,$AZ$2:$AZ$19)),0,1)</f>
        <v>0</v>
      </c>
      <c r="AV2048" cm="1">
        <f t="array" ref="AV2048">IF(OR(COUNTIF(AD2048,$AZ$2:$AZ$19)),0,1)</f>
        <v>0</v>
      </c>
      <c r="AX2048">
        <f t="shared" ca="1" si="36"/>
        <v>0</v>
      </c>
    </row>
    <row r="2049" spans="1:50" x14ac:dyDescent="0.3">
      <c r="A2049" s="92" t="str" cm="1">
        <f t="array" aca="1" ref="A2049" ca="1">IF(AX2049&gt;0,'Licensee Info'!$A$2:$A$2,"#N/A")</f>
        <v>#N/A</v>
      </c>
      <c r="B2049" s="88" t="str">
        <f>'Cover Sheet'!$A$3</f>
        <v>[insert AFS Reporting Period]</v>
      </c>
      <c r="C2049" s="88" t="str">
        <f>'Cover Sheet'!$D$3</f>
        <v>[insert all medical and adult-use license record numbers covered by this AFS]</v>
      </c>
      <c r="D2049" s="88" t="str">
        <f>'Cover Sheet'!$A$6</f>
        <v>[insert name of firm]</v>
      </c>
      <c r="E2049" s="88" t="str">
        <f>'Cover Sheet'!$B$6</f>
        <v>[insert CPA name]</v>
      </c>
      <c r="F2049" s="88" t="str">
        <f>'Cover Sheet'!$B$8</f>
        <v>[insert CPA license number]</v>
      </c>
      <c r="G2049" s="88" t="str">
        <f>'Cover Sheet'!$D$6</f>
        <v>[insert direct email address]</v>
      </c>
      <c r="H2049" s="88" t="str">
        <f>'Cover Sheet'!$D$8</f>
        <v>[insert direct phone number]</v>
      </c>
      <c r="I2049" s="88" t="str">
        <f>'Cover Sheet'!$D$10</f>
        <v>[insert firm mailing address]</v>
      </c>
      <c r="J2049" s="88" t="str">
        <f>'Licensee Info'!$E$2</f>
        <v>Report not attested to correctly</v>
      </c>
      <c r="K2049" t="s">
        <v>310</v>
      </c>
      <c r="L2049">
        <v>1</v>
      </c>
      <c r="M2049">
        <v>2</v>
      </c>
      <c r="N2049">
        <v>7</v>
      </c>
      <c r="O2049">
        <v>3</v>
      </c>
      <c r="R2049" t="str">
        <f ca="1">'E6 - Other Vendors'!$C$225</f>
        <v>[Autofilled based on inputs from part 1]</v>
      </c>
      <c r="S2049">
        <v>0</v>
      </c>
      <c r="T2049">
        <v>0</v>
      </c>
      <c r="U2049">
        <v>0</v>
      </c>
      <c r="V2049">
        <v>0</v>
      </c>
      <c r="W2049">
        <v>0</v>
      </c>
      <c r="X2049">
        <v>0</v>
      </c>
      <c r="Y2049">
        <v>0</v>
      </c>
      <c r="Z2049">
        <v>0</v>
      </c>
      <c r="AA2049">
        <v>0</v>
      </c>
      <c r="AB2049">
        <v>0</v>
      </c>
      <c r="AC2049">
        <v>0</v>
      </c>
      <c r="AD2049">
        <v>0</v>
      </c>
      <c r="AJ2049" cm="1">
        <f t="array" aca="1" ref="AJ2049" ca="1">IF(OR(COUNTIF(R2049,$AZ$2:$AZ$19)),0,1)</f>
        <v>0</v>
      </c>
      <c r="AK2049" cm="1">
        <f t="array" ref="AK2049">IF(OR(COUNTIF(S2049,$AZ$2:$AZ$19)),0,1)</f>
        <v>0</v>
      </c>
      <c r="AL2049" cm="1">
        <f t="array" ref="AL2049">IF(OR(COUNTIF(T2049,$AZ$2:$AZ$19)),0,1)</f>
        <v>0</v>
      </c>
      <c r="AM2049" cm="1">
        <f t="array" ref="AM2049">IF(OR(COUNTIF(U2049,$AZ$2:$AZ$19)),0,1)</f>
        <v>0</v>
      </c>
      <c r="AN2049" cm="1">
        <f t="array" ref="AN2049">IF(OR(COUNTIF(V2049,$AZ$2:$AZ$19)),0,1)</f>
        <v>0</v>
      </c>
      <c r="AO2049" cm="1">
        <f t="array" ref="AO2049">IF(OR(COUNTIF(W2049,$AZ$2:$AZ$19)),0,1)</f>
        <v>0</v>
      </c>
      <c r="AP2049" cm="1">
        <f t="array" ref="AP2049">IF(OR(COUNTIF(X2049,$AZ$2:$AZ$19)),0,1)</f>
        <v>0</v>
      </c>
      <c r="AQ2049" cm="1">
        <f t="array" ref="AQ2049">IF(OR(COUNTIF(Y2049,$AZ$2:$AZ$19)),0,1)</f>
        <v>0</v>
      </c>
      <c r="AR2049" cm="1">
        <f t="array" ref="AR2049">IF(OR(COUNTIF(Z2049,$AZ$2:$AZ$19)),0,1)</f>
        <v>0</v>
      </c>
      <c r="AS2049" cm="1">
        <f t="array" ref="AS2049">IF(OR(COUNTIF(AA2049,$AZ$2:$AZ$19)),0,1)</f>
        <v>0</v>
      </c>
      <c r="AT2049" cm="1">
        <f t="array" ref="AT2049">IF(OR(COUNTIF(AB2049,$AZ$2:$AZ$19)),0,1)</f>
        <v>0</v>
      </c>
      <c r="AU2049" cm="1">
        <f t="array" ref="AU2049">IF(OR(COUNTIF(AC2049,$AZ$2:$AZ$19)),0,1)</f>
        <v>0</v>
      </c>
      <c r="AV2049" cm="1">
        <f t="array" ref="AV2049">IF(OR(COUNTIF(AD2049,$AZ$2:$AZ$19)),0,1)</f>
        <v>0</v>
      </c>
      <c r="AX2049">
        <f t="shared" ca="1" si="36"/>
        <v>0</v>
      </c>
    </row>
    <row r="2050" spans="1:50" x14ac:dyDescent="0.3">
      <c r="A2050" s="88" t="str" cm="1">
        <f t="array" aca="1" ref="A2050" ca="1">IF(AX2050&gt;0,'Licensee Info'!$A$2:$A$2,"#N/A")</f>
        <v>#N/A</v>
      </c>
      <c r="B2050" s="88" t="str">
        <f>'Cover Sheet'!$A$3</f>
        <v>[insert AFS Reporting Period]</v>
      </c>
      <c r="C2050" s="88" t="str">
        <f>'Cover Sheet'!$D$3</f>
        <v>[insert all medical and adult-use license record numbers covered by this AFS]</v>
      </c>
      <c r="D2050" s="88" t="str">
        <f>'Cover Sheet'!$A$6</f>
        <v>[insert name of firm]</v>
      </c>
      <c r="E2050" s="88" t="str">
        <f>'Cover Sheet'!$B$6</f>
        <v>[insert CPA name]</v>
      </c>
      <c r="F2050" s="88" t="str">
        <f>'Cover Sheet'!$B$8</f>
        <v>[insert CPA license number]</v>
      </c>
      <c r="G2050" s="88" t="str">
        <f>'Cover Sheet'!$D$6</f>
        <v>[insert direct email address]</v>
      </c>
      <c r="H2050" s="88" t="str">
        <f>'Cover Sheet'!$D$8</f>
        <v>[insert direct phone number]</v>
      </c>
      <c r="I2050" s="88" t="str">
        <f>'Cover Sheet'!$D$10</f>
        <v>[insert firm mailing address]</v>
      </c>
      <c r="J2050" s="88" t="str">
        <f>'Licensee Info'!$E$2</f>
        <v>Report not attested to correctly</v>
      </c>
      <c r="K2050" s="91" t="s">
        <v>310</v>
      </c>
      <c r="L2050" s="91">
        <v>1</v>
      </c>
      <c r="M2050" s="91">
        <v>2</v>
      </c>
      <c r="N2050" s="91">
        <v>7</v>
      </c>
      <c r="O2050" s="91">
        <v>4</v>
      </c>
      <c r="P2050" s="91"/>
      <c r="Q2050" s="91"/>
      <c r="R2050" s="91" t="str">
        <f ca="1">'E6 - Other Vendors'!$C$225</f>
        <v>[Autofilled based on inputs from part 1]</v>
      </c>
      <c r="S2050" s="91">
        <v>0</v>
      </c>
      <c r="T2050" s="91">
        <v>0</v>
      </c>
      <c r="U2050" s="91">
        <v>0</v>
      </c>
      <c r="V2050" s="91">
        <v>0</v>
      </c>
      <c r="W2050" s="91">
        <v>0</v>
      </c>
      <c r="X2050" s="91">
        <v>0</v>
      </c>
      <c r="Y2050" s="91">
        <v>0</v>
      </c>
      <c r="Z2050" s="91">
        <v>0</v>
      </c>
      <c r="AA2050" s="91">
        <v>0</v>
      </c>
      <c r="AB2050" s="91">
        <v>0</v>
      </c>
      <c r="AC2050" s="91">
        <v>0</v>
      </c>
      <c r="AD2050" s="91">
        <v>0</v>
      </c>
      <c r="AE2050" s="91"/>
      <c r="AF2050" s="91"/>
      <c r="AG2050" s="91"/>
      <c r="AH2050" s="91"/>
      <c r="AJ2050" cm="1">
        <f t="array" aca="1" ref="AJ2050" ca="1">IF(OR(COUNTIF(R2050,$AZ$2:$AZ$19)),0,1)</f>
        <v>0</v>
      </c>
      <c r="AK2050" cm="1">
        <f t="array" ref="AK2050">IF(OR(COUNTIF(S2050,$AZ$2:$AZ$19)),0,1)</f>
        <v>0</v>
      </c>
      <c r="AL2050" cm="1">
        <f t="array" ref="AL2050">IF(OR(COUNTIF(T2050,$AZ$2:$AZ$19)),0,1)</f>
        <v>0</v>
      </c>
      <c r="AM2050" cm="1">
        <f t="array" ref="AM2050">IF(OR(COUNTIF(U2050,$AZ$2:$AZ$19)),0,1)</f>
        <v>0</v>
      </c>
      <c r="AN2050" cm="1">
        <f t="array" ref="AN2050">IF(OR(COUNTIF(V2050,$AZ$2:$AZ$19)),0,1)</f>
        <v>0</v>
      </c>
      <c r="AO2050" cm="1">
        <f t="array" ref="AO2050">IF(OR(COUNTIF(W2050,$AZ$2:$AZ$19)),0,1)</f>
        <v>0</v>
      </c>
      <c r="AP2050" cm="1">
        <f t="array" ref="AP2050">IF(OR(COUNTIF(X2050,$AZ$2:$AZ$19)),0,1)</f>
        <v>0</v>
      </c>
      <c r="AQ2050" cm="1">
        <f t="array" ref="AQ2050">IF(OR(COUNTIF(Y2050,$AZ$2:$AZ$19)),0,1)</f>
        <v>0</v>
      </c>
      <c r="AR2050" cm="1">
        <f t="array" ref="AR2050">IF(OR(COUNTIF(Z2050,$AZ$2:$AZ$19)),0,1)</f>
        <v>0</v>
      </c>
      <c r="AS2050" cm="1">
        <f t="array" ref="AS2050">IF(OR(COUNTIF(AA2050,$AZ$2:$AZ$19)),0,1)</f>
        <v>0</v>
      </c>
      <c r="AT2050" cm="1">
        <f t="array" ref="AT2050">IF(OR(COUNTIF(AB2050,$AZ$2:$AZ$19)),0,1)</f>
        <v>0</v>
      </c>
      <c r="AU2050" cm="1">
        <f t="array" ref="AU2050">IF(OR(COUNTIF(AC2050,$AZ$2:$AZ$19)),0,1)</f>
        <v>0</v>
      </c>
      <c r="AV2050" cm="1">
        <f t="array" ref="AV2050">IF(OR(COUNTIF(AD2050,$AZ$2:$AZ$19)),0,1)</f>
        <v>0</v>
      </c>
      <c r="AX2050">
        <f t="shared" ca="1" si="36"/>
        <v>0</v>
      </c>
    </row>
    <row r="2051" spans="1:50" x14ac:dyDescent="0.3">
      <c r="A2051" s="92" t="str" cm="1">
        <f t="array" aca="1" ref="A2051" ca="1">IF(AX2051&gt;0,'Licensee Info'!$A$2:$A$2,"#N/A")</f>
        <v>#N/A</v>
      </c>
      <c r="B2051" s="88" t="str">
        <f>'Cover Sheet'!$A$3</f>
        <v>[insert AFS Reporting Period]</v>
      </c>
      <c r="C2051" s="88" t="str">
        <f>'Cover Sheet'!$D$3</f>
        <v>[insert all medical and adult-use license record numbers covered by this AFS]</v>
      </c>
      <c r="D2051" s="88" t="str">
        <f>'Cover Sheet'!$A$6</f>
        <v>[insert name of firm]</v>
      </c>
      <c r="E2051" s="88" t="str">
        <f>'Cover Sheet'!$B$6</f>
        <v>[insert CPA name]</v>
      </c>
      <c r="F2051" s="88" t="str">
        <f>'Cover Sheet'!$B$8</f>
        <v>[insert CPA license number]</v>
      </c>
      <c r="G2051" s="88" t="str">
        <f>'Cover Sheet'!$D$6</f>
        <v>[insert direct email address]</v>
      </c>
      <c r="H2051" s="88" t="str">
        <f>'Cover Sheet'!$D$8</f>
        <v>[insert direct phone number]</v>
      </c>
      <c r="I2051" s="88" t="str">
        <f>'Cover Sheet'!$D$10</f>
        <v>[insert firm mailing address]</v>
      </c>
      <c r="J2051" s="88" t="str">
        <f>'Licensee Info'!$E$2</f>
        <v>Report not attested to correctly</v>
      </c>
      <c r="K2051" t="s">
        <v>310</v>
      </c>
      <c r="L2051">
        <v>1</v>
      </c>
      <c r="M2051">
        <v>2</v>
      </c>
      <c r="N2051">
        <v>7</v>
      </c>
      <c r="O2051">
        <v>5</v>
      </c>
      <c r="R2051" t="str">
        <f ca="1">'E6 - Other Vendors'!$C$225</f>
        <v>[Autofilled based on inputs from part 1]</v>
      </c>
      <c r="S2051">
        <v>0</v>
      </c>
      <c r="T2051">
        <v>0</v>
      </c>
      <c r="U2051">
        <v>0</v>
      </c>
      <c r="V2051">
        <v>0</v>
      </c>
      <c r="W2051">
        <v>0</v>
      </c>
      <c r="X2051">
        <v>0</v>
      </c>
      <c r="Y2051">
        <v>0</v>
      </c>
      <c r="Z2051">
        <v>0</v>
      </c>
      <c r="AA2051">
        <v>0</v>
      </c>
      <c r="AB2051">
        <v>0</v>
      </c>
      <c r="AC2051">
        <v>0</v>
      </c>
      <c r="AD2051">
        <v>0</v>
      </c>
      <c r="AJ2051" cm="1">
        <f t="array" aca="1" ref="AJ2051" ca="1">IF(OR(COUNTIF(R2051,$AZ$2:$AZ$19)),0,1)</f>
        <v>0</v>
      </c>
      <c r="AK2051" cm="1">
        <f t="array" ref="AK2051">IF(OR(COUNTIF(S2051,$AZ$2:$AZ$19)),0,1)</f>
        <v>0</v>
      </c>
      <c r="AL2051" cm="1">
        <f t="array" ref="AL2051">IF(OR(COUNTIF(T2051,$AZ$2:$AZ$19)),0,1)</f>
        <v>0</v>
      </c>
      <c r="AM2051" cm="1">
        <f t="array" ref="AM2051">IF(OR(COUNTIF(U2051,$AZ$2:$AZ$19)),0,1)</f>
        <v>0</v>
      </c>
      <c r="AN2051" cm="1">
        <f t="array" ref="AN2051">IF(OR(COUNTIF(V2051,$AZ$2:$AZ$19)),0,1)</f>
        <v>0</v>
      </c>
      <c r="AO2051" cm="1">
        <f t="array" ref="AO2051">IF(OR(COUNTIF(W2051,$AZ$2:$AZ$19)),0,1)</f>
        <v>0</v>
      </c>
      <c r="AP2051" cm="1">
        <f t="array" ref="AP2051">IF(OR(COUNTIF(X2051,$AZ$2:$AZ$19)),0,1)</f>
        <v>0</v>
      </c>
      <c r="AQ2051" cm="1">
        <f t="array" ref="AQ2051">IF(OR(COUNTIF(Y2051,$AZ$2:$AZ$19)),0,1)</f>
        <v>0</v>
      </c>
      <c r="AR2051" cm="1">
        <f t="array" ref="AR2051">IF(OR(COUNTIF(Z2051,$AZ$2:$AZ$19)),0,1)</f>
        <v>0</v>
      </c>
      <c r="AS2051" cm="1">
        <f t="array" ref="AS2051">IF(OR(COUNTIF(AA2051,$AZ$2:$AZ$19)),0,1)</f>
        <v>0</v>
      </c>
      <c r="AT2051" cm="1">
        <f t="array" ref="AT2051">IF(OR(COUNTIF(AB2051,$AZ$2:$AZ$19)),0,1)</f>
        <v>0</v>
      </c>
      <c r="AU2051" cm="1">
        <f t="array" ref="AU2051">IF(OR(COUNTIF(AC2051,$AZ$2:$AZ$19)),0,1)</f>
        <v>0</v>
      </c>
      <c r="AV2051" cm="1">
        <f t="array" ref="AV2051">IF(OR(COUNTIF(AD2051,$AZ$2:$AZ$19)),0,1)</f>
        <v>0</v>
      </c>
      <c r="AX2051">
        <f t="shared" ca="1" si="36"/>
        <v>0</v>
      </c>
    </row>
    <row r="2052" spans="1:50" x14ac:dyDescent="0.3">
      <c r="A2052" s="88" t="str" cm="1">
        <f t="array" aca="1" ref="A2052" ca="1">IF(AX2052&gt;0,'Licensee Info'!$A$2:$A$2,"#N/A")</f>
        <v>#N/A</v>
      </c>
      <c r="B2052" s="88" t="str">
        <f>'Cover Sheet'!$A$3</f>
        <v>[insert AFS Reporting Period]</v>
      </c>
      <c r="C2052" s="88" t="str">
        <f>'Cover Sheet'!$D$3</f>
        <v>[insert all medical and adult-use license record numbers covered by this AFS]</v>
      </c>
      <c r="D2052" s="88" t="str">
        <f>'Cover Sheet'!$A$6</f>
        <v>[insert name of firm]</v>
      </c>
      <c r="E2052" s="88" t="str">
        <f>'Cover Sheet'!$B$6</f>
        <v>[insert CPA name]</v>
      </c>
      <c r="F2052" s="88" t="str">
        <f>'Cover Sheet'!$B$8</f>
        <v>[insert CPA license number]</v>
      </c>
      <c r="G2052" s="88" t="str">
        <f>'Cover Sheet'!$D$6</f>
        <v>[insert direct email address]</v>
      </c>
      <c r="H2052" s="88" t="str">
        <f>'Cover Sheet'!$D$8</f>
        <v>[insert direct phone number]</v>
      </c>
      <c r="I2052" s="88" t="str">
        <f>'Cover Sheet'!$D$10</f>
        <v>[insert firm mailing address]</v>
      </c>
      <c r="J2052" s="88" t="str">
        <f>'Licensee Info'!$E$2</f>
        <v>Report not attested to correctly</v>
      </c>
      <c r="K2052" s="91" t="s">
        <v>310</v>
      </c>
      <c r="L2052" s="91">
        <v>1</v>
      </c>
      <c r="M2052" s="91">
        <v>2</v>
      </c>
      <c r="N2052" s="91">
        <v>7</v>
      </c>
      <c r="O2052" s="91">
        <v>6</v>
      </c>
      <c r="P2052" s="91"/>
      <c r="Q2052" s="91"/>
      <c r="R2052" s="91" t="str">
        <f ca="1">'E6 - Other Vendors'!$C$225</f>
        <v>[Autofilled based on inputs from part 1]</v>
      </c>
      <c r="S2052" s="91">
        <v>0</v>
      </c>
      <c r="T2052" s="91">
        <v>0</v>
      </c>
      <c r="U2052" s="91">
        <v>0</v>
      </c>
      <c r="V2052" s="91">
        <v>0</v>
      </c>
      <c r="W2052" s="91">
        <v>0</v>
      </c>
      <c r="X2052" s="91">
        <v>0</v>
      </c>
      <c r="Y2052" s="91">
        <v>0</v>
      </c>
      <c r="Z2052" s="91">
        <v>0</v>
      </c>
      <c r="AA2052" s="91">
        <v>0</v>
      </c>
      <c r="AB2052" s="91">
        <v>0</v>
      </c>
      <c r="AC2052" s="91">
        <v>0</v>
      </c>
      <c r="AD2052" s="91">
        <v>0</v>
      </c>
      <c r="AE2052" s="91"/>
      <c r="AF2052" s="91"/>
      <c r="AG2052" s="91"/>
      <c r="AH2052" s="91"/>
      <c r="AJ2052" cm="1">
        <f t="array" aca="1" ref="AJ2052" ca="1">IF(OR(COUNTIF(R2052,$AZ$2:$AZ$19)),0,1)</f>
        <v>0</v>
      </c>
      <c r="AK2052" cm="1">
        <f t="array" ref="AK2052">IF(OR(COUNTIF(S2052,$AZ$2:$AZ$19)),0,1)</f>
        <v>0</v>
      </c>
      <c r="AL2052" cm="1">
        <f t="array" ref="AL2052">IF(OR(COUNTIF(T2052,$AZ$2:$AZ$19)),0,1)</f>
        <v>0</v>
      </c>
      <c r="AM2052" cm="1">
        <f t="array" ref="AM2052">IF(OR(COUNTIF(U2052,$AZ$2:$AZ$19)),0,1)</f>
        <v>0</v>
      </c>
      <c r="AN2052" cm="1">
        <f t="array" ref="AN2052">IF(OR(COUNTIF(V2052,$AZ$2:$AZ$19)),0,1)</f>
        <v>0</v>
      </c>
      <c r="AO2052" cm="1">
        <f t="array" ref="AO2052">IF(OR(COUNTIF(W2052,$AZ$2:$AZ$19)),0,1)</f>
        <v>0</v>
      </c>
      <c r="AP2052" cm="1">
        <f t="array" ref="AP2052">IF(OR(COUNTIF(X2052,$AZ$2:$AZ$19)),0,1)</f>
        <v>0</v>
      </c>
      <c r="AQ2052" cm="1">
        <f t="array" ref="AQ2052">IF(OR(COUNTIF(Y2052,$AZ$2:$AZ$19)),0,1)</f>
        <v>0</v>
      </c>
      <c r="AR2052" cm="1">
        <f t="array" ref="AR2052">IF(OR(COUNTIF(Z2052,$AZ$2:$AZ$19)),0,1)</f>
        <v>0</v>
      </c>
      <c r="AS2052" cm="1">
        <f t="array" ref="AS2052">IF(OR(COUNTIF(AA2052,$AZ$2:$AZ$19)),0,1)</f>
        <v>0</v>
      </c>
      <c r="AT2052" cm="1">
        <f t="array" ref="AT2052">IF(OR(COUNTIF(AB2052,$AZ$2:$AZ$19)),0,1)</f>
        <v>0</v>
      </c>
      <c r="AU2052" cm="1">
        <f t="array" ref="AU2052">IF(OR(COUNTIF(AC2052,$AZ$2:$AZ$19)),0,1)</f>
        <v>0</v>
      </c>
      <c r="AV2052" cm="1">
        <f t="array" ref="AV2052">IF(OR(COUNTIF(AD2052,$AZ$2:$AZ$19)),0,1)</f>
        <v>0</v>
      </c>
      <c r="AX2052">
        <f t="shared" ca="1" si="36"/>
        <v>0</v>
      </c>
    </row>
    <row r="2053" spans="1:50" x14ac:dyDescent="0.3">
      <c r="A2053" s="92" t="str" cm="1">
        <f t="array" aca="1" ref="A2053" ca="1">IF(AX2053&gt;0,'Licensee Info'!$A$2:$A$2,"#N/A")</f>
        <v>#N/A</v>
      </c>
      <c r="B2053" s="88" t="str">
        <f>'Cover Sheet'!$A$3</f>
        <v>[insert AFS Reporting Period]</v>
      </c>
      <c r="C2053" s="88" t="str">
        <f>'Cover Sheet'!$D$3</f>
        <v>[insert all medical and adult-use license record numbers covered by this AFS]</v>
      </c>
      <c r="D2053" s="88" t="str">
        <f>'Cover Sheet'!$A$6</f>
        <v>[insert name of firm]</v>
      </c>
      <c r="E2053" s="88" t="str">
        <f>'Cover Sheet'!$B$6</f>
        <v>[insert CPA name]</v>
      </c>
      <c r="F2053" s="88" t="str">
        <f>'Cover Sheet'!$B$8</f>
        <v>[insert CPA license number]</v>
      </c>
      <c r="G2053" s="88" t="str">
        <f>'Cover Sheet'!$D$6</f>
        <v>[insert direct email address]</v>
      </c>
      <c r="H2053" s="88" t="str">
        <f>'Cover Sheet'!$D$8</f>
        <v>[insert direct phone number]</v>
      </c>
      <c r="I2053" s="88" t="str">
        <f>'Cover Sheet'!$D$10</f>
        <v>[insert firm mailing address]</v>
      </c>
      <c r="J2053" s="88" t="str">
        <f>'Licensee Info'!$E$2</f>
        <v>Report not attested to correctly</v>
      </c>
      <c r="K2053" t="s">
        <v>310</v>
      </c>
      <c r="L2053">
        <v>1</v>
      </c>
      <c r="M2053">
        <v>2</v>
      </c>
      <c r="N2053">
        <v>7</v>
      </c>
      <c r="O2053">
        <v>7</v>
      </c>
      <c r="R2053" t="str">
        <f ca="1">'E6 - Other Vendors'!$C$225</f>
        <v>[Autofilled based on inputs from part 1]</v>
      </c>
      <c r="S2053">
        <v>0</v>
      </c>
      <c r="T2053">
        <v>0</v>
      </c>
      <c r="U2053">
        <v>0</v>
      </c>
      <c r="V2053">
        <v>0</v>
      </c>
      <c r="W2053">
        <v>0</v>
      </c>
      <c r="X2053">
        <v>0</v>
      </c>
      <c r="Y2053">
        <v>0</v>
      </c>
      <c r="Z2053">
        <v>0</v>
      </c>
      <c r="AA2053">
        <v>0</v>
      </c>
      <c r="AB2053">
        <v>0</v>
      </c>
      <c r="AC2053">
        <v>0</v>
      </c>
      <c r="AD2053">
        <v>0</v>
      </c>
      <c r="AJ2053" cm="1">
        <f t="array" aca="1" ref="AJ2053" ca="1">IF(OR(COUNTIF(R2053,$AZ$2:$AZ$19)),0,1)</f>
        <v>0</v>
      </c>
      <c r="AK2053" cm="1">
        <f t="array" ref="AK2053">IF(OR(COUNTIF(S2053,$AZ$2:$AZ$19)),0,1)</f>
        <v>0</v>
      </c>
      <c r="AL2053" cm="1">
        <f t="array" ref="AL2053">IF(OR(COUNTIF(T2053,$AZ$2:$AZ$19)),0,1)</f>
        <v>0</v>
      </c>
      <c r="AM2053" cm="1">
        <f t="array" ref="AM2053">IF(OR(COUNTIF(U2053,$AZ$2:$AZ$19)),0,1)</f>
        <v>0</v>
      </c>
      <c r="AN2053" cm="1">
        <f t="array" ref="AN2053">IF(OR(COUNTIF(V2053,$AZ$2:$AZ$19)),0,1)</f>
        <v>0</v>
      </c>
      <c r="AO2053" cm="1">
        <f t="array" ref="AO2053">IF(OR(COUNTIF(W2053,$AZ$2:$AZ$19)),0,1)</f>
        <v>0</v>
      </c>
      <c r="AP2053" cm="1">
        <f t="array" ref="AP2053">IF(OR(COUNTIF(X2053,$AZ$2:$AZ$19)),0,1)</f>
        <v>0</v>
      </c>
      <c r="AQ2053" cm="1">
        <f t="array" ref="AQ2053">IF(OR(COUNTIF(Y2053,$AZ$2:$AZ$19)),0,1)</f>
        <v>0</v>
      </c>
      <c r="AR2053" cm="1">
        <f t="array" ref="AR2053">IF(OR(COUNTIF(Z2053,$AZ$2:$AZ$19)),0,1)</f>
        <v>0</v>
      </c>
      <c r="AS2053" cm="1">
        <f t="array" ref="AS2053">IF(OR(COUNTIF(AA2053,$AZ$2:$AZ$19)),0,1)</f>
        <v>0</v>
      </c>
      <c r="AT2053" cm="1">
        <f t="array" ref="AT2053">IF(OR(COUNTIF(AB2053,$AZ$2:$AZ$19)),0,1)</f>
        <v>0</v>
      </c>
      <c r="AU2053" cm="1">
        <f t="array" ref="AU2053">IF(OR(COUNTIF(AC2053,$AZ$2:$AZ$19)),0,1)</f>
        <v>0</v>
      </c>
      <c r="AV2053" cm="1">
        <f t="array" ref="AV2053">IF(OR(COUNTIF(AD2053,$AZ$2:$AZ$19)),0,1)</f>
        <v>0</v>
      </c>
      <c r="AX2053">
        <f t="shared" ca="1" si="36"/>
        <v>0</v>
      </c>
    </row>
    <row r="2054" spans="1:50" x14ac:dyDescent="0.3">
      <c r="A2054" s="88" t="str" cm="1">
        <f t="array" aca="1" ref="A2054" ca="1">IF(AX2054&gt;0,'Licensee Info'!$A$2:$A$2,"#N/A")</f>
        <v>#N/A</v>
      </c>
      <c r="B2054" s="88" t="str">
        <f>'Cover Sheet'!$A$3</f>
        <v>[insert AFS Reporting Period]</v>
      </c>
      <c r="C2054" s="88" t="str">
        <f>'Cover Sheet'!$D$3</f>
        <v>[insert all medical and adult-use license record numbers covered by this AFS]</v>
      </c>
      <c r="D2054" s="88" t="str">
        <f>'Cover Sheet'!$A$6</f>
        <v>[insert name of firm]</v>
      </c>
      <c r="E2054" s="88" t="str">
        <f>'Cover Sheet'!$B$6</f>
        <v>[insert CPA name]</v>
      </c>
      <c r="F2054" s="88" t="str">
        <f>'Cover Sheet'!$B$8</f>
        <v>[insert CPA license number]</v>
      </c>
      <c r="G2054" s="88" t="str">
        <f>'Cover Sheet'!$D$6</f>
        <v>[insert direct email address]</v>
      </c>
      <c r="H2054" s="88" t="str">
        <f>'Cover Sheet'!$D$8</f>
        <v>[insert direct phone number]</v>
      </c>
      <c r="I2054" s="88" t="str">
        <f>'Cover Sheet'!$D$10</f>
        <v>[insert firm mailing address]</v>
      </c>
      <c r="J2054" s="88" t="str">
        <f>'Licensee Info'!$E$2</f>
        <v>Report not attested to correctly</v>
      </c>
      <c r="K2054" s="91" t="s">
        <v>310</v>
      </c>
      <c r="L2054" s="91">
        <v>1</v>
      </c>
      <c r="M2054" s="91">
        <v>2</v>
      </c>
      <c r="N2054" s="91">
        <v>7</v>
      </c>
      <c r="O2054" s="91">
        <v>8</v>
      </c>
      <c r="P2054" s="91"/>
      <c r="Q2054" s="91"/>
      <c r="R2054" s="91" t="str">
        <f ca="1">'E6 - Other Vendors'!$C$225</f>
        <v>[Autofilled based on inputs from part 1]</v>
      </c>
      <c r="S2054" s="91">
        <v>0</v>
      </c>
      <c r="T2054" s="91">
        <v>0</v>
      </c>
      <c r="U2054" s="91">
        <v>0</v>
      </c>
      <c r="V2054" s="91">
        <v>0</v>
      </c>
      <c r="W2054" s="91">
        <v>0</v>
      </c>
      <c r="X2054" s="91">
        <v>0</v>
      </c>
      <c r="Y2054" s="91">
        <v>0</v>
      </c>
      <c r="Z2054" s="91">
        <v>0</v>
      </c>
      <c r="AA2054" s="91">
        <v>0</v>
      </c>
      <c r="AB2054" s="91">
        <v>0</v>
      </c>
      <c r="AC2054" s="91">
        <v>0</v>
      </c>
      <c r="AD2054" s="91">
        <v>0</v>
      </c>
      <c r="AE2054" s="91"/>
      <c r="AF2054" s="91"/>
      <c r="AG2054" s="91"/>
      <c r="AH2054" s="91"/>
      <c r="AJ2054" cm="1">
        <f t="array" aca="1" ref="AJ2054" ca="1">IF(OR(COUNTIF(R2054,$AZ$2:$AZ$19)),0,1)</f>
        <v>0</v>
      </c>
      <c r="AK2054" cm="1">
        <f t="array" ref="AK2054">IF(OR(COUNTIF(S2054,$AZ$2:$AZ$19)),0,1)</f>
        <v>0</v>
      </c>
      <c r="AL2054" cm="1">
        <f t="array" ref="AL2054">IF(OR(COUNTIF(T2054,$AZ$2:$AZ$19)),0,1)</f>
        <v>0</v>
      </c>
      <c r="AM2054" cm="1">
        <f t="array" ref="AM2054">IF(OR(COUNTIF(U2054,$AZ$2:$AZ$19)),0,1)</f>
        <v>0</v>
      </c>
      <c r="AN2054" cm="1">
        <f t="array" ref="AN2054">IF(OR(COUNTIF(V2054,$AZ$2:$AZ$19)),0,1)</f>
        <v>0</v>
      </c>
      <c r="AO2054" cm="1">
        <f t="array" ref="AO2054">IF(OR(COUNTIF(W2054,$AZ$2:$AZ$19)),0,1)</f>
        <v>0</v>
      </c>
      <c r="AP2054" cm="1">
        <f t="array" ref="AP2054">IF(OR(COUNTIF(X2054,$AZ$2:$AZ$19)),0,1)</f>
        <v>0</v>
      </c>
      <c r="AQ2054" cm="1">
        <f t="array" ref="AQ2054">IF(OR(COUNTIF(Y2054,$AZ$2:$AZ$19)),0,1)</f>
        <v>0</v>
      </c>
      <c r="AR2054" cm="1">
        <f t="array" ref="AR2054">IF(OR(COUNTIF(Z2054,$AZ$2:$AZ$19)),0,1)</f>
        <v>0</v>
      </c>
      <c r="AS2054" cm="1">
        <f t="array" ref="AS2054">IF(OR(COUNTIF(AA2054,$AZ$2:$AZ$19)),0,1)</f>
        <v>0</v>
      </c>
      <c r="AT2054" cm="1">
        <f t="array" ref="AT2054">IF(OR(COUNTIF(AB2054,$AZ$2:$AZ$19)),0,1)</f>
        <v>0</v>
      </c>
      <c r="AU2054" cm="1">
        <f t="array" ref="AU2054">IF(OR(COUNTIF(AC2054,$AZ$2:$AZ$19)),0,1)</f>
        <v>0</v>
      </c>
      <c r="AV2054" cm="1">
        <f t="array" ref="AV2054">IF(OR(COUNTIF(AD2054,$AZ$2:$AZ$19)),0,1)</f>
        <v>0</v>
      </c>
      <c r="AX2054">
        <f t="shared" ca="1" si="36"/>
        <v>0</v>
      </c>
    </row>
    <row r="2055" spans="1:50" x14ac:dyDescent="0.3">
      <c r="A2055" s="92" t="str" cm="1">
        <f t="array" aca="1" ref="A2055" ca="1">IF(AX2055&gt;0,'Licensee Info'!$A$2:$A$2,"#N/A")</f>
        <v>#N/A</v>
      </c>
      <c r="B2055" s="88" t="str">
        <f>'Cover Sheet'!$A$3</f>
        <v>[insert AFS Reporting Period]</v>
      </c>
      <c r="C2055" s="88" t="str">
        <f>'Cover Sheet'!$D$3</f>
        <v>[insert all medical and adult-use license record numbers covered by this AFS]</v>
      </c>
      <c r="D2055" s="88" t="str">
        <f>'Cover Sheet'!$A$6</f>
        <v>[insert name of firm]</v>
      </c>
      <c r="E2055" s="88" t="str">
        <f>'Cover Sheet'!$B$6</f>
        <v>[insert CPA name]</v>
      </c>
      <c r="F2055" s="88" t="str">
        <f>'Cover Sheet'!$B$8</f>
        <v>[insert CPA license number]</v>
      </c>
      <c r="G2055" s="88" t="str">
        <f>'Cover Sheet'!$D$6</f>
        <v>[insert direct email address]</v>
      </c>
      <c r="H2055" s="88" t="str">
        <f>'Cover Sheet'!$D$8</f>
        <v>[insert direct phone number]</v>
      </c>
      <c r="I2055" s="88" t="str">
        <f>'Cover Sheet'!$D$10</f>
        <v>[insert firm mailing address]</v>
      </c>
      <c r="J2055" s="88" t="str">
        <f>'Licensee Info'!$E$2</f>
        <v>Report not attested to correctly</v>
      </c>
      <c r="K2055" t="s">
        <v>310</v>
      </c>
      <c r="L2055">
        <v>1</v>
      </c>
      <c r="M2055">
        <v>2</v>
      </c>
      <c r="N2055">
        <v>7</v>
      </c>
      <c r="O2055">
        <v>9</v>
      </c>
      <c r="R2055" t="str">
        <f ca="1">'E6 - Other Vendors'!$C$225</f>
        <v>[Autofilled based on inputs from part 1]</v>
      </c>
      <c r="S2055">
        <v>0</v>
      </c>
      <c r="T2055">
        <v>0</v>
      </c>
      <c r="U2055">
        <v>0</v>
      </c>
      <c r="V2055">
        <v>0</v>
      </c>
      <c r="W2055">
        <v>0</v>
      </c>
      <c r="X2055">
        <v>0</v>
      </c>
      <c r="Y2055">
        <v>0</v>
      </c>
      <c r="Z2055">
        <v>0</v>
      </c>
      <c r="AA2055">
        <v>0</v>
      </c>
      <c r="AB2055">
        <v>0</v>
      </c>
      <c r="AC2055">
        <v>0</v>
      </c>
      <c r="AD2055">
        <v>0</v>
      </c>
      <c r="AJ2055" cm="1">
        <f t="array" aca="1" ref="AJ2055" ca="1">IF(OR(COUNTIF(R2055,$AZ$2:$AZ$19)),0,1)</f>
        <v>0</v>
      </c>
      <c r="AK2055" cm="1">
        <f t="array" ref="AK2055">IF(OR(COUNTIF(S2055,$AZ$2:$AZ$19)),0,1)</f>
        <v>0</v>
      </c>
      <c r="AL2055" cm="1">
        <f t="array" ref="AL2055">IF(OR(COUNTIF(T2055,$AZ$2:$AZ$19)),0,1)</f>
        <v>0</v>
      </c>
      <c r="AM2055" cm="1">
        <f t="array" ref="AM2055">IF(OR(COUNTIF(U2055,$AZ$2:$AZ$19)),0,1)</f>
        <v>0</v>
      </c>
      <c r="AN2055" cm="1">
        <f t="array" ref="AN2055">IF(OR(COUNTIF(V2055,$AZ$2:$AZ$19)),0,1)</f>
        <v>0</v>
      </c>
      <c r="AO2055" cm="1">
        <f t="array" ref="AO2055">IF(OR(COUNTIF(W2055,$AZ$2:$AZ$19)),0,1)</f>
        <v>0</v>
      </c>
      <c r="AP2055" cm="1">
        <f t="array" ref="AP2055">IF(OR(COUNTIF(X2055,$AZ$2:$AZ$19)),0,1)</f>
        <v>0</v>
      </c>
      <c r="AQ2055" cm="1">
        <f t="array" ref="AQ2055">IF(OR(COUNTIF(Y2055,$AZ$2:$AZ$19)),0,1)</f>
        <v>0</v>
      </c>
      <c r="AR2055" cm="1">
        <f t="array" ref="AR2055">IF(OR(COUNTIF(Z2055,$AZ$2:$AZ$19)),0,1)</f>
        <v>0</v>
      </c>
      <c r="AS2055" cm="1">
        <f t="array" ref="AS2055">IF(OR(COUNTIF(AA2055,$AZ$2:$AZ$19)),0,1)</f>
        <v>0</v>
      </c>
      <c r="AT2055" cm="1">
        <f t="array" ref="AT2055">IF(OR(COUNTIF(AB2055,$AZ$2:$AZ$19)),0,1)</f>
        <v>0</v>
      </c>
      <c r="AU2055" cm="1">
        <f t="array" ref="AU2055">IF(OR(COUNTIF(AC2055,$AZ$2:$AZ$19)),0,1)</f>
        <v>0</v>
      </c>
      <c r="AV2055" cm="1">
        <f t="array" ref="AV2055">IF(OR(COUNTIF(AD2055,$AZ$2:$AZ$19)),0,1)</f>
        <v>0</v>
      </c>
      <c r="AX2055">
        <f t="shared" ca="1" si="36"/>
        <v>0</v>
      </c>
    </row>
    <row r="2056" spans="1:50" x14ac:dyDescent="0.3">
      <c r="A2056" s="88" t="str" cm="1">
        <f t="array" aca="1" ref="A2056" ca="1">IF(AX2056&gt;0,'Licensee Info'!$A$2:$A$2,"#N/A")</f>
        <v>#N/A</v>
      </c>
      <c r="B2056" s="88" t="str">
        <f>'Cover Sheet'!$A$3</f>
        <v>[insert AFS Reporting Period]</v>
      </c>
      <c r="C2056" s="88" t="str">
        <f>'Cover Sheet'!$D$3</f>
        <v>[insert all medical and adult-use license record numbers covered by this AFS]</v>
      </c>
      <c r="D2056" s="88" t="str">
        <f>'Cover Sheet'!$A$6</f>
        <v>[insert name of firm]</v>
      </c>
      <c r="E2056" s="88" t="str">
        <f>'Cover Sheet'!$B$6</f>
        <v>[insert CPA name]</v>
      </c>
      <c r="F2056" s="88" t="str">
        <f>'Cover Sheet'!$B$8</f>
        <v>[insert CPA license number]</v>
      </c>
      <c r="G2056" s="88" t="str">
        <f>'Cover Sheet'!$D$6</f>
        <v>[insert direct email address]</v>
      </c>
      <c r="H2056" s="88" t="str">
        <f>'Cover Sheet'!$D$8</f>
        <v>[insert direct phone number]</v>
      </c>
      <c r="I2056" s="88" t="str">
        <f>'Cover Sheet'!$D$10</f>
        <v>[insert firm mailing address]</v>
      </c>
      <c r="J2056" s="88" t="str">
        <f>'Licensee Info'!$E$2</f>
        <v>Report not attested to correctly</v>
      </c>
      <c r="K2056" s="91" t="s">
        <v>310</v>
      </c>
      <c r="L2056" s="91">
        <v>1</v>
      </c>
      <c r="M2056" s="91">
        <v>2</v>
      </c>
      <c r="N2056" s="91">
        <v>7</v>
      </c>
      <c r="O2056" s="91">
        <v>10</v>
      </c>
      <c r="P2056" s="91"/>
      <c r="Q2056" s="91"/>
      <c r="R2056" s="91" t="str">
        <f ca="1">'E6 - Other Vendors'!$C$225</f>
        <v>[Autofilled based on inputs from part 1]</v>
      </c>
      <c r="S2056" s="91">
        <v>0</v>
      </c>
      <c r="T2056" s="91">
        <v>0</v>
      </c>
      <c r="U2056" s="91">
        <v>0</v>
      </c>
      <c r="V2056" s="91">
        <v>0</v>
      </c>
      <c r="W2056" s="91">
        <v>0</v>
      </c>
      <c r="X2056" s="91">
        <v>0</v>
      </c>
      <c r="Y2056" s="91">
        <v>0</v>
      </c>
      <c r="Z2056" s="91">
        <v>0</v>
      </c>
      <c r="AA2056" s="91">
        <v>0</v>
      </c>
      <c r="AB2056" s="91">
        <v>0</v>
      </c>
      <c r="AC2056" s="91">
        <v>0</v>
      </c>
      <c r="AD2056" s="91">
        <v>0</v>
      </c>
      <c r="AE2056" s="91"/>
      <c r="AF2056" s="91"/>
      <c r="AG2056" s="91"/>
      <c r="AH2056" s="91"/>
      <c r="AJ2056" cm="1">
        <f t="array" aca="1" ref="AJ2056" ca="1">IF(OR(COUNTIF(R2056,$AZ$2:$AZ$19)),0,1)</f>
        <v>0</v>
      </c>
      <c r="AK2056" cm="1">
        <f t="array" ref="AK2056">IF(OR(COUNTIF(S2056,$AZ$2:$AZ$19)),0,1)</f>
        <v>0</v>
      </c>
      <c r="AL2056" cm="1">
        <f t="array" ref="AL2056">IF(OR(COUNTIF(T2056,$AZ$2:$AZ$19)),0,1)</f>
        <v>0</v>
      </c>
      <c r="AM2056" cm="1">
        <f t="array" ref="AM2056">IF(OR(COUNTIF(U2056,$AZ$2:$AZ$19)),0,1)</f>
        <v>0</v>
      </c>
      <c r="AN2056" cm="1">
        <f t="array" ref="AN2056">IF(OR(COUNTIF(V2056,$AZ$2:$AZ$19)),0,1)</f>
        <v>0</v>
      </c>
      <c r="AO2056" cm="1">
        <f t="array" ref="AO2056">IF(OR(COUNTIF(W2056,$AZ$2:$AZ$19)),0,1)</f>
        <v>0</v>
      </c>
      <c r="AP2056" cm="1">
        <f t="array" ref="AP2056">IF(OR(COUNTIF(X2056,$AZ$2:$AZ$19)),0,1)</f>
        <v>0</v>
      </c>
      <c r="AQ2056" cm="1">
        <f t="array" ref="AQ2056">IF(OR(COUNTIF(Y2056,$AZ$2:$AZ$19)),0,1)</f>
        <v>0</v>
      </c>
      <c r="AR2056" cm="1">
        <f t="array" ref="AR2056">IF(OR(COUNTIF(Z2056,$AZ$2:$AZ$19)),0,1)</f>
        <v>0</v>
      </c>
      <c r="AS2056" cm="1">
        <f t="array" ref="AS2056">IF(OR(COUNTIF(AA2056,$AZ$2:$AZ$19)),0,1)</f>
        <v>0</v>
      </c>
      <c r="AT2056" cm="1">
        <f t="array" ref="AT2056">IF(OR(COUNTIF(AB2056,$AZ$2:$AZ$19)),0,1)</f>
        <v>0</v>
      </c>
      <c r="AU2056" cm="1">
        <f t="array" ref="AU2056">IF(OR(COUNTIF(AC2056,$AZ$2:$AZ$19)),0,1)</f>
        <v>0</v>
      </c>
      <c r="AV2056" cm="1">
        <f t="array" ref="AV2056">IF(OR(COUNTIF(AD2056,$AZ$2:$AZ$19)),0,1)</f>
        <v>0</v>
      </c>
      <c r="AX2056">
        <f t="shared" ca="1" si="36"/>
        <v>0</v>
      </c>
    </row>
    <row r="2057" spans="1:50" x14ac:dyDescent="0.3">
      <c r="A2057" s="92" t="str" cm="1">
        <f t="array" aca="1" ref="A2057" ca="1">IF(AX2057&gt;0,'Licensee Info'!$A$2:$A$2,"#N/A")</f>
        <v>#N/A</v>
      </c>
      <c r="B2057" s="88" t="str">
        <f>'Cover Sheet'!$A$3</f>
        <v>[insert AFS Reporting Period]</v>
      </c>
      <c r="C2057" s="88" t="str">
        <f>'Cover Sheet'!$D$3</f>
        <v>[insert all medical and adult-use license record numbers covered by this AFS]</v>
      </c>
      <c r="D2057" s="88" t="str">
        <f>'Cover Sheet'!$A$6</f>
        <v>[insert name of firm]</v>
      </c>
      <c r="E2057" s="88" t="str">
        <f>'Cover Sheet'!$B$6</f>
        <v>[insert CPA name]</v>
      </c>
      <c r="F2057" s="88" t="str">
        <f>'Cover Sheet'!$B$8</f>
        <v>[insert CPA license number]</v>
      </c>
      <c r="G2057" s="88" t="str">
        <f>'Cover Sheet'!$D$6</f>
        <v>[insert direct email address]</v>
      </c>
      <c r="H2057" s="88" t="str">
        <f>'Cover Sheet'!$D$8</f>
        <v>[insert direct phone number]</v>
      </c>
      <c r="I2057" s="88" t="str">
        <f>'Cover Sheet'!$D$10</f>
        <v>[insert firm mailing address]</v>
      </c>
      <c r="J2057" s="88" t="str">
        <f>'Licensee Info'!$E$2</f>
        <v>Report not attested to correctly</v>
      </c>
      <c r="K2057" t="s">
        <v>310</v>
      </c>
      <c r="L2057">
        <v>1</v>
      </c>
      <c r="M2057">
        <v>2</v>
      </c>
      <c r="N2057">
        <v>7</v>
      </c>
      <c r="O2057">
        <v>11</v>
      </c>
      <c r="R2057" t="str">
        <f ca="1">'E6 - Other Vendors'!$C$225</f>
        <v>[Autofilled based on inputs from part 1]</v>
      </c>
      <c r="S2057">
        <v>0</v>
      </c>
      <c r="T2057">
        <v>0</v>
      </c>
      <c r="U2057">
        <v>0</v>
      </c>
      <c r="V2057">
        <v>0</v>
      </c>
      <c r="W2057">
        <v>0</v>
      </c>
      <c r="X2057">
        <v>0</v>
      </c>
      <c r="Y2057">
        <v>0</v>
      </c>
      <c r="Z2057">
        <v>0</v>
      </c>
      <c r="AA2057">
        <v>0</v>
      </c>
      <c r="AB2057">
        <v>0</v>
      </c>
      <c r="AC2057">
        <v>0</v>
      </c>
      <c r="AD2057">
        <v>0</v>
      </c>
      <c r="AJ2057" cm="1">
        <f t="array" aca="1" ref="AJ2057" ca="1">IF(OR(COUNTIF(R2057,$AZ$2:$AZ$19)),0,1)</f>
        <v>0</v>
      </c>
      <c r="AK2057" cm="1">
        <f t="array" ref="AK2057">IF(OR(COUNTIF(S2057,$AZ$2:$AZ$19)),0,1)</f>
        <v>0</v>
      </c>
      <c r="AL2057" cm="1">
        <f t="array" ref="AL2057">IF(OR(COUNTIF(T2057,$AZ$2:$AZ$19)),0,1)</f>
        <v>0</v>
      </c>
      <c r="AM2057" cm="1">
        <f t="array" ref="AM2057">IF(OR(COUNTIF(U2057,$AZ$2:$AZ$19)),0,1)</f>
        <v>0</v>
      </c>
      <c r="AN2057" cm="1">
        <f t="array" ref="AN2057">IF(OR(COUNTIF(V2057,$AZ$2:$AZ$19)),0,1)</f>
        <v>0</v>
      </c>
      <c r="AO2057" cm="1">
        <f t="array" ref="AO2057">IF(OR(COUNTIF(W2057,$AZ$2:$AZ$19)),0,1)</f>
        <v>0</v>
      </c>
      <c r="AP2057" cm="1">
        <f t="array" ref="AP2057">IF(OR(COUNTIF(X2057,$AZ$2:$AZ$19)),0,1)</f>
        <v>0</v>
      </c>
      <c r="AQ2057" cm="1">
        <f t="array" ref="AQ2057">IF(OR(COUNTIF(Y2057,$AZ$2:$AZ$19)),0,1)</f>
        <v>0</v>
      </c>
      <c r="AR2057" cm="1">
        <f t="array" ref="AR2057">IF(OR(COUNTIF(Z2057,$AZ$2:$AZ$19)),0,1)</f>
        <v>0</v>
      </c>
      <c r="AS2057" cm="1">
        <f t="array" ref="AS2057">IF(OR(COUNTIF(AA2057,$AZ$2:$AZ$19)),0,1)</f>
        <v>0</v>
      </c>
      <c r="AT2057" cm="1">
        <f t="array" ref="AT2057">IF(OR(COUNTIF(AB2057,$AZ$2:$AZ$19)),0,1)</f>
        <v>0</v>
      </c>
      <c r="AU2057" cm="1">
        <f t="array" ref="AU2057">IF(OR(COUNTIF(AC2057,$AZ$2:$AZ$19)),0,1)</f>
        <v>0</v>
      </c>
      <c r="AV2057" cm="1">
        <f t="array" ref="AV2057">IF(OR(COUNTIF(AD2057,$AZ$2:$AZ$19)),0,1)</f>
        <v>0</v>
      </c>
      <c r="AX2057">
        <f t="shared" ca="1" si="36"/>
        <v>0</v>
      </c>
    </row>
    <row r="2058" spans="1:50" x14ac:dyDescent="0.3">
      <c r="A2058" s="88" t="str" cm="1">
        <f t="array" aca="1" ref="A2058" ca="1">IF(AX2058&gt;0,'Licensee Info'!$A$2:$A$2,"#N/A")</f>
        <v>#N/A</v>
      </c>
      <c r="B2058" s="88" t="str">
        <f>'Cover Sheet'!$A$3</f>
        <v>[insert AFS Reporting Period]</v>
      </c>
      <c r="C2058" s="88" t="str">
        <f>'Cover Sheet'!$D$3</f>
        <v>[insert all medical and adult-use license record numbers covered by this AFS]</v>
      </c>
      <c r="D2058" s="88" t="str">
        <f>'Cover Sheet'!$A$6</f>
        <v>[insert name of firm]</v>
      </c>
      <c r="E2058" s="88" t="str">
        <f>'Cover Sheet'!$B$6</f>
        <v>[insert CPA name]</v>
      </c>
      <c r="F2058" s="88" t="str">
        <f>'Cover Sheet'!$B$8</f>
        <v>[insert CPA license number]</v>
      </c>
      <c r="G2058" s="88" t="str">
        <f>'Cover Sheet'!$D$6</f>
        <v>[insert direct email address]</v>
      </c>
      <c r="H2058" s="88" t="str">
        <f>'Cover Sheet'!$D$8</f>
        <v>[insert direct phone number]</v>
      </c>
      <c r="I2058" s="88" t="str">
        <f>'Cover Sheet'!$D$10</f>
        <v>[insert firm mailing address]</v>
      </c>
      <c r="J2058" s="88" t="str">
        <f>'Licensee Info'!$E$2</f>
        <v>Report not attested to correctly</v>
      </c>
      <c r="K2058" s="91" t="s">
        <v>310</v>
      </c>
      <c r="L2058" s="91">
        <v>1</v>
      </c>
      <c r="M2058" s="91">
        <v>2</v>
      </c>
      <c r="N2058" s="91">
        <v>7</v>
      </c>
      <c r="O2058" s="91">
        <v>12</v>
      </c>
      <c r="P2058" s="91"/>
      <c r="Q2058" s="91"/>
      <c r="R2058" s="91" t="str">
        <f ca="1">'E6 - Other Vendors'!$C$225</f>
        <v>[Autofilled based on inputs from part 1]</v>
      </c>
      <c r="S2058" s="91">
        <v>0</v>
      </c>
      <c r="T2058" s="91">
        <v>0</v>
      </c>
      <c r="U2058" s="91">
        <v>0</v>
      </c>
      <c r="V2058" s="91">
        <v>0</v>
      </c>
      <c r="W2058" s="91">
        <v>0</v>
      </c>
      <c r="X2058" s="91">
        <v>0</v>
      </c>
      <c r="Y2058" s="91">
        <v>0</v>
      </c>
      <c r="Z2058" s="91">
        <v>0</v>
      </c>
      <c r="AA2058" s="91">
        <v>0</v>
      </c>
      <c r="AB2058" s="91">
        <v>0</v>
      </c>
      <c r="AC2058" s="91">
        <v>0</v>
      </c>
      <c r="AD2058" s="91">
        <v>0</v>
      </c>
      <c r="AE2058" s="91"/>
      <c r="AF2058" s="91"/>
      <c r="AG2058" s="91"/>
      <c r="AH2058" s="91"/>
      <c r="AJ2058" cm="1">
        <f t="array" aca="1" ref="AJ2058" ca="1">IF(OR(COUNTIF(R2058,$AZ$2:$AZ$19)),0,1)</f>
        <v>0</v>
      </c>
      <c r="AK2058" cm="1">
        <f t="array" ref="AK2058">IF(OR(COUNTIF(S2058,$AZ$2:$AZ$19)),0,1)</f>
        <v>0</v>
      </c>
      <c r="AL2058" cm="1">
        <f t="array" ref="AL2058">IF(OR(COUNTIF(T2058,$AZ$2:$AZ$19)),0,1)</f>
        <v>0</v>
      </c>
      <c r="AM2058" cm="1">
        <f t="array" ref="AM2058">IF(OR(COUNTIF(U2058,$AZ$2:$AZ$19)),0,1)</f>
        <v>0</v>
      </c>
      <c r="AN2058" cm="1">
        <f t="array" ref="AN2058">IF(OR(COUNTIF(V2058,$AZ$2:$AZ$19)),0,1)</f>
        <v>0</v>
      </c>
      <c r="AO2058" cm="1">
        <f t="array" ref="AO2058">IF(OR(COUNTIF(W2058,$AZ$2:$AZ$19)),0,1)</f>
        <v>0</v>
      </c>
      <c r="AP2058" cm="1">
        <f t="array" ref="AP2058">IF(OR(COUNTIF(X2058,$AZ$2:$AZ$19)),0,1)</f>
        <v>0</v>
      </c>
      <c r="AQ2058" cm="1">
        <f t="array" ref="AQ2058">IF(OR(COUNTIF(Y2058,$AZ$2:$AZ$19)),0,1)</f>
        <v>0</v>
      </c>
      <c r="AR2058" cm="1">
        <f t="array" ref="AR2058">IF(OR(COUNTIF(Z2058,$AZ$2:$AZ$19)),0,1)</f>
        <v>0</v>
      </c>
      <c r="AS2058" cm="1">
        <f t="array" ref="AS2058">IF(OR(COUNTIF(AA2058,$AZ$2:$AZ$19)),0,1)</f>
        <v>0</v>
      </c>
      <c r="AT2058" cm="1">
        <f t="array" ref="AT2058">IF(OR(COUNTIF(AB2058,$AZ$2:$AZ$19)),0,1)</f>
        <v>0</v>
      </c>
      <c r="AU2058" cm="1">
        <f t="array" ref="AU2058">IF(OR(COUNTIF(AC2058,$AZ$2:$AZ$19)),0,1)</f>
        <v>0</v>
      </c>
      <c r="AV2058" cm="1">
        <f t="array" ref="AV2058">IF(OR(COUNTIF(AD2058,$AZ$2:$AZ$19)),0,1)</f>
        <v>0</v>
      </c>
      <c r="AX2058">
        <f t="shared" ca="1" si="36"/>
        <v>0</v>
      </c>
    </row>
    <row r="2059" spans="1:50" x14ac:dyDescent="0.3">
      <c r="A2059" s="92" t="str" cm="1">
        <f t="array" ref="A2059">IF(AX2059&gt;0,'Licensee Info'!$A$2:$A$2,"#N/A")</f>
        <v>#N/A</v>
      </c>
      <c r="B2059" s="88" t="str">
        <f>'Cover Sheet'!$A$3</f>
        <v>[insert AFS Reporting Period]</v>
      </c>
      <c r="C2059" s="88" t="str">
        <f>'Cover Sheet'!$D$3</f>
        <v>[insert all medical and adult-use license record numbers covered by this AFS]</v>
      </c>
      <c r="D2059" s="88" t="str">
        <f>'Cover Sheet'!$A$6</f>
        <v>[insert name of firm]</v>
      </c>
      <c r="E2059" s="88" t="str">
        <f>'Cover Sheet'!$B$6</f>
        <v>[insert CPA name]</v>
      </c>
      <c r="F2059" s="88" t="str">
        <f>'Cover Sheet'!$B$8</f>
        <v>[insert CPA license number]</v>
      </c>
      <c r="G2059" s="88" t="str">
        <f>'Cover Sheet'!$D$6</f>
        <v>[insert direct email address]</v>
      </c>
      <c r="H2059" s="88" t="str">
        <f>'Cover Sheet'!$D$8</f>
        <v>[insert direct phone number]</v>
      </c>
      <c r="I2059" s="88" t="str">
        <f>'Cover Sheet'!$D$10</f>
        <v>[insert firm mailing address]</v>
      </c>
      <c r="J2059" s="88" t="str">
        <f>'Licensee Info'!$E$2</f>
        <v>Report not attested to correctly</v>
      </c>
      <c r="K2059" t="s">
        <v>310</v>
      </c>
      <c r="L2059">
        <v>1</v>
      </c>
      <c r="M2059" t="s">
        <v>284</v>
      </c>
      <c r="N2059">
        <v>7</v>
      </c>
      <c r="O2059">
        <v>1</v>
      </c>
      <c r="R2059" cm="1">
        <f t="array" ref="R2059:W2068">'E6 - Other Vendors'!$A$241:$F$250</f>
        <v>0</v>
      </c>
      <c r="S2059">
        <v>0</v>
      </c>
      <c r="T2059">
        <v>0</v>
      </c>
      <c r="U2059">
        <v>0</v>
      </c>
      <c r="V2059">
        <v>0</v>
      </c>
      <c r="W2059">
        <v>0</v>
      </c>
      <c r="X2059">
        <v>0</v>
      </c>
      <c r="Y2059">
        <v>0</v>
      </c>
      <c r="Z2059">
        <v>0</v>
      </c>
      <c r="AA2059">
        <v>0</v>
      </c>
      <c r="AB2059">
        <v>0</v>
      </c>
      <c r="AC2059">
        <v>0</v>
      </c>
      <c r="AD2059">
        <v>0</v>
      </c>
      <c r="AJ2059" cm="1">
        <f t="array" ref="AJ2059">IF(OR(COUNTIF(R2059,$AZ$2:$AZ$19)),0,1)</f>
        <v>0</v>
      </c>
      <c r="AK2059" cm="1">
        <f t="array" ref="AK2059">IF(OR(COUNTIF(S2059,$AZ$2:$AZ$19)),0,1)</f>
        <v>0</v>
      </c>
      <c r="AL2059" cm="1">
        <f t="array" ref="AL2059">IF(OR(COUNTIF(T2059,$AZ$2:$AZ$19)),0,1)</f>
        <v>0</v>
      </c>
      <c r="AM2059" cm="1">
        <f t="array" ref="AM2059">IF(OR(COUNTIF(U2059,$AZ$2:$AZ$19)),0,1)</f>
        <v>0</v>
      </c>
      <c r="AN2059" cm="1">
        <f t="array" ref="AN2059">IF(OR(COUNTIF(V2059,$AZ$2:$AZ$19)),0,1)</f>
        <v>0</v>
      </c>
      <c r="AO2059" cm="1">
        <f t="array" ref="AO2059">IF(OR(COUNTIF(W2059,$AZ$2:$AZ$19)),0,1)</f>
        <v>0</v>
      </c>
      <c r="AP2059" cm="1">
        <f t="array" ref="AP2059">IF(OR(COUNTIF(X2059,$AZ$2:$AZ$19)),0,1)</f>
        <v>0</v>
      </c>
      <c r="AQ2059" cm="1">
        <f t="array" ref="AQ2059">IF(OR(COUNTIF(Y2059,$AZ$2:$AZ$19)),0,1)</f>
        <v>0</v>
      </c>
      <c r="AR2059" cm="1">
        <f t="array" ref="AR2059">IF(OR(COUNTIF(Z2059,$AZ$2:$AZ$19)),0,1)</f>
        <v>0</v>
      </c>
      <c r="AS2059" cm="1">
        <f t="array" ref="AS2059">IF(OR(COUNTIF(AA2059,$AZ$2:$AZ$19)),0,1)</f>
        <v>0</v>
      </c>
      <c r="AT2059" cm="1">
        <f t="array" ref="AT2059">IF(OR(COUNTIF(AB2059,$AZ$2:$AZ$19)),0,1)</f>
        <v>0</v>
      </c>
      <c r="AU2059" cm="1">
        <f t="array" ref="AU2059">IF(OR(COUNTIF(AC2059,$AZ$2:$AZ$19)),0,1)</f>
        <v>0</v>
      </c>
      <c r="AV2059" cm="1">
        <f t="array" ref="AV2059">IF(OR(COUNTIF(AD2059,$AZ$2:$AZ$19)),0,1)</f>
        <v>0</v>
      </c>
      <c r="AX2059">
        <f t="shared" si="36"/>
        <v>0</v>
      </c>
    </row>
    <row r="2060" spans="1:50" x14ac:dyDescent="0.3">
      <c r="A2060" s="88" t="str" cm="1">
        <f t="array" ref="A2060">IF(AX2060&gt;0,'Licensee Info'!$A$2:$A$2,"#N/A")</f>
        <v>#N/A</v>
      </c>
      <c r="B2060" s="88" t="str">
        <f>'Cover Sheet'!$A$3</f>
        <v>[insert AFS Reporting Period]</v>
      </c>
      <c r="C2060" s="88" t="str">
        <f>'Cover Sheet'!$D$3</f>
        <v>[insert all medical and adult-use license record numbers covered by this AFS]</v>
      </c>
      <c r="D2060" s="88" t="str">
        <f>'Cover Sheet'!$A$6</f>
        <v>[insert name of firm]</v>
      </c>
      <c r="E2060" s="88" t="str">
        <f>'Cover Sheet'!$B$6</f>
        <v>[insert CPA name]</v>
      </c>
      <c r="F2060" s="88" t="str">
        <f>'Cover Sheet'!$B$8</f>
        <v>[insert CPA license number]</v>
      </c>
      <c r="G2060" s="88" t="str">
        <f>'Cover Sheet'!$D$6</f>
        <v>[insert direct email address]</v>
      </c>
      <c r="H2060" s="88" t="str">
        <f>'Cover Sheet'!$D$8</f>
        <v>[insert direct phone number]</v>
      </c>
      <c r="I2060" s="88" t="str">
        <f>'Cover Sheet'!$D$10</f>
        <v>[insert firm mailing address]</v>
      </c>
      <c r="J2060" s="88" t="str">
        <f>'Licensee Info'!$E$2</f>
        <v>Report not attested to correctly</v>
      </c>
      <c r="K2060" s="91" t="s">
        <v>310</v>
      </c>
      <c r="L2060" s="91">
        <v>1</v>
      </c>
      <c r="M2060" s="91" t="s">
        <v>284</v>
      </c>
      <c r="N2060" s="91">
        <v>7</v>
      </c>
      <c r="O2060" s="91">
        <v>2</v>
      </c>
      <c r="P2060" s="91"/>
      <c r="Q2060" s="91"/>
      <c r="R2060" s="91">
        <v>0</v>
      </c>
      <c r="S2060" s="91">
        <v>0</v>
      </c>
      <c r="T2060" s="91">
        <v>0</v>
      </c>
      <c r="U2060" s="91">
        <v>0</v>
      </c>
      <c r="V2060" s="91">
        <v>0</v>
      </c>
      <c r="W2060" s="91">
        <v>0</v>
      </c>
      <c r="X2060" s="91">
        <v>0</v>
      </c>
      <c r="Y2060" s="91">
        <v>0</v>
      </c>
      <c r="Z2060" s="91">
        <v>0</v>
      </c>
      <c r="AA2060" s="91">
        <v>0</v>
      </c>
      <c r="AB2060" s="91">
        <v>0</v>
      </c>
      <c r="AC2060" s="91">
        <v>0</v>
      </c>
      <c r="AD2060" s="91">
        <v>0</v>
      </c>
      <c r="AE2060" s="91"/>
      <c r="AF2060" s="91"/>
      <c r="AG2060" s="91"/>
      <c r="AH2060" s="91"/>
      <c r="AJ2060" cm="1">
        <f t="array" ref="AJ2060">IF(OR(COUNTIF(R2060,$AZ$2:$AZ$19)),0,1)</f>
        <v>0</v>
      </c>
      <c r="AK2060" cm="1">
        <f t="array" ref="AK2060">IF(OR(COUNTIF(S2060,$AZ$2:$AZ$19)),0,1)</f>
        <v>0</v>
      </c>
      <c r="AL2060" cm="1">
        <f t="array" ref="AL2060">IF(OR(COUNTIF(T2060,$AZ$2:$AZ$19)),0,1)</f>
        <v>0</v>
      </c>
      <c r="AM2060" cm="1">
        <f t="array" ref="AM2060">IF(OR(COUNTIF(U2060,$AZ$2:$AZ$19)),0,1)</f>
        <v>0</v>
      </c>
      <c r="AN2060" cm="1">
        <f t="array" ref="AN2060">IF(OR(COUNTIF(V2060,$AZ$2:$AZ$19)),0,1)</f>
        <v>0</v>
      </c>
      <c r="AO2060" cm="1">
        <f t="array" ref="AO2060">IF(OR(COUNTIF(W2060,$AZ$2:$AZ$19)),0,1)</f>
        <v>0</v>
      </c>
      <c r="AP2060" cm="1">
        <f t="array" ref="AP2060">IF(OR(COUNTIF(X2060,$AZ$2:$AZ$19)),0,1)</f>
        <v>0</v>
      </c>
      <c r="AQ2060" cm="1">
        <f t="array" ref="AQ2060">IF(OR(COUNTIF(Y2060,$AZ$2:$AZ$19)),0,1)</f>
        <v>0</v>
      </c>
      <c r="AR2060" cm="1">
        <f t="array" ref="AR2060">IF(OR(COUNTIF(Z2060,$AZ$2:$AZ$19)),0,1)</f>
        <v>0</v>
      </c>
      <c r="AS2060" cm="1">
        <f t="array" ref="AS2060">IF(OR(COUNTIF(AA2060,$AZ$2:$AZ$19)),0,1)</f>
        <v>0</v>
      </c>
      <c r="AT2060" cm="1">
        <f t="array" ref="AT2060">IF(OR(COUNTIF(AB2060,$AZ$2:$AZ$19)),0,1)</f>
        <v>0</v>
      </c>
      <c r="AU2060" cm="1">
        <f t="array" ref="AU2060">IF(OR(COUNTIF(AC2060,$AZ$2:$AZ$19)),0,1)</f>
        <v>0</v>
      </c>
      <c r="AV2060" cm="1">
        <f t="array" ref="AV2060">IF(OR(COUNTIF(AD2060,$AZ$2:$AZ$19)),0,1)</f>
        <v>0</v>
      </c>
      <c r="AX2060">
        <f t="shared" si="36"/>
        <v>0</v>
      </c>
    </row>
    <row r="2061" spans="1:50" x14ac:dyDescent="0.3">
      <c r="A2061" s="92" t="str" cm="1">
        <f t="array" ref="A2061">IF(AX2061&gt;0,'Licensee Info'!$A$2:$A$2,"#N/A")</f>
        <v>#N/A</v>
      </c>
      <c r="B2061" s="88" t="str">
        <f>'Cover Sheet'!$A$3</f>
        <v>[insert AFS Reporting Period]</v>
      </c>
      <c r="C2061" s="88" t="str">
        <f>'Cover Sheet'!$D$3</f>
        <v>[insert all medical and adult-use license record numbers covered by this AFS]</v>
      </c>
      <c r="D2061" s="88" t="str">
        <f>'Cover Sheet'!$A$6</f>
        <v>[insert name of firm]</v>
      </c>
      <c r="E2061" s="88" t="str">
        <f>'Cover Sheet'!$B$6</f>
        <v>[insert CPA name]</v>
      </c>
      <c r="F2061" s="88" t="str">
        <f>'Cover Sheet'!$B$8</f>
        <v>[insert CPA license number]</v>
      </c>
      <c r="G2061" s="88" t="str">
        <f>'Cover Sheet'!$D$6</f>
        <v>[insert direct email address]</v>
      </c>
      <c r="H2061" s="88" t="str">
        <f>'Cover Sheet'!$D$8</f>
        <v>[insert direct phone number]</v>
      </c>
      <c r="I2061" s="88" t="str">
        <f>'Cover Sheet'!$D$10</f>
        <v>[insert firm mailing address]</v>
      </c>
      <c r="J2061" s="88" t="str">
        <f>'Licensee Info'!$E$2</f>
        <v>Report not attested to correctly</v>
      </c>
      <c r="K2061" t="s">
        <v>310</v>
      </c>
      <c r="L2061">
        <v>1</v>
      </c>
      <c r="M2061" t="s">
        <v>284</v>
      </c>
      <c r="N2061">
        <v>7</v>
      </c>
      <c r="O2061">
        <v>3</v>
      </c>
      <c r="R2061">
        <v>0</v>
      </c>
      <c r="S2061">
        <v>0</v>
      </c>
      <c r="T2061">
        <v>0</v>
      </c>
      <c r="U2061">
        <v>0</v>
      </c>
      <c r="V2061">
        <v>0</v>
      </c>
      <c r="W2061">
        <v>0</v>
      </c>
      <c r="X2061">
        <v>0</v>
      </c>
      <c r="Y2061">
        <v>0</v>
      </c>
      <c r="Z2061">
        <v>0</v>
      </c>
      <c r="AA2061">
        <v>0</v>
      </c>
      <c r="AB2061">
        <v>0</v>
      </c>
      <c r="AC2061">
        <v>0</v>
      </c>
      <c r="AD2061">
        <v>0</v>
      </c>
      <c r="AJ2061" cm="1">
        <f t="array" ref="AJ2061">IF(OR(COUNTIF(R2061,$AZ$2:$AZ$19)),0,1)</f>
        <v>0</v>
      </c>
      <c r="AK2061" cm="1">
        <f t="array" ref="AK2061">IF(OR(COUNTIF(S2061,$AZ$2:$AZ$19)),0,1)</f>
        <v>0</v>
      </c>
      <c r="AL2061" cm="1">
        <f t="array" ref="AL2061">IF(OR(COUNTIF(T2061,$AZ$2:$AZ$19)),0,1)</f>
        <v>0</v>
      </c>
      <c r="AM2061" cm="1">
        <f t="array" ref="AM2061">IF(OR(COUNTIF(U2061,$AZ$2:$AZ$19)),0,1)</f>
        <v>0</v>
      </c>
      <c r="AN2061" cm="1">
        <f t="array" ref="AN2061">IF(OR(COUNTIF(V2061,$AZ$2:$AZ$19)),0,1)</f>
        <v>0</v>
      </c>
      <c r="AO2061" cm="1">
        <f t="array" ref="AO2061">IF(OR(COUNTIF(W2061,$AZ$2:$AZ$19)),0,1)</f>
        <v>0</v>
      </c>
      <c r="AP2061" cm="1">
        <f t="array" ref="AP2061">IF(OR(COUNTIF(X2061,$AZ$2:$AZ$19)),0,1)</f>
        <v>0</v>
      </c>
      <c r="AQ2061" cm="1">
        <f t="array" ref="AQ2061">IF(OR(COUNTIF(Y2061,$AZ$2:$AZ$19)),0,1)</f>
        <v>0</v>
      </c>
      <c r="AR2061" cm="1">
        <f t="array" ref="AR2061">IF(OR(COUNTIF(Z2061,$AZ$2:$AZ$19)),0,1)</f>
        <v>0</v>
      </c>
      <c r="AS2061" cm="1">
        <f t="array" ref="AS2061">IF(OR(COUNTIF(AA2061,$AZ$2:$AZ$19)),0,1)</f>
        <v>0</v>
      </c>
      <c r="AT2061" cm="1">
        <f t="array" ref="AT2061">IF(OR(COUNTIF(AB2061,$AZ$2:$AZ$19)),0,1)</f>
        <v>0</v>
      </c>
      <c r="AU2061" cm="1">
        <f t="array" ref="AU2061">IF(OR(COUNTIF(AC2061,$AZ$2:$AZ$19)),0,1)</f>
        <v>0</v>
      </c>
      <c r="AV2061" cm="1">
        <f t="array" ref="AV2061">IF(OR(COUNTIF(AD2061,$AZ$2:$AZ$19)),0,1)</f>
        <v>0</v>
      </c>
      <c r="AX2061">
        <f t="shared" si="36"/>
        <v>0</v>
      </c>
    </row>
    <row r="2062" spans="1:50" x14ac:dyDescent="0.3">
      <c r="A2062" s="88" t="str" cm="1">
        <f t="array" ref="A2062">IF(AX2062&gt;0,'Licensee Info'!$A$2:$A$2,"#N/A")</f>
        <v>#N/A</v>
      </c>
      <c r="B2062" s="88" t="str">
        <f>'Cover Sheet'!$A$3</f>
        <v>[insert AFS Reporting Period]</v>
      </c>
      <c r="C2062" s="88" t="str">
        <f>'Cover Sheet'!$D$3</f>
        <v>[insert all medical and adult-use license record numbers covered by this AFS]</v>
      </c>
      <c r="D2062" s="88" t="str">
        <f>'Cover Sheet'!$A$6</f>
        <v>[insert name of firm]</v>
      </c>
      <c r="E2062" s="88" t="str">
        <f>'Cover Sheet'!$B$6</f>
        <v>[insert CPA name]</v>
      </c>
      <c r="F2062" s="88" t="str">
        <f>'Cover Sheet'!$B$8</f>
        <v>[insert CPA license number]</v>
      </c>
      <c r="G2062" s="88" t="str">
        <f>'Cover Sheet'!$D$6</f>
        <v>[insert direct email address]</v>
      </c>
      <c r="H2062" s="88" t="str">
        <f>'Cover Sheet'!$D$8</f>
        <v>[insert direct phone number]</v>
      </c>
      <c r="I2062" s="88" t="str">
        <f>'Cover Sheet'!$D$10</f>
        <v>[insert firm mailing address]</v>
      </c>
      <c r="J2062" s="88" t="str">
        <f>'Licensee Info'!$E$2</f>
        <v>Report not attested to correctly</v>
      </c>
      <c r="K2062" s="91" t="s">
        <v>310</v>
      </c>
      <c r="L2062" s="91">
        <v>1</v>
      </c>
      <c r="M2062" s="91" t="s">
        <v>284</v>
      </c>
      <c r="N2062" s="91">
        <v>7</v>
      </c>
      <c r="O2062" s="91">
        <v>4</v>
      </c>
      <c r="P2062" s="91"/>
      <c r="Q2062" s="91"/>
      <c r="R2062" s="91">
        <v>0</v>
      </c>
      <c r="S2062" s="91">
        <v>0</v>
      </c>
      <c r="T2062" s="91">
        <v>0</v>
      </c>
      <c r="U2062" s="91">
        <v>0</v>
      </c>
      <c r="V2062" s="91">
        <v>0</v>
      </c>
      <c r="W2062" s="91">
        <v>0</v>
      </c>
      <c r="X2062" s="91">
        <v>0</v>
      </c>
      <c r="Y2062" s="91">
        <v>0</v>
      </c>
      <c r="Z2062" s="91">
        <v>0</v>
      </c>
      <c r="AA2062" s="91">
        <v>0</v>
      </c>
      <c r="AB2062" s="91">
        <v>0</v>
      </c>
      <c r="AC2062" s="91">
        <v>0</v>
      </c>
      <c r="AD2062" s="91">
        <v>0</v>
      </c>
      <c r="AE2062" s="91"/>
      <c r="AF2062" s="91"/>
      <c r="AG2062" s="91"/>
      <c r="AH2062" s="91"/>
      <c r="AJ2062" cm="1">
        <f t="array" ref="AJ2062">IF(OR(COUNTIF(R2062,$AZ$2:$AZ$19)),0,1)</f>
        <v>0</v>
      </c>
      <c r="AK2062" cm="1">
        <f t="array" ref="AK2062">IF(OR(COUNTIF(S2062,$AZ$2:$AZ$19)),0,1)</f>
        <v>0</v>
      </c>
      <c r="AL2062" cm="1">
        <f t="array" ref="AL2062">IF(OR(COUNTIF(T2062,$AZ$2:$AZ$19)),0,1)</f>
        <v>0</v>
      </c>
      <c r="AM2062" cm="1">
        <f t="array" ref="AM2062">IF(OR(COUNTIF(U2062,$AZ$2:$AZ$19)),0,1)</f>
        <v>0</v>
      </c>
      <c r="AN2062" cm="1">
        <f t="array" ref="AN2062">IF(OR(COUNTIF(V2062,$AZ$2:$AZ$19)),0,1)</f>
        <v>0</v>
      </c>
      <c r="AO2062" cm="1">
        <f t="array" ref="AO2062">IF(OR(COUNTIF(W2062,$AZ$2:$AZ$19)),0,1)</f>
        <v>0</v>
      </c>
      <c r="AP2062" cm="1">
        <f t="array" ref="AP2062">IF(OR(COUNTIF(X2062,$AZ$2:$AZ$19)),0,1)</f>
        <v>0</v>
      </c>
      <c r="AQ2062" cm="1">
        <f t="array" ref="AQ2062">IF(OR(COUNTIF(Y2062,$AZ$2:$AZ$19)),0,1)</f>
        <v>0</v>
      </c>
      <c r="AR2062" cm="1">
        <f t="array" ref="AR2062">IF(OR(COUNTIF(Z2062,$AZ$2:$AZ$19)),0,1)</f>
        <v>0</v>
      </c>
      <c r="AS2062" cm="1">
        <f t="array" ref="AS2062">IF(OR(COUNTIF(AA2062,$AZ$2:$AZ$19)),0,1)</f>
        <v>0</v>
      </c>
      <c r="AT2062" cm="1">
        <f t="array" ref="AT2062">IF(OR(COUNTIF(AB2062,$AZ$2:$AZ$19)),0,1)</f>
        <v>0</v>
      </c>
      <c r="AU2062" cm="1">
        <f t="array" ref="AU2062">IF(OR(COUNTIF(AC2062,$AZ$2:$AZ$19)),0,1)</f>
        <v>0</v>
      </c>
      <c r="AV2062" cm="1">
        <f t="array" ref="AV2062">IF(OR(COUNTIF(AD2062,$AZ$2:$AZ$19)),0,1)</f>
        <v>0</v>
      </c>
      <c r="AX2062">
        <f t="shared" si="36"/>
        <v>0</v>
      </c>
    </row>
    <row r="2063" spans="1:50" x14ac:dyDescent="0.3">
      <c r="A2063" s="92" t="str" cm="1">
        <f t="array" ref="A2063">IF(AX2063&gt;0,'Licensee Info'!$A$2:$A$2,"#N/A")</f>
        <v>#N/A</v>
      </c>
      <c r="B2063" s="88" t="str">
        <f>'Cover Sheet'!$A$3</f>
        <v>[insert AFS Reporting Period]</v>
      </c>
      <c r="C2063" s="88" t="str">
        <f>'Cover Sheet'!$D$3</f>
        <v>[insert all medical and adult-use license record numbers covered by this AFS]</v>
      </c>
      <c r="D2063" s="88" t="str">
        <f>'Cover Sheet'!$A$6</f>
        <v>[insert name of firm]</v>
      </c>
      <c r="E2063" s="88" t="str">
        <f>'Cover Sheet'!$B$6</f>
        <v>[insert CPA name]</v>
      </c>
      <c r="F2063" s="88" t="str">
        <f>'Cover Sheet'!$B$8</f>
        <v>[insert CPA license number]</v>
      </c>
      <c r="G2063" s="88" t="str">
        <f>'Cover Sheet'!$D$6</f>
        <v>[insert direct email address]</v>
      </c>
      <c r="H2063" s="88" t="str">
        <f>'Cover Sheet'!$D$8</f>
        <v>[insert direct phone number]</v>
      </c>
      <c r="I2063" s="88" t="str">
        <f>'Cover Sheet'!$D$10</f>
        <v>[insert firm mailing address]</v>
      </c>
      <c r="J2063" s="88" t="str">
        <f>'Licensee Info'!$E$2</f>
        <v>Report not attested to correctly</v>
      </c>
      <c r="K2063" t="s">
        <v>310</v>
      </c>
      <c r="L2063">
        <v>1</v>
      </c>
      <c r="M2063" t="s">
        <v>284</v>
      </c>
      <c r="N2063">
        <v>7</v>
      </c>
      <c r="O2063">
        <v>5</v>
      </c>
      <c r="R2063">
        <v>0</v>
      </c>
      <c r="S2063">
        <v>0</v>
      </c>
      <c r="T2063">
        <v>0</v>
      </c>
      <c r="U2063">
        <v>0</v>
      </c>
      <c r="V2063">
        <v>0</v>
      </c>
      <c r="W2063">
        <v>0</v>
      </c>
      <c r="X2063">
        <v>0</v>
      </c>
      <c r="Y2063">
        <v>0</v>
      </c>
      <c r="Z2063">
        <v>0</v>
      </c>
      <c r="AA2063">
        <v>0</v>
      </c>
      <c r="AB2063">
        <v>0</v>
      </c>
      <c r="AC2063">
        <v>0</v>
      </c>
      <c r="AD2063">
        <v>0</v>
      </c>
      <c r="AJ2063" cm="1">
        <f t="array" ref="AJ2063">IF(OR(COUNTIF(R2063,$AZ$2:$AZ$19)),0,1)</f>
        <v>0</v>
      </c>
      <c r="AK2063" cm="1">
        <f t="array" ref="AK2063">IF(OR(COUNTIF(S2063,$AZ$2:$AZ$19)),0,1)</f>
        <v>0</v>
      </c>
      <c r="AL2063" cm="1">
        <f t="array" ref="AL2063">IF(OR(COUNTIF(T2063,$AZ$2:$AZ$19)),0,1)</f>
        <v>0</v>
      </c>
      <c r="AM2063" cm="1">
        <f t="array" ref="AM2063">IF(OR(COUNTIF(U2063,$AZ$2:$AZ$19)),0,1)</f>
        <v>0</v>
      </c>
      <c r="AN2063" cm="1">
        <f t="array" ref="AN2063">IF(OR(COUNTIF(V2063,$AZ$2:$AZ$19)),0,1)</f>
        <v>0</v>
      </c>
      <c r="AO2063" cm="1">
        <f t="array" ref="AO2063">IF(OR(COUNTIF(W2063,$AZ$2:$AZ$19)),0,1)</f>
        <v>0</v>
      </c>
      <c r="AP2063" cm="1">
        <f t="array" ref="AP2063">IF(OR(COUNTIF(X2063,$AZ$2:$AZ$19)),0,1)</f>
        <v>0</v>
      </c>
      <c r="AQ2063" cm="1">
        <f t="array" ref="AQ2063">IF(OR(COUNTIF(Y2063,$AZ$2:$AZ$19)),0,1)</f>
        <v>0</v>
      </c>
      <c r="AR2063" cm="1">
        <f t="array" ref="AR2063">IF(OR(COUNTIF(Z2063,$AZ$2:$AZ$19)),0,1)</f>
        <v>0</v>
      </c>
      <c r="AS2063" cm="1">
        <f t="array" ref="AS2063">IF(OR(COUNTIF(AA2063,$AZ$2:$AZ$19)),0,1)</f>
        <v>0</v>
      </c>
      <c r="AT2063" cm="1">
        <f t="array" ref="AT2063">IF(OR(COUNTIF(AB2063,$AZ$2:$AZ$19)),0,1)</f>
        <v>0</v>
      </c>
      <c r="AU2063" cm="1">
        <f t="array" ref="AU2063">IF(OR(COUNTIF(AC2063,$AZ$2:$AZ$19)),0,1)</f>
        <v>0</v>
      </c>
      <c r="AV2063" cm="1">
        <f t="array" ref="AV2063">IF(OR(COUNTIF(AD2063,$AZ$2:$AZ$19)),0,1)</f>
        <v>0</v>
      </c>
      <c r="AX2063">
        <f t="shared" ref="AX2063:AX2126" si="37">SUM(AJ2063:AV2063)</f>
        <v>0</v>
      </c>
    </row>
    <row r="2064" spans="1:50" x14ac:dyDescent="0.3">
      <c r="A2064" s="88" t="str" cm="1">
        <f t="array" ref="A2064">IF(AX2064&gt;0,'Licensee Info'!$A$2:$A$2,"#N/A")</f>
        <v>#N/A</v>
      </c>
      <c r="B2064" s="88" t="str">
        <f>'Cover Sheet'!$A$3</f>
        <v>[insert AFS Reporting Period]</v>
      </c>
      <c r="C2064" s="88" t="str">
        <f>'Cover Sheet'!$D$3</f>
        <v>[insert all medical and adult-use license record numbers covered by this AFS]</v>
      </c>
      <c r="D2064" s="88" t="str">
        <f>'Cover Sheet'!$A$6</f>
        <v>[insert name of firm]</v>
      </c>
      <c r="E2064" s="88" t="str">
        <f>'Cover Sheet'!$B$6</f>
        <v>[insert CPA name]</v>
      </c>
      <c r="F2064" s="88" t="str">
        <f>'Cover Sheet'!$B$8</f>
        <v>[insert CPA license number]</v>
      </c>
      <c r="G2064" s="88" t="str">
        <f>'Cover Sheet'!$D$6</f>
        <v>[insert direct email address]</v>
      </c>
      <c r="H2064" s="88" t="str">
        <f>'Cover Sheet'!$D$8</f>
        <v>[insert direct phone number]</v>
      </c>
      <c r="I2064" s="88" t="str">
        <f>'Cover Sheet'!$D$10</f>
        <v>[insert firm mailing address]</v>
      </c>
      <c r="J2064" s="88" t="str">
        <f>'Licensee Info'!$E$2</f>
        <v>Report not attested to correctly</v>
      </c>
      <c r="K2064" s="91" t="s">
        <v>310</v>
      </c>
      <c r="L2064" s="91">
        <v>1</v>
      </c>
      <c r="M2064" s="91" t="s">
        <v>284</v>
      </c>
      <c r="N2064" s="91">
        <v>7</v>
      </c>
      <c r="O2064" s="91">
        <v>6</v>
      </c>
      <c r="P2064" s="91"/>
      <c r="Q2064" s="91"/>
      <c r="R2064" s="91">
        <v>0</v>
      </c>
      <c r="S2064" s="91">
        <v>0</v>
      </c>
      <c r="T2064" s="91">
        <v>0</v>
      </c>
      <c r="U2064" s="91">
        <v>0</v>
      </c>
      <c r="V2064" s="91">
        <v>0</v>
      </c>
      <c r="W2064" s="91">
        <v>0</v>
      </c>
      <c r="X2064" s="91">
        <v>0</v>
      </c>
      <c r="Y2064" s="91">
        <v>0</v>
      </c>
      <c r="Z2064" s="91">
        <v>0</v>
      </c>
      <c r="AA2064" s="91">
        <v>0</v>
      </c>
      <c r="AB2064" s="91">
        <v>0</v>
      </c>
      <c r="AC2064" s="91">
        <v>0</v>
      </c>
      <c r="AD2064" s="91">
        <v>0</v>
      </c>
      <c r="AE2064" s="91"/>
      <c r="AF2064" s="91"/>
      <c r="AG2064" s="91"/>
      <c r="AH2064" s="91"/>
      <c r="AJ2064" cm="1">
        <f t="array" ref="AJ2064">IF(OR(COUNTIF(R2064,$AZ$2:$AZ$19)),0,1)</f>
        <v>0</v>
      </c>
      <c r="AK2064" cm="1">
        <f t="array" ref="AK2064">IF(OR(COUNTIF(S2064,$AZ$2:$AZ$19)),0,1)</f>
        <v>0</v>
      </c>
      <c r="AL2064" cm="1">
        <f t="array" ref="AL2064">IF(OR(COUNTIF(T2064,$AZ$2:$AZ$19)),0,1)</f>
        <v>0</v>
      </c>
      <c r="AM2064" cm="1">
        <f t="array" ref="AM2064">IF(OR(COUNTIF(U2064,$AZ$2:$AZ$19)),0,1)</f>
        <v>0</v>
      </c>
      <c r="AN2064" cm="1">
        <f t="array" ref="AN2064">IF(OR(COUNTIF(V2064,$AZ$2:$AZ$19)),0,1)</f>
        <v>0</v>
      </c>
      <c r="AO2064" cm="1">
        <f t="array" ref="AO2064">IF(OR(COUNTIF(W2064,$AZ$2:$AZ$19)),0,1)</f>
        <v>0</v>
      </c>
      <c r="AP2064" cm="1">
        <f t="array" ref="AP2064">IF(OR(COUNTIF(X2064,$AZ$2:$AZ$19)),0,1)</f>
        <v>0</v>
      </c>
      <c r="AQ2064" cm="1">
        <f t="array" ref="AQ2064">IF(OR(COUNTIF(Y2064,$AZ$2:$AZ$19)),0,1)</f>
        <v>0</v>
      </c>
      <c r="AR2064" cm="1">
        <f t="array" ref="AR2064">IF(OR(COUNTIF(Z2064,$AZ$2:$AZ$19)),0,1)</f>
        <v>0</v>
      </c>
      <c r="AS2064" cm="1">
        <f t="array" ref="AS2064">IF(OR(COUNTIF(AA2064,$AZ$2:$AZ$19)),0,1)</f>
        <v>0</v>
      </c>
      <c r="AT2064" cm="1">
        <f t="array" ref="AT2064">IF(OR(COUNTIF(AB2064,$AZ$2:$AZ$19)),0,1)</f>
        <v>0</v>
      </c>
      <c r="AU2064" cm="1">
        <f t="array" ref="AU2064">IF(OR(COUNTIF(AC2064,$AZ$2:$AZ$19)),0,1)</f>
        <v>0</v>
      </c>
      <c r="AV2064" cm="1">
        <f t="array" ref="AV2064">IF(OR(COUNTIF(AD2064,$AZ$2:$AZ$19)),0,1)</f>
        <v>0</v>
      </c>
      <c r="AX2064">
        <f t="shared" si="37"/>
        <v>0</v>
      </c>
    </row>
    <row r="2065" spans="1:50" x14ac:dyDescent="0.3">
      <c r="A2065" s="92" t="str" cm="1">
        <f t="array" ref="A2065">IF(AX2065&gt;0,'Licensee Info'!$A$2:$A$2,"#N/A")</f>
        <v>#N/A</v>
      </c>
      <c r="B2065" s="88" t="str">
        <f>'Cover Sheet'!$A$3</f>
        <v>[insert AFS Reporting Period]</v>
      </c>
      <c r="C2065" s="88" t="str">
        <f>'Cover Sheet'!$D$3</f>
        <v>[insert all medical and adult-use license record numbers covered by this AFS]</v>
      </c>
      <c r="D2065" s="88" t="str">
        <f>'Cover Sheet'!$A$6</f>
        <v>[insert name of firm]</v>
      </c>
      <c r="E2065" s="88" t="str">
        <f>'Cover Sheet'!$B$6</f>
        <v>[insert CPA name]</v>
      </c>
      <c r="F2065" s="88" t="str">
        <f>'Cover Sheet'!$B$8</f>
        <v>[insert CPA license number]</v>
      </c>
      <c r="G2065" s="88" t="str">
        <f>'Cover Sheet'!$D$6</f>
        <v>[insert direct email address]</v>
      </c>
      <c r="H2065" s="88" t="str">
        <f>'Cover Sheet'!$D$8</f>
        <v>[insert direct phone number]</v>
      </c>
      <c r="I2065" s="88" t="str">
        <f>'Cover Sheet'!$D$10</f>
        <v>[insert firm mailing address]</v>
      </c>
      <c r="J2065" s="88" t="str">
        <f>'Licensee Info'!$E$2</f>
        <v>Report not attested to correctly</v>
      </c>
      <c r="K2065" t="s">
        <v>310</v>
      </c>
      <c r="L2065">
        <v>1</v>
      </c>
      <c r="M2065" t="s">
        <v>284</v>
      </c>
      <c r="N2065">
        <v>7</v>
      </c>
      <c r="O2065">
        <v>7</v>
      </c>
      <c r="R2065">
        <v>0</v>
      </c>
      <c r="S2065">
        <v>0</v>
      </c>
      <c r="T2065">
        <v>0</v>
      </c>
      <c r="U2065">
        <v>0</v>
      </c>
      <c r="V2065">
        <v>0</v>
      </c>
      <c r="W2065">
        <v>0</v>
      </c>
      <c r="X2065">
        <v>0</v>
      </c>
      <c r="Y2065">
        <v>0</v>
      </c>
      <c r="Z2065">
        <v>0</v>
      </c>
      <c r="AA2065">
        <v>0</v>
      </c>
      <c r="AB2065">
        <v>0</v>
      </c>
      <c r="AC2065">
        <v>0</v>
      </c>
      <c r="AD2065">
        <v>0</v>
      </c>
      <c r="AJ2065" cm="1">
        <f t="array" ref="AJ2065">IF(OR(COUNTIF(R2065,$AZ$2:$AZ$19)),0,1)</f>
        <v>0</v>
      </c>
      <c r="AK2065" cm="1">
        <f t="array" ref="AK2065">IF(OR(COUNTIF(S2065,$AZ$2:$AZ$19)),0,1)</f>
        <v>0</v>
      </c>
      <c r="AL2065" cm="1">
        <f t="array" ref="AL2065">IF(OR(COUNTIF(T2065,$AZ$2:$AZ$19)),0,1)</f>
        <v>0</v>
      </c>
      <c r="AM2065" cm="1">
        <f t="array" ref="AM2065">IF(OR(COUNTIF(U2065,$AZ$2:$AZ$19)),0,1)</f>
        <v>0</v>
      </c>
      <c r="AN2065" cm="1">
        <f t="array" ref="AN2065">IF(OR(COUNTIF(V2065,$AZ$2:$AZ$19)),0,1)</f>
        <v>0</v>
      </c>
      <c r="AO2065" cm="1">
        <f t="array" ref="AO2065">IF(OR(COUNTIF(W2065,$AZ$2:$AZ$19)),0,1)</f>
        <v>0</v>
      </c>
      <c r="AP2065" cm="1">
        <f t="array" ref="AP2065">IF(OR(COUNTIF(X2065,$AZ$2:$AZ$19)),0,1)</f>
        <v>0</v>
      </c>
      <c r="AQ2065" cm="1">
        <f t="array" ref="AQ2065">IF(OR(COUNTIF(Y2065,$AZ$2:$AZ$19)),0,1)</f>
        <v>0</v>
      </c>
      <c r="AR2065" cm="1">
        <f t="array" ref="AR2065">IF(OR(COUNTIF(Z2065,$AZ$2:$AZ$19)),0,1)</f>
        <v>0</v>
      </c>
      <c r="AS2065" cm="1">
        <f t="array" ref="AS2065">IF(OR(COUNTIF(AA2065,$AZ$2:$AZ$19)),0,1)</f>
        <v>0</v>
      </c>
      <c r="AT2065" cm="1">
        <f t="array" ref="AT2065">IF(OR(COUNTIF(AB2065,$AZ$2:$AZ$19)),0,1)</f>
        <v>0</v>
      </c>
      <c r="AU2065" cm="1">
        <f t="array" ref="AU2065">IF(OR(COUNTIF(AC2065,$AZ$2:$AZ$19)),0,1)</f>
        <v>0</v>
      </c>
      <c r="AV2065" cm="1">
        <f t="array" ref="AV2065">IF(OR(COUNTIF(AD2065,$AZ$2:$AZ$19)),0,1)</f>
        <v>0</v>
      </c>
      <c r="AX2065">
        <f t="shared" si="37"/>
        <v>0</v>
      </c>
    </row>
    <row r="2066" spans="1:50" x14ac:dyDescent="0.3">
      <c r="A2066" s="88" t="str" cm="1">
        <f t="array" ref="A2066">IF(AX2066&gt;0,'Licensee Info'!$A$2:$A$2,"#N/A")</f>
        <v>#N/A</v>
      </c>
      <c r="B2066" s="88" t="str">
        <f>'Cover Sheet'!$A$3</f>
        <v>[insert AFS Reporting Period]</v>
      </c>
      <c r="C2066" s="88" t="str">
        <f>'Cover Sheet'!$D$3</f>
        <v>[insert all medical and adult-use license record numbers covered by this AFS]</v>
      </c>
      <c r="D2066" s="88" t="str">
        <f>'Cover Sheet'!$A$6</f>
        <v>[insert name of firm]</v>
      </c>
      <c r="E2066" s="88" t="str">
        <f>'Cover Sheet'!$B$6</f>
        <v>[insert CPA name]</v>
      </c>
      <c r="F2066" s="88" t="str">
        <f>'Cover Sheet'!$B$8</f>
        <v>[insert CPA license number]</v>
      </c>
      <c r="G2066" s="88" t="str">
        <f>'Cover Sheet'!$D$6</f>
        <v>[insert direct email address]</v>
      </c>
      <c r="H2066" s="88" t="str">
        <f>'Cover Sheet'!$D$8</f>
        <v>[insert direct phone number]</v>
      </c>
      <c r="I2066" s="88" t="str">
        <f>'Cover Sheet'!$D$10</f>
        <v>[insert firm mailing address]</v>
      </c>
      <c r="J2066" s="88" t="str">
        <f>'Licensee Info'!$E$2</f>
        <v>Report not attested to correctly</v>
      </c>
      <c r="K2066" s="91" t="s">
        <v>310</v>
      </c>
      <c r="L2066" s="91">
        <v>1</v>
      </c>
      <c r="M2066" s="91" t="s">
        <v>284</v>
      </c>
      <c r="N2066" s="91">
        <v>7</v>
      </c>
      <c r="O2066" s="91">
        <v>8</v>
      </c>
      <c r="P2066" s="91"/>
      <c r="Q2066" s="91"/>
      <c r="R2066" s="91">
        <v>0</v>
      </c>
      <c r="S2066" s="91">
        <v>0</v>
      </c>
      <c r="T2066" s="91">
        <v>0</v>
      </c>
      <c r="U2066" s="91">
        <v>0</v>
      </c>
      <c r="V2066" s="91">
        <v>0</v>
      </c>
      <c r="W2066" s="91">
        <v>0</v>
      </c>
      <c r="X2066" s="91">
        <v>0</v>
      </c>
      <c r="Y2066" s="91">
        <v>0</v>
      </c>
      <c r="Z2066" s="91">
        <v>0</v>
      </c>
      <c r="AA2066" s="91">
        <v>0</v>
      </c>
      <c r="AB2066" s="91">
        <v>0</v>
      </c>
      <c r="AC2066" s="91">
        <v>0</v>
      </c>
      <c r="AD2066" s="91">
        <v>0</v>
      </c>
      <c r="AE2066" s="91"/>
      <c r="AF2066" s="91"/>
      <c r="AG2066" s="91"/>
      <c r="AH2066" s="91"/>
      <c r="AJ2066" cm="1">
        <f t="array" ref="AJ2066">IF(OR(COUNTIF(R2066,$AZ$2:$AZ$19)),0,1)</f>
        <v>0</v>
      </c>
      <c r="AK2066" cm="1">
        <f t="array" ref="AK2066">IF(OR(COUNTIF(S2066,$AZ$2:$AZ$19)),0,1)</f>
        <v>0</v>
      </c>
      <c r="AL2066" cm="1">
        <f t="array" ref="AL2066">IF(OR(COUNTIF(T2066,$AZ$2:$AZ$19)),0,1)</f>
        <v>0</v>
      </c>
      <c r="AM2066" cm="1">
        <f t="array" ref="AM2066">IF(OR(COUNTIF(U2066,$AZ$2:$AZ$19)),0,1)</f>
        <v>0</v>
      </c>
      <c r="AN2066" cm="1">
        <f t="array" ref="AN2066">IF(OR(COUNTIF(V2066,$AZ$2:$AZ$19)),0,1)</f>
        <v>0</v>
      </c>
      <c r="AO2066" cm="1">
        <f t="array" ref="AO2066">IF(OR(COUNTIF(W2066,$AZ$2:$AZ$19)),0,1)</f>
        <v>0</v>
      </c>
      <c r="AP2066" cm="1">
        <f t="array" ref="AP2066">IF(OR(COUNTIF(X2066,$AZ$2:$AZ$19)),0,1)</f>
        <v>0</v>
      </c>
      <c r="AQ2066" cm="1">
        <f t="array" ref="AQ2066">IF(OR(COUNTIF(Y2066,$AZ$2:$AZ$19)),0,1)</f>
        <v>0</v>
      </c>
      <c r="AR2066" cm="1">
        <f t="array" ref="AR2066">IF(OR(COUNTIF(Z2066,$AZ$2:$AZ$19)),0,1)</f>
        <v>0</v>
      </c>
      <c r="AS2066" cm="1">
        <f t="array" ref="AS2066">IF(OR(COUNTIF(AA2066,$AZ$2:$AZ$19)),0,1)</f>
        <v>0</v>
      </c>
      <c r="AT2066" cm="1">
        <f t="array" ref="AT2066">IF(OR(COUNTIF(AB2066,$AZ$2:$AZ$19)),0,1)</f>
        <v>0</v>
      </c>
      <c r="AU2066" cm="1">
        <f t="array" ref="AU2066">IF(OR(COUNTIF(AC2066,$AZ$2:$AZ$19)),0,1)</f>
        <v>0</v>
      </c>
      <c r="AV2066" cm="1">
        <f t="array" ref="AV2066">IF(OR(COUNTIF(AD2066,$AZ$2:$AZ$19)),0,1)</f>
        <v>0</v>
      </c>
      <c r="AX2066">
        <f t="shared" si="37"/>
        <v>0</v>
      </c>
    </row>
    <row r="2067" spans="1:50" x14ac:dyDescent="0.3">
      <c r="A2067" s="92" t="str" cm="1">
        <f t="array" ref="A2067">IF(AX2067&gt;0,'Licensee Info'!$A$2:$A$2,"#N/A")</f>
        <v>#N/A</v>
      </c>
      <c r="B2067" s="88" t="str">
        <f>'Cover Sheet'!$A$3</f>
        <v>[insert AFS Reporting Period]</v>
      </c>
      <c r="C2067" s="88" t="str">
        <f>'Cover Sheet'!$D$3</f>
        <v>[insert all medical and adult-use license record numbers covered by this AFS]</v>
      </c>
      <c r="D2067" s="88" t="str">
        <f>'Cover Sheet'!$A$6</f>
        <v>[insert name of firm]</v>
      </c>
      <c r="E2067" s="88" t="str">
        <f>'Cover Sheet'!$B$6</f>
        <v>[insert CPA name]</v>
      </c>
      <c r="F2067" s="88" t="str">
        <f>'Cover Sheet'!$B$8</f>
        <v>[insert CPA license number]</v>
      </c>
      <c r="G2067" s="88" t="str">
        <f>'Cover Sheet'!$D$6</f>
        <v>[insert direct email address]</v>
      </c>
      <c r="H2067" s="88" t="str">
        <f>'Cover Sheet'!$D$8</f>
        <v>[insert direct phone number]</v>
      </c>
      <c r="I2067" s="88" t="str">
        <f>'Cover Sheet'!$D$10</f>
        <v>[insert firm mailing address]</v>
      </c>
      <c r="J2067" s="88" t="str">
        <f>'Licensee Info'!$E$2</f>
        <v>Report not attested to correctly</v>
      </c>
      <c r="K2067" t="s">
        <v>310</v>
      </c>
      <c r="L2067">
        <v>1</v>
      </c>
      <c r="M2067" t="s">
        <v>284</v>
      </c>
      <c r="N2067">
        <v>7</v>
      </c>
      <c r="O2067">
        <v>9</v>
      </c>
      <c r="R2067">
        <v>0</v>
      </c>
      <c r="S2067">
        <v>0</v>
      </c>
      <c r="T2067">
        <v>0</v>
      </c>
      <c r="U2067">
        <v>0</v>
      </c>
      <c r="V2067">
        <v>0</v>
      </c>
      <c r="W2067">
        <v>0</v>
      </c>
      <c r="X2067">
        <v>0</v>
      </c>
      <c r="Y2067">
        <v>0</v>
      </c>
      <c r="Z2067">
        <v>0</v>
      </c>
      <c r="AA2067">
        <v>0</v>
      </c>
      <c r="AB2067">
        <v>0</v>
      </c>
      <c r="AC2067">
        <v>0</v>
      </c>
      <c r="AD2067">
        <v>0</v>
      </c>
      <c r="AJ2067" cm="1">
        <f t="array" ref="AJ2067">IF(OR(COUNTIF(R2067,$AZ$2:$AZ$19)),0,1)</f>
        <v>0</v>
      </c>
      <c r="AK2067" cm="1">
        <f t="array" ref="AK2067">IF(OR(COUNTIF(S2067,$AZ$2:$AZ$19)),0,1)</f>
        <v>0</v>
      </c>
      <c r="AL2067" cm="1">
        <f t="array" ref="AL2067">IF(OR(COUNTIF(T2067,$AZ$2:$AZ$19)),0,1)</f>
        <v>0</v>
      </c>
      <c r="AM2067" cm="1">
        <f t="array" ref="AM2067">IF(OR(COUNTIF(U2067,$AZ$2:$AZ$19)),0,1)</f>
        <v>0</v>
      </c>
      <c r="AN2067" cm="1">
        <f t="array" ref="AN2067">IF(OR(COUNTIF(V2067,$AZ$2:$AZ$19)),0,1)</f>
        <v>0</v>
      </c>
      <c r="AO2067" cm="1">
        <f t="array" ref="AO2067">IF(OR(COUNTIF(W2067,$AZ$2:$AZ$19)),0,1)</f>
        <v>0</v>
      </c>
      <c r="AP2067" cm="1">
        <f t="array" ref="AP2067">IF(OR(COUNTIF(X2067,$AZ$2:$AZ$19)),0,1)</f>
        <v>0</v>
      </c>
      <c r="AQ2067" cm="1">
        <f t="array" ref="AQ2067">IF(OR(COUNTIF(Y2067,$AZ$2:$AZ$19)),0,1)</f>
        <v>0</v>
      </c>
      <c r="AR2067" cm="1">
        <f t="array" ref="AR2067">IF(OR(COUNTIF(Z2067,$AZ$2:$AZ$19)),0,1)</f>
        <v>0</v>
      </c>
      <c r="AS2067" cm="1">
        <f t="array" ref="AS2067">IF(OR(COUNTIF(AA2067,$AZ$2:$AZ$19)),0,1)</f>
        <v>0</v>
      </c>
      <c r="AT2067" cm="1">
        <f t="array" ref="AT2067">IF(OR(COUNTIF(AB2067,$AZ$2:$AZ$19)),0,1)</f>
        <v>0</v>
      </c>
      <c r="AU2067" cm="1">
        <f t="array" ref="AU2067">IF(OR(COUNTIF(AC2067,$AZ$2:$AZ$19)),0,1)</f>
        <v>0</v>
      </c>
      <c r="AV2067" cm="1">
        <f t="array" ref="AV2067">IF(OR(COUNTIF(AD2067,$AZ$2:$AZ$19)),0,1)</f>
        <v>0</v>
      </c>
      <c r="AX2067">
        <f t="shared" si="37"/>
        <v>0</v>
      </c>
    </row>
    <row r="2068" spans="1:50" x14ac:dyDescent="0.3">
      <c r="A2068" s="88" t="str" cm="1">
        <f t="array" ref="A2068">IF(AX2068&gt;0,'Licensee Info'!$A$2:$A$2,"#N/A")</f>
        <v>#N/A</v>
      </c>
      <c r="B2068" s="88" t="str">
        <f>'Cover Sheet'!$A$3</f>
        <v>[insert AFS Reporting Period]</v>
      </c>
      <c r="C2068" s="88" t="str">
        <f>'Cover Sheet'!$D$3</f>
        <v>[insert all medical and adult-use license record numbers covered by this AFS]</v>
      </c>
      <c r="D2068" s="88" t="str">
        <f>'Cover Sheet'!$A$6</f>
        <v>[insert name of firm]</v>
      </c>
      <c r="E2068" s="88" t="str">
        <f>'Cover Sheet'!$B$6</f>
        <v>[insert CPA name]</v>
      </c>
      <c r="F2068" s="88" t="str">
        <f>'Cover Sheet'!$B$8</f>
        <v>[insert CPA license number]</v>
      </c>
      <c r="G2068" s="88" t="str">
        <f>'Cover Sheet'!$D$6</f>
        <v>[insert direct email address]</v>
      </c>
      <c r="H2068" s="88" t="str">
        <f>'Cover Sheet'!$D$8</f>
        <v>[insert direct phone number]</v>
      </c>
      <c r="I2068" s="88" t="str">
        <f>'Cover Sheet'!$D$10</f>
        <v>[insert firm mailing address]</v>
      </c>
      <c r="J2068" s="88" t="str">
        <f>'Licensee Info'!$E$2</f>
        <v>Report not attested to correctly</v>
      </c>
      <c r="K2068" s="91" t="s">
        <v>310</v>
      </c>
      <c r="L2068" s="91">
        <v>1</v>
      </c>
      <c r="M2068" s="91" t="s">
        <v>284</v>
      </c>
      <c r="N2068" s="91">
        <v>7</v>
      </c>
      <c r="O2068" s="91">
        <v>10</v>
      </c>
      <c r="P2068" s="91"/>
      <c r="Q2068" s="91"/>
      <c r="R2068" s="91">
        <v>0</v>
      </c>
      <c r="S2068" s="91">
        <v>0</v>
      </c>
      <c r="T2068" s="91">
        <v>0</v>
      </c>
      <c r="U2068" s="91">
        <v>0</v>
      </c>
      <c r="V2068" s="91">
        <v>0</v>
      </c>
      <c r="W2068" s="91">
        <v>0</v>
      </c>
      <c r="X2068" s="91">
        <v>0</v>
      </c>
      <c r="Y2068" s="91">
        <v>0</v>
      </c>
      <c r="Z2068" s="91">
        <v>0</v>
      </c>
      <c r="AA2068" s="91">
        <v>0</v>
      </c>
      <c r="AB2068" s="91">
        <v>0</v>
      </c>
      <c r="AC2068" s="91">
        <v>0</v>
      </c>
      <c r="AD2068" s="91">
        <v>0</v>
      </c>
      <c r="AE2068" s="91"/>
      <c r="AF2068" s="91"/>
      <c r="AG2068" s="91"/>
      <c r="AH2068" s="91"/>
      <c r="AJ2068" cm="1">
        <f t="array" ref="AJ2068">IF(OR(COUNTIF(R2068,$AZ$2:$AZ$19)),0,1)</f>
        <v>0</v>
      </c>
      <c r="AK2068" cm="1">
        <f t="array" ref="AK2068">IF(OR(COUNTIF(S2068,$AZ$2:$AZ$19)),0,1)</f>
        <v>0</v>
      </c>
      <c r="AL2068" cm="1">
        <f t="array" ref="AL2068">IF(OR(COUNTIF(T2068,$AZ$2:$AZ$19)),0,1)</f>
        <v>0</v>
      </c>
      <c r="AM2068" cm="1">
        <f t="array" ref="AM2068">IF(OR(COUNTIF(U2068,$AZ$2:$AZ$19)),0,1)</f>
        <v>0</v>
      </c>
      <c r="AN2068" cm="1">
        <f t="array" ref="AN2068">IF(OR(COUNTIF(V2068,$AZ$2:$AZ$19)),0,1)</f>
        <v>0</v>
      </c>
      <c r="AO2068" cm="1">
        <f t="array" ref="AO2068">IF(OR(COUNTIF(W2068,$AZ$2:$AZ$19)),0,1)</f>
        <v>0</v>
      </c>
      <c r="AP2068" cm="1">
        <f t="array" ref="AP2068">IF(OR(COUNTIF(X2068,$AZ$2:$AZ$19)),0,1)</f>
        <v>0</v>
      </c>
      <c r="AQ2068" cm="1">
        <f t="array" ref="AQ2068">IF(OR(COUNTIF(Y2068,$AZ$2:$AZ$19)),0,1)</f>
        <v>0</v>
      </c>
      <c r="AR2068" cm="1">
        <f t="array" ref="AR2068">IF(OR(COUNTIF(Z2068,$AZ$2:$AZ$19)),0,1)</f>
        <v>0</v>
      </c>
      <c r="AS2068" cm="1">
        <f t="array" ref="AS2068">IF(OR(COUNTIF(AA2068,$AZ$2:$AZ$19)),0,1)</f>
        <v>0</v>
      </c>
      <c r="AT2068" cm="1">
        <f t="array" ref="AT2068">IF(OR(COUNTIF(AB2068,$AZ$2:$AZ$19)),0,1)</f>
        <v>0</v>
      </c>
      <c r="AU2068" cm="1">
        <f t="array" ref="AU2068">IF(OR(COUNTIF(AC2068,$AZ$2:$AZ$19)),0,1)</f>
        <v>0</v>
      </c>
      <c r="AV2068" cm="1">
        <f t="array" ref="AV2068">IF(OR(COUNTIF(AD2068,$AZ$2:$AZ$19)),0,1)</f>
        <v>0</v>
      </c>
      <c r="AX2068">
        <f t="shared" si="37"/>
        <v>0</v>
      </c>
    </row>
    <row r="2069" spans="1:50" x14ac:dyDescent="0.3">
      <c r="A2069" s="92" t="str" cm="1">
        <f t="array" aca="1" ref="A2069" ca="1">IF(AX2069&gt;0,'Licensee Info'!$A$2:$A$2,"#N/A")</f>
        <v>#N/A</v>
      </c>
      <c r="B2069" s="88" t="str">
        <f>'Cover Sheet'!$A$3</f>
        <v>[insert AFS Reporting Period]</v>
      </c>
      <c r="C2069" s="88" t="str">
        <f>'Cover Sheet'!$D$3</f>
        <v>[insert all medical and adult-use license record numbers covered by this AFS]</v>
      </c>
      <c r="D2069" s="88" t="str">
        <f>'Cover Sheet'!$A$6</f>
        <v>[insert name of firm]</v>
      </c>
      <c r="E2069" s="88" t="str">
        <f>'Cover Sheet'!$B$6</f>
        <v>[insert CPA name]</v>
      </c>
      <c r="F2069" s="88" t="str">
        <f>'Cover Sheet'!$B$8</f>
        <v>[insert CPA license number]</v>
      </c>
      <c r="G2069" s="88" t="str">
        <f>'Cover Sheet'!$D$6</f>
        <v>[insert direct email address]</v>
      </c>
      <c r="H2069" s="88" t="str">
        <f>'Cover Sheet'!$D$8</f>
        <v>[insert direct phone number]</v>
      </c>
      <c r="I2069" s="88" t="str">
        <f>'Cover Sheet'!$D$10</f>
        <v>[insert firm mailing address]</v>
      </c>
      <c r="J2069" s="88" t="str">
        <f>'Licensee Info'!$E$2</f>
        <v>Report not attested to correctly</v>
      </c>
      <c r="K2069" t="s">
        <v>310</v>
      </c>
      <c r="L2069">
        <v>1</v>
      </c>
      <c r="M2069">
        <v>2</v>
      </c>
      <c r="N2069">
        <v>8</v>
      </c>
      <c r="O2069">
        <v>1</v>
      </c>
      <c r="R2069" t="str">
        <f ca="1">'E6 - Other Vendors'!$C$252</f>
        <v>[Autofilled based on inputs from part 1]</v>
      </c>
      <c r="S2069" cm="1">
        <f t="array" ref="S2069:X2080">'E6 - Other Vendors'!$A$254:$F$265</f>
        <v>0</v>
      </c>
      <c r="T2069">
        <v>0</v>
      </c>
      <c r="U2069">
        <v>0</v>
      </c>
      <c r="V2069">
        <v>0</v>
      </c>
      <c r="W2069">
        <v>0</v>
      </c>
      <c r="X2069">
        <v>0</v>
      </c>
      <c r="Y2069">
        <v>0</v>
      </c>
      <c r="Z2069">
        <v>0</v>
      </c>
      <c r="AA2069">
        <v>0</v>
      </c>
      <c r="AB2069">
        <v>0</v>
      </c>
      <c r="AC2069">
        <v>0</v>
      </c>
      <c r="AD2069">
        <v>0</v>
      </c>
      <c r="AJ2069" cm="1">
        <f t="array" aca="1" ref="AJ2069" ca="1">IF(OR(COUNTIF(R2069,$AZ$2:$AZ$19)),0,1)</f>
        <v>0</v>
      </c>
      <c r="AK2069" cm="1">
        <f t="array" ref="AK2069">IF(OR(COUNTIF(S2069,$AZ$2:$AZ$19)),0,1)</f>
        <v>0</v>
      </c>
      <c r="AL2069" cm="1">
        <f t="array" ref="AL2069">IF(OR(COUNTIF(T2069,$AZ$2:$AZ$19)),0,1)</f>
        <v>0</v>
      </c>
      <c r="AM2069" cm="1">
        <f t="array" ref="AM2069">IF(OR(COUNTIF(U2069,$AZ$2:$AZ$19)),0,1)</f>
        <v>0</v>
      </c>
      <c r="AN2069" cm="1">
        <f t="array" ref="AN2069">IF(OR(COUNTIF(V2069,$AZ$2:$AZ$19)),0,1)</f>
        <v>0</v>
      </c>
      <c r="AO2069" cm="1">
        <f t="array" ref="AO2069">IF(OR(COUNTIF(W2069,$AZ$2:$AZ$19)),0,1)</f>
        <v>0</v>
      </c>
      <c r="AP2069" cm="1">
        <f t="array" ref="AP2069">IF(OR(COUNTIF(X2069,$AZ$2:$AZ$19)),0,1)</f>
        <v>0</v>
      </c>
      <c r="AQ2069" cm="1">
        <f t="array" ref="AQ2069">IF(OR(COUNTIF(Y2069,$AZ$2:$AZ$19)),0,1)</f>
        <v>0</v>
      </c>
      <c r="AR2069" cm="1">
        <f t="array" ref="AR2069">IF(OR(COUNTIF(Z2069,$AZ$2:$AZ$19)),0,1)</f>
        <v>0</v>
      </c>
      <c r="AS2069" cm="1">
        <f t="array" ref="AS2069">IF(OR(COUNTIF(AA2069,$AZ$2:$AZ$19)),0,1)</f>
        <v>0</v>
      </c>
      <c r="AT2069" cm="1">
        <f t="array" ref="AT2069">IF(OR(COUNTIF(AB2069,$AZ$2:$AZ$19)),0,1)</f>
        <v>0</v>
      </c>
      <c r="AU2069" cm="1">
        <f t="array" ref="AU2069">IF(OR(COUNTIF(AC2069,$AZ$2:$AZ$19)),0,1)</f>
        <v>0</v>
      </c>
      <c r="AV2069" cm="1">
        <f t="array" ref="AV2069">IF(OR(COUNTIF(AD2069,$AZ$2:$AZ$19)),0,1)</f>
        <v>0</v>
      </c>
      <c r="AX2069">
        <f t="shared" ca="1" si="37"/>
        <v>0</v>
      </c>
    </row>
    <row r="2070" spans="1:50" x14ac:dyDescent="0.3">
      <c r="A2070" s="88" t="str" cm="1">
        <f t="array" aca="1" ref="A2070" ca="1">IF(AX2070&gt;0,'Licensee Info'!$A$2:$A$2,"#N/A")</f>
        <v>#N/A</v>
      </c>
      <c r="B2070" s="88" t="str">
        <f>'Cover Sheet'!$A$3</f>
        <v>[insert AFS Reporting Period]</v>
      </c>
      <c r="C2070" s="88" t="str">
        <f>'Cover Sheet'!$D$3</f>
        <v>[insert all medical and adult-use license record numbers covered by this AFS]</v>
      </c>
      <c r="D2070" s="88" t="str">
        <f>'Cover Sheet'!$A$6</f>
        <v>[insert name of firm]</v>
      </c>
      <c r="E2070" s="88" t="str">
        <f>'Cover Sheet'!$B$6</f>
        <v>[insert CPA name]</v>
      </c>
      <c r="F2070" s="88" t="str">
        <f>'Cover Sheet'!$B$8</f>
        <v>[insert CPA license number]</v>
      </c>
      <c r="G2070" s="88" t="str">
        <f>'Cover Sheet'!$D$6</f>
        <v>[insert direct email address]</v>
      </c>
      <c r="H2070" s="88" t="str">
        <f>'Cover Sheet'!$D$8</f>
        <v>[insert direct phone number]</v>
      </c>
      <c r="I2070" s="88" t="str">
        <f>'Cover Sheet'!$D$10</f>
        <v>[insert firm mailing address]</v>
      </c>
      <c r="J2070" s="88" t="str">
        <f>'Licensee Info'!$E$2</f>
        <v>Report not attested to correctly</v>
      </c>
      <c r="K2070" s="91" t="s">
        <v>310</v>
      </c>
      <c r="L2070" s="91">
        <v>1</v>
      </c>
      <c r="M2070" s="91">
        <v>2</v>
      </c>
      <c r="N2070" s="91">
        <v>8</v>
      </c>
      <c r="O2070" s="91">
        <v>2</v>
      </c>
      <c r="P2070" s="91"/>
      <c r="Q2070" s="91"/>
      <c r="R2070" s="91" t="str">
        <f ca="1">'E6 - Other Vendors'!$C$252</f>
        <v>[Autofilled based on inputs from part 1]</v>
      </c>
      <c r="S2070" s="91">
        <v>0</v>
      </c>
      <c r="T2070" s="91">
        <v>0</v>
      </c>
      <c r="U2070" s="91">
        <v>0</v>
      </c>
      <c r="V2070" s="91">
        <v>0</v>
      </c>
      <c r="W2070" s="91">
        <v>0</v>
      </c>
      <c r="X2070" s="91">
        <v>0</v>
      </c>
      <c r="Y2070" s="91">
        <v>0</v>
      </c>
      <c r="Z2070" s="91">
        <v>0</v>
      </c>
      <c r="AA2070" s="91">
        <v>0</v>
      </c>
      <c r="AB2070" s="91">
        <v>0</v>
      </c>
      <c r="AC2070" s="91">
        <v>0</v>
      </c>
      <c r="AD2070" s="91">
        <v>0</v>
      </c>
      <c r="AE2070" s="91"/>
      <c r="AF2070" s="91"/>
      <c r="AG2070" s="91"/>
      <c r="AH2070" s="91"/>
      <c r="AJ2070" cm="1">
        <f t="array" aca="1" ref="AJ2070" ca="1">IF(OR(COUNTIF(R2070,$AZ$2:$AZ$19)),0,1)</f>
        <v>0</v>
      </c>
      <c r="AK2070" cm="1">
        <f t="array" ref="AK2070">IF(OR(COUNTIF(S2070,$AZ$2:$AZ$19)),0,1)</f>
        <v>0</v>
      </c>
      <c r="AL2070" cm="1">
        <f t="array" ref="AL2070">IF(OR(COUNTIF(T2070,$AZ$2:$AZ$19)),0,1)</f>
        <v>0</v>
      </c>
      <c r="AM2070" cm="1">
        <f t="array" ref="AM2070">IF(OR(COUNTIF(U2070,$AZ$2:$AZ$19)),0,1)</f>
        <v>0</v>
      </c>
      <c r="AN2070" cm="1">
        <f t="array" ref="AN2070">IF(OR(COUNTIF(V2070,$AZ$2:$AZ$19)),0,1)</f>
        <v>0</v>
      </c>
      <c r="AO2070" cm="1">
        <f t="array" ref="AO2070">IF(OR(COUNTIF(W2070,$AZ$2:$AZ$19)),0,1)</f>
        <v>0</v>
      </c>
      <c r="AP2070" cm="1">
        <f t="array" ref="AP2070">IF(OR(COUNTIF(X2070,$AZ$2:$AZ$19)),0,1)</f>
        <v>0</v>
      </c>
      <c r="AQ2070" cm="1">
        <f t="array" ref="AQ2070">IF(OR(COUNTIF(Y2070,$AZ$2:$AZ$19)),0,1)</f>
        <v>0</v>
      </c>
      <c r="AR2070" cm="1">
        <f t="array" ref="AR2070">IF(OR(COUNTIF(Z2070,$AZ$2:$AZ$19)),0,1)</f>
        <v>0</v>
      </c>
      <c r="AS2070" cm="1">
        <f t="array" ref="AS2070">IF(OR(COUNTIF(AA2070,$AZ$2:$AZ$19)),0,1)</f>
        <v>0</v>
      </c>
      <c r="AT2070" cm="1">
        <f t="array" ref="AT2070">IF(OR(COUNTIF(AB2070,$AZ$2:$AZ$19)),0,1)</f>
        <v>0</v>
      </c>
      <c r="AU2070" cm="1">
        <f t="array" ref="AU2070">IF(OR(COUNTIF(AC2070,$AZ$2:$AZ$19)),0,1)</f>
        <v>0</v>
      </c>
      <c r="AV2070" cm="1">
        <f t="array" ref="AV2070">IF(OR(COUNTIF(AD2070,$AZ$2:$AZ$19)),0,1)</f>
        <v>0</v>
      </c>
      <c r="AX2070">
        <f t="shared" ca="1" si="37"/>
        <v>0</v>
      </c>
    </row>
    <row r="2071" spans="1:50" x14ac:dyDescent="0.3">
      <c r="A2071" s="92" t="str" cm="1">
        <f t="array" aca="1" ref="A2071" ca="1">IF(AX2071&gt;0,'Licensee Info'!$A$2:$A$2,"#N/A")</f>
        <v>#N/A</v>
      </c>
      <c r="B2071" s="88" t="str">
        <f>'Cover Sheet'!$A$3</f>
        <v>[insert AFS Reporting Period]</v>
      </c>
      <c r="C2071" s="88" t="str">
        <f>'Cover Sheet'!$D$3</f>
        <v>[insert all medical and adult-use license record numbers covered by this AFS]</v>
      </c>
      <c r="D2071" s="88" t="str">
        <f>'Cover Sheet'!$A$6</f>
        <v>[insert name of firm]</v>
      </c>
      <c r="E2071" s="88" t="str">
        <f>'Cover Sheet'!$B$6</f>
        <v>[insert CPA name]</v>
      </c>
      <c r="F2071" s="88" t="str">
        <f>'Cover Sheet'!$B$8</f>
        <v>[insert CPA license number]</v>
      </c>
      <c r="G2071" s="88" t="str">
        <f>'Cover Sheet'!$D$6</f>
        <v>[insert direct email address]</v>
      </c>
      <c r="H2071" s="88" t="str">
        <f>'Cover Sheet'!$D$8</f>
        <v>[insert direct phone number]</v>
      </c>
      <c r="I2071" s="88" t="str">
        <f>'Cover Sheet'!$D$10</f>
        <v>[insert firm mailing address]</v>
      </c>
      <c r="J2071" s="88" t="str">
        <f>'Licensee Info'!$E$2</f>
        <v>Report not attested to correctly</v>
      </c>
      <c r="K2071" t="s">
        <v>310</v>
      </c>
      <c r="L2071">
        <v>1</v>
      </c>
      <c r="M2071">
        <v>2</v>
      </c>
      <c r="N2071">
        <v>8</v>
      </c>
      <c r="O2071">
        <v>3</v>
      </c>
      <c r="R2071" t="str">
        <f ca="1">'E6 - Other Vendors'!$C$252</f>
        <v>[Autofilled based on inputs from part 1]</v>
      </c>
      <c r="S2071">
        <v>0</v>
      </c>
      <c r="T2071">
        <v>0</v>
      </c>
      <c r="U2071">
        <v>0</v>
      </c>
      <c r="V2071">
        <v>0</v>
      </c>
      <c r="W2071">
        <v>0</v>
      </c>
      <c r="X2071">
        <v>0</v>
      </c>
      <c r="Y2071">
        <v>0</v>
      </c>
      <c r="Z2071">
        <v>0</v>
      </c>
      <c r="AA2071">
        <v>0</v>
      </c>
      <c r="AB2071">
        <v>0</v>
      </c>
      <c r="AC2071">
        <v>0</v>
      </c>
      <c r="AD2071">
        <v>0</v>
      </c>
      <c r="AJ2071" cm="1">
        <f t="array" aca="1" ref="AJ2071" ca="1">IF(OR(COUNTIF(R2071,$AZ$2:$AZ$19)),0,1)</f>
        <v>0</v>
      </c>
      <c r="AK2071" cm="1">
        <f t="array" ref="AK2071">IF(OR(COUNTIF(S2071,$AZ$2:$AZ$19)),0,1)</f>
        <v>0</v>
      </c>
      <c r="AL2071" cm="1">
        <f t="array" ref="AL2071">IF(OR(COUNTIF(T2071,$AZ$2:$AZ$19)),0,1)</f>
        <v>0</v>
      </c>
      <c r="AM2071" cm="1">
        <f t="array" ref="AM2071">IF(OR(COUNTIF(U2071,$AZ$2:$AZ$19)),0,1)</f>
        <v>0</v>
      </c>
      <c r="AN2071" cm="1">
        <f t="array" ref="AN2071">IF(OR(COUNTIF(V2071,$AZ$2:$AZ$19)),0,1)</f>
        <v>0</v>
      </c>
      <c r="AO2071" cm="1">
        <f t="array" ref="AO2071">IF(OR(COUNTIF(W2071,$AZ$2:$AZ$19)),0,1)</f>
        <v>0</v>
      </c>
      <c r="AP2071" cm="1">
        <f t="array" ref="AP2071">IF(OR(COUNTIF(X2071,$AZ$2:$AZ$19)),0,1)</f>
        <v>0</v>
      </c>
      <c r="AQ2071" cm="1">
        <f t="array" ref="AQ2071">IF(OR(COUNTIF(Y2071,$AZ$2:$AZ$19)),0,1)</f>
        <v>0</v>
      </c>
      <c r="AR2071" cm="1">
        <f t="array" ref="AR2071">IF(OR(COUNTIF(Z2071,$AZ$2:$AZ$19)),0,1)</f>
        <v>0</v>
      </c>
      <c r="AS2071" cm="1">
        <f t="array" ref="AS2071">IF(OR(COUNTIF(AA2071,$AZ$2:$AZ$19)),0,1)</f>
        <v>0</v>
      </c>
      <c r="AT2071" cm="1">
        <f t="array" ref="AT2071">IF(OR(COUNTIF(AB2071,$AZ$2:$AZ$19)),0,1)</f>
        <v>0</v>
      </c>
      <c r="AU2071" cm="1">
        <f t="array" ref="AU2071">IF(OR(COUNTIF(AC2071,$AZ$2:$AZ$19)),0,1)</f>
        <v>0</v>
      </c>
      <c r="AV2071" cm="1">
        <f t="array" ref="AV2071">IF(OR(COUNTIF(AD2071,$AZ$2:$AZ$19)),0,1)</f>
        <v>0</v>
      </c>
      <c r="AX2071">
        <f t="shared" ca="1" si="37"/>
        <v>0</v>
      </c>
    </row>
    <row r="2072" spans="1:50" x14ac:dyDescent="0.3">
      <c r="A2072" s="88" t="str" cm="1">
        <f t="array" aca="1" ref="A2072" ca="1">IF(AX2072&gt;0,'Licensee Info'!$A$2:$A$2,"#N/A")</f>
        <v>#N/A</v>
      </c>
      <c r="B2072" s="88" t="str">
        <f>'Cover Sheet'!$A$3</f>
        <v>[insert AFS Reporting Period]</v>
      </c>
      <c r="C2072" s="88" t="str">
        <f>'Cover Sheet'!$D$3</f>
        <v>[insert all medical and adult-use license record numbers covered by this AFS]</v>
      </c>
      <c r="D2072" s="88" t="str">
        <f>'Cover Sheet'!$A$6</f>
        <v>[insert name of firm]</v>
      </c>
      <c r="E2072" s="88" t="str">
        <f>'Cover Sheet'!$B$6</f>
        <v>[insert CPA name]</v>
      </c>
      <c r="F2072" s="88" t="str">
        <f>'Cover Sheet'!$B$8</f>
        <v>[insert CPA license number]</v>
      </c>
      <c r="G2072" s="88" t="str">
        <f>'Cover Sheet'!$D$6</f>
        <v>[insert direct email address]</v>
      </c>
      <c r="H2072" s="88" t="str">
        <f>'Cover Sheet'!$D$8</f>
        <v>[insert direct phone number]</v>
      </c>
      <c r="I2072" s="88" t="str">
        <f>'Cover Sheet'!$D$10</f>
        <v>[insert firm mailing address]</v>
      </c>
      <c r="J2072" s="88" t="str">
        <f>'Licensee Info'!$E$2</f>
        <v>Report not attested to correctly</v>
      </c>
      <c r="K2072" s="91" t="s">
        <v>310</v>
      </c>
      <c r="L2072" s="91">
        <v>1</v>
      </c>
      <c r="M2072" s="91">
        <v>2</v>
      </c>
      <c r="N2072" s="91">
        <v>8</v>
      </c>
      <c r="O2072" s="91">
        <v>4</v>
      </c>
      <c r="P2072" s="91"/>
      <c r="Q2072" s="91"/>
      <c r="R2072" s="91" t="str">
        <f ca="1">'E6 - Other Vendors'!$C$252</f>
        <v>[Autofilled based on inputs from part 1]</v>
      </c>
      <c r="S2072" s="91">
        <v>0</v>
      </c>
      <c r="T2072" s="91">
        <v>0</v>
      </c>
      <c r="U2072" s="91">
        <v>0</v>
      </c>
      <c r="V2072" s="91">
        <v>0</v>
      </c>
      <c r="W2072" s="91">
        <v>0</v>
      </c>
      <c r="X2072" s="91">
        <v>0</v>
      </c>
      <c r="Y2072" s="91">
        <v>0</v>
      </c>
      <c r="Z2072" s="91">
        <v>0</v>
      </c>
      <c r="AA2072" s="91">
        <v>0</v>
      </c>
      <c r="AB2072" s="91">
        <v>0</v>
      </c>
      <c r="AC2072" s="91">
        <v>0</v>
      </c>
      <c r="AD2072" s="91">
        <v>0</v>
      </c>
      <c r="AE2072" s="91"/>
      <c r="AF2072" s="91"/>
      <c r="AG2072" s="91"/>
      <c r="AH2072" s="91"/>
      <c r="AJ2072" cm="1">
        <f t="array" aca="1" ref="AJ2072" ca="1">IF(OR(COUNTIF(R2072,$AZ$2:$AZ$19)),0,1)</f>
        <v>0</v>
      </c>
      <c r="AK2072" cm="1">
        <f t="array" ref="AK2072">IF(OR(COUNTIF(S2072,$AZ$2:$AZ$19)),0,1)</f>
        <v>0</v>
      </c>
      <c r="AL2072" cm="1">
        <f t="array" ref="AL2072">IF(OR(COUNTIF(T2072,$AZ$2:$AZ$19)),0,1)</f>
        <v>0</v>
      </c>
      <c r="AM2072" cm="1">
        <f t="array" ref="AM2072">IF(OR(COUNTIF(U2072,$AZ$2:$AZ$19)),0,1)</f>
        <v>0</v>
      </c>
      <c r="AN2072" cm="1">
        <f t="array" ref="AN2072">IF(OR(COUNTIF(V2072,$AZ$2:$AZ$19)),0,1)</f>
        <v>0</v>
      </c>
      <c r="AO2072" cm="1">
        <f t="array" ref="AO2072">IF(OR(COUNTIF(W2072,$AZ$2:$AZ$19)),0,1)</f>
        <v>0</v>
      </c>
      <c r="AP2072" cm="1">
        <f t="array" ref="AP2072">IF(OR(COUNTIF(X2072,$AZ$2:$AZ$19)),0,1)</f>
        <v>0</v>
      </c>
      <c r="AQ2072" cm="1">
        <f t="array" ref="AQ2072">IF(OR(COUNTIF(Y2072,$AZ$2:$AZ$19)),0,1)</f>
        <v>0</v>
      </c>
      <c r="AR2072" cm="1">
        <f t="array" ref="AR2072">IF(OR(COUNTIF(Z2072,$AZ$2:$AZ$19)),0,1)</f>
        <v>0</v>
      </c>
      <c r="AS2072" cm="1">
        <f t="array" ref="AS2072">IF(OR(COUNTIF(AA2072,$AZ$2:$AZ$19)),0,1)</f>
        <v>0</v>
      </c>
      <c r="AT2072" cm="1">
        <f t="array" ref="AT2072">IF(OR(COUNTIF(AB2072,$AZ$2:$AZ$19)),0,1)</f>
        <v>0</v>
      </c>
      <c r="AU2072" cm="1">
        <f t="array" ref="AU2072">IF(OR(COUNTIF(AC2072,$AZ$2:$AZ$19)),0,1)</f>
        <v>0</v>
      </c>
      <c r="AV2072" cm="1">
        <f t="array" ref="AV2072">IF(OR(COUNTIF(AD2072,$AZ$2:$AZ$19)),0,1)</f>
        <v>0</v>
      </c>
      <c r="AX2072">
        <f t="shared" ca="1" si="37"/>
        <v>0</v>
      </c>
    </row>
    <row r="2073" spans="1:50" x14ac:dyDescent="0.3">
      <c r="A2073" s="92" t="str" cm="1">
        <f t="array" aca="1" ref="A2073" ca="1">IF(AX2073&gt;0,'Licensee Info'!$A$2:$A$2,"#N/A")</f>
        <v>#N/A</v>
      </c>
      <c r="B2073" s="88" t="str">
        <f>'Cover Sheet'!$A$3</f>
        <v>[insert AFS Reporting Period]</v>
      </c>
      <c r="C2073" s="88" t="str">
        <f>'Cover Sheet'!$D$3</f>
        <v>[insert all medical and adult-use license record numbers covered by this AFS]</v>
      </c>
      <c r="D2073" s="88" t="str">
        <f>'Cover Sheet'!$A$6</f>
        <v>[insert name of firm]</v>
      </c>
      <c r="E2073" s="88" t="str">
        <f>'Cover Sheet'!$B$6</f>
        <v>[insert CPA name]</v>
      </c>
      <c r="F2073" s="88" t="str">
        <f>'Cover Sheet'!$B$8</f>
        <v>[insert CPA license number]</v>
      </c>
      <c r="G2073" s="88" t="str">
        <f>'Cover Sheet'!$D$6</f>
        <v>[insert direct email address]</v>
      </c>
      <c r="H2073" s="88" t="str">
        <f>'Cover Sheet'!$D$8</f>
        <v>[insert direct phone number]</v>
      </c>
      <c r="I2073" s="88" t="str">
        <f>'Cover Sheet'!$D$10</f>
        <v>[insert firm mailing address]</v>
      </c>
      <c r="J2073" s="88" t="str">
        <f>'Licensee Info'!$E$2</f>
        <v>Report not attested to correctly</v>
      </c>
      <c r="K2073" t="s">
        <v>310</v>
      </c>
      <c r="L2073">
        <v>1</v>
      </c>
      <c r="M2073">
        <v>2</v>
      </c>
      <c r="N2073">
        <v>8</v>
      </c>
      <c r="O2073">
        <v>5</v>
      </c>
      <c r="R2073" t="str">
        <f ca="1">'E6 - Other Vendors'!$C$252</f>
        <v>[Autofilled based on inputs from part 1]</v>
      </c>
      <c r="S2073">
        <v>0</v>
      </c>
      <c r="T2073">
        <v>0</v>
      </c>
      <c r="U2073">
        <v>0</v>
      </c>
      <c r="V2073">
        <v>0</v>
      </c>
      <c r="W2073">
        <v>0</v>
      </c>
      <c r="X2073">
        <v>0</v>
      </c>
      <c r="Y2073">
        <v>0</v>
      </c>
      <c r="Z2073">
        <v>0</v>
      </c>
      <c r="AA2073">
        <v>0</v>
      </c>
      <c r="AB2073">
        <v>0</v>
      </c>
      <c r="AC2073">
        <v>0</v>
      </c>
      <c r="AD2073">
        <v>0</v>
      </c>
      <c r="AJ2073" cm="1">
        <f t="array" aca="1" ref="AJ2073" ca="1">IF(OR(COUNTIF(R2073,$AZ$2:$AZ$19)),0,1)</f>
        <v>0</v>
      </c>
      <c r="AK2073" cm="1">
        <f t="array" ref="AK2073">IF(OR(COUNTIF(S2073,$AZ$2:$AZ$19)),0,1)</f>
        <v>0</v>
      </c>
      <c r="AL2073" cm="1">
        <f t="array" ref="AL2073">IF(OR(COUNTIF(T2073,$AZ$2:$AZ$19)),0,1)</f>
        <v>0</v>
      </c>
      <c r="AM2073" cm="1">
        <f t="array" ref="AM2073">IF(OR(COUNTIF(U2073,$AZ$2:$AZ$19)),0,1)</f>
        <v>0</v>
      </c>
      <c r="AN2073" cm="1">
        <f t="array" ref="AN2073">IF(OR(COUNTIF(V2073,$AZ$2:$AZ$19)),0,1)</f>
        <v>0</v>
      </c>
      <c r="AO2073" cm="1">
        <f t="array" ref="AO2073">IF(OR(COUNTIF(W2073,$AZ$2:$AZ$19)),0,1)</f>
        <v>0</v>
      </c>
      <c r="AP2073" cm="1">
        <f t="array" ref="AP2073">IF(OR(COUNTIF(X2073,$AZ$2:$AZ$19)),0,1)</f>
        <v>0</v>
      </c>
      <c r="AQ2073" cm="1">
        <f t="array" ref="AQ2073">IF(OR(COUNTIF(Y2073,$AZ$2:$AZ$19)),0,1)</f>
        <v>0</v>
      </c>
      <c r="AR2073" cm="1">
        <f t="array" ref="AR2073">IF(OR(COUNTIF(Z2073,$AZ$2:$AZ$19)),0,1)</f>
        <v>0</v>
      </c>
      <c r="AS2073" cm="1">
        <f t="array" ref="AS2073">IF(OR(COUNTIF(AA2073,$AZ$2:$AZ$19)),0,1)</f>
        <v>0</v>
      </c>
      <c r="AT2073" cm="1">
        <f t="array" ref="AT2073">IF(OR(COUNTIF(AB2073,$AZ$2:$AZ$19)),0,1)</f>
        <v>0</v>
      </c>
      <c r="AU2073" cm="1">
        <f t="array" ref="AU2073">IF(OR(COUNTIF(AC2073,$AZ$2:$AZ$19)),0,1)</f>
        <v>0</v>
      </c>
      <c r="AV2073" cm="1">
        <f t="array" ref="AV2073">IF(OR(COUNTIF(AD2073,$AZ$2:$AZ$19)),0,1)</f>
        <v>0</v>
      </c>
      <c r="AX2073">
        <f t="shared" ca="1" si="37"/>
        <v>0</v>
      </c>
    </row>
    <row r="2074" spans="1:50" x14ac:dyDescent="0.3">
      <c r="A2074" s="88" t="str" cm="1">
        <f t="array" aca="1" ref="A2074" ca="1">IF(AX2074&gt;0,'Licensee Info'!$A$2:$A$2,"#N/A")</f>
        <v>#N/A</v>
      </c>
      <c r="B2074" s="88" t="str">
        <f>'Cover Sheet'!$A$3</f>
        <v>[insert AFS Reporting Period]</v>
      </c>
      <c r="C2074" s="88" t="str">
        <f>'Cover Sheet'!$D$3</f>
        <v>[insert all medical and adult-use license record numbers covered by this AFS]</v>
      </c>
      <c r="D2074" s="88" t="str">
        <f>'Cover Sheet'!$A$6</f>
        <v>[insert name of firm]</v>
      </c>
      <c r="E2074" s="88" t="str">
        <f>'Cover Sheet'!$B$6</f>
        <v>[insert CPA name]</v>
      </c>
      <c r="F2074" s="88" t="str">
        <f>'Cover Sheet'!$B$8</f>
        <v>[insert CPA license number]</v>
      </c>
      <c r="G2074" s="88" t="str">
        <f>'Cover Sheet'!$D$6</f>
        <v>[insert direct email address]</v>
      </c>
      <c r="H2074" s="88" t="str">
        <f>'Cover Sheet'!$D$8</f>
        <v>[insert direct phone number]</v>
      </c>
      <c r="I2074" s="88" t="str">
        <f>'Cover Sheet'!$D$10</f>
        <v>[insert firm mailing address]</v>
      </c>
      <c r="J2074" s="88" t="str">
        <f>'Licensee Info'!$E$2</f>
        <v>Report not attested to correctly</v>
      </c>
      <c r="K2074" s="91" t="s">
        <v>310</v>
      </c>
      <c r="L2074" s="91">
        <v>1</v>
      </c>
      <c r="M2074" s="91">
        <v>2</v>
      </c>
      <c r="N2074" s="91">
        <v>8</v>
      </c>
      <c r="O2074" s="91">
        <v>6</v>
      </c>
      <c r="P2074" s="91"/>
      <c r="Q2074" s="91"/>
      <c r="R2074" s="91" t="str">
        <f ca="1">'E6 - Other Vendors'!$C$252</f>
        <v>[Autofilled based on inputs from part 1]</v>
      </c>
      <c r="S2074" s="91">
        <v>0</v>
      </c>
      <c r="T2074" s="91">
        <v>0</v>
      </c>
      <c r="U2074" s="91">
        <v>0</v>
      </c>
      <c r="V2074" s="91">
        <v>0</v>
      </c>
      <c r="W2074" s="91">
        <v>0</v>
      </c>
      <c r="X2074" s="91">
        <v>0</v>
      </c>
      <c r="Y2074" s="91">
        <v>0</v>
      </c>
      <c r="Z2074" s="91">
        <v>0</v>
      </c>
      <c r="AA2074" s="91">
        <v>0</v>
      </c>
      <c r="AB2074" s="91">
        <v>0</v>
      </c>
      <c r="AC2074" s="91">
        <v>0</v>
      </c>
      <c r="AD2074" s="91">
        <v>0</v>
      </c>
      <c r="AE2074" s="91"/>
      <c r="AF2074" s="91"/>
      <c r="AG2074" s="91"/>
      <c r="AH2074" s="91"/>
      <c r="AJ2074" cm="1">
        <f t="array" aca="1" ref="AJ2074" ca="1">IF(OR(COUNTIF(R2074,$AZ$2:$AZ$19)),0,1)</f>
        <v>0</v>
      </c>
      <c r="AK2074" cm="1">
        <f t="array" ref="AK2074">IF(OR(COUNTIF(S2074,$AZ$2:$AZ$19)),0,1)</f>
        <v>0</v>
      </c>
      <c r="AL2074" cm="1">
        <f t="array" ref="AL2074">IF(OR(COUNTIF(T2074,$AZ$2:$AZ$19)),0,1)</f>
        <v>0</v>
      </c>
      <c r="AM2074" cm="1">
        <f t="array" ref="AM2074">IF(OR(COUNTIF(U2074,$AZ$2:$AZ$19)),0,1)</f>
        <v>0</v>
      </c>
      <c r="AN2074" cm="1">
        <f t="array" ref="AN2074">IF(OR(COUNTIF(V2074,$AZ$2:$AZ$19)),0,1)</f>
        <v>0</v>
      </c>
      <c r="AO2074" cm="1">
        <f t="array" ref="AO2074">IF(OR(COUNTIF(W2074,$AZ$2:$AZ$19)),0,1)</f>
        <v>0</v>
      </c>
      <c r="AP2074" cm="1">
        <f t="array" ref="AP2074">IF(OR(COUNTIF(X2074,$AZ$2:$AZ$19)),0,1)</f>
        <v>0</v>
      </c>
      <c r="AQ2074" cm="1">
        <f t="array" ref="AQ2074">IF(OR(COUNTIF(Y2074,$AZ$2:$AZ$19)),0,1)</f>
        <v>0</v>
      </c>
      <c r="AR2074" cm="1">
        <f t="array" ref="AR2074">IF(OR(COUNTIF(Z2074,$AZ$2:$AZ$19)),0,1)</f>
        <v>0</v>
      </c>
      <c r="AS2074" cm="1">
        <f t="array" ref="AS2074">IF(OR(COUNTIF(AA2074,$AZ$2:$AZ$19)),0,1)</f>
        <v>0</v>
      </c>
      <c r="AT2074" cm="1">
        <f t="array" ref="AT2074">IF(OR(COUNTIF(AB2074,$AZ$2:$AZ$19)),0,1)</f>
        <v>0</v>
      </c>
      <c r="AU2074" cm="1">
        <f t="array" ref="AU2074">IF(OR(COUNTIF(AC2074,$AZ$2:$AZ$19)),0,1)</f>
        <v>0</v>
      </c>
      <c r="AV2074" cm="1">
        <f t="array" ref="AV2074">IF(OR(COUNTIF(AD2074,$AZ$2:$AZ$19)),0,1)</f>
        <v>0</v>
      </c>
      <c r="AX2074">
        <f t="shared" ca="1" si="37"/>
        <v>0</v>
      </c>
    </row>
    <row r="2075" spans="1:50" x14ac:dyDescent="0.3">
      <c r="A2075" s="92" t="str" cm="1">
        <f t="array" aca="1" ref="A2075" ca="1">IF(AX2075&gt;0,'Licensee Info'!$A$2:$A$2,"#N/A")</f>
        <v>#N/A</v>
      </c>
      <c r="B2075" s="88" t="str">
        <f>'Cover Sheet'!$A$3</f>
        <v>[insert AFS Reporting Period]</v>
      </c>
      <c r="C2075" s="88" t="str">
        <f>'Cover Sheet'!$D$3</f>
        <v>[insert all medical and adult-use license record numbers covered by this AFS]</v>
      </c>
      <c r="D2075" s="88" t="str">
        <f>'Cover Sheet'!$A$6</f>
        <v>[insert name of firm]</v>
      </c>
      <c r="E2075" s="88" t="str">
        <f>'Cover Sheet'!$B$6</f>
        <v>[insert CPA name]</v>
      </c>
      <c r="F2075" s="88" t="str">
        <f>'Cover Sheet'!$B$8</f>
        <v>[insert CPA license number]</v>
      </c>
      <c r="G2075" s="88" t="str">
        <f>'Cover Sheet'!$D$6</f>
        <v>[insert direct email address]</v>
      </c>
      <c r="H2075" s="88" t="str">
        <f>'Cover Sheet'!$D$8</f>
        <v>[insert direct phone number]</v>
      </c>
      <c r="I2075" s="88" t="str">
        <f>'Cover Sheet'!$D$10</f>
        <v>[insert firm mailing address]</v>
      </c>
      <c r="J2075" s="88" t="str">
        <f>'Licensee Info'!$E$2</f>
        <v>Report not attested to correctly</v>
      </c>
      <c r="K2075" t="s">
        <v>310</v>
      </c>
      <c r="L2075">
        <v>1</v>
      </c>
      <c r="M2075">
        <v>2</v>
      </c>
      <c r="N2075">
        <v>8</v>
      </c>
      <c r="O2075">
        <v>7</v>
      </c>
      <c r="R2075" t="str">
        <f ca="1">'E6 - Other Vendors'!$C$252</f>
        <v>[Autofilled based on inputs from part 1]</v>
      </c>
      <c r="S2075">
        <v>0</v>
      </c>
      <c r="T2075">
        <v>0</v>
      </c>
      <c r="U2075">
        <v>0</v>
      </c>
      <c r="V2075">
        <v>0</v>
      </c>
      <c r="W2075">
        <v>0</v>
      </c>
      <c r="X2075">
        <v>0</v>
      </c>
      <c r="Y2075">
        <v>0</v>
      </c>
      <c r="Z2075">
        <v>0</v>
      </c>
      <c r="AA2075">
        <v>0</v>
      </c>
      <c r="AB2075">
        <v>0</v>
      </c>
      <c r="AC2075">
        <v>0</v>
      </c>
      <c r="AD2075">
        <v>0</v>
      </c>
      <c r="AJ2075" cm="1">
        <f t="array" aca="1" ref="AJ2075" ca="1">IF(OR(COUNTIF(R2075,$AZ$2:$AZ$19)),0,1)</f>
        <v>0</v>
      </c>
      <c r="AK2075" cm="1">
        <f t="array" ref="AK2075">IF(OR(COUNTIF(S2075,$AZ$2:$AZ$19)),0,1)</f>
        <v>0</v>
      </c>
      <c r="AL2075" cm="1">
        <f t="array" ref="AL2075">IF(OR(COUNTIF(T2075,$AZ$2:$AZ$19)),0,1)</f>
        <v>0</v>
      </c>
      <c r="AM2075" cm="1">
        <f t="array" ref="AM2075">IF(OR(COUNTIF(U2075,$AZ$2:$AZ$19)),0,1)</f>
        <v>0</v>
      </c>
      <c r="AN2075" cm="1">
        <f t="array" ref="AN2075">IF(OR(COUNTIF(V2075,$AZ$2:$AZ$19)),0,1)</f>
        <v>0</v>
      </c>
      <c r="AO2075" cm="1">
        <f t="array" ref="AO2075">IF(OR(COUNTIF(W2075,$AZ$2:$AZ$19)),0,1)</f>
        <v>0</v>
      </c>
      <c r="AP2075" cm="1">
        <f t="array" ref="AP2075">IF(OR(COUNTIF(X2075,$AZ$2:$AZ$19)),0,1)</f>
        <v>0</v>
      </c>
      <c r="AQ2075" cm="1">
        <f t="array" ref="AQ2075">IF(OR(COUNTIF(Y2075,$AZ$2:$AZ$19)),0,1)</f>
        <v>0</v>
      </c>
      <c r="AR2075" cm="1">
        <f t="array" ref="AR2075">IF(OR(COUNTIF(Z2075,$AZ$2:$AZ$19)),0,1)</f>
        <v>0</v>
      </c>
      <c r="AS2075" cm="1">
        <f t="array" ref="AS2075">IF(OR(COUNTIF(AA2075,$AZ$2:$AZ$19)),0,1)</f>
        <v>0</v>
      </c>
      <c r="AT2075" cm="1">
        <f t="array" ref="AT2075">IF(OR(COUNTIF(AB2075,$AZ$2:$AZ$19)),0,1)</f>
        <v>0</v>
      </c>
      <c r="AU2075" cm="1">
        <f t="array" ref="AU2075">IF(OR(COUNTIF(AC2075,$AZ$2:$AZ$19)),0,1)</f>
        <v>0</v>
      </c>
      <c r="AV2075" cm="1">
        <f t="array" ref="AV2075">IF(OR(COUNTIF(AD2075,$AZ$2:$AZ$19)),0,1)</f>
        <v>0</v>
      </c>
      <c r="AX2075">
        <f t="shared" ca="1" si="37"/>
        <v>0</v>
      </c>
    </row>
    <row r="2076" spans="1:50" x14ac:dyDescent="0.3">
      <c r="A2076" s="88" t="str" cm="1">
        <f t="array" aca="1" ref="A2076" ca="1">IF(AX2076&gt;0,'Licensee Info'!$A$2:$A$2,"#N/A")</f>
        <v>#N/A</v>
      </c>
      <c r="B2076" s="88" t="str">
        <f>'Cover Sheet'!$A$3</f>
        <v>[insert AFS Reporting Period]</v>
      </c>
      <c r="C2076" s="88" t="str">
        <f>'Cover Sheet'!$D$3</f>
        <v>[insert all medical and adult-use license record numbers covered by this AFS]</v>
      </c>
      <c r="D2076" s="88" t="str">
        <f>'Cover Sheet'!$A$6</f>
        <v>[insert name of firm]</v>
      </c>
      <c r="E2076" s="88" t="str">
        <f>'Cover Sheet'!$B$6</f>
        <v>[insert CPA name]</v>
      </c>
      <c r="F2076" s="88" t="str">
        <f>'Cover Sheet'!$B$8</f>
        <v>[insert CPA license number]</v>
      </c>
      <c r="G2076" s="88" t="str">
        <f>'Cover Sheet'!$D$6</f>
        <v>[insert direct email address]</v>
      </c>
      <c r="H2076" s="88" t="str">
        <f>'Cover Sheet'!$D$8</f>
        <v>[insert direct phone number]</v>
      </c>
      <c r="I2076" s="88" t="str">
        <f>'Cover Sheet'!$D$10</f>
        <v>[insert firm mailing address]</v>
      </c>
      <c r="J2076" s="88" t="str">
        <f>'Licensee Info'!$E$2</f>
        <v>Report not attested to correctly</v>
      </c>
      <c r="K2076" s="91" t="s">
        <v>310</v>
      </c>
      <c r="L2076" s="91">
        <v>1</v>
      </c>
      <c r="M2076" s="91">
        <v>2</v>
      </c>
      <c r="N2076" s="91">
        <v>8</v>
      </c>
      <c r="O2076" s="91">
        <v>8</v>
      </c>
      <c r="P2076" s="91"/>
      <c r="Q2076" s="91"/>
      <c r="R2076" s="91" t="str">
        <f ca="1">'E6 - Other Vendors'!$C$252</f>
        <v>[Autofilled based on inputs from part 1]</v>
      </c>
      <c r="S2076" s="91">
        <v>0</v>
      </c>
      <c r="T2076" s="91">
        <v>0</v>
      </c>
      <c r="U2076" s="91">
        <v>0</v>
      </c>
      <c r="V2076" s="91">
        <v>0</v>
      </c>
      <c r="W2076" s="91">
        <v>0</v>
      </c>
      <c r="X2076" s="91">
        <v>0</v>
      </c>
      <c r="Y2076" s="91">
        <v>0</v>
      </c>
      <c r="Z2076" s="91">
        <v>0</v>
      </c>
      <c r="AA2076" s="91">
        <v>0</v>
      </c>
      <c r="AB2076" s="91">
        <v>0</v>
      </c>
      <c r="AC2076" s="91">
        <v>0</v>
      </c>
      <c r="AD2076" s="91">
        <v>0</v>
      </c>
      <c r="AE2076" s="91"/>
      <c r="AF2076" s="91"/>
      <c r="AG2076" s="91"/>
      <c r="AH2076" s="91"/>
      <c r="AJ2076" cm="1">
        <f t="array" aca="1" ref="AJ2076" ca="1">IF(OR(COUNTIF(R2076,$AZ$2:$AZ$19)),0,1)</f>
        <v>0</v>
      </c>
      <c r="AK2076" cm="1">
        <f t="array" ref="AK2076">IF(OR(COUNTIF(S2076,$AZ$2:$AZ$19)),0,1)</f>
        <v>0</v>
      </c>
      <c r="AL2076" cm="1">
        <f t="array" ref="AL2076">IF(OR(COUNTIF(T2076,$AZ$2:$AZ$19)),0,1)</f>
        <v>0</v>
      </c>
      <c r="AM2076" cm="1">
        <f t="array" ref="AM2076">IF(OR(COUNTIF(U2076,$AZ$2:$AZ$19)),0,1)</f>
        <v>0</v>
      </c>
      <c r="AN2076" cm="1">
        <f t="array" ref="AN2076">IF(OR(COUNTIF(V2076,$AZ$2:$AZ$19)),0,1)</f>
        <v>0</v>
      </c>
      <c r="AO2076" cm="1">
        <f t="array" ref="AO2076">IF(OR(COUNTIF(W2076,$AZ$2:$AZ$19)),0,1)</f>
        <v>0</v>
      </c>
      <c r="AP2076" cm="1">
        <f t="array" ref="AP2076">IF(OR(COUNTIF(X2076,$AZ$2:$AZ$19)),0,1)</f>
        <v>0</v>
      </c>
      <c r="AQ2076" cm="1">
        <f t="array" ref="AQ2076">IF(OR(COUNTIF(Y2076,$AZ$2:$AZ$19)),0,1)</f>
        <v>0</v>
      </c>
      <c r="AR2076" cm="1">
        <f t="array" ref="AR2076">IF(OR(COUNTIF(Z2076,$AZ$2:$AZ$19)),0,1)</f>
        <v>0</v>
      </c>
      <c r="AS2076" cm="1">
        <f t="array" ref="AS2076">IF(OR(COUNTIF(AA2076,$AZ$2:$AZ$19)),0,1)</f>
        <v>0</v>
      </c>
      <c r="AT2076" cm="1">
        <f t="array" ref="AT2076">IF(OR(COUNTIF(AB2076,$AZ$2:$AZ$19)),0,1)</f>
        <v>0</v>
      </c>
      <c r="AU2076" cm="1">
        <f t="array" ref="AU2076">IF(OR(COUNTIF(AC2076,$AZ$2:$AZ$19)),0,1)</f>
        <v>0</v>
      </c>
      <c r="AV2076" cm="1">
        <f t="array" ref="AV2076">IF(OR(COUNTIF(AD2076,$AZ$2:$AZ$19)),0,1)</f>
        <v>0</v>
      </c>
      <c r="AX2076">
        <f t="shared" ca="1" si="37"/>
        <v>0</v>
      </c>
    </row>
    <row r="2077" spans="1:50" x14ac:dyDescent="0.3">
      <c r="A2077" s="92" t="str" cm="1">
        <f t="array" aca="1" ref="A2077" ca="1">IF(AX2077&gt;0,'Licensee Info'!$A$2:$A$2,"#N/A")</f>
        <v>#N/A</v>
      </c>
      <c r="B2077" s="88" t="str">
        <f>'Cover Sheet'!$A$3</f>
        <v>[insert AFS Reporting Period]</v>
      </c>
      <c r="C2077" s="88" t="str">
        <f>'Cover Sheet'!$D$3</f>
        <v>[insert all medical and adult-use license record numbers covered by this AFS]</v>
      </c>
      <c r="D2077" s="88" t="str">
        <f>'Cover Sheet'!$A$6</f>
        <v>[insert name of firm]</v>
      </c>
      <c r="E2077" s="88" t="str">
        <f>'Cover Sheet'!$B$6</f>
        <v>[insert CPA name]</v>
      </c>
      <c r="F2077" s="88" t="str">
        <f>'Cover Sheet'!$B$8</f>
        <v>[insert CPA license number]</v>
      </c>
      <c r="G2077" s="88" t="str">
        <f>'Cover Sheet'!$D$6</f>
        <v>[insert direct email address]</v>
      </c>
      <c r="H2077" s="88" t="str">
        <f>'Cover Sheet'!$D$8</f>
        <v>[insert direct phone number]</v>
      </c>
      <c r="I2077" s="88" t="str">
        <f>'Cover Sheet'!$D$10</f>
        <v>[insert firm mailing address]</v>
      </c>
      <c r="J2077" s="88" t="str">
        <f>'Licensee Info'!$E$2</f>
        <v>Report not attested to correctly</v>
      </c>
      <c r="K2077" t="s">
        <v>310</v>
      </c>
      <c r="L2077">
        <v>1</v>
      </c>
      <c r="M2077">
        <v>2</v>
      </c>
      <c r="N2077">
        <v>8</v>
      </c>
      <c r="O2077">
        <v>9</v>
      </c>
      <c r="R2077" t="str">
        <f ca="1">'E6 - Other Vendors'!$C$252</f>
        <v>[Autofilled based on inputs from part 1]</v>
      </c>
      <c r="S2077">
        <v>0</v>
      </c>
      <c r="T2077">
        <v>0</v>
      </c>
      <c r="U2077">
        <v>0</v>
      </c>
      <c r="V2077">
        <v>0</v>
      </c>
      <c r="W2077">
        <v>0</v>
      </c>
      <c r="X2077">
        <v>0</v>
      </c>
      <c r="Y2077">
        <v>0</v>
      </c>
      <c r="Z2077">
        <v>0</v>
      </c>
      <c r="AA2077">
        <v>0</v>
      </c>
      <c r="AB2077">
        <v>0</v>
      </c>
      <c r="AC2077">
        <v>0</v>
      </c>
      <c r="AD2077">
        <v>0</v>
      </c>
      <c r="AJ2077" cm="1">
        <f t="array" aca="1" ref="AJ2077" ca="1">IF(OR(COUNTIF(R2077,$AZ$2:$AZ$19)),0,1)</f>
        <v>0</v>
      </c>
      <c r="AK2077" cm="1">
        <f t="array" ref="AK2077">IF(OR(COUNTIF(S2077,$AZ$2:$AZ$19)),0,1)</f>
        <v>0</v>
      </c>
      <c r="AL2077" cm="1">
        <f t="array" ref="AL2077">IF(OR(COUNTIF(T2077,$AZ$2:$AZ$19)),0,1)</f>
        <v>0</v>
      </c>
      <c r="AM2077" cm="1">
        <f t="array" ref="AM2077">IF(OR(COUNTIF(U2077,$AZ$2:$AZ$19)),0,1)</f>
        <v>0</v>
      </c>
      <c r="AN2077" cm="1">
        <f t="array" ref="AN2077">IF(OR(COUNTIF(V2077,$AZ$2:$AZ$19)),0,1)</f>
        <v>0</v>
      </c>
      <c r="AO2077" cm="1">
        <f t="array" ref="AO2077">IF(OR(COUNTIF(W2077,$AZ$2:$AZ$19)),0,1)</f>
        <v>0</v>
      </c>
      <c r="AP2077" cm="1">
        <f t="array" ref="AP2077">IF(OR(COUNTIF(X2077,$AZ$2:$AZ$19)),0,1)</f>
        <v>0</v>
      </c>
      <c r="AQ2077" cm="1">
        <f t="array" ref="AQ2077">IF(OR(COUNTIF(Y2077,$AZ$2:$AZ$19)),0,1)</f>
        <v>0</v>
      </c>
      <c r="AR2077" cm="1">
        <f t="array" ref="AR2077">IF(OR(COUNTIF(Z2077,$AZ$2:$AZ$19)),0,1)</f>
        <v>0</v>
      </c>
      <c r="AS2077" cm="1">
        <f t="array" ref="AS2077">IF(OR(COUNTIF(AA2077,$AZ$2:$AZ$19)),0,1)</f>
        <v>0</v>
      </c>
      <c r="AT2077" cm="1">
        <f t="array" ref="AT2077">IF(OR(COUNTIF(AB2077,$AZ$2:$AZ$19)),0,1)</f>
        <v>0</v>
      </c>
      <c r="AU2077" cm="1">
        <f t="array" ref="AU2077">IF(OR(COUNTIF(AC2077,$AZ$2:$AZ$19)),0,1)</f>
        <v>0</v>
      </c>
      <c r="AV2077" cm="1">
        <f t="array" ref="AV2077">IF(OR(COUNTIF(AD2077,$AZ$2:$AZ$19)),0,1)</f>
        <v>0</v>
      </c>
      <c r="AX2077">
        <f t="shared" ca="1" si="37"/>
        <v>0</v>
      </c>
    </row>
    <row r="2078" spans="1:50" x14ac:dyDescent="0.3">
      <c r="A2078" s="88" t="str" cm="1">
        <f t="array" aca="1" ref="A2078" ca="1">IF(AX2078&gt;0,'Licensee Info'!$A$2:$A$2,"#N/A")</f>
        <v>#N/A</v>
      </c>
      <c r="B2078" s="88" t="str">
        <f>'Cover Sheet'!$A$3</f>
        <v>[insert AFS Reporting Period]</v>
      </c>
      <c r="C2078" s="88" t="str">
        <f>'Cover Sheet'!$D$3</f>
        <v>[insert all medical and adult-use license record numbers covered by this AFS]</v>
      </c>
      <c r="D2078" s="88" t="str">
        <f>'Cover Sheet'!$A$6</f>
        <v>[insert name of firm]</v>
      </c>
      <c r="E2078" s="88" t="str">
        <f>'Cover Sheet'!$B$6</f>
        <v>[insert CPA name]</v>
      </c>
      <c r="F2078" s="88" t="str">
        <f>'Cover Sheet'!$B$8</f>
        <v>[insert CPA license number]</v>
      </c>
      <c r="G2078" s="88" t="str">
        <f>'Cover Sheet'!$D$6</f>
        <v>[insert direct email address]</v>
      </c>
      <c r="H2078" s="88" t="str">
        <f>'Cover Sheet'!$D$8</f>
        <v>[insert direct phone number]</v>
      </c>
      <c r="I2078" s="88" t="str">
        <f>'Cover Sheet'!$D$10</f>
        <v>[insert firm mailing address]</v>
      </c>
      <c r="J2078" s="88" t="str">
        <f>'Licensee Info'!$E$2</f>
        <v>Report not attested to correctly</v>
      </c>
      <c r="K2078" s="91" t="s">
        <v>310</v>
      </c>
      <c r="L2078" s="91">
        <v>1</v>
      </c>
      <c r="M2078" s="91">
        <v>2</v>
      </c>
      <c r="N2078" s="91">
        <v>8</v>
      </c>
      <c r="O2078" s="91">
        <v>10</v>
      </c>
      <c r="P2078" s="91"/>
      <c r="Q2078" s="91"/>
      <c r="R2078" s="91" t="str">
        <f ca="1">'E6 - Other Vendors'!$C$252</f>
        <v>[Autofilled based on inputs from part 1]</v>
      </c>
      <c r="S2078" s="91">
        <v>0</v>
      </c>
      <c r="T2078" s="91">
        <v>0</v>
      </c>
      <c r="U2078" s="91">
        <v>0</v>
      </c>
      <c r="V2078" s="91">
        <v>0</v>
      </c>
      <c r="W2078" s="91">
        <v>0</v>
      </c>
      <c r="X2078" s="91">
        <v>0</v>
      </c>
      <c r="Y2078" s="91">
        <v>0</v>
      </c>
      <c r="Z2078" s="91">
        <v>0</v>
      </c>
      <c r="AA2078" s="91">
        <v>0</v>
      </c>
      <c r="AB2078" s="91">
        <v>0</v>
      </c>
      <c r="AC2078" s="91">
        <v>0</v>
      </c>
      <c r="AD2078" s="91">
        <v>0</v>
      </c>
      <c r="AE2078" s="91"/>
      <c r="AF2078" s="91"/>
      <c r="AG2078" s="91"/>
      <c r="AH2078" s="91"/>
      <c r="AJ2078" cm="1">
        <f t="array" aca="1" ref="AJ2078" ca="1">IF(OR(COUNTIF(R2078,$AZ$2:$AZ$19)),0,1)</f>
        <v>0</v>
      </c>
      <c r="AK2078" cm="1">
        <f t="array" ref="AK2078">IF(OR(COUNTIF(S2078,$AZ$2:$AZ$19)),0,1)</f>
        <v>0</v>
      </c>
      <c r="AL2078" cm="1">
        <f t="array" ref="AL2078">IF(OR(COUNTIF(T2078,$AZ$2:$AZ$19)),0,1)</f>
        <v>0</v>
      </c>
      <c r="AM2078" cm="1">
        <f t="array" ref="AM2078">IF(OR(COUNTIF(U2078,$AZ$2:$AZ$19)),0,1)</f>
        <v>0</v>
      </c>
      <c r="AN2078" cm="1">
        <f t="array" ref="AN2078">IF(OR(COUNTIF(V2078,$AZ$2:$AZ$19)),0,1)</f>
        <v>0</v>
      </c>
      <c r="AO2078" cm="1">
        <f t="array" ref="AO2078">IF(OR(COUNTIF(W2078,$AZ$2:$AZ$19)),0,1)</f>
        <v>0</v>
      </c>
      <c r="AP2078" cm="1">
        <f t="array" ref="AP2078">IF(OR(COUNTIF(X2078,$AZ$2:$AZ$19)),0,1)</f>
        <v>0</v>
      </c>
      <c r="AQ2078" cm="1">
        <f t="array" ref="AQ2078">IF(OR(COUNTIF(Y2078,$AZ$2:$AZ$19)),0,1)</f>
        <v>0</v>
      </c>
      <c r="AR2078" cm="1">
        <f t="array" ref="AR2078">IF(OR(COUNTIF(Z2078,$AZ$2:$AZ$19)),0,1)</f>
        <v>0</v>
      </c>
      <c r="AS2078" cm="1">
        <f t="array" ref="AS2078">IF(OR(COUNTIF(AA2078,$AZ$2:$AZ$19)),0,1)</f>
        <v>0</v>
      </c>
      <c r="AT2078" cm="1">
        <f t="array" ref="AT2078">IF(OR(COUNTIF(AB2078,$AZ$2:$AZ$19)),0,1)</f>
        <v>0</v>
      </c>
      <c r="AU2078" cm="1">
        <f t="array" ref="AU2078">IF(OR(COUNTIF(AC2078,$AZ$2:$AZ$19)),0,1)</f>
        <v>0</v>
      </c>
      <c r="AV2078" cm="1">
        <f t="array" ref="AV2078">IF(OR(COUNTIF(AD2078,$AZ$2:$AZ$19)),0,1)</f>
        <v>0</v>
      </c>
      <c r="AX2078">
        <f t="shared" ca="1" si="37"/>
        <v>0</v>
      </c>
    </row>
    <row r="2079" spans="1:50" x14ac:dyDescent="0.3">
      <c r="A2079" s="92" t="str" cm="1">
        <f t="array" aca="1" ref="A2079" ca="1">IF(AX2079&gt;0,'Licensee Info'!$A$2:$A$2,"#N/A")</f>
        <v>#N/A</v>
      </c>
      <c r="B2079" s="88" t="str">
        <f>'Cover Sheet'!$A$3</f>
        <v>[insert AFS Reporting Period]</v>
      </c>
      <c r="C2079" s="88" t="str">
        <f>'Cover Sheet'!$D$3</f>
        <v>[insert all medical and adult-use license record numbers covered by this AFS]</v>
      </c>
      <c r="D2079" s="88" t="str">
        <f>'Cover Sheet'!$A$6</f>
        <v>[insert name of firm]</v>
      </c>
      <c r="E2079" s="88" t="str">
        <f>'Cover Sheet'!$B$6</f>
        <v>[insert CPA name]</v>
      </c>
      <c r="F2079" s="88" t="str">
        <f>'Cover Sheet'!$B$8</f>
        <v>[insert CPA license number]</v>
      </c>
      <c r="G2079" s="88" t="str">
        <f>'Cover Sheet'!$D$6</f>
        <v>[insert direct email address]</v>
      </c>
      <c r="H2079" s="88" t="str">
        <f>'Cover Sheet'!$D$8</f>
        <v>[insert direct phone number]</v>
      </c>
      <c r="I2079" s="88" t="str">
        <f>'Cover Sheet'!$D$10</f>
        <v>[insert firm mailing address]</v>
      </c>
      <c r="J2079" s="88" t="str">
        <f>'Licensee Info'!$E$2</f>
        <v>Report not attested to correctly</v>
      </c>
      <c r="K2079" t="s">
        <v>310</v>
      </c>
      <c r="L2079">
        <v>1</v>
      </c>
      <c r="M2079">
        <v>2</v>
      </c>
      <c r="N2079">
        <v>8</v>
      </c>
      <c r="O2079">
        <v>11</v>
      </c>
      <c r="R2079" t="str">
        <f ca="1">'E6 - Other Vendors'!$C$252</f>
        <v>[Autofilled based on inputs from part 1]</v>
      </c>
      <c r="S2079">
        <v>0</v>
      </c>
      <c r="T2079">
        <v>0</v>
      </c>
      <c r="U2079">
        <v>0</v>
      </c>
      <c r="V2079">
        <v>0</v>
      </c>
      <c r="W2079">
        <v>0</v>
      </c>
      <c r="X2079">
        <v>0</v>
      </c>
      <c r="Y2079">
        <v>0</v>
      </c>
      <c r="Z2079">
        <v>0</v>
      </c>
      <c r="AA2079">
        <v>0</v>
      </c>
      <c r="AB2079">
        <v>0</v>
      </c>
      <c r="AC2079">
        <v>0</v>
      </c>
      <c r="AD2079">
        <v>0</v>
      </c>
      <c r="AJ2079" cm="1">
        <f t="array" aca="1" ref="AJ2079" ca="1">IF(OR(COUNTIF(R2079,$AZ$2:$AZ$19)),0,1)</f>
        <v>0</v>
      </c>
      <c r="AK2079" cm="1">
        <f t="array" ref="AK2079">IF(OR(COUNTIF(S2079,$AZ$2:$AZ$19)),0,1)</f>
        <v>0</v>
      </c>
      <c r="AL2079" cm="1">
        <f t="array" ref="AL2079">IF(OR(COUNTIF(T2079,$AZ$2:$AZ$19)),0,1)</f>
        <v>0</v>
      </c>
      <c r="AM2079" cm="1">
        <f t="array" ref="AM2079">IF(OR(COUNTIF(U2079,$AZ$2:$AZ$19)),0,1)</f>
        <v>0</v>
      </c>
      <c r="AN2079" cm="1">
        <f t="array" ref="AN2079">IF(OR(COUNTIF(V2079,$AZ$2:$AZ$19)),0,1)</f>
        <v>0</v>
      </c>
      <c r="AO2079" cm="1">
        <f t="array" ref="AO2079">IF(OR(COUNTIF(W2079,$AZ$2:$AZ$19)),0,1)</f>
        <v>0</v>
      </c>
      <c r="AP2079" cm="1">
        <f t="array" ref="AP2079">IF(OR(COUNTIF(X2079,$AZ$2:$AZ$19)),0,1)</f>
        <v>0</v>
      </c>
      <c r="AQ2079" cm="1">
        <f t="array" ref="AQ2079">IF(OR(COUNTIF(Y2079,$AZ$2:$AZ$19)),0,1)</f>
        <v>0</v>
      </c>
      <c r="AR2079" cm="1">
        <f t="array" ref="AR2079">IF(OR(COUNTIF(Z2079,$AZ$2:$AZ$19)),0,1)</f>
        <v>0</v>
      </c>
      <c r="AS2079" cm="1">
        <f t="array" ref="AS2079">IF(OR(COUNTIF(AA2079,$AZ$2:$AZ$19)),0,1)</f>
        <v>0</v>
      </c>
      <c r="AT2079" cm="1">
        <f t="array" ref="AT2079">IF(OR(COUNTIF(AB2079,$AZ$2:$AZ$19)),0,1)</f>
        <v>0</v>
      </c>
      <c r="AU2079" cm="1">
        <f t="array" ref="AU2079">IF(OR(COUNTIF(AC2079,$AZ$2:$AZ$19)),0,1)</f>
        <v>0</v>
      </c>
      <c r="AV2079" cm="1">
        <f t="array" ref="AV2079">IF(OR(COUNTIF(AD2079,$AZ$2:$AZ$19)),0,1)</f>
        <v>0</v>
      </c>
      <c r="AX2079">
        <f t="shared" ca="1" si="37"/>
        <v>0</v>
      </c>
    </row>
    <row r="2080" spans="1:50" x14ac:dyDescent="0.3">
      <c r="A2080" s="88" t="str" cm="1">
        <f t="array" aca="1" ref="A2080" ca="1">IF(AX2080&gt;0,'Licensee Info'!$A$2:$A$2,"#N/A")</f>
        <v>#N/A</v>
      </c>
      <c r="B2080" s="88" t="str">
        <f>'Cover Sheet'!$A$3</f>
        <v>[insert AFS Reporting Period]</v>
      </c>
      <c r="C2080" s="88" t="str">
        <f>'Cover Sheet'!$D$3</f>
        <v>[insert all medical and adult-use license record numbers covered by this AFS]</v>
      </c>
      <c r="D2080" s="88" t="str">
        <f>'Cover Sheet'!$A$6</f>
        <v>[insert name of firm]</v>
      </c>
      <c r="E2080" s="88" t="str">
        <f>'Cover Sheet'!$B$6</f>
        <v>[insert CPA name]</v>
      </c>
      <c r="F2080" s="88" t="str">
        <f>'Cover Sheet'!$B$8</f>
        <v>[insert CPA license number]</v>
      </c>
      <c r="G2080" s="88" t="str">
        <f>'Cover Sheet'!$D$6</f>
        <v>[insert direct email address]</v>
      </c>
      <c r="H2080" s="88" t="str">
        <f>'Cover Sheet'!$D$8</f>
        <v>[insert direct phone number]</v>
      </c>
      <c r="I2080" s="88" t="str">
        <f>'Cover Sheet'!$D$10</f>
        <v>[insert firm mailing address]</v>
      </c>
      <c r="J2080" s="88" t="str">
        <f>'Licensee Info'!$E$2</f>
        <v>Report not attested to correctly</v>
      </c>
      <c r="K2080" s="91" t="s">
        <v>310</v>
      </c>
      <c r="L2080" s="91">
        <v>1</v>
      </c>
      <c r="M2080" s="91">
        <v>2</v>
      </c>
      <c r="N2080" s="91">
        <v>8</v>
      </c>
      <c r="O2080" s="91">
        <v>12</v>
      </c>
      <c r="P2080" s="91"/>
      <c r="Q2080" s="91"/>
      <c r="R2080" s="91" t="str">
        <f ca="1">'E6 - Other Vendors'!$C$252</f>
        <v>[Autofilled based on inputs from part 1]</v>
      </c>
      <c r="S2080" s="91">
        <v>0</v>
      </c>
      <c r="T2080" s="91">
        <v>0</v>
      </c>
      <c r="U2080" s="91">
        <v>0</v>
      </c>
      <c r="V2080" s="91">
        <v>0</v>
      </c>
      <c r="W2080" s="91">
        <v>0</v>
      </c>
      <c r="X2080" s="91">
        <v>0</v>
      </c>
      <c r="Y2080" s="91">
        <v>0</v>
      </c>
      <c r="Z2080" s="91">
        <v>0</v>
      </c>
      <c r="AA2080" s="91">
        <v>0</v>
      </c>
      <c r="AB2080" s="91">
        <v>0</v>
      </c>
      <c r="AC2080" s="91">
        <v>0</v>
      </c>
      <c r="AD2080" s="91">
        <v>0</v>
      </c>
      <c r="AE2080" s="91"/>
      <c r="AF2080" s="91"/>
      <c r="AG2080" s="91"/>
      <c r="AH2080" s="91"/>
      <c r="AJ2080" cm="1">
        <f t="array" aca="1" ref="AJ2080" ca="1">IF(OR(COUNTIF(R2080,$AZ$2:$AZ$19)),0,1)</f>
        <v>0</v>
      </c>
      <c r="AK2080" cm="1">
        <f t="array" ref="AK2080">IF(OR(COUNTIF(S2080,$AZ$2:$AZ$19)),0,1)</f>
        <v>0</v>
      </c>
      <c r="AL2080" cm="1">
        <f t="array" ref="AL2080">IF(OR(COUNTIF(T2080,$AZ$2:$AZ$19)),0,1)</f>
        <v>0</v>
      </c>
      <c r="AM2080" cm="1">
        <f t="array" ref="AM2080">IF(OR(COUNTIF(U2080,$AZ$2:$AZ$19)),0,1)</f>
        <v>0</v>
      </c>
      <c r="AN2080" cm="1">
        <f t="array" ref="AN2080">IF(OR(COUNTIF(V2080,$AZ$2:$AZ$19)),0,1)</f>
        <v>0</v>
      </c>
      <c r="AO2080" cm="1">
        <f t="array" ref="AO2080">IF(OR(COUNTIF(W2080,$AZ$2:$AZ$19)),0,1)</f>
        <v>0</v>
      </c>
      <c r="AP2080" cm="1">
        <f t="array" ref="AP2080">IF(OR(COUNTIF(X2080,$AZ$2:$AZ$19)),0,1)</f>
        <v>0</v>
      </c>
      <c r="AQ2080" cm="1">
        <f t="array" ref="AQ2080">IF(OR(COUNTIF(Y2080,$AZ$2:$AZ$19)),0,1)</f>
        <v>0</v>
      </c>
      <c r="AR2080" cm="1">
        <f t="array" ref="AR2080">IF(OR(COUNTIF(Z2080,$AZ$2:$AZ$19)),0,1)</f>
        <v>0</v>
      </c>
      <c r="AS2080" cm="1">
        <f t="array" ref="AS2080">IF(OR(COUNTIF(AA2080,$AZ$2:$AZ$19)),0,1)</f>
        <v>0</v>
      </c>
      <c r="AT2080" cm="1">
        <f t="array" ref="AT2080">IF(OR(COUNTIF(AB2080,$AZ$2:$AZ$19)),0,1)</f>
        <v>0</v>
      </c>
      <c r="AU2080" cm="1">
        <f t="array" ref="AU2080">IF(OR(COUNTIF(AC2080,$AZ$2:$AZ$19)),0,1)</f>
        <v>0</v>
      </c>
      <c r="AV2080" cm="1">
        <f t="array" ref="AV2080">IF(OR(COUNTIF(AD2080,$AZ$2:$AZ$19)),0,1)</f>
        <v>0</v>
      </c>
      <c r="AX2080">
        <f t="shared" ca="1" si="37"/>
        <v>0</v>
      </c>
    </row>
    <row r="2081" spans="1:50" x14ac:dyDescent="0.3">
      <c r="A2081" s="92" t="str" cm="1">
        <f t="array" ref="A2081">IF(AX2081&gt;0,'Licensee Info'!$A$2:$A$2,"#N/A")</f>
        <v>#N/A</v>
      </c>
      <c r="B2081" s="88" t="str">
        <f>'Cover Sheet'!$A$3</f>
        <v>[insert AFS Reporting Period]</v>
      </c>
      <c r="C2081" s="88" t="str">
        <f>'Cover Sheet'!$D$3</f>
        <v>[insert all medical and adult-use license record numbers covered by this AFS]</v>
      </c>
      <c r="D2081" s="88" t="str">
        <f>'Cover Sheet'!$A$6</f>
        <v>[insert name of firm]</v>
      </c>
      <c r="E2081" s="88" t="str">
        <f>'Cover Sheet'!$B$6</f>
        <v>[insert CPA name]</v>
      </c>
      <c r="F2081" s="88" t="str">
        <f>'Cover Sheet'!$B$8</f>
        <v>[insert CPA license number]</v>
      </c>
      <c r="G2081" s="88" t="str">
        <f>'Cover Sheet'!$D$6</f>
        <v>[insert direct email address]</v>
      </c>
      <c r="H2081" s="88" t="str">
        <f>'Cover Sheet'!$D$8</f>
        <v>[insert direct phone number]</v>
      </c>
      <c r="I2081" s="88" t="str">
        <f>'Cover Sheet'!$D$10</f>
        <v>[insert firm mailing address]</v>
      </c>
      <c r="J2081" s="88" t="str">
        <f>'Licensee Info'!$E$2</f>
        <v>Report not attested to correctly</v>
      </c>
      <c r="K2081" t="s">
        <v>310</v>
      </c>
      <c r="L2081">
        <v>1</v>
      </c>
      <c r="M2081" t="s">
        <v>284</v>
      </c>
      <c r="N2081">
        <v>8</v>
      </c>
      <c r="O2081">
        <v>1</v>
      </c>
      <c r="R2081" cm="1">
        <f t="array" ref="R2081:W2090">'E6 - Other Vendors'!$A$268:$F$277</f>
        <v>0</v>
      </c>
      <c r="S2081">
        <v>0</v>
      </c>
      <c r="T2081">
        <v>0</v>
      </c>
      <c r="U2081">
        <v>0</v>
      </c>
      <c r="V2081">
        <v>0</v>
      </c>
      <c r="W2081">
        <v>0</v>
      </c>
      <c r="X2081">
        <v>0</v>
      </c>
      <c r="Y2081">
        <v>0</v>
      </c>
      <c r="Z2081">
        <v>0</v>
      </c>
      <c r="AA2081">
        <v>0</v>
      </c>
      <c r="AB2081">
        <v>0</v>
      </c>
      <c r="AC2081">
        <v>0</v>
      </c>
      <c r="AD2081">
        <v>0</v>
      </c>
      <c r="AJ2081" cm="1">
        <f t="array" ref="AJ2081">IF(OR(COUNTIF(R2081,$AZ$2:$AZ$19)),0,1)</f>
        <v>0</v>
      </c>
      <c r="AK2081" cm="1">
        <f t="array" ref="AK2081">IF(OR(COUNTIF(S2081,$AZ$2:$AZ$19)),0,1)</f>
        <v>0</v>
      </c>
      <c r="AL2081" cm="1">
        <f t="array" ref="AL2081">IF(OR(COUNTIF(T2081,$AZ$2:$AZ$19)),0,1)</f>
        <v>0</v>
      </c>
      <c r="AM2081" cm="1">
        <f t="array" ref="AM2081">IF(OR(COUNTIF(U2081,$AZ$2:$AZ$19)),0,1)</f>
        <v>0</v>
      </c>
      <c r="AN2081" cm="1">
        <f t="array" ref="AN2081">IF(OR(COUNTIF(V2081,$AZ$2:$AZ$19)),0,1)</f>
        <v>0</v>
      </c>
      <c r="AO2081" cm="1">
        <f t="array" ref="AO2081">IF(OR(COUNTIF(W2081,$AZ$2:$AZ$19)),0,1)</f>
        <v>0</v>
      </c>
      <c r="AP2081" cm="1">
        <f t="array" ref="AP2081">IF(OR(COUNTIF(X2081,$AZ$2:$AZ$19)),0,1)</f>
        <v>0</v>
      </c>
      <c r="AQ2081" cm="1">
        <f t="array" ref="AQ2081">IF(OR(COUNTIF(Y2081,$AZ$2:$AZ$19)),0,1)</f>
        <v>0</v>
      </c>
      <c r="AR2081" cm="1">
        <f t="array" ref="AR2081">IF(OR(COUNTIF(Z2081,$AZ$2:$AZ$19)),0,1)</f>
        <v>0</v>
      </c>
      <c r="AS2081" cm="1">
        <f t="array" ref="AS2081">IF(OR(COUNTIF(AA2081,$AZ$2:$AZ$19)),0,1)</f>
        <v>0</v>
      </c>
      <c r="AT2081" cm="1">
        <f t="array" ref="AT2081">IF(OR(COUNTIF(AB2081,$AZ$2:$AZ$19)),0,1)</f>
        <v>0</v>
      </c>
      <c r="AU2081" cm="1">
        <f t="array" ref="AU2081">IF(OR(COUNTIF(AC2081,$AZ$2:$AZ$19)),0,1)</f>
        <v>0</v>
      </c>
      <c r="AV2081" cm="1">
        <f t="array" ref="AV2081">IF(OR(COUNTIF(AD2081,$AZ$2:$AZ$19)),0,1)</f>
        <v>0</v>
      </c>
      <c r="AX2081">
        <f t="shared" si="37"/>
        <v>0</v>
      </c>
    </row>
    <row r="2082" spans="1:50" x14ac:dyDescent="0.3">
      <c r="A2082" s="88" t="str" cm="1">
        <f t="array" ref="A2082">IF(AX2082&gt;0,'Licensee Info'!$A$2:$A$2,"#N/A")</f>
        <v>#N/A</v>
      </c>
      <c r="B2082" s="88" t="str">
        <f>'Cover Sheet'!$A$3</f>
        <v>[insert AFS Reporting Period]</v>
      </c>
      <c r="C2082" s="88" t="str">
        <f>'Cover Sheet'!$D$3</f>
        <v>[insert all medical and adult-use license record numbers covered by this AFS]</v>
      </c>
      <c r="D2082" s="88" t="str">
        <f>'Cover Sheet'!$A$6</f>
        <v>[insert name of firm]</v>
      </c>
      <c r="E2082" s="88" t="str">
        <f>'Cover Sheet'!$B$6</f>
        <v>[insert CPA name]</v>
      </c>
      <c r="F2082" s="88" t="str">
        <f>'Cover Sheet'!$B$8</f>
        <v>[insert CPA license number]</v>
      </c>
      <c r="G2082" s="88" t="str">
        <f>'Cover Sheet'!$D$6</f>
        <v>[insert direct email address]</v>
      </c>
      <c r="H2082" s="88" t="str">
        <f>'Cover Sheet'!$D$8</f>
        <v>[insert direct phone number]</v>
      </c>
      <c r="I2082" s="88" t="str">
        <f>'Cover Sheet'!$D$10</f>
        <v>[insert firm mailing address]</v>
      </c>
      <c r="J2082" s="88" t="str">
        <f>'Licensee Info'!$E$2</f>
        <v>Report not attested to correctly</v>
      </c>
      <c r="K2082" s="91" t="s">
        <v>310</v>
      </c>
      <c r="L2082" s="91">
        <v>1</v>
      </c>
      <c r="M2082" s="91" t="s">
        <v>284</v>
      </c>
      <c r="N2082" s="91">
        <v>8</v>
      </c>
      <c r="O2082" s="91">
        <v>2</v>
      </c>
      <c r="P2082" s="91"/>
      <c r="Q2082" s="91"/>
      <c r="R2082" s="91">
        <v>0</v>
      </c>
      <c r="S2082" s="91">
        <v>0</v>
      </c>
      <c r="T2082" s="91">
        <v>0</v>
      </c>
      <c r="U2082" s="91">
        <v>0</v>
      </c>
      <c r="V2082" s="91">
        <v>0</v>
      </c>
      <c r="W2082" s="91">
        <v>0</v>
      </c>
      <c r="X2082" s="91">
        <v>0</v>
      </c>
      <c r="Y2082" s="91">
        <v>0</v>
      </c>
      <c r="Z2082" s="91">
        <v>0</v>
      </c>
      <c r="AA2082" s="91">
        <v>0</v>
      </c>
      <c r="AB2082" s="91">
        <v>0</v>
      </c>
      <c r="AC2082" s="91">
        <v>0</v>
      </c>
      <c r="AD2082" s="91">
        <v>0</v>
      </c>
      <c r="AE2082" s="91"/>
      <c r="AF2082" s="91"/>
      <c r="AG2082" s="91"/>
      <c r="AH2082" s="91"/>
      <c r="AJ2082" cm="1">
        <f t="array" ref="AJ2082">IF(OR(COUNTIF(R2082,$AZ$2:$AZ$19)),0,1)</f>
        <v>0</v>
      </c>
      <c r="AK2082" cm="1">
        <f t="array" ref="AK2082">IF(OR(COUNTIF(S2082,$AZ$2:$AZ$19)),0,1)</f>
        <v>0</v>
      </c>
      <c r="AL2082" cm="1">
        <f t="array" ref="AL2082">IF(OR(COUNTIF(T2082,$AZ$2:$AZ$19)),0,1)</f>
        <v>0</v>
      </c>
      <c r="AM2082" cm="1">
        <f t="array" ref="AM2082">IF(OR(COUNTIF(U2082,$AZ$2:$AZ$19)),0,1)</f>
        <v>0</v>
      </c>
      <c r="AN2082" cm="1">
        <f t="array" ref="AN2082">IF(OR(COUNTIF(V2082,$AZ$2:$AZ$19)),0,1)</f>
        <v>0</v>
      </c>
      <c r="AO2082" cm="1">
        <f t="array" ref="AO2082">IF(OR(COUNTIF(W2082,$AZ$2:$AZ$19)),0,1)</f>
        <v>0</v>
      </c>
      <c r="AP2082" cm="1">
        <f t="array" ref="AP2082">IF(OR(COUNTIF(X2082,$AZ$2:$AZ$19)),0,1)</f>
        <v>0</v>
      </c>
      <c r="AQ2082" cm="1">
        <f t="array" ref="AQ2082">IF(OR(COUNTIF(Y2082,$AZ$2:$AZ$19)),0,1)</f>
        <v>0</v>
      </c>
      <c r="AR2082" cm="1">
        <f t="array" ref="AR2082">IF(OR(COUNTIF(Z2082,$AZ$2:$AZ$19)),0,1)</f>
        <v>0</v>
      </c>
      <c r="AS2082" cm="1">
        <f t="array" ref="AS2082">IF(OR(COUNTIF(AA2082,$AZ$2:$AZ$19)),0,1)</f>
        <v>0</v>
      </c>
      <c r="AT2082" cm="1">
        <f t="array" ref="AT2082">IF(OR(COUNTIF(AB2082,$AZ$2:$AZ$19)),0,1)</f>
        <v>0</v>
      </c>
      <c r="AU2082" cm="1">
        <f t="array" ref="AU2082">IF(OR(COUNTIF(AC2082,$AZ$2:$AZ$19)),0,1)</f>
        <v>0</v>
      </c>
      <c r="AV2082" cm="1">
        <f t="array" ref="AV2082">IF(OR(COUNTIF(AD2082,$AZ$2:$AZ$19)),0,1)</f>
        <v>0</v>
      </c>
      <c r="AX2082">
        <f t="shared" si="37"/>
        <v>0</v>
      </c>
    </row>
    <row r="2083" spans="1:50" x14ac:dyDescent="0.3">
      <c r="A2083" s="92" t="str" cm="1">
        <f t="array" ref="A2083">IF(AX2083&gt;0,'Licensee Info'!$A$2:$A$2,"#N/A")</f>
        <v>#N/A</v>
      </c>
      <c r="B2083" s="88" t="str">
        <f>'Cover Sheet'!$A$3</f>
        <v>[insert AFS Reporting Period]</v>
      </c>
      <c r="C2083" s="88" t="str">
        <f>'Cover Sheet'!$D$3</f>
        <v>[insert all medical and adult-use license record numbers covered by this AFS]</v>
      </c>
      <c r="D2083" s="88" t="str">
        <f>'Cover Sheet'!$A$6</f>
        <v>[insert name of firm]</v>
      </c>
      <c r="E2083" s="88" t="str">
        <f>'Cover Sheet'!$B$6</f>
        <v>[insert CPA name]</v>
      </c>
      <c r="F2083" s="88" t="str">
        <f>'Cover Sheet'!$B$8</f>
        <v>[insert CPA license number]</v>
      </c>
      <c r="G2083" s="88" t="str">
        <f>'Cover Sheet'!$D$6</f>
        <v>[insert direct email address]</v>
      </c>
      <c r="H2083" s="88" t="str">
        <f>'Cover Sheet'!$D$8</f>
        <v>[insert direct phone number]</v>
      </c>
      <c r="I2083" s="88" t="str">
        <f>'Cover Sheet'!$D$10</f>
        <v>[insert firm mailing address]</v>
      </c>
      <c r="J2083" s="88" t="str">
        <f>'Licensee Info'!$E$2</f>
        <v>Report not attested to correctly</v>
      </c>
      <c r="K2083" t="s">
        <v>310</v>
      </c>
      <c r="L2083">
        <v>1</v>
      </c>
      <c r="M2083" t="s">
        <v>284</v>
      </c>
      <c r="N2083">
        <v>8</v>
      </c>
      <c r="O2083">
        <v>3</v>
      </c>
      <c r="R2083">
        <v>0</v>
      </c>
      <c r="S2083">
        <v>0</v>
      </c>
      <c r="T2083">
        <v>0</v>
      </c>
      <c r="U2083">
        <v>0</v>
      </c>
      <c r="V2083">
        <v>0</v>
      </c>
      <c r="W2083">
        <v>0</v>
      </c>
      <c r="X2083">
        <v>0</v>
      </c>
      <c r="Y2083">
        <v>0</v>
      </c>
      <c r="Z2083">
        <v>0</v>
      </c>
      <c r="AA2083">
        <v>0</v>
      </c>
      <c r="AB2083">
        <v>0</v>
      </c>
      <c r="AC2083">
        <v>0</v>
      </c>
      <c r="AD2083">
        <v>0</v>
      </c>
      <c r="AJ2083" cm="1">
        <f t="array" ref="AJ2083">IF(OR(COUNTIF(R2083,$AZ$2:$AZ$19)),0,1)</f>
        <v>0</v>
      </c>
      <c r="AK2083" cm="1">
        <f t="array" ref="AK2083">IF(OR(COUNTIF(S2083,$AZ$2:$AZ$19)),0,1)</f>
        <v>0</v>
      </c>
      <c r="AL2083" cm="1">
        <f t="array" ref="AL2083">IF(OR(COUNTIF(T2083,$AZ$2:$AZ$19)),0,1)</f>
        <v>0</v>
      </c>
      <c r="AM2083" cm="1">
        <f t="array" ref="AM2083">IF(OR(COUNTIF(U2083,$AZ$2:$AZ$19)),0,1)</f>
        <v>0</v>
      </c>
      <c r="AN2083" cm="1">
        <f t="array" ref="AN2083">IF(OR(COUNTIF(V2083,$AZ$2:$AZ$19)),0,1)</f>
        <v>0</v>
      </c>
      <c r="AO2083" cm="1">
        <f t="array" ref="AO2083">IF(OR(COUNTIF(W2083,$AZ$2:$AZ$19)),0,1)</f>
        <v>0</v>
      </c>
      <c r="AP2083" cm="1">
        <f t="array" ref="AP2083">IF(OR(COUNTIF(X2083,$AZ$2:$AZ$19)),0,1)</f>
        <v>0</v>
      </c>
      <c r="AQ2083" cm="1">
        <f t="array" ref="AQ2083">IF(OR(COUNTIF(Y2083,$AZ$2:$AZ$19)),0,1)</f>
        <v>0</v>
      </c>
      <c r="AR2083" cm="1">
        <f t="array" ref="AR2083">IF(OR(COUNTIF(Z2083,$AZ$2:$AZ$19)),0,1)</f>
        <v>0</v>
      </c>
      <c r="AS2083" cm="1">
        <f t="array" ref="AS2083">IF(OR(COUNTIF(AA2083,$AZ$2:$AZ$19)),0,1)</f>
        <v>0</v>
      </c>
      <c r="AT2083" cm="1">
        <f t="array" ref="AT2083">IF(OR(COUNTIF(AB2083,$AZ$2:$AZ$19)),0,1)</f>
        <v>0</v>
      </c>
      <c r="AU2083" cm="1">
        <f t="array" ref="AU2083">IF(OR(COUNTIF(AC2083,$AZ$2:$AZ$19)),0,1)</f>
        <v>0</v>
      </c>
      <c r="AV2083" cm="1">
        <f t="array" ref="AV2083">IF(OR(COUNTIF(AD2083,$AZ$2:$AZ$19)),0,1)</f>
        <v>0</v>
      </c>
      <c r="AX2083">
        <f t="shared" si="37"/>
        <v>0</v>
      </c>
    </row>
    <row r="2084" spans="1:50" x14ac:dyDescent="0.3">
      <c r="A2084" s="88" t="str" cm="1">
        <f t="array" ref="A2084">IF(AX2084&gt;0,'Licensee Info'!$A$2:$A$2,"#N/A")</f>
        <v>#N/A</v>
      </c>
      <c r="B2084" s="88" t="str">
        <f>'Cover Sheet'!$A$3</f>
        <v>[insert AFS Reporting Period]</v>
      </c>
      <c r="C2084" s="88" t="str">
        <f>'Cover Sheet'!$D$3</f>
        <v>[insert all medical and adult-use license record numbers covered by this AFS]</v>
      </c>
      <c r="D2084" s="88" t="str">
        <f>'Cover Sheet'!$A$6</f>
        <v>[insert name of firm]</v>
      </c>
      <c r="E2084" s="88" t="str">
        <f>'Cover Sheet'!$B$6</f>
        <v>[insert CPA name]</v>
      </c>
      <c r="F2084" s="88" t="str">
        <f>'Cover Sheet'!$B$8</f>
        <v>[insert CPA license number]</v>
      </c>
      <c r="G2084" s="88" t="str">
        <f>'Cover Sheet'!$D$6</f>
        <v>[insert direct email address]</v>
      </c>
      <c r="H2084" s="88" t="str">
        <f>'Cover Sheet'!$D$8</f>
        <v>[insert direct phone number]</v>
      </c>
      <c r="I2084" s="88" t="str">
        <f>'Cover Sheet'!$D$10</f>
        <v>[insert firm mailing address]</v>
      </c>
      <c r="J2084" s="88" t="str">
        <f>'Licensee Info'!$E$2</f>
        <v>Report not attested to correctly</v>
      </c>
      <c r="K2084" s="91" t="s">
        <v>310</v>
      </c>
      <c r="L2084" s="91">
        <v>1</v>
      </c>
      <c r="M2084" s="91" t="s">
        <v>284</v>
      </c>
      <c r="N2084" s="91">
        <v>8</v>
      </c>
      <c r="O2084" s="91">
        <v>4</v>
      </c>
      <c r="P2084" s="91"/>
      <c r="Q2084" s="91"/>
      <c r="R2084" s="91">
        <v>0</v>
      </c>
      <c r="S2084" s="91">
        <v>0</v>
      </c>
      <c r="T2084" s="91">
        <v>0</v>
      </c>
      <c r="U2084" s="91">
        <v>0</v>
      </c>
      <c r="V2084" s="91">
        <v>0</v>
      </c>
      <c r="W2084" s="91">
        <v>0</v>
      </c>
      <c r="X2084" s="91">
        <v>0</v>
      </c>
      <c r="Y2084" s="91">
        <v>0</v>
      </c>
      <c r="Z2084" s="91">
        <v>0</v>
      </c>
      <c r="AA2084" s="91">
        <v>0</v>
      </c>
      <c r="AB2084" s="91">
        <v>0</v>
      </c>
      <c r="AC2084" s="91">
        <v>0</v>
      </c>
      <c r="AD2084" s="91">
        <v>0</v>
      </c>
      <c r="AE2084" s="91"/>
      <c r="AF2084" s="91"/>
      <c r="AG2084" s="91"/>
      <c r="AH2084" s="91"/>
      <c r="AJ2084" cm="1">
        <f t="array" ref="AJ2084">IF(OR(COUNTIF(R2084,$AZ$2:$AZ$19)),0,1)</f>
        <v>0</v>
      </c>
      <c r="AK2084" cm="1">
        <f t="array" ref="AK2084">IF(OR(COUNTIF(S2084,$AZ$2:$AZ$19)),0,1)</f>
        <v>0</v>
      </c>
      <c r="AL2084" cm="1">
        <f t="array" ref="AL2084">IF(OR(COUNTIF(T2084,$AZ$2:$AZ$19)),0,1)</f>
        <v>0</v>
      </c>
      <c r="AM2084" cm="1">
        <f t="array" ref="AM2084">IF(OR(COUNTIF(U2084,$AZ$2:$AZ$19)),0,1)</f>
        <v>0</v>
      </c>
      <c r="AN2084" cm="1">
        <f t="array" ref="AN2084">IF(OR(COUNTIF(V2084,$AZ$2:$AZ$19)),0,1)</f>
        <v>0</v>
      </c>
      <c r="AO2084" cm="1">
        <f t="array" ref="AO2084">IF(OR(COUNTIF(W2084,$AZ$2:$AZ$19)),0,1)</f>
        <v>0</v>
      </c>
      <c r="AP2084" cm="1">
        <f t="array" ref="AP2084">IF(OR(COUNTIF(X2084,$AZ$2:$AZ$19)),0,1)</f>
        <v>0</v>
      </c>
      <c r="AQ2084" cm="1">
        <f t="array" ref="AQ2084">IF(OR(COUNTIF(Y2084,$AZ$2:$AZ$19)),0,1)</f>
        <v>0</v>
      </c>
      <c r="AR2084" cm="1">
        <f t="array" ref="AR2084">IF(OR(COUNTIF(Z2084,$AZ$2:$AZ$19)),0,1)</f>
        <v>0</v>
      </c>
      <c r="AS2084" cm="1">
        <f t="array" ref="AS2084">IF(OR(COUNTIF(AA2084,$AZ$2:$AZ$19)),0,1)</f>
        <v>0</v>
      </c>
      <c r="AT2084" cm="1">
        <f t="array" ref="AT2084">IF(OR(COUNTIF(AB2084,$AZ$2:$AZ$19)),0,1)</f>
        <v>0</v>
      </c>
      <c r="AU2084" cm="1">
        <f t="array" ref="AU2084">IF(OR(COUNTIF(AC2084,$AZ$2:$AZ$19)),0,1)</f>
        <v>0</v>
      </c>
      <c r="AV2084" cm="1">
        <f t="array" ref="AV2084">IF(OR(COUNTIF(AD2084,$AZ$2:$AZ$19)),0,1)</f>
        <v>0</v>
      </c>
      <c r="AX2084">
        <f t="shared" si="37"/>
        <v>0</v>
      </c>
    </row>
    <row r="2085" spans="1:50" x14ac:dyDescent="0.3">
      <c r="A2085" s="92" t="str" cm="1">
        <f t="array" ref="A2085">IF(AX2085&gt;0,'Licensee Info'!$A$2:$A$2,"#N/A")</f>
        <v>#N/A</v>
      </c>
      <c r="B2085" s="88" t="str">
        <f>'Cover Sheet'!$A$3</f>
        <v>[insert AFS Reporting Period]</v>
      </c>
      <c r="C2085" s="88" t="str">
        <f>'Cover Sheet'!$D$3</f>
        <v>[insert all medical and adult-use license record numbers covered by this AFS]</v>
      </c>
      <c r="D2085" s="88" t="str">
        <f>'Cover Sheet'!$A$6</f>
        <v>[insert name of firm]</v>
      </c>
      <c r="E2085" s="88" t="str">
        <f>'Cover Sheet'!$B$6</f>
        <v>[insert CPA name]</v>
      </c>
      <c r="F2085" s="88" t="str">
        <f>'Cover Sheet'!$B$8</f>
        <v>[insert CPA license number]</v>
      </c>
      <c r="G2085" s="88" t="str">
        <f>'Cover Sheet'!$D$6</f>
        <v>[insert direct email address]</v>
      </c>
      <c r="H2085" s="88" t="str">
        <f>'Cover Sheet'!$D$8</f>
        <v>[insert direct phone number]</v>
      </c>
      <c r="I2085" s="88" t="str">
        <f>'Cover Sheet'!$D$10</f>
        <v>[insert firm mailing address]</v>
      </c>
      <c r="J2085" s="88" t="str">
        <f>'Licensee Info'!$E$2</f>
        <v>Report not attested to correctly</v>
      </c>
      <c r="K2085" t="s">
        <v>310</v>
      </c>
      <c r="L2085">
        <v>1</v>
      </c>
      <c r="M2085" t="s">
        <v>284</v>
      </c>
      <c r="N2085">
        <v>8</v>
      </c>
      <c r="O2085">
        <v>5</v>
      </c>
      <c r="R2085">
        <v>0</v>
      </c>
      <c r="S2085">
        <v>0</v>
      </c>
      <c r="T2085">
        <v>0</v>
      </c>
      <c r="U2085">
        <v>0</v>
      </c>
      <c r="V2085">
        <v>0</v>
      </c>
      <c r="W2085">
        <v>0</v>
      </c>
      <c r="X2085">
        <v>0</v>
      </c>
      <c r="Y2085">
        <v>0</v>
      </c>
      <c r="Z2085">
        <v>0</v>
      </c>
      <c r="AA2085">
        <v>0</v>
      </c>
      <c r="AB2085">
        <v>0</v>
      </c>
      <c r="AC2085">
        <v>0</v>
      </c>
      <c r="AD2085">
        <v>0</v>
      </c>
      <c r="AJ2085" cm="1">
        <f t="array" ref="AJ2085">IF(OR(COUNTIF(R2085,$AZ$2:$AZ$19)),0,1)</f>
        <v>0</v>
      </c>
      <c r="AK2085" cm="1">
        <f t="array" ref="AK2085">IF(OR(COUNTIF(S2085,$AZ$2:$AZ$19)),0,1)</f>
        <v>0</v>
      </c>
      <c r="AL2085" cm="1">
        <f t="array" ref="AL2085">IF(OR(COUNTIF(T2085,$AZ$2:$AZ$19)),0,1)</f>
        <v>0</v>
      </c>
      <c r="AM2085" cm="1">
        <f t="array" ref="AM2085">IF(OR(COUNTIF(U2085,$AZ$2:$AZ$19)),0,1)</f>
        <v>0</v>
      </c>
      <c r="AN2085" cm="1">
        <f t="array" ref="AN2085">IF(OR(COUNTIF(V2085,$AZ$2:$AZ$19)),0,1)</f>
        <v>0</v>
      </c>
      <c r="AO2085" cm="1">
        <f t="array" ref="AO2085">IF(OR(COUNTIF(W2085,$AZ$2:$AZ$19)),0,1)</f>
        <v>0</v>
      </c>
      <c r="AP2085" cm="1">
        <f t="array" ref="AP2085">IF(OR(COUNTIF(X2085,$AZ$2:$AZ$19)),0,1)</f>
        <v>0</v>
      </c>
      <c r="AQ2085" cm="1">
        <f t="array" ref="AQ2085">IF(OR(COUNTIF(Y2085,$AZ$2:$AZ$19)),0,1)</f>
        <v>0</v>
      </c>
      <c r="AR2085" cm="1">
        <f t="array" ref="AR2085">IF(OR(COUNTIF(Z2085,$AZ$2:$AZ$19)),0,1)</f>
        <v>0</v>
      </c>
      <c r="AS2085" cm="1">
        <f t="array" ref="AS2085">IF(OR(COUNTIF(AA2085,$AZ$2:$AZ$19)),0,1)</f>
        <v>0</v>
      </c>
      <c r="AT2085" cm="1">
        <f t="array" ref="AT2085">IF(OR(COUNTIF(AB2085,$AZ$2:$AZ$19)),0,1)</f>
        <v>0</v>
      </c>
      <c r="AU2085" cm="1">
        <f t="array" ref="AU2085">IF(OR(COUNTIF(AC2085,$AZ$2:$AZ$19)),0,1)</f>
        <v>0</v>
      </c>
      <c r="AV2085" cm="1">
        <f t="array" ref="AV2085">IF(OR(COUNTIF(AD2085,$AZ$2:$AZ$19)),0,1)</f>
        <v>0</v>
      </c>
      <c r="AX2085">
        <f t="shared" si="37"/>
        <v>0</v>
      </c>
    </row>
    <row r="2086" spans="1:50" x14ac:dyDescent="0.3">
      <c r="A2086" s="88" t="str" cm="1">
        <f t="array" ref="A2086">IF(AX2086&gt;0,'Licensee Info'!$A$2:$A$2,"#N/A")</f>
        <v>#N/A</v>
      </c>
      <c r="B2086" s="88" t="str">
        <f>'Cover Sheet'!$A$3</f>
        <v>[insert AFS Reporting Period]</v>
      </c>
      <c r="C2086" s="88" t="str">
        <f>'Cover Sheet'!$D$3</f>
        <v>[insert all medical and adult-use license record numbers covered by this AFS]</v>
      </c>
      <c r="D2086" s="88" t="str">
        <f>'Cover Sheet'!$A$6</f>
        <v>[insert name of firm]</v>
      </c>
      <c r="E2086" s="88" t="str">
        <f>'Cover Sheet'!$B$6</f>
        <v>[insert CPA name]</v>
      </c>
      <c r="F2086" s="88" t="str">
        <f>'Cover Sheet'!$B$8</f>
        <v>[insert CPA license number]</v>
      </c>
      <c r="G2086" s="88" t="str">
        <f>'Cover Sheet'!$D$6</f>
        <v>[insert direct email address]</v>
      </c>
      <c r="H2086" s="88" t="str">
        <f>'Cover Sheet'!$D$8</f>
        <v>[insert direct phone number]</v>
      </c>
      <c r="I2086" s="88" t="str">
        <f>'Cover Sheet'!$D$10</f>
        <v>[insert firm mailing address]</v>
      </c>
      <c r="J2086" s="88" t="str">
        <f>'Licensee Info'!$E$2</f>
        <v>Report not attested to correctly</v>
      </c>
      <c r="K2086" s="91" t="s">
        <v>310</v>
      </c>
      <c r="L2086" s="91">
        <v>1</v>
      </c>
      <c r="M2086" s="91" t="s">
        <v>284</v>
      </c>
      <c r="N2086" s="91">
        <v>8</v>
      </c>
      <c r="O2086" s="91">
        <v>6</v>
      </c>
      <c r="P2086" s="91"/>
      <c r="Q2086" s="91"/>
      <c r="R2086" s="91">
        <v>0</v>
      </c>
      <c r="S2086" s="91">
        <v>0</v>
      </c>
      <c r="T2086" s="91">
        <v>0</v>
      </c>
      <c r="U2086" s="91">
        <v>0</v>
      </c>
      <c r="V2086" s="91">
        <v>0</v>
      </c>
      <c r="W2086" s="91">
        <v>0</v>
      </c>
      <c r="X2086" s="91">
        <v>0</v>
      </c>
      <c r="Y2086" s="91">
        <v>0</v>
      </c>
      <c r="Z2086" s="91">
        <v>0</v>
      </c>
      <c r="AA2086" s="91">
        <v>0</v>
      </c>
      <c r="AB2086" s="91">
        <v>0</v>
      </c>
      <c r="AC2086" s="91">
        <v>0</v>
      </c>
      <c r="AD2086" s="91">
        <v>0</v>
      </c>
      <c r="AE2086" s="91"/>
      <c r="AF2086" s="91"/>
      <c r="AG2086" s="91"/>
      <c r="AH2086" s="91"/>
      <c r="AJ2086" cm="1">
        <f t="array" ref="AJ2086">IF(OR(COUNTIF(R2086,$AZ$2:$AZ$19)),0,1)</f>
        <v>0</v>
      </c>
      <c r="AK2086" cm="1">
        <f t="array" ref="AK2086">IF(OR(COUNTIF(S2086,$AZ$2:$AZ$19)),0,1)</f>
        <v>0</v>
      </c>
      <c r="AL2086" cm="1">
        <f t="array" ref="AL2086">IF(OR(COUNTIF(T2086,$AZ$2:$AZ$19)),0,1)</f>
        <v>0</v>
      </c>
      <c r="AM2086" cm="1">
        <f t="array" ref="AM2086">IF(OR(COUNTIF(U2086,$AZ$2:$AZ$19)),0,1)</f>
        <v>0</v>
      </c>
      <c r="AN2086" cm="1">
        <f t="array" ref="AN2086">IF(OR(COUNTIF(V2086,$AZ$2:$AZ$19)),0,1)</f>
        <v>0</v>
      </c>
      <c r="AO2086" cm="1">
        <f t="array" ref="AO2086">IF(OR(COUNTIF(W2086,$AZ$2:$AZ$19)),0,1)</f>
        <v>0</v>
      </c>
      <c r="AP2086" cm="1">
        <f t="array" ref="AP2086">IF(OR(COUNTIF(X2086,$AZ$2:$AZ$19)),0,1)</f>
        <v>0</v>
      </c>
      <c r="AQ2086" cm="1">
        <f t="array" ref="AQ2086">IF(OR(COUNTIF(Y2086,$AZ$2:$AZ$19)),0,1)</f>
        <v>0</v>
      </c>
      <c r="AR2086" cm="1">
        <f t="array" ref="AR2086">IF(OR(COUNTIF(Z2086,$AZ$2:$AZ$19)),0,1)</f>
        <v>0</v>
      </c>
      <c r="AS2086" cm="1">
        <f t="array" ref="AS2086">IF(OR(COUNTIF(AA2086,$AZ$2:$AZ$19)),0,1)</f>
        <v>0</v>
      </c>
      <c r="AT2086" cm="1">
        <f t="array" ref="AT2086">IF(OR(COUNTIF(AB2086,$AZ$2:$AZ$19)),0,1)</f>
        <v>0</v>
      </c>
      <c r="AU2086" cm="1">
        <f t="array" ref="AU2086">IF(OR(COUNTIF(AC2086,$AZ$2:$AZ$19)),0,1)</f>
        <v>0</v>
      </c>
      <c r="AV2086" cm="1">
        <f t="array" ref="AV2086">IF(OR(COUNTIF(AD2086,$AZ$2:$AZ$19)),0,1)</f>
        <v>0</v>
      </c>
      <c r="AX2086">
        <f t="shared" si="37"/>
        <v>0</v>
      </c>
    </row>
    <row r="2087" spans="1:50" x14ac:dyDescent="0.3">
      <c r="A2087" s="92" t="str" cm="1">
        <f t="array" ref="A2087">IF(AX2087&gt;0,'Licensee Info'!$A$2:$A$2,"#N/A")</f>
        <v>#N/A</v>
      </c>
      <c r="B2087" s="88" t="str">
        <f>'Cover Sheet'!$A$3</f>
        <v>[insert AFS Reporting Period]</v>
      </c>
      <c r="C2087" s="88" t="str">
        <f>'Cover Sheet'!$D$3</f>
        <v>[insert all medical and adult-use license record numbers covered by this AFS]</v>
      </c>
      <c r="D2087" s="88" t="str">
        <f>'Cover Sheet'!$A$6</f>
        <v>[insert name of firm]</v>
      </c>
      <c r="E2087" s="88" t="str">
        <f>'Cover Sheet'!$B$6</f>
        <v>[insert CPA name]</v>
      </c>
      <c r="F2087" s="88" t="str">
        <f>'Cover Sheet'!$B$8</f>
        <v>[insert CPA license number]</v>
      </c>
      <c r="G2087" s="88" t="str">
        <f>'Cover Sheet'!$D$6</f>
        <v>[insert direct email address]</v>
      </c>
      <c r="H2087" s="88" t="str">
        <f>'Cover Sheet'!$D$8</f>
        <v>[insert direct phone number]</v>
      </c>
      <c r="I2087" s="88" t="str">
        <f>'Cover Sheet'!$D$10</f>
        <v>[insert firm mailing address]</v>
      </c>
      <c r="J2087" s="88" t="str">
        <f>'Licensee Info'!$E$2</f>
        <v>Report not attested to correctly</v>
      </c>
      <c r="K2087" t="s">
        <v>310</v>
      </c>
      <c r="L2087">
        <v>1</v>
      </c>
      <c r="M2087" t="s">
        <v>284</v>
      </c>
      <c r="N2087">
        <v>8</v>
      </c>
      <c r="O2087">
        <v>7</v>
      </c>
      <c r="R2087">
        <v>0</v>
      </c>
      <c r="S2087">
        <v>0</v>
      </c>
      <c r="T2087">
        <v>0</v>
      </c>
      <c r="U2087">
        <v>0</v>
      </c>
      <c r="V2087">
        <v>0</v>
      </c>
      <c r="W2087">
        <v>0</v>
      </c>
      <c r="X2087">
        <v>0</v>
      </c>
      <c r="Y2087">
        <v>0</v>
      </c>
      <c r="Z2087">
        <v>0</v>
      </c>
      <c r="AA2087">
        <v>0</v>
      </c>
      <c r="AB2087">
        <v>0</v>
      </c>
      <c r="AC2087">
        <v>0</v>
      </c>
      <c r="AD2087">
        <v>0</v>
      </c>
      <c r="AJ2087" cm="1">
        <f t="array" ref="AJ2087">IF(OR(COUNTIF(R2087,$AZ$2:$AZ$19)),0,1)</f>
        <v>0</v>
      </c>
      <c r="AK2087" cm="1">
        <f t="array" ref="AK2087">IF(OR(COUNTIF(S2087,$AZ$2:$AZ$19)),0,1)</f>
        <v>0</v>
      </c>
      <c r="AL2087" cm="1">
        <f t="array" ref="AL2087">IF(OR(COUNTIF(T2087,$AZ$2:$AZ$19)),0,1)</f>
        <v>0</v>
      </c>
      <c r="AM2087" cm="1">
        <f t="array" ref="AM2087">IF(OR(COUNTIF(U2087,$AZ$2:$AZ$19)),0,1)</f>
        <v>0</v>
      </c>
      <c r="AN2087" cm="1">
        <f t="array" ref="AN2087">IF(OR(COUNTIF(V2087,$AZ$2:$AZ$19)),0,1)</f>
        <v>0</v>
      </c>
      <c r="AO2087" cm="1">
        <f t="array" ref="AO2087">IF(OR(COUNTIF(W2087,$AZ$2:$AZ$19)),0,1)</f>
        <v>0</v>
      </c>
      <c r="AP2087" cm="1">
        <f t="array" ref="AP2087">IF(OR(COUNTIF(X2087,$AZ$2:$AZ$19)),0,1)</f>
        <v>0</v>
      </c>
      <c r="AQ2087" cm="1">
        <f t="array" ref="AQ2087">IF(OR(COUNTIF(Y2087,$AZ$2:$AZ$19)),0,1)</f>
        <v>0</v>
      </c>
      <c r="AR2087" cm="1">
        <f t="array" ref="AR2087">IF(OR(COUNTIF(Z2087,$AZ$2:$AZ$19)),0,1)</f>
        <v>0</v>
      </c>
      <c r="AS2087" cm="1">
        <f t="array" ref="AS2087">IF(OR(COUNTIF(AA2087,$AZ$2:$AZ$19)),0,1)</f>
        <v>0</v>
      </c>
      <c r="AT2087" cm="1">
        <f t="array" ref="AT2087">IF(OR(COUNTIF(AB2087,$AZ$2:$AZ$19)),0,1)</f>
        <v>0</v>
      </c>
      <c r="AU2087" cm="1">
        <f t="array" ref="AU2087">IF(OR(COUNTIF(AC2087,$AZ$2:$AZ$19)),0,1)</f>
        <v>0</v>
      </c>
      <c r="AV2087" cm="1">
        <f t="array" ref="AV2087">IF(OR(COUNTIF(AD2087,$AZ$2:$AZ$19)),0,1)</f>
        <v>0</v>
      </c>
      <c r="AX2087">
        <f t="shared" si="37"/>
        <v>0</v>
      </c>
    </row>
    <row r="2088" spans="1:50" x14ac:dyDescent="0.3">
      <c r="A2088" s="88" t="str" cm="1">
        <f t="array" ref="A2088">IF(AX2088&gt;0,'Licensee Info'!$A$2:$A$2,"#N/A")</f>
        <v>#N/A</v>
      </c>
      <c r="B2088" s="88" t="str">
        <f>'Cover Sheet'!$A$3</f>
        <v>[insert AFS Reporting Period]</v>
      </c>
      <c r="C2088" s="88" t="str">
        <f>'Cover Sheet'!$D$3</f>
        <v>[insert all medical and adult-use license record numbers covered by this AFS]</v>
      </c>
      <c r="D2088" s="88" t="str">
        <f>'Cover Sheet'!$A$6</f>
        <v>[insert name of firm]</v>
      </c>
      <c r="E2088" s="88" t="str">
        <f>'Cover Sheet'!$B$6</f>
        <v>[insert CPA name]</v>
      </c>
      <c r="F2088" s="88" t="str">
        <f>'Cover Sheet'!$B$8</f>
        <v>[insert CPA license number]</v>
      </c>
      <c r="G2088" s="88" t="str">
        <f>'Cover Sheet'!$D$6</f>
        <v>[insert direct email address]</v>
      </c>
      <c r="H2088" s="88" t="str">
        <f>'Cover Sheet'!$D$8</f>
        <v>[insert direct phone number]</v>
      </c>
      <c r="I2088" s="88" t="str">
        <f>'Cover Sheet'!$D$10</f>
        <v>[insert firm mailing address]</v>
      </c>
      <c r="J2088" s="88" t="str">
        <f>'Licensee Info'!$E$2</f>
        <v>Report not attested to correctly</v>
      </c>
      <c r="K2088" s="91" t="s">
        <v>310</v>
      </c>
      <c r="L2088" s="91">
        <v>1</v>
      </c>
      <c r="M2088" s="91" t="s">
        <v>284</v>
      </c>
      <c r="N2088" s="91">
        <v>8</v>
      </c>
      <c r="O2088" s="91">
        <v>8</v>
      </c>
      <c r="P2088" s="91"/>
      <c r="Q2088" s="91"/>
      <c r="R2088" s="91">
        <v>0</v>
      </c>
      <c r="S2088" s="91">
        <v>0</v>
      </c>
      <c r="T2088" s="91">
        <v>0</v>
      </c>
      <c r="U2088" s="91">
        <v>0</v>
      </c>
      <c r="V2088" s="91">
        <v>0</v>
      </c>
      <c r="W2088" s="91">
        <v>0</v>
      </c>
      <c r="X2088" s="91">
        <v>0</v>
      </c>
      <c r="Y2088" s="91">
        <v>0</v>
      </c>
      <c r="Z2088" s="91">
        <v>0</v>
      </c>
      <c r="AA2088" s="91">
        <v>0</v>
      </c>
      <c r="AB2088" s="91">
        <v>0</v>
      </c>
      <c r="AC2088" s="91">
        <v>0</v>
      </c>
      <c r="AD2088" s="91">
        <v>0</v>
      </c>
      <c r="AE2088" s="91"/>
      <c r="AF2088" s="91"/>
      <c r="AG2088" s="91"/>
      <c r="AH2088" s="91"/>
      <c r="AJ2088" cm="1">
        <f t="array" ref="AJ2088">IF(OR(COUNTIF(R2088,$AZ$2:$AZ$19)),0,1)</f>
        <v>0</v>
      </c>
      <c r="AK2088" cm="1">
        <f t="array" ref="AK2088">IF(OR(COUNTIF(S2088,$AZ$2:$AZ$19)),0,1)</f>
        <v>0</v>
      </c>
      <c r="AL2088" cm="1">
        <f t="array" ref="AL2088">IF(OR(COUNTIF(T2088,$AZ$2:$AZ$19)),0,1)</f>
        <v>0</v>
      </c>
      <c r="AM2088" cm="1">
        <f t="array" ref="AM2088">IF(OR(COUNTIF(U2088,$AZ$2:$AZ$19)),0,1)</f>
        <v>0</v>
      </c>
      <c r="AN2088" cm="1">
        <f t="array" ref="AN2088">IF(OR(COUNTIF(V2088,$AZ$2:$AZ$19)),0,1)</f>
        <v>0</v>
      </c>
      <c r="AO2088" cm="1">
        <f t="array" ref="AO2088">IF(OR(COUNTIF(W2088,$AZ$2:$AZ$19)),0,1)</f>
        <v>0</v>
      </c>
      <c r="AP2088" cm="1">
        <f t="array" ref="AP2088">IF(OR(COUNTIF(X2088,$AZ$2:$AZ$19)),0,1)</f>
        <v>0</v>
      </c>
      <c r="AQ2088" cm="1">
        <f t="array" ref="AQ2088">IF(OR(COUNTIF(Y2088,$AZ$2:$AZ$19)),0,1)</f>
        <v>0</v>
      </c>
      <c r="AR2088" cm="1">
        <f t="array" ref="AR2088">IF(OR(COUNTIF(Z2088,$AZ$2:$AZ$19)),0,1)</f>
        <v>0</v>
      </c>
      <c r="AS2088" cm="1">
        <f t="array" ref="AS2088">IF(OR(COUNTIF(AA2088,$AZ$2:$AZ$19)),0,1)</f>
        <v>0</v>
      </c>
      <c r="AT2088" cm="1">
        <f t="array" ref="AT2088">IF(OR(COUNTIF(AB2088,$AZ$2:$AZ$19)),0,1)</f>
        <v>0</v>
      </c>
      <c r="AU2088" cm="1">
        <f t="array" ref="AU2088">IF(OR(COUNTIF(AC2088,$AZ$2:$AZ$19)),0,1)</f>
        <v>0</v>
      </c>
      <c r="AV2088" cm="1">
        <f t="array" ref="AV2088">IF(OR(COUNTIF(AD2088,$AZ$2:$AZ$19)),0,1)</f>
        <v>0</v>
      </c>
      <c r="AX2088">
        <f t="shared" si="37"/>
        <v>0</v>
      </c>
    </row>
    <row r="2089" spans="1:50" x14ac:dyDescent="0.3">
      <c r="A2089" s="92" t="str" cm="1">
        <f t="array" ref="A2089">IF(AX2089&gt;0,'Licensee Info'!$A$2:$A$2,"#N/A")</f>
        <v>#N/A</v>
      </c>
      <c r="B2089" s="88" t="str">
        <f>'Cover Sheet'!$A$3</f>
        <v>[insert AFS Reporting Period]</v>
      </c>
      <c r="C2089" s="88" t="str">
        <f>'Cover Sheet'!$D$3</f>
        <v>[insert all medical and adult-use license record numbers covered by this AFS]</v>
      </c>
      <c r="D2089" s="88" t="str">
        <f>'Cover Sheet'!$A$6</f>
        <v>[insert name of firm]</v>
      </c>
      <c r="E2089" s="88" t="str">
        <f>'Cover Sheet'!$B$6</f>
        <v>[insert CPA name]</v>
      </c>
      <c r="F2089" s="88" t="str">
        <f>'Cover Sheet'!$B$8</f>
        <v>[insert CPA license number]</v>
      </c>
      <c r="G2089" s="88" t="str">
        <f>'Cover Sheet'!$D$6</f>
        <v>[insert direct email address]</v>
      </c>
      <c r="H2089" s="88" t="str">
        <f>'Cover Sheet'!$D$8</f>
        <v>[insert direct phone number]</v>
      </c>
      <c r="I2089" s="88" t="str">
        <f>'Cover Sheet'!$D$10</f>
        <v>[insert firm mailing address]</v>
      </c>
      <c r="J2089" s="88" t="str">
        <f>'Licensee Info'!$E$2</f>
        <v>Report not attested to correctly</v>
      </c>
      <c r="K2089" t="s">
        <v>310</v>
      </c>
      <c r="L2089">
        <v>1</v>
      </c>
      <c r="M2089" t="s">
        <v>284</v>
      </c>
      <c r="N2089">
        <v>8</v>
      </c>
      <c r="O2089">
        <v>9</v>
      </c>
      <c r="R2089">
        <v>0</v>
      </c>
      <c r="S2089">
        <v>0</v>
      </c>
      <c r="T2089">
        <v>0</v>
      </c>
      <c r="U2089">
        <v>0</v>
      </c>
      <c r="V2089">
        <v>0</v>
      </c>
      <c r="W2089">
        <v>0</v>
      </c>
      <c r="X2089">
        <v>0</v>
      </c>
      <c r="Y2089">
        <v>0</v>
      </c>
      <c r="Z2089">
        <v>0</v>
      </c>
      <c r="AA2089">
        <v>0</v>
      </c>
      <c r="AB2089">
        <v>0</v>
      </c>
      <c r="AC2089">
        <v>0</v>
      </c>
      <c r="AD2089">
        <v>0</v>
      </c>
      <c r="AJ2089" cm="1">
        <f t="array" ref="AJ2089">IF(OR(COUNTIF(R2089,$AZ$2:$AZ$19)),0,1)</f>
        <v>0</v>
      </c>
      <c r="AK2089" cm="1">
        <f t="array" ref="AK2089">IF(OR(COUNTIF(S2089,$AZ$2:$AZ$19)),0,1)</f>
        <v>0</v>
      </c>
      <c r="AL2089" cm="1">
        <f t="array" ref="AL2089">IF(OR(COUNTIF(T2089,$AZ$2:$AZ$19)),0,1)</f>
        <v>0</v>
      </c>
      <c r="AM2089" cm="1">
        <f t="array" ref="AM2089">IF(OR(COUNTIF(U2089,$AZ$2:$AZ$19)),0,1)</f>
        <v>0</v>
      </c>
      <c r="AN2089" cm="1">
        <f t="array" ref="AN2089">IF(OR(COUNTIF(V2089,$AZ$2:$AZ$19)),0,1)</f>
        <v>0</v>
      </c>
      <c r="AO2089" cm="1">
        <f t="array" ref="AO2089">IF(OR(COUNTIF(W2089,$AZ$2:$AZ$19)),0,1)</f>
        <v>0</v>
      </c>
      <c r="AP2089" cm="1">
        <f t="array" ref="AP2089">IF(OR(COUNTIF(X2089,$AZ$2:$AZ$19)),0,1)</f>
        <v>0</v>
      </c>
      <c r="AQ2089" cm="1">
        <f t="array" ref="AQ2089">IF(OR(COUNTIF(Y2089,$AZ$2:$AZ$19)),0,1)</f>
        <v>0</v>
      </c>
      <c r="AR2089" cm="1">
        <f t="array" ref="AR2089">IF(OR(COUNTIF(Z2089,$AZ$2:$AZ$19)),0,1)</f>
        <v>0</v>
      </c>
      <c r="AS2089" cm="1">
        <f t="array" ref="AS2089">IF(OR(COUNTIF(AA2089,$AZ$2:$AZ$19)),0,1)</f>
        <v>0</v>
      </c>
      <c r="AT2089" cm="1">
        <f t="array" ref="AT2089">IF(OR(COUNTIF(AB2089,$AZ$2:$AZ$19)),0,1)</f>
        <v>0</v>
      </c>
      <c r="AU2089" cm="1">
        <f t="array" ref="AU2089">IF(OR(COUNTIF(AC2089,$AZ$2:$AZ$19)),0,1)</f>
        <v>0</v>
      </c>
      <c r="AV2089" cm="1">
        <f t="array" ref="AV2089">IF(OR(COUNTIF(AD2089,$AZ$2:$AZ$19)),0,1)</f>
        <v>0</v>
      </c>
      <c r="AX2089">
        <f t="shared" si="37"/>
        <v>0</v>
      </c>
    </row>
    <row r="2090" spans="1:50" x14ac:dyDescent="0.3">
      <c r="A2090" s="88" t="str" cm="1">
        <f t="array" ref="A2090">IF(AX2090&gt;0,'Licensee Info'!$A$2:$A$2,"#N/A")</f>
        <v>#N/A</v>
      </c>
      <c r="B2090" s="88" t="str">
        <f>'Cover Sheet'!$A$3</f>
        <v>[insert AFS Reporting Period]</v>
      </c>
      <c r="C2090" s="88" t="str">
        <f>'Cover Sheet'!$D$3</f>
        <v>[insert all medical and adult-use license record numbers covered by this AFS]</v>
      </c>
      <c r="D2090" s="88" t="str">
        <f>'Cover Sheet'!$A$6</f>
        <v>[insert name of firm]</v>
      </c>
      <c r="E2090" s="88" t="str">
        <f>'Cover Sheet'!$B$6</f>
        <v>[insert CPA name]</v>
      </c>
      <c r="F2090" s="88" t="str">
        <f>'Cover Sheet'!$B$8</f>
        <v>[insert CPA license number]</v>
      </c>
      <c r="G2090" s="88" t="str">
        <f>'Cover Sheet'!$D$6</f>
        <v>[insert direct email address]</v>
      </c>
      <c r="H2090" s="88" t="str">
        <f>'Cover Sheet'!$D$8</f>
        <v>[insert direct phone number]</v>
      </c>
      <c r="I2090" s="88" t="str">
        <f>'Cover Sheet'!$D$10</f>
        <v>[insert firm mailing address]</v>
      </c>
      <c r="J2090" s="88" t="str">
        <f>'Licensee Info'!$E$2</f>
        <v>Report not attested to correctly</v>
      </c>
      <c r="K2090" s="91" t="s">
        <v>310</v>
      </c>
      <c r="L2090" s="91">
        <v>1</v>
      </c>
      <c r="M2090" s="91" t="s">
        <v>284</v>
      </c>
      <c r="N2090" s="91">
        <v>8</v>
      </c>
      <c r="O2090" s="91">
        <v>10</v>
      </c>
      <c r="P2090" s="91"/>
      <c r="Q2090" s="91"/>
      <c r="R2090" s="91">
        <v>0</v>
      </c>
      <c r="S2090" s="91">
        <v>0</v>
      </c>
      <c r="T2090" s="91">
        <v>0</v>
      </c>
      <c r="U2090" s="91">
        <v>0</v>
      </c>
      <c r="V2090" s="91">
        <v>0</v>
      </c>
      <c r="W2090" s="91">
        <v>0</v>
      </c>
      <c r="X2090" s="91">
        <v>0</v>
      </c>
      <c r="Y2090" s="91">
        <v>0</v>
      </c>
      <c r="Z2090" s="91">
        <v>0</v>
      </c>
      <c r="AA2090" s="91">
        <v>0</v>
      </c>
      <c r="AB2090" s="91">
        <v>0</v>
      </c>
      <c r="AC2090" s="91">
        <v>0</v>
      </c>
      <c r="AD2090" s="91">
        <v>0</v>
      </c>
      <c r="AE2090" s="91"/>
      <c r="AF2090" s="91"/>
      <c r="AG2090" s="91"/>
      <c r="AH2090" s="91"/>
      <c r="AJ2090" cm="1">
        <f t="array" ref="AJ2090">IF(OR(COUNTIF(R2090,$AZ$2:$AZ$19)),0,1)</f>
        <v>0</v>
      </c>
      <c r="AK2090" cm="1">
        <f t="array" ref="AK2090">IF(OR(COUNTIF(S2090,$AZ$2:$AZ$19)),0,1)</f>
        <v>0</v>
      </c>
      <c r="AL2090" cm="1">
        <f t="array" ref="AL2090">IF(OR(COUNTIF(T2090,$AZ$2:$AZ$19)),0,1)</f>
        <v>0</v>
      </c>
      <c r="AM2090" cm="1">
        <f t="array" ref="AM2090">IF(OR(COUNTIF(U2090,$AZ$2:$AZ$19)),0,1)</f>
        <v>0</v>
      </c>
      <c r="AN2090" cm="1">
        <f t="array" ref="AN2090">IF(OR(COUNTIF(V2090,$AZ$2:$AZ$19)),0,1)</f>
        <v>0</v>
      </c>
      <c r="AO2090" cm="1">
        <f t="array" ref="AO2090">IF(OR(COUNTIF(W2090,$AZ$2:$AZ$19)),0,1)</f>
        <v>0</v>
      </c>
      <c r="AP2090" cm="1">
        <f t="array" ref="AP2090">IF(OR(COUNTIF(X2090,$AZ$2:$AZ$19)),0,1)</f>
        <v>0</v>
      </c>
      <c r="AQ2090" cm="1">
        <f t="array" ref="AQ2090">IF(OR(COUNTIF(Y2090,$AZ$2:$AZ$19)),0,1)</f>
        <v>0</v>
      </c>
      <c r="AR2090" cm="1">
        <f t="array" ref="AR2090">IF(OR(COUNTIF(Z2090,$AZ$2:$AZ$19)),0,1)</f>
        <v>0</v>
      </c>
      <c r="AS2090" cm="1">
        <f t="array" ref="AS2090">IF(OR(COUNTIF(AA2090,$AZ$2:$AZ$19)),0,1)</f>
        <v>0</v>
      </c>
      <c r="AT2090" cm="1">
        <f t="array" ref="AT2090">IF(OR(COUNTIF(AB2090,$AZ$2:$AZ$19)),0,1)</f>
        <v>0</v>
      </c>
      <c r="AU2090" cm="1">
        <f t="array" ref="AU2090">IF(OR(COUNTIF(AC2090,$AZ$2:$AZ$19)),0,1)</f>
        <v>0</v>
      </c>
      <c r="AV2090" cm="1">
        <f t="array" ref="AV2090">IF(OR(COUNTIF(AD2090,$AZ$2:$AZ$19)),0,1)</f>
        <v>0</v>
      </c>
      <c r="AX2090">
        <f t="shared" si="37"/>
        <v>0</v>
      </c>
    </row>
    <row r="2091" spans="1:50" x14ac:dyDescent="0.3">
      <c r="A2091" s="92" t="str" cm="1">
        <f t="array" aca="1" ref="A2091" ca="1">IF(AX2091&gt;0,'Licensee Info'!$A$2:$A$2,"#N/A")</f>
        <v>#N/A</v>
      </c>
      <c r="B2091" s="88" t="str">
        <f>'Cover Sheet'!$A$3</f>
        <v>[insert AFS Reporting Period]</v>
      </c>
      <c r="C2091" s="88" t="str">
        <f>'Cover Sheet'!$D$3</f>
        <v>[insert all medical and adult-use license record numbers covered by this AFS]</v>
      </c>
      <c r="D2091" s="88" t="str">
        <f>'Cover Sheet'!$A$6</f>
        <v>[insert name of firm]</v>
      </c>
      <c r="E2091" s="88" t="str">
        <f>'Cover Sheet'!$B$6</f>
        <v>[insert CPA name]</v>
      </c>
      <c r="F2091" s="88" t="str">
        <f>'Cover Sheet'!$B$8</f>
        <v>[insert CPA license number]</v>
      </c>
      <c r="G2091" s="88" t="str">
        <f>'Cover Sheet'!$D$6</f>
        <v>[insert direct email address]</v>
      </c>
      <c r="H2091" s="88" t="str">
        <f>'Cover Sheet'!$D$8</f>
        <v>[insert direct phone number]</v>
      </c>
      <c r="I2091" s="88" t="str">
        <f>'Cover Sheet'!$D$10</f>
        <v>[insert firm mailing address]</v>
      </c>
      <c r="J2091" s="88" t="str">
        <f>'Licensee Info'!$E$2</f>
        <v>Report not attested to correctly</v>
      </c>
      <c r="K2091" t="s">
        <v>310</v>
      </c>
      <c r="L2091">
        <v>1</v>
      </c>
      <c r="M2091">
        <v>2</v>
      </c>
      <c r="N2091">
        <v>9</v>
      </c>
      <c r="O2091">
        <v>1</v>
      </c>
      <c r="R2091" t="str">
        <f ca="1">'E6 - Other Vendors'!$C$279</f>
        <v>[Autofilled based on inputs from part 1]</v>
      </c>
      <c r="S2091" cm="1">
        <f t="array" ref="S2091:X2102">'E6 - Other Vendors'!$A$281:$F$292</f>
        <v>0</v>
      </c>
      <c r="T2091">
        <v>0</v>
      </c>
      <c r="U2091">
        <v>0</v>
      </c>
      <c r="V2091">
        <v>0</v>
      </c>
      <c r="W2091">
        <v>0</v>
      </c>
      <c r="X2091">
        <v>0</v>
      </c>
      <c r="Y2091">
        <v>0</v>
      </c>
      <c r="Z2091">
        <v>0</v>
      </c>
      <c r="AA2091">
        <v>0</v>
      </c>
      <c r="AB2091">
        <v>0</v>
      </c>
      <c r="AC2091">
        <v>0</v>
      </c>
      <c r="AD2091">
        <v>0</v>
      </c>
      <c r="AJ2091" cm="1">
        <f t="array" aca="1" ref="AJ2091" ca="1">IF(OR(COUNTIF(R2091,$AZ$2:$AZ$19)),0,1)</f>
        <v>0</v>
      </c>
      <c r="AK2091" cm="1">
        <f t="array" ref="AK2091">IF(OR(COUNTIF(S2091,$AZ$2:$AZ$19)),0,1)</f>
        <v>0</v>
      </c>
      <c r="AL2091" cm="1">
        <f t="array" ref="AL2091">IF(OR(COUNTIF(T2091,$AZ$2:$AZ$19)),0,1)</f>
        <v>0</v>
      </c>
      <c r="AM2091" cm="1">
        <f t="array" ref="AM2091">IF(OR(COUNTIF(U2091,$AZ$2:$AZ$19)),0,1)</f>
        <v>0</v>
      </c>
      <c r="AN2091" cm="1">
        <f t="array" ref="AN2091">IF(OR(COUNTIF(V2091,$AZ$2:$AZ$19)),0,1)</f>
        <v>0</v>
      </c>
      <c r="AO2091" cm="1">
        <f t="array" ref="AO2091">IF(OR(COUNTIF(W2091,$AZ$2:$AZ$19)),0,1)</f>
        <v>0</v>
      </c>
      <c r="AP2091" cm="1">
        <f t="array" ref="AP2091">IF(OR(COUNTIF(X2091,$AZ$2:$AZ$19)),0,1)</f>
        <v>0</v>
      </c>
      <c r="AQ2091" cm="1">
        <f t="array" ref="AQ2091">IF(OR(COUNTIF(Y2091,$AZ$2:$AZ$19)),0,1)</f>
        <v>0</v>
      </c>
      <c r="AR2091" cm="1">
        <f t="array" ref="AR2091">IF(OR(COUNTIF(Z2091,$AZ$2:$AZ$19)),0,1)</f>
        <v>0</v>
      </c>
      <c r="AS2091" cm="1">
        <f t="array" ref="AS2091">IF(OR(COUNTIF(AA2091,$AZ$2:$AZ$19)),0,1)</f>
        <v>0</v>
      </c>
      <c r="AT2091" cm="1">
        <f t="array" ref="AT2091">IF(OR(COUNTIF(AB2091,$AZ$2:$AZ$19)),0,1)</f>
        <v>0</v>
      </c>
      <c r="AU2091" cm="1">
        <f t="array" ref="AU2091">IF(OR(COUNTIF(AC2091,$AZ$2:$AZ$19)),0,1)</f>
        <v>0</v>
      </c>
      <c r="AV2091" cm="1">
        <f t="array" ref="AV2091">IF(OR(COUNTIF(AD2091,$AZ$2:$AZ$19)),0,1)</f>
        <v>0</v>
      </c>
      <c r="AX2091">
        <f t="shared" ca="1" si="37"/>
        <v>0</v>
      </c>
    </row>
    <row r="2092" spans="1:50" x14ac:dyDescent="0.3">
      <c r="A2092" s="88" t="str" cm="1">
        <f t="array" aca="1" ref="A2092" ca="1">IF(AX2092&gt;0,'Licensee Info'!$A$2:$A$2,"#N/A")</f>
        <v>#N/A</v>
      </c>
      <c r="B2092" s="88" t="str">
        <f>'Cover Sheet'!$A$3</f>
        <v>[insert AFS Reporting Period]</v>
      </c>
      <c r="C2092" s="88" t="str">
        <f>'Cover Sheet'!$D$3</f>
        <v>[insert all medical and adult-use license record numbers covered by this AFS]</v>
      </c>
      <c r="D2092" s="88" t="str">
        <f>'Cover Sheet'!$A$6</f>
        <v>[insert name of firm]</v>
      </c>
      <c r="E2092" s="88" t="str">
        <f>'Cover Sheet'!$B$6</f>
        <v>[insert CPA name]</v>
      </c>
      <c r="F2092" s="88" t="str">
        <f>'Cover Sheet'!$B$8</f>
        <v>[insert CPA license number]</v>
      </c>
      <c r="G2092" s="88" t="str">
        <f>'Cover Sheet'!$D$6</f>
        <v>[insert direct email address]</v>
      </c>
      <c r="H2092" s="88" t="str">
        <f>'Cover Sheet'!$D$8</f>
        <v>[insert direct phone number]</v>
      </c>
      <c r="I2092" s="88" t="str">
        <f>'Cover Sheet'!$D$10</f>
        <v>[insert firm mailing address]</v>
      </c>
      <c r="J2092" s="88" t="str">
        <f>'Licensee Info'!$E$2</f>
        <v>Report not attested to correctly</v>
      </c>
      <c r="K2092" s="91" t="s">
        <v>310</v>
      </c>
      <c r="L2092" s="91">
        <v>1</v>
      </c>
      <c r="M2092" s="91">
        <v>2</v>
      </c>
      <c r="N2092" s="91">
        <v>9</v>
      </c>
      <c r="O2092" s="91">
        <v>2</v>
      </c>
      <c r="P2092" s="91"/>
      <c r="Q2092" s="91"/>
      <c r="R2092" s="91" t="str">
        <f ca="1">'E6 - Other Vendors'!$C$279</f>
        <v>[Autofilled based on inputs from part 1]</v>
      </c>
      <c r="S2092" s="91">
        <v>0</v>
      </c>
      <c r="T2092" s="91">
        <v>0</v>
      </c>
      <c r="U2092" s="91">
        <v>0</v>
      </c>
      <c r="V2092" s="91">
        <v>0</v>
      </c>
      <c r="W2092" s="91">
        <v>0</v>
      </c>
      <c r="X2092" s="91">
        <v>0</v>
      </c>
      <c r="Y2092" s="91">
        <v>0</v>
      </c>
      <c r="Z2092" s="91">
        <v>0</v>
      </c>
      <c r="AA2092" s="91">
        <v>0</v>
      </c>
      <c r="AB2092" s="91">
        <v>0</v>
      </c>
      <c r="AC2092" s="91">
        <v>0</v>
      </c>
      <c r="AD2092" s="91">
        <v>0</v>
      </c>
      <c r="AE2092" s="91"/>
      <c r="AF2092" s="91"/>
      <c r="AG2092" s="91"/>
      <c r="AH2092" s="91"/>
      <c r="AJ2092" cm="1">
        <f t="array" aca="1" ref="AJ2092" ca="1">IF(OR(COUNTIF(R2092,$AZ$2:$AZ$19)),0,1)</f>
        <v>0</v>
      </c>
      <c r="AK2092" cm="1">
        <f t="array" ref="AK2092">IF(OR(COUNTIF(S2092,$AZ$2:$AZ$19)),0,1)</f>
        <v>0</v>
      </c>
      <c r="AL2092" cm="1">
        <f t="array" ref="AL2092">IF(OR(COUNTIF(T2092,$AZ$2:$AZ$19)),0,1)</f>
        <v>0</v>
      </c>
      <c r="AM2092" cm="1">
        <f t="array" ref="AM2092">IF(OR(COUNTIF(U2092,$AZ$2:$AZ$19)),0,1)</f>
        <v>0</v>
      </c>
      <c r="AN2092" cm="1">
        <f t="array" ref="AN2092">IF(OR(COUNTIF(V2092,$AZ$2:$AZ$19)),0,1)</f>
        <v>0</v>
      </c>
      <c r="AO2092" cm="1">
        <f t="array" ref="AO2092">IF(OR(COUNTIF(W2092,$AZ$2:$AZ$19)),0,1)</f>
        <v>0</v>
      </c>
      <c r="AP2092" cm="1">
        <f t="array" ref="AP2092">IF(OR(COUNTIF(X2092,$AZ$2:$AZ$19)),0,1)</f>
        <v>0</v>
      </c>
      <c r="AQ2092" cm="1">
        <f t="array" ref="AQ2092">IF(OR(COUNTIF(Y2092,$AZ$2:$AZ$19)),0,1)</f>
        <v>0</v>
      </c>
      <c r="AR2092" cm="1">
        <f t="array" ref="AR2092">IF(OR(COUNTIF(Z2092,$AZ$2:$AZ$19)),0,1)</f>
        <v>0</v>
      </c>
      <c r="AS2092" cm="1">
        <f t="array" ref="AS2092">IF(OR(COUNTIF(AA2092,$AZ$2:$AZ$19)),0,1)</f>
        <v>0</v>
      </c>
      <c r="AT2092" cm="1">
        <f t="array" ref="AT2092">IF(OR(COUNTIF(AB2092,$AZ$2:$AZ$19)),0,1)</f>
        <v>0</v>
      </c>
      <c r="AU2092" cm="1">
        <f t="array" ref="AU2092">IF(OR(COUNTIF(AC2092,$AZ$2:$AZ$19)),0,1)</f>
        <v>0</v>
      </c>
      <c r="AV2092" cm="1">
        <f t="array" ref="AV2092">IF(OR(COUNTIF(AD2092,$AZ$2:$AZ$19)),0,1)</f>
        <v>0</v>
      </c>
      <c r="AX2092">
        <f t="shared" ca="1" si="37"/>
        <v>0</v>
      </c>
    </row>
    <row r="2093" spans="1:50" x14ac:dyDescent="0.3">
      <c r="A2093" s="92" t="str" cm="1">
        <f t="array" aca="1" ref="A2093" ca="1">IF(AX2093&gt;0,'Licensee Info'!$A$2:$A$2,"#N/A")</f>
        <v>#N/A</v>
      </c>
      <c r="B2093" s="88" t="str">
        <f>'Cover Sheet'!$A$3</f>
        <v>[insert AFS Reporting Period]</v>
      </c>
      <c r="C2093" s="88" t="str">
        <f>'Cover Sheet'!$D$3</f>
        <v>[insert all medical and adult-use license record numbers covered by this AFS]</v>
      </c>
      <c r="D2093" s="88" t="str">
        <f>'Cover Sheet'!$A$6</f>
        <v>[insert name of firm]</v>
      </c>
      <c r="E2093" s="88" t="str">
        <f>'Cover Sheet'!$B$6</f>
        <v>[insert CPA name]</v>
      </c>
      <c r="F2093" s="88" t="str">
        <f>'Cover Sheet'!$B$8</f>
        <v>[insert CPA license number]</v>
      </c>
      <c r="G2093" s="88" t="str">
        <f>'Cover Sheet'!$D$6</f>
        <v>[insert direct email address]</v>
      </c>
      <c r="H2093" s="88" t="str">
        <f>'Cover Sheet'!$D$8</f>
        <v>[insert direct phone number]</v>
      </c>
      <c r="I2093" s="88" t="str">
        <f>'Cover Sheet'!$D$10</f>
        <v>[insert firm mailing address]</v>
      </c>
      <c r="J2093" s="88" t="str">
        <f>'Licensee Info'!$E$2</f>
        <v>Report not attested to correctly</v>
      </c>
      <c r="K2093" t="s">
        <v>310</v>
      </c>
      <c r="L2093">
        <v>1</v>
      </c>
      <c r="M2093">
        <v>2</v>
      </c>
      <c r="N2093">
        <v>9</v>
      </c>
      <c r="O2093">
        <v>3</v>
      </c>
      <c r="R2093" t="str">
        <f ca="1">'E6 - Other Vendors'!$C$279</f>
        <v>[Autofilled based on inputs from part 1]</v>
      </c>
      <c r="S2093">
        <v>0</v>
      </c>
      <c r="T2093">
        <v>0</v>
      </c>
      <c r="U2093">
        <v>0</v>
      </c>
      <c r="V2093">
        <v>0</v>
      </c>
      <c r="W2093">
        <v>0</v>
      </c>
      <c r="X2093">
        <v>0</v>
      </c>
      <c r="Y2093">
        <v>0</v>
      </c>
      <c r="Z2093">
        <v>0</v>
      </c>
      <c r="AA2093">
        <v>0</v>
      </c>
      <c r="AB2093">
        <v>0</v>
      </c>
      <c r="AC2093">
        <v>0</v>
      </c>
      <c r="AD2093">
        <v>0</v>
      </c>
      <c r="AJ2093" cm="1">
        <f t="array" aca="1" ref="AJ2093" ca="1">IF(OR(COUNTIF(R2093,$AZ$2:$AZ$19)),0,1)</f>
        <v>0</v>
      </c>
      <c r="AK2093" cm="1">
        <f t="array" ref="AK2093">IF(OR(COUNTIF(S2093,$AZ$2:$AZ$19)),0,1)</f>
        <v>0</v>
      </c>
      <c r="AL2093" cm="1">
        <f t="array" ref="AL2093">IF(OR(COUNTIF(T2093,$AZ$2:$AZ$19)),0,1)</f>
        <v>0</v>
      </c>
      <c r="AM2093" cm="1">
        <f t="array" ref="AM2093">IF(OR(COUNTIF(U2093,$AZ$2:$AZ$19)),0,1)</f>
        <v>0</v>
      </c>
      <c r="AN2093" cm="1">
        <f t="array" ref="AN2093">IF(OR(COUNTIF(V2093,$AZ$2:$AZ$19)),0,1)</f>
        <v>0</v>
      </c>
      <c r="AO2093" cm="1">
        <f t="array" ref="AO2093">IF(OR(COUNTIF(W2093,$AZ$2:$AZ$19)),0,1)</f>
        <v>0</v>
      </c>
      <c r="AP2093" cm="1">
        <f t="array" ref="AP2093">IF(OR(COUNTIF(X2093,$AZ$2:$AZ$19)),0,1)</f>
        <v>0</v>
      </c>
      <c r="AQ2093" cm="1">
        <f t="array" ref="AQ2093">IF(OR(COUNTIF(Y2093,$AZ$2:$AZ$19)),0,1)</f>
        <v>0</v>
      </c>
      <c r="AR2093" cm="1">
        <f t="array" ref="AR2093">IF(OR(COUNTIF(Z2093,$AZ$2:$AZ$19)),0,1)</f>
        <v>0</v>
      </c>
      <c r="AS2093" cm="1">
        <f t="array" ref="AS2093">IF(OR(COUNTIF(AA2093,$AZ$2:$AZ$19)),0,1)</f>
        <v>0</v>
      </c>
      <c r="AT2093" cm="1">
        <f t="array" ref="AT2093">IF(OR(COUNTIF(AB2093,$AZ$2:$AZ$19)),0,1)</f>
        <v>0</v>
      </c>
      <c r="AU2093" cm="1">
        <f t="array" ref="AU2093">IF(OR(COUNTIF(AC2093,$AZ$2:$AZ$19)),0,1)</f>
        <v>0</v>
      </c>
      <c r="AV2093" cm="1">
        <f t="array" ref="AV2093">IF(OR(COUNTIF(AD2093,$AZ$2:$AZ$19)),0,1)</f>
        <v>0</v>
      </c>
      <c r="AX2093">
        <f t="shared" ca="1" si="37"/>
        <v>0</v>
      </c>
    </row>
    <row r="2094" spans="1:50" x14ac:dyDescent="0.3">
      <c r="A2094" s="88" t="str" cm="1">
        <f t="array" aca="1" ref="A2094" ca="1">IF(AX2094&gt;0,'Licensee Info'!$A$2:$A$2,"#N/A")</f>
        <v>#N/A</v>
      </c>
      <c r="B2094" s="88" t="str">
        <f>'Cover Sheet'!$A$3</f>
        <v>[insert AFS Reporting Period]</v>
      </c>
      <c r="C2094" s="88" t="str">
        <f>'Cover Sheet'!$D$3</f>
        <v>[insert all medical and adult-use license record numbers covered by this AFS]</v>
      </c>
      <c r="D2094" s="88" t="str">
        <f>'Cover Sheet'!$A$6</f>
        <v>[insert name of firm]</v>
      </c>
      <c r="E2094" s="88" t="str">
        <f>'Cover Sheet'!$B$6</f>
        <v>[insert CPA name]</v>
      </c>
      <c r="F2094" s="88" t="str">
        <f>'Cover Sheet'!$B$8</f>
        <v>[insert CPA license number]</v>
      </c>
      <c r="G2094" s="88" t="str">
        <f>'Cover Sheet'!$D$6</f>
        <v>[insert direct email address]</v>
      </c>
      <c r="H2094" s="88" t="str">
        <f>'Cover Sheet'!$D$8</f>
        <v>[insert direct phone number]</v>
      </c>
      <c r="I2094" s="88" t="str">
        <f>'Cover Sheet'!$D$10</f>
        <v>[insert firm mailing address]</v>
      </c>
      <c r="J2094" s="88" t="str">
        <f>'Licensee Info'!$E$2</f>
        <v>Report not attested to correctly</v>
      </c>
      <c r="K2094" s="91" t="s">
        <v>310</v>
      </c>
      <c r="L2094" s="91">
        <v>1</v>
      </c>
      <c r="M2094" s="91">
        <v>2</v>
      </c>
      <c r="N2094" s="91">
        <v>9</v>
      </c>
      <c r="O2094" s="91">
        <v>4</v>
      </c>
      <c r="P2094" s="91"/>
      <c r="Q2094" s="91"/>
      <c r="R2094" s="91" t="str">
        <f ca="1">'E6 - Other Vendors'!$C$279</f>
        <v>[Autofilled based on inputs from part 1]</v>
      </c>
      <c r="S2094" s="91">
        <v>0</v>
      </c>
      <c r="T2094" s="91">
        <v>0</v>
      </c>
      <c r="U2094" s="91">
        <v>0</v>
      </c>
      <c r="V2094" s="91">
        <v>0</v>
      </c>
      <c r="W2094" s="91">
        <v>0</v>
      </c>
      <c r="X2094" s="91">
        <v>0</v>
      </c>
      <c r="Y2094" s="91">
        <v>0</v>
      </c>
      <c r="Z2094" s="91">
        <v>0</v>
      </c>
      <c r="AA2094" s="91">
        <v>0</v>
      </c>
      <c r="AB2094" s="91">
        <v>0</v>
      </c>
      <c r="AC2094" s="91">
        <v>0</v>
      </c>
      <c r="AD2094" s="91">
        <v>0</v>
      </c>
      <c r="AE2094" s="91"/>
      <c r="AF2094" s="91"/>
      <c r="AG2094" s="91"/>
      <c r="AH2094" s="91"/>
      <c r="AJ2094" cm="1">
        <f t="array" aca="1" ref="AJ2094" ca="1">IF(OR(COUNTIF(R2094,$AZ$2:$AZ$19)),0,1)</f>
        <v>0</v>
      </c>
      <c r="AK2094" cm="1">
        <f t="array" ref="AK2094">IF(OR(COUNTIF(S2094,$AZ$2:$AZ$19)),0,1)</f>
        <v>0</v>
      </c>
      <c r="AL2094" cm="1">
        <f t="array" ref="AL2094">IF(OR(COUNTIF(T2094,$AZ$2:$AZ$19)),0,1)</f>
        <v>0</v>
      </c>
      <c r="AM2094" cm="1">
        <f t="array" ref="AM2094">IF(OR(COUNTIF(U2094,$AZ$2:$AZ$19)),0,1)</f>
        <v>0</v>
      </c>
      <c r="AN2094" cm="1">
        <f t="array" ref="AN2094">IF(OR(COUNTIF(V2094,$AZ$2:$AZ$19)),0,1)</f>
        <v>0</v>
      </c>
      <c r="AO2094" cm="1">
        <f t="array" ref="AO2094">IF(OR(COUNTIF(W2094,$AZ$2:$AZ$19)),0,1)</f>
        <v>0</v>
      </c>
      <c r="AP2094" cm="1">
        <f t="array" ref="AP2094">IF(OR(COUNTIF(X2094,$AZ$2:$AZ$19)),0,1)</f>
        <v>0</v>
      </c>
      <c r="AQ2094" cm="1">
        <f t="array" ref="AQ2094">IF(OR(COUNTIF(Y2094,$AZ$2:$AZ$19)),0,1)</f>
        <v>0</v>
      </c>
      <c r="AR2094" cm="1">
        <f t="array" ref="AR2094">IF(OR(COUNTIF(Z2094,$AZ$2:$AZ$19)),0,1)</f>
        <v>0</v>
      </c>
      <c r="AS2094" cm="1">
        <f t="array" ref="AS2094">IF(OR(COUNTIF(AA2094,$AZ$2:$AZ$19)),0,1)</f>
        <v>0</v>
      </c>
      <c r="AT2094" cm="1">
        <f t="array" ref="AT2094">IF(OR(COUNTIF(AB2094,$AZ$2:$AZ$19)),0,1)</f>
        <v>0</v>
      </c>
      <c r="AU2094" cm="1">
        <f t="array" ref="AU2094">IF(OR(COUNTIF(AC2094,$AZ$2:$AZ$19)),0,1)</f>
        <v>0</v>
      </c>
      <c r="AV2094" cm="1">
        <f t="array" ref="AV2094">IF(OR(COUNTIF(AD2094,$AZ$2:$AZ$19)),0,1)</f>
        <v>0</v>
      </c>
      <c r="AX2094">
        <f t="shared" ca="1" si="37"/>
        <v>0</v>
      </c>
    </row>
    <row r="2095" spans="1:50" x14ac:dyDescent="0.3">
      <c r="A2095" s="92" t="str" cm="1">
        <f t="array" aca="1" ref="A2095" ca="1">IF(AX2095&gt;0,'Licensee Info'!$A$2:$A$2,"#N/A")</f>
        <v>#N/A</v>
      </c>
      <c r="B2095" s="88" t="str">
        <f>'Cover Sheet'!$A$3</f>
        <v>[insert AFS Reporting Period]</v>
      </c>
      <c r="C2095" s="88" t="str">
        <f>'Cover Sheet'!$D$3</f>
        <v>[insert all medical and adult-use license record numbers covered by this AFS]</v>
      </c>
      <c r="D2095" s="88" t="str">
        <f>'Cover Sheet'!$A$6</f>
        <v>[insert name of firm]</v>
      </c>
      <c r="E2095" s="88" t="str">
        <f>'Cover Sheet'!$B$6</f>
        <v>[insert CPA name]</v>
      </c>
      <c r="F2095" s="88" t="str">
        <f>'Cover Sheet'!$B$8</f>
        <v>[insert CPA license number]</v>
      </c>
      <c r="G2095" s="88" t="str">
        <f>'Cover Sheet'!$D$6</f>
        <v>[insert direct email address]</v>
      </c>
      <c r="H2095" s="88" t="str">
        <f>'Cover Sheet'!$D$8</f>
        <v>[insert direct phone number]</v>
      </c>
      <c r="I2095" s="88" t="str">
        <f>'Cover Sheet'!$D$10</f>
        <v>[insert firm mailing address]</v>
      </c>
      <c r="J2095" s="88" t="str">
        <f>'Licensee Info'!$E$2</f>
        <v>Report not attested to correctly</v>
      </c>
      <c r="K2095" t="s">
        <v>310</v>
      </c>
      <c r="L2095">
        <v>1</v>
      </c>
      <c r="M2095">
        <v>2</v>
      </c>
      <c r="N2095">
        <v>9</v>
      </c>
      <c r="O2095">
        <v>5</v>
      </c>
      <c r="R2095" t="str">
        <f ca="1">'E6 - Other Vendors'!$C$279</f>
        <v>[Autofilled based on inputs from part 1]</v>
      </c>
      <c r="S2095">
        <v>0</v>
      </c>
      <c r="T2095">
        <v>0</v>
      </c>
      <c r="U2095">
        <v>0</v>
      </c>
      <c r="V2095">
        <v>0</v>
      </c>
      <c r="W2095">
        <v>0</v>
      </c>
      <c r="X2095">
        <v>0</v>
      </c>
      <c r="Y2095">
        <v>0</v>
      </c>
      <c r="Z2095">
        <v>0</v>
      </c>
      <c r="AA2095">
        <v>0</v>
      </c>
      <c r="AB2095">
        <v>0</v>
      </c>
      <c r="AC2095">
        <v>0</v>
      </c>
      <c r="AD2095">
        <v>0</v>
      </c>
      <c r="AJ2095" cm="1">
        <f t="array" aca="1" ref="AJ2095" ca="1">IF(OR(COUNTIF(R2095,$AZ$2:$AZ$19)),0,1)</f>
        <v>0</v>
      </c>
      <c r="AK2095" cm="1">
        <f t="array" ref="AK2095">IF(OR(COUNTIF(S2095,$AZ$2:$AZ$19)),0,1)</f>
        <v>0</v>
      </c>
      <c r="AL2095" cm="1">
        <f t="array" ref="AL2095">IF(OR(COUNTIF(T2095,$AZ$2:$AZ$19)),0,1)</f>
        <v>0</v>
      </c>
      <c r="AM2095" cm="1">
        <f t="array" ref="AM2095">IF(OR(COUNTIF(U2095,$AZ$2:$AZ$19)),0,1)</f>
        <v>0</v>
      </c>
      <c r="AN2095" cm="1">
        <f t="array" ref="AN2095">IF(OR(COUNTIF(V2095,$AZ$2:$AZ$19)),0,1)</f>
        <v>0</v>
      </c>
      <c r="AO2095" cm="1">
        <f t="array" ref="AO2095">IF(OR(COUNTIF(W2095,$AZ$2:$AZ$19)),0,1)</f>
        <v>0</v>
      </c>
      <c r="AP2095" cm="1">
        <f t="array" ref="AP2095">IF(OR(COUNTIF(X2095,$AZ$2:$AZ$19)),0,1)</f>
        <v>0</v>
      </c>
      <c r="AQ2095" cm="1">
        <f t="array" ref="AQ2095">IF(OR(COUNTIF(Y2095,$AZ$2:$AZ$19)),0,1)</f>
        <v>0</v>
      </c>
      <c r="AR2095" cm="1">
        <f t="array" ref="AR2095">IF(OR(COUNTIF(Z2095,$AZ$2:$AZ$19)),0,1)</f>
        <v>0</v>
      </c>
      <c r="AS2095" cm="1">
        <f t="array" ref="AS2095">IF(OR(COUNTIF(AA2095,$AZ$2:$AZ$19)),0,1)</f>
        <v>0</v>
      </c>
      <c r="AT2095" cm="1">
        <f t="array" ref="AT2095">IF(OR(COUNTIF(AB2095,$AZ$2:$AZ$19)),0,1)</f>
        <v>0</v>
      </c>
      <c r="AU2095" cm="1">
        <f t="array" ref="AU2095">IF(OR(COUNTIF(AC2095,$AZ$2:$AZ$19)),0,1)</f>
        <v>0</v>
      </c>
      <c r="AV2095" cm="1">
        <f t="array" ref="AV2095">IF(OR(COUNTIF(AD2095,$AZ$2:$AZ$19)),0,1)</f>
        <v>0</v>
      </c>
      <c r="AX2095">
        <f t="shared" ca="1" si="37"/>
        <v>0</v>
      </c>
    </row>
    <row r="2096" spans="1:50" x14ac:dyDescent="0.3">
      <c r="A2096" s="88" t="str" cm="1">
        <f t="array" aca="1" ref="A2096" ca="1">IF(AX2096&gt;0,'Licensee Info'!$A$2:$A$2,"#N/A")</f>
        <v>#N/A</v>
      </c>
      <c r="B2096" s="88" t="str">
        <f>'Cover Sheet'!$A$3</f>
        <v>[insert AFS Reporting Period]</v>
      </c>
      <c r="C2096" s="88" t="str">
        <f>'Cover Sheet'!$D$3</f>
        <v>[insert all medical and adult-use license record numbers covered by this AFS]</v>
      </c>
      <c r="D2096" s="88" t="str">
        <f>'Cover Sheet'!$A$6</f>
        <v>[insert name of firm]</v>
      </c>
      <c r="E2096" s="88" t="str">
        <f>'Cover Sheet'!$B$6</f>
        <v>[insert CPA name]</v>
      </c>
      <c r="F2096" s="88" t="str">
        <f>'Cover Sheet'!$B$8</f>
        <v>[insert CPA license number]</v>
      </c>
      <c r="G2096" s="88" t="str">
        <f>'Cover Sheet'!$D$6</f>
        <v>[insert direct email address]</v>
      </c>
      <c r="H2096" s="88" t="str">
        <f>'Cover Sheet'!$D$8</f>
        <v>[insert direct phone number]</v>
      </c>
      <c r="I2096" s="88" t="str">
        <f>'Cover Sheet'!$D$10</f>
        <v>[insert firm mailing address]</v>
      </c>
      <c r="J2096" s="88" t="str">
        <f>'Licensee Info'!$E$2</f>
        <v>Report not attested to correctly</v>
      </c>
      <c r="K2096" s="91" t="s">
        <v>310</v>
      </c>
      <c r="L2096" s="91">
        <v>1</v>
      </c>
      <c r="M2096" s="91">
        <v>2</v>
      </c>
      <c r="N2096" s="91">
        <v>9</v>
      </c>
      <c r="O2096" s="91">
        <v>6</v>
      </c>
      <c r="P2096" s="91"/>
      <c r="Q2096" s="91"/>
      <c r="R2096" s="91" t="str">
        <f ca="1">'E6 - Other Vendors'!$C$279</f>
        <v>[Autofilled based on inputs from part 1]</v>
      </c>
      <c r="S2096" s="91">
        <v>0</v>
      </c>
      <c r="T2096" s="91">
        <v>0</v>
      </c>
      <c r="U2096" s="91">
        <v>0</v>
      </c>
      <c r="V2096" s="91">
        <v>0</v>
      </c>
      <c r="W2096" s="91">
        <v>0</v>
      </c>
      <c r="X2096" s="91">
        <v>0</v>
      </c>
      <c r="Y2096" s="91">
        <v>0</v>
      </c>
      <c r="Z2096" s="91">
        <v>0</v>
      </c>
      <c r="AA2096" s="91">
        <v>0</v>
      </c>
      <c r="AB2096" s="91">
        <v>0</v>
      </c>
      <c r="AC2096" s="91">
        <v>0</v>
      </c>
      <c r="AD2096" s="91">
        <v>0</v>
      </c>
      <c r="AE2096" s="91"/>
      <c r="AF2096" s="91"/>
      <c r="AG2096" s="91"/>
      <c r="AH2096" s="91"/>
      <c r="AJ2096" cm="1">
        <f t="array" aca="1" ref="AJ2096" ca="1">IF(OR(COUNTIF(R2096,$AZ$2:$AZ$19)),0,1)</f>
        <v>0</v>
      </c>
      <c r="AK2096" cm="1">
        <f t="array" ref="AK2096">IF(OR(COUNTIF(S2096,$AZ$2:$AZ$19)),0,1)</f>
        <v>0</v>
      </c>
      <c r="AL2096" cm="1">
        <f t="array" ref="AL2096">IF(OR(COUNTIF(T2096,$AZ$2:$AZ$19)),0,1)</f>
        <v>0</v>
      </c>
      <c r="AM2096" cm="1">
        <f t="array" ref="AM2096">IF(OR(COUNTIF(U2096,$AZ$2:$AZ$19)),0,1)</f>
        <v>0</v>
      </c>
      <c r="AN2096" cm="1">
        <f t="array" ref="AN2096">IF(OR(COUNTIF(V2096,$AZ$2:$AZ$19)),0,1)</f>
        <v>0</v>
      </c>
      <c r="AO2096" cm="1">
        <f t="array" ref="AO2096">IF(OR(COUNTIF(W2096,$AZ$2:$AZ$19)),0,1)</f>
        <v>0</v>
      </c>
      <c r="AP2096" cm="1">
        <f t="array" ref="AP2096">IF(OR(COUNTIF(X2096,$AZ$2:$AZ$19)),0,1)</f>
        <v>0</v>
      </c>
      <c r="AQ2096" cm="1">
        <f t="array" ref="AQ2096">IF(OR(COUNTIF(Y2096,$AZ$2:$AZ$19)),0,1)</f>
        <v>0</v>
      </c>
      <c r="AR2096" cm="1">
        <f t="array" ref="AR2096">IF(OR(COUNTIF(Z2096,$AZ$2:$AZ$19)),0,1)</f>
        <v>0</v>
      </c>
      <c r="AS2096" cm="1">
        <f t="array" ref="AS2096">IF(OR(COUNTIF(AA2096,$AZ$2:$AZ$19)),0,1)</f>
        <v>0</v>
      </c>
      <c r="AT2096" cm="1">
        <f t="array" ref="AT2096">IF(OR(COUNTIF(AB2096,$AZ$2:$AZ$19)),0,1)</f>
        <v>0</v>
      </c>
      <c r="AU2096" cm="1">
        <f t="array" ref="AU2096">IF(OR(COUNTIF(AC2096,$AZ$2:$AZ$19)),0,1)</f>
        <v>0</v>
      </c>
      <c r="AV2096" cm="1">
        <f t="array" ref="AV2096">IF(OR(COUNTIF(AD2096,$AZ$2:$AZ$19)),0,1)</f>
        <v>0</v>
      </c>
      <c r="AX2096">
        <f t="shared" ca="1" si="37"/>
        <v>0</v>
      </c>
    </row>
    <row r="2097" spans="1:50" x14ac:dyDescent="0.3">
      <c r="A2097" s="92" t="str" cm="1">
        <f t="array" aca="1" ref="A2097" ca="1">IF(AX2097&gt;0,'Licensee Info'!$A$2:$A$2,"#N/A")</f>
        <v>#N/A</v>
      </c>
      <c r="B2097" s="88" t="str">
        <f>'Cover Sheet'!$A$3</f>
        <v>[insert AFS Reporting Period]</v>
      </c>
      <c r="C2097" s="88" t="str">
        <f>'Cover Sheet'!$D$3</f>
        <v>[insert all medical and adult-use license record numbers covered by this AFS]</v>
      </c>
      <c r="D2097" s="88" t="str">
        <f>'Cover Sheet'!$A$6</f>
        <v>[insert name of firm]</v>
      </c>
      <c r="E2097" s="88" t="str">
        <f>'Cover Sheet'!$B$6</f>
        <v>[insert CPA name]</v>
      </c>
      <c r="F2097" s="88" t="str">
        <f>'Cover Sheet'!$B$8</f>
        <v>[insert CPA license number]</v>
      </c>
      <c r="G2097" s="88" t="str">
        <f>'Cover Sheet'!$D$6</f>
        <v>[insert direct email address]</v>
      </c>
      <c r="H2097" s="88" t="str">
        <f>'Cover Sheet'!$D$8</f>
        <v>[insert direct phone number]</v>
      </c>
      <c r="I2097" s="88" t="str">
        <f>'Cover Sheet'!$D$10</f>
        <v>[insert firm mailing address]</v>
      </c>
      <c r="J2097" s="88" t="str">
        <f>'Licensee Info'!$E$2</f>
        <v>Report not attested to correctly</v>
      </c>
      <c r="K2097" t="s">
        <v>310</v>
      </c>
      <c r="L2097">
        <v>1</v>
      </c>
      <c r="M2097">
        <v>2</v>
      </c>
      <c r="N2097">
        <v>9</v>
      </c>
      <c r="O2097">
        <v>7</v>
      </c>
      <c r="R2097" t="str">
        <f ca="1">'E6 - Other Vendors'!$C$279</f>
        <v>[Autofilled based on inputs from part 1]</v>
      </c>
      <c r="S2097">
        <v>0</v>
      </c>
      <c r="T2097">
        <v>0</v>
      </c>
      <c r="U2097">
        <v>0</v>
      </c>
      <c r="V2097">
        <v>0</v>
      </c>
      <c r="W2097">
        <v>0</v>
      </c>
      <c r="X2097">
        <v>0</v>
      </c>
      <c r="Y2097">
        <v>0</v>
      </c>
      <c r="Z2097">
        <v>0</v>
      </c>
      <c r="AA2097">
        <v>0</v>
      </c>
      <c r="AB2097">
        <v>0</v>
      </c>
      <c r="AC2097">
        <v>0</v>
      </c>
      <c r="AD2097">
        <v>0</v>
      </c>
      <c r="AJ2097" cm="1">
        <f t="array" aca="1" ref="AJ2097" ca="1">IF(OR(COUNTIF(R2097,$AZ$2:$AZ$19)),0,1)</f>
        <v>0</v>
      </c>
      <c r="AK2097" cm="1">
        <f t="array" ref="AK2097">IF(OR(COUNTIF(S2097,$AZ$2:$AZ$19)),0,1)</f>
        <v>0</v>
      </c>
      <c r="AL2097" cm="1">
        <f t="array" ref="AL2097">IF(OR(COUNTIF(T2097,$AZ$2:$AZ$19)),0,1)</f>
        <v>0</v>
      </c>
      <c r="AM2097" cm="1">
        <f t="array" ref="AM2097">IF(OR(COUNTIF(U2097,$AZ$2:$AZ$19)),0,1)</f>
        <v>0</v>
      </c>
      <c r="AN2097" cm="1">
        <f t="array" ref="AN2097">IF(OR(COUNTIF(V2097,$AZ$2:$AZ$19)),0,1)</f>
        <v>0</v>
      </c>
      <c r="AO2097" cm="1">
        <f t="array" ref="AO2097">IF(OR(COUNTIF(W2097,$AZ$2:$AZ$19)),0,1)</f>
        <v>0</v>
      </c>
      <c r="AP2097" cm="1">
        <f t="array" ref="AP2097">IF(OR(COUNTIF(X2097,$AZ$2:$AZ$19)),0,1)</f>
        <v>0</v>
      </c>
      <c r="AQ2097" cm="1">
        <f t="array" ref="AQ2097">IF(OR(COUNTIF(Y2097,$AZ$2:$AZ$19)),0,1)</f>
        <v>0</v>
      </c>
      <c r="AR2097" cm="1">
        <f t="array" ref="AR2097">IF(OR(COUNTIF(Z2097,$AZ$2:$AZ$19)),0,1)</f>
        <v>0</v>
      </c>
      <c r="AS2097" cm="1">
        <f t="array" ref="AS2097">IF(OR(COUNTIF(AA2097,$AZ$2:$AZ$19)),0,1)</f>
        <v>0</v>
      </c>
      <c r="AT2097" cm="1">
        <f t="array" ref="AT2097">IF(OR(COUNTIF(AB2097,$AZ$2:$AZ$19)),0,1)</f>
        <v>0</v>
      </c>
      <c r="AU2097" cm="1">
        <f t="array" ref="AU2097">IF(OR(COUNTIF(AC2097,$AZ$2:$AZ$19)),0,1)</f>
        <v>0</v>
      </c>
      <c r="AV2097" cm="1">
        <f t="array" ref="AV2097">IF(OR(COUNTIF(AD2097,$AZ$2:$AZ$19)),0,1)</f>
        <v>0</v>
      </c>
      <c r="AX2097">
        <f t="shared" ca="1" si="37"/>
        <v>0</v>
      </c>
    </row>
    <row r="2098" spans="1:50" x14ac:dyDescent="0.3">
      <c r="A2098" s="88" t="str" cm="1">
        <f t="array" aca="1" ref="A2098" ca="1">IF(AX2098&gt;0,'Licensee Info'!$A$2:$A$2,"#N/A")</f>
        <v>#N/A</v>
      </c>
      <c r="B2098" s="88" t="str">
        <f>'Cover Sheet'!$A$3</f>
        <v>[insert AFS Reporting Period]</v>
      </c>
      <c r="C2098" s="88" t="str">
        <f>'Cover Sheet'!$D$3</f>
        <v>[insert all medical and adult-use license record numbers covered by this AFS]</v>
      </c>
      <c r="D2098" s="88" t="str">
        <f>'Cover Sheet'!$A$6</f>
        <v>[insert name of firm]</v>
      </c>
      <c r="E2098" s="88" t="str">
        <f>'Cover Sheet'!$B$6</f>
        <v>[insert CPA name]</v>
      </c>
      <c r="F2098" s="88" t="str">
        <f>'Cover Sheet'!$B$8</f>
        <v>[insert CPA license number]</v>
      </c>
      <c r="G2098" s="88" t="str">
        <f>'Cover Sheet'!$D$6</f>
        <v>[insert direct email address]</v>
      </c>
      <c r="H2098" s="88" t="str">
        <f>'Cover Sheet'!$D$8</f>
        <v>[insert direct phone number]</v>
      </c>
      <c r="I2098" s="88" t="str">
        <f>'Cover Sheet'!$D$10</f>
        <v>[insert firm mailing address]</v>
      </c>
      <c r="J2098" s="88" t="str">
        <f>'Licensee Info'!$E$2</f>
        <v>Report not attested to correctly</v>
      </c>
      <c r="K2098" s="91" t="s">
        <v>310</v>
      </c>
      <c r="L2098" s="91">
        <v>1</v>
      </c>
      <c r="M2098" s="91">
        <v>2</v>
      </c>
      <c r="N2098" s="91">
        <v>9</v>
      </c>
      <c r="O2098" s="91">
        <v>8</v>
      </c>
      <c r="P2098" s="91"/>
      <c r="Q2098" s="91"/>
      <c r="R2098" s="91" t="str">
        <f ca="1">'E6 - Other Vendors'!$C$279</f>
        <v>[Autofilled based on inputs from part 1]</v>
      </c>
      <c r="S2098" s="91">
        <v>0</v>
      </c>
      <c r="T2098" s="91">
        <v>0</v>
      </c>
      <c r="U2098" s="91">
        <v>0</v>
      </c>
      <c r="V2098" s="91">
        <v>0</v>
      </c>
      <c r="W2098" s="91">
        <v>0</v>
      </c>
      <c r="X2098" s="91">
        <v>0</v>
      </c>
      <c r="Y2098" s="91">
        <v>0</v>
      </c>
      <c r="Z2098" s="91">
        <v>0</v>
      </c>
      <c r="AA2098" s="91">
        <v>0</v>
      </c>
      <c r="AB2098" s="91">
        <v>0</v>
      </c>
      <c r="AC2098" s="91">
        <v>0</v>
      </c>
      <c r="AD2098" s="91">
        <v>0</v>
      </c>
      <c r="AE2098" s="91"/>
      <c r="AF2098" s="91"/>
      <c r="AG2098" s="91"/>
      <c r="AH2098" s="91"/>
      <c r="AJ2098" cm="1">
        <f t="array" aca="1" ref="AJ2098" ca="1">IF(OR(COUNTIF(R2098,$AZ$2:$AZ$19)),0,1)</f>
        <v>0</v>
      </c>
      <c r="AK2098" cm="1">
        <f t="array" ref="AK2098">IF(OR(COUNTIF(S2098,$AZ$2:$AZ$19)),0,1)</f>
        <v>0</v>
      </c>
      <c r="AL2098" cm="1">
        <f t="array" ref="AL2098">IF(OR(COUNTIF(T2098,$AZ$2:$AZ$19)),0,1)</f>
        <v>0</v>
      </c>
      <c r="AM2098" cm="1">
        <f t="array" ref="AM2098">IF(OR(COUNTIF(U2098,$AZ$2:$AZ$19)),0,1)</f>
        <v>0</v>
      </c>
      <c r="AN2098" cm="1">
        <f t="array" ref="AN2098">IF(OR(COUNTIF(V2098,$AZ$2:$AZ$19)),0,1)</f>
        <v>0</v>
      </c>
      <c r="AO2098" cm="1">
        <f t="array" ref="AO2098">IF(OR(COUNTIF(W2098,$AZ$2:$AZ$19)),0,1)</f>
        <v>0</v>
      </c>
      <c r="AP2098" cm="1">
        <f t="array" ref="AP2098">IF(OR(COUNTIF(X2098,$AZ$2:$AZ$19)),0,1)</f>
        <v>0</v>
      </c>
      <c r="AQ2098" cm="1">
        <f t="array" ref="AQ2098">IF(OR(COUNTIF(Y2098,$AZ$2:$AZ$19)),0,1)</f>
        <v>0</v>
      </c>
      <c r="AR2098" cm="1">
        <f t="array" ref="AR2098">IF(OR(COUNTIF(Z2098,$AZ$2:$AZ$19)),0,1)</f>
        <v>0</v>
      </c>
      <c r="AS2098" cm="1">
        <f t="array" ref="AS2098">IF(OR(COUNTIF(AA2098,$AZ$2:$AZ$19)),0,1)</f>
        <v>0</v>
      </c>
      <c r="AT2098" cm="1">
        <f t="array" ref="AT2098">IF(OR(COUNTIF(AB2098,$AZ$2:$AZ$19)),0,1)</f>
        <v>0</v>
      </c>
      <c r="AU2098" cm="1">
        <f t="array" ref="AU2098">IF(OR(COUNTIF(AC2098,$AZ$2:$AZ$19)),0,1)</f>
        <v>0</v>
      </c>
      <c r="AV2098" cm="1">
        <f t="array" ref="AV2098">IF(OR(COUNTIF(AD2098,$AZ$2:$AZ$19)),0,1)</f>
        <v>0</v>
      </c>
      <c r="AX2098">
        <f t="shared" ca="1" si="37"/>
        <v>0</v>
      </c>
    </row>
    <row r="2099" spans="1:50" x14ac:dyDescent="0.3">
      <c r="A2099" s="92" t="str" cm="1">
        <f t="array" aca="1" ref="A2099" ca="1">IF(AX2099&gt;0,'Licensee Info'!$A$2:$A$2,"#N/A")</f>
        <v>#N/A</v>
      </c>
      <c r="B2099" s="88" t="str">
        <f>'Cover Sheet'!$A$3</f>
        <v>[insert AFS Reporting Period]</v>
      </c>
      <c r="C2099" s="88" t="str">
        <f>'Cover Sheet'!$D$3</f>
        <v>[insert all medical and adult-use license record numbers covered by this AFS]</v>
      </c>
      <c r="D2099" s="88" t="str">
        <f>'Cover Sheet'!$A$6</f>
        <v>[insert name of firm]</v>
      </c>
      <c r="E2099" s="88" t="str">
        <f>'Cover Sheet'!$B$6</f>
        <v>[insert CPA name]</v>
      </c>
      <c r="F2099" s="88" t="str">
        <f>'Cover Sheet'!$B$8</f>
        <v>[insert CPA license number]</v>
      </c>
      <c r="G2099" s="88" t="str">
        <f>'Cover Sheet'!$D$6</f>
        <v>[insert direct email address]</v>
      </c>
      <c r="H2099" s="88" t="str">
        <f>'Cover Sheet'!$D$8</f>
        <v>[insert direct phone number]</v>
      </c>
      <c r="I2099" s="88" t="str">
        <f>'Cover Sheet'!$D$10</f>
        <v>[insert firm mailing address]</v>
      </c>
      <c r="J2099" s="88" t="str">
        <f>'Licensee Info'!$E$2</f>
        <v>Report not attested to correctly</v>
      </c>
      <c r="K2099" t="s">
        <v>310</v>
      </c>
      <c r="L2099">
        <v>1</v>
      </c>
      <c r="M2099">
        <v>2</v>
      </c>
      <c r="N2099">
        <v>9</v>
      </c>
      <c r="O2099">
        <v>9</v>
      </c>
      <c r="R2099" t="str">
        <f ca="1">'E6 - Other Vendors'!$C$279</f>
        <v>[Autofilled based on inputs from part 1]</v>
      </c>
      <c r="S2099">
        <v>0</v>
      </c>
      <c r="T2099">
        <v>0</v>
      </c>
      <c r="U2099">
        <v>0</v>
      </c>
      <c r="V2099">
        <v>0</v>
      </c>
      <c r="W2099">
        <v>0</v>
      </c>
      <c r="X2099">
        <v>0</v>
      </c>
      <c r="Y2099">
        <v>0</v>
      </c>
      <c r="Z2099">
        <v>0</v>
      </c>
      <c r="AA2099">
        <v>0</v>
      </c>
      <c r="AB2099">
        <v>0</v>
      </c>
      <c r="AC2099">
        <v>0</v>
      </c>
      <c r="AD2099">
        <v>0</v>
      </c>
      <c r="AJ2099" cm="1">
        <f t="array" aca="1" ref="AJ2099" ca="1">IF(OR(COUNTIF(R2099,$AZ$2:$AZ$19)),0,1)</f>
        <v>0</v>
      </c>
      <c r="AK2099" cm="1">
        <f t="array" ref="AK2099">IF(OR(COUNTIF(S2099,$AZ$2:$AZ$19)),0,1)</f>
        <v>0</v>
      </c>
      <c r="AL2099" cm="1">
        <f t="array" ref="AL2099">IF(OR(COUNTIF(T2099,$AZ$2:$AZ$19)),0,1)</f>
        <v>0</v>
      </c>
      <c r="AM2099" cm="1">
        <f t="array" ref="AM2099">IF(OR(COUNTIF(U2099,$AZ$2:$AZ$19)),0,1)</f>
        <v>0</v>
      </c>
      <c r="AN2099" cm="1">
        <f t="array" ref="AN2099">IF(OR(COUNTIF(V2099,$AZ$2:$AZ$19)),0,1)</f>
        <v>0</v>
      </c>
      <c r="AO2099" cm="1">
        <f t="array" ref="AO2099">IF(OR(COUNTIF(W2099,$AZ$2:$AZ$19)),0,1)</f>
        <v>0</v>
      </c>
      <c r="AP2099" cm="1">
        <f t="array" ref="AP2099">IF(OR(COUNTIF(X2099,$AZ$2:$AZ$19)),0,1)</f>
        <v>0</v>
      </c>
      <c r="AQ2099" cm="1">
        <f t="array" ref="AQ2099">IF(OR(COUNTIF(Y2099,$AZ$2:$AZ$19)),0,1)</f>
        <v>0</v>
      </c>
      <c r="AR2099" cm="1">
        <f t="array" ref="AR2099">IF(OR(COUNTIF(Z2099,$AZ$2:$AZ$19)),0,1)</f>
        <v>0</v>
      </c>
      <c r="AS2099" cm="1">
        <f t="array" ref="AS2099">IF(OR(COUNTIF(AA2099,$AZ$2:$AZ$19)),0,1)</f>
        <v>0</v>
      </c>
      <c r="AT2099" cm="1">
        <f t="array" ref="AT2099">IF(OR(COUNTIF(AB2099,$AZ$2:$AZ$19)),0,1)</f>
        <v>0</v>
      </c>
      <c r="AU2099" cm="1">
        <f t="array" ref="AU2099">IF(OR(COUNTIF(AC2099,$AZ$2:$AZ$19)),0,1)</f>
        <v>0</v>
      </c>
      <c r="AV2099" cm="1">
        <f t="array" ref="AV2099">IF(OR(COUNTIF(AD2099,$AZ$2:$AZ$19)),0,1)</f>
        <v>0</v>
      </c>
      <c r="AX2099">
        <f t="shared" ca="1" si="37"/>
        <v>0</v>
      </c>
    </row>
    <row r="2100" spans="1:50" x14ac:dyDescent="0.3">
      <c r="A2100" s="88" t="str" cm="1">
        <f t="array" aca="1" ref="A2100" ca="1">IF(AX2100&gt;0,'Licensee Info'!$A$2:$A$2,"#N/A")</f>
        <v>#N/A</v>
      </c>
      <c r="B2100" s="88" t="str">
        <f>'Cover Sheet'!$A$3</f>
        <v>[insert AFS Reporting Period]</v>
      </c>
      <c r="C2100" s="88" t="str">
        <f>'Cover Sheet'!$D$3</f>
        <v>[insert all medical and adult-use license record numbers covered by this AFS]</v>
      </c>
      <c r="D2100" s="88" t="str">
        <f>'Cover Sheet'!$A$6</f>
        <v>[insert name of firm]</v>
      </c>
      <c r="E2100" s="88" t="str">
        <f>'Cover Sheet'!$B$6</f>
        <v>[insert CPA name]</v>
      </c>
      <c r="F2100" s="88" t="str">
        <f>'Cover Sheet'!$B$8</f>
        <v>[insert CPA license number]</v>
      </c>
      <c r="G2100" s="88" t="str">
        <f>'Cover Sheet'!$D$6</f>
        <v>[insert direct email address]</v>
      </c>
      <c r="H2100" s="88" t="str">
        <f>'Cover Sheet'!$D$8</f>
        <v>[insert direct phone number]</v>
      </c>
      <c r="I2100" s="88" t="str">
        <f>'Cover Sheet'!$D$10</f>
        <v>[insert firm mailing address]</v>
      </c>
      <c r="J2100" s="88" t="str">
        <f>'Licensee Info'!$E$2</f>
        <v>Report not attested to correctly</v>
      </c>
      <c r="K2100" s="91" t="s">
        <v>310</v>
      </c>
      <c r="L2100" s="91">
        <v>1</v>
      </c>
      <c r="M2100" s="91">
        <v>2</v>
      </c>
      <c r="N2100" s="91">
        <v>9</v>
      </c>
      <c r="O2100" s="91">
        <v>10</v>
      </c>
      <c r="P2100" s="91"/>
      <c r="Q2100" s="91"/>
      <c r="R2100" s="91" t="str">
        <f ca="1">'E6 - Other Vendors'!$C$279</f>
        <v>[Autofilled based on inputs from part 1]</v>
      </c>
      <c r="S2100" s="91">
        <v>0</v>
      </c>
      <c r="T2100" s="91">
        <v>0</v>
      </c>
      <c r="U2100" s="91">
        <v>0</v>
      </c>
      <c r="V2100" s="91">
        <v>0</v>
      </c>
      <c r="W2100" s="91">
        <v>0</v>
      </c>
      <c r="X2100" s="91">
        <v>0</v>
      </c>
      <c r="Y2100" s="91">
        <v>0</v>
      </c>
      <c r="Z2100" s="91">
        <v>0</v>
      </c>
      <c r="AA2100" s="91">
        <v>0</v>
      </c>
      <c r="AB2100" s="91">
        <v>0</v>
      </c>
      <c r="AC2100" s="91">
        <v>0</v>
      </c>
      <c r="AD2100" s="91">
        <v>0</v>
      </c>
      <c r="AE2100" s="91"/>
      <c r="AF2100" s="91"/>
      <c r="AG2100" s="91"/>
      <c r="AH2100" s="91"/>
      <c r="AJ2100" cm="1">
        <f t="array" aca="1" ref="AJ2100" ca="1">IF(OR(COUNTIF(R2100,$AZ$2:$AZ$19)),0,1)</f>
        <v>0</v>
      </c>
      <c r="AK2100" cm="1">
        <f t="array" ref="AK2100">IF(OR(COUNTIF(S2100,$AZ$2:$AZ$19)),0,1)</f>
        <v>0</v>
      </c>
      <c r="AL2100" cm="1">
        <f t="array" ref="AL2100">IF(OR(COUNTIF(T2100,$AZ$2:$AZ$19)),0,1)</f>
        <v>0</v>
      </c>
      <c r="AM2100" cm="1">
        <f t="array" ref="AM2100">IF(OR(COUNTIF(U2100,$AZ$2:$AZ$19)),0,1)</f>
        <v>0</v>
      </c>
      <c r="AN2100" cm="1">
        <f t="array" ref="AN2100">IF(OR(COUNTIF(V2100,$AZ$2:$AZ$19)),0,1)</f>
        <v>0</v>
      </c>
      <c r="AO2100" cm="1">
        <f t="array" ref="AO2100">IF(OR(COUNTIF(W2100,$AZ$2:$AZ$19)),0,1)</f>
        <v>0</v>
      </c>
      <c r="AP2100" cm="1">
        <f t="array" ref="AP2100">IF(OR(COUNTIF(X2100,$AZ$2:$AZ$19)),0,1)</f>
        <v>0</v>
      </c>
      <c r="AQ2100" cm="1">
        <f t="array" ref="AQ2100">IF(OR(COUNTIF(Y2100,$AZ$2:$AZ$19)),0,1)</f>
        <v>0</v>
      </c>
      <c r="AR2100" cm="1">
        <f t="array" ref="AR2100">IF(OR(COUNTIF(Z2100,$AZ$2:$AZ$19)),0,1)</f>
        <v>0</v>
      </c>
      <c r="AS2100" cm="1">
        <f t="array" ref="AS2100">IF(OR(COUNTIF(AA2100,$AZ$2:$AZ$19)),0,1)</f>
        <v>0</v>
      </c>
      <c r="AT2100" cm="1">
        <f t="array" ref="AT2100">IF(OR(COUNTIF(AB2100,$AZ$2:$AZ$19)),0,1)</f>
        <v>0</v>
      </c>
      <c r="AU2100" cm="1">
        <f t="array" ref="AU2100">IF(OR(COUNTIF(AC2100,$AZ$2:$AZ$19)),0,1)</f>
        <v>0</v>
      </c>
      <c r="AV2100" cm="1">
        <f t="array" ref="AV2100">IF(OR(COUNTIF(AD2100,$AZ$2:$AZ$19)),0,1)</f>
        <v>0</v>
      </c>
      <c r="AX2100">
        <f t="shared" ca="1" si="37"/>
        <v>0</v>
      </c>
    </row>
    <row r="2101" spans="1:50" x14ac:dyDescent="0.3">
      <c r="A2101" s="92" t="str" cm="1">
        <f t="array" aca="1" ref="A2101" ca="1">IF(AX2101&gt;0,'Licensee Info'!$A$2:$A$2,"#N/A")</f>
        <v>#N/A</v>
      </c>
      <c r="B2101" s="88" t="str">
        <f>'Cover Sheet'!$A$3</f>
        <v>[insert AFS Reporting Period]</v>
      </c>
      <c r="C2101" s="88" t="str">
        <f>'Cover Sheet'!$D$3</f>
        <v>[insert all medical and adult-use license record numbers covered by this AFS]</v>
      </c>
      <c r="D2101" s="88" t="str">
        <f>'Cover Sheet'!$A$6</f>
        <v>[insert name of firm]</v>
      </c>
      <c r="E2101" s="88" t="str">
        <f>'Cover Sheet'!$B$6</f>
        <v>[insert CPA name]</v>
      </c>
      <c r="F2101" s="88" t="str">
        <f>'Cover Sheet'!$B$8</f>
        <v>[insert CPA license number]</v>
      </c>
      <c r="G2101" s="88" t="str">
        <f>'Cover Sheet'!$D$6</f>
        <v>[insert direct email address]</v>
      </c>
      <c r="H2101" s="88" t="str">
        <f>'Cover Sheet'!$D$8</f>
        <v>[insert direct phone number]</v>
      </c>
      <c r="I2101" s="88" t="str">
        <f>'Cover Sheet'!$D$10</f>
        <v>[insert firm mailing address]</v>
      </c>
      <c r="J2101" s="88" t="str">
        <f>'Licensee Info'!$E$2</f>
        <v>Report not attested to correctly</v>
      </c>
      <c r="K2101" t="s">
        <v>310</v>
      </c>
      <c r="L2101">
        <v>1</v>
      </c>
      <c r="M2101">
        <v>2</v>
      </c>
      <c r="N2101">
        <v>9</v>
      </c>
      <c r="O2101">
        <v>11</v>
      </c>
      <c r="R2101" t="str">
        <f ca="1">'E6 - Other Vendors'!$C$279</f>
        <v>[Autofilled based on inputs from part 1]</v>
      </c>
      <c r="S2101">
        <v>0</v>
      </c>
      <c r="T2101">
        <v>0</v>
      </c>
      <c r="U2101">
        <v>0</v>
      </c>
      <c r="V2101">
        <v>0</v>
      </c>
      <c r="W2101">
        <v>0</v>
      </c>
      <c r="X2101">
        <v>0</v>
      </c>
      <c r="Y2101">
        <v>0</v>
      </c>
      <c r="Z2101">
        <v>0</v>
      </c>
      <c r="AA2101">
        <v>0</v>
      </c>
      <c r="AB2101">
        <v>0</v>
      </c>
      <c r="AC2101">
        <v>0</v>
      </c>
      <c r="AD2101">
        <v>0</v>
      </c>
      <c r="AJ2101" cm="1">
        <f t="array" aca="1" ref="AJ2101" ca="1">IF(OR(COUNTIF(R2101,$AZ$2:$AZ$19)),0,1)</f>
        <v>0</v>
      </c>
      <c r="AK2101" cm="1">
        <f t="array" ref="AK2101">IF(OR(COUNTIF(S2101,$AZ$2:$AZ$19)),0,1)</f>
        <v>0</v>
      </c>
      <c r="AL2101" cm="1">
        <f t="array" ref="AL2101">IF(OR(COUNTIF(T2101,$AZ$2:$AZ$19)),0,1)</f>
        <v>0</v>
      </c>
      <c r="AM2101" cm="1">
        <f t="array" ref="AM2101">IF(OR(COUNTIF(U2101,$AZ$2:$AZ$19)),0,1)</f>
        <v>0</v>
      </c>
      <c r="AN2101" cm="1">
        <f t="array" ref="AN2101">IF(OR(COUNTIF(V2101,$AZ$2:$AZ$19)),0,1)</f>
        <v>0</v>
      </c>
      <c r="AO2101" cm="1">
        <f t="array" ref="AO2101">IF(OR(COUNTIF(W2101,$AZ$2:$AZ$19)),0,1)</f>
        <v>0</v>
      </c>
      <c r="AP2101" cm="1">
        <f t="array" ref="AP2101">IF(OR(COUNTIF(X2101,$AZ$2:$AZ$19)),0,1)</f>
        <v>0</v>
      </c>
      <c r="AQ2101" cm="1">
        <f t="array" ref="AQ2101">IF(OR(COUNTIF(Y2101,$AZ$2:$AZ$19)),0,1)</f>
        <v>0</v>
      </c>
      <c r="AR2101" cm="1">
        <f t="array" ref="AR2101">IF(OR(COUNTIF(Z2101,$AZ$2:$AZ$19)),0,1)</f>
        <v>0</v>
      </c>
      <c r="AS2101" cm="1">
        <f t="array" ref="AS2101">IF(OR(COUNTIF(AA2101,$AZ$2:$AZ$19)),0,1)</f>
        <v>0</v>
      </c>
      <c r="AT2101" cm="1">
        <f t="array" ref="AT2101">IF(OR(COUNTIF(AB2101,$AZ$2:$AZ$19)),0,1)</f>
        <v>0</v>
      </c>
      <c r="AU2101" cm="1">
        <f t="array" ref="AU2101">IF(OR(COUNTIF(AC2101,$AZ$2:$AZ$19)),0,1)</f>
        <v>0</v>
      </c>
      <c r="AV2101" cm="1">
        <f t="array" ref="AV2101">IF(OR(COUNTIF(AD2101,$AZ$2:$AZ$19)),0,1)</f>
        <v>0</v>
      </c>
      <c r="AX2101">
        <f t="shared" ca="1" si="37"/>
        <v>0</v>
      </c>
    </row>
    <row r="2102" spans="1:50" x14ac:dyDescent="0.3">
      <c r="A2102" s="88" t="str" cm="1">
        <f t="array" aca="1" ref="A2102" ca="1">IF(AX2102&gt;0,'Licensee Info'!$A$2:$A$2,"#N/A")</f>
        <v>#N/A</v>
      </c>
      <c r="B2102" s="88" t="str">
        <f>'Cover Sheet'!$A$3</f>
        <v>[insert AFS Reporting Period]</v>
      </c>
      <c r="C2102" s="88" t="str">
        <f>'Cover Sheet'!$D$3</f>
        <v>[insert all medical and adult-use license record numbers covered by this AFS]</v>
      </c>
      <c r="D2102" s="88" t="str">
        <f>'Cover Sheet'!$A$6</f>
        <v>[insert name of firm]</v>
      </c>
      <c r="E2102" s="88" t="str">
        <f>'Cover Sheet'!$B$6</f>
        <v>[insert CPA name]</v>
      </c>
      <c r="F2102" s="88" t="str">
        <f>'Cover Sheet'!$B$8</f>
        <v>[insert CPA license number]</v>
      </c>
      <c r="G2102" s="88" t="str">
        <f>'Cover Sheet'!$D$6</f>
        <v>[insert direct email address]</v>
      </c>
      <c r="H2102" s="88" t="str">
        <f>'Cover Sheet'!$D$8</f>
        <v>[insert direct phone number]</v>
      </c>
      <c r="I2102" s="88" t="str">
        <f>'Cover Sheet'!$D$10</f>
        <v>[insert firm mailing address]</v>
      </c>
      <c r="J2102" s="88" t="str">
        <f>'Licensee Info'!$E$2</f>
        <v>Report not attested to correctly</v>
      </c>
      <c r="K2102" s="91" t="s">
        <v>310</v>
      </c>
      <c r="L2102" s="91">
        <v>1</v>
      </c>
      <c r="M2102" s="91">
        <v>2</v>
      </c>
      <c r="N2102" s="91">
        <v>9</v>
      </c>
      <c r="O2102" s="91">
        <v>12</v>
      </c>
      <c r="P2102" s="91"/>
      <c r="Q2102" s="91"/>
      <c r="R2102" s="91" t="str">
        <f ca="1">'E6 - Other Vendors'!$C$279</f>
        <v>[Autofilled based on inputs from part 1]</v>
      </c>
      <c r="S2102" s="91">
        <v>0</v>
      </c>
      <c r="T2102" s="91">
        <v>0</v>
      </c>
      <c r="U2102" s="91">
        <v>0</v>
      </c>
      <c r="V2102" s="91">
        <v>0</v>
      </c>
      <c r="W2102" s="91">
        <v>0</v>
      </c>
      <c r="X2102" s="91">
        <v>0</v>
      </c>
      <c r="Y2102" s="91">
        <v>0</v>
      </c>
      <c r="Z2102" s="91">
        <v>0</v>
      </c>
      <c r="AA2102" s="91">
        <v>0</v>
      </c>
      <c r="AB2102" s="91">
        <v>0</v>
      </c>
      <c r="AC2102" s="91">
        <v>0</v>
      </c>
      <c r="AD2102" s="91">
        <v>0</v>
      </c>
      <c r="AE2102" s="91"/>
      <c r="AF2102" s="91"/>
      <c r="AG2102" s="91"/>
      <c r="AH2102" s="91"/>
      <c r="AJ2102" cm="1">
        <f t="array" aca="1" ref="AJ2102" ca="1">IF(OR(COUNTIF(R2102,$AZ$2:$AZ$19)),0,1)</f>
        <v>0</v>
      </c>
      <c r="AK2102" cm="1">
        <f t="array" ref="AK2102">IF(OR(COUNTIF(S2102,$AZ$2:$AZ$19)),0,1)</f>
        <v>0</v>
      </c>
      <c r="AL2102" cm="1">
        <f t="array" ref="AL2102">IF(OR(COUNTIF(T2102,$AZ$2:$AZ$19)),0,1)</f>
        <v>0</v>
      </c>
      <c r="AM2102" cm="1">
        <f t="array" ref="AM2102">IF(OR(COUNTIF(U2102,$AZ$2:$AZ$19)),0,1)</f>
        <v>0</v>
      </c>
      <c r="AN2102" cm="1">
        <f t="array" ref="AN2102">IF(OR(COUNTIF(V2102,$AZ$2:$AZ$19)),0,1)</f>
        <v>0</v>
      </c>
      <c r="AO2102" cm="1">
        <f t="array" ref="AO2102">IF(OR(COUNTIF(W2102,$AZ$2:$AZ$19)),0,1)</f>
        <v>0</v>
      </c>
      <c r="AP2102" cm="1">
        <f t="array" ref="AP2102">IF(OR(COUNTIF(X2102,$AZ$2:$AZ$19)),0,1)</f>
        <v>0</v>
      </c>
      <c r="AQ2102" cm="1">
        <f t="array" ref="AQ2102">IF(OR(COUNTIF(Y2102,$AZ$2:$AZ$19)),0,1)</f>
        <v>0</v>
      </c>
      <c r="AR2102" cm="1">
        <f t="array" ref="AR2102">IF(OR(COUNTIF(Z2102,$AZ$2:$AZ$19)),0,1)</f>
        <v>0</v>
      </c>
      <c r="AS2102" cm="1">
        <f t="array" ref="AS2102">IF(OR(COUNTIF(AA2102,$AZ$2:$AZ$19)),0,1)</f>
        <v>0</v>
      </c>
      <c r="AT2102" cm="1">
        <f t="array" ref="AT2102">IF(OR(COUNTIF(AB2102,$AZ$2:$AZ$19)),0,1)</f>
        <v>0</v>
      </c>
      <c r="AU2102" cm="1">
        <f t="array" ref="AU2102">IF(OR(COUNTIF(AC2102,$AZ$2:$AZ$19)),0,1)</f>
        <v>0</v>
      </c>
      <c r="AV2102" cm="1">
        <f t="array" ref="AV2102">IF(OR(COUNTIF(AD2102,$AZ$2:$AZ$19)),0,1)</f>
        <v>0</v>
      </c>
      <c r="AX2102">
        <f t="shared" ca="1" si="37"/>
        <v>0</v>
      </c>
    </row>
    <row r="2103" spans="1:50" x14ac:dyDescent="0.3">
      <c r="A2103" s="92" t="str" cm="1">
        <f t="array" ref="A2103">IF(AX2103&gt;0,'Licensee Info'!$A$2:$A$2,"#N/A")</f>
        <v>#N/A</v>
      </c>
      <c r="B2103" s="88" t="str">
        <f>'Cover Sheet'!$A$3</f>
        <v>[insert AFS Reporting Period]</v>
      </c>
      <c r="C2103" s="88" t="str">
        <f>'Cover Sheet'!$D$3</f>
        <v>[insert all medical and adult-use license record numbers covered by this AFS]</v>
      </c>
      <c r="D2103" s="88" t="str">
        <f>'Cover Sheet'!$A$6</f>
        <v>[insert name of firm]</v>
      </c>
      <c r="E2103" s="88" t="str">
        <f>'Cover Sheet'!$B$6</f>
        <v>[insert CPA name]</v>
      </c>
      <c r="F2103" s="88" t="str">
        <f>'Cover Sheet'!$B$8</f>
        <v>[insert CPA license number]</v>
      </c>
      <c r="G2103" s="88" t="str">
        <f>'Cover Sheet'!$D$6</f>
        <v>[insert direct email address]</v>
      </c>
      <c r="H2103" s="88" t="str">
        <f>'Cover Sheet'!$D$8</f>
        <v>[insert direct phone number]</v>
      </c>
      <c r="I2103" s="88" t="str">
        <f>'Cover Sheet'!$D$10</f>
        <v>[insert firm mailing address]</v>
      </c>
      <c r="J2103" s="88" t="str">
        <f>'Licensee Info'!$E$2</f>
        <v>Report not attested to correctly</v>
      </c>
      <c r="K2103" t="s">
        <v>310</v>
      </c>
      <c r="L2103">
        <v>1</v>
      </c>
      <c r="M2103" t="s">
        <v>284</v>
      </c>
      <c r="N2103">
        <v>9</v>
      </c>
      <c r="O2103">
        <v>1</v>
      </c>
      <c r="R2103" cm="1">
        <f t="array" ref="R2103:W2112">'E6 - Other Vendors'!$A$295:$F$304</f>
        <v>0</v>
      </c>
      <c r="S2103">
        <v>0</v>
      </c>
      <c r="T2103">
        <v>0</v>
      </c>
      <c r="U2103">
        <v>0</v>
      </c>
      <c r="V2103">
        <v>0</v>
      </c>
      <c r="W2103">
        <v>0</v>
      </c>
      <c r="X2103">
        <v>0</v>
      </c>
      <c r="Y2103">
        <v>0</v>
      </c>
      <c r="Z2103">
        <v>0</v>
      </c>
      <c r="AA2103">
        <v>0</v>
      </c>
      <c r="AB2103">
        <v>0</v>
      </c>
      <c r="AC2103">
        <v>0</v>
      </c>
      <c r="AD2103">
        <v>0</v>
      </c>
      <c r="AJ2103" cm="1">
        <f t="array" ref="AJ2103">IF(OR(COUNTIF(R2103,$AZ$2:$AZ$19)),0,1)</f>
        <v>0</v>
      </c>
      <c r="AK2103" cm="1">
        <f t="array" ref="AK2103">IF(OR(COUNTIF(S2103,$AZ$2:$AZ$19)),0,1)</f>
        <v>0</v>
      </c>
      <c r="AL2103" cm="1">
        <f t="array" ref="AL2103">IF(OR(COUNTIF(T2103,$AZ$2:$AZ$19)),0,1)</f>
        <v>0</v>
      </c>
      <c r="AM2103" cm="1">
        <f t="array" ref="AM2103">IF(OR(COUNTIF(U2103,$AZ$2:$AZ$19)),0,1)</f>
        <v>0</v>
      </c>
      <c r="AN2103" cm="1">
        <f t="array" ref="AN2103">IF(OR(COUNTIF(V2103,$AZ$2:$AZ$19)),0,1)</f>
        <v>0</v>
      </c>
      <c r="AO2103" cm="1">
        <f t="array" ref="AO2103">IF(OR(COUNTIF(W2103,$AZ$2:$AZ$19)),0,1)</f>
        <v>0</v>
      </c>
      <c r="AP2103" cm="1">
        <f t="array" ref="AP2103">IF(OR(COUNTIF(X2103,$AZ$2:$AZ$19)),0,1)</f>
        <v>0</v>
      </c>
      <c r="AQ2103" cm="1">
        <f t="array" ref="AQ2103">IF(OR(COUNTIF(Y2103,$AZ$2:$AZ$19)),0,1)</f>
        <v>0</v>
      </c>
      <c r="AR2103" cm="1">
        <f t="array" ref="AR2103">IF(OR(COUNTIF(Z2103,$AZ$2:$AZ$19)),0,1)</f>
        <v>0</v>
      </c>
      <c r="AS2103" cm="1">
        <f t="array" ref="AS2103">IF(OR(COUNTIF(AA2103,$AZ$2:$AZ$19)),0,1)</f>
        <v>0</v>
      </c>
      <c r="AT2103" cm="1">
        <f t="array" ref="AT2103">IF(OR(COUNTIF(AB2103,$AZ$2:$AZ$19)),0,1)</f>
        <v>0</v>
      </c>
      <c r="AU2103" cm="1">
        <f t="array" ref="AU2103">IF(OR(COUNTIF(AC2103,$AZ$2:$AZ$19)),0,1)</f>
        <v>0</v>
      </c>
      <c r="AV2103" cm="1">
        <f t="array" ref="AV2103">IF(OR(COUNTIF(AD2103,$AZ$2:$AZ$19)),0,1)</f>
        <v>0</v>
      </c>
      <c r="AX2103">
        <f t="shared" si="37"/>
        <v>0</v>
      </c>
    </row>
    <row r="2104" spans="1:50" x14ac:dyDescent="0.3">
      <c r="A2104" s="88" t="str" cm="1">
        <f t="array" ref="A2104">IF(AX2104&gt;0,'Licensee Info'!$A$2:$A$2,"#N/A")</f>
        <v>#N/A</v>
      </c>
      <c r="B2104" s="88" t="str">
        <f>'Cover Sheet'!$A$3</f>
        <v>[insert AFS Reporting Period]</v>
      </c>
      <c r="C2104" s="88" t="str">
        <f>'Cover Sheet'!$D$3</f>
        <v>[insert all medical and adult-use license record numbers covered by this AFS]</v>
      </c>
      <c r="D2104" s="88" t="str">
        <f>'Cover Sheet'!$A$6</f>
        <v>[insert name of firm]</v>
      </c>
      <c r="E2104" s="88" t="str">
        <f>'Cover Sheet'!$B$6</f>
        <v>[insert CPA name]</v>
      </c>
      <c r="F2104" s="88" t="str">
        <f>'Cover Sheet'!$B$8</f>
        <v>[insert CPA license number]</v>
      </c>
      <c r="G2104" s="88" t="str">
        <f>'Cover Sheet'!$D$6</f>
        <v>[insert direct email address]</v>
      </c>
      <c r="H2104" s="88" t="str">
        <f>'Cover Sheet'!$D$8</f>
        <v>[insert direct phone number]</v>
      </c>
      <c r="I2104" s="88" t="str">
        <f>'Cover Sheet'!$D$10</f>
        <v>[insert firm mailing address]</v>
      </c>
      <c r="J2104" s="88" t="str">
        <f>'Licensee Info'!$E$2</f>
        <v>Report not attested to correctly</v>
      </c>
      <c r="K2104" s="91" t="s">
        <v>310</v>
      </c>
      <c r="L2104" s="91">
        <v>1</v>
      </c>
      <c r="M2104" s="91" t="s">
        <v>284</v>
      </c>
      <c r="N2104" s="91">
        <v>9</v>
      </c>
      <c r="O2104" s="91">
        <v>2</v>
      </c>
      <c r="P2104" s="91"/>
      <c r="Q2104" s="91"/>
      <c r="R2104" s="91">
        <v>0</v>
      </c>
      <c r="S2104" s="91">
        <v>0</v>
      </c>
      <c r="T2104" s="91">
        <v>0</v>
      </c>
      <c r="U2104" s="91">
        <v>0</v>
      </c>
      <c r="V2104" s="91">
        <v>0</v>
      </c>
      <c r="W2104" s="91">
        <v>0</v>
      </c>
      <c r="X2104" s="91">
        <v>0</v>
      </c>
      <c r="Y2104" s="91">
        <v>0</v>
      </c>
      <c r="Z2104" s="91">
        <v>0</v>
      </c>
      <c r="AA2104" s="91">
        <v>0</v>
      </c>
      <c r="AB2104" s="91">
        <v>0</v>
      </c>
      <c r="AC2104" s="91">
        <v>0</v>
      </c>
      <c r="AD2104" s="91">
        <v>0</v>
      </c>
      <c r="AE2104" s="91"/>
      <c r="AF2104" s="91"/>
      <c r="AG2104" s="91"/>
      <c r="AH2104" s="91"/>
      <c r="AJ2104" cm="1">
        <f t="array" ref="AJ2104">IF(OR(COUNTIF(R2104,$AZ$2:$AZ$19)),0,1)</f>
        <v>0</v>
      </c>
      <c r="AK2104" cm="1">
        <f t="array" ref="AK2104">IF(OR(COUNTIF(S2104,$AZ$2:$AZ$19)),0,1)</f>
        <v>0</v>
      </c>
      <c r="AL2104" cm="1">
        <f t="array" ref="AL2104">IF(OR(COUNTIF(T2104,$AZ$2:$AZ$19)),0,1)</f>
        <v>0</v>
      </c>
      <c r="AM2104" cm="1">
        <f t="array" ref="AM2104">IF(OR(COUNTIF(U2104,$AZ$2:$AZ$19)),0,1)</f>
        <v>0</v>
      </c>
      <c r="AN2104" cm="1">
        <f t="array" ref="AN2104">IF(OR(COUNTIF(V2104,$AZ$2:$AZ$19)),0,1)</f>
        <v>0</v>
      </c>
      <c r="AO2104" cm="1">
        <f t="array" ref="AO2104">IF(OR(COUNTIF(W2104,$AZ$2:$AZ$19)),0,1)</f>
        <v>0</v>
      </c>
      <c r="AP2104" cm="1">
        <f t="array" ref="AP2104">IF(OR(COUNTIF(X2104,$AZ$2:$AZ$19)),0,1)</f>
        <v>0</v>
      </c>
      <c r="AQ2104" cm="1">
        <f t="array" ref="AQ2104">IF(OR(COUNTIF(Y2104,$AZ$2:$AZ$19)),0,1)</f>
        <v>0</v>
      </c>
      <c r="AR2104" cm="1">
        <f t="array" ref="AR2104">IF(OR(COUNTIF(Z2104,$AZ$2:$AZ$19)),0,1)</f>
        <v>0</v>
      </c>
      <c r="AS2104" cm="1">
        <f t="array" ref="AS2104">IF(OR(COUNTIF(AA2104,$AZ$2:$AZ$19)),0,1)</f>
        <v>0</v>
      </c>
      <c r="AT2104" cm="1">
        <f t="array" ref="AT2104">IF(OR(COUNTIF(AB2104,$AZ$2:$AZ$19)),0,1)</f>
        <v>0</v>
      </c>
      <c r="AU2104" cm="1">
        <f t="array" ref="AU2104">IF(OR(COUNTIF(AC2104,$AZ$2:$AZ$19)),0,1)</f>
        <v>0</v>
      </c>
      <c r="AV2104" cm="1">
        <f t="array" ref="AV2104">IF(OR(COUNTIF(AD2104,$AZ$2:$AZ$19)),0,1)</f>
        <v>0</v>
      </c>
      <c r="AX2104">
        <f t="shared" si="37"/>
        <v>0</v>
      </c>
    </row>
    <row r="2105" spans="1:50" x14ac:dyDescent="0.3">
      <c r="A2105" s="92" t="str" cm="1">
        <f t="array" ref="A2105">IF(AX2105&gt;0,'Licensee Info'!$A$2:$A$2,"#N/A")</f>
        <v>#N/A</v>
      </c>
      <c r="B2105" s="88" t="str">
        <f>'Cover Sheet'!$A$3</f>
        <v>[insert AFS Reporting Period]</v>
      </c>
      <c r="C2105" s="88" t="str">
        <f>'Cover Sheet'!$D$3</f>
        <v>[insert all medical and adult-use license record numbers covered by this AFS]</v>
      </c>
      <c r="D2105" s="88" t="str">
        <f>'Cover Sheet'!$A$6</f>
        <v>[insert name of firm]</v>
      </c>
      <c r="E2105" s="88" t="str">
        <f>'Cover Sheet'!$B$6</f>
        <v>[insert CPA name]</v>
      </c>
      <c r="F2105" s="88" t="str">
        <f>'Cover Sheet'!$B$8</f>
        <v>[insert CPA license number]</v>
      </c>
      <c r="G2105" s="88" t="str">
        <f>'Cover Sheet'!$D$6</f>
        <v>[insert direct email address]</v>
      </c>
      <c r="H2105" s="88" t="str">
        <f>'Cover Sheet'!$D$8</f>
        <v>[insert direct phone number]</v>
      </c>
      <c r="I2105" s="88" t="str">
        <f>'Cover Sheet'!$D$10</f>
        <v>[insert firm mailing address]</v>
      </c>
      <c r="J2105" s="88" t="str">
        <f>'Licensee Info'!$E$2</f>
        <v>Report not attested to correctly</v>
      </c>
      <c r="K2105" t="s">
        <v>310</v>
      </c>
      <c r="L2105">
        <v>1</v>
      </c>
      <c r="M2105" t="s">
        <v>284</v>
      </c>
      <c r="N2105">
        <v>9</v>
      </c>
      <c r="O2105">
        <v>3</v>
      </c>
      <c r="R2105">
        <v>0</v>
      </c>
      <c r="S2105">
        <v>0</v>
      </c>
      <c r="T2105">
        <v>0</v>
      </c>
      <c r="U2105">
        <v>0</v>
      </c>
      <c r="V2105">
        <v>0</v>
      </c>
      <c r="W2105">
        <v>0</v>
      </c>
      <c r="X2105">
        <v>0</v>
      </c>
      <c r="Y2105">
        <v>0</v>
      </c>
      <c r="Z2105">
        <v>0</v>
      </c>
      <c r="AA2105">
        <v>0</v>
      </c>
      <c r="AB2105">
        <v>0</v>
      </c>
      <c r="AC2105">
        <v>0</v>
      </c>
      <c r="AD2105">
        <v>0</v>
      </c>
      <c r="AJ2105" cm="1">
        <f t="array" ref="AJ2105">IF(OR(COUNTIF(R2105,$AZ$2:$AZ$19)),0,1)</f>
        <v>0</v>
      </c>
      <c r="AK2105" cm="1">
        <f t="array" ref="AK2105">IF(OR(COUNTIF(S2105,$AZ$2:$AZ$19)),0,1)</f>
        <v>0</v>
      </c>
      <c r="AL2105" cm="1">
        <f t="array" ref="AL2105">IF(OR(COUNTIF(T2105,$AZ$2:$AZ$19)),0,1)</f>
        <v>0</v>
      </c>
      <c r="AM2105" cm="1">
        <f t="array" ref="AM2105">IF(OR(COUNTIF(U2105,$AZ$2:$AZ$19)),0,1)</f>
        <v>0</v>
      </c>
      <c r="AN2105" cm="1">
        <f t="array" ref="AN2105">IF(OR(COUNTIF(V2105,$AZ$2:$AZ$19)),0,1)</f>
        <v>0</v>
      </c>
      <c r="AO2105" cm="1">
        <f t="array" ref="AO2105">IF(OR(COUNTIF(W2105,$AZ$2:$AZ$19)),0,1)</f>
        <v>0</v>
      </c>
      <c r="AP2105" cm="1">
        <f t="array" ref="AP2105">IF(OR(COUNTIF(X2105,$AZ$2:$AZ$19)),0,1)</f>
        <v>0</v>
      </c>
      <c r="AQ2105" cm="1">
        <f t="array" ref="AQ2105">IF(OR(COUNTIF(Y2105,$AZ$2:$AZ$19)),0,1)</f>
        <v>0</v>
      </c>
      <c r="AR2105" cm="1">
        <f t="array" ref="AR2105">IF(OR(COUNTIF(Z2105,$AZ$2:$AZ$19)),0,1)</f>
        <v>0</v>
      </c>
      <c r="AS2105" cm="1">
        <f t="array" ref="AS2105">IF(OR(COUNTIF(AA2105,$AZ$2:$AZ$19)),0,1)</f>
        <v>0</v>
      </c>
      <c r="AT2105" cm="1">
        <f t="array" ref="AT2105">IF(OR(COUNTIF(AB2105,$AZ$2:$AZ$19)),0,1)</f>
        <v>0</v>
      </c>
      <c r="AU2105" cm="1">
        <f t="array" ref="AU2105">IF(OR(COUNTIF(AC2105,$AZ$2:$AZ$19)),0,1)</f>
        <v>0</v>
      </c>
      <c r="AV2105" cm="1">
        <f t="array" ref="AV2105">IF(OR(COUNTIF(AD2105,$AZ$2:$AZ$19)),0,1)</f>
        <v>0</v>
      </c>
      <c r="AX2105">
        <f t="shared" si="37"/>
        <v>0</v>
      </c>
    </row>
    <row r="2106" spans="1:50" x14ac:dyDescent="0.3">
      <c r="A2106" s="88" t="str" cm="1">
        <f t="array" ref="A2106">IF(AX2106&gt;0,'Licensee Info'!$A$2:$A$2,"#N/A")</f>
        <v>#N/A</v>
      </c>
      <c r="B2106" s="88" t="str">
        <f>'Cover Sheet'!$A$3</f>
        <v>[insert AFS Reporting Period]</v>
      </c>
      <c r="C2106" s="88" t="str">
        <f>'Cover Sheet'!$D$3</f>
        <v>[insert all medical and adult-use license record numbers covered by this AFS]</v>
      </c>
      <c r="D2106" s="88" t="str">
        <f>'Cover Sheet'!$A$6</f>
        <v>[insert name of firm]</v>
      </c>
      <c r="E2106" s="88" t="str">
        <f>'Cover Sheet'!$B$6</f>
        <v>[insert CPA name]</v>
      </c>
      <c r="F2106" s="88" t="str">
        <f>'Cover Sheet'!$B$8</f>
        <v>[insert CPA license number]</v>
      </c>
      <c r="G2106" s="88" t="str">
        <f>'Cover Sheet'!$D$6</f>
        <v>[insert direct email address]</v>
      </c>
      <c r="H2106" s="88" t="str">
        <f>'Cover Sheet'!$D$8</f>
        <v>[insert direct phone number]</v>
      </c>
      <c r="I2106" s="88" t="str">
        <f>'Cover Sheet'!$D$10</f>
        <v>[insert firm mailing address]</v>
      </c>
      <c r="J2106" s="88" t="str">
        <f>'Licensee Info'!$E$2</f>
        <v>Report not attested to correctly</v>
      </c>
      <c r="K2106" s="91" t="s">
        <v>310</v>
      </c>
      <c r="L2106" s="91">
        <v>1</v>
      </c>
      <c r="M2106" s="91" t="s">
        <v>284</v>
      </c>
      <c r="N2106" s="91">
        <v>9</v>
      </c>
      <c r="O2106" s="91">
        <v>4</v>
      </c>
      <c r="P2106" s="91"/>
      <c r="Q2106" s="91"/>
      <c r="R2106" s="91">
        <v>0</v>
      </c>
      <c r="S2106" s="91">
        <v>0</v>
      </c>
      <c r="T2106" s="91">
        <v>0</v>
      </c>
      <c r="U2106" s="91">
        <v>0</v>
      </c>
      <c r="V2106" s="91">
        <v>0</v>
      </c>
      <c r="W2106" s="91">
        <v>0</v>
      </c>
      <c r="X2106" s="91">
        <v>0</v>
      </c>
      <c r="Y2106" s="91">
        <v>0</v>
      </c>
      <c r="Z2106" s="91">
        <v>0</v>
      </c>
      <c r="AA2106" s="91">
        <v>0</v>
      </c>
      <c r="AB2106" s="91">
        <v>0</v>
      </c>
      <c r="AC2106" s="91">
        <v>0</v>
      </c>
      <c r="AD2106" s="91">
        <v>0</v>
      </c>
      <c r="AE2106" s="91"/>
      <c r="AF2106" s="91"/>
      <c r="AG2106" s="91"/>
      <c r="AH2106" s="91"/>
      <c r="AJ2106" cm="1">
        <f t="array" ref="AJ2106">IF(OR(COUNTIF(R2106,$AZ$2:$AZ$19)),0,1)</f>
        <v>0</v>
      </c>
      <c r="AK2106" cm="1">
        <f t="array" ref="AK2106">IF(OR(COUNTIF(S2106,$AZ$2:$AZ$19)),0,1)</f>
        <v>0</v>
      </c>
      <c r="AL2106" cm="1">
        <f t="array" ref="AL2106">IF(OR(COUNTIF(T2106,$AZ$2:$AZ$19)),0,1)</f>
        <v>0</v>
      </c>
      <c r="AM2106" cm="1">
        <f t="array" ref="AM2106">IF(OR(COUNTIF(U2106,$AZ$2:$AZ$19)),0,1)</f>
        <v>0</v>
      </c>
      <c r="AN2106" cm="1">
        <f t="array" ref="AN2106">IF(OR(COUNTIF(V2106,$AZ$2:$AZ$19)),0,1)</f>
        <v>0</v>
      </c>
      <c r="AO2106" cm="1">
        <f t="array" ref="AO2106">IF(OR(COUNTIF(W2106,$AZ$2:$AZ$19)),0,1)</f>
        <v>0</v>
      </c>
      <c r="AP2106" cm="1">
        <f t="array" ref="AP2106">IF(OR(COUNTIF(X2106,$AZ$2:$AZ$19)),0,1)</f>
        <v>0</v>
      </c>
      <c r="AQ2106" cm="1">
        <f t="array" ref="AQ2106">IF(OR(COUNTIF(Y2106,$AZ$2:$AZ$19)),0,1)</f>
        <v>0</v>
      </c>
      <c r="AR2106" cm="1">
        <f t="array" ref="AR2106">IF(OR(COUNTIF(Z2106,$AZ$2:$AZ$19)),0,1)</f>
        <v>0</v>
      </c>
      <c r="AS2106" cm="1">
        <f t="array" ref="AS2106">IF(OR(COUNTIF(AA2106,$AZ$2:$AZ$19)),0,1)</f>
        <v>0</v>
      </c>
      <c r="AT2106" cm="1">
        <f t="array" ref="AT2106">IF(OR(COUNTIF(AB2106,$AZ$2:$AZ$19)),0,1)</f>
        <v>0</v>
      </c>
      <c r="AU2106" cm="1">
        <f t="array" ref="AU2106">IF(OR(COUNTIF(AC2106,$AZ$2:$AZ$19)),0,1)</f>
        <v>0</v>
      </c>
      <c r="AV2106" cm="1">
        <f t="array" ref="AV2106">IF(OR(COUNTIF(AD2106,$AZ$2:$AZ$19)),0,1)</f>
        <v>0</v>
      </c>
      <c r="AX2106">
        <f t="shared" si="37"/>
        <v>0</v>
      </c>
    </row>
    <row r="2107" spans="1:50" x14ac:dyDescent="0.3">
      <c r="A2107" s="92" t="str" cm="1">
        <f t="array" ref="A2107">IF(AX2107&gt;0,'Licensee Info'!$A$2:$A$2,"#N/A")</f>
        <v>#N/A</v>
      </c>
      <c r="B2107" s="88" t="str">
        <f>'Cover Sheet'!$A$3</f>
        <v>[insert AFS Reporting Period]</v>
      </c>
      <c r="C2107" s="88" t="str">
        <f>'Cover Sheet'!$D$3</f>
        <v>[insert all medical and adult-use license record numbers covered by this AFS]</v>
      </c>
      <c r="D2107" s="88" t="str">
        <f>'Cover Sheet'!$A$6</f>
        <v>[insert name of firm]</v>
      </c>
      <c r="E2107" s="88" t="str">
        <f>'Cover Sheet'!$B$6</f>
        <v>[insert CPA name]</v>
      </c>
      <c r="F2107" s="88" t="str">
        <f>'Cover Sheet'!$B$8</f>
        <v>[insert CPA license number]</v>
      </c>
      <c r="G2107" s="88" t="str">
        <f>'Cover Sheet'!$D$6</f>
        <v>[insert direct email address]</v>
      </c>
      <c r="H2107" s="88" t="str">
        <f>'Cover Sheet'!$D$8</f>
        <v>[insert direct phone number]</v>
      </c>
      <c r="I2107" s="88" t="str">
        <f>'Cover Sheet'!$D$10</f>
        <v>[insert firm mailing address]</v>
      </c>
      <c r="J2107" s="88" t="str">
        <f>'Licensee Info'!$E$2</f>
        <v>Report not attested to correctly</v>
      </c>
      <c r="K2107" t="s">
        <v>310</v>
      </c>
      <c r="L2107">
        <v>1</v>
      </c>
      <c r="M2107" t="s">
        <v>284</v>
      </c>
      <c r="N2107">
        <v>9</v>
      </c>
      <c r="O2107">
        <v>5</v>
      </c>
      <c r="R2107">
        <v>0</v>
      </c>
      <c r="S2107">
        <v>0</v>
      </c>
      <c r="T2107">
        <v>0</v>
      </c>
      <c r="U2107">
        <v>0</v>
      </c>
      <c r="V2107">
        <v>0</v>
      </c>
      <c r="W2107">
        <v>0</v>
      </c>
      <c r="X2107">
        <v>0</v>
      </c>
      <c r="Y2107">
        <v>0</v>
      </c>
      <c r="Z2107">
        <v>0</v>
      </c>
      <c r="AA2107">
        <v>0</v>
      </c>
      <c r="AB2107">
        <v>0</v>
      </c>
      <c r="AC2107">
        <v>0</v>
      </c>
      <c r="AD2107">
        <v>0</v>
      </c>
      <c r="AJ2107" cm="1">
        <f t="array" ref="AJ2107">IF(OR(COUNTIF(R2107,$AZ$2:$AZ$19)),0,1)</f>
        <v>0</v>
      </c>
      <c r="AK2107" cm="1">
        <f t="array" ref="AK2107">IF(OR(COUNTIF(S2107,$AZ$2:$AZ$19)),0,1)</f>
        <v>0</v>
      </c>
      <c r="AL2107" cm="1">
        <f t="array" ref="AL2107">IF(OR(COUNTIF(T2107,$AZ$2:$AZ$19)),0,1)</f>
        <v>0</v>
      </c>
      <c r="AM2107" cm="1">
        <f t="array" ref="AM2107">IF(OR(COUNTIF(U2107,$AZ$2:$AZ$19)),0,1)</f>
        <v>0</v>
      </c>
      <c r="AN2107" cm="1">
        <f t="array" ref="AN2107">IF(OR(COUNTIF(V2107,$AZ$2:$AZ$19)),0,1)</f>
        <v>0</v>
      </c>
      <c r="AO2107" cm="1">
        <f t="array" ref="AO2107">IF(OR(COUNTIF(W2107,$AZ$2:$AZ$19)),0,1)</f>
        <v>0</v>
      </c>
      <c r="AP2107" cm="1">
        <f t="array" ref="AP2107">IF(OR(COUNTIF(X2107,$AZ$2:$AZ$19)),0,1)</f>
        <v>0</v>
      </c>
      <c r="AQ2107" cm="1">
        <f t="array" ref="AQ2107">IF(OR(COUNTIF(Y2107,$AZ$2:$AZ$19)),0,1)</f>
        <v>0</v>
      </c>
      <c r="AR2107" cm="1">
        <f t="array" ref="AR2107">IF(OR(COUNTIF(Z2107,$AZ$2:$AZ$19)),0,1)</f>
        <v>0</v>
      </c>
      <c r="AS2107" cm="1">
        <f t="array" ref="AS2107">IF(OR(COUNTIF(AA2107,$AZ$2:$AZ$19)),0,1)</f>
        <v>0</v>
      </c>
      <c r="AT2107" cm="1">
        <f t="array" ref="AT2107">IF(OR(COUNTIF(AB2107,$AZ$2:$AZ$19)),0,1)</f>
        <v>0</v>
      </c>
      <c r="AU2107" cm="1">
        <f t="array" ref="AU2107">IF(OR(COUNTIF(AC2107,$AZ$2:$AZ$19)),0,1)</f>
        <v>0</v>
      </c>
      <c r="AV2107" cm="1">
        <f t="array" ref="AV2107">IF(OR(COUNTIF(AD2107,$AZ$2:$AZ$19)),0,1)</f>
        <v>0</v>
      </c>
      <c r="AX2107">
        <f t="shared" si="37"/>
        <v>0</v>
      </c>
    </row>
    <row r="2108" spans="1:50" x14ac:dyDescent="0.3">
      <c r="A2108" s="88" t="str" cm="1">
        <f t="array" ref="A2108">IF(AX2108&gt;0,'Licensee Info'!$A$2:$A$2,"#N/A")</f>
        <v>#N/A</v>
      </c>
      <c r="B2108" s="88" t="str">
        <f>'Cover Sheet'!$A$3</f>
        <v>[insert AFS Reporting Period]</v>
      </c>
      <c r="C2108" s="88" t="str">
        <f>'Cover Sheet'!$D$3</f>
        <v>[insert all medical and adult-use license record numbers covered by this AFS]</v>
      </c>
      <c r="D2108" s="88" t="str">
        <f>'Cover Sheet'!$A$6</f>
        <v>[insert name of firm]</v>
      </c>
      <c r="E2108" s="88" t="str">
        <f>'Cover Sheet'!$B$6</f>
        <v>[insert CPA name]</v>
      </c>
      <c r="F2108" s="88" t="str">
        <f>'Cover Sheet'!$B$8</f>
        <v>[insert CPA license number]</v>
      </c>
      <c r="G2108" s="88" t="str">
        <f>'Cover Sheet'!$D$6</f>
        <v>[insert direct email address]</v>
      </c>
      <c r="H2108" s="88" t="str">
        <f>'Cover Sheet'!$D$8</f>
        <v>[insert direct phone number]</v>
      </c>
      <c r="I2108" s="88" t="str">
        <f>'Cover Sheet'!$D$10</f>
        <v>[insert firm mailing address]</v>
      </c>
      <c r="J2108" s="88" t="str">
        <f>'Licensee Info'!$E$2</f>
        <v>Report not attested to correctly</v>
      </c>
      <c r="K2108" s="91" t="s">
        <v>310</v>
      </c>
      <c r="L2108" s="91">
        <v>1</v>
      </c>
      <c r="M2108" s="91" t="s">
        <v>284</v>
      </c>
      <c r="N2108" s="91">
        <v>9</v>
      </c>
      <c r="O2108" s="91">
        <v>6</v>
      </c>
      <c r="P2108" s="91"/>
      <c r="Q2108" s="91"/>
      <c r="R2108" s="91">
        <v>0</v>
      </c>
      <c r="S2108" s="91">
        <v>0</v>
      </c>
      <c r="T2108" s="91">
        <v>0</v>
      </c>
      <c r="U2108" s="91">
        <v>0</v>
      </c>
      <c r="V2108" s="91">
        <v>0</v>
      </c>
      <c r="W2108" s="91">
        <v>0</v>
      </c>
      <c r="X2108" s="91">
        <v>0</v>
      </c>
      <c r="Y2108" s="91">
        <v>0</v>
      </c>
      <c r="Z2108" s="91">
        <v>0</v>
      </c>
      <c r="AA2108" s="91">
        <v>0</v>
      </c>
      <c r="AB2108" s="91">
        <v>0</v>
      </c>
      <c r="AC2108" s="91">
        <v>0</v>
      </c>
      <c r="AD2108" s="91">
        <v>0</v>
      </c>
      <c r="AE2108" s="91"/>
      <c r="AF2108" s="91"/>
      <c r="AG2108" s="91"/>
      <c r="AH2108" s="91"/>
      <c r="AJ2108" cm="1">
        <f t="array" ref="AJ2108">IF(OR(COUNTIF(R2108,$AZ$2:$AZ$19)),0,1)</f>
        <v>0</v>
      </c>
      <c r="AK2108" cm="1">
        <f t="array" ref="AK2108">IF(OR(COUNTIF(S2108,$AZ$2:$AZ$19)),0,1)</f>
        <v>0</v>
      </c>
      <c r="AL2108" cm="1">
        <f t="array" ref="AL2108">IF(OR(COUNTIF(T2108,$AZ$2:$AZ$19)),0,1)</f>
        <v>0</v>
      </c>
      <c r="AM2108" cm="1">
        <f t="array" ref="AM2108">IF(OR(COUNTIF(U2108,$AZ$2:$AZ$19)),0,1)</f>
        <v>0</v>
      </c>
      <c r="AN2108" cm="1">
        <f t="array" ref="AN2108">IF(OR(COUNTIF(V2108,$AZ$2:$AZ$19)),0,1)</f>
        <v>0</v>
      </c>
      <c r="AO2108" cm="1">
        <f t="array" ref="AO2108">IF(OR(COUNTIF(W2108,$AZ$2:$AZ$19)),0,1)</f>
        <v>0</v>
      </c>
      <c r="AP2108" cm="1">
        <f t="array" ref="AP2108">IF(OR(COUNTIF(X2108,$AZ$2:$AZ$19)),0,1)</f>
        <v>0</v>
      </c>
      <c r="AQ2108" cm="1">
        <f t="array" ref="AQ2108">IF(OR(COUNTIF(Y2108,$AZ$2:$AZ$19)),0,1)</f>
        <v>0</v>
      </c>
      <c r="AR2108" cm="1">
        <f t="array" ref="AR2108">IF(OR(COUNTIF(Z2108,$AZ$2:$AZ$19)),0,1)</f>
        <v>0</v>
      </c>
      <c r="AS2108" cm="1">
        <f t="array" ref="AS2108">IF(OR(COUNTIF(AA2108,$AZ$2:$AZ$19)),0,1)</f>
        <v>0</v>
      </c>
      <c r="AT2108" cm="1">
        <f t="array" ref="AT2108">IF(OR(COUNTIF(AB2108,$AZ$2:$AZ$19)),0,1)</f>
        <v>0</v>
      </c>
      <c r="AU2108" cm="1">
        <f t="array" ref="AU2108">IF(OR(COUNTIF(AC2108,$AZ$2:$AZ$19)),0,1)</f>
        <v>0</v>
      </c>
      <c r="AV2108" cm="1">
        <f t="array" ref="AV2108">IF(OR(COUNTIF(AD2108,$AZ$2:$AZ$19)),0,1)</f>
        <v>0</v>
      </c>
      <c r="AX2108">
        <f t="shared" si="37"/>
        <v>0</v>
      </c>
    </row>
    <row r="2109" spans="1:50" x14ac:dyDescent="0.3">
      <c r="A2109" s="92" t="str" cm="1">
        <f t="array" ref="A2109">IF(AX2109&gt;0,'Licensee Info'!$A$2:$A$2,"#N/A")</f>
        <v>#N/A</v>
      </c>
      <c r="B2109" s="88" t="str">
        <f>'Cover Sheet'!$A$3</f>
        <v>[insert AFS Reporting Period]</v>
      </c>
      <c r="C2109" s="88" t="str">
        <f>'Cover Sheet'!$D$3</f>
        <v>[insert all medical and adult-use license record numbers covered by this AFS]</v>
      </c>
      <c r="D2109" s="88" t="str">
        <f>'Cover Sheet'!$A$6</f>
        <v>[insert name of firm]</v>
      </c>
      <c r="E2109" s="88" t="str">
        <f>'Cover Sheet'!$B$6</f>
        <v>[insert CPA name]</v>
      </c>
      <c r="F2109" s="88" t="str">
        <f>'Cover Sheet'!$B$8</f>
        <v>[insert CPA license number]</v>
      </c>
      <c r="G2109" s="88" t="str">
        <f>'Cover Sheet'!$D$6</f>
        <v>[insert direct email address]</v>
      </c>
      <c r="H2109" s="88" t="str">
        <f>'Cover Sheet'!$D$8</f>
        <v>[insert direct phone number]</v>
      </c>
      <c r="I2109" s="88" t="str">
        <f>'Cover Sheet'!$D$10</f>
        <v>[insert firm mailing address]</v>
      </c>
      <c r="J2109" s="88" t="str">
        <f>'Licensee Info'!$E$2</f>
        <v>Report not attested to correctly</v>
      </c>
      <c r="K2109" t="s">
        <v>310</v>
      </c>
      <c r="L2109">
        <v>1</v>
      </c>
      <c r="M2109" t="s">
        <v>284</v>
      </c>
      <c r="N2109">
        <v>9</v>
      </c>
      <c r="O2109">
        <v>7</v>
      </c>
      <c r="R2109">
        <v>0</v>
      </c>
      <c r="S2109">
        <v>0</v>
      </c>
      <c r="T2109">
        <v>0</v>
      </c>
      <c r="U2109">
        <v>0</v>
      </c>
      <c r="V2109">
        <v>0</v>
      </c>
      <c r="W2109">
        <v>0</v>
      </c>
      <c r="X2109">
        <v>0</v>
      </c>
      <c r="Y2109">
        <v>0</v>
      </c>
      <c r="Z2109">
        <v>0</v>
      </c>
      <c r="AA2109">
        <v>0</v>
      </c>
      <c r="AB2109">
        <v>0</v>
      </c>
      <c r="AC2109">
        <v>0</v>
      </c>
      <c r="AD2109">
        <v>0</v>
      </c>
      <c r="AJ2109" cm="1">
        <f t="array" ref="AJ2109">IF(OR(COUNTIF(R2109,$AZ$2:$AZ$19)),0,1)</f>
        <v>0</v>
      </c>
      <c r="AK2109" cm="1">
        <f t="array" ref="AK2109">IF(OR(COUNTIF(S2109,$AZ$2:$AZ$19)),0,1)</f>
        <v>0</v>
      </c>
      <c r="AL2109" cm="1">
        <f t="array" ref="AL2109">IF(OR(COUNTIF(T2109,$AZ$2:$AZ$19)),0,1)</f>
        <v>0</v>
      </c>
      <c r="AM2109" cm="1">
        <f t="array" ref="AM2109">IF(OR(COUNTIF(U2109,$AZ$2:$AZ$19)),0,1)</f>
        <v>0</v>
      </c>
      <c r="AN2109" cm="1">
        <f t="array" ref="AN2109">IF(OR(COUNTIF(V2109,$AZ$2:$AZ$19)),0,1)</f>
        <v>0</v>
      </c>
      <c r="AO2109" cm="1">
        <f t="array" ref="AO2109">IF(OR(COUNTIF(W2109,$AZ$2:$AZ$19)),0,1)</f>
        <v>0</v>
      </c>
      <c r="AP2109" cm="1">
        <f t="array" ref="AP2109">IF(OR(COUNTIF(X2109,$AZ$2:$AZ$19)),0,1)</f>
        <v>0</v>
      </c>
      <c r="AQ2109" cm="1">
        <f t="array" ref="AQ2109">IF(OR(COUNTIF(Y2109,$AZ$2:$AZ$19)),0,1)</f>
        <v>0</v>
      </c>
      <c r="AR2109" cm="1">
        <f t="array" ref="AR2109">IF(OR(COUNTIF(Z2109,$AZ$2:$AZ$19)),0,1)</f>
        <v>0</v>
      </c>
      <c r="AS2109" cm="1">
        <f t="array" ref="AS2109">IF(OR(COUNTIF(AA2109,$AZ$2:$AZ$19)),0,1)</f>
        <v>0</v>
      </c>
      <c r="AT2109" cm="1">
        <f t="array" ref="AT2109">IF(OR(COUNTIF(AB2109,$AZ$2:$AZ$19)),0,1)</f>
        <v>0</v>
      </c>
      <c r="AU2109" cm="1">
        <f t="array" ref="AU2109">IF(OR(COUNTIF(AC2109,$AZ$2:$AZ$19)),0,1)</f>
        <v>0</v>
      </c>
      <c r="AV2109" cm="1">
        <f t="array" ref="AV2109">IF(OR(COUNTIF(AD2109,$AZ$2:$AZ$19)),0,1)</f>
        <v>0</v>
      </c>
      <c r="AX2109">
        <f t="shared" si="37"/>
        <v>0</v>
      </c>
    </row>
    <row r="2110" spans="1:50" x14ac:dyDescent="0.3">
      <c r="A2110" s="88" t="str" cm="1">
        <f t="array" ref="A2110">IF(AX2110&gt;0,'Licensee Info'!$A$2:$A$2,"#N/A")</f>
        <v>#N/A</v>
      </c>
      <c r="B2110" s="88" t="str">
        <f>'Cover Sheet'!$A$3</f>
        <v>[insert AFS Reporting Period]</v>
      </c>
      <c r="C2110" s="88" t="str">
        <f>'Cover Sheet'!$D$3</f>
        <v>[insert all medical and adult-use license record numbers covered by this AFS]</v>
      </c>
      <c r="D2110" s="88" t="str">
        <f>'Cover Sheet'!$A$6</f>
        <v>[insert name of firm]</v>
      </c>
      <c r="E2110" s="88" t="str">
        <f>'Cover Sheet'!$B$6</f>
        <v>[insert CPA name]</v>
      </c>
      <c r="F2110" s="88" t="str">
        <f>'Cover Sheet'!$B$8</f>
        <v>[insert CPA license number]</v>
      </c>
      <c r="G2110" s="88" t="str">
        <f>'Cover Sheet'!$D$6</f>
        <v>[insert direct email address]</v>
      </c>
      <c r="H2110" s="88" t="str">
        <f>'Cover Sheet'!$D$8</f>
        <v>[insert direct phone number]</v>
      </c>
      <c r="I2110" s="88" t="str">
        <f>'Cover Sheet'!$D$10</f>
        <v>[insert firm mailing address]</v>
      </c>
      <c r="J2110" s="88" t="str">
        <f>'Licensee Info'!$E$2</f>
        <v>Report not attested to correctly</v>
      </c>
      <c r="K2110" s="91" t="s">
        <v>310</v>
      </c>
      <c r="L2110" s="91">
        <v>1</v>
      </c>
      <c r="M2110" s="91" t="s">
        <v>284</v>
      </c>
      <c r="N2110" s="91">
        <v>9</v>
      </c>
      <c r="O2110" s="91">
        <v>8</v>
      </c>
      <c r="P2110" s="91"/>
      <c r="Q2110" s="91"/>
      <c r="R2110" s="91">
        <v>0</v>
      </c>
      <c r="S2110" s="91">
        <v>0</v>
      </c>
      <c r="T2110" s="91">
        <v>0</v>
      </c>
      <c r="U2110" s="91">
        <v>0</v>
      </c>
      <c r="V2110" s="91">
        <v>0</v>
      </c>
      <c r="W2110" s="91">
        <v>0</v>
      </c>
      <c r="X2110" s="91">
        <v>0</v>
      </c>
      <c r="Y2110" s="91">
        <v>0</v>
      </c>
      <c r="Z2110" s="91">
        <v>0</v>
      </c>
      <c r="AA2110" s="91">
        <v>0</v>
      </c>
      <c r="AB2110" s="91">
        <v>0</v>
      </c>
      <c r="AC2110" s="91">
        <v>0</v>
      </c>
      <c r="AD2110" s="91">
        <v>0</v>
      </c>
      <c r="AE2110" s="91"/>
      <c r="AF2110" s="91"/>
      <c r="AG2110" s="91"/>
      <c r="AH2110" s="91"/>
      <c r="AJ2110" cm="1">
        <f t="array" ref="AJ2110">IF(OR(COUNTIF(R2110,$AZ$2:$AZ$19)),0,1)</f>
        <v>0</v>
      </c>
      <c r="AK2110" cm="1">
        <f t="array" ref="AK2110">IF(OR(COUNTIF(S2110,$AZ$2:$AZ$19)),0,1)</f>
        <v>0</v>
      </c>
      <c r="AL2110" cm="1">
        <f t="array" ref="AL2110">IF(OR(COUNTIF(T2110,$AZ$2:$AZ$19)),0,1)</f>
        <v>0</v>
      </c>
      <c r="AM2110" cm="1">
        <f t="array" ref="AM2110">IF(OR(COUNTIF(U2110,$AZ$2:$AZ$19)),0,1)</f>
        <v>0</v>
      </c>
      <c r="AN2110" cm="1">
        <f t="array" ref="AN2110">IF(OR(COUNTIF(V2110,$AZ$2:$AZ$19)),0,1)</f>
        <v>0</v>
      </c>
      <c r="AO2110" cm="1">
        <f t="array" ref="AO2110">IF(OR(COUNTIF(W2110,$AZ$2:$AZ$19)),0,1)</f>
        <v>0</v>
      </c>
      <c r="AP2110" cm="1">
        <f t="array" ref="AP2110">IF(OR(COUNTIF(X2110,$AZ$2:$AZ$19)),0,1)</f>
        <v>0</v>
      </c>
      <c r="AQ2110" cm="1">
        <f t="array" ref="AQ2110">IF(OR(COUNTIF(Y2110,$AZ$2:$AZ$19)),0,1)</f>
        <v>0</v>
      </c>
      <c r="AR2110" cm="1">
        <f t="array" ref="AR2110">IF(OR(COUNTIF(Z2110,$AZ$2:$AZ$19)),0,1)</f>
        <v>0</v>
      </c>
      <c r="AS2110" cm="1">
        <f t="array" ref="AS2110">IF(OR(COUNTIF(AA2110,$AZ$2:$AZ$19)),0,1)</f>
        <v>0</v>
      </c>
      <c r="AT2110" cm="1">
        <f t="array" ref="AT2110">IF(OR(COUNTIF(AB2110,$AZ$2:$AZ$19)),0,1)</f>
        <v>0</v>
      </c>
      <c r="AU2110" cm="1">
        <f t="array" ref="AU2110">IF(OR(COUNTIF(AC2110,$AZ$2:$AZ$19)),0,1)</f>
        <v>0</v>
      </c>
      <c r="AV2110" cm="1">
        <f t="array" ref="AV2110">IF(OR(COUNTIF(AD2110,$AZ$2:$AZ$19)),0,1)</f>
        <v>0</v>
      </c>
      <c r="AX2110">
        <f t="shared" si="37"/>
        <v>0</v>
      </c>
    </row>
    <row r="2111" spans="1:50" x14ac:dyDescent="0.3">
      <c r="A2111" s="92" t="str" cm="1">
        <f t="array" ref="A2111">IF(AX2111&gt;0,'Licensee Info'!$A$2:$A$2,"#N/A")</f>
        <v>#N/A</v>
      </c>
      <c r="B2111" s="88" t="str">
        <f>'Cover Sheet'!$A$3</f>
        <v>[insert AFS Reporting Period]</v>
      </c>
      <c r="C2111" s="88" t="str">
        <f>'Cover Sheet'!$D$3</f>
        <v>[insert all medical and adult-use license record numbers covered by this AFS]</v>
      </c>
      <c r="D2111" s="88" t="str">
        <f>'Cover Sheet'!$A$6</f>
        <v>[insert name of firm]</v>
      </c>
      <c r="E2111" s="88" t="str">
        <f>'Cover Sheet'!$B$6</f>
        <v>[insert CPA name]</v>
      </c>
      <c r="F2111" s="88" t="str">
        <f>'Cover Sheet'!$B$8</f>
        <v>[insert CPA license number]</v>
      </c>
      <c r="G2111" s="88" t="str">
        <f>'Cover Sheet'!$D$6</f>
        <v>[insert direct email address]</v>
      </c>
      <c r="H2111" s="88" t="str">
        <f>'Cover Sheet'!$D$8</f>
        <v>[insert direct phone number]</v>
      </c>
      <c r="I2111" s="88" t="str">
        <f>'Cover Sheet'!$D$10</f>
        <v>[insert firm mailing address]</v>
      </c>
      <c r="J2111" s="88" t="str">
        <f>'Licensee Info'!$E$2</f>
        <v>Report not attested to correctly</v>
      </c>
      <c r="K2111" t="s">
        <v>310</v>
      </c>
      <c r="L2111">
        <v>1</v>
      </c>
      <c r="M2111" t="s">
        <v>284</v>
      </c>
      <c r="N2111">
        <v>9</v>
      </c>
      <c r="O2111">
        <v>9</v>
      </c>
      <c r="R2111">
        <v>0</v>
      </c>
      <c r="S2111">
        <v>0</v>
      </c>
      <c r="T2111">
        <v>0</v>
      </c>
      <c r="U2111">
        <v>0</v>
      </c>
      <c r="V2111">
        <v>0</v>
      </c>
      <c r="W2111">
        <v>0</v>
      </c>
      <c r="X2111">
        <v>0</v>
      </c>
      <c r="Y2111">
        <v>0</v>
      </c>
      <c r="Z2111">
        <v>0</v>
      </c>
      <c r="AA2111">
        <v>0</v>
      </c>
      <c r="AB2111">
        <v>0</v>
      </c>
      <c r="AC2111">
        <v>0</v>
      </c>
      <c r="AD2111">
        <v>0</v>
      </c>
      <c r="AJ2111" cm="1">
        <f t="array" ref="AJ2111">IF(OR(COUNTIF(R2111,$AZ$2:$AZ$19)),0,1)</f>
        <v>0</v>
      </c>
      <c r="AK2111" cm="1">
        <f t="array" ref="AK2111">IF(OR(COUNTIF(S2111,$AZ$2:$AZ$19)),0,1)</f>
        <v>0</v>
      </c>
      <c r="AL2111" cm="1">
        <f t="array" ref="AL2111">IF(OR(COUNTIF(T2111,$AZ$2:$AZ$19)),0,1)</f>
        <v>0</v>
      </c>
      <c r="AM2111" cm="1">
        <f t="array" ref="AM2111">IF(OR(COUNTIF(U2111,$AZ$2:$AZ$19)),0,1)</f>
        <v>0</v>
      </c>
      <c r="AN2111" cm="1">
        <f t="array" ref="AN2111">IF(OR(COUNTIF(V2111,$AZ$2:$AZ$19)),0,1)</f>
        <v>0</v>
      </c>
      <c r="AO2111" cm="1">
        <f t="array" ref="AO2111">IF(OR(COUNTIF(W2111,$AZ$2:$AZ$19)),0,1)</f>
        <v>0</v>
      </c>
      <c r="AP2111" cm="1">
        <f t="array" ref="AP2111">IF(OR(COUNTIF(X2111,$AZ$2:$AZ$19)),0,1)</f>
        <v>0</v>
      </c>
      <c r="AQ2111" cm="1">
        <f t="array" ref="AQ2111">IF(OR(COUNTIF(Y2111,$AZ$2:$AZ$19)),0,1)</f>
        <v>0</v>
      </c>
      <c r="AR2111" cm="1">
        <f t="array" ref="AR2111">IF(OR(COUNTIF(Z2111,$AZ$2:$AZ$19)),0,1)</f>
        <v>0</v>
      </c>
      <c r="AS2111" cm="1">
        <f t="array" ref="AS2111">IF(OR(COUNTIF(AA2111,$AZ$2:$AZ$19)),0,1)</f>
        <v>0</v>
      </c>
      <c r="AT2111" cm="1">
        <f t="array" ref="AT2111">IF(OR(COUNTIF(AB2111,$AZ$2:$AZ$19)),0,1)</f>
        <v>0</v>
      </c>
      <c r="AU2111" cm="1">
        <f t="array" ref="AU2111">IF(OR(COUNTIF(AC2111,$AZ$2:$AZ$19)),0,1)</f>
        <v>0</v>
      </c>
      <c r="AV2111" cm="1">
        <f t="array" ref="AV2111">IF(OR(COUNTIF(AD2111,$AZ$2:$AZ$19)),0,1)</f>
        <v>0</v>
      </c>
      <c r="AX2111">
        <f t="shared" si="37"/>
        <v>0</v>
      </c>
    </row>
    <row r="2112" spans="1:50" x14ac:dyDescent="0.3">
      <c r="A2112" s="88" t="str" cm="1">
        <f t="array" ref="A2112">IF(AX2112&gt;0,'Licensee Info'!$A$2:$A$2,"#N/A")</f>
        <v>#N/A</v>
      </c>
      <c r="B2112" s="88" t="str">
        <f>'Cover Sheet'!$A$3</f>
        <v>[insert AFS Reporting Period]</v>
      </c>
      <c r="C2112" s="88" t="str">
        <f>'Cover Sheet'!$D$3</f>
        <v>[insert all medical and adult-use license record numbers covered by this AFS]</v>
      </c>
      <c r="D2112" s="88" t="str">
        <f>'Cover Sheet'!$A$6</f>
        <v>[insert name of firm]</v>
      </c>
      <c r="E2112" s="88" t="str">
        <f>'Cover Sheet'!$B$6</f>
        <v>[insert CPA name]</v>
      </c>
      <c r="F2112" s="88" t="str">
        <f>'Cover Sheet'!$B$8</f>
        <v>[insert CPA license number]</v>
      </c>
      <c r="G2112" s="88" t="str">
        <f>'Cover Sheet'!$D$6</f>
        <v>[insert direct email address]</v>
      </c>
      <c r="H2112" s="88" t="str">
        <f>'Cover Sheet'!$D$8</f>
        <v>[insert direct phone number]</v>
      </c>
      <c r="I2112" s="88" t="str">
        <f>'Cover Sheet'!$D$10</f>
        <v>[insert firm mailing address]</v>
      </c>
      <c r="J2112" s="88" t="str">
        <f>'Licensee Info'!$E$2</f>
        <v>Report not attested to correctly</v>
      </c>
      <c r="K2112" s="91" t="s">
        <v>310</v>
      </c>
      <c r="L2112" s="91">
        <v>1</v>
      </c>
      <c r="M2112" s="91" t="s">
        <v>284</v>
      </c>
      <c r="N2112" s="91">
        <v>9</v>
      </c>
      <c r="O2112" s="91">
        <v>10</v>
      </c>
      <c r="P2112" s="91"/>
      <c r="Q2112" s="91"/>
      <c r="R2112" s="91">
        <v>0</v>
      </c>
      <c r="S2112" s="91">
        <v>0</v>
      </c>
      <c r="T2112" s="91">
        <v>0</v>
      </c>
      <c r="U2112" s="91">
        <v>0</v>
      </c>
      <c r="V2112" s="91">
        <v>0</v>
      </c>
      <c r="W2112" s="91">
        <v>0</v>
      </c>
      <c r="X2112" s="91">
        <v>0</v>
      </c>
      <c r="Y2112" s="91">
        <v>0</v>
      </c>
      <c r="Z2112" s="91">
        <v>0</v>
      </c>
      <c r="AA2112" s="91">
        <v>0</v>
      </c>
      <c r="AB2112" s="91">
        <v>0</v>
      </c>
      <c r="AC2112" s="91">
        <v>0</v>
      </c>
      <c r="AD2112" s="91">
        <v>0</v>
      </c>
      <c r="AE2112" s="91"/>
      <c r="AF2112" s="91"/>
      <c r="AG2112" s="91"/>
      <c r="AH2112" s="91"/>
      <c r="AJ2112" cm="1">
        <f t="array" ref="AJ2112">IF(OR(COUNTIF(R2112,$AZ$2:$AZ$19)),0,1)</f>
        <v>0</v>
      </c>
      <c r="AK2112" cm="1">
        <f t="array" ref="AK2112">IF(OR(COUNTIF(S2112,$AZ$2:$AZ$19)),0,1)</f>
        <v>0</v>
      </c>
      <c r="AL2112" cm="1">
        <f t="array" ref="AL2112">IF(OR(COUNTIF(T2112,$AZ$2:$AZ$19)),0,1)</f>
        <v>0</v>
      </c>
      <c r="AM2112" cm="1">
        <f t="array" ref="AM2112">IF(OR(COUNTIF(U2112,$AZ$2:$AZ$19)),0,1)</f>
        <v>0</v>
      </c>
      <c r="AN2112" cm="1">
        <f t="array" ref="AN2112">IF(OR(COUNTIF(V2112,$AZ$2:$AZ$19)),0,1)</f>
        <v>0</v>
      </c>
      <c r="AO2112" cm="1">
        <f t="array" ref="AO2112">IF(OR(COUNTIF(W2112,$AZ$2:$AZ$19)),0,1)</f>
        <v>0</v>
      </c>
      <c r="AP2112" cm="1">
        <f t="array" ref="AP2112">IF(OR(COUNTIF(X2112,$AZ$2:$AZ$19)),0,1)</f>
        <v>0</v>
      </c>
      <c r="AQ2112" cm="1">
        <f t="array" ref="AQ2112">IF(OR(COUNTIF(Y2112,$AZ$2:$AZ$19)),0,1)</f>
        <v>0</v>
      </c>
      <c r="AR2112" cm="1">
        <f t="array" ref="AR2112">IF(OR(COUNTIF(Z2112,$AZ$2:$AZ$19)),0,1)</f>
        <v>0</v>
      </c>
      <c r="AS2112" cm="1">
        <f t="array" ref="AS2112">IF(OR(COUNTIF(AA2112,$AZ$2:$AZ$19)),0,1)</f>
        <v>0</v>
      </c>
      <c r="AT2112" cm="1">
        <f t="array" ref="AT2112">IF(OR(COUNTIF(AB2112,$AZ$2:$AZ$19)),0,1)</f>
        <v>0</v>
      </c>
      <c r="AU2112" cm="1">
        <f t="array" ref="AU2112">IF(OR(COUNTIF(AC2112,$AZ$2:$AZ$19)),0,1)</f>
        <v>0</v>
      </c>
      <c r="AV2112" cm="1">
        <f t="array" ref="AV2112">IF(OR(COUNTIF(AD2112,$AZ$2:$AZ$19)),0,1)</f>
        <v>0</v>
      </c>
      <c r="AX2112">
        <f t="shared" si="37"/>
        <v>0</v>
      </c>
    </row>
    <row r="2113" spans="1:50" x14ac:dyDescent="0.3">
      <c r="A2113" s="92" t="str" cm="1">
        <f t="array" aca="1" ref="A2113" ca="1">IF(AX2113&gt;0,'Licensee Info'!$A$2:$A$2,"#N/A")</f>
        <v>#N/A</v>
      </c>
      <c r="B2113" s="88" t="str">
        <f>'Cover Sheet'!$A$3</f>
        <v>[insert AFS Reporting Period]</v>
      </c>
      <c r="C2113" s="88" t="str">
        <f>'Cover Sheet'!$D$3</f>
        <v>[insert all medical and adult-use license record numbers covered by this AFS]</v>
      </c>
      <c r="D2113" s="88" t="str">
        <f>'Cover Sheet'!$A$6</f>
        <v>[insert name of firm]</v>
      </c>
      <c r="E2113" s="88" t="str">
        <f>'Cover Sheet'!$B$6</f>
        <v>[insert CPA name]</v>
      </c>
      <c r="F2113" s="88" t="str">
        <f>'Cover Sheet'!$B$8</f>
        <v>[insert CPA license number]</v>
      </c>
      <c r="G2113" s="88" t="str">
        <f>'Cover Sheet'!$D$6</f>
        <v>[insert direct email address]</v>
      </c>
      <c r="H2113" s="88" t="str">
        <f>'Cover Sheet'!$D$8</f>
        <v>[insert direct phone number]</v>
      </c>
      <c r="I2113" s="88" t="str">
        <f>'Cover Sheet'!$D$10</f>
        <v>[insert firm mailing address]</v>
      </c>
      <c r="J2113" s="88" t="str">
        <f>'Licensee Info'!$E$2</f>
        <v>Report not attested to correctly</v>
      </c>
      <c r="K2113" t="s">
        <v>310</v>
      </c>
      <c r="L2113">
        <v>1</v>
      </c>
      <c r="M2113">
        <v>2</v>
      </c>
      <c r="N2113">
        <v>10</v>
      </c>
      <c r="O2113">
        <v>1</v>
      </c>
      <c r="R2113" t="str">
        <f ca="1">'E6 - Other Vendors'!$C$306</f>
        <v>[Autofilled based on inputs from part 1]</v>
      </c>
      <c r="S2113" cm="1">
        <f t="array" ref="S2113:X2124">'E6 - Other Vendors'!$A$308:$F$319</f>
        <v>0</v>
      </c>
      <c r="T2113">
        <v>0</v>
      </c>
      <c r="U2113">
        <v>0</v>
      </c>
      <c r="V2113">
        <v>0</v>
      </c>
      <c r="W2113">
        <v>0</v>
      </c>
      <c r="X2113">
        <v>0</v>
      </c>
      <c r="Y2113">
        <v>0</v>
      </c>
      <c r="Z2113">
        <v>0</v>
      </c>
      <c r="AA2113">
        <v>0</v>
      </c>
      <c r="AB2113">
        <v>0</v>
      </c>
      <c r="AC2113">
        <v>0</v>
      </c>
      <c r="AD2113">
        <v>0</v>
      </c>
      <c r="AJ2113" cm="1">
        <f t="array" aca="1" ref="AJ2113" ca="1">IF(OR(COUNTIF(R2113,$AZ$2:$AZ$19)),0,1)</f>
        <v>0</v>
      </c>
      <c r="AK2113" cm="1">
        <f t="array" ref="AK2113">IF(OR(COUNTIF(S2113,$AZ$2:$AZ$19)),0,1)</f>
        <v>0</v>
      </c>
      <c r="AL2113" cm="1">
        <f t="array" ref="AL2113">IF(OR(COUNTIF(T2113,$AZ$2:$AZ$19)),0,1)</f>
        <v>0</v>
      </c>
      <c r="AM2113" cm="1">
        <f t="array" ref="AM2113">IF(OR(COUNTIF(U2113,$AZ$2:$AZ$19)),0,1)</f>
        <v>0</v>
      </c>
      <c r="AN2113" cm="1">
        <f t="array" ref="AN2113">IF(OR(COUNTIF(V2113,$AZ$2:$AZ$19)),0,1)</f>
        <v>0</v>
      </c>
      <c r="AO2113" cm="1">
        <f t="array" ref="AO2113">IF(OR(COUNTIF(W2113,$AZ$2:$AZ$19)),0,1)</f>
        <v>0</v>
      </c>
      <c r="AP2113" cm="1">
        <f t="array" ref="AP2113">IF(OR(COUNTIF(X2113,$AZ$2:$AZ$19)),0,1)</f>
        <v>0</v>
      </c>
      <c r="AQ2113" cm="1">
        <f t="array" ref="AQ2113">IF(OR(COUNTIF(Y2113,$AZ$2:$AZ$19)),0,1)</f>
        <v>0</v>
      </c>
      <c r="AR2113" cm="1">
        <f t="array" ref="AR2113">IF(OR(COUNTIF(Z2113,$AZ$2:$AZ$19)),0,1)</f>
        <v>0</v>
      </c>
      <c r="AS2113" cm="1">
        <f t="array" ref="AS2113">IF(OR(COUNTIF(AA2113,$AZ$2:$AZ$19)),0,1)</f>
        <v>0</v>
      </c>
      <c r="AT2113" cm="1">
        <f t="array" ref="AT2113">IF(OR(COUNTIF(AB2113,$AZ$2:$AZ$19)),0,1)</f>
        <v>0</v>
      </c>
      <c r="AU2113" cm="1">
        <f t="array" ref="AU2113">IF(OR(COUNTIF(AC2113,$AZ$2:$AZ$19)),0,1)</f>
        <v>0</v>
      </c>
      <c r="AV2113" cm="1">
        <f t="array" ref="AV2113">IF(OR(COUNTIF(AD2113,$AZ$2:$AZ$19)),0,1)</f>
        <v>0</v>
      </c>
      <c r="AX2113">
        <f t="shared" ca="1" si="37"/>
        <v>0</v>
      </c>
    </row>
    <row r="2114" spans="1:50" x14ac:dyDescent="0.3">
      <c r="A2114" s="88" t="str" cm="1">
        <f t="array" aca="1" ref="A2114" ca="1">IF(AX2114&gt;0,'Licensee Info'!$A$2:$A$2,"#N/A")</f>
        <v>#N/A</v>
      </c>
      <c r="B2114" s="88" t="str">
        <f>'Cover Sheet'!$A$3</f>
        <v>[insert AFS Reporting Period]</v>
      </c>
      <c r="C2114" s="88" t="str">
        <f>'Cover Sheet'!$D$3</f>
        <v>[insert all medical and adult-use license record numbers covered by this AFS]</v>
      </c>
      <c r="D2114" s="88" t="str">
        <f>'Cover Sheet'!$A$6</f>
        <v>[insert name of firm]</v>
      </c>
      <c r="E2114" s="88" t="str">
        <f>'Cover Sheet'!$B$6</f>
        <v>[insert CPA name]</v>
      </c>
      <c r="F2114" s="88" t="str">
        <f>'Cover Sheet'!$B$8</f>
        <v>[insert CPA license number]</v>
      </c>
      <c r="G2114" s="88" t="str">
        <f>'Cover Sheet'!$D$6</f>
        <v>[insert direct email address]</v>
      </c>
      <c r="H2114" s="88" t="str">
        <f>'Cover Sheet'!$D$8</f>
        <v>[insert direct phone number]</v>
      </c>
      <c r="I2114" s="88" t="str">
        <f>'Cover Sheet'!$D$10</f>
        <v>[insert firm mailing address]</v>
      </c>
      <c r="J2114" s="88" t="str">
        <f>'Licensee Info'!$E$2</f>
        <v>Report not attested to correctly</v>
      </c>
      <c r="K2114" s="91" t="s">
        <v>310</v>
      </c>
      <c r="L2114" s="91">
        <v>1</v>
      </c>
      <c r="M2114" s="91">
        <v>2</v>
      </c>
      <c r="N2114" s="91">
        <v>10</v>
      </c>
      <c r="O2114" s="91">
        <v>2</v>
      </c>
      <c r="P2114" s="91"/>
      <c r="Q2114" s="91"/>
      <c r="R2114" s="91" t="str">
        <f ca="1">'E6 - Other Vendors'!$C$306</f>
        <v>[Autofilled based on inputs from part 1]</v>
      </c>
      <c r="S2114" s="91">
        <v>0</v>
      </c>
      <c r="T2114" s="91">
        <v>0</v>
      </c>
      <c r="U2114" s="91">
        <v>0</v>
      </c>
      <c r="V2114" s="91">
        <v>0</v>
      </c>
      <c r="W2114" s="91">
        <v>0</v>
      </c>
      <c r="X2114" s="91">
        <v>0</v>
      </c>
      <c r="Y2114" s="91">
        <v>0</v>
      </c>
      <c r="Z2114" s="91">
        <v>0</v>
      </c>
      <c r="AA2114" s="91">
        <v>0</v>
      </c>
      <c r="AB2114" s="91">
        <v>0</v>
      </c>
      <c r="AC2114" s="91">
        <v>0</v>
      </c>
      <c r="AD2114" s="91">
        <v>0</v>
      </c>
      <c r="AE2114" s="91"/>
      <c r="AF2114" s="91"/>
      <c r="AG2114" s="91"/>
      <c r="AH2114" s="91"/>
      <c r="AJ2114" cm="1">
        <f t="array" aca="1" ref="AJ2114" ca="1">IF(OR(COUNTIF(R2114,$AZ$2:$AZ$19)),0,1)</f>
        <v>0</v>
      </c>
      <c r="AK2114" cm="1">
        <f t="array" ref="AK2114">IF(OR(COUNTIF(S2114,$AZ$2:$AZ$19)),0,1)</f>
        <v>0</v>
      </c>
      <c r="AL2114" cm="1">
        <f t="array" ref="AL2114">IF(OR(COUNTIF(T2114,$AZ$2:$AZ$19)),0,1)</f>
        <v>0</v>
      </c>
      <c r="AM2114" cm="1">
        <f t="array" ref="AM2114">IF(OR(COUNTIF(U2114,$AZ$2:$AZ$19)),0,1)</f>
        <v>0</v>
      </c>
      <c r="AN2114" cm="1">
        <f t="array" ref="AN2114">IF(OR(COUNTIF(V2114,$AZ$2:$AZ$19)),0,1)</f>
        <v>0</v>
      </c>
      <c r="AO2114" cm="1">
        <f t="array" ref="AO2114">IF(OR(COUNTIF(W2114,$AZ$2:$AZ$19)),0,1)</f>
        <v>0</v>
      </c>
      <c r="AP2114" cm="1">
        <f t="array" ref="AP2114">IF(OR(COUNTIF(X2114,$AZ$2:$AZ$19)),0,1)</f>
        <v>0</v>
      </c>
      <c r="AQ2114" cm="1">
        <f t="array" ref="AQ2114">IF(OR(COUNTIF(Y2114,$AZ$2:$AZ$19)),0,1)</f>
        <v>0</v>
      </c>
      <c r="AR2114" cm="1">
        <f t="array" ref="AR2114">IF(OR(COUNTIF(Z2114,$AZ$2:$AZ$19)),0,1)</f>
        <v>0</v>
      </c>
      <c r="AS2114" cm="1">
        <f t="array" ref="AS2114">IF(OR(COUNTIF(AA2114,$AZ$2:$AZ$19)),0,1)</f>
        <v>0</v>
      </c>
      <c r="AT2114" cm="1">
        <f t="array" ref="AT2114">IF(OR(COUNTIF(AB2114,$AZ$2:$AZ$19)),0,1)</f>
        <v>0</v>
      </c>
      <c r="AU2114" cm="1">
        <f t="array" ref="AU2114">IF(OR(COUNTIF(AC2114,$AZ$2:$AZ$19)),0,1)</f>
        <v>0</v>
      </c>
      <c r="AV2114" cm="1">
        <f t="array" ref="AV2114">IF(OR(COUNTIF(AD2114,$AZ$2:$AZ$19)),0,1)</f>
        <v>0</v>
      </c>
      <c r="AX2114">
        <f t="shared" ca="1" si="37"/>
        <v>0</v>
      </c>
    </row>
    <row r="2115" spans="1:50" x14ac:dyDescent="0.3">
      <c r="A2115" s="92" t="str" cm="1">
        <f t="array" aca="1" ref="A2115" ca="1">IF(AX2115&gt;0,'Licensee Info'!$A$2:$A$2,"#N/A")</f>
        <v>#N/A</v>
      </c>
      <c r="B2115" s="88" t="str">
        <f>'Cover Sheet'!$A$3</f>
        <v>[insert AFS Reporting Period]</v>
      </c>
      <c r="C2115" s="88" t="str">
        <f>'Cover Sheet'!$D$3</f>
        <v>[insert all medical and adult-use license record numbers covered by this AFS]</v>
      </c>
      <c r="D2115" s="88" t="str">
        <f>'Cover Sheet'!$A$6</f>
        <v>[insert name of firm]</v>
      </c>
      <c r="E2115" s="88" t="str">
        <f>'Cover Sheet'!$B$6</f>
        <v>[insert CPA name]</v>
      </c>
      <c r="F2115" s="88" t="str">
        <f>'Cover Sheet'!$B$8</f>
        <v>[insert CPA license number]</v>
      </c>
      <c r="G2115" s="88" t="str">
        <f>'Cover Sheet'!$D$6</f>
        <v>[insert direct email address]</v>
      </c>
      <c r="H2115" s="88" t="str">
        <f>'Cover Sheet'!$D$8</f>
        <v>[insert direct phone number]</v>
      </c>
      <c r="I2115" s="88" t="str">
        <f>'Cover Sheet'!$D$10</f>
        <v>[insert firm mailing address]</v>
      </c>
      <c r="J2115" s="88" t="str">
        <f>'Licensee Info'!$E$2</f>
        <v>Report not attested to correctly</v>
      </c>
      <c r="K2115" t="s">
        <v>310</v>
      </c>
      <c r="L2115">
        <v>1</v>
      </c>
      <c r="M2115">
        <v>2</v>
      </c>
      <c r="N2115">
        <v>10</v>
      </c>
      <c r="O2115">
        <v>3</v>
      </c>
      <c r="R2115" t="str">
        <f ca="1">'E6 - Other Vendors'!$C$306</f>
        <v>[Autofilled based on inputs from part 1]</v>
      </c>
      <c r="S2115">
        <v>0</v>
      </c>
      <c r="T2115">
        <v>0</v>
      </c>
      <c r="U2115">
        <v>0</v>
      </c>
      <c r="V2115">
        <v>0</v>
      </c>
      <c r="W2115">
        <v>0</v>
      </c>
      <c r="X2115">
        <v>0</v>
      </c>
      <c r="Y2115">
        <v>0</v>
      </c>
      <c r="Z2115">
        <v>0</v>
      </c>
      <c r="AA2115">
        <v>0</v>
      </c>
      <c r="AB2115">
        <v>0</v>
      </c>
      <c r="AC2115">
        <v>0</v>
      </c>
      <c r="AD2115">
        <v>0</v>
      </c>
      <c r="AJ2115" cm="1">
        <f t="array" aca="1" ref="AJ2115" ca="1">IF(OR(COUNTIF(R2115,$AZ$2:$AZ$19)),0,1)</f>
        <v>0</v>
      </c>
      <c r="AK2115" cm="1">
        <f t="array" ref="AK2115">IF(OR(COUNTIF(S2115,$AZ$2:$AZ$19)),0,1)</f>
        <v>0</v>
      </c>
      <c r="AL2115" cm="1">
        <f t="array" ref="AL2115">IF(OR(COUNTIF(T2115,$AZ$2:$AZ$19)),0,1)</f>
        <v>0</v>
      </c>
      <c r="AM2115" cm="1">
        <f t="array" ref="AM2115">IF(OR(COUNTIF(U2115,$AZ$2:$AZ$19)),0,1)</f>
        <v>0</v>
      </c>
      <c r="AN2115" cm="1">
        <f t="array" ref="AN2115">IF(OR(COUNTIF(V2115,$AZ$2:$AZ$19)),0,1)</f>
        <v>0</v>
      </c>
      <c r="AO2115" cm="1">
        <f t="array" ref="AO2115">IF(OR(COUNTIF(W2115,$AZ$2:$AZ$19)),0,1)</f>
        <v>0</v>
      </c>
      <c r="AP2115" cm="1">
        <f t="array" ref="AP2115">IF(OR(COUNTIF(X2115,$AZ$2:$AZ$19)),0,1)</f>
        <v>0</v>
      </c>
      <c r="AQ2115" cm="1">
        <f t="array" ref="AQ2115">IF(OR(COUNTIF(Y2115,$AZ$2:$AZ$19)),0,1)</f>
        <v>0</v>
      </c>
      <c r="AR2115" cm="1">
        <f t="array" ref="AR2115">IF(OR(COUNTIF(Z2115,$AZ$2:$AZ$19)),0,1)</f>
        <v>0</v>
      </c>
      <c r="AS2115" cm="1">
        <f t="array" ref="AS2115">IF(OR(COUNTIF(AA2115,$AZ$2:$AZ$19)),0,1)</f>
        <v>0</v>
      </c>
      <c r="AT2115" cm="1">
        <f t="array" ref="AT2115">IF(OR(COUNTIF(AB2115,$AZ$2:$AZ$19)),0,1)</f>
        <v>0</v>
      </c>
      <c r="AU2115" cm="1">
        <f t="array" ref="AU2115">IF(OR(COUNTIF(AC2115,$AZ$2:$AZ$19)),0,1)</f>
        <v>0</v>
      </c>
      <c r="AV2115" cm="1">
        <f t="array" ref="AV2115">IF(OR(COUNTIF(AD2115,$AZ$2:$AZ$19)),0,1)</f>
        <v>0</v>
      </c>
      <c r="AX2115">
        <f t="shared" ca="1" si="37"/>
        <v>0</v>
      </c>
    </row>
    <row r="2116" spans="1:50" x14ac:dyDescent="0.3">
      <c r="A2116" s="88" t="str" cm="1">
        <f t="array" aca="1" ref="A2116" ca="1">IF(AX2116&gt;0,'Licensee Info'!$A$2:$A$2,"#N/A")</f>
        <v>#N/A</v>
      </c>
      <c r="B2116" s="88" t="str">
        <f>'Cover Sheet'!$A$3</f>
        <v>[insert AFS Reporting Period]</v>
      </c>
      <c r="C2116" s="88" t="str">
        <f>'Cover Sheet'!$D$3</f>
        <v>[insert all medical and adult-use license record numbers covered by this AFS]</v>
      </c>
      <c r="D2116" s="88" t="str">
        <f>'Cover Sheet'!$A$6</f>
        <v>[insert name of firm]</v>
      </c>
      <c r="E2116" s="88" t="str">
        <f>'Cover Sheet'!$B$6</f>
        <v>[insert CPA name]</v>
      </c>
      <c r="F2116" s="88" t="str">
        <f>'Cover Sheet'!$B$8</f>
        <v>[insert CPA license number]</v>
      </c>
      <c r="G2116" s="88" t="str">
        <f>'Cover Sheet'!$D$6</f>
        <v>[insert direct email address]</v>
      </c>
      <c r="H2116" s="88" t="str">
        <f>'Cover Sheet'!$D$8</f>
        <v>[insert direct phone number]</v>
      </c>
      <c r="I2116" s="88" t="str">
        <f>'Cover Sheet'!$D$10</f>
        <v>[insert firm mailing address]</v>
      </c>
      <c r="J2116" s="88" t="str">
        <f>'Licensee Info'!$E$2</f>
        <v>Report not attested to correctly</v>
      </c>
      <c r="K2116" s="91" t="s">
        <v>310</v>
      </c>
      <c r="L2116" s="91">
        <v>1</v>
      </c>
      <c r="M2116" s="91">
        <v>2</v>
      </c>
      <c r="N2116" s="91">
        <v>10</v>
      </c>
      <c r="O2116" s="91">
        <v>4</v>
      </c>
      <c r="P2116" s="91"/>
      <c r="Q2116" s="91"/>
      <c r="R2116" s="91" t="str">
        <f ca="1">'E6 - Other Vendors'!$C$306</f>
        <v>[Autofilled based on inputs from part 1]</v>
      </c>
      <c r="S2116" s="91">
        <v>0</v>
      </c>
      <c r="T2116" s="91">
        <v>0</v>
      </c>
      <c r="U2116" s="91">
        <v>0</v>
      </c>
      <c r="V2116" s="91">
        <v>0</v>
      </c>
      <c r="W2116" s="91">
        <v>0</v>
      </c>
      <c r="X2116" s="91">
        <v>0</v>
      </c>
      <c r="Y2116" s="91">
        <v>0</v>
      </c>
      <c r="Z2116" s="91">
        <v>0</v>
      </c>
      <c r="AA2116" s="91">
        <v>0</v>
      </c>
      <c r="AB2116" s="91">
        <v>0</v>
      </c>
      <c r="AC2116" s="91">
        <v>0</v>
      </c>
      <c r="AD2116" s="91">
        <v>0</v>
      </c>
      <c r="AE2116" s="91"/>
      <c r="AF2116" s="91"/>
      <c r="AG2116" s="91"/>
      <c r="AH2116" s="91"/>
      <c r="AJ2116" cm="1">
        <f t="array" aca="1" ref="AJ2116" ca="1">IF(OR(COUNTIF(R2116,$AZ$2:$AZ$19)),0,1)</f>
        <v>0</v>
      </c>
      <c r="AK2116" cm="1">
        <f t="array" ref="AK2116">IF(OR(COUNTIF(S2116,$AZ$2:$AZ$19)),0,1)</f>
        <v>0</v>
      </c>
      <c r="AL2116" cm="1">
        <f t="array" ref="AL2116">IF(OR(COUNTIF(T2116,$AZ$2:$AZ$19)),0,1)</f>
        <v>0</v>
      </c>
      <c r="AM2116" cm="1">
        <f t="array" ref="AM2116">IF(OR(COUNTIF(U2116,$AZ$2:$AZ$19)),0,1)</f>
        <v>0</v>
      </c>
      <c r="AN2116" cm="1">
        <f t="array" ref="AN2116">IF(OR(COUNTIF(V2116,$AZ$2:$AZ$19)),0,1)</f>
        <v>0</v>
      </c>
      <c r="AO2116" cm="1">
        <f t="array" ref="AO2116">IF(OR(COUNTIF(W2116,$AZ$2:$AZ$19)),0,1)</f>
        <v>0</v>
      </c>
      <c r="AP2116" cm="1">
        <f t="array" ref="AP2116">IF(OR(COUNTIF(X2116,$AZ$2:$AZ$19)),0,1)</f>
        <v>0</v>
      </c>
      <c r="AQ2116" cm="1">
        <f t="array" ref="AQ2116">IF(OR(COUNTIF(Y2116,$AZ$2:$AZ$19)),0,1)</f>
        <v>0</v>
      </c>
      <c r="AR2116" cm="1">
        <f t="array" ref="AR2116">IF(OR(COUNTIF(Z2116,$AZ$2:$AZ$19)),0,1)</f>
        <v>0</v>
      </c>
      <c r="AS2116" cm="1">
        <f t="array" ref="AS2116">IF(OR(COUNTIF(AA2116,$AZ$2:$AZ$19)),0,1)</f>
        <v>0</v>
      </c>
      <c r="AT2116" cm="1">
        <f t="array" ref="AT2116">IF(OR(COUNTIF(AB2116,$AZ$2:$AZ$19)),0,1)</f>
        <v>0</v>
      </c>
      <c r="AU2116" cm="1">
        <f t="array" ref="AU2116">IF(OR(COUNTIF(AC2116,$AZ$2:$AZ$19)),0,1)</f>
        <v>0</v>
      </c>
      <c r="AV2116" cm="1">
        <f t="array" ref="AV2116">IF(OR(COUNTIF(AD2116,$AZ$2:$AZ$19)),0,1)</f>
        <v>0</v>
      </c>
      <c r="AX2116">
        <f t="shared" ca="1" si="37"/>
        <v>0</v>
      </c>
    </row>
    <row r="2117" spans="1:50" x14ac:dyDescent="0.3">
      <c r="A2117" s="92" t="str" cm="1">
        <f t="array" aca="1" ref="A2117" ca="1">IF(AX2117&gt;0,'Licensee Info'!$A$2:$A$2,"#N/A")</f>
        <v>#N/A</v>
      </c>
      <c r="B2117" s="88" t="str">
        <f>'Cover Sheet'!$A$3</f>
        <v>[insert AFS Reporting Period]</v>
      </c>
      <c r="C2117" s="88" t="str">
        <f>'Cover Sheet'!$D$3</f>
        <v>[insert all medical and adult-use license record numbers covered by this AFS]</v>
      </c>
      <c r="D2117" s="88" t="str">
        <f>'Cover Sheet'!$A$6</f>
        <v>[insert name of firm]</v>
      </c>
      <c r="E2117" s="88" t="str">
        <f>'Cover Sheet'!$B$6</f>
        <v>[insert CPA name]</v>
      </c>
      <c r="F2117" s="88" t="str">
        <f>'Cover Sheet'!$B$8</f>
        <v>[insert CPA license number]</v>
      </c>
      <c r="G2117" s="88" t="str">
        <f>'Cover Sheet'!$D$6</f>
        <v>[insert direct email address]</v>
      </c>
      <c r="H2117" s="88" t="str">
        <f>'Cover Sheet'!$D$8</f>
        <v>[insert direct phone number]</v>
      </c>
      <c r="I2117" s="88" t="str">
        <f>'Cover Sheet'!$D$10</f>
        <v>[insert firm mailing address]</v>
      </c>
      <c r="J2117" s="88" t="str">
        <f>'Licensee Info'!$E$2</f>
        <v>Report not attested to correctly</v>
      </c>
      <c r="K2117" t="s">
        <v>310</v>
      </c>
      <c r="L2117">
        <v>1</v>
      </c>
      <c r="M2117">
        <v>2</v>
      </c>
      <c r="N2117">
        <v>10</v>
      </c>
      <c r="O2117">
        <v>5</v>
      </c>
      <c r="R2117" t="str">
        <f ca="1">'E6 - Other Vendors'!$C$306</f>
        <v>[Autofilled based on inputs from part 1]</v>
      </c>
      <c r="S2117">
        <v>0</v>
      </c>
      <c r="T2117">
        <v>0</v>
      </c>
      <c r="U2117">
        <v>0</v>
      </c>
      <c r="V2117">
        <v>0</v>
      </c>
      <c r="W2117">
        <v>0</v>
      </c>
      <c r="X2117">
        <v>0</v>
      </c>
      <c r="Y2117">
        <v>0</v>
      </c>
      <c r="Z2117">
        <v>0</v>
      </c>
      <c r="AA2117">
        <v>0</v>
      </c>
      <c r="AB2117">
        <v>0</v>
      </c>
      <c r="AC2117">
        <v>0</v>
      </c>
      <c r="AD2117">
        <v>0</v>
      </c>
      <c r="AJ2117" cm="1">
        <f t="array" aca="1" ref="AJ2117" ca="1">IF(OR(COUNTIF(R2117,$AZ$2:$AZ$19)),0,1)</f>
        <v>0</v>
      </c>
      <c r="AK2117" cm="1">
        <f t="array" ref="AK2117">IF(OR(COUNTIF(S2117,$AZ$2:$AZ$19)),0,1)</f>
        <v>0</v>
      </c>
      <c r="AL2117" cm="1">
        <f t="array" ref="AL2117">IF(OR(COUNTIF(T2117,$AZ$2:$AZ$19)),0,1)</f>
        <v>0</v>
      </c>
      <c r="AM2117" cm="1">
        <f t="array" ref="AM2117">IF(OR(COUNTIF(U2117,$AZ$2:$AZ$19)),0,1)</f>
        <v>0</v>
      </c>
      <c r="AN2117" cm="1">
        <f t="array" ref="AN2117">IF(OR(COUNTIF(V2117,$AZ$2:$AZ$19)),0,1)</f>
        <v>0</v>
      </c>
      <c r="AO2117" cm="1">
        <f t="array" ref="AO2117">IF(OR(COUNTIF(W2117,$AZ$2:$AZ$19)),0,1)</f>
        <v>0</v>
      </c>
      <c r="AP2117" cm="1">
        <f t="array" ref="AP2117">IF(OR(COUNTIF(X2117,$AZ$2:$AZ$19)),0,1)</f>
        <v>0</v>
      </c>
      <c r="AQ2117" cm="1">
        <f t="array" ref="AQ2117">IF(OR(COUNTIF(Y2117,$AZ$2:$AZ$19)),0,1)</f>
        <v>0</v>
      </c>
      <c r="AR2117" cm="1">
        <f t="array" ref="AR2117">IF(OR(COUNTIF(Z2117,$AZ$2:$AZ$19)),0,1)</f>
        <v>0</v>
      </c>
      <c r="AS2117" cm="1">
        <f t="array" ref="AS2117">IF(OR(COUNTIF(AA2117,$AZ$2:$AZ$19)),0,1)</f>
        <v>0</v>
      </c>
      <c r="AT2117" cm="1">
        <f t="array" ref="AT2117">IF(OR(COUNTIF(AB2117,$AZ$2:$AZ$19)),0,1)</f>
        <v>0</v>
      </c>
      <c r="AU2117" cm="1">
        <f t="array" ref="AU2117">IF(OR(COUNTIF(AC2117,$AZ$2:$AZ$19)),0,1)</f>
        <v>0</v>
      </c>
      <c r="AV2117" cm="1">
        <f t="array" ref="AV2117">IF(OR(COUNTIF(AD2117,$AZ$2:$AZ$19)),0,1)</f>
        <v>0</v>
      </c>
      <c r="AX2117">
        <f t="shared" ca="1" si="37"/>
        <v>0</v>
      </c>
    </row>
    <row r="2118" spans="1:50" x14ac:dyDescent="0.3">
      <c r="A2118" s="88" t="str" cm="1">
        <f t="array" aca="1" ref="A2118" ca="1">IF(AX2118&gt;0,'Licensee Info'!$A$2:$A$2,"#N/A")</f>
        <v>#N/A</v>
      </c>
      <c r="B2118" s="88" t="str">
        <f>'Cover Sheet'!$A$3</f>
        <v>[insert AFS Reporting Period]</v>
      </c>
      <c r="C2118" s="88" t="str">
        <f>'Cover Sheet'!$D$3</f>
        <v>[insert all medical and adult-use license record numbers covered by this AFS]</v>
      </c>
      <c r="D2118" s="88" t="str">
        <f>'Cover Sheet'!$A$6</f>
        <v>[insert name of firm]</v>
      </c>
      <c r="E2118" s="88" t="str">
        <f>'Cover Sheet'!$B$6</f>
        <v>[insert CPA name]</v>
      </c>
      <c r="F2118" s="88" t="str">
        <f>'Cover Sheet'!$B$8</f>
        <v>[insert CPA license number]</v>
      </c>
      <c r="G2118" s="88" t="str">
        <f>'Cover Sheet'!$D$6</f>
        <v>[insert direct email address]</v>
      </c>
      <c r="H2118" s="88" t="str">
        <f>'Cover Sheet'!$D$8</f>
        <v>[insert direct phone number]</v>
      </c>
      <c r="I2118" s="88" t="str">
        <f>'Cover Sheet'!$D$10</f>
        <v>[insert firm mailing address]</v>
      </c>
      <c r="J2118" s="88" t="str">
        <f>'Licensee Info'!$E$2</f>
        <v>Report not attested to correctly</v>
      </c>
      <c r="K2118" s="91" t="s">
        <v>310</v>
      </c>
      <c r="L2118" s="91">
        <v>1</v>
      </c>
      <c r="M2118" s="91">
        <v>2</v>
      </c>
      <c r="N2118" s="91">
        <v>10</v>
      </c>
      <c r="O2118" s="91">
        <v>6</v>
      </c>
      <c r="P2118" s="91"/>
      <c r="Q2118" s="91"/>
      <c r="R2118" s="91" t="str">
        <f ca="1">'E6 - Other Vendors'!$C$306</f>
        <v>[Autofilled based on inputs from part 1]</v>
      </c>
      <c r="S2118" s="91">
        <v>0</v>
      </c>
      <c r="T2118" s="91">
        <v>0</v>
      </c>
      <c r="U2118" s="91">
        <v>0</v>
      </c>
      <c r="V2118" s="91">
        <v>0</v>
      </c>
      <c r="W2118" s="91">
        <v>0</v>
      </c>
      <c r="X2118" s="91">
        <v>0</v>
      </c>
      <c r="Y2118" s="91">
        <v>0</v>
      </c>
      <c r="Z2118" s="91">
        <v>0</v>
      </c>
      <c r="AA2118" s="91">
        <v>0</v>
      </c>
      <c r="AB2118" s="91">
        <v>0</v>
      </c>
      <c r="AC2118" s="91">
        <v>0</v>
      </c>
      <c r="AD2118" s="91">
        <v>0</v>
      </c>
      <c r="AE2118" s="91"/>
      <c r="AF2118" s="91"/>
      <c r="AG2118" s="91"/>
      <c r="AH2118" s="91"/>
      <c r="AJ2118" cm="1">
        <f t="array" aca="1" ref="AJ2118" ca="1">IF(OR(COUNTIF(R2118,$AZ$2:$AZ$19)),0,1)</f>
        <v>0</v>
      </c>
      <c r="AK2118" cm="1">
        <f t="array" ref="AK2118">IF(OR(COUNTIF(S2118,$AZ$2:$AZ$19)),0,1)</f>
        <v>0</v>
      </c>
      <c r="AL2118" cm="1">
        <f t="array" ref="AL2118">IF(OR(COUNTIF(T2118,$AZ$2:$AZ$19)),0,1)</f>
        <v>0</v>
      </c>
      <c r="AM2118" cm="1">
        <f t="array" ref="AM2118">IF(OR(COUNTIF(U2118,$AZ$2:$AZ$19)),0,1)</f>
        <v>0</v>
      </c>
      <c r="AN2118" cm="1">
        <f t="array" ref="AN2118">IF(OR(COUNTIF(V2118,$AZ$2:$AZ$19)),0,1)</f>
        <v>0</v>
      </c>
      <c r="AO2118" cm="1">
        <f t="array" ref="AO2118">IF(OR(COUNTIF(W2118,$AZ$2:$AZ$19)),0,1)</f>
        <v>0</v>
      </c>
      <c r="AP2118" cm="1">
        <f t="array" ref="AP2118">IF(OR(COUNTIF(X2118,$AZ$2:$AZ$19)),0,1)</f>
        <v>0</v>
      </c>
      <c r="AQ2118" cm="1">
        <f t="array" ref="AQ2118">IF(OR(COUNTIF(Y2118,$AZ$2:$AZ$19)),0,1)</f>
        <v>0</v>
      </c>
      <c r="AR2118" cm="1">
        <f t="array" ref="AR2118">IF(OR(COUNTIF(Z2118,$AZ$2:$AZ$19)),0,1)</f>
        <v>0</v>
      </c>
      <c r="AS2118" cm="1">
        <f t="array" ref="AS2118">IF(OR(COUNTIF(AA2118,$AZ$2:$AZ$19)),0,1)</f>
        <v>0</v>
      </c>
      <c r="AT2118" cm="1">
        <f t="array" ref="AT2118">IF(OR(COUNTIF(AB2118,$AZ$2:$AZ$19)),0,1)</f>
        <v>0</v>
      </c>
      <c r="AU2118" cm="1">
        <f t="array" ref="AU2118">IF(OR(COUNTIF(AC2118,$AZ$2:$AZ$19)),0,1)</f>
        <v>0</v>
      </c>
      <c r="AV2118" cm="1">
        <f t="array" ref="AV2118">IF(OR(COUNTIF(AD2118,$AZ$2:$AZ$19)),0,1)</f>
        <v>0</v>
      </c>
      <c r="AX2118">
        <f t="shared" ca="1" si="37"/>
        <v>0</v>
      </c>
    </row>
    <row r="2119" spans="1:50" x14ac:dyDescent="0.3">
      <c r="A2119" s="92" t="str" cm="1">
        <f t="array" aca="1" ref="A2119" ca="1">IF(AX2119&gt;0,'Licensee Info'!$A$2:$A$2,"#N/A")</f>
        <v>#N/A</v>
      </c>
      <c r="B2119" s="88" t="str">
        <f>'Cover Sheet'!$A$3</f>
        <v>[insert AFS Reporting Period]</v>
      </c>
      <c r="C2119" s="88" t="str">
        <f>'Cover Sheet'!$D$3</f>
        <v>[insert all medical and adult-use license record numbers covered by this AFS]</v>
      </c>
      <c r="D2119" s="88" t="str">
        <f>'Cover Sheet'!$A$6</f>
        <v>[insert name of firm]</v>
      </c>
      <c r="E2119" s="88" t="str">
        <f>'Cover Sheet'!$B$6</f>
        <v>[insert CPA name]</v>
      </c>
      <c r="F2119" s="88" t="str">
        <f>'Cover Sheet'!$B$8</f>
        <v>[insert CPA license number]</v>
      </c>
      <c r="G2119" s="88" t="str">
        <f>'Cover Sheet'!$D$6</f>
        <v>[insert direct email address]</v>
      </c>
      <c r="H2119" s="88" t="str">
        <f>'Cover Sheet'!$D$8</f>
        <v>[insert direct phone number]</v>
      </c>
      <c r="I2119" s="88" t="str">
        <f>'Cover Sheet'!$D$10</f>
        <v>[insert firm mailing address]</v>
      </c>
      <c r="J2119" s="88" t="str">
        <f>'Licensee Info'!$E$2</f>
        <v>Report not attested to correctly</v>
      </c>
      <c r="K2119" t="s">
        <v>310</v>
      </c>
      <c r="L2119">
        <v>1</v>
      </c>
      <c r="M2119">
        <v>2</v>
      </c>
      <c r="N2119">
        <v>10</v>
      </c>
      <c r="O2119">
        <v>7</v>
      </c>
      <c r="R2119" t="str">
        <f ca="1">'E6 - Other Vendors'!$C$306</f>
        <v>[Autofilled based on inputs from part 1]</v>
      </c>
      <c r="S2119">
        <v>0</v>
      </c>
      <c r="T2119">
        <v>0</v>
      </c>
      <c r="U2119">
        <v>0</v>
      </c>
      <c r="V2119">
        <v>0</v>
      </c>
      <c r="W2119">
        <v>0</v>
      </c>
      <c r="X2119">
        <v>0</v>
      </c>
      <c r="Y2119">
        <v>0</v>
      </c>
      <c r="Z2119">
        <v>0</v>
      </c>
      <c r="AA2119">
        <v>0</v>
      </c>
      <c r="AB2119">
        <v>0</v>
      </c>
      <c r="AC2119">
        <v>0</v>
      </c>
      <c r="AD2119">
        <v>0</v>
      </c>
      <c r="AJ2119" cm="1">
        <f t="array" aca="1" ref="AJ2119" ca="1">IF(OR(COUNTIF(R2119,$AZ$2:$AZ$19)),0,1)</f>
        <v>0</v>
      </c>
      <c r="AK2119" cm="1">
        <f t="array" ref="AK2119">IF(OR(COUNTIF(S2119,$AZ$2:$AZ$19)),0,1)</f>
        <v>0</v>
      </c>
      <c r="AL2119" cm="1">
        <f t="array" ref="AL2119">IF(OR(COUNTIF(T2119,$AZ$2:$AZ$19)),0,1)</f>
        <v>0</v>
      </c>
      <c r="AM2119" cm="1">
        <f t="array" ref="AM2119">IF(OR(COUNTIF(U2119,$AZ$2:$AZ$19)),0,1)</f>
        <v>0</v>
      </c>
      <c r="AN2119" cm="1">
        <f t="array" ref="AN2119">IF(OR(COUNTIF(V2119,$AZ$2:$AZ$19)),0,1)</f>
        <v>0</v>
      </c>
      <c r="AO2119" cm="1">
        <f t="array" ref="AO2119">IF(OR(COUNTIF(W2119,$AZ$2:$AZ$19)),0,1)</f>
        <v>0</v>
      </c>
      <c r="AP2119" cm="1">
        <f t="array" ref="AP2119">IF(OR(COUNTIF(X2119,$AZ$2:$AZ$19)),0,1)</f>
        <v>0</v>
      </c>
      <c r="AQ2119" cm="1">
        <f t="array" ref="AQ2119">IF(OR(COUNTIF(Y2119,$AZ$2:$AZ$19)),0,1)</f>
        <v>0</v>
      </c>
      <c r="AR2119" cm="1">
        <f t="array" ref="AR2119">IF(OR(COUNTIF(Z2119,$AZ$2:$AZ$19)),0,1)</f>
        <v>0</v>
      </c>
      <c r="AS2119" cm="1">
        <f t="array" ref="AS2119">IF(OR(COUNTIF(AA2119,$AZ$2:$AZ$19)),0,1)</f>
        <v>0</v>
      </c>
      <c r="AT2119" cm="1">
        <f t="array" ref="AT2119">IF(OR(COUNTIF(AB2119,$AZ$2:$AZ$19)),0,1)</f>
        <v>0</v>
      </c>
      <c r="AU2119" cm="1">
        <f t="array" ref="AU2119">IF(OR(COUNTIF(AC2119,$AZ$2:$AZ$19)),0,1)</f>
        <v>0</v>
      </c>
      <c r="AV2119" cm="1">
        <f t="array" ref="AV2119">IF(OR(COUNTIF(AD2119,$AZ$2:$AZ$19)),0,1)</f>
        <v>0</v>
      </c>
      <c r="AX2119">
        <f t="shared" ca="1" si="37"/>
        <v>0</v>
      </c>
    </row>
    <row r="2120" spans="1:50" x14ac:dyDescent="0.3">
      <c r="A2120" s="88" t="str" cm="1">
        <f t="array" aca="1" ref="A2120" ca="1">IF(AX2120&gt;0,'Licensee Info'!$A$2:$A$2,"#N/A")</f>
        <v>#N/A</v>
      </c>
      <c r="B2120" s="88" t="str">
        <f>'Cover Sheet'!$A$3</f>
        <v>[insert AFS Reporting Period]</v>
      </c>
      <c r="C2120" s="88" t="str">
        <f>'Cover Sheet'!$D$3</f>
        <v>[insert all medical and adult-use license record numbers covered by this AFS]</v>
      </c>
      <c r="D2120" s="88" t="str">
        <f>'Cover Sheet'!$A$6</f>
        <v>[insert name of firm]</v>
      </c>
      <c r="E2120" s="88" t="str">
        <f>'Cover Sheet'!$B$6</f>
        <v>[insert CPA name]</v>
      </c>
      <c r="F2120" s="88" t="str">
        <f>'Cover Sheet'!$B$8</f>
        <v>[insert CPA license number]</v>
      </c>
      <c r="G2120" s="88" t="str">
        <f>'Cover Sheet'!$D$6</f>
        <v>[insert direct email address]</v>
      </c>
      <c r="H2120" s="88" t="str">
        <f>'Cover Sheet'!$D$8</f>
        <v>[insert direct phone number]</v>
      </c>
      <c r="I2120" s="88" t="str">
        <f>'Cover Sheet'!$D$10</f>
        <v>[insert firm mailing address]</v>
      </c>
      <c r="J2120" s="88" t="str">
        <f>'Licensee Info'!$E$2</f>
        <v>Report not attested to correctly</v>
      </c>
      <c r="K2120" s="91" t="s">
        <v>310</v>
      </c>
      <c r="L2120" s="91">
        <v>1</v>
      </c>
      <c r="M2120" s="91">
        <v>2</v>
      </c>
      <c r="N2120" s="91">
        <v>10</v>
      </c>
      <c r="O2120" s="91">
        <v>8</v>
      </c>
      <c r="P2120" s="91"/>
      <c r="Q2120" s="91"/>
      <c r="R2120" s="91" t="str">
        <f ca="1">'E6 - Other Vendors'!$C$306</f>
        <v>[Autofilled based on inputs from part 1]</v>
      </c>
      <c r="S2120" s="91">
        <v>0</v>
      </c>
      <c r="T2120" s="91">
        <v>0</v>
      </c>
      <c r="U2120" s="91">
        <v>0</v>
      </c>
      <c r="V2120" s="91">
        <v>0</v>
      </c>
      <c r="W2120" s="91">
        <v>0</v>
      </c>
      <c r="X2120" s="91">
        <v>0</v>
      </c>
      <c r="Y2120" s="91">
        <v>0</v>
      </c>
      <c r="Z2120" s="91">
        <v>0</v>
      </c>
      <c r="AA2120" s="91">
        <v>0</v>
      </c>
      <c r="AB2120" s="91">
        <v>0</v>
      </c>
      <c r="AC2120" s="91">
        <v>0</v>
      </c>
      <c r="AD2120" s="91">
        <v>0</v>
      </c>
      <c r="AE2120" s="91"/>
      <c r="AF2120" s="91"/>
      <c r="AG2120" s="91"/>
      <c r="AH2120" s="91"/>
      <c r="AJ2120" cm="1">
        <f t="array" aca="1" ref="AJ2120" ca="1">IF(OR(COUNTIF(R2120,$AZ$2:$AZ$19)),0,1)</f>
        <v>0</v>
      </c>
      <c r="AK2120" cm="1">
        <f t="array" ref="AK2120">IF(OR(COUNTIF(S2120,$AZ$2:$AZ$19)),0,1)</f>
        <v>0</v>
      </c>
      <c r="AL2120" cm="1">
        <f t="array" ref="AL2120">IF(OR(COUNTIF(T2120,$AZ$2:$AZ$19)),0,1)</f>
        <v>0</v>
      </c>
      <c r="AM2120" cm="1">
        <f t="array" ref="AM2120">IF(OR(COUNTIF(U2120,$AZ$2:$AZ$19)),0,1)</f>
        <v>0</v>
      </c>
      <c r="AN2120" cm="1">
        <f t="array" ref="AN2120">IF(OR(COUNTIF(V2120,$AZ$2:$AZ$19)),0,1)</f>
        <v>0</v>
      </c>
      <c r="AO2120" cm="1">
        <f t="array" ref="AO2120">IF(OR(COUNTIF(W2120,$AZ$2:$AZ$19)),0,1)</f>
        <v>0</v>
      </c>
      <c r="AP2120" cm="1">
        <f t="array" ref="AP2120">IF(OR(COUNTIF(X2120,$AZ$2:$AZ$19)),0,1)</f>
        <v>0</v>
      </c>
      <c r="AQ2120" cm="1">
        <f t="array" ref="AQ2120">IF(OR(COUNTIF(Y2120,$AZ$2:$AZ$19)),0,1)</f>
        <v>0</v>
      </c>
      <c r="AR2120" cm="1">
        <f t="array" ref="AR2120">IF(OR(COUNTIF(Z2120,$AZ$2:$AZ$19)),0,1)</f>
        <v>0</v>
      </c>
      <c r="AS2120" cm="1">
        <f t="array" ref="AS2120">IF(OR(COUNTIF(AA2120,$AZ$2:$AZ$19)),0,1)</f>
        <v>0</v>
      </c>
      <c r="AT2120" cm="1">
        <f t="array" ref="AT2120">IF(OR(COUNTIF(AB2120,$AZ$2:$AZ$19)),0,1)</f>
        <v>0</v>
      </c>
      <c r="AU2120" cm="1">
        <f t="array" ref="AU2120">IF(OR(COUNTIF(AC2120,$AZ$2:$AZ$19)),0,1)</f>
        <v>0</v>
      </c>
      <c r="AV2120" cm="1">
        <f t="array" ref="AV2120">IF(OR(COUNTIF(AD2120,$AZ$2:$AZ$19)),0,1)</f>
        <v>0</v>
      </c>
      <c r="AX2120">
        <f t="shared" ca="1" si="37"/>
        <v>0</v>
      </c>
    </row>
    <row r="2121" spans="1:50" x14ac:dyDescent="0.3">
      <c r="A2121" s="92" t="str" cm="1">
        <f t="array" aca="1" ref="A2121" ca="1">IF(AX2121&gt;0,'Licensee Info'!$A$2:$A$2,"#N/A")</f>
        <v>#N/A</v>
      </c>
      <c r="B2121" s="88" t="str">
        <f>'Cover Sheet'!$A$3</f>
        <v>[insert AFS Reporting Period]</v>
      </c>
      <c r="C2121" s="88" t="str">
        <f>'Cover Sheet'!$D$3</f>
        <v>[insert all medical and adult-use license record numbers covered by this AFS]</v>
      </c>
      <c r="D2121" s="88" t="str">
        <f>'Cover Sheet'!$A$6</f>
        <v>[insert name of firm]</v>
      </c>
      <c r="E2121" s="88" t="str">
        <f>'Cover Sheet'!$B$6</f>
        <v>[insert CPA name]</v>
      </c>
      <c r="F2121" s="88" t="str">
        <f>'Cover Sheet'!$B$8</f>
        <v>[insert CPA license number]</v>
      </c>
      <c r="G2121" s="88" t="str">
        <f>'Cover Sheet'!$D$6</f>
        <v>[insert direct email address]</v>
      </c>
      <c r="H2121" s="88" t="str">
        <f>'Cover Sheet'!$D$8</f>
        <v>[insert direct phone number]</v>
      </c>
      <c r="I2121" s="88" t="str">
        <f>'Cover Sheet'!$D$10</f>
        <v>[insert firm mailing address]</v>
      </c>
      <c r="J2121" s="88" t="str">
        <f>'Licensee Info'!$E$2</f>
        <v>Report not attested to correctly</v>
      </c>
      <c r="K2121" t="s">
        <v>310</v>
      </c>
      <c r="L2121">
        <v>1</v>
      </c>
      <c r="M2121">
        <v>2</v>
      </c>
      <c r="N2121">
        <v>10</v>
      </c>
      <c r="O2121">
        <v>9</v>
      </c>
      <c r="R2121" t="str">
        <f ca="1">'E6 - Other Vendors'!$C$306</f>
        <v>[Autofilled based on inputs from part 1]</v>
      </c>
      <c r="S2121">
        <v>0</v>
      </c>
      <c r="T2121">
        <v>0</v>
      </c>
      <c r="U2121">
        <v>0</v>
      </c>
      <c r="V2121">
        <v>0</v>
      </c>
      <c r="W2121">
        <v>0</v>
      </c>
      <c r="X2121">
        <v>0</v>
      </c>
      <c r="Y2121">
        <v>0</v>
      </c>
      <c r="Z2121">
        <v>0</v>
      </c>
      <c r="AA2121">
        <v>0</v>
      </c>
      <c r="AB2121">
        <v>0</v>
      </c>
      <c r="AC2121">
        <v>0</v>
      </c>
      <c r="AD2121">
        <v>0</v>
      </c>
      <c r="AJ2121" cm="1">
        <f t="array" aca="1" ref="AJ2121" ca="1">IF(OR(COUNTIF(R2121,$AZ$2:$AZ$19)),0,1)</f>
        <v>0</v>
      </c>
      <c r="AK2121" cm="1">
        <f t="array" ref="AK2121">IF(OR(COUNTIF(S2121,$AZ$2:$AZ$19)),0,1)</f>
        <v>0</v>
      </c>
      <c r="AL2121" cm="1">
        <f t="array" ref="AL2121">IF(OR(COUNTIF(T2121,$AZ$2:$AZ$19)),0,1)</f>
        <v>0</v>
      </c>
      <c r="AM2121" cm="1">
        <f t="array" ref="AM2121">IF(OR(COUNTIF(U2121,$AZ$2:$AZ$19)),0,1)</f>
        <v>0</v>
      </c>
      <c r="AN2121" cm="1">
        <f t="array" ref="AN2121">IF(OR(COUNTIF(V2121,$AZ$2:$AZ$19)),0,1)</f>
        <v>0</v>
      </c>
      <c r="AO2121" cm="1">
        <f t="array" ref="AO2121">IF(OR(COUNTIF(W2121,$AZ$2:$AZ$19)),0,1)</f>
        <v>0</v>
      </c>
      <c r="AP2121" cm="1">
        <f t="array" ref="AP2121">IF(OR(COUNTIF(X2121,$AZ$2:$AZ$19)),0,1)</f>
        <v>0</v>
      </c>
      <c r="AQ2121" cm="1">
        <f t="array" ref="AQ2121">IF(OR(COUNTIF(Y2121,$AZ$2:$AZ$19)),0,1)</f>
        <v>0</v>
      </c>
      <c r="AR2121" cm="1">
        <f t="array" ref="AR2121">IF(OR(COUNTIF(Z2121,$AZ$2:$AZ$19)),0,1)</f>
        <v>0</v>
      </c>
      <c r="AS2121" cm="1">
        <f t="array" ref="AS2121">IF(OR(COUNTIF(AA2121,$AZ$2:$AZ$19)),0,1)</f>
        <v>0</v>
      </c>
      <c r="AT2121" cm="1">
        <f t="array" ref="AT2121">IF(OR(COUNTIF(AB2121,$AZ$2:$AZ$19)),0,1)</f>
        <v>0</v>
      </c>
      <c r="AU2121" cm="1">
        <f t="array" ref="AU2121">IF(OR(COUNTIF(AC2121,$AZ$2:$AZ$19)),0,1)</f>
        <v>0</v>
      </c>
      <c r="AV2121" cm="1">
        <f t="array" ref="AV2121">IF(OR(COUNTIF(AD2121,$AZ$2:$AZ$19)),0,1)</f>
        <v>0</v>
      </c>
      <c r="AX2121">
        <f t="shared" ca="1" si="37"/>
        <v>0</v>
      </c>
    </row>
    <row r="2122" spans="1:50" x14ac:dyDescent="0.3">
      <c r="A2122" s="88" t="str" cm="1">
        <f t="array" aca="1" ref="A2122" ca="1">IF(AX2122&gt;0,'Licensee Info'!$A$2:$A$2,"#N/A")</f>
        <v>#N/A</v>
      </c>
      <c r="B2122" s="88" t="str">
        <f>'Cover Sheet'!$A$3</f>
        <v>[insert AFS Reporting Period]</v>
      </c>
      <c r="C2122" s="88" t="str">
        <f>'Cover Sheet'!$D$3</f>
        <v>[insert all medical and adult-use license record numbers covered by this AFS]</v>
      </c>
      <c r="D2122" s="88" t="str">
        <f>'Cover Sheet'!$A$6</f>
        <v>[insert name of firm]</v>
      </c>
      <c r="E2122" s="88" t="str">
        <f>'Cover Sheet'!$B$6</f>
        <v>[insert CPA name]</v>
      </c>
      <c r="F2122" s="88" t="str">
        <f>'Cover Sheet'!$B$8</f>
        <v>[insert CPA license number]</v>
      </c>
      <c r="G2122" s="88" t="str">
        <f>'Cover Sheet'!$D$6</f>
        <v>[insert direct email address]</v>
      </c>
      <c r="H2122" s="88" t="str">
        <f>'Cover Sheet'!$D$8</f>
        <v>[insert direct phone number]</v>
      </c>
      <c r="I2122" s="88" t="str">
        <f>'Cover Sheet'!$D$10</f>
        <v>[insert firm mailing address]</v>
      </c>
      <c r="J2122" s="88" t="str">
        <f>'Licensee Info'!$E$2</f>
        <v>Report not attested to correctly</v>
      </c>
      <c r="K2122" s="91" t="s">
        <v>310</v>
      </c>
      <c r="L2122" s="91">
        <v>1</v>
      </c>
      <c r="M2122" s="91">
        <v>2</v>
      </c>
      <c r="N2122" s="91">
        <v>10</v>
      </c>
      <c r="O2122" s="91">
        <v>10</v>
      </c>
      <c r="P2122" s="91"/>
      <c r="Q2122" s="91"/>
      <c r="R2122" s="91" t="str">
        <f ca="1">'E6 - Other Vendors'!$C$306</f>
        <v>[Autofilled based on inputs from part 1]</v>
      </c>
      <c r="S2122" s="91">
        <v>0</v>
      </c>
      <c r="T2122" s="91">
        <v>0</v>
      </c>
      <c r="U2122" s="91">
        <v>0</v>
      </c>
      <c r="V2122" s="91">
        <v>0</v>
      </c>
      <c r="W2122" s="91">
        <v>0</v>
      </c>
      <c r="X2122" s="91">
        <v>0</v>
      </c>
      <c r="Y2122" s="91">
        <v>0</v>
      </c>
      <c r="Z2122" s="91">
        <v>0</v>
      </c>
      <c r="AA2122" s="91">
        <v>0</v>
      </c>
      <c r="AB2122" s="91">
        <v>0</v>
      </c>
      <c r="AC2122" s="91">
        <v>0</v>
      </c>
      <c r="AD2122" s="91">
        <v>0</v>
      </c>
      <c r="AE2122" s="91"/>
      <c r="AF2122" s="91"/>
      <c r="AG2122" s="91"/>
      <c r="AH2122" s="91"/>
      <c r="AJ2122" cm="1">
        <f t="array" aca="1" ref="AJ2122" ca="1">IF(OR(COUNTIF(R2122,$AZ$2:$AZ$19)),0,1)</f>
        <v>0</v>
      </c>
      <c r="AK2122" cm="1">
        <f t="array" ref="AK2122">IF(OR(COUNTIF(S2122,$AZ$2:$AZ$19)),0,1)</f>
        <v>0</v>
      </c>
      <c r="AL2122" cm="1">
        <f t="array" ref="AL2122">IF(OR(COUNTIF(T2122,$AZ$2:$AZ$19)),0,1)</f>
        <v>0</v>
      </c>
      <c r="AM2122" cm="1">
        <f t="array" ref="AM2122">IF(OR(COUNTIF(U2122,$AZ$2:$AZ$19)),0,1)</f>
        <v>0</v>
      </c>
      <c r="AN2122" cm="1">
        <f t="array" ref="AN2122">IF(OR(COUNTIF(V2122,$AZ$2:$AZ$19)),0,1)</f>
        <v>0</v>
      </c>
      <c r="AO2122" cm="1">
        <f t="array" ref="AO2122">IF(OR(COUNTIF(W2122,$AZ$2:$AZ$19)),0,1)</f>
        <v>0</v>
      </c>
      <c r="AP2122" cm="1">
        <f t="array" ref="AP2122">IF(OR(COUNTIF(X2122,$AZ$2:$AZ$19)),0,1)</f>
        <v>0</v>
      </c>
      <c r="AQ2122" cm="1">
        <f t="array" ref="AQ2122">IF(OR(COUNTIF(Y2122,$AZ$2:$AZ$19)),0,1)</f>
        <v>0</v>
      </c>
      <c r="AR2122" cm="1">
        <f t="array" ref="AR2122">IF(OR(COUNTIF(Z2122,$AZ$2:$AZ$19)),0,1)</f>
        <v>0</v>
      </c>
      <c r="AS2122" cm="1">
        <f t="array" ref="AS2122">IF(OR(COUNTIF(AA2122,$AZ$2:$AZ$19)),0,1)</f>
        <v>0</v>
      </c>
      <c r="AT2122" cm="1">
        <f t="array" ref="AT2122">IF(OR(COUNTIF(AB2122,$AZ$2:$AZ$19)),0,1)</f>
        <v>0</v>
      </c>
      <c r="AU2122" cm="1">
        <f t="array" ref="AU2122">IF(OR(COUNTIF(AC2122,$AZ$2:$AZ$19)),0,1)</f>
        <v>0</v>
      </c>
      <c r="AV2122" cm="1">
        <f t="array" ref="AV2122">IF(OR(COUNTIF(AD2122,$AZ$2:$AZ$19)),0,1)</f>
        <v>0</v>
      </c>
      <c r="AX2122">
        <f t="shared" ca="1" si="37"/>
        <v>0</v>
      </c>
    </row>
    <row r="2123" spans="1:50" x14ac:dyDescent="0.3">
      <c r="A2123" s="92" t="str" cm="1">
        <f t="array" aca="1" ref="A2123" ca="1">IF(AX2123&gt;0,'Licensee Info'!$A$2:$A$2,"#N/A")</f>
        <v>#N/A</v>
      </c>
      <c r="B2123" s="88" t="str">
        <f>'Cover Sheet'!$A$3</f>
        <v>[insert AFS Reporting Period]</v>
      </c>
      <c r="C2123" s="88" t="str">
        <f>'Cover Sheet'!$D$3</f>
        <v>[insert all medical and adult-use license record numbers covered by this AFS]</v>
      </c>
      <c r="D2123" s="88" t="str">
        <f>'Cover Sheet'!$A$6</f>
        <v>[insert name of firm]</v>
      </c>
      <c r="E2123" s="88" t="str">
        <f>'Cover Sheet'!$B$6</f>
        <v>[insert CPA name]</v>
      </c>
      <c r="F2123" s="88" t="str">
        <f>'Cover Sheet'!$B$8</f>
        <v>[insert CPA license number]</v>
      </c>
      <c r="G2123" s="88" t="str">
        <f>'Cover Sheet'!$D$6</f>
        <v>[insert direct email address]</v>
      </c>
      <c r="H2123" s="88" t="str">
        <f>'Cover Sheet'!$D$8</f>
        <v>[insert direct phone number]</v>
      </c>
      <c r="I2123" s="88" t="str">
        <f>'Cover Sheet'!$D$10</f>
        <v>[insert firm mailing address]</v>
      </c>
      <c r="J2123" s="88" t="str">
        <f>'Licensee Info'!$E$2</f>
        <v>Report not attested to correctly</v>
      </c>
      <c r="K2123" t="s">
        <v>310</v>
      </c>
      <c r="L2123">
        <v>1</v>
      </c>
      <c r="M2123">
        <v>2</v>
      </c>
      <c r="N2123">
        <v>10</v>
      </c>
      <c r="O2123">
        <v>11</v>
      </c>
      <c r="R2123" t="str">
        <f ca="1">'E6 - Other Vendors'!$C$306</f>
        <v>[Autofilled based on inputs from part 1]</v>
      </c>
      <c r="S2123">
        <v>0</v>
      </c>
      <c r="T2123">
        <v>0</v>
      </c>
      <c r="U2123">
        <v>0</v>
      </c>
      <c r="V2123">
        <v>0</v>
      </c>
      <c r="W2123">
        <v>0</v>
      </c>
      <c r="X2123">
        <v>0</v>
      </c>
      <c r="Y2123">
        <v>0</v>
      </c>
      <c r="Z2123">
        <v>0</v>
      </c>
      <c r="AA2123">
        <v>0</v>
      </c>
      <c r="AB2123">
        <v>0</v>
      </c>
      <c r="AC2123">
        <v>0</v>
      </c>
      <c r="AD2123">
        <v>0</v>
      </c>
      <c r="AJ2123" cm="1">
        <f t="array" aca="1" ref="AJ2123" ca="1">IF(OR(COUNTIF(R2123,$AZ$2:$AZ$19)),0,1)</f>
        <v>0</v>
      </c>
      <c r="AK2123" cm="1">
        <f t="array" ref="AK2123">IF(OR(COUNTIF(S2123,$AZ$2:$AZ$19)),0,1)</f>
        <v>0</v>
      </c>
      <c r="AL2123" cm="1">
        <f t="array" ref="AL2123">IF(OR(COUNTIF(T2123,$AZ$2:$AZ$19)),0,1)</f>
        <v>0</v>
      </c>
      <c r="AM2123" cm="1">
        <f t="array" ref="AM2123">IF(OR(COUNTIF(U2123,$AZ$2:$AZ$19)),0,1)</f>
        <v>0</v>
      </c>
      <c r="AN2123" cm="1">
        <f t="array" ref="AN2123">IF(OR(COUNTIF(V2123,$AZ$2:$AZ$19)),0,1)</f>
        <v>0</v>
      </c>
      <c r="AO2123" cm="1">
        <f t="array" ref="AO2123">IF(OR(COUNTIF(W2123,$AZ$2:$AZ$19)),0,1)</f>
        <v>0</v>
      </c>
      <c r="AP2123" cm="1">
        <f t="array" ref="AP2123">IF(OR(COUNTIF(X2123,$AZ$2:$AZ$19)),0,1)</f>
        <v>0</v>
      </c>
      <c r="AQ2123" cm="1">
        <f t="array" ref="AQ2123">IF(OR(COUNTIF(Y2123,$AZ$2:$AZ$19)),0,1)</f>
        <v>0</v>
      </c>
      <c r="AR2123" cm="1">
        <f t="array" ref="AR2123">IF(OR(COUNTIF(Z2123,$AZ$2:$AZ$19)),0,1)</f>
        <v>0</v>
      </c>
      <c r="AS2123" cm="1">
        <f t="array" ref="AS2123">IF(OR(COUNTIF(AA2123,$AZ$2:$AZ$19)),0,1)</f>
        <v>0</v>
      </c>
      <c r="AT2123" cm="1">
        <f t="array" ref="AT2123">IF(OR(COUNTIF(AB2123,$AZ$2:$AZ$19)),0,1)</f>
        <v>0</v>
      </c>
      <c r="AU2123" cm="1">
        <f t="array" ref="AU2123">IF(OR(COUNTIF(AC2123,$AZ$2:$AZ$19)),0,1)</f>
        <v>0</v>
      </c>
      <c r="AV2123" cm="1">
        <f t="array" ref="AV2123">IF(OR(COUNTIF(AD2123,$AZ$2:$AZ$19)),0,1)</f>
        <v>0</v>
      </c>
      <c r="AX2123">
        <f t="shared" ca="1" si="37"/>
        <v>0</v>
      </c>
    </row>
    <row r="2124" spans="1:50" x14ac:dyDescent="0.3">
      <c r="A2124" s="88" t="str" cm="1">
        <f t="array" aca="1" ref="A2124" ca="1">IF(AX2124&gt;0,'Licensee Info'!$A$2:$A$2,"#N/A")</f>
        <v>#N/A</v>
      </c>
      <c r="B2124" s="88" t="str">
        <f>'Cover Sheet'!$A$3</f>
        <v>[insert AFS Reporting Period]</v>
      </c>
      <c r="C2124" s="88" t="str">
        <f>'Cover Sheet'!$D$3</f>
        <v>[insert all medical and adult-use license record numbers covered by this AFS]</v>
      </c>
      <c r="D2124" s="88" t="str">
        <f>'Cover Sheet'!$A$6</f>
        <v>[insert name of firm]</v>
      </c>
      <c r="E2124" s="88" t="str">
        <f>'Cover Sheet'!$B$6</f>
        <v>[insert CPA name]</v>
      </c>
      <c r="F2124" s="88" t="str">
        <f>'Cover Sheet'!$B$8</f>
        <v>[insert CPA license number]</v>
      </c>
      <c r="G2124" s="88" t="str">
        <f>'Cover Sheet'!$D$6</f>
        <v>[insert direct email address]</v>
      </c>
      <c r="H2124" s="88" t="str">
        <f>'Cover Sheet'!$D$8</f>
        <v>[insert direct phone number]</v>
      </c>
      <c r="I2124" s="88" t="str">
        <f>'Cover Sheet'!$D$10</f>
        <v>[insert firm mailing address]</v>
      </c>
      <c r="J2124" s="88" t="str">
        <f>'Licensee Info'!$E$2</f>
        <v>Report not attested to correctly</v>
      </c>
      <c r="K2124" s="91" t="s">
        <v>310</v>
      </c>
      <c r="L2124" s="91">
        <v>1</v>
      </c>
      <c r="M2124" s="91">
        <v>2</v>
      </c>
      <c r="N2124" s="91">
        <v>10</v>
      </c>
      <c r="O2124" s="91">
        <v>12</v>
      </c>
      <c r="P2124" s="91"/>
      <c r="Q2124" s="91"/>
      <c r="R2124" s="91" t="str">
        <f ca="1">'E6 - Other Vendors'!$C$306</f>
        <v>[Autofilled based on inputs from part 1]</v>
      </c>
      <c r="S2124" s="91">
        <v>0</v>
      </c>
      <c r="T2124" s="91">
        <v>0</v>
      </c>
      <c r="U2124" s="91">
        <v>0</v>
      </c>
      <c r="V2124" s="91">
        <v>0</v>
      </c>
      <c r="W2124" s="91">
        <v>0</v>
      </c>
      <c r="X2124" s="91">
        <v>0</v>
      </c>
      <c r="Y2124" s="91">
        <v>0</v>
      </c>
      <c r="Z2124" s="91">
        <v>0</v>
      </c>
      <c r="AA2124" s="91">
        <v>0</v>
      </c>
      <c r="AB2124" s="91">
        <v>0</v>
      </c>
      <c r="AC2124" s="91">
        <v>0</v>
      </c>
      <c r="AD2124" s="91">
        <v>0</v>
      </c>
      <c r="AE2124" s="91"/>
      <c r="AF2124" s="91"/>
      <c r="AG2124" s="91"/>
      <c r="AH2124" s="91"/>
      <c r="AJ2124" cm="1">
        <f t="array" aca="1" ref="AJ2124" ca="1">IF(OR(COUNTIF(R2124,$AZ$2:$AZ$19)),0,1)</f>
        <v>0</v>
      </c>
      <c r="AK2124" cm="1">
        <f t="array" ref="AK2124">IF(OR(COUNTIF(S2124,$AZ$2:$AZ$19)),0,1)</f>
        <v>0</v>
      </c>
      <c r="AL2124" cm="1">
        <f t="array" ref="AL2124">IF(OR(COUNTIF(T2124,$AZ$2:$AZ$19)),0,1)</f>
        <v>0</v>
      </c>
      <c r="AM2124" cm="1">
        <f t="array" ref="AM2124">IF(OR(COUNTIF(U2124,$AZ$2:$AZ$19)),0,1)</f>
        <v>0</v>
      </c>
      <c r="AN2124" cm="1">
        <f t="array" ref="AN2124">IF(OR(COUNTIF(V2124,$AZ$2:$AZ$19)),0,1)</f>
        <v>0</v>
      </c>
      <c r="AO2124" cm="1">
        <f t="array" ref="AO2124">IF(OR(COUNTIF(W2124,$AZ$2:$AZ$19)),0,1)</f>
        <v>0</v>
      </c>
      <c r="AP2124" cm="1">
        <f t="array" ref="AP2124">IF(OR(COUNTIF(X2124,$AZ$2:$AZ$19)),0,1)</f>
        <v>0</v>
      </c>
      <c r="AQ2124" cm="1">
        <f t="array" ref="AQ2124">IF(OR(COUNTIF(Y2124,$AZ$2:$AZ$19)),0,1)</f>
        <v>0</v>
      </c>
      <c r="AR2124" cm="1">
        <f t="array" ref="AR2124">IF(OR(COUNTIF(Z2124,$AZ$2:$AZ$19)),0,1)</f>
        <v>0</v>
      </c>
      <c r="AS2124" cm="1">
        <f t="array" ref="AS2124">IF(OR(COUNTIF(AA2124,$AZ$2:$AZ$19)),0,1)</f>
        <v>0</v>
      </c>
      <c r="AT2124" cm="1">
        <f t="array" ref="AT2124">IF(OR(COUNTIF(AB2124,$AZ$2:$AZ$19)),0,1)</f>
        <v>0</v>
      </c>
      <c r="AU2124" cm="1">
        <f t="array" ref="AU2124">IF(OR(COUNTIF(AC2124,$AZ$2:$AZ$19)),0,1)</f>
        <v>0</v>
      </c>
      <c r="AV2124" cm="1">
        <f t="array" ref="AV2124">IF(OR(COUNTIF(AD2124,$AZ$2:$AZ$19)),0,1)</f>
        <v>0</v>
      </c>
      <c r="AX2124">
        <f t="shared" ca="1" si="37"/>
        <v>0</v>
      </c>
    </row>
    <row r="2125" spans="1:50" x14ac:dyDescent="0.3">
      <c r="A2125" s="92" t="str" cm="1">
        <f t="array" ref="A2125">IF(AX2125&gt;0,'Licensee Info'!$A$2:$A$2,"#N/A")</f>
        <v>#N/A</v>
      </c>
      <c r="B2125" s="88" t="str">
        <f>'Cover Sheet'!$A$3</f>
        <v>[insert AFS Reporting Period]</v>
      </c>
      <c r="C2125" s="88" t="str">
        <f>'Cover Sheet'!$D$3</f>
        <v>[insert all medical and adult-use license record numbers covered by this AFS]</v>
      </c>
      <c r="D2125" s="88" t="str">
        <f>'Cover Sheet'!$A$6</f>
        <v>[insert name of firm]</v>
      </c>
      <c r="E2125" s="88" t="str">
        <f>'Cover Sheet'!$B$6</f>
        <v>[insert CPA name]</v>
      </c>
      <c r="F2125" s="88" t="str">
        <f>'Cover Sheet'!$B$8</f>
        <v>[insert CPA license number]</v>
      </c>
      <c r="G2125" s="88" t="str">
        <f>'Cover Sheet'!$D$6</f>
        <v>[insert direct email address]</v>
      </c>
      <c r="H2125" s="88" t="str">
        <f>'Cover Sheet'!$D$8</f>
        <v>[insert direct phone number]</v>
      </c>
      <c r="I2125" s="88" t="str">
        <f>'Cover Sheet'!$D$10</f>
        <v>[insert firm mailing address]</v>
      </c>
      <c r="J2125" s="88" t="str">
        <f>'Licensee Info'!$E$2</f>
        <v>Report not attested to correctly</v>
      </c>
      <c r="K2125" t="s">
        <v>310</v>
      </c>
      <c r="L2125">
        <v>1</v>
      </c>
      <c r="M2125" t="s">
        <v>284</v>
      </c>
      <c r="N2125">
        <v>10</v>
      </c>
      <c r="O2125">
        <v>1</v>
      </c>
      <c r="R2125" cm="1">
        <f t="array" ref="R2125:W2134">'E6 - Other Vendors'!$A$322:$F$331</f>
        <v>0</v>
      </c>
      <c r="S2125">
        <v>0</v>
      </c>
      <c r="T2125">
        <v>0</v>
      </c>
      <c r="U2125">
        <v>0</v>
      </c>
      <c r="V2125">
        <v>0</v>
      </c>
      <c r="W2125">
        <v>0</v>
      </c>
      <c r="X2125">
        <v>0</v>
      </c>
      <c r="Y2125">
        <v>0</v>
      </c>
      <c r="Z2125">
        <v>0</v>
      </c>
      <c r="AA2125">
        <v>0</v>
      </c>
      <c r="AB2125">
        <v>0</v>
      </c>
      <c r="AC2125">
        <v>0</v>
      </c>
      <c r="AD2125">
        <v>0</v>
      </c>
      <c r="AJ2125" cm="1">
        <f t="array" ref="AJ2125">IF(OR(COUNTIF(R2125,$AZ$2:$AZ$19)),0,1)</f>
        <v>0</v>
      </c>
      <c r="AK2125" cm="1">
        <f t="array" ref="AK2125">IF(OR(COUNTIF(S2125,$AZ$2:$AZ$19)),0,1)</f>
        <v>0</v>
      </c>
      <c r="AL2125" cm="1">
        <f t="array" ref="AL2125">IF(OR(COUNTIF(T2125,$AZ$2:$AZ$19)),0,1)</f>
        <v>0</v>
      </c>
      <c r="AM2125" cm="1">
        <f t="array" ref="AM2125">IF(OR(COUNTIF(U2125,$AZ$2:$AZ$19)),0,1)</f>
        <v>0</v>
      </c>
      <c r="AN2125" cm="1">
        <f t="array" ref="AN2125">IF(OR(COUNTIF(V2125,$AZ$2:$AZ$19)),0,1)</f>
        <v>0</v>
      </c>
      <c r="AO2125" cm="1">
        <f t="array" ref="AO2125">IF(OR(COUNTIF(W2125,$AZ$2:$AZ$19)),0,1)</f>
        <v>0</v>
      </c>
      <c r="AP2125" cm="1">
        <f t="array" ref="AP2125">IF(OR(COUNTIF(X2125,$AZ$2:$AZ$19)),0,1)</f>
        <v>0</v>
      </c>
      <c r="AQ2125" cm="1">
        <f t="array" ref="AQ2125">IF(OR(COUNTIF(Y2125,$AZ$2:$AZ$19)),0,1)</f>
        <v>0</v>
      </c>
      <c r="AR2125" cm="1">
        <f t="array" ref="AR2125">IF(OR(COUNTIF(Z2125,$AZ$2:$AZ$19)),0,1)</f>
        <v>0</v>
      </c>
      <c r="AS2125" cm="1">
        <f t="array" ref="AS2125">IF(OR(COUNTIF(AA2125,$AZ$2:$AZ$19)),0,1)</f>
        <v>0</v>
      </c>
      <c r="AT2125" cm="1">
        <f t="array" ref="AT2125">IF(OR(COUNTIF(AB2125,$AZ$2:$AZ$19)),0,1)</f>
        <v>0</v>
      </c>
      <c r="AU2125" cm="1">
        <f t="array" ref="AU2125">IF(OR(COUNTIF(AC2125,$AZ$2:$AZ$19)),0,1)</f>
        <v>0</v>
      </c>
      <c r="AV2125" cm="1">
        <f t="array" ref="AV2125">IF(OR(COUNTIF(AD2125,$AZ$2:$AZ$19)),0,1)</f>
        <v>0</v>
      </c>
      <c r="AX2125">
        <f t="shared" si="37"/>
        <v>0</v>
      </c>
    </row>
    <row r="2126" spans="1:50" x14ac:dyDescent="0.3">
      <c r="A2126" s="88" t="str" cm="1">
        <f t="array" ref="A2126">IF(AX2126&gt;0,'Licensee Info'!$A$2:$A$2,"#N/A")</f>
        <v>#N/A</v>
      </c>
      <c r="B2126" s="88" t="str">
        <f>'Cover Sheet'!$A$3</f>
        <v>[insert AFS Reporting Period]</v>
      </c>
      <c r="C2126" s="88" t="str">
        <f>'Cover Sheet'!$D$3</f>
        <v>[insert all medical and adult-use license record numbers covered by this AFS]</v>
      </c>
      <c r="D2126" s="88" t="str">
        <f>'Cover Sheet'!$A$6</f>
        <v>[insert name of firm]</v>
      </c>
      <c r="E2126" s="88" t="str">
        <f>'Cover Sheet'!$B$6</f>
        <v>[insert CPA name]</v>
      </c>
      <c r="F2126" s="88" t="str">
        <f>'Cover Sheet'!$B$8</f>
        <v>[insert CPA license number]</v>
      </c>
      <c r="G2126" s="88" t="str">
        <f>'Cover Sheet'!$D$6</f>
        <v>[insert direct email address]</v>
      </c>
      <c r="H2126" s="88" t="str">
        <f>'Cover Sheet'!$D$8</f>
        <v>[insert direct phone number]</v>
      </c>
      <c r="I2126" s="88" t="str">
        <f>'Cover Sheet'!$D$10</f>
        <v>[insert firm mailing address]</v>
      </c>
      <c r="J2126" s="88" t="str">
        <f>'Licensee Info'!$E$2</f>
        <v>Report not attested to correctly</v>
      </c>
      <c r="K2126" s="91" t="s">
        <v>310</v>
      </c>
      <c r="L2126" s="91">
        <v>1</v>
      </c>
      <c r="M2126" s="91" t="s">
        <v>284</v>
      </c>
      <c r="N2126" s="91">
        <v>10</v>
      </c>
      <c r="O2126" s="91">
        <v>2</v>
      </c>
      <c r="P2126" s="91"/>
      <c r="Q2126" s="91"/>
      <c r="R2126" s="91">
        <v>0</v>
      </c>
      <c r="S2126" s="91">
        <v>0</v>
      </c>
      <c r="T2126" s="91">
        <v>0</v>
      </c>
      <c r="U2126" s="91">
        <v>0</v>
      </c>
      <c r="V2126" s="91">
        <v>0</v>
      </c>
      <c r="W2126" s="91">
        <v>0</v>
      </c>
      <c r="X2126" s="91">
        <v>0</v>
      </c>
      <c r="Y2126" s="91">
        <v>0</v>
      </c>
      <c r="Z2126" s="91">
        <v>0</v>
      </c>
      <c r="AA2126" s="91">
        <v>0</v>
      </c>
      <c r="AB2126" s="91">
        <v>0</v>
      </c>
      <c r="AC2126" s="91">
        <v>0</v>
      </c>
      <c r="AD2126" s="91">
        <v>0</v>
      </c>
      <c r="AE2126" s="91"/>
      <c r="AF2126" s="91"/>
      <c r="AG2126" s="91"/>
      <c r="AH2126" s="91"/>
      <c r="AJ2126" cm="1">
        <f t="array" ref="AJ2126">IF(OR(COUNTIF(R2126,$AZ$2:$AZ$19)),0,1)</f>
        <v>0</v>
      </c>
      <c r="AK2126" cm="1">
        <f t="array" ref="AK2126">IF(OR(COUNTIF(S2126,$AZ$2:$AZ$19)),0,1)</f>
        <v>0</v>
      </c>
      <c r="AL2126" cm="1">
        <f t="array" ref="AL2126">IF(OR(COUNTIF(T2126,$AZ$2:$AZ$19)),0,1)</f>
        <v>0</v>
      </c>
      <c r="AM2126" cm="1">
        <f t="array" ref="AM2126">IF(OR(COUNTIF(U2126,$AZ$2:$AZ$19)),0,1)</f>
        <v>0</v>
      </c>
      <c r="AN2126" cm="1">
        <f t="array" ref="AN2126">IF(OR(COUNTIF(V2126,$AZ$2:$AZ$19)),0,1)</f>
        <v>0</v>
      </c>
      <c r="AO2126" cm="1">
        <f t="array" ref="AO2126">IF(OR(COUNTIF(W2126,$AZ$2:$AZ$19)),0,1)</f>
        <v>0</v>
      </c>
      <c r="AP2126" cm="1">
        <f t="array" ref="AP2126">IF(OR(COUNTIF(X2126,$AZ$2:$AZ$19)),0,1)</f>
        <v>0</v>
      </c>
      <c r="AQ2126" cm="1">
        <f t="array" ref="AQ2126">IF(OR(COUNTIF(Y2126,$AZ$2:$AZ$19)),0,1)</f>
        <v>0</v>
      </c>
      <c r="AR2126" cm="1">
        <f t="array" ref="AR2126">IF(OR(COUNTIF(Z2126,$AZ$2:$AZ$19)),0,1)</f>
        <v>0</v>
      </c>
      <c r="AS2126" cm="1">
        <f t="array" ref="AS2126">IF(OR(COUNTIF(AA2126,$AZ$2:$AZ$19)),0,1)</f>
        <v>0</v>
      </c>
      <c r="AT2126" cm="1">
        <f t="array" ref="AT2126">IF(OR(COUNTIF(AB2126,$AZ$2:$AZ$19)),0,1)</f>
        <v>0</v>
      </c>
      <c r="AU2126" cm="1">
        <f t="array" ref="AU2126">IF(OR(COUNTIF(AC2126,$AZ$2:$AZ$19)),0,1)</f>
        <v>0</v>
      </c>
      <c r="AV2126" cm="1">
        <f t="array" ref="AV2126">IF(OR(COUNTIF(AD2126,$AZ$2:$AZ$19)),0,1)</f>
        <v>0</v>
      </c>
      <c r="AX2126">
        <f t="shared" si="37"/>
        <v>0</v>
      </c>
    </row>
    <row r="2127" spans="1:50" x14ac:dyDescent="0.3">
      <c r="A2127" s="92" t="str" cm="1">
        <f t="array" ref="A2127">IF(AX2127&gt;0,'Licensee Info'!$A$2:$A$2,"#N/A")</f>
        <v>#N/A</v>
      </c>
      <c r="B2127" s="88" t="str">
        <f>'Cover Sheet'!$A$3</f>
        <v>[insert AFS Reporting Period]</v>
      </c>
      <c r="C2127" s="88" t="str">
        <f>'Cover Sheet'!$D$3</f>
        <v>[insert all medical and adult-use license record numbers covered by this AFS]</v>
      </c>
      <c r="D2127" s="88" t="str">
        <f>'Cover Sheet'!$A$6</f>
        <v>[insert name of firm]</v>
      </c>
      <c r="E2127" s="88" t="str">
        <f>'Cover Sheet'!$B$6</f>
        <v>[insert CPA name]</v>
      </c>
      <c r="F2127" s="88" t="str">
        <f>'Cover Sheet'!$B$8</f>
        <v>[insert CPA license number]</v>
      </c>
      <c r="G2127" s="88" t="str">
        <f>'Cover Sheet'!$D$6</f>
        <v>[insert direct email address]</v>
      </c>
      <c r="H2127" s="88" t="str">
        <f>'Cover Sheet'!$D$8</f>
        <v>[insert direct phone number]</v>
      </c>
      <c r="I2127" s="88" t="str">
        <f>'Cover Sheet'!$D$10</f>
        <v>[insert firm mailing address]</v>
      </c>
      <c r="J2127" s="88" t="str">
        <f>'Licensee Info'!$E$2</f>
        <v>Report not attested to correctly</v>
      </c>
      <c r="K2127" t="s">
        <v>310</v>
      </c>
      <c r="L2127">
        <v>1</v>
      </c>
      <c r="M2127" t="s">
        <v>284</v>
      </c>
      <c r="N2127">
        <v>10</v>
      </c>
      <c r="O2127">
        <v>3</v>
      </c>
      <c r="R2127">
        <v>0</v>
      </c>
      <c r="S2127">
        <v>0</v>
      </c>
      <c r="T2127">
        <v>0</v>
      </c>
      <c r="U2127">
        <v>0</v>
      </c>
      <c r="V2127">
        <v>0</v>
      </c>
      <c r="W2127">
        <v>0</v>
      </c>
      <c r="X2127">
        <v>0</v>
      </c>
      <c r="Y2127">
        <v>0</v>
      </c>
      <c r="Z2127">
        <v>0</v>
      </c>
      <c r="AA2127">
        <v>0</v>
      </c>
      <c r="AB2127">
        <v>0</v>
      </c>
      <c r="AC2127">
        <v>0</v>
      </c>
      <c r="AD2127">
        <v>0</v>
      </c>
      <c r="AJ2127" cm="1">
        <f t="array" ref="AJ2127">IF(OR(COUNTIF(R2127,$AZ$2:$AZ$19)),0,1)</f>
        <v>0</v>
      </c>
      <c r="AK2127" cm="1">
        <f t="array" ref="AK2127">IF(OR(COUNTIF(S2127,$AZ$2:$AZ$19)),0,1)</f>
        <v>0</v>
      </c>
      <c r="AL2127" cm="1">
        <f t="array" ref="AL2127">IF(OR(COUNTIF(T2127,$AZ$2:$AZ$19)),0,1)</f>
        <v>0</v>
      </c>
      <c r="AM2127" cm="1">
        <f t="array" ref="AM2127">IF(OR(COUNTIF(U2127,$AZ$2:$AZ$19)),0,1)</f>
        <v>0</v>
      </c>
      <c r="AN2127" cm="1">
        <f t="array" ref="AN2127">IF(OR(COUNTIF(V2127,$AZ$2:$AZ$19)),0,1)</f>
        <v>0</v>
      </c>
      <c r="AO2127" cm="1">
        <f t="array" ref="AO2127">IF(OR(COUNTIF(W2127,$AZ$2:$AZ$19)),0,1)</f>
        <v>0</v>
      </c>
      <c r="AP2127" cm="1">
        <f t="array" ref="AP2127">IF(OR(COUNTIF(X2127,$AZ$2:$AZ$19)),0,1)</f>
        <v>0</v>
      </c>
      <c r="AQ2127" cm="1">
        <f t="array" ref="AQ2127">IF(OR(COUNTIF(Y2127,$AZ$2:$AZ$19)),0,1)</f>
        <v>0</v>
      </c>
      <c r="AR2127" cm="1">
        <f t="array" ref="AR2127">IF(OR(COUNTIF(Z2127,$AZ$2:$AZ$19)),0,1)</f>
        <v>0</v>
      </c>
      <c r="AS2127" cm="1">
        <f t="array" ref="AS2127">IF(OR(COUNTIF(AA2127,$AZ$2:$AZ$19)),0,1)</f>
        <v>0</v>
      </c>
      <c r="AT2127" cm="1">
        <f t="array" ref="AT2127">IF(OR(COUNTIF(AB2127,$AZ$2:$AZ$19)),0,1)</f>
        <v>0</v>
      </c>
      <c r="AU2127" cm="1">
        <f t="array" ref="AU2127">IF(OR(COUNTIF(AC2127,$AZ$2:$AZ$19)),0,1)</f>
        <v>0</v>
      </c>
      <c r="AV2127" cm="1">
        <f t="array" ref="AV2127">IF(OR(COUNTIF(AD2127,$AZ$2:$AZ$19)),0,1)</f>
        <v>0</v>
      </c>
      <c r="AX2127">
        <f t="shared" ref="AX2127:AX2190" si="38">SUM(AJ2127:AV2127)</f>
        <v>0</v>
      </c>
    </row>
    <row r="2128" spans="1:50" x14ac:dyDescent="0.3">
      <c r="A2128" s="88" t="str" cm="1">
        <f t="array" ref="A2128">IF(AX2128&gt;0,'Licensee Info'!$A$2:$A$2,"#N/A")</f>
        <v>#N/A</v>
      </c>
      <c r="B2128" s="88" t="str">
        <f>'Cover Sheet'!$A$3</f>
        <v>[insert AFS Reporting Period]</v>
      </c>
      <c r="C2128" s="88" t="str">
        <f>'Cover Sheet'!$D$3</f>
        <v>[insert all medical and adult-use license record numbers covered by this AFS]</v>
      </c>
      <c r="D2128" s="88" t="str">
        <f>'Cover Sheet'!$A$6</f>
        <v>[insert name of firm]</v>
      </c>
      <c r="E2128" s="88" t="str">
        <f>'Cover Sheet'!$B$6</f>
        <v>[insert CPA name]</v>
      </c>
      <c r="F2128" s="88" t="str">
        <f>'Cover Sheet'!$B$8</f>
        <v>[insert CPA license number]</v>
      </c>
      <c r="G2128" s="88" t="str">
        <f>'Cover Sheet'!$D$6</f>
        <v>[insert direct email address]</v>
      </c>
      <c r="H2128" s="88" t="str">
        <f>'Cover Sheet'!$D$8</f>
        <v>[insert direct phone number]</v>
      </c>
      <c r="I2128" s="88" t="str">
        <f>'Cover Sheet'!$D$10</f>
        <v>[insert firm mailing address]</v>
      </c>
      <c r="J2128" s="88" t="str">
        <f>'Licensee Info'!$E$2</f>
        <v>Report not attested to correctly</v>
      </c>
      <c r="K2128" s="91" t="s">
        <v>310</v>
      </c>
      <c r="L2128" s="91">
        <v>1</v>
      </c>
      <c r="M2128" s="91" t="s">
        <v>284</v>
      </c>
      <c r="N2128" s="91">
        <v>10</v>
      </c>
      <c r="O2128" s="91">
        <v>4</v>
      </c>
      <c r="P2128" s="91"/>
      <c r="Q2128" s="91"/>
      <c r="R2128" s="91">
        <v>0</v>
      </c>
      <c r="S2128" s="91">
        <v>0</v>
      </c>
      <c r="T2128" s="91">
        <v>0</v>
      </c>
      <c r="U2128" s="91">
        <v>0</v>
      </c>
      <c r="V2128" s="91">
        <v>0</v>
      </c>
      <c r="W2128" s="91">
        <v>0</v>
      </c>
      <c r="X2128" s="91">
        <v>0</v>
      </c>
      <c r="Y2128" s="91">
        <v>0</v>
      </c>
      <c r="Z2128" s="91">
        <v>0</v>
      </c>
      <c r="AA2128" s="91">
        <v>0</v>
      </c>
      <c r="AB2128" s="91">
        <v>0</v>
      </c>
      <c r="AC2128" s="91">
        <v>0</v>
      </c>
      <c r="AD2128" s="91">
        <v>0</v>
      </c>
      <c r="AE2128" s="91"/>
      <c r="AF2128" s="91"/>
      <c r="AG2128" s="91"/>
      <c r="AH2128" s="91"/>
      <c r="AJ2128" cm="1">
        <f t="array" ref="AJ2128">IF(OR(COUNTIF(R2128,$AZ$2:$AZ$19)),0,1)</f>
        <v>0</v>
      </c>
      <c r="AK2128" cm="1">
        <f t="array" ref="AK2128">IF(OR(COUNTIF(S2128,$AZ$2:$AZ$19)),0,1)</f>
        <v>0</v>
      </c>
      <c r="AL2128" cm="1">
        <f t="array" ref="AL2128">IF(OR(COUNTIF(T2128,$AZ$2:$AZ$19)),0,1)</f>
        <v>0</v>
      </c>
      <c r="AM2128" cm="1">
        <f t="array" ref="AM2128">IF(OR(COUNTIF(U2128,$AZ$2:$AZ$19)),0,1)</f>
        <v>0</v>
      </c>
      <c r="AN2128" cm="1">
        <f t="array" ref="AN2128">IF(OR(COUNTIF(V2128,$AZ$2:$AZ$19)),0,1)</f>
        <v>0</v>
      </c>
      <c r="AO2128" cm="1">
        <f t="array" ref="AO2128">IF(OR(COUNTIF(W2128,$AZ$2:$AZ$19)),0,1)</f>
        <v>0</v>
      </c>
      <c r="AP2128" cm="1">
        <f t="array" ref="AP2128">IF(OR(COUNTIF(X2128,$AZ$2:$AZ$19)),0,1)</f>
        <v>0</v>
      </c>
      <c r="AQ2128" cm="1">
        <f t="array" ref="AQ2128">IF(OR(COUNTIF(Y2128,$AZ$2:$AZ$19)),0,1)</f>
        <v>0</v>
      </c>
      <c r="AR2128" cm="1">
        <f t="array" ref="AR2128">IF(OR(COUNTIF(Z2128,$AZ$2:$AZ$19)),0,1)</f>
        <v>0</v>
      </c>
      <c r="AS2128" cm="1">
        <f t="array" ref="AS2128">IF(OR(COUNTIF(AA2128,$AZ$2:$AZ$19)),0,1)</f>
        <v>0</v>
      </c>
      <c r="AT2128" cm="1">
        <f t="array" ref="AT2128">IF(OR(COUNTIF(AB2128,$AZ$2:$AZ$19)),0,1)</f>
        <v>0</v>
      </c>
      <c r="AU2128" cm="1">
        <f t="array" ref="AU2128">IF(OR(COUNTIF(AC2128,$AZ$2:$AZ$19)),0,1)</f>
        <v>0</v>
      </c>
      <c r="AV2128" cm="1">
        <f t="array" ref="AV2128">IF(OR(COUNTIF(AD2128,$AZ$2:$AZ$19)),0,1)</f>
        <v>0</v>
      </c>
      <c r="AX2128">
        <f t="shared" si="38"/>
        <v>0</v>
      </c>
    </row>
    <row r="2129" spans="1:50" x14ac:dyDescent="0.3">
      <c r="A2129" s="92" t="str" cm="1">
        <f t="array" ref="A2129">IF(AX2129&gt;0,'Licensee Info'!$A$2:$A$2,"#N/A")</f>
        <v>#N/A</v>
      </c>
      <c r="B2129" s="88" t="str">
        <f>'Cover Sheet'!$A$3</f>
        <v>[insert AFS Reporting Period]</v>
      </c>
      <c r="C2129" s="88" t="str">
        <f>'Cover Sheet'!$D$3</f>
        <v>[insert all medical and adult-use license record numbers covered by this AFS]</v>
      </c>
      <c r="D2129" s="88" t="str">
        <f>'Cover Sheet'!$A$6</f>
        <v>[insert name of firm]</v>
      </c>
      <c r="E2129" s="88" t="str">
        <f>'Cover Sheet'!$B$6</f>
        <v>[insert CPA name]</v>
      </c>
      <c r="F2129" s="88" t="str">
        <f>'Cover Sheet'!$B$8</f>
        <v>[insert CPA license number]</v>
      </c>
      <c r="G2129" s="88" t="str">
        <f>'Cover Sheet'!$D$6</f>
        <v>[insert direct email address]</v>
      </c>
      <c r="H2129" s="88" t="str">
        <f>'Cover Sheet'!$D$8</f>
        <v>[insert direct phone number]</v>
      </c>
      <c r="I2129" s="88" t="str">
        <f>'Cover Sheet'!$D$10</f>
        <v>[insert firm mailing address]</v>
      </c>
      <c r="J2129" s="88" t="str">
        <f>'Licensee Info'!$E$2</f>
        <v>Report not attested to correctly</v>
      </c>
      <c r="K2129" t="s">
        <v>310</v>
      </c>
      <c r="L2129">
        <v>1</v>
      </c>
      <c r="M2129" t="s">
        <v>284</v>
      </c>
      <c r="N2129">
        <v>10</v>
      </c>
      <c r="O2129">
        <v>5</v>
      </c>
      <c r="R2129">
        <v>0</v>
      </c>
      <c r="S2129">
        <v>0</v>
      </c>
      <c r="T2129">
        <v>0</v>
      </c>
      <c r="U2129">
        <v>0</v>
      </c>
      <c r="V2129">
        <v>0</v>
      </c>
      <c r="W2129">
        <v>0</v>
      </c>
      <c r="X2129">
        <v>0</v>
      </c>
      <c r="Y2129">
        <v>0</v>
      </c>
      <c r="Z2129">
        <v>0</v>
      </c>
      <c r="AA2129">
        <v>0</v>
      </c>
      <c r="AB2129">
        <v>0</v>
      </c>
      <c r="AC2129">
        <v>0</v>
      </c>
      <c r="AD2129">
        <v>0</v>
      </c>
      <c r="AJ2129" cm="1">
        <f t="array" ref="AJ2129">IF(OR(COUNTIF(R2129,$AZ$2:$AZ$19)),0,1)</f>
        <v>0</v>
      </c>
      <c r="AK2129" cm="1">
        <f t="array" ref="AK2129">IF(OR(COUNTIF(S2129,$AZ$2:$AZ$19)),0,1)</f>
        <v>0</v>
      </c>
      <c r="AL2129" cm="1">
        <f t="array" ref="AL2129">IF(OR(COUNTIF(T2129,$AZ$2:$AZ$19)),0,1)</f>
        <v>0</v>
      </c>
      <c r="AM2129" cm="1">
        <f t="array" ref="AM2129">IF(OR(COUNTIF(U2129,$AZ$2:$AZ$19)),0,1)</f>
        <v>0</v>
      </c>
      <c r="AN2129" cm="1">
        <f t="array" ref="AN2129">IF(OR(COUNTIF(V2129,$AZ$2:$AZ$19)),0,1)</f>
        <v>0</v>
      </c>
      <c r="AO2129" cm="1">
        <f t="array" ref="AO2129">IF(OR(COUNTIF(W2129,$AZ$2:$AZ$19)),0,1)</f>
        <v>0</v>
      </c>
      <c r="AP2129" cm="1">
        <f t="array" ref="AP2129">IF(OR(COUNTIF(X2129,$AZ$2:$AZ$19)),0,1)</f>
        <v>0</v>
      </c>
      <c r="AQ2129" cm="1">
        <f t="array" ref="AQ2129">IF(OR(COUNTIF(Y2129,$AZ$2:$AZ$19)),0,1)</f>
        <v>0</v>
      </c>
      <c r="AR2129" cm="1">
        <f t="array" ref="AR2129">IF(OR(COUNTIF(Z2129,$AZ$2:$AZ$19)),0,1)</f>
        <v>0</v>
      </c>
      <c r="AS2129" cm="1">
        <f t="array" ref="AS2129">IF(OR(COUNTIF(AA2129,$AZ$2:$AZ$19)),0,1)</f>
        <v>0</v>
      </c>
      <c r="AT2129" cm="1">
        <f t="array" ref="AT2129">IF(OR(COUNTIF(AB2129,$AZ$2:$AZ$19)),0,1)</f>
        <v>0</v>
      </c>
      <c r="AU2129" cm="1">
        <f t="array" ref="AU2129">IF(OR(COUNTIF(AC2129,$AZ$2:$AZ$19)),0,1)</f>
        <v>0</v>
      </c>
      <c r="AV2129" cm="1">
        <f t="array" ref="AV2129">IF(OR(COUNTIF(AD2129,$AZ$2:$AZ$19)),0,1)</f>
        <v>0</v>
      </c>
      <c r="AX2129">
        <f t="shared" si="38"/>
        <v>0</v>
      </c>
    </row>
    <row r="2130" spans="1:50" x14ac:dyDescent="0.3">
      <c r="A2130" s="88" t="str" cm="1">
        <f t="array" ref="A2130">IF(AX2130&gt;0,'Licensee Info'!$A$2:$A$2,"#N/A")</f>
        <v>#N/A</v>
      </c>
      <c r="B2130" s="88" t="str">
        <f>'Cover Sheet'!$A$3</f>
        <v>[insert AFS Reporting Period]</v>
      </c>
      <c r="C2130" s="88" t="str">
        <f>'Cover Sheet'!$D$3</f>
        <v>[insert all medical and adult-use license record numbers covered by this AFS]</v>
      </c>
      <c r="D2130" s="88" t="str">
        <f>'Cover Sheet'!$A$6</f>
        <v>[insert name of firm]</v>
      </c>
      <c r="E2130" s="88" t="str">
        <f>'Cover Sheet'!$B$6</f>
        <v>[insert CPA name]</v>
      </c>
      <c r="F2130" s="88" t="str">
        <f>'Cover Sheet'!$B$8</f>
        <v>[insert CPA license number]</v>
      </c>
      <c r="G2130" s="88" t="str">
        <f>'Cover Sheet'!$D$6</f>
        <v>[insert direct email address]</v>
      </c>
      <c r="H2130" s="88" t="str">
        <f>'Cover Sheet'!$D$8</f>
        <v>[insert direct phone number]</v>
      </c>
      <c r="I2130" s="88" t="str">
        <f>'Cover Sheet'!$D$10</f>
        <v>[insert firm mailing address]</v>
      </c>
      <c r="J2130" s="88" t="str">
        <f>'Licensee Info'!$E$2</f>
        <v>Report not attested to correctly</v>
      </c>
      <c r="K2130" s="91" t="s">
        <v>310</v>
      </c>
      <c r="L2130" s="91">
        <v>1</v>
      </c>
      <c r="M2130" s="91" t="s">
        <v>284</v>
      </c>
      <c r="N2130" s="91">
        <v>10</v>
      </c>
      <c r="O2130" s="91">
        <v>6</v>
      </c>
      <c r="P2130" s="91"/>
      <c r="Q2130" s="91"/>
      <c r="R2130" s="91">
        <v>0</v>
      </c>
      <c r="S2130" s="91">
        <v>0</v>
      </c>
      <c r="T2130" s="91">
        <v>0</v>
      </c>
      <c r="U2130" s="91">
        <v>0</v>
      </c>
      <c r="V2130" s="91">
        <v>0</v>
      </c>
      <c r="W2130" s="91">
        <v>0</v>
      </c>
      <c r="X2130" s="91">
        <v>0</v>
      </c>
      <c r="Y2130" s="91">
        <v>0</v>
      </c>
      <c r="Z2130" s="91">
        <v>0</v>
      </c>
      <c r="AA2130" s="91">
        <v>0</v>
      </c>
      <c r="AB2130" s="91">
        <v>0</v>
      </c>
      <c r="AC2130" s="91">
        <v>0</v>
      </c>
      <c r="AD2130" s="91">
        <v>0</v>
      </c>
      <c r="AE2130" s="91"/>
      <c r="AF2130" s="91"/>
      <c r="AG2130" s="91"/>
      <c r="AH2130" s="91"/>
      <c r="AJ2130" cm="1">
        <f t="array" ref="AJ2130">IF(OR(COUNTIF(R2130,$AZ$2:$AZ$19)),0,1)</f>
        <v>0</v>
      </c>
      <c r="AK2130" cm="1">
        <f t="array" ref="AK2130">IF(OR(COUNTIF(S2130,$AZ$2:$AZ$19)),0,1)</f>
        <v>0</v>
      </c>
      <c r="AL2130" cm="1">
        <f t="array" ref="AL2130">IF(OR(COUNTIF(T2130,$AZ$2:$AZ$19)),0,1)</f>
        <v>0</v>
      </c>
      <c r="AM2130" cm="1">
        <f t="array" ref="AM2130">IF(OR(COUNTIF(U2130,$AZ$2:$AZ$19)),0,1)</f>
        <v>0</v>
      </c>
      <c r="AN2130" cm="1">
        <f t="array" ref="AN2130">IF(OR(COUNTIF(V2130,$AZ$2:$AZ$19)),0,1)</f>
        <v>0</v>
      </c>
      <c r="AO2130" cm="1">
        <f t="array" ref="AO2130">IF(OR(COUNTIF(W2130,$AZ$2:$AZ$19)),0,1)</f>
        <v>0</v>
      </c>
      <c r="AP2130" cm="1">
        <f t="array" ref="AP2130">IF(OR(COUNTIF(X2130,$AZ$2:$AZ$19)),0,1)</f>
        <v>0</v>
      </c>
      <c r="AQ2130" cm="1">
        <f t="array" ref="AQ2130">IF(OR(COUNTIF(Y2130,$AZ$2:$AZ$19)),0,1)</f>
        <v>0</v>
      </c>
      <c r="AR2130" cm="1">
        <f t="array" ref="AR2130">IF(OR(COUNTIF(Z2130,$AZ$2:$AZ$19)),0,1)</f>
        <v>0</v>
      </c>
      <c r="AS2130" cm="1">
        <f t="array" ref="AS2130">IF(OR(COUNTIF(AA2130,$AZ$2:$AZ$19)),0,1)</f>
        <v>0</v>
      </c>
      <c r="AT2130" cm="1">
        <f t="array" ref="AT2130">IF(OR(COUNTIF(AB2130,$AZ$2:$AZ$19)),0,1)</f>
        <v>0</v>
      </c>
      <c r="AU2130" cm="1">
        <f t="array" ref="AU2130">IF(OR(COUNTIF(AC2130,$AZ$2:$AZ$19)),0,1)</f>
        <v>0</v>
      </c>
      <c r="AV2130" cm="1">
        <f t="array" ref="AV2130">IF(OR(COUNTIF(AD2130,$AZ$2:$AZ$19)),0,1)</f>
        <v>0</v>
      </c>
      <c r="AX2130">
        <f t="shared" si="38"/>
        <v>0</v>
      </c>
    </row>
    <row r="2131" spans="1:50" x14ac:dyDescent="0.3">
      <c r="A2131" s="92" t="str" cm="1">
        <f t="array" ref="A2131">IF(AX2131&gt;0,'Licensee Info'!$A$2:$A$2,"#N/A")</f>
        <v>#N/A</v>
      </c>
      <c r="B2131" s="88" t="str">
        <f>'Cover Sheet'!$A$3</f>
        <v>[insert AFS Reporting Period]</v>
      </c>
      <c r="C2131" s="88" t="str">
        <f>'Cover Sheet'!$D$3</f>
        <v>[insert all medical and adult-use license record numbers covered by this AFS]</v>
      </c>
      <c r="D2131" s="88" t="str">
        <f>'Cover Sheet'!$A$6</f>
        <v>[insert name of firm]</v>
      </c>
      <c r="E2131" s="88" t="str">
        <f>'Cover Sheet'!$B$6</f>
        <v>[insert CPA name]</v>
      </c>
      <c r="F2131" s="88" t="str">
        <f>'Cover Sheet'!$B$8</f>
        <v>[insert CPA license number]</v>
      </c>
      <c r="G2131" s="88" t="str">
        <f>'Cover Sheet'!$D$6</f>
        <v>[insert direct email address]</v>
      </c>
      <c r="H2131" s="88" t="str">
        <f>'Cover Sheet'!$D$8</f>
        <v>[insert direct phone number]</v>
      </c>
      <c r="I2131" s="88" t="str">
        <f>'Cover Sheet'!$D$10</f>
        <v>[insert firm mailing address]</v>
      </c>
      <c r="J2131" s="88" t="str">
        <f>'Licensee Info'!$E$2</f>
        <v>Report not attested to correctly</v>
      </c>
      <c r="K2131" t="s">
        <v>310</v>
      </c>
      <c r="L2131">
        <v>1</v>
      </c>
      <c r="M2131" t="s">
        <v>284</v>
      </c>
      <c r="N2131">
        <v>10</v>
      </c>
      <c r="O2131">
        <v>7</v>
      </c>
      <c r="R2131">
        <v>0</v>
      </c>
      <c r="S2131">
        <v>0</v>
      </c>
      <c r="T2131">
        <v>0</v>
      </c>
      <c r="U2131">
        <v>0</v>
      </c>
      <c r="V2131">
        <v>0</v>
      </c>
      <c r="W2131">
        <v>0</v>
      </c>
      <c r="X2131">
        <v>0</v>
      </c>
      <c r="Y2131">
        <v>0</v>
      </c>
      <c r="Z2131">
        <v>0</v>
      </c>
      <c r="AA2131">
        <v>0</v>
      </c>
      <c r="AB2131">
        <v>0</v>
      </c>
      <c r="AC2131">
        <v>0</v>
      </c>
      <c r="AD2131">
        <v>0</v>
      </c>
      <c r="AJ2131" cm="1">
        <f t="array" ref="AJ2131">IF(OR(COUNTIF(R2131,$AZ$2:$AZ$19)),0,1)</f>
        <v>0</v>
      </c>
      <c r="AK2131" cm="1">
        <f t="array" ref="AK2131">IF(OR(COUNTIF(S2131,$AZ$2:$AZ$19)),0,1)</f>
        <v>0</v>
      </c>
      <c r="AL2131" cm="1">
        <f t="array" ref="AL2131">IF(OR(COUNTIF(T2131,$AZ$2:$AZ$19)),0,1)</f>
        <v>0</v>
      </c>
      <c r="AM2131" cm="1">
        <f t="array" ref="AM2131">IF(OR(COUNTIF(U2131,$AZ$2:$AZ$19)),0,1)</f>
        <v>0</v>
      </c>
      <c r="AN2131" cm="1">
        <f t="array" ref="AN2131">IF(OR(COUNTIF(V2131,$AZ$2:$AZ$19)),0,1)</f>
        <v>0</v>
      </c>
      <c r="AO2131" cm="1">
        <f t="array" ref="AO2131">IF(OR(COUNTIF(W2131,$AZ$2:$AZ$19)),0,1)</f>
        <v>0</v>
      </c>
      <c r="AP2131" cm="1">
        <f t="array" ref="AP2131">IF(OR(COUNTIF(X2131,$AZ$2:$AZ$19)),0,1)</f>
        <v>0</v>
      </c>
      <c r="AQ2131" cm="1">
        <f t="array" ref="AQ2131">IF(OR(COUNTIF(Y2131,$AZ$2:$AZ$19)),0,1)</f>
        <v>0</v>
      </c>
      <c r="AR2131" cm="1">
        <f t="array" ref="AR2131">IF(OR(COUNTIF(Z2131,$AZ$2:$AZ$19)),0,1)</f>
        <v>0</v>
      </c>
      <c r="AS2131" cm="1">
        <f t="array" ref="AS2131">IF(OR(COUNTIF(AA2131,$AZ$2:$AZ$19)),0,1)</f>
        <v>0</v>
      </c>
      <c r="AT2131" cm="1">
        <f t="array" ref="AT2131">IF(OR(COUNTIF(AB2131,$AZ$2:$AZ$19)),0,1)</f>
        <v>0</v>
      </c>
      <c r="AU2131" cm="1">
        <f t="array" ref="AU2131">IF(OR(COUNTIF(AC2131,$AZ$2:$AZ$19)),0,1)</f>
        <v>0</v>
      </c>
      <c r="AV2131" cm="1">
        <f t="array" ref="AV2131">IF(OR(COUNTIF(AD2131,$AZ$2:$AZ$19)),0,1)</f>
        <v>0</v>
      </c>
      <c r="AX2131">
        <f t="shared" si="38"/>
        <v>0</v>
      </c>
    </row>
    <row r="2132" spans="1:50" x14ac:dyDescent="0.3">
      <c r="A2132" s="88" t="str" cm="1">
        <f t="array" ref="A2132">IF(AX2132&gt;0,'Licensee Info'!$A$2:$A$2,"#N/A")</f>
        <v>#N/A</v>
      </c>
      <c r="B2132" s="88" t="str">
        <f>'Cover Sheet'!$A$3</f>
        <v>[insert AFS Reporting Period]</v>
      </c>
      <c r="C2132" s="88" t="str">
        <f>'Cover Sheet'!$D$3</f>
        <v>[insert all medical and adult-use license record numbers covered by this AFS]</v>
      </c>
      <c r="D2132" s="88" t="str">
        <f>'Cover Sheet'!$A$6</f>
        <v>[insert name of firm]</v>
      </c>
      <c r="E2132" s="88" t="str">
        <f>'Cover Sheet'!$B$6</f>
        <v>[insert CPA name]</v>
      </c>
      <c r="F2132" s="88" t="str">
        <f>'Cover Sheet'!$B$8</f>
        <v>[insert CPA license number]</v>
      </c>
      <c r="G2132" s="88" t="str">
        <f>'Cover Sheet'!$D$6</f>
        <v>[insert direct email address]</v>
      </c>
      <c r="H2132" s="88" t="str">
        <f>'Cover Sheet'!$D$8</f>
        <v>[insert direct phone number]</v>
      </c>
      <c r="I2132" s="88" t="str">
        <f>'Cover Sheet'!$D$10</f>
        <v>[insert firm mailing address]</v>
      </c>
      <c r="J2132" s="88" t="str">
        <f>'Licensee Info'!$E$2</f>
        <v>Report not attested to correctly</v>
      </c>
      <c r="K2132" s="91" t="s">
        <v>310</v>
      </c>
      <c r="L2132" s="91">
        <v>1</v>
      </c>
      <c r="M2132" s="91" t="s">
        <v>284</v>
      </c>
      <c r="N2132" s="91">
        <v>10</v>
      </c>
      <c r="O2132" s="91">
        <v>8</v>
      </c>
      <c r="P2132" s="91"/>
      <c r="Q2132" s="91"/>
      <c r="R2132" s="91">
        <v>0</v>
      </c>
      <c r="S2132" s="91">
        <v>0</v>
      </c>
      <c r="T2132" s="91">
        <v>0</v>
      </c>
      <c r="U2132" s="91">
        <v>0</v>
      </c>
      <c r="V2132" s="91">
        <v>0</v>
      </c>
      <c r="W2132" s="91">
        <v>0</v>
      </c>
      <c r="X2132" s="91">
        <v>0</v>
      </c>
      <c r="Y2132" s="91">
        <v>0</v>
      </c>
      <c r="Z2132" s="91">
        <v>0</v>
      </c>
      <c r="AA2132" s="91">
        <v>0</v>
      </c>
      <c r="AB2132" s="91">
        <v>0</v>
      </c>
      <c r="AC2132" s="91">
        <v>0</v>
      </c>
      <c r="AD2132" s="91">
        <v>0</v>
      </c>
      <c r="AE2132" s="91"/>
      <c r="AF2132" s="91"/>
      <c r="AG2132" s="91"/>
      <c r="AH2132" s="91"/>
      <c r="AJ2132" cm="1">
        <f t="array" ref="AJ2132">IF(OR(COUNTIF(R2132,$AZ$2:$AZ$19)),0,1)</f>
        <v>0</v>
      </c>
      <c r="AK2132" cm="1">
        <f t="array" ref="AK2132">IF(OR(COUNTIF(S2132,$AZ$2:$AZ$19)),0,1)</f>
        <v>0</v>
      </c>
      <c r="AL2132" cm="1">
        <f t="array" ref="AL2132">IF(OR(COUNTIF(T2132,$AZ$2:$AZ$19)),0,1)</f>
        <v>0</v>
      </c>
      <c r="AM2132" cm="1">
        <f t="array" ref="AM2132">IF(OR(COUNTIF(U2132,$AZ$2:$AZ$19)),0,1)</f>
        <v>0</v>
      </c>
      <c r="AN2132" cm="1">
        <f t="array" ref="AN2132">IF(OR(COUNTIF(V2132,$AZ$2:$AZ$19)),0,1)</f>
        <v>0</v>
      </c>
      <c r="AO2132" cm="1">
        <f t="array" ref="AO2132">IF(OR(COUNTIF(W2132,$AZ$2:$AZ$19)),0,1)</f>
        <v>0</v>
      </c>
      <c r="AP2132" cm="1">
        <f t="array" ref="AP2132">IF(OR(COUNTIF(X2132,$AZ$2:$AZ$19)),0,1)</f>
        <v>0</v>
      </c>
      <c r="AQ2132" cm="1">
        <f t="array" ref="AQ2132">IF(OR(COUNTIF(Y2132,$AZ$2:$AZ$19)),0,1)</f>
        <v>0</v>
      </c>
      <c r="AR2132" cm="1">
        <f t="array" ref="AR2132">IF(OR(COUNTIF(Z2132,$AZ$2:$AZ$19)),0,1)</f>
        <v>0</v>
      </c>
      <c r="AS2132" cm="1">
        <f t="array" ref="AS2132">IF(OR(COUNTIF(AA2132,$AZ$2:$AZ$19)),0,1)</f>
        <v>0</v>
      </c>
      <c r="AT2132" cm="1">
        <f t="array" ref="AT2132">IF(OR(COUNTIF(AB2132,$AZ$2:$AZ$19)),0,1)</f>
        <v>0</v>
      </c>
      <c r="AU2132" cm="1">
        <f t="array" ref="AU2132">IF(OR(COUNTIF(AC2132,$AZ$2:$AZ$19)),0,1)</f>
        <v>0</v>
      </c>
      <c r="AV2132" cm="1">
        <f t="array" ref="AV2132">IF(OR(COUNTIF(AD2132,$AZ$2:$AZ$19)),0,1)</f>
        <v>0</v>
      </c>
      <c r="AX2132">
        <f t="shared" si="38"/>
        <v>0</v>
      </c>
    </row>
    <row r="2133" spans="1:50" x14ac:dyDescent="0.3">
      <c r="A2133" s="92" t="str" cm="1">
        <f t="array" ref="A2133">IF(AX2133&gt;0,'Licensee Info'!$A$2:$A$2,"#N/A")</f>
        <v>#N/A</v>
      </c>
      <c r="B2133" s="88" t="str">
        <f>'Cover Sheet'!$A$3</f>
        <v>[insert AFS Reporting Period]</v>
      </c>
      <c r="C2133" s="88" t="str">
        <f>'Cover Sheet'!$D$3</f>
        <v>[insert all medical and adult-use license record numbers covered by this AFS]</v>
      </c>
      <c r="D2133" s="88" t="str">
        <f>'Cover Sheet'!$A$6</f>
        <v>[insert name of firm]</v>
      </c>
      <c r="E2133" s="88" t="str">
        <f>'Cover Sheet'!$B$6</f>
        <v>[insert CPA name]</v>
      </c>
      <c r="F2133" s="88" t="str">
        <f>'Cover Sheet'!$B$8</f>
        <v>[insert CPA license number]</v>
      </c>
      <c r="G2133" s="88" t="str">
        <f>'Cover Sheet'!$D$6</f>
        <v>[insert direct email address]</v>
      </c>
      <c r="H2133" s="88" t="str">
        <f>'Cover Sheet'!$D$8</f>
        <v>[insert direct phone number]</v>
      </c>
      <c r="I2133" s="88" t="str">
        <f>'Cover Sheet'!$D$10</f>
        <v>[insert firm mailing address]</v>
      </c>
      <c r="J2133" s="88" t="str">
        <f>'Licensee Info'!$E$2</f>
        <v>Report not attested to correctly</v>
      </c>
      <c r="K2133" t="s">
        <v>310</v>
      </c>
      <c r="L2133">
        <v>1</v>
      </c>
      <c r="M2133" t="s">
        <v>284</v>
      </c>
      <c r="N2133">
        <v>10</v>
      </c>
      <c r="O2133">
        <v>9</v>
      </c>
      <c r="R2133">
        <v>0</v>
      </c>
      <c r="S2133">
        <v>0</v>
      </c>
      <c r="T2133">
        <v>0</v>
      </c>
      <c r="U2133">
        <v>0</v>
      </c>
      <c r="V2133">
        <v>0</v>
      </c>
      <c r="W2133">
        <v>0</v>
      </c>
      <c r="X2133">
        <v>0</v>
      </c>
      <c r="Y2133">
        <v>0</v>
      </c>
      <c r="Z2133">
        <v>0</v>
      </c>
      <c r="AA2133">
        <v>0</v>
      </c>
      <c r="AB2133">
        <v>0</v>
      </c>
      <c r="AC2133">
        <v>0</v>
      </c>
      <c r="AD2133">
        <v>0</v>
      </c>
      <c r="AJ2133" cm="1">
        <f t="array" ref="AJ2133">IF(OR(COUNTIF(R2133,$AZ$2:$AZ$19)),0,1)</f>
        <v>0</v>
      </c>
      <c r="AK2133" cm="1">
        <f t="array" ref="AK2133">IF(OR(COUNTIF(S2133,$AZ$2:$AZ$19)),0,1)</f>
        <v>0</v>
      </c>
      <c r="AL2133" cm="1">
        <f t="array" ref="AL2133">IF(OR(COUNTIF(T2133,$AZ$2:$AZ$19)),0,1)</f>
        <v>0</v>
      </c>
      <c r="AM2133" cm="1">
        <f t="array" ref="AM2133">IF(OR(COUNTIF(U2133,$AZ$2:$AZ$19)),0,1)</f>
        <v>0</v>
      </c>
      <c r="AN2133" cm="1">
        <f t="array" ref="AN2133">IF(OR(COUNTIF(V2133,$AZ$2:$AZ$19)),0,1)</f>
        <v>0</v>
      </c>
      <c r="AO2133" cm="1">
        <f t="array" ref="AO2133">IF(OR(COUNTIF(W2133,$AZ$2:$AZ$19)),0,1)</f>
        <v>0</v>
      </c>
      <c r="AP2133" cm="1">
        <f t="array" ref="AP2133">IF(OR(COUNTIF(X2133,$AZ$2:$AZ$19)),0,1)</f>
        <v>0</v>
      </c>
      <c r="AQ2133" cm="1">
        <f t="array" ref="AQ2133">IF(OR(COUNTIF(Y2133,$AZ$2:$AZ$19)),0,1)</f>
        <v>0</v>
      </c>
      <c r="AR2133" cm="1">
        <f t="array" ref="AR2133">IF(OR(COUNTIF(Z2133,$AZ$2:$AZ$19)),0,1)</f>
        <v>0</v>
      </c>
      <c r="AS2133" cm="1">
        <f t="array" ref="AS2133">IF(OR(COUNTIF(AA2133,$AZ$2:$AZ$19)),0,1)</f>
        <v>0</v>
      </c>
      <c r="AT2133" cm="1">
        <f t="array" ref="AT2133">IF(OR(COUNTIF(AB2133,$AZ$2:$AZ$19)),0,1)</f>
        <v>0</v>
      </c>
      <c r="AU2133" cm="1">
        <f t="array" ref="AU2133">IF(OR(COUNTIF(AC2133,$AZ$2:$AZ$19)),0,1)</f>
        <v>0</v>
      </c>
      <c r="AV2133" cm="1">
        <f t="array" ref="AV2133">IF(OR(COUNTIF(AD2133,$AZ$2:$AZ$19)),0,1)</f>
        <v>0</v>
      </c>
      <c r="AX2133">
        <f t="shared" si="38"/>
        <v>0</v>
      </c>
    </row>
    <row r="2134" spans="1:50" x14ac:dyDescent="0.3">
      <c r="A2134" s="88" t="str" cm="1">
        <f t="array" ref="A2134">IF(AX2134&gt;0,'Licensee Info'!$A$2:$A$2,"#N/A")</f>
        <v>#N/A</v>
      </c>
      <c r="B2134" s="88" t="str">
        <f>'Cover Sheet'!$A$3</f>
        <v>[insert AFS Reporting Period]</v>
      </c>
      <c r="C2134" s="88" t="str">
        <f>'Cover Sheet'!$D$3</f>
        <v>[insert all medical and adult-use license record numbers covered by this AFS]</v>
      </c>
      <c r="D2134" s="88" t="str">
        <f>'Cover Sheet'!$A$6</f>
        <v>[insert name of firm]</v>
      </c>
      <c r="E2134" s="88" t="str">
        <f>'Cover Sheet'!$B$6</f>
        <v>[insert CPA name]</v>
      </c>
      <c r="F2134" s="88" t="str">
        <f>'Cover Sheet'!$B$8</f>
        <v>[insert CPA license number]</v>
      </c>
      <c r="G2134" s="88" t="str">
        <f>'Cover Sheet'!$D$6</f>
        <v>[insert direct email address]</v>
      </c>
      <c r="H2134" s="88" t="str">
        <f>'Cover Sheet'!$D$8</f>
        <v>[insert direct phone number]</v>
      </c>
      <c r="I2134" s="88" t="str">
        <f>'Cover Sheet'!$D$10</f>
        <v>[insert firm mailing address]</v>
      </c>
      <c r="J2134" s="88" t="str">
        <f>'Licensee Info'!$E$2</f>
        <v>Report not attested to correctly</v>
      </c>
      <c r="K2134" s="91" t="s">
        <v>310</v>
      </c>
      <c r="L2134" s="91">
        <v>1</v>
      </c>
      <c r="M2134" s="91" t="s">
        <v>284</v>
      </c>
      <c r="N2134" s="91">
        <v>10</v>
      </c>
      <c r="O2134" s="91">
        <v>10</v>
      </c>
      <c r="P2134" s="91"/>
      <c r="Q2134" s="91"/>
      <c r="R2134" s="91">
        <v>0</v>
      </c>
      <c r="S2134" s="91">
        <v>0</v>
      </c>
      <c r="T2134" s="91">
        <v>0</v>
      </c>
      <c r="U2134" s="91">
        <v>0</v>
      </c>
      <c r="V2134" s="91">
        <v>0</v>
      </c>
      <c r="W2134" s="91">
        <v>0</v>
      </c>
      <c r="X2134" s="91">
        <v>0</v>
      </c>
      <c r="Y2134" s="91">
        <v>0</v>
      </c>
      <c r="Z2134" s="91">
        <v>0</v>
      </c>
      <c r="AA2134" s="91">
        <v>0</v>
      </c>
      <c r="AB2134" s="91">
        <v>0</v>
      </c>
      <c r="AC2134" s="91">
        <v>0</v>
      </c>
      <c r="AD2134" s="91">
        <v>0</v>
      </c>
      <c r="AE2134" s="91"/>
      <c r="AF2134" s="91"/>
      <c r="AG2134" s="91"/>
      <c r="AH2134" s="91"/>
      <c r="AJ2134" cm="1">
        <f t="array" ref="AJ2134">IF(OR(COUNTIF(R2134,$AZ$2:$AZ$19)),0,1)</f>
        <v>0</v>
      </c>
      <c r="AK2134" cm="1">
        <f t="array" ref="AK2134">IF(OR(COUNTIF(S2134,$AZ$2:$AZ$19)),0,1)</f>
        <v>0</v>
      </c>
      <c r="AL2134" cm="1">
        <f t="array" ref="AL2134">IF(OR(COUNTIF(T2134,$AZ$2:$AZ$19)),0,1)</f>
        <v>0</v>
      </c>
      <c r="AM2134" cm="1">
        <f t="array" ref="AM2134">IF(OR(COUNTIF(U2134,$AZ$2:$AZ$19)),0,1)</f>
        <v>0</v>
      </c>
      <c r="AN2134" cm="1">
        <f t="array" ref="AN2134">IF(OR(COUNTIF(V2134,$AZ$2:$AZ$19)),0,1)</f>
        <v>0</v>
      </c>
      <c r="AO2134" cm="1">
        <f t="array" ref="AO2134">IF(OR(COUNTIF(W2134,$AZ$2:$AZ$19)),0,1)</f>
        <v>0</v>
      </c>
      <c r="AP2134" cm="1">
        <f t="array" ref="AP2134">IF(OR(COUNTIF(X2134,$AZ$2:$AZ$19)),0,1)</f>
        <v>0</v>
      </c>
      <c r="AQ2134" cm="1">
        <f t="array" ref="AQ2134">IF(OR(COUNTIF(Y2134,$AZ$2:$AZ$19)),0,1)</f>
        <v>0</v>
      </c>
      <c r="AR2134" cm="1">
        <f t="array" ref="AR2134">IF(OR(COUNTIF(Z2134,$AZ$2:$AZ$19)),0,1)</f>
        <v>0</v>
      </c>
      <c r="AS2134" cm="1">
        <f t="array" ref="AS2134">IF(OR(COUNTIF(AA2134,$AZ$2:$AZ$19)),0,1)</f>
        <v>0</v>
      </c>
      <c r="AT2134" cm="1">
        <f t="array" ref="AT2134">IF(OR(COUNTIF(AB2134,$AZ$2:$AZ$19)),0,1)</f>
        <v>0</v>
      </c>
      <c r="AU2134" cm="1">
        <f t="array" ref="AU2134">IF(OR(COUNTIF(AC2134,$AZ$2:$AZ$19)),0,1)</f>
        <v>0</v>
      </c>
      <c r="AV2134" cm="1">
        <f t="array" ref="AV2134">IF(OR(COUNTIF(AD2134,$AZ$2:$AZ$19)),0,1)</f>
        <v>0</v>
      </c>
      <c r="AX2134">
        <f t="shared" si="38"/>
        <v>0</v>
      </c>
    </row>
    <row r="2135" spans="1:50" x14ac:dyDescent="0.3">
      <c r="A2135" s="92" t="str" cm="1">
        <f t="array" ref="A2135">IF(AX2135&gt;0,'Licensee Info'!$A$2:$A$2,"#N/A")</f>
        <v>#N/A</v>
      </c>
      <c r="B2135" s="88" t="str">
        <f>'Cover Sheet'!$A$3</f>
        <v>[insert AFS Reporting Period]</v>
      </c>
      <c r="C2135" s="88" t="str">
        <f>'Cover Sheet'!$D$3</f>
        <v>[insert all medical and adult-use license record numbers covered by this AFS]</v>
      </c>
      <c r="D2135" s="88" t="str">
        <f>'Cover Sheet'!$A$6</f>
        <v>[insert name of firm]</v>
      </c>
      <c r="E2135" s="88" t="str">
        <f>'Cover Sheet'!$B$6</f>
        <v>[insert CPA name]</v>
      </c>
      <c r="F2135" s="88" t="str">
        <f>'Cover Sheet'!$B$8</f>
        <v>[insert CPA license number]</v>
      </c>
      <c r="G2135" s="88" t="str">
        <f>'Cover Sheet'!$D$6</f>
        <v>[insert direct email address]</v>
      </c>
      <c r="H2135" s="88" t="str">
        <f>'Cover Sheet'!$D$8</f>
        <v>[insert direct phone number]</v>
      </c>
      <c r="I2135" s="88" t="str">
        <f>'Cover Sheet'!$D$10</f>
        <v>[insert firm mailing address]</v>
      </c>
      <c r="J2135" s="88" t="str">
        <f>'Licensee Info'!$E$2</f>
        <v>Report not attested to correctly</v>
      </c>
      <c r="K2135" t="s">
        <v>310</v>
      </c>
      <c r="L2135">
        <v>1</v>
      </c>
      <c r="M2135">
        <v>2</v>
      </c>
      <c r="N2135">
        <v>11</v>
      </c>
      <c r="O2135">
        <v>1</v>
      </c>
      <c r="R2135" t="str">
        <f>'E6 - Other Vendors'!$C$333</f>
        <v>[Autofilled based on inputs from part 1]</v>
      </c>
      <c r="S2135" cm="1">
        <f t="array" ref="S2135:X2146">'E6 - Other Vendors'!$A$335:$F$346</f>
        <v>0</v>
      </c>
      <c r="T2135">
        <v>0</v>
      </c>
      <c r="U2135">
        <v>0</v>
      </c>
      <c r="V2135">
        <v>0</v>
      </c>
      <c r="W2135">
        <v>0</v>
      </c>
      <c r="X2135">
        <v>0</v>
      </c>
      <c r="Y2135">
        <v>0</v>
      </c>
      <c r="Z2135">
        <v>0</v>
      </c>
      <c r="AA2135">
        <v>0</v>
      </c>
      <c r="AB2135">
        <v>0</v>
      </c>
      <c r="AC2135">
        <v>0</v>
      </c>
      <c r="AD2135">
        <v>0</v>
      </c>
      <c r="AJ2135" cm="1">
        <f t="array" ref="AJ2135">IF(OR(COUNTIF(R2135,$AZ$2:$AZ$19)),0,1)</f>
        <v>0</v>
      </c>
      <c r="AK2135" cm="1">
        <f t="array" ref="AK2135">IF(OR(COUNTIF(S2135,$AZ$2:$AZ$19)),0,1)</f>
        <v>0</v>
      </c>
      <c r="AL2135" cm="1">
        <f t="array" ref="AL2135">IF(OR(COUNTIF(T2135,$AZ$2:$AZ$19)),0,1)</f>
        <v>0</v>
      </c>
      <c r="AM2135" cm="1">
        <f t="array" ref="AM2135">IF(OR(COUNTIF(U2135,$AZ$2:$AZ$19)),0,1)</f>
        <v>0</v>
      </c>
      <c r="AN2135" cm="1">
        <f t="array" ref="AN2135">IF(OR(COUNTIF(V2135,$AZ$2:$AZ$19)),0,1)</f>
        <v>0</v>
      </c>
      <c r="AO2135" cm="1">
        <f t="array" ref="AO2135">IF(OR(COUNTIF(W2135,$AZ$2:$AZ$19)),0,1)</f>
        <v>0</v>
      </c>
      <c r="AP2135" cm="1">
        <f t="array" ref="AP2135">IF(OR(COUNTIF(X2135,$AZ$2:$AZ$19)),0,1)</f>
        <v>0</v>
      </c>
      <c r="AQ2135" cm="1">
        <f t="array" ref="AQ2135">IF(OR(COUNTIF(Y2135,$AZ$2:$AZ$19)),0,1)</f>
        <v>0</v>
      </c>
      <c r="AR2135" cm="1">
        <f t="array" ref="AR2135">IF(OR(COUNTIF(Z2135,$AZ$2:$AZ$19)),0,1)</f>
        <v>0</v>
      </c>
      <c r="AS2135" cm="1">
        <f t="array" ref="AS2135">IF(OR(COUNTIF(AA2135,$AZ$2:$AZ$19)),0,1)</f>
        <v>0</v>
      </c>
      <c r="AT2135" cm="1">
        <f t="array" ref="AT2135">IF(OR(COUNTIF(AB2135,$AZ$2:$AZ$19)),0,1)</f>
        <v>0</v>
      </c>
      <c r="AU2135" cm="1">
        <f t="array" ref="AU2135">IF(OR(COUNTIF(AC2135,$AZ$2:$AZ$19)),0,1)</f>
        <v>0</v>
      </c>
      <c r="AV2135" cm="1">
        <f t="array" ref="AV2135">IF(OR(COUNTIF(AD2135,$AZ$2:$AZ$19)),0,1)</f>
        <v>0</v>
      </c>
      <c r="AX2135">
        <f t="shared" si="38"/>
        <v>0</v>
      </c>
    </row>
    <row r="2136" spans="1:50" x14ac:dyDescent="0.3">
      <c r="A2136" s="88" t="str" cm="1">
        <f t="array" ref="A2136">IF(AX2136&gt;0,'Licensee Info'!$A$2:$A$2,"#N/A")</f>
        <v>#N/A</v>
      </c>
      <c r="B2136" s="88" t="str">
        <f>'Cover Sheet'!$A$3</f>
        <v>[insert AFS Reporting Period]</v>
      </c>
      <c r="C2136" s="88" t="str">
        <f>'Cover Sheet'!$D$3</f>
        <v>[insert all medical and adult-use license record numbers covered by this AFS]</v>
      </c>
      <c r="D2136" s="88" t="str">
        <f>'Cover Sheet'!$A$6</f>
        <v>[insert name of firm]</v>
      </c>
      <c r="E2136" s="88" t="str">
        <f>'Cover Sheet'!$B$6</f>
        <v>[insert CPA name]</v>
      </c>
      <c r="F2136" s="88" t="str">
        <f>'Cover Sheet'!$B$8</f>
        <v>[insert CPA license number]</v>
      </c>
      <c r="G2136" s="88" t="str">
        <f>'Cover Sheet'!$D$6</f>
        <v>[insert direct email address]</v>
      </c>
      <c r="H2136" s="88" t="str">
        <f>'Cover Sheet'!$D$8</f>
        <v>[insert direct phone number]</v>
      </c>
      <c r="I2136" s="88" t="str">
        <f>'Cover Sheet'!$D$10</f>
        <v>[insert firm mailing address]</v>
      </c>
      <c r="J2136" s="88" t="str">
        <f>'Licensee Info'!$E$2</f>
        <v>Report not attested to correctly</v>
      </c>
      <c r="K2136" s="91" t="s">
        <v>310</v>
      </c>
      <c r="L2136" s="91">
        <v>1</v>
      </c>
      <c r="M2136" s="91">
        <v>2</v>
      </c>
      <c r="N2136" s="91">
        <v>11</v>
      </c>
      <c r="O2136" s="91">
        <v>2</v>
      </c>
      <c r="P2136" s="91"/>
      <c r="Q2136" s="91"/>
      <c r="R2136" s="91" t="str">
        <f>'E6 - Other Vendors'!$C$333</f>
        <v>[Autofilled based on inputs from part 1]</v>
      </c>
      <c r="S2136" s="91">
        <v>0</v>
      </c>
      <c r="T2136" s="91">
        <v>0</v>
      </c>
      <c r="U2136" s="91">
        <v>0</v>
      </c>
      <c r="V2136" s="91">
        <v>0</v>
      </c>
      <c r="W2136" s="91">
        <v>0</v>
      </c>
      <c r="X2136" s="91">
        <v>0</v>
      </c>
      <c r="Y2136" s="91">
        <v>0</v>
      </c>
      <c r="Z2136" s="91">
        <v>0</v>
      </c>
      <c r="AA2136" s="91">
        <v>0</v>
      </c>
      <c r="AB2136" s="91">
        <v>0</v>
      </c>
      <c r="AC2136" s="91">
        <v>0</v>
      </c>
      <c r="AD2136" s="91">
        <v>0</v>
      </c>
      <c r="AE2136" s="91"/>
      <c r="AF2136" s="91"/>
      <c r="AG2136" s="91"/>
      <c r="AH2136" s="91"/>
      <c r="AJ2136" cm="1">
        <f t="array" ref="AJ2136">IF(OR(COUNTIF(R2136,$AZ$2:$AZ$19)),0,1)</f>
        <v>0</v>
      </c>
      <c r="AK2136" cm="1">
        <f t="array" ref="AK2136">IF(OR(COUNTIF(S2136,$AZ$2:$AZ$19)),0,1)</f>
        <v>0</v>
      </c>
      <c r="AL2136" cm="1">
        <f t="array" ref="AL2136">IF(OR(COUNTIF(T2136,$AZ$2:$AZ$19)),0,1)</f>
        <v>0</v>
      </c>
      <c r="AM2136" cm="1">
        <f t="array" ref="AM2136">IF(OR(COUNTIF(U2136,$AZ$2:$AZ$19)),0,1)</f>
        <v>0</v>
      </c>
      <c r="AN2136" cm="1">
        <f t="array" ref="AN2136">IF(OR(COUNTIF(V2136,$AZ$2:$AZ$19)),0,1)</f>
        <v>0</v>
      </c>
      <c r="AO2136" cm="1">
        <f t="array" ref="AO2136">IF(OR(COUNTIF(W2136,$AZ$2:$AZ$19)),0,1)</f>
        <v>0</v>
      </c>
      <c r="AP2136" cm="1">
        <f t="array" ref="AP2136">IF(OR(COUNTIF(X2136,$AZ$2:$AZ$19)),0,1)</f>
        <v>0</v>
      </c>
      <c r="AQ2136" cm="1">
        <f t="array" ref="AQ2136">IF(OR(COUNTIF(Y2136,$AZ$2:$AZ$19)),0,1)</f>
        <v>0</v>
      </c>
      <c r="AR2136" cm="1">
        <f t="array" ref="AR2136">IF(OR(COUNTIF(Z2136,$AZ$2:$AZ$19)),0,1)</f>
        <v>0</v>
      </c>
      <c r="AS2136" cm="1">
        <f t="array" ref="AS2136">IF(OR(COUNTIF(AA2136,$AZ$2:$AZ$19)),0,1)</f>
        <v>0</v>
      </c>
      <c r="AT2136" cm="1">
        <f t="array" ref="AT2136">IF(OR(COUNTIF(AB2136,$AZ$2:$AZ$19)),0,1)</f>
        <v>0</v>
      </c>
      <c r="AU2136" cm="1">
        <f t="array" ref="AU2136">IF(OR(COUNTIF(AC2136,$AZ$2:$AZ$19)),0,1)</f>
        <v>0</v>
      </c>
      <c r="AV2136" cm="1">
        <f t="array" ref="AV2136">IF(OR(COUNTIF(AD2136,$AZ$2:$AZ$19)),0,1)</f>
        <v>0</v>
      </c>
      <c r="AX2136">
        <f t="shared" si="38"/>
        <v>0</v>
      </c>
    </row>
    <row r="2137" spans="1:50" x14ac:dyDescent="0.3">
      <c r="A2137" s="92" t="str" cm="1">
        <f t="array" ref="A2137">IF(AX2137&gt;0,'Licensee Info'!$A$2:$A$2,"#N/A")</f>
        <v>#N/A</v>
      </c>
      <c r="B2137" s="88" t="str">
        <f>'Cover Sheet'!$A$3</f>
        <v>[insert AFS Reporting Period]</v>
      </c>
      <c r="C2137" s="88" t="str">
        <f>'Cover Sheet'!$D$3</f>
        <v>[insert all medical and adult-use license record numbers covered by this AFS]</v>
      </c>
      <c r="D2137" s="88" t="str">
        <f>'Cover Sheet'!$A$6</f>
        <v>[insert name of firm]</v>
      </c>
      <c r="E2137" s="88" t="str">
        <f>'Cover Sheet'!$B$6</f>
        <v>[insert CPA name]</v>
      </c>
      <c r="F2137" s="88" t="str">
        <f>'Cover Sheet'!$B$8</f>
        <v>[insert CPA license number]</v>
      </c>
      <c r="G2137" s="88" t="str">
        <f>'Cover Sheet'!$D$6</f>
        <v>[insert direct email address]</v>
      </c>
      <c r="H2137" s="88" t="str">
        <f>'Cover Sheet'!$D$8</f>
        <v>[insert direct phone number]</v>
      </c>
      <c r="I2137" s="88" t="str">
        <f>'Cover Sheet'!$D$10</f>
        <v>[insert firm mailing address]</v>
      </c>
      <c r="J2137" s="88" t="str">
        <f>'Licensee Info'!$E$2</f>
        <v>Report not attested to correctly</v>
      </c>
      <c r="K2137" t="s">
        <v>310</v>
      </c>
      <c r="L2137">
        <v>1</v>
      </c>
      <c r="M2137">
        <v>2</v>
      </c>
      <c r="N2137">
        <v>11</v>
      </c>
      <c r="O2137">
        <v>3</v>
      </c>
      <c r="R2137" t="str">
        <f>'E6 - Other Vendors'!$C$333</f>
        <v>[Autofilled based on inputs from part 1]</v>
      </c>
      <c r="S2137">
        <v>0</v>
      </c>
      <c r="T2137">
        <v>0</v>
      </c>
      <c r="U2137">
        <v>0</v>
      </c>
      <c r="V2137">
        <v>0</v>
      </c>
      <c r="W2137">
        <v>0</v>
      </c>
      <c r="X2137">
        <v>0</v>
      </c>
      <c r="Y2137">
        <v>0</v>
      </c>
      <c r="Z2137">
        <v>0</v>
      </c>
      <c r="AA2137">
        <v>0</v>
      </c>
      <c r="AB2137">
        <v>0</v>
      </c>
      <c r="AC2137">
        <v>0</v>
      </c>
      <c r="AD2137">
        <v>0</v>
      </c>
      <c r="AJ2137" cm="1">
        <f t="array" ref="AJ2137">IF(OR(COUNTIF(R2137,$AZ$2:$AZ$19)),0,1)</f>
        <v>0</v>
      </c>
      <c r="AK2137" cm="1">
        <f t="array" ref="AK2137">IF(OR(COUNTIF(S2137,$AZ$2:$AZ$19)),0,1)</f>
        <v>0</v>
      </c>
      <c r="AL2137" cm="1">
        <f t="array" ref="AL2137">IF(OR(COUNTIF(T2137,$AZ$2:$AZ$19)),0,1)</f>
        <v>0</v>
      </c>
      <c r="AM2137" cm="1">
        <f t="array" ref="AM2137">IF(OR(COUNTIF(U2137,$AZ$2:$AZ$19)),0,1)</f>
        <v>0</v>
      </c>
      <c r="AN2137" cm="1">
        <f t="array" ref="AN2137">IF(OR(COUNTIF(V2137,$AZ$2:$AZ$19)),0,1)</f>
        <v>0</v>
      </c>
      <c r="AO2137" cm="1">
        <f t="array" ref="AO2137">IF(OR(COUNTIF(W2137,$AZ$2:$AZ$19)),0,1)</f>
        <v>0</v>
      </c>
      <c r="AP2137" cm="1">
        <f t="array" ref="AP2137">IF(OR(COUNTIF(X2137,$AZ$2:$AZ$19)),0,1)</f>
        <v>0</v>
      </c>
      <c r="AQ2137" cm="1">
        <f t="array" ref="AQ2137">IF(OR(COUNTIF(Y2137,$AZ$2:$AZ$19)),0,1)</f>
        <v>0</v>
      </c>
      <c r="AR2137" cm="1">
        <f t="array" ref="AR2137">IF(OR(COUNTIF(Z2137,$AZ$2:$AZ$19)),0,1)</f>
        <v>0</v>
      </c>
      <c r="AS2137" cm="1">
        <f t="array" ref="AS2137">IF(OR(COUNTIF(AA2137,$AZ$2:$AZ$19)),0,1)</f>
        <v>0</v>
      </c>
      <c r="AT2137" cm="1">
        <f t="array" ref="AT2137">IF(OR(COUNTIF(AB2137,$AZ$2:$AZ$19)),0,1)</f>
        <v>0</v>
      </c>
      <c r="AU2137" cm="1">
        <f t="array" ref="AU2137">IF(OR(COUNTIF(AC2137,$AZ$2:$AZ$19)),0,1)</f>
        <v>0</v>
      </c>
      <c r="AV2137" cm="1">
        <f t="array" ref="AV2137">IF(OR(COUNTIF(AD2137,$AZ$2:$AZ$19)),0,1)</f>
        <v>0</v>
      </c>
      <c r="AX2137">
        <f t="shared" si="38"/>
        <v>0</v>
      </c>
    </row>
    <row r="2138" spans="1:50" x14ac:dyDescent="0.3">
      <c r="A2138" s="88" t="str" cm="1">
        <f t="array" ref="A2138">IF(AX2138&gt;0,'Licensee Info'!$A$2:$A$2,"#N/A")</f>
        <v>#N/A</v>
      </c>
      <c r="B2138" s="88" t="str">
        <f>'Cover Sheet'!$A$3</f>
        <v>[insert AFS Reporting Period]</v>
      </c>
      <c r="C2138" s="88" t="str">
        <f>'Cover Sheet'!$D$3</f>
        <v>[insert all medical and adult-use license record numbers covered by this AFS]</v>
      </c>
      <c r="D2138" s="88" t="str">
        <f>'Cover Sheet'!$A$6</f>
        <v>[insert name of firm]</v>
      </c>
      <c r="E2138" s="88" t="str">
        <f>'Cover Sheet'!$B$6</f>
        <v>[insert CPA name]</v>
      </c>
      <c r="F2138" s="88" t="str">
        <f>'Cover Sheet'!$B$8</f>
        <v>[insert CPA license number]</v>
      </c>
      <c r="G2138" s="88" t="str">
        <f>'Cover Sheet'!$D$6</f>
        <v>[insert direct email address]</v>
      </c>
      <c r="H2138" s="88" t="str">
        <f>'Cover Sheet'!$D$8</f>
        <v>[insert direct phone number]</v>
      </c>
      <c r="I2138" s="88" t="str">
        <f>'Cover Sheet'!$D$10</f>
        <v>[insert firm mailing address]</v>
      </c>
      <c r="J2138" s="88" t="str">
        <f>'Licensee Info'!$E$2</f>
        <v>Report not attested to correctly</v>
      </c>
      <c r="K2138" s="91" t="s">
        <v>310</v>
      </c>
      <c r="L2138" s="91">
        <v>1</v>
      </c>
      <c r="M2138" s="91">
        <v>2</v>
      </c>
      <c r="N2138" s="91">
        <v>11</v>
      </c>
      <c r="O2138" s="91">
        <v>4</v>
      </c>
      <c r="P2138" s="91"/>
      <c r="Q2138" s="91"/>
      <c r="R2138" s="91" t="str">
        <f>'E6 - Other Vendors'!$C$333</f>
        <v>[Autofilled based on inputs from part 1]</v>
      </c>
      <c r="S2138" s="91">
        <v>0</v>
      </c>
      <c r="T2138" s="91">
        <v>0</v>
      </c>
      <c r="U2138" s="91">
        <v>0</v>
      </c>
      <c r="V2138" s="91">
        <v>0</v>
      </c>
      <c r="W2138" s="91">
        <v>0</v>
      </c>
      <c r="X2138" s="91">
        <v>0</v>
      </c>
      <c r="Y2138" s="91">
        <v>0</v>
      </c>
      <c r="Z2138" s="91">
        <v>0</v>
      </c>
      <c r="AA2138" s="91">
        <v>0</v>
      </c>
      <c r="AB2138" s="91">
        <v>0</v>
      </c>
      <c r="AC2138" s="91">
        <v>0</v>
      </c>
      <c r="AD2138" s="91">
        <v>0</v>
      </c>
      <c r="AE2138" s="91"/>
      <c r="AF2138" s="91"/>
      <c r="AG2138" s="91"/>
      <c r="AH2138" s="91"/>
      <c r="AJ2138" cm="1">
        <f t="array" ref="AJ2138">IF(OR(COUNTIF(R2138,$AZ$2:$AZ$19)),0,1)</f>
        <v>0</v>
      </c>
      <c r="AK2138" cm="1">
        <f t="array" ref="AK2138">IF(OR(COUNTIF(S2138,$AZ$2:$AZ$19)),0,1)</f>
        <v>0</v>
      </c>
      <c r="AL2138" cm="1">
        <f t="array" ref="AL2138">IF(OR(COUNTIF(T2138,$AZ$2:$AZ$19)),0,1)</f>
        <v>0</v>
      </c>
      <c r="AM2138" cm="1">
        <f t="array" ref="AM2138">IF(OR(COUNTIF(U2138,$AZ$2:$AZ$19)),0,1)</f>
        <v>0</v>
      </c>
      <c r="AN2138" cm="1">
        <f t="array" ref="AN2138">IF(OR(COUNTIF(V2138,$AZ$2:$AZ$19)),0,1)</f>
        <v>0</v>
      </c>
      <c r="AO2138" cm="1">
        <f t="array" ref="AO2138">IF(OR(COUNTIF(W2138,$AZ$2:$AZ$19)),0,1)</f>
        <v>0</v>
      </c>
      <c r="AP2138" cm="1">
        <f t="array" ref="AP2138">IF(OR(COUNTIF(X2138,$AZ$2:$AZ$19)),0,1)</f>
        <v>0</v>
      </c>
      <c r="AQ2138" cm="1">
        <f t="array" ref="AQ2138">IF(OR(COUNTIF(Y2138,$AZ$2:$AZ$19)),0,1)</f>
        <v>0</v>
      </c>
      <c r="AR2138" cm="1">
        <f t="array" ref="AR2138">IF(OR(COUNTIF(Z2138,$AZ$2:$AZ$19)),0,1)</f>
        <v>0</v>
      </c>
      <c r="AS2138" cm="1">
        <f t="array" ref="AS2138">IF(OR(COUNTIF(AA2138,$AZ$2:$AZ$19)),0,1)</f>
        <v>0</v>
      </c>
      <c r="AT2138" cm="1">
        <f t="array" ref="AT2138">IF(OR(COUNTIF(AB2138,$AZ$2:$AZ$19)),0,1)</f>
        <v>0</v>
      </c>
      <c r="AU2138" cm="1">
        <f t="array" ref="AU2138">IF(OR(COUNTIF(AC2138,$AZ$2:$AZ$19)),0,1)</f>
        <v>0</v>
      </c>
      <c r="AV2138" cm="1">
        <f t="array" ref="AV2138">IF(OR(COUNTIF(AD2138,$AZ$2:$AZ$19)),0,1)</f>
        <v>0</v>
      </c>
      <c r="AX2138">
        <f t="shared" si="38"/>
        <v>0</v>
      </c>
    </row>
    <row r="2139" spans="1:50" x14ac:dyDescent="0.3">
      <c r="A2139" s="92" t="str" cm="1">
        <f t="array" ref="A2139">IF(AX2139&gt;0,'Licensee Info'!$A$2:$A$2,"#N/A")</f>
        <v>#N/A</v>
      </c>
      <c r="B2139" s="88" t="str">
        <f>'Cover Sheet'!$A$3</f>
        <v>[insert AFS Reporting Period]</v>
      </c>
      <c r="C2139" s="88" t="str">
        <f>'Cover Sheet'!$D$3</f>
        <v>[insert all medical and adult-use license record numbers covered by this AFS]</v>
      </c>
      <c r="D2139" s="88" t="str">
        <f>'Cover Sheet'!$A$6</f>
        <v>[insert name of firm]</v>
      </c>
      <c r="E2139" s="88" t="str">
        <f>'Cover Sheet'!$B$6</f>
        <v>[insert CPA name]</v>
      </c>
      <c r="F2139" s="88" t="str">
        <f>'Cover Sheet'!$B$8</f>
        <v>[insert CPA license number]</v>
      </c>
      <c r="G2139" s="88" t="str">
        <f>'Cover Sheet'!$D$6</f>
        <v>[insert direct email address]</v>
      </c>
      <c r="H2139" s="88" t="str">
        <f>'Cover Sheet'!$D$8</f>
        <v>[insert direct phone number]</v>
      </c>
      <c r="I2139" s="88" t="str">
        <f>'Cover Sheet'!$D$10</f>
        <v>[insert firm mailing address]</v>
      </c>
      <c r="J2139" s="88" t="str">
        <f>'Licensee Info'!$E$2</f>
        <v>Report not attested to correctly</v>
      </c>
      <c r="K2139" t="s">
        <v>310</v>
      </c>
      <c r="L2139">
        <v>1</v>
      </c>
      <c r="M2139">
        <v>2</v>
      </c>
      <c r="N2139">
        <v>11</v>
      </c>
      <c r="O2139">
        <v>5</v>
      </c>
      <c r="R2139" t="str">
        <f>'E6 - Other Vendors'!$C$333</f>
        <v>[Autofilled based on inputs from part 1]</v>
      </c>
      <c r="S2139">
        <v>0</v>
      </c>
      <c r="T2139">
        <v>0</v>
      </c>
      <c r="U2139">
        <v>0</v>
      </c>
      <c r="V2139">
        <v>0</v>
      </c>
      <c r="W2139">
        <v>0</v>
      </c>
      <c r="X2139">
        <v>0</v>
      </c>
      <c r="Y2139">
        <v>0</v>
      </c>
      <c r="Z2139">
        <v>0</v>
      </c>
      <c r="AA2139">
        <v>0</v>
      </c>
      <c r="AB2139">
        <v>0</v>
      </c>
      <c r="AC2139">
        <v>0</v>
      </c>
      <c r="AD2139">
        <v>0</v>
      </c>
      <c r="AJ2139" cm="1">
        <f t="array" ref="AJ2139">IF(OR(COUNTIF(R2139,$AZ$2:$AZ$19)),0,1)</f>
        <v>0</v>
      </c>
      <c r="AK2139" cm="1">
        <f t="array" ref="AK2139">IF(OR(COUNTIF(S2139,$AZ$2:$AZ$19)),0,1)</f>
        <v>0</v>
      </c>
      <c r="AL2139" cm="1">
        <f t="array" ref="AL2139">IF(OR(COUNTIF(T2139,$AZ$2:$AZ$19)),0,1)</f>
        <v>0</v>
      </c>
      <c r="AM2139" cm="1">
        <f t="array" ref="AM2139">IF(OR(COUNTIF(U2139,$AZ$2:$AZ$19)),0,1)</f>
        <v>0</v>
      </c>
      <c r="AN2139" cm="1">
        <f t="array" ref="AN2139">IF(OR(COUNTIF(V2139,$AZ$2:$AZ$19)),0,1)</f>
        <v>0</v>
      </c>
      <c r="AO2139" cm="1">
        <f t="array" ref="AO2139">IF(OR(COUNTIF(W2139,$AZ$2:$AZ$19)),0,1)</f>
        <v>0</v>
      </c>
      <c r="AP2139" cm="1">
        <f t="array" ref="AP2139">IF(OR(COUNTIF(X2139,$AZ$2:$AZ$19)),0,1)</f>
        <v>0</v>
      </c>
      <c r="AQ2139" cm="1">
        <f t="array" ref="AQ2139">IF(OR(COUNTIF(Y2139,$AZ$2:$AZ$19)),0,1)</f>
        <v>0</v>
      </c>
      <c r="AR2139" cm="1">
        <f t="array" ref="AR2139">IF(OR(COUNTIF(Z2139,$AZ$2:$AZ$19)),0,1)</f>
        <v>0</v>
      </c>
      <c r="AS2139" cm="1">
        <f t="array" ref="AS2139">IF(OR(COUNTIF(AA2139,$AZ$2:$AZ$19)),0,1)</f>
        <v>0</v>
      </c>
      <c r="AT2139" cm="1">
        <f t="array" ref="AT2139">IF(OR(COUNTIF(AB2139,$AZ$2:$AZ$19)),0,1)</f>
        <v>0</v>
      </c>
      <c r="AU2139" cm="1">
        <f t="array" ref="AU2139">IF(OR(COUNTIF(AC2139,$AZ$2:$AZ$19)),0,1)</f>
        <v>0</v>
      </c>
      <c r="AV2139" cm="1">
        <f t="array" ref="AV2139">IF(OR(COUNTIF(AD2139,$AZ$2:$AZ$19)),0,1)</f>
        <v>0</v>
      </c>
      <c r="AX2139">
        <f t="shared" si="38"/>
        <v>0</v>
      </c>
    </row>
    <row r="2140" spans="1:50" x14ac:dyDescent="0.3">
      <c r="A2140" s="88" t="str" cm="1">
        <f t="array" ref="A2140">IF(AX2140&gt;0,'Licensee Info'!$A$2:$A$2,"#N/A")</f>
        <v>#N/A</v>
      </c>
      <c r="B2140" s="88" t="str">
        <f>'Cover Sheet'!$A$3</f>
        <v>[insert AFS Reporting Period]</v>
      </c>
      <c r="C2140" s="88" t="str">
        <f>'Cover Sheet'!$D$3</f>
        <v>[insert all medical and adult-use license record numbers covered by this AFS]</v>
      </c>
      <c r="D2140" s="88" t="str">
        <f>'Cover Sheet'!$A$6</f>
        <v>[insert name of firm]</v>
      </c>
      <c r="E2140" s="88" t="str">
        <f>'Cover Sheet'!$B$6</f>
        <v>[insert CPA name]</v>
      </c>
      <c r="F2140" s="88" t="str">
        <f>'Cover Sheet'!$B$8</f>
        <v>[insert CPA license number]</v>
      </c>
      <c r="G2140" s="88" t="str">
        <f>'Cover Sheet'!$D$6</f>
        <v>[insert direct email address]</v>
      </c>
      <c r="H2140" s="88" t="str">
        <f>'Cover Sheet'!$D$8</f>
        <v>[insert direct phone number]</v>
      </c>
      <c r="I2140" s="88" t="str">
        <f>'Cover Sheet'!$D$10</f>
        <v>[insert firm mailing address]</v>
      </c>
      <c r="J2140" s="88" t="str">
        <f>'Licensee Info'!$E$2</f>
        <v>Report not attested to correctly</v>
      </c>
      <c r="K2140" s="91" t="s">
        <v>310</v>
      </c>
      <c r="L2140" s="91">
        <v>1</v>
      </c>
      <c r="M2140" s="91">
        <v>2</v>
      </c>
      <c r="N2140" s="91">
        <v>11</v>
      </c>
      <c r="O2140" s="91">
        <v>6</v>
      </c>
      <c r="P2140" s="91"/>
      <c r="Q2140" s="91"/>
      <c r="R2140" s="91" t="str">
        <f>'E6 - Other Vendors'!$C$333</f>
        <v>[Autofilled based on inputs from part 1]</v>
      </c>
      <c r="S2140" s="91">
        <v>0</v>
      </c>
      <c r="T2140" s="91">
        <v>0</v>
      </c>
      <c r="U2140" s="91">
        <v>0</v>
      </c>
      <c r="V2140" s="91">
        <v>0</v>
      </c>
      <c r="W2140" s="91">
        <v>0</v>
      </c>
      <c r="X2140" s="91">
        <v>0</v>
      </c>
      <c r="Y2140" s="91">
        <v>0</v>
      </c>
      <c r="Z2140" s="91">
        <v>0</v>
      </c>
      <c r="AA2140" s="91">
        <v>0</v>
      </c>
      <c r="AB2140" s="91">
        <v>0</v>
      </c>
      <c r="AC2140" s="91">
        <v>0</v>
      </c>
      <c r="AD2140" s="91">
        <v>0</v>
      </c>
      <c r="AE2140" s="91"/>
      <c r="AF2140" s="91"/>
      <c r="AG2140" s="91"/>
      <c r="AH2140" s="91"/>
      <c r="AJ2140" cm="1">
        <f t="array" ref="AJ2140">IF(OR(COUNTIF(R2140,$AZ$2:$AZ$19)),0,1)</f>
        <v>0</v>
      </c>
      <c r="AK2140" cm="1">
        <f t="array" ref="AK2140">IF(OR(COUNTIF(S2140,$AZ$2:$AZ$19)),0,1)</f>
        <v>0</v>
      </c>
      <c r="AL2140" cm="1">
        <f t="array" ref="AL2140">IF(OR(COUNTIF(T2140,$AZ$2:$AZ$19)),0,1)</f>
        <v>0</v>
      </c>
      <c r="AM2140" cm="1">
        <f t="array" ref="AM2140">IF(OR(COUNTIF(U2140,$AZ$2:$AZ$19)),0,1)</f>
        <v>0</v>
      </c>
      <c r="AN2140" cm="1">
        <f t="array" ref="AN2140">IF(OR(COUNTIF(V2140,$AZ$2:$AZ$19)),0,1)</f>
        <v>0</v>
      </c>
      <c r="AO2140" cm="1">
        <f t="array" ref="AO2140">IF(OR(COUNTIF(W2140,$AZ$2:$AZ$19)),0,1)</f>
        <v>0</v>
      </c>
      <c r="AP2140" cm="1">
        <f t="array" ref="AP2140">IF(OR(COUNTIF(X2140,$AZ$2:$AZ$19)),0,1)</f>
        <v>0</v>
      </c>
      <c r="AQ2140" cm="1">
        <f t="array" ref="AQ2140">IF(OR(COUNTIF(Y2140,$AZ$2:$AZ$19)),0,1)</f>
        <v>0</v>
      </c>
      <c r="AR2140" cm="1">
        <f t="array" ref="AR2140">IF(OR(COUNTIF(Z2140,$AZ$2:$AZ$19)),0,1)</f>
        <v>0</v>
      </c>
      <c r="AS2140" cm="1">
        <f t="array" ref="AS2140">IF(OR(COUNTIF(AA2140,$AZ$2:$AZ$19)),0,1)</f>
        <v>0</v>
      </c>
      <c r="AT2140" cm="1">
        <f t="array" ref="AT2140">IF(OR(COUNTIF(AB2140,$AZ$2:$AZ$19)),0,1)</f>
        <v>0</v>
      </c>
      <c r="AU2140" cm="1">
        <f t="array" ref="AU2140">IF(OR(COUNTIF(AC2140,$AZ$2:$AZ$19)),0,1)</f>
        <v>0</v>
      </c>
      <c r="AV2140" cm="1">
        <f t="array" ref="AV2140">IF(OR(COUNTIF(AD2140,$AZ$2:$AZ$19)),0,1)</f>
        <v>0</v>
      </c>
      <c r="AX2140">
        <f t="shared" si="38"/>
        <v>0</v>
      </c>
    </row>
    <row r="2141" spans="1:50" x14ac:dyDescent="0.3">
      <c r="A2141" s="92" t="str" cm="1">
        <f t="array" ref="A2141">IF(AX2141&gt;0,'Licensee Info'!$A$2:$A$2,"#N/A")</f>
        <v>#N/A</v>
      </c>
      <c r="B2141" s="88" t="str">
        <f>'Cover Sheet'!$A$3</f>
        <v>[insert AFS Reporting Period]</v>
      </c>
      <c r="C2141" s="88" t="str">
        <f>'Cover Sheet'!$D$3</f>
        <v>[insert all medical and adult-use license record numbers covered by this AFS]</v>
      </c>
      <c r="D2141" s="88" t="str">
        <f>'Cover Sheet'!$A$6</f>
        <v>[insert name of firm]</v>
      </c>
      <c r="E2141" s="88" t="str">
        <f>'Cover Sheet'!$B$6</f>
        <v>[insert CPA name]</v>
      </c>
      <c r="F2141" s="88" t="str">
        <f>'Cover Sheet'!$B$8</f>
        <v>[insert CPA license number]</v>
      </c>
      <c r="G2141" s="88" t="str">
        <f>'Cover Sheet'!$D$6</f>
        <v>[insert direct email address]</v>
      </c>
      <c r="H2141" s="88" t="str">
        <f>'Cover Sheet'!$D$8</f>
        <v>[insert direct phone number]</v>
      </c>
      <c r="I2141" s="88" t="str">
        <f>'Cover Sheet'!$D$10</f>
        <v>[insert firm mailing address]</v>
      </c>
      <c r="J2141" s="88" t="str">
        <f>'Licensee Info'!$E$2</f>
        <v>Report not attested to correctly</v>
      </c>
      <c r="K2141" t="s">
        <v>310</v>
      </c>
      <c r="L2141">
        <v>1</v>
      </c>
      <c r="M2141">
        <v>2</v>
      </c>
      <c r="N2141">
        <v>11</v>
      </c>
      <c r="O2141">
        <v>7</v>
      </c>
      <c r="R2141" t="str">
        <f>'E6 - Other Vendors'!$C$333</f>
        <v>[Autofilled based on inputs from part 1]</v>
      </c>
      <c r="S2141">
        <v>0</v>
      </c>
      <c r="T2141">
        <v>0</v>
      </c>
      <c r="U2141">
        <v>0</v>
      </c>
      <c r="V2141">
        <v>0</v>
      </c>
      <c r="W2141">
        <v>0</v>
      </c>
      <c r="X2141">
        <v>0</v>
      </c>
      <c r="Y2141">
        <v>0</v>
      </c>
      <c r="Z2141">
        <v>0</v>
      </c>
      <c r="AA2141">
        <v>0</v>
      </c>
      <c r="AB2141">
        <v>0</v>
      </c>
      <c r="AC2141">
        <v>0</v>
      </c>
      <c r="AD2141">
        <v>0</v>
      </c>
      <c r="AJ2141" cm="1">
        <f t="array" ref="AJ2141">IF(OR(COUNTIF(R2141,$AZ$2:$AZ$19)),0,1)</f>
        <v>0</v>
      </c>
      <c r="AK2141" cm="1">
        <f t="array" ref="AK2141">IF(OR(COUNTIF(S2141,$AZ$2:$AZ$19)),0,1)</f>
        <v>0</v>
      </c>
      <c r="AL2141" cm="1">
        <f t="array" ref="AL2141">IF(OR(COUNTIF(T2141,$AZ$2:$AZ$19)),0,1)</f>
        <v>0</v>
      </c>
      <c r="AM2141" cm="1">
        <f t="array" ref="AM2141">IF(OR(COUNTIF(U2141,$AZ$2:$AZ$19)),0,1)</f>
        <v>0</v>
      </c>
      <c r="AN2141" cm="1">
        <f t="array" ref="AN2141">IF(OR(COUNTIF(V2141,$AZ$2:$AZ$19)),0,1)</f>
        <v>0</v>
      </c>
      <c r="AO2141" cm="1">
        <f t="array" ref="AO2141">IF(OR(COUNTIF(W2141,$AZ$2:$AZ$19)),0,1)</f>
        <v>0</v>
      </c>
      <c r="AP2141" cm="1">
        <f t="array" ref="AP2141">IF(OR(COUNTIF(X2141,$AZ$2:$AZ$19)),0,1)</f>
        <v>0</v>
      </c>
      <c r="AQ2141" cm="1">
        <f t="array" ref="AQ2141">IF(OR(COUNTIF(Y2141,$AZ$2:$AZ$19)),0,1)</f>
        <v>0</v>
      </c>
      <c r="AR2141" cm="1">
        <f t="array" ref="AR2141">IF(OR(COUNTIF(Z2141,$AZ$2:$AZ$19)),0,1)</f>
        <v>0</v>
      </c>
      <c r="AS2141" cm="1">
        <f t="array" ref="AS2141">IF(OR(COUNTIF(AA2141,$AZ$2:$AZ$19)),0,1)</f>
        <v>0</v>
      </c>
      <c r="AT2141" cm="1">
        <f t="array" ref="AT2141">IF(OR(COUNTIF(AB2141,$AZ$2:$AZ$19)),0,1)</f>
        <v>0</v>
      </c>
      <c r="AU2141" cm="1">
        <f t="array" ref="AU2141">IF(OR(COUNTIF(AC2141,$AZ$2:$AZ$19)),0,1)</f>
        <v>0</v>
      </c>
      <c r="AV2141" cm="1">
        <f t="array" ref="AV2141">IF(OR(COUNTIF(AD2141,$AZ$2:$AZ$19)),0,1)</f>
        <v>0</v>
      </c>
      <c r="AX2141">
        <f t="shared" si="38"/>
        <v>0</v>
      </c>
    </row>
    <row r="2142" spans="1:50" x14ac:dyDescent="0.3">
      <c r="A2142" s="88" t="str" cm="1">
        <f t="array" ref="A2142">IF(AX2142&gt;0,'Licensee Info'!$A$2:$A$2,"#N/A")</f>
        <v>#N/A</v>
      </c>
      <c r="B2142" s="88" t="str">
        <f>'Cover Sheet'!$A$3</f>
        <v>[insert AFS Reporting Period]</v>
      </c>
      <c r="C2142" s="88" t="str">
        <f>'Cover Sheet'!$D$3</f>
        <v>[insert all medical and adult-use license record numbers covered by this AFS]</v>
      </c>
      <c r="D2142" s="88" t="str">
        <f>'Cover Sheet'!$A$6</f>
        <v>[insert name of firm]</v>
      </c>
      <c r="E2142" s="88" t="str">
        <f>'Cover Sheet'!$B$6</f>
        <v>[insert CPA name]</v>
      </c>
      <c r="F2142" s="88" t="str">
        <f>'Cover Sheet'!$B$8</f>
        <v>[insert CPA license number]</v>
      </c>
      <c r="G2142" s="88" t="str">
        <f>'Cover Sheet'!$D$6</f>
        <v>[insert direct email address]</v>
      </c>
      <c r="H2142" s="88" t="str">
        <f>'Cover Sheet'!$D$8</f>
        <v>[insert direct phone number]</v>
      </c>
      <c r="I2142" s="88" t="str">
        <f>'Cover Sheet'!$D$10</f>
        <v>[insert firm mailing address]</v>
      </c>
      <c r="J2142" s="88" t="str">
        <f>'Licensee Info'!$E$2</f>
        <v>Report not attested to correctly</v>
      </c>
      <c r="K2142" s="91" t="s">
        <v>310</v>
      </c>
      <c r="L2142" s="91">
        <v>1</v>
      </c>
      <c r="M2142" s="91">
        <v>2</v>
      </c>
      <c r="N2142" s="91">
        <v>11</v>
      </c>
      <c r="O2142" s="91">
        <v>8</v>
      </c>
      <c r="P2142" s="91"/>
      <c r="Q2142" s="91"/>
      <c r="R2142" s="91" t="str">
        <f>'E6 - Other Vendors'!$C$333</f>
        <v>[Autofilled based on inputs from part 1]</v>
      </c>
      <c r="S2142" s="91">
        <v>0</v>
      </c>
      <c r="T2142" s="91">
        <v>0</v>
      </c>
      <c r="U2142" s="91">
        <v>0</v>
      </c>
      <c r="V2142" s="91">
        <v>0</v>
      </c>
      <c r="W2142" s="91">
        <v>0</v>
      </c>
      <c r="X2142" s="91">
        <v>0</v>
      </c>
      <c r="Y2142" s="91">
        <v>0</v>
      </c>
      <c r="Z2142" s="91">
        <v>0</v>
      </c>
      <c r="AA2142" s="91">
        <v>0</v>
      </c>
      <c r="AB2142" s="91">
        <v>0</v>
      </c>
      <c r="AC2142" s="91">
        <v>0</v>
      </c>
      <c r="AD2142" s="91">
        <v>0</v>
      </c>
      <c r="AE2142" s="91"/>
      <c r="AF2142" s="91"/>
      <c r="AG2142" s="91"/>
      <c r="AH2142" s="91"/>
      <c r="AJ2142" cm="1">
        <f t="array" ref="AJ2142">IF(OR(COUNTIF(R2142,$AZ$2:$AZ$19)),0,1)</f>
        <v>0</v>
      </c>
      <c r="AK2142" cm="1">
        <f t="array" ref="AK2142">IF(OR(COUNTIF(S2142,$AZ$2:$AZ$19)),0,1)</f>
        <v>0</v>
      </c>
      <c r="AL2142" cm="1">
        <f t="array" ref="AL2142">IF(OR(COUNTIF(T2142,$AZ$2:$AZ$19)),0,1)</f>
        <v>0</v>
      </c>
      <c r="AM2142" cm="1">
        <f t="array" ref="AM2142">IF(OR(COUNTIF(U2142,$AZ$2:$AZ$19)),0,1)</f>
        <v>0</v>
      </c>
      <c r="AN2142" cm="1">
        <f t="array" ref="AN2142">IF(OR(COUNTIF(V2142,$AZ$2:$AZ$19)),0,1)</f>
        <v>0</v>
      </c>
      <c r="AO2142" cm="1">
        <f t="array" ref="AO2142">IF(OR(COUNTIF(W2142,$AZ$2:$AZ$19)),0,1)</f>
        <v>0</v>
      </c>
      <c r="AP2142" cm="1">
        <f t="array" ref="AP2142">IF(OR(COUNTIF(X2142,$AZ$2:$AZ$19)),0,1)</f>
        <v>0</v>
      </c>
      <c r="AQ2142" cm="1">
        <f t="array" ref="AQ2142">IF(OR(COUNTIF(Y2142,$AZ$2:$AZ$19)),0,1)</f>
        <v>0</v>
      </c>
      <c r="AR2142" cm="1">
        <f t="array" ref="AR2142">IF(OR(COUNTIF(Z2142,$AZ$2:$AZ$19)),0,1)</f>
        <v>0</v>
      </c>
      <c r="AS2142" cm="1">
        <f t="array" ref="AS2142">IF(OR(COUNTIF(AA2142,$AZ$2:$AZ$19)),0,1)</f>
        <v>0</v>
      </c>
      <c r="AT2142" cm="1">
        <f t="array" ref="AT2142">IF(OR(COUNTIF(AB2142,$AZ$2:$AZ$19)),0,1)</f>
        <v>0</v>
      </c>
      <c r="AU2142" cm="1">
        <f t="array" ref="AU2142">IF(OR(COUNTIF(AC2142,$AZ$2:$AZ$19)),0,1)</f>
        <v>0</v>
      </c>
      <c r="AV2142" cm="1">
        <f t="array" ref="AV2142">IF(OR(COUNTIF(AD2142,$AZ$2:$AZ$19)),0,1)</f>
        <v>0</v>
      </c>
      <c r="AX2142">
        <f t="shared" si="38"/>
        <v>0</v>
      </c>
    </row>
    <row r="2143" spans="1:50" x14ac:dyDescent="0.3">
      <c r="A2143" s="92" t="str" cm="1">
        <f t="array" ref="A2143">IF(AX2143&gt;0,'Licensee Info'!$A$2:$A$2,"#N/A")</f>
        <v>#N/A</v>
      </c>
      <c r="B2143" s="88" t="str">
        <f>'Cover Sheet'!$A$3</f>
        <v>[insert AFS Reporting Period]</v>
      </c>
      <c r="C2143" s="88" t="str">
        <f>'Cover Sheet'!$D$3</f>
        <v>[insert all medical and adult-use license record numbers covered by this AFS]</v>
      </c>
      <c r="D2143" s="88" t="str">
        <f>'Cover Sheet'!$A$6</f>
        <v>[insert name of firm]</v>
      </c>
      <c r="E2143" s="88" t="str">
        <f>'Cover Sheet'!$B$6</f>
        <v>[insert CPA name]</v>
      </c>
      <c r="F2143" s="88" t="str">
        <f>'Cover Sheet'!$B$8</f>
        <v>[insert CPA license number]</v>
      </c>
      <c r="G2143" s="88" t="str">
        <f>'Cover Sheet'!$D$6</f>
        <v>[insert direct email address]</v>
      </c>
      <c r="H2143" s="88" t="str">
        <f>'Cover Sheet'!$D$8</f>
        <v>[insert direct phone number]</v>
      </c>
      <c r="I2143" s="88" t="str">
        <f>'Cover Sheet'!$D$10</f>
        <v>[insert firm mailing address]</v>
      </c>
      <c r="J2143" s="88" t="str">
        <f>'Licensee Info'!$E$2</f>
        <v>Report not attested to correctly</v>
      </c>
      <c r="K2143" t="s">
        <v>310</v>
      </c>
      <c r="L2143">
        <v>1</v>
      </c>
      <c r="M2143">
        <v>2</v>
      </c>
      <c r="N2143">
        <v>11</v>
      </c>
      <c r="O2143">
        <v>9</v>
      </c>
      <c r="R2143" t="str">
        <f>'E6 - Other Vendors'!$C$333</f>
        <v>[Autofilled based on inputs from part 1]</v>
      </c>
      <c r="S2143">
        <v>0</v>
      </c>
      <c r="T2143">
        <v>0</v>
      </c>
      <c r="U2143">
        <v>0</v>
      </c>
      <c r="V2143">
        <v>0</v>
      </c>
      <c r="W2143">
        <v>0</v>
      </c>
      <c r="X2143">
        <v>0</v>
      </c>
      <c r="Y2143">
        <v>0</v>
      </c>
      <c r="Z2143">
        <v>0</v>
      </c>
      <c r="AA2143">
        <v>0</v>
      </c>
      <c r="AB2143">
        <v>0</v>
      </c>
      <c r="AC2143">
        <v>0</v>
      </c>
      <c r="AD2143">
        <v>0</v>
      </c>
      <c r="AJ2143" cm="1">
        <f t="array" ref="AJ2143">IF(OR(COUNTIF(R2143,$AZ$2:$AZ$19)),0,1)</f>
        <v>0</v>
      </c>
      <c r="AK2143" cm="1">
        <f t="array" ref="AK2143">IF(OR(COUNTIF(S2143,$AZ$2:$AZ$19)),0,1)</f>
        <v>0</v>
      </c>
      <c r="AL2143" cm="1">
        <f t="array" ref="AL2143">IF(OR(COUNTIF(T2143,$AZ$2:$AZ$19)),0,1)</f>
        <v>0</v>
      </c>
      <c r="AM2143" cm="1">
        <f t="array" ref="AM2143">IF(OR(COUNTIF(U2143,$AZ$2:$AZ$19)),0,1)</f>
        <v>0</v>
      </c>
      <c r="AN2143" cm="1">
        <f t="array" ref="AN2143">IF(OR(COUNTIF(V2143,$AZ$2:$AZ$19)),0,1)</f>
        <v>0</v>
      </c>
      <c r="AO2143" cm="1">
        <f t="array" ref="AO2143">IF(OR(COUNTIF(W2143,$AZ$2:$AZ$19)),0,1)</f>
        <v>0</v>
      </c>
      <c r="AP2143" cm="1">
        <f t="array" ref="AP2143">IF(OR(COUNTIF(X2143,$AZ$2:$AZ$19)),0,1)</f>
        <v>0</v>
      </c>
      <c r="AQ2143" cm="1">
        <f t="array" ref="AQ2143">IF(OR(COUNTIF(Y2143,$AZ$2:$AZ$19)),0,1)</f>
        <v>0</v>
      </c>
      <c r="AR2143" cm="1">
        <f t="array" ref="AR2143">IF(OR(COUNTIF(Z2143,$AZ$2:$AZ$19)),0,1)</f>
        <v>0</v>
      </c>
      <c r="AS2143" cm="1">
        <f t="array" ref="AS2143">IF(OR(COUNTIF(AA2143,$AZ$2:$AZ$19)),0,1)</f>
        <v>0</v>
      </c>
      <c r="AT2143" cm="1">
        <f t="array" ref="AT2143">IF(OR(COUNTIF(AB2143,$AZ$2:$AZ$19)),0,1)</f>
        <v>0</v>
      </c>
      <c r="AU2143" cm="1">
        <f t="array" ref="AU2143">IF(OR(COUNTIF(AC2143,$AZ$2:$AZ$19)),0,1)</f>
        <v>0</v>
      </c>
      <c r="AV2143" cm="1">
        <f t="array" ref="AV2143">IF(OR(COUNTIF(AD2143,$AZ$2:$AZ$19)),0,1)</f>
        <v>0</v>
      </c>
      <c r="AX2143">
        <f t="shared" si="38"/>
        <v>0</v>
      </c>
    </row>
    <row r="2144" spans="1:50" x14ac:dyDescent="0.3">
      <c r="A2144" s="88" t="str" cm="1">
        <f t="array" ref="A2144">IF(AX2144&gt;0,'Licensee Info'!$A$2:$A$2,"#N/A")</f>
        <v>#N/A</v>
      </c>
      <c r="B2144" s="88" t="str">
        <f>'Cover Sheet'!$A$3</f>
        <v>[insert AFS Reporting Period]</v>
      </c>
      <c r="C2144" s="88" t="str">
        <f>'Cover Sheet'!$D$3</f>
        <v>[insert all medical and adult-use license record numbers covered by this AFS]</v>
      </c>
      <c r="D2144" s="88" t="str">
        <f>'Cover Sheet'!$A$6</f>
        <v>[insert name of firm]</v>
      </c>
      <c r="E2144" s="88" t="str">
        <f>'Cover Sheet'!$B$6</f>
        <v>[insert CPA name]</v>
      </c>
      <c r="F2144" s="88" t="str">
        <f>'Cover Sheet'!$B$8</f>
        <v>[insert CPA license number]</v>
      </c>
      <c r="G2144" s="88" t="str">
        <f>'Cover Sheet'!$D$6</f>
        <v>[insert direct email address]</v>
      </c>
      <c r="H2144" s="88" t="str">
        <f>'Cover Sheet'!$D$8</f>
        <v>[insert direct phone number]</v>
      </c>
      <c r="I2144" s="88" t="str">
        <f>'Cover Sheet'!$D$10</f>
        <v>[insert firm mailing address]</v>
      </c>
      <c r="J2144" s="88" t="str">
        <f>'Licensee Info'!$E$2</f>
        <v>Report not attested to correctly</v>
      </c>
      <c r="K2144" s="91" t="s">
        <v>310</v>
      </c>
      <c r="L2144" s="91">
        <v>1</v>
      </c>
      <c r="M2144" s="91">
        <v>2</v>
      </c>
      <c r="N2144" s="91">
        <v>11</v>
      </c>
      <c r="O2144" s="91">
        <v>10</v>
      </c>
      <c r="P2144" s="91"/>
      <c r="Q2144" s="91"/>
      <c r="R2144" s="91" t="str">
        <f>'E6 - Other Vendors'!$C$333</f>
        <v>[Autofilled based on inputs from part 1]</v>
      </c>
      <c r="S2144" s="91">
        <v>0</v>
      </c>
      <c r="T2144" s="91">
        <v>0</v>
      </c>
      <c r="U2144" s="91">
        <v>0</v>
      </c>
      <c r="V2144" s="91">
        <v>0</v>
      </c>
      <c r="W2144" s="91">
        <v>0</v>
      </c>
      <c r="X2144" s="91">
        <v>0</v>
      </c>
      <c r="Y2144" s="91">
        <v>0</v>
      </c>
      <c r="Z2144" s="91">
        <v>0</v>
      </c>
      <c r="AA2144" s="91">
        <v>0</v>
      </c>
      <c r="AB2144" s="91">
        <v>0</v>
      </c>
      <c r="AC2144" s="91">
        <v>0</v>
      </c>
      <c r="AD2144" s="91">
        <v>0</v>
      </c>
      <c r="AE2144" s="91"/>
      <c r="AF2144" s="91"/>
      <c r="AG2144" s="91"/>
      <c r="AH2144" s="91"/>
      <c r="AJ2144" cm="1">
        <f t="array" ref="AJ2144">IF(OR(COUNTIF(R2144,$AZ$2:$AZ$19)),0,1)</f>
        <v>0</v>
      </c>
      <c r="AK2144" cm="1">
        <f t="array" ref="AK2144">IF(OR(COUNTIF(S2144,$AZ$2:$AZ$19)),0,1)</f>
        <v>0</v>
      </c>
      <c r="AL2144" cm="1">
        <f t="array" ref="AL2144">IF(OR(COUNTIF(T2144,$AZ$2:$AZ$19)),0,1)</f>
        <v>0</v>
      </c>
      <c r="AM2144" cm="1">
        <f t="array" ref="AM2144">IF(OR(COUNTIF(U2144,$AZ$2:$AZ$19)),0,1)</f>
        <v>0</v>
      </c>
      <c r="AN2144" cm="1">
        <f t="array" ref="AN2144">IF(OR(COUNTIF(V2144,$AZ$2:$AZ$19)),0,1)</f>
        <v>0</v>
      </c>
      <c r="AO2144" cm="1">
        <f t="array" ref="AO2144">IF(OR(COUNTIF(W2144,$AZ$2:$AZ$19)),0,1)</f>
        <v>0</v>
      </c>
      <c r="AP2144" cm="1">
        <f t="array" ref="AP2144">IF(OR(COUNTIF(X2144,$AZ$2:$AZ$19)),0,1)</f>
        <v>0</v>
      </c>
      <c r="AQ2144" cm="1">
        <f t="array" ref="AQ2144">IF(OR(COUNTIF(Y2144,$AZ$2:$AZ$19)),0,1)</f>
        <v>0</v>
      </c>
      <c r="AR2144" cm="1">
        <f t="array" ref="AR2144">IF(OR(COUNTIF(Z2144,$AZ$2:$AZ$19)),0,1)</f>
        <v>0</v>
      </c>
      <c r="AS2144" cm="1">
        <f t="array" ref="AS2144">IF(OR(COUNTIF(AA2144,$AZ$2:$AZ$19)),0,1)</f>
        <v>0</v>
      </c>
      <c r="AT2144" cm="1">
        <f t="array" ref="AT2144">IF(OR(COUNTIF(AB2144,$AZ$2:$AZ$19)),0,1)</f>
        <v>0</v>
      </c>
      <c r="AU2144" cm="1">
        <f t="array" ref="AU2144">IF(OR(COUNTIF(AC2144,$AZ$2:$AZ$19)),0,1)</f>
        <v>0</v>
      </c>
      <c r="AV2144" cm="1">
        <f t="array" ref="AV2144">IF(OR(COUNTIF(AD2144,$AZ$2:$AZ$19)),0,1)</f>
        <v>0</v>
      </c>
      <c r="AX2144">
        <f t="shared" si="38"/>
        <v>0</v>
      </c>
    </row>
    <row r="2145" spans="1:50" x14ac:dyDescent="0.3">
      <c r="A2145" s="92" t="str" cm="1">
        <f t="array" ref="A2145">IF(AX2145&gt;0,'Licensee Info'!$A$2:$A$2,"#N/A")</f>
        <v>#N/A</v>
      </c>
      <c r="B2145" s="88" t="str">
        <f>'Cover Sheet'!$A$3</f>
        <v>[insert AFS Reporting Period]</v>
      </c>
      <c r="C2145" s="88" t="str">
        <f>'Cover Sheet'!$D$3</f>
        <v>[insert all medical and adult-use license record numbers covered by this AFS]</v>
      </c>
      <c r="D2145" s="88" t="str">
        <f>'Cover Sheet'!$A$6</f>
        <v>[insert name of firm]</v>
      </c>
      <c r="E2145" s="88" t="str">
        <f>'Cover Sheet'!$B$6</f>
        <v>[insert CPA name]</v>
      </c>
      <c r="F2145" s="88" t="str">
        <f>'Cover Sheet'!$B$8</f>
        <v>[insert CPA license number]</v>
      </c>
      <c r="G2145" s="88" t="str">
        <f>'Cover Sheet'!$D$6</f>
        <v>[insert direct email address]</v>
      </c>
      <c r="H2145" s="88" t="str">
        <f>'Cover Sheet'!$D$8</f>
        <v>[insert direct phone number]</v>
      </c>
      <c r="I2145" s="88" t="str">
        <f>'Cover Sheet'!$D$10</f>
        <v>[insert firm mailing address]</v>
      </c>
      <c r="J2145" s="88" t="str">
        <f>'Licensee Info'!$E$2</f>
        <v>Report not attested to correctly</v>
      </c>
      <c r="K2145" t="s">
        <v>310</v>
      </c>
      <c r="L2145">
        <v>1</v>
      </c>
      <c r="M2145">
        <v>2</v>
      </c>
      <c r="N2145">
        <v>11</v>
      </c>
      <c r="O2145">
        <v>11</v>
      </c>
      <c r="R2145" t="str">
        <f>'E6 - Other Vendors'!$C$333</f>
        <v>[Autofilled based on inputs from part 1]</v>
      </c>
      <c r="S2145">
        <v>0</v>
      </c>
      <c r="T2145">
        <v>0</v>
      </c>
      <c r="U2145">
        <v>0</v>
      </c>
      <c r="V2145">
        <v>0</v>
      </c>
      <c r="W2145">
        <v>0</v>
      </c>
      <c r="X2145">
        <v>0</v>
      </c>
      <c r="Y2145">
        <v>0</v>
      </c>
      <c r="Z2145">
        <v>0</v>
      </c>
      <c r="AA2145">
        <v>0</v>
      </c>
      <c r="AB2145">
        <v>0</v>
      </c>
      <c r="AC2145">
        <v>0</v>
      </c>
      <c r="AD2145">
        <v>0</v>
      </c>
      <c r="AJ2145" cm="1">
        <f t="array" ref="AJ2145">IF(OR(COUNTIF(R2145,$AZ$2:$AZ$19)),0,1)</f>
        <v>0</v>
      </c>
      <c r="AK2145" cm="1">
        <f t="array" ref="AK2145">IF(OR(COUNTIF(S2145,$AZ$2:$AZ$19)),0,1)</f>
        <v>0</v>
      </c>
      <c r="AL2145" cm="1">
        <f t="array" ref="AL2145">IF(OR(COUNTIF(T2145,$AZ$2:$AZ$19)),0,1)</f>
        <v>0</v>
      </c>
      <c r="AM2145" cm="1">
        <f t="array" ref="AM2145">IF(OR(COUNTIF(U2145,$AZ$2:$AZ$19)),0,1)</f>
        <v>0</v>
      </c>
      <c r="AN2145" cm="1">
        <f t="array" ref="AN2145">IF(OR(COUNTIF(V2145,$AZ$2:$AZ$19)),0,1)</f>
        <v>0</v>
      </c>
      <c r="AO2145" cm="1">
        <f t="array" ref="AO2145">IF(OR(COUNTIF(W2145,$AZ$2:$AZ$19)),0,1)</f>
        <v>0</v>
      </c>
      <c r="AP2145" cm="1">
        <f t="array" ref="AP2145">IF(OR(COUNTIF(X2145,$AZ$2:$AZ$19)),0,1)</f>
        <v>0</v>
      </c>
      <c r="AQ2145" cm="1">
        <f t="array" ref="AQ2145">IF(OR(COUNTIF(Y2145,$AZ$2:$AZ$19)),0,1)</f>
        <v>0</v>
      </c>
      <c r="AR2145" cm="1">
        <f t="array" ref="AR2145">IF(OR(COUNTIF(Z2145,$AZ$2:$AZ$19)),0,1)</f>
        <v>0</v>
      </c>
      <c r="AS2145" cm="1">
        <f t="array" ref="AS2145">IF(OR(COUNTIF(AA2145,$AZ$2:$AZ$19)),0,1)</f>
        <v>0</v>
      </c>
      <c r="AT2145" cm="1">
        <f t="array" ref="AT2145">IF(OR(COUNTIF(AB2145,$AZ$2:$AZ$19)),0,1)</f>
        <v>0</v>
      </c>
      <c r="AU2145" cm="1">
        <f t="array" ref="AU2145">IF(OR(COUNTIF(AC2145,$AZ$2:$AZ$19)),0,1)</f>
        <v>0</v>
      </c>
      <c r="AV2145" cm="1">
        <f t="array" ref="AV2145">IF(OR(COUNTIF(AD2145,$AZ$2:$AZ$19)),0,1)</f>
        <v>0</v>
      </c>
      <c r="AX2145">
        <f t="shared" si="38"/>
        <v>0</v>
      </c>
    </row>
    <row r="2146" spans="1:50" x14ac:dyDescent="0.3">
      <c r="A2146" s="88" t="str" cm="1">
        <f t="array" ref="A2146">IF(AX2146&gt;0,'Licensee Info'!$A$2:$A$2,"#N/A")</f>
        <v>#N/A</v>
      </c>
      <c r="B2146" s="88" t="str">
        <f>'Cover Sheet'!$A$3</f>
        <v>[insert AFS Reporting Period]</v>
      </c>
      <c r="C2146" s="88" t="str">
        <f>'Cover Sheet'!$D$3</f>
        <v>[insert all medical and adult-use license record numbers covered by this AFS]</v>
      </c>
      <c r="D2146" s="88" t="str">
        <f>'Cover Sheet'!$A$6</f>
        <v>[insert name of firm]</v>
      </c>
      <c r="E2146" s="88" t="str">
        <f>'Cover Sheet'!$B$6</f>
        <v>[insert CPA name]</v>
      </c>
      <c r="F2146" s="88" t="str">
        <f>'Cover Sheet'!$B$8</f>
        <v>[insert CPA license number]</v>
      </c>
      <c r="G2146" s="88" t="str">
        <f>'Cover Sheet'!$D$6</f>
        <v>[insert direct email address]</v>
      </c>
      <c r="H2146" s="88" t="str">
        <f>'Cover Sheet'!$D$8</f>
        <v>[insert direct phone number]</v>
      </c>
      <c r="I2146" s="88" t="str">
        <f>'Cover Sheet'!$D$10</f>
        <v>[insert firm mailing address]</v>
      </c>
      <c r="J2146" s="88" t="str">
        <f>'Licensee Info'!$E$2</f>
        <v>Report not attested to correctly</v>
      </c>
      <c r="K2146" s="91" t="s">
        <v>310</v>
      </c>
      <c r="L2146" s="91">
        <v>1</v>
      </c>
      <c r="M2146" s="91">
        <v>2</v>
      </c>
      <c r="N2146" s="91">
        <v>11</v>
      </c>
      <c r="O2146" s="91">
        <v>12</v>
      </c>
      <c r="P2146" s="91"/>
      <c r="Q2146" s="91"/>
      <c r="R2146" s="91" t="str">
        <f>'E6 - Other Vendors'!$C$333</f>
        <v>[Autofilled based on inputs from part 1]</v>
      </c>
      <c r="S2146" s="91">
        <v>0</v>
      </c>
      <c r="T2146" s="91">
        <v>0</v>
      </c>
      <c r="U2146" s="91">
        <v>0</v>
      </c>
      <c r="V2146" s="91">
        <v>0</v>
      </c>
      <c r="W2146" s="91">
        <v>0</v>
      </c>
      <c r="X2146" s="91">
        <v>0</v>
      </c>
      <c r="Y2146" s="91">
        <v>0</v>
      </c>
      <c r="Z2146" s="91">
        <v>0</v>
      </c>
      <c r="AA2146" s="91">
        <v>0</v>
      </c>
      <c r="AB2146" s="91">
        <v>0</v>
      </c>
      <c r="AC2146" s="91">
        <v>0</v>
      </c>
      <c r="AD2146" s="91">
        <v>0</v>
      </c>
      <c r="AE2146" s="91"/>
      <c r="AF2146" s="91"/>
      <c r="AG2146" s="91"/>
      <c r="AH2146" s="91"/>
      <c r="AJ2146" cm="1">
        <f t="array" ref="AJ2146">IF(OR(COUNTIF(R2146,$AZ$2:$AZ$19)),0,1)</f>
        <v>0</v>
      </c>
      <c r="AK2146" cm="1">
        <f t="array" ref="AK2146">IF(OR(COUNTIF(S2146,$AZ$2:$AZ$19)),0,1)</f>
        <v>0</v>
      </c>
      <c r="AL2146" cm="1">
        <f t="array" ref="AL2146">IF(OR(COUNTIF(T2146,$AZ$2:$AZ$19)),0,1)</f>
        <v>0</v>
      </c>
      <c r="AM2146" cm="1">
        <f t="array" ref="AM2146">IF(OR(COUNTIF(U2146,$AZ$2:$AZ$19)),0,1)</f>
        <v>0</v>
      </c>
      <c r="AN2146" cm="1">
        <f t="array" ref="AN2146">IF(OR(COUNTIF(V2146,$AZ$2:$AZ$19)),0,1)</f>
        <v>0</v>
      </c>
      <c r="AO2146" cm="1">
        <f t="array" ref="AO2146">IF(OR(COUNTIF(W2146,$AZ$2:$AZ$19)),0,1)</f>
        <v>0</v>
      </c>
      <c r="AP2146" cm="1">
        <f t="array" ref="AP2146">IF(OR(COUNTIF(X2146,$AZ$2:$AZ$19)),0,1)</f>
        <v>0</v>
      </c>
      <c r="AQ2146" cm="1">
        <f t="array" ref="AQ2146">IF(OR(COUNTIF(Y2146,$AZ$2:$AZ$19)),0,1)</f>
        <v>0</v>
      </c>
      <c r="AR2146" cm="1">
        <f t="array" ref="AR2146">IF(OR(COUNTIF(Z2146,$AZ$2:$AZ$19)),0,1)</f>
        <v>0</v>
      </c>
      <c r="AS2146" cm="1">
        <f t="array" ref="AS2146">IF(OR(COUNTIF(AA2146,$AZ$2:$AZ$19)),0,1)</f>
        <v>0</v>
      </c>
      <c r="AT2146" cm="1">
        <f t="array" ref="AT2146">IF(OR(COUNTIF(AB2146,$AZ$2:$AZ$19)),0,1)</f>
        <v>0</v>
      </c>
      <c r="AU2146" cm="1">
        <f t="array" ref="AU2146">IF(OR(COUNTIF(AC2146,$AZ$2:$AZ$19)),0,1)</f>
        <v>0</v>
      </c>
      <c r="AV2146" cm="1">
        <f t="array" ref="AV2146">IF(OR(COUNTIF(AD2146,$AZ$2:$AZ$19)),0,1)</f>
        <v>0</v>
      </c>
      <c r="AX2146">
        <f t="shared" si="38"/>
        <v>0</v>
      </c>
    </row>
    <row r="2147" spans="1:50" x14ac:dyDescent="0.3">
      <c r="A2147" s="92" t="str" cm="1">
        <f t="array" ref="A2147">IF(AX2147&gt;0,'Licensee Info'!$A$2:$A$2,"#N/A")</f>
        <v>#N/A</v>
      </c>
      <c r="B2147" s="88" t="str">
        <f>'Cover Sheet'!$A$3</f>
        <v>[insert AFS Reporting Period]</v>
      </c>
      <c r="C2147" s="88" t="str">
        <f>'Cover Sheet'!$D$3</f>
        <v>[insert all medical and adult-use license record numbers covered by this AFS]</v>
      </c>
      <c r="D2147" s="88" t="str">
        <f>'Cover Sheet'!$A$6</f>
        <v>[insert name of firm]</v>
      </c>
      <c r="E2147" s="88" t="str">
        <f>'Cover Sheet'!$B$6</f>
        <v>[insert CPA name]</v>
      </c>
      <c r="F2147" s="88" t="str">
        <f>'Cover Sheet'!$B$8</f>
        <v>[insert CPA license number]</v>
      </c>
      <c r="G2147" s="88" t="str">
        <f>'Cover Sheet'!$D$6</f>
        <v>[insert direct email address]</v>
      </c>
      <c r="H2147" s="88" t="str">
        <f>'Cover Sheet'!$D$8</f>
        <v>[insert direct phone number]</v>
      </c>
      <c r="I2147" s="88" t="str">
        <f>'Cover Sheet'!$D$10</f>
        <v>[insert firm mailing address]</v>
      </c>
      <c r="J2147" s="88" t="str">
        <f>'Licensee Info'!$E$2</f>
        <v>Report not attested to correctly</v>
      </c>
      <c r="K2147" t="s">
        <v>310</v>
      </c>
      <c r="L2147">
        <v>1</v>
      </c>
      <c r="M2147" t="s">
        <v>284</v>
      </c>
      <c r="N2147">
        <v>11</v>
      </c>
      <c r="O2147">
        <v>1</v>
      </c>
      <c r="R2147" cm="1">
        <f t="array" ref="R2147:W2156">'E6 - Other Vendors'!$A$349:$F$358</f>
        <v>0</v>
      </c>
      <c r="S2147">
        <v>0</v>
      </c>
      <c r="T2147">
        <v>0</v>
      </c>
      <c r="U2147">
        <v>0</v>
      </c>
      <c r="V2147">
        <v>0</v>
      </c>
      <c r="W2147">
        <v>0</v>
      </c>
      <c r="X2147">
        <v>0</v>
      </c>
      <c r="Y2147">
        <v>0</v>
      </c>
      <c r="Z2147">
        <v>0</v>
      </c>
      <c r="AA2147">
        <v>0</v>
      </c>
      <c r="AB2147">
        <v>0</v>
      </c>
      <c r="AC2147">
        <v>0</v>
      </c>
      <c r="AD2147">
        <v>0</v>
      </c>
      <c r="AJ2147" cm="1">
        <f t="array" ref="AJ2147">IF(OR(COUNTIF(R2147,$AZ$2:$AZ$19)),0,1)</f>
        <v>0</v>
      </c>
      <c r="AK2147" cm="1">
        <f t="array" ref="AK2147">IF(OR(COUNTIF(S2147,$AZ$2:$AZ$19)),0,1)</f>
        <v>0</v>
      </c>
      <c r="AL2147" cm="1">
        <f t="array" ref="AL2147">IF(OR(COUNTIF(T2147,$AZ$2:$AZ$19)),0,1)</f>
        <v>0</v>
      </c>
      <c r="AM2147" cm="1">
        <f t="array" ref="AM2147">IF(OR(COUNTIF(U2147,$AZ$2:$AZ$19)),0,1)</f>
        <v>0</v>
      </c>
      <c r="AN2147" cm="1">
        <f t="array" ref="AN2147">IF(OR(COUNTIF(V2147,$AZ$2:$AZ$19)),0,1)</f>
        <v>0</v>
      </c>
      <c r="AO2147" cm="1">
        <f t="array" ref="AO2147">IF(OR(COUNTIF(W2147,$AZ$2:$AZ$19)),0,1)</f>
        <v>0</v>
      </c>
      <c r="AP2147" cm="1">
        <f t="array" ref="AP2147">IF(OR(COUNTIF(X2147,$AZ$2:$AZ$19)),0,1)</f>
        <v>0</v>
      </c>
      <c r="AQ2147" cm="1">
        <f t="array" ref="AQ2147">IF(OR(COUNTIF(Y2147,$AZ$2:$AZ$19)),0,1)</f>
        <v>0</v>
      </c>
      <c r="AR2147" cm="1">
        <f t="array" ref="AR2147">IF(OR(COUNTIF(Z2147,$AZ$2:$AZ$19)),0,1)</f>
        <v>0</v>
      </c>
      <c r="AS2147" cm="1">
        <f t="array" ref="AS2147">IF(OR(COUNTIF(AA2147,$AZ$2:$AZ$19)),0,1)</f>
        <v>0</v>
      </c>
      <c r="AT2147" cm="1">
        <f t="array" ref="AT2147">IF(OR(COUNTIF(AB2147,$AZ$2:$AZ$19)),0,1)</f>
        <v>0</v>
      </c>
      <c r="AU2147" cm="1">
        <f t="array" ref="AU2147">IF(OR(COUNTIF(AC2147,$AZ$2:$AZ$19)),0,1)</f>
        <v>0</v>
      </c>
      <c r="AV2147" cm="1">
        <f t="array" ref="AV2147">IF(OR(COUNTIF(AD2147,$AZ$2:$AZ$19)),0,1)</f>
        <v>0</v>
      </c>
      <c r="AX2147">
        <f t="shared" si="38"/>
        <v>0</v>
      </c>
    </row>
    <row r="2148" spans="1:50" x14ac:dyDescent="0.3">
      <c r="A2148" s="88" t="str" cm="1">
        <f t="array" ref="A2148">IF(AX2148&gt;0,'Licensee Info'!$A$2:$A$2,"#N/A")</f>
        <v>#N/A</v>
      </c>
      <c r="B2148" s="88" t="str">
        <f>'Cover Sheet'!$A$3</f>
        <v>[insert AFS Reporting Period]</v>
      </c>
      <c r="C2148" s="88" t="str">
        <f>'Cover Sheet'!$D$3</f>
        <v>[insert all medical and adult-use license record numbers covered by this AFS]</v>
      </c>
      <c r="D2148" s="88" t="str">
        <f>'Cover Sheet'!$A$6</f>
        <v>[insert name of firm]</v>
      </c>
      <c r="E2148" s="88" t="str">
        <f>'Cover Sheet'!$B$6</f>
        <v>[insert CPA name]</v>
      </c>
      <c r="F2148" s="88" t="str">
        <f>'Cover Sheet'!$B$8</f>
        <v>[insert CPA license number]</v>
      </c>
      <c r="G2148" s="88" t="str">
        <f>'Cover Sheet'!$D$6</f>
        <v>[insert direct email address]</v>
      </c>
      <c r="H2148" s="88" t="str">
        <f>'Cover Sheet'!$D$8</f>
        <v>[insert direct phone number]</v>
      </c>
      <c r="I2148" s="88" t="str">
        <f>'Cover Sheet'!$D$10</f>
        <v>[insert firm mailing address]</v>
      </c>
      <c r="J2148" s="88" t="str">
        <f>'Licensee Info'!$E$2</f>
        <v>Report not attested to correctly</v>
      </c>
      <c r="K2148" s="91" t="s">
        <v>310</v>
      </c>
      <c r="L2148" s="91">
        <v>1</v>
      </c>
      <c r="M2148" s="91" t="s">
        <v>284</v>
      </c>
      <c r="N2148" s="91">
        <v>11</v>
      </c>
      <c r="O2148" s="91">
        <v>2</v>
      </c>
      <c r="P2148" s="91"/>
      <c r="Q2148" s="91"/>
      <c r="R2148" s="91">
        <v>0</v>
      </c>
      <c r="S2148" s="91">
        <v>0</v>
      </c>
      <c r="T2148" s="91">
        <v>0</v>
      </c>
      <c r="U2148" s="91">
        <v>0</v>
      </c>
      <c r="V2148" s="91">
        <v>0</v>
      </c>
      <c r="W2148" s="91">
        <v>0</v>
      </c>
      <c r="X2148" s="91">
        <v>0</v>
      </c>
      <c r="Y2148" s="91">
        <v>0</v>
      </c>
      <c r="Z2148" s="91">
        <v>0</v>
      </c>
      <c r="AA2148" s="91">
        <v>0</v>
      </c>
      <c r="AB2148" s="91">
        <v>0</v>
      </c>
      <c r="AC2148" s="91">
        <v>0</v>
      </c>
      <c r="AD2148" s="91">
        <v>0</v>
      </c>
      <c r="AE2148" s="91"/>
      <c r="AF2148" s="91"/>
      <c r="AG2148" s="91"/>
      <c r="AH2148" s="91"/>
      <c r="AJ2148" cm="1">
        <f t="array" ref="AJ2148">IF(OR(COUNTIF(R2148,$AZ$2:$AZ$19)),0,1)</f>
        <v>0</v>
      </c>
      <c r="AK2148" cm="1">
        <f t="array" ref="AK2148">IF(OR(COUNTIF(S2148,$AZ$2:$AZ$19)),0,1)</f>
        <v>0</v>
      </c>
      <c r="AL2148" cm="1">
        <f t="array" ref="AL2148">IF(OR(COUNTIF(T2148,$AZ$2:$AZ$19)),0,1)</f>
        <v>0</v>
      </c>
      <c r="AM2148" cm="1">
        <f t="array" ref="AM2148">IF(OR(COUNTIF(U2148,$AZ$2:$AZ$19)),0,1)</f>
        <v>0</v>
      </c>
      <c r="AN2148" cm="1">
        <f t="array" ref="AN2148">IF(OR(COUNTIF(V2148,$AZ$2:$AZ$19)),0,1)</f>
        <v>0</v>
      </c>
      <c r="AO2148" cm="1">
        <f t="array" ref="AO2148">IF(OR(COUNTIF(W2148,$AZ$2:$AZ$19)),0,1)</f>
        <v>0</v>
      </c>
      <c r="AP2148" cm="1">
        <f t="array" ref="AP2148">IF(OR(COUNTIF(X2148,$AZ$2:$AZ$19)),0,1)</f>
        <v>0</v>
      </c>
      <c r="AQ2148" cm="1">
        <f t="array" ref="AQ2148">IF(OR(COUNTIF(Y2148,$AZ$2:$AZ$19)),0,1)</f>
        <v>0</v>
      </c>
      <c r="AR2148" cm="1">
        <f t="array" ref="AR2148">IF(OR(COUNTIF(Z2148,$AZ$2:$AZ$19)),0,1)</f>
        <v>0</v>
      </c>
      <c r="AS2148" cm="1">
        <f t="array" ref="AS2148">IF(OR(COUNTIF(AA2148,$AZ$2:$AZ$19)),0,1)</f>
        <v>0</v>
      </c>
      <c r="AT2148" cm="1">
        <f t="array" ref="AT2148">IF(OR(COUNTIF(AB2148,$AZ$2:$AZ$19)),0,1)</f>
        <v>0</v>
      </c>
      <c r="AU2148" cm="1">
        <f t="array" ref="AU2148">IF(OR(COUNTIF(AC2148,$AZ$2:$AZ$19)),0,1)</f>
        <v>0</v>
      </c>
      <c r="AV2148" cm="1">
        <f t="array" ref="AV2148">IF(OR(COUNTIF(AD2148,$AZ$2:$AZ$19)),0,1)</f>
        <v>0</v>
      </c>
      <c r="AX2148">
        <f t="shared" si="38"/>
        <v>0</v>
      </c>
    </row>
    <row r="2149" spans="1:50" x14ac:dyDescent="0.3">
      <c r="A2149" s="92" t="str" cm="1">
        <f t="array" ref="A2149">IF(AX2149&gt;0,'Licensee Info'!$A$2:$A$2,"#N/A")</f>
        <v>#N/A</v>
      </c>
      <c r="B2149" s="88" t="str">
        <f>'Cover Sheet'!$A$3</f>
        <v>[insert AFS Reporting Period]</v>
      </c>
      <c r="C2149" s="88" t="str">
        <f>'Cover Sheet'!$D$3</f>
        <v>[insert all medical and adult-use license record numbers covered by this AFS]</v>
      </c>
      <c r="D2149" s="88" t="str">
        <f>'Cover Sheet'!$A$6</f>
        <v>[insert name of firm]</v>
      </c>
      <c r="E2149" s="88" t="str">
        <f>'Cover Sheet'!$B$6</f>
        <v>[insert CPA name]</v>
      </c>
      <c r="F2149" s="88" t="str">
        <f>'Cover Sheet'!$B$8</f>
        <v>[insert CPA license number]</v>
      </c>
      <c r="G2149" s="88" t="str">
        <f>'Cover Sheet'!$D$6</f>
        <v>[insert direct email address]</v>
      </c>
      <c r="H2149" s="88" t="str">
        <f>'Cover Sheet'!$D$8</f>
        <v>[insert direct phone number]</v>
      </c>
      <c r="I2149" s="88" t="str">
        <f>'Cover Sheet'!$D$10</f>
        <v>[insert firm mailing address]</v>
      </c>
      <c r="J2149" s="88" t="str">
        <f>'Licensee Info'!$E$2</f>
        <v>Report not attested to correctly</v>
      </c>
      <c r="K2149" t="s">
        <v>310</v>
      </c>
      <c r="L2149">
        <v>1</v>
      </c>
      <c r="M2149" t="s">
        <v>284</v>
      </c>
      <c r="N2149">
        <v>11</v>
      </c>
      <c r="O2149">
        <v>3</v>
      </c>
      <c r="R2149">
        <v>0</v>
      </c>
      <c r="S2149">
        <v>0</v>
      </c>
      <c r="T2149">
        <v>0</v>
      </c>
      <c r="U2149">
        <v>0</v>
      </c>
      <c r="V2149">
        <v>0</v>
      </c>
      <c r="W2149">
        <v>0</v>
      </c>
      <c r="X2149">
        <v>0</v>
      </c>
      <c r="Y2149">
        <v>0</v>
      </c>
      <c r="Z2149">
        <v>0</v>
      </c>
      <c r="AA2149">
        <v>0</v>
      </c>
      <c r="AB2149">
        <v>0</v>
      </c>
      <c r="AC2149">
        <v>0</v>
      </c>
      <c r="AD2149">
        <v>0</v>
      </c>
      <c r="AJ2149" cm="1">
        <f t="array" ref="AJ2149">IF(OR(COUNTIF(R2149,$AZ$2:$AZ$19)),0,1)</f>
        <v>0</v>
      </c>
      <c r="AK2149" cm="1">
        <f t="array" ref="AK2149">IF(OR(COUNTIF(S2149,$AZ$2:$AZ$19)),0,1)</f>
        <v>0</v>
      </c>
      <c r="AL2149" cm="1">
        <f t="array" ref="AL2149">IF(OR(COUNTIF(T2149,$AZ$2:$AZ$19)),0,1)</f>
        <v>0</v>
      </c>
      <c r="AM2149" cm="1">
        <f t="array" ref="AM2149">IF(OR(COUNTIF(U2149,$AZ$2:$AZ$19)),0,1)</f>
        <v>0</v>
      </c>
      <c r="AN2149" cm="1">
        <f t="array" ref="AN2149">IF(OR(COUNTIF(V2149,$AZ$2:$AZ$19)),0,1)</f>
        <v>0</v>
      </c>
      <c r="AO2149" cm="1">
        <f t="array" ref="AO2149">IF(OR(COUNTIF(W2149,$AZ$2:$AZ$19)),0,1)</f>
        <v>0</v>
      </c>
      <c r="AP2149" cm="1">
        <f t="array" ref="AP2149">IF(OR(COUNTIF(X2149,$AZ$2:$AZ$19)),0,1)</f>
        <v>0</v>
      </c>
      <c r="AQ2149" cm="1">
        <f t="array" ref="AQ2149">IF(OR(COUNTIF(Y2149,$AZ$2:$AZ$19)),0,1)</f>
        <v>0</v>
      </c>
      <c r="AR2149" cm="1">
        <f t="array" ref="AR2149">IF(OR(COUNTIF(Z2149,$AZ$2:$AZ$19)),0,1)</f>
        <v>0</v>
      </c>
      <c r="AS2149" cm="1">
        <f t="array" ref="AS2149">IF(OR(COUNTIF(AA2149,$AZ$2:$AZ$19)),0,1)</f>
        <v>0</v>
      </c>
      <c r="AT2149" cm="1">
        <f t="array" ref="AT2149">IF(OR(COUNTIF(AB2149,$AZ$2:$AZ$19)),0,1)</f>
        <v>0</v>
      </c>
      <c r="AU2149" cm="1">
        <f t="array" ref="AU2149">IF(OR(COUNTIF(AC2149,$AZ$2:$AZ$19)),0,1)</f>
        <v>0</v>
      </c>
      <c r="AV2149" cm="1">
        <f t="array" ref="AV2149">IF(OR(COUNTIF(AD2149,$AZ$2:$AZ$19)),0,1)</f>
        <v>0</v>
      </c>
      <c r="AX2149">
        <f t="shared" si="38"/>
        <v>0</v>
      </c>
    </row>
    <row r="2150" spans="1:50" x14ac:dyDescent="0.3">
      <c r="A2150" s="88" t="str" cm="1">
        <f t="array" ref="A2150">IF(AX2150&gt;0,'Licensee Info'!$A$2:$A$2,"#N/A")</f>
        <v>#N/A</v>
      </c>
      <c r="B2150" s="88" t="str">
        <f>'Cover Sheet'!$A$3</f>
        <v>[insert AFS Reporting Period]</v>
      </c>
      <c r="C2150" s="88" t="str">
        <f>'Cover Sheet'!$D$3</f>
        <v>[insert all medical and adult-use license record numbers covered by this AFS]</v>
      </c>
      <c r="D2150" s="88" t="str">
        <f>'Cover Sheet'!$A$6</f>
        <v>[insert name of firm]</v>
      </c>
      <c r="E2150" s="88" t="str">
        <f>'Cover Sheet'!$B$6</f>
        <v>[insert CPA name]</v>
      </c>
      <c r="F2150" s="88" t="str">
        <f>'Cover Sheet'!$B$8</f>
        <v>[insert CPA license number]</v>
      </c>
      <c r="G2150" s="88" t="str">
        <f>'Cover Sheet'!$D$6</f>
        <v>[insert direct email address]</v>
      </c>
      <c r="H2150" s="88" t="str">
        <f>'Cover Sheet'!$D$8</f>
        <v>[insert direct phone number]</v>
      </c>
      <c r="I2150" s="88" t="str">
        <f>'Cover Sheet'!$D$10</f>
        <v>[insert firm mailing address]</v>
      </c>
      <c r="J2150" s="88" t="str">
        <f>'Licensee Info'!$E$2</f>
        <v>Report not attested to correctly</v>
      </c>
      <c r="K2150" s="91" t="s">
        <v>310</v>
      </c>
      <c r="L2150" s="91">
        <v>1</v>
      </c>
      <c r="M2150" s="91" t="s">
        <v>284</v>
      </c>
      <c r="N2150" s="91">
        <v>11</v>
      </c>
      <c r="O2150" s="91">
        <v>4</v>
      </c>
      <c r="P2150" s="91"/>
      <c r="Q2150" s="91"/>
      <c r="R2150" s="91">
        <v>0</v>
      </c>
      <c r="S2150" s="91">
        <v>0</v>
      </c>
      <c r="T2150" s="91">
        <v>0</v>
      </c>
      <c r="U2150" s="91">
        <v>0</v>
      </c>
      <c r="V2150" s="91">
        <v>0</v>
      </c>
      <c r="W2150" s="91">
        <v>0</v>
      </c>
      <c r="X2150" s="91">
        <v>0</v>
      </c>
      <c r="Y2150" s="91">
        <v>0</v>
      </c>
      <c r="Z2150" s="91">
        <v>0</v>
      </c>
      <c r="AA2150" s="91">
        <v>0</v>
      </c>
      <c r="AB2150" s="91">
        <v>0</v>
      </c>
      <c r="AC2150" s="91">
        <v>0</v>
      </c>
      <c r="AD2150" s="91">
        <v>0</v>
      </c>
      <c r="AE2150" s="91"/>
      <c r="AF2150" s="91"/>
      <c r="AG2150" s="91"/>
      <c r="AH2150" s="91"/>
      <c r="AJ2150" cm="1">
        <f t="array" ref="AJ2150">IF(OR(COUNTIF(R2150,$AZ$2:$AZ$19)),0,1)</f>
        <v>0</v>
      </c>
      <c r="AK2150" cm="1">
        <f t="array" ref="AK2150">IF(OR(COUNTIF(S2150,$AZ$2:$AZ$19)),0,1)</f>
        <v>0</v>
      </c>
      <c r="AL2150" cm="1">
        <f t="array" ref="AL2150">IF(OR(COUNTIF(T2150,$AZ$2:$AZ$19)),0,1)</f>
        <v>0</v>
      </c>
      <c r="AM2150" cm="1">
        <f t="array" ref="AM2150">IF(OR(COUNTIF(U2150,$AZ$2:$AZ$19)),0,1)</f>
        <v>0</v>
      </c>
      <c r="AN2150" cm="1">
        <f t="array" ref="AN2150">IF(OR(COUNTIF(V2150,$AZ$2:$AZ$19)),0,1)</f>
        <v>0</v>
      </c>
      <c r="AO2150" cm="1">
        <f t="array" ref="AO2150">IF(OR(COUNTIF(W2150,$AZ$2:$AZ$19)),0,1)</f>
        <v>0</v>
      </c>
      <c r="AP2150" cm="1">
        <f t="array" ref="AP2150">IF(OR(COUNTIF(X2150,$AZ$2:$AZ$19)),0,1)</f>
        <v>0</v>
      </c>
      <c r="AQ2150" cm="1">
        <f t="array" ref="AQ2150">IF(OR(COUNTIF(Y2150,$AZ$2:$AZ$19)),0,1)</f>
        <v>0</v>
      </c>
      <c r="AR2150" cm="1">
        <f t="array" ref="AR2150">IF(OR(COUNTIF(Z2150,$AZ$2:$AZ$19)),0,1)</f>
        <v>0</v>
      </c>
      <c r="AS2150" cm="1">
        <f t="array" ref="AS2150">IF(OR(COUNTIF(AA2150,$AZ$2:$AZ$19)),0,1)</f>
        <v>0</v>
      </c>
      <c r="AT2150" cm="1">
        <f t="array" ref="AT2150">IF(OR(COUNTIF(AB2150,$AZ$2:$AZ$19)),0,1)</f>
        <v>0</v>
      </c>
      <c r="AU2150" cm="1">
        <f t="array" ref="AU2150">IF(OR(COUNTIF(AC2150,$AZ$2:$AZ$19)),0,1)</f>
        <v>0</v>
      </c>
      <c r="AV2150" cm="1">
        <f t="array" ref="AV2150">IF(OR(COUNTIF(AD2150,$AZ$2:$AZ$19)),0,1)</f>
        <v>0</v>
      </c>
      <c r="AX2150">
        <f t="shared" si="38"/>
        <v>0</v>
      </c>
    </row>
    <row r="2151" spans="1:50" x14ac:dyDescent="0.3">
      <c r="A2151" s="92" t="str" cm="1">
        <f t="array" ref="A2151">IF(AX2151&gt;0,'Licensee Info'!$A$2:$A$2,"#N/A")</f>
        <v>#N/A</v>
      </c>
      <c r="B2151" s="88" t="str">
        <f>'Cover Sheet'!$A$3</f>
        <v>[insert AFS Reporting Period]</v>
      </c>
      <c r="C2151" s="88" t="str">
        <f>'Cover Sheet'!$D$3</f>
        <v>[insert all medical and adult-use license record numbers covered by this AFS]</v>
      </c>
      <c r="D2151" s="88" t="str">
        <f>'Cover Sheet'!$A$6</f>
        <v>[insert name of firm]</v>
      </c>
      <c r="E2151" s="88" t="str">
        <f>'Cover Sheet'!$B$6</f>
        <v>[insert CPA name]</v>
      </c>
      <c r="F2151" s="88" t="str">
        <f>'Cover Sheet'!$B$8</f>
        <v>[insert CPA license number]</v>
      </c>
      <c r="G2151" s="88" t="str">
        <f>'Cover Sheet'!$D$6</f>
        <v>[insert direct email address]</v>
      </c>
      <c r="H2151" s="88" t="str">
        <f>'Cover Sheet'!$D$8</f>
        <v>[insert direct phone number]</v>
      </c>
      <c r="I2151" s="88" t="str">
        <f>'Cover Sheet'!$D$10</f>
        <v>[insert firm mailing address]</v>
      </c>
      <c r="J2151" s="88" t="str">
        <f>'Licensee Info'!$E$2</f>
        <v>Report not attested to correctly</v>
      </c>
      <c r="K2151" t="s">
        <v>310</v>
      </c>
      <c r="L2151">
        <v>1</v>
      </c>
      <c r="M2151" t="s">
        <v>284</v>
      </c>
      <c r="N2151">
        <v>11</v>
      </c>
      <c r="O2151">
        <v>5</v>
      </c>
      <c r="R2151">
        <v>0</v>
      </c>
      <c r="S2151">
        <v>0</v>
      </c>
      <c r="T2151">
        <v>0</v>
      </c>
      <c r="U2151">
        <v>0</v>
      </c>
      <c r="V2151">
        <v>0</v>
      </c>
      <c r="W2151">
        <v>0</v>
      </c>
      <c r="X2151">
        <v>0</v>
      </c>
      <c r="Y2151">
        <v>0</v>
      </c>
      <c r="Z2151">
        <v>0</v>
      </c>
      <c r="AA2151">
        <v>0</v>
      </c>
      <c r="AB2151">
        <v>0</v>
      </c>
      <c r="AC2151">
        <v>0</v>
      </c>
      <c r="AD2151">
        <v>0</v>
      </c>
      <c r="AJ2151" cm="1">
        <f t="array" ref="AJ2151">IF(OR(COUNTIF(R2151,$AZ$2:$AZ$19)),0,1)</f>
        <v>0</v>
      </c>
      <c r="AK2151" cm="1">
        <f t="array" ref="AK2151">IF(OR(COUNTIF(S2151,$AZ$2:$AZ$19)),0,1)</f>
        <v>0</v>
      </c>
      <c r="AL2151" cm="1">
        <f t="array" ref="AL2151">IF(OR(COUNTIF(T2151,$AZ$2:$AZ$19)),0,1)</f>
        <v>0</v>
      </c>
      <c r="AM2151" cm="1">
        <f t="array" ref="AM2151">IF(OR(COUNTIF(U2151,$AZ$2:$AZ$19)),0,1)</f>
        <v>0</v>
      </c>
      <c r="AN2151" cm="1">
        <f t="array" ref="AN2151">IF(OR(COUNTIF(V2151,$AZ$2:$AZ$19)),0,1)</f>
        <v>0</v>
      </c>
      <c r="AO2151" cm="1">
        <f t="array" ref="AO2151">IF(OR(COUNTIF(W2151,$AZ$2:$AZ$19)),0,1)</f>
        <v>0</v>
      </c>
      <c r="AP2151" cm="1">
        <f t="array" ref="AP2151">IF(OR(COUNTIF(X2151,$AZ$2:$AZ$19)),0,1)</f>
        <v>0</v>
      </c>
      <c r="AQ2151" cm="1">
        <f t="array" ref="AQ2151">IF(OR(COUNTIF(Y2151,$AZ$2:$AZ$19)),0,1)</f>
        <v>0</v>
      </c>
      <c r="AR2151" cm="1">
        <f t="array" ref="AR2151">IF(OR(COUNTIF(Z2151,$AZ$2:$AZ$19)),0,1)</f>
        <v>0</v>
      </c>
      <c r="AS2151" cm="1">
        <f t="array" ref="AS2151">IF(OR(COUNTIF(AA2151,$AZ$2:$AZ$19)),0,1)</f>
        <v>0</v>
      </c>
      <c r="AT2151" cm="1">
        <f t="array" ref="AT2151">IF(OR(COUNTIF(AB2151,$AZ$2:$AZ$19)),0,1)</f>
        <v>0</v>
      </c>
      <c r="AU2151" cm="1">
        <f t="array" ref="AU2151">IF(OR(COUNTIF(AC2151,$AZ$2:$AZ$19)),0,1)</f>
        <v>0</v>
      </c>
      <c r="AV2151" cm="1">
        <f t="array" ref="AV2151">IF(OR(COUNTIF(AD2151,$AZ$2:$AZ$19)),0,1)</f>
        <v>0</v>
      </c>
      <c r="AX2151">
        <f t="shared" si="38"/>
        <v>0</v>
      </c>
    </row>
    <row r="2152" spans="1:50" x14ac:dyDescent="0.3">
      <c r="A2152" s="88" t="str" cm="1">
        <f t="array" ref="A2152">IF(AX2152&gt;0,'Licensee Info'!$A$2:$A$2,"#N/A")</f>
        <v>#N/A</v>
      </c>
      <c r="B2152" s="88" t="str">
        <f>'Cover Sheet'!$A$3</f>
        <v>[insert AFS Reporting Period]</v>
      </c>
      <c r="C2152" s="88" t="str">
        <f>'Cover Sheet'!$D$3</f>
        <v>[insert all medical and adult-use license record numbers covered by this AFS]</v>
      </c>
      <c r="D2152" s="88" t="str">
        <f>'Cover Sheet'!$A$6</f>
        <v>[insert name of firm]</v>
      </c>
      <c r="E2152" s="88" t="str">
        <f>'Cover Sheet'!$B$6</f>
        <v>[insert CPA name]</v>
      </c>
      <c r="F2152" s="88" t="str">
        <f>'Cover Sheet'!$B$8</f>
        <v>[insert CPA license number]</v>
      </c>
      <c r="G2152" s="88" t="str">
        <f>'Cover Sheet'!$D$6</f>
        <v>[insert direct email address]</v>
      </c>
      <c r="H2152" s="88" t="str">
        <f>'Cover Sheet'!$D$8</f>
        <v>[insert direct phone number]</v>
      </c>
      <c r="I2152" s="88" t="str">
        <f>'Cover Sheet'!$D$10</f>
        <v>[insert firm mailing address]</v>
      </c>
      <c r="J2152" s="88" t="str">
        <f>'Licensee Info'!$E$2</f>
        <v>Report not attested to correctly</v>
      </c>
      <c r="K2152" s="91" t="s">
        <v>310</v>
      </c>
      <c r="L2152" s="91">
        <v>1</v>
      </c>
      <c r="M2152" s="91" t="s">
        <v>284</v>
      </c>
      <c r="N2152" s="91">
        <v>11</v>
      </c>
      <c r="O2152" s="91">
        <v>6</v>
      </c>
      <c r="P2152" s="91"/>
      <c r="Q2152" s="91"/>
      <c r="R2152" s="91">
        <v>0</v>
      </c>
      <c r="S2152" s="91">
        <v>0</v>
      </c>
      <c r="T2152" s="91">
        <v>0</v>
      </c>
      <c r="U2152" s="91">
        <v>0</v>
      </c>
      <c r="V2152" s="91">
        <v>0</v>
      </c>
      <c r="W2152" s="91">
        <v>0</v>
      </c>
      <c r="X2152" s="91">
        <v>0</v>
      </c>
      <c r="Y2152" s="91">
        <v>0</v>
      </c>
      <c r="Z2152" s="91">
        <v>0</v>
      </c>
      <c r="AA2152" s="91">
        <v>0</v>
      </c>
      <c r="AB2152" s="91">
        <v>0</v>
      </c>
      <c r="AC2152" s="91">
        <v>0</v>
      </c>
      <c r="AD2152" s="91">
        <v>0</v>
      </c>
      <c r="AE2152" s="91"/>
      <c r="AF2152" s="91"/>
      <c r="AG2152" s="91"/>
      <c r="AH2152" s="91"/>
      <c r="AJ2152" cm="1">
        <f t="array" ref="AJ2152">IF(OR(COUNTIF(R2152,$AZ$2:$AZ$19)),0,1)</f>
        <v>0</v>
      </c>
      <c r="AK2152" cm="1">
        <f t="array" ref="AK2152">IF(OR(COUNTIF(S2152,$AZ$2:$AZ$19)),0,1)</f>
        <v>0</v>
      </c>
      <c r="AL2152" cm="1">
        <f t="array" ref="AL2152">IF(OR(COUNTIF(T2152,$AZ$2:$AZ$19)),0,1)</f>
        <v>0</v>
      </c>
      <c r="AM2152" cm="1">
        <f t="array" ref="AM2152">IF(OR(COUNTIF(U2152,$AZ$2:$AZ$19)),0,1)</f>
        <v>0</v>
      </c>
      <c r="AN2152" cm="1">
        <f t="array" ref="AN2152">IF(OR(COUNTIF(V2152,$AZ$2:$AZ$19)),0,1)</f>
        <v>0</v>
      </c>
      <c r="AO2152" cm="1">
        <f t="array" ref="AO2152">IF(OR(COUNTIF(W2152,$AZ$2:$AZ$19)),0,1)</f>
        <v>0</v>
      </c>
      <c r="AP2152" cm="1">
        <f t="array" ref="AP2152">IF(OR(COUNTIF(X2152,$AZ$2:$AZ$19)),0,1)</f>
        <v>0</v>
      </c>
      <c r="AQ2152" cm="1">
        <f t="array" ref="AQ2152">IF(OR(COUNTIF(Y2152,$AZ$2:$AZ$19)),0,1)</f>
        <v>0</v>
      </c>
      <c r="AR2152" cm="1">
        <f t="array" ref="AR2152">IF(OR(COUNTIF(Z2152,$AZ$2:$AZ$19)),0,1)</f>
        <v>0</v>
      </c>
      <c r="AS2152" cm="1">
        <f t="array" ref="AS2152">IF(OR(COUNTIF(AA2152,$AZ$2:$AZ$19)),0,1)</f>
        <v>0</v>
      </c>
      <c r="AT2152" cm="1">
        <f t="array" ref="AT2152">IF(OR(COUNTIF(AB2152,$AZ$2:$AZ$19)),0,1)</f>
        <v>0</v>
      </c>
      <c r="AU2152" cm="1">
        <f t="array" ref="AU2152">IF(OR(COUNTIF(AC2152,$AZ$2:$AZ$19)),0,1)</f>
        <v>0</v>
      </c>
      <c r="AV2152" cm="1">
        <f t="array" ref="AV2152">IF(OR(COUNTIF(AD2152,$AZ$2:$AZ$19)),0,1)</f>
        <v>0</v>
      </c>
      <c r="AX2152">
        <f t="shared" si="38"/>
        <v>0</v>
      </c>
    </row>
    <row r="2153" spans="1:50" x14ac:dyDescent="0.3">
      <c r="A2153" s="92" t="str" cm="1">
        <f t="array" ref="A2153">IF(AX2153&gt;0,'Licensee Info'!$A$2:$A$2,"#N/A")</f>
        <v>#N/A</v>
      </c>
      <c r="B2153" s="88" t="str">
        <f>'Cover Sheet'!$A$3</f>
        <v>[insert AFS Reporting Period]</v>
      </c>
      <c r="C2153" s="88" t="str">
        <f>'Cover Sheet'!$D$3</f>
        <v>[insert all medical and adult-use license record numbers covered by this AFS]</v>
      </c>
      <c r="D2153" s="88" t="str">
        <f>'Cover Sheet'!$A$6</f>
        <v>[insert name of firm]</v>
      </c>
      <c r="E2153" s="88" t="str">
        <f>'Cover Sheet'!$B$6</f>
        <v>[insert CPA name]</v>
      </c>
      <c r="F2153" s="88" t="str">
        <f>'Cover Sheet'!$B$8</f>
        <v>[insert CPA license number]</v>
      </c>
      <c r="G2153" s="88" t="str">
        <f>'Cover Sheet'!$D$6</f>
        <v>[insert direct email address]</v>
      </c>
      <c r="H2153" s="88" t="str">
        <f>'Cover Sheet'!$D$8</f>
        <v>[insert direct phone number]</v>
      </c>
      <c r="I2153" s="88" t="str">
        <f>'Cover Sheet'!$D$10</f>
        <v>[insert firm mailing address]</v>
      </c>
      <c r="J2153" s="88" t="str">
        <f>'Licensee Info'!$E$2</f>
        <v>Report not attested to correctly</v>
      </c>
      <c r="K2153" t="s">
        <v>310</v>
      </c>
      <c r="L2153">
        <v>1</v>
      </c>
      <c r="M2153" t="s">
        <v>284</v>
      </c>
      <c r="N2153">
        <v>11</v>
      </c>
      <c r="O2153">
        <v>7</v>
      </c>
      <c r="R2153">
        <v>0</v>
      </c>
      <c r="S2153">
        <v>0</v>
      </c>
      <c r="T2153">
        <v>0</v>
      </c>
      <c r="U2153">
        <v>0</v>
      </c>
      <c r="V2153">
        <v>0</v>
      </c>
      <c r="W2153">
        <v>0</v>
      </c>
      <c r="X2153">
        <v>0</v>
      </c>
      <c r="Y2153">
        <v>0</v>
      </c>
      <c r="Z2153">
        <v>0</v>
      </c>
      <c r="AA2153">
        <v>0</v>
      </c>
      <c r="AB2153">
        <v>0</v>
      </c>
      <c r="AC2153">
        <v>0</v>
      </c>
      <c r="AD2153">
        <v>0</v>
      </c>
      <c r="AJ2153" cm="1">
        <f t="array" ref="AJ2153">IF(OR(COUNTIF(R2153,$AZ$2:$AZ$19)),0,1)</f>
        <v>0</v>
      </c>
      <c r="AK2153" cm="1">
        <f t="array" ref="AK2153">IF(OR(COUNTIF(S2153,$AZ$2:$AZ$19)),0,1)</f>
        <v>0</v>
      </c>
      <c r="AL2153" cm="1">
        <f t="array" ref="AL2153">IF(OR(COUNTIF(T2153,$AZ$2:$AZ$19)),0,1)</f>
        <v>0</v>
      </c>
      <c r="AM2153" cm="1">
        <f t="array" ref="AM2153">IF(OR(COUNTIF(U2153,$AZ$2:$AZ$19)),0,1)</f>
        <v>0</v>
      </c>
      <c r="AN2153" cm="1">
        <f t="array" ref="AN2153">IF(OR(COUNTIF(V2153,$AZ$2:$AZ$19)),0,1)</f>
        <v>0</v>
      </c>
      <c r="AO2153" cm="1">
        <f t="array" ref="AO2153">IF(OR(COUNTIF(W2153,$AZ$2:$AZ$19)),0,1)</f>
        <v>0</v>
      </c>
      <c r="AP2153" cm="1">
        <f t="array" ref="AP2153">IF(OR(COUNTIF(X2153,$AZ$2:$AZ$19)),0,1)</f>
        <v>0</v>
      </c>
      <c r="AQ2153" cm="1">
        <f t="array" ref="AQ2153">IF(OR(COUNTIF(Y2153,$AZ$2:$AZ$19)),0,1)</f>
        <v>0</v>
      </c>
      <c r="AR2153" cm="1">
        <f t="array" ref="AR2153">IF(OR(COUNTIF(Z2153,$AZ$2:$AZ$19)),0,1)</f>
        <v>0</v>
      </c>
      <c r="AS2153" cm="1">
        <f t="array" ref="AS2153">IF(OR(COUNTIF(AA2153,$AZ$2:$AZ$19)),0,1)</f>
        <v>0</v>
      </c>
      <c r="AT2153" cm="1">
        <f t="array" ref="AT2153">IF(OR(COUNTIF(AB2153,$AZ$2:$AZ$19)),0,1)</f>
        <v>0</v>
      </c>
      <c r="AU2153" cm="1">
        <f t="array" ref="AU2153">IF(OR(COUNTIF(AC2153,$AZ$2:$AZ$19)),0,1)</f>
        <v>0</v>
      </c>
      <c r="AV2153" cm="1">
        <f t="array" ref="AV2153">IF(OR(COUNTIF(AD2153,$AZ$2:$AZ$19)),0,1)</f>
        <v>0</v>
      </c>
      <c r="AX2153">
        <f t="shared" si="38"/>
        <v>0</v>
      </c>
    </row>
    <row r="2154" spans="1:50" x14ac:dyDescent="0.3">
      <c r="A2154" s="88" t="str" cm="1">
        <f t="array" ref="A2154">IF(AX2154&gt;0,'Licensee Info'!$A$2:$A$2,"#N/A")</f>
        <v>#N/A</v>
      </c>
      <c r="B2154" s="88" t="str">
        <f>'Cover Sheet'!$A$3</f>
        <v>[insert AFS Reporting Period]</v>
      </c>
      <c r="C2154" s="88" t="str">
        <f>'Cover Sheet'!$D$3</f>
        <v>[insert all medical and adult-use license record numbers covered by this AFS]</v>
      </c>
      <c r="D2154" s="88" t="str">
        <f>'Cover Sheet'!$A$6</f>
        <v>[insert name of firm]</v>
      </c>
      <c r="E2154" s="88" t="str">
        <f>'Cover Sheet'!$B$6</f>
        <v>[insert CPA name]</v>
      </c>
      <c r="F2154" s="88" t="str">
        <f>'Cover Sheet'!$B$8</f>
        <v>[insert CPA license number]</v>
      </c>
      <c r="G2154" s="88" t="str">
        <f>'Cover Sheet'!$D$6</f>
        <v>[insert direct email address]</v>
      </c>
      <c r="H2154" s="88" t="str">
        <f>'Cover Sheet'!$D$8</f>
        <v>[insert direct phone number]</v>
      </c>
      <c r="I2154" s="88" t="str">
        <f>'Cover Sheet'!$D$10</f>
        <v>[insert firm mailing address]</v>
      </c>
      <c r="J2154" s="88" t="str">
        <f>'Licensee Info'!$E$2</f>
        <v>Report not attested to correctly</v>
      </c>
      <c r="K2154" s="91" t="s">
        <v>310</v>
      </c>
      <c r="L2154" s="91">
        <v>1</v>
      </c>
      <c r="M2154" s="91" t="s">
        <v>284</v>
      </c>
      <c r="N2154" s="91">
        <v>11</v>
      </c>
      <c r="O2154" s="91">
        <v>8</v>
      </c>
      <c r="P2154" s="91"/>
      <c r="Q2154" s="91"/>
      <c r="R2154" s="91">
        <v>0</v>
      </c>
      <c r="S2154" s="91">
        <v>0</v>
      </c>
      <c r="T2154" s="91">
        <v>0</v>
      </c>
      <c r="U2154" s="91">
        <v>0</v>
      </c>
      <c r="V2154" s="91">
        <v>0</v>
      </c>
      <c r="W2154" s="91">
        <v>0</v>
      </c>
      <c r="X2154" s="91">
        <v>0</v>
      </c>
      <c r="Y2154" s="91">
        <v>0</v>
      </c>
      <c r="Z2154" s="91">
        <v>0</v>
      </c>
      <c r="AA2154" s="91">
        <v>0</v>
      </c>
      <c r="AB2154" s="91">
        <v>0</v>
      </c>
      <c r="AC2154" s="91">
        <v>0</v>
      </c>
      <c r="AD2154" s="91">
        <v>0</v>
      </c>
      <c r="AE2154" s="91"/>
      <c r="AF2154" s="91"/>
      <c r="AG2154" s="91"/>
      <c r="AH2154" s="91"/>
      <c r="AJ2154" cm="1">
        <f t="array" ref="AJ2154">IF(OR(COUNTIF(R2154,$AZ$2:$AZ$19)),0,1)</f>
        <v>0</v>
      </c>
      <c r="AK2154" cm="1">
        <f t="array" ref="AK2154">IF(OR(COUNTIF(S2154,$AZ$2:$AZ$19)),0,1)</f>
        <v>0</v>
      </c>
      <c r="AL2154" cm="1">
        <f t="array" ref="AL2154">IF(OR(COUNTIF(T2154,$AZ$2:$AZ$19)),0,1)</f>
        <v>0</v>
      </c>
      <c r="AM2154" cm="1">
        <f t="array" ref="AM2154">IF(OR(COUNTIF(U2154,$AZ$2:$AZ$19)),0,1)</f>
        <v>0</v>
      </c>
      <c r="AN2154" cm="1">
        <f t="array" ref="AN2154">IF(OR(COUNTIF(V2154,$AZ$2:$AZ$19)),0,1)</f>
        <v>0</v>
      </c>
      <c r="AO2154" cm="1">
        <f t="array" ref="AO2154">IF(OR(COUNTIF(W2154,$AZ$2:$AZ$19)),0,1)</f>
        <v>0</v>
      </c>
      <c r="AP2154" cm="1">
        <f t="array" ref="AP2154">IF(OR(COUNTIF(X2154,$AZ$2:$AZ$19)),0,1)</f>
        <v>0</v>
      </c>
      <c r="AQ2154" cm="1">
        <f t="array" ref="AQ2154">IF(OR(COUNTIF(Y2154,$AZ$2:$AZ$19)),0,1)</f>
        <v>0</v>
      </c>
      <c r="AR2154" cm="1">
        <f t="array" ref="AR2154">IF(OR(COUNTIF(Z2154,$AZ$2:$AZ$19)),0,1)</f>
        <v>0</v>
      </c>
      <c r="AS2154" cm="1">
        <f t="array" ref="AS2154">IF(OR(COUNTIF(AA2154,$AZ$2:$AZ$19)),0,1)</f>
        <v>0</v>
      </c>
      <c r="AT2154" cm="1">
        <f t="array" ref="AT2154">IF(OR(COUNTIF(AB2154,$AZ$2:$AZ$19)),0,1)</f>
        <v>0</v>
      </c>
      <c r="AU2154" cm="1">
        <f t="array" ref="AU2154">IF(OR(COUNTIF(AC2154,$AZ$2:$AZ$19)),0,1)</f>
        <v>0</v>
      </c>
      <c r="AV2154" cm="1">
        <f t="array" ref="AV2154">IF(OR(COUNTIF(AD2154,$AZ$2:$AZ$19)),0,1)</f>
        <v>0</v>
      </c>
      <c r="AX2154">
        <f t="shared" si="38"/>
        <v>0</v>
      </c>
    </row>
    <row r="2155" spans="1:50" x14ac:dyDescent="0.3">
      <c r="A2155" s="92" t="str" cm="1">
        <f t="array" ref="A2155">IF(AX2155&gt;0,'Licensee Info'!$A$2:$A$2,"#N/A")</f>
        <v>#N/A</v>
      </c>
      <c r="B2155" s="88" t="str">
        <f>'Cover Sheet'!$A$3</f>
        <v>[insert AFS Reporting Period]</v>
      </c>
      <c r="C2155" s="88" t="str">
        <f>'Cover Sheet'!$D$3</f>
        <v>[insert all medical and adult-use license record numbers covered by this AFS]</v>
      </c>
      <c r="D2155" s="88" t="str">
        <f>'Cover Sheet'!$A$6</f>
        <v>[insert name of firm]</v>
      </c>
      <c r="E2155" s="88" t="str">
        <f>'Cover Sheet'!$B$6</f>
        <v>[insert CPA name]</v>
      </c>
      <c r="F2155" s="88" t="str">
        <f>'Cover Sheet'!$B$8</f>
        <v>[insert CPA license number]</v>
      </c>
      <c r="G2155" s="88" t="str">
        <f>'Cover Sheet'!$D$6</f>
        <v>[insert direct email address]</v>
      </c>
      <c r="H2155" s="88" t="str">
        <f>'Cover Sheet'!$D$8</f>
        <v>[insert direct phone number]</v>
      </c>
      <c r="I2155" s="88" t="str">
        <f>'Cover Sheet'!$D$10</f>
        <v>[insert firm mailing address]</v>
      </c>
      <c r="J2155" s="88" t="str">
        <f>'Licensee Info'!$E$2</f>
        <v>Report not attested to correctly</v>
      </c>
      <c r="K2155" t="s">
        <v>310</v>
      </c>
      <c r="L2155">
        <v>1</v>
      </c>
      <c r="M2155" t="s">
        <v>284</v>
      </c>
      <c r="N2155">
        <v>11</v>
      </c>
      <c r="O2155">
        <v>9</v>
      </c>
      <c r="R2155">
        <v>0</v>
      </c>
      <c r="S2155">
        <v>0</v>
      </c>
      <c r="T2155">
        <v>0</v>
      </c>
      <c r="U2155">
        <v>0</v>
      </c>
      <c r="V2155">
        <v>0</v>
      </c>
      <c r="W2155">
        <v>0</v>
      </c>
      <c r="X2155">
        <v>0</v>
      </c>
      <c r="Y2155">
        <v>0</v>
      </c>
      <c r="Z2155">
        <v>0</v>
      </c>
      <c r="AA2155">
        <v>0</v>
      </c>
      <c r="AB2155">
        <v>0</v>
      </c>
      <c r="AC2155">
        <v>0</v>
      </c>
      <c r="AD2155">
        <v>0</v>
      </c>
      <c r="AJ2155" cm="1">
        <f t="array" ref="AJ2155">IF(OR(COUNTIF(R2155,$AZ$2:$AZ$19)),0,1)</f>
        <v>0</v>
      </c>
      <c r="AK2155" cm="1">
        <f t="array" ref="AK2155">IF(OR(COUNTIF(S2155,$AZ$2:$AZ$19)),0,1)</f>
        <v>0</v>
      </c>
      <c r="AL2155" cm="1">
        <f t="array" ref="AL2155">IF(OR(COUNTIF(T2155,$AZ$2:$AZ$19)),0,1)</f>
        <v>0</v>
      </c>
      <c r="AM2155" cm="1">
        <f t="array" ref="AM2155">IF(OR(COUNTIF(U2155,$AZ$2:$AZ$19)),0,1)</f>
        <v>0</v>
      </c>
      <c r="AN2155" cm="1">
        <f t="array" ref="AN2155">IF(OR(COUNTIF(V2155,$AZ$2:$AZ$19)),0,1)</f>
        <v>0</v>
      </c>
      <c r="AO2155" cm="1">
        <f t="array" ref="AO2155">IF(OR(COUNTIF(W2155,$AZ$2:$AZ$19)),0,1)</f>
        <v>0</v>
      </c>
      <c r="AP2155" cm="1">
        <f t="array" ref="AP2155">IF(OR(COUNTIF(X2155,$AZ$2:$AZ$19)),0,1)</f>
        <v>0</v>
      </c>
      <c r="AQ2155" cm="1">
        <f t="array" ref="AQ2155">IF(OR(COUNTIF(Y2155,$AZ$2:$AZ$19)),0,1)</f>
        <v>0</v>
      </c>
      <c r="AR2155" cm="1">
        <f t="array" ref="AR2155">IF(OR(COUNTIF(Z2155,$AZ$2:$AZ$19)),0,1)</f>
        <v>0</v>
      </c>
      <c r="AS2155" cm="1">
        <f t="array" ref="AS2155">IF(OR(COUNTIF(AA2155,$AZ$2:$AZ$19)),0,1)</f>
        <v>0</v>
      </c>
      <c r="AT2155" cm="1">
        <f t="array" ref="AT2155">IF(OR(COUNTIF(AB2155,$AZ$2:$AZ$19)),0,1)</f>
        <v>0</v>
      </c>
      <c r="AU2155" cm="1">
        <f t="array" ref="AU2155">IF(OR(COUNTIF(AC2155,$AZ$2:$AZ$19)),0,1)</f>
        <v>0</v>
      </c>
      <c r="AV2155" cm="1">
        <f t="array" ref="AV2155">IF(OR(COUNTIF(AD2155,$AZ$2:$AZ$19)),0,1)</f>
        <v>0</v>
      </c>
      <c r="AX2155">
        <f t="shared" si="38"/>
        <v>0</v>
      </c>
    </row>
    <row r="2156" spans="1:50" x14ac:dyDescent="0.3">
      <c r="A2156" s="88" t="str" cm="1">
        <f t="array" ref="A2156">IF(AX2156&gt;0,'Licensee Info'!$A$2:$A$2,"#N/A")</f>
        <v>#N/A</v>
      </c>
      <c r="B2156" s="88" t="str">
        <f>'Cover Sheet'!$A$3</f>
        <v>[insert AFS Reporting Period]</v>
      </c>
      <c r="C2156" s="88" t="str">
        <f>'Cover Sheet'!$D$3</f>
        <v>[insert all medical and adult-use license record numbers covered by this AFS]</v>
      </c>
      <c r="D2156" s="88" t="str">
        <f>'Cover Sheet'!$A$6</f>
        <v>[insert name of firm]</v>
      </c>
      <c r="E2156" s="88" t="str">
        <f>'Cover Sheet'!$B$6</f>
        <v>[insert CPA name]</v>
      </c>
      <c r="F2156" s="88" t="str">
        <f>'Cover Sheet'!$B$8</f>
        <v>[insert CPA license number]</v>
      </c>
      <c r="G2156" s="88" t="str">
        <f>'Cover Sheet'!$D$6</f>
        <v>[insert direct email address]</v>
      </c>
      <c r="H2156" s="88" t="str">
        <f>'Cover Sheet'!$D$8</f>
        <v>[insert direct phone number]</v>
      </c>
      <c r="I2156" s="88" t="str">
        <f>'Cover Sheet'!$D$10</f>
        <v>[insert firm mailing address]</v>
      </c>
      <c r="J2156" s="88" t="str">
        <f>'Licensee Info'!$E$2</f>
        <v>Report not attested to correctly</v>
      </c>
      <c r="K2156" s="91" t="s">
        <v>310</v>
      </c>
      <c r="L2156" s="91">
        <v>1</v>
      </c>
      <c r="M2156" s="91" t="s">
        <v>284</v>
      </c>
      <c r="N2156" s="91">
        <v>11</v>
      </c>
      <c r="O2156" s="91">
        <v>10</v>
      </c>
      <c r="P2156" s="91"/>
      <c r="Q2156" s="91"/>
      <c r="R2156" s="91">
        <v>0</v>
      </c>
      <c r="S2156" s="91">
        <v>0</v>
      </c>
      <c r="T2156" s="91">
        <v>0</v>
      </c>
      <c r="U2156" s="91">
        <v>0</v>
      </c>
      <c r="V2156" s="91">
        <v>0</v>
      </c>
      <c r="W2156" s="91">
        <v>0</v>
      </c>
      <c r="X2156" s="91">
        <v>0</v>
      </c>
      <c r="Y2156" s="91">
        <v>0</v>
      </c>
      <c r="Z2156" s="91">
        <v>0</v>
      </c>
      <c r="AA2156" s="91">
        <v>0</v>
      </c>
      <c r="AB2156" s="91">
        <v>0</v>
      </c>
      <c r="AC2156" s="91">
        <v>0</v>
      </c>
      <c r="AD2156" s="91">
        <v>0</v>
      </c>
      <c r="AE2156" s="91"/>
      <c r="AF2156" s="91"/>
      <c r="AG2156" s="91"/>
      <c r="AH2156" s="91"/>
      <c r="AJ2156" cm="1">
        <f t="array" ref="AJ2156">IF(OR(COUNTIF(R2156,$AZ$2:$AZ$19)),0,1)</f>
        <v>0</v>
      </c>
      <c r="AK2156" cm="1">
        <f t="array" ref="AK2156">IF(OR(COUNTIF(S2156,$AZ$2:$AZ$19)),0,1)</f>
        <v>0</v>
      </c>
      <c r="AL2156" cm="1">
        <f t="array" ref="AL2156">IF(OR(COUNTIF(T2156,$AZ$2:$AZ$19)),0,1)</f>
        <v>0</v>
      </c>
      <c r="AM2156" cm="1">
        <f t="array" ref="AM2156">IF(OR(COUNTIF(U2156,$AZ$2:$AZ$19)),0,1)</f>
        <v>0</v>
      </c>
      <c r="AN2156" cm="1">
        <f t="array" ref="AN2156">IF(OR(COUNTIF(V2156,$AZ$2:$AZ$19)),0,1)</f>
        <v>0</v>
      </c>
      <c r="AO2156" cm="1">
        <f t="array" ref="AO2156">IF(OR(COUNTIF(W2156,$AZ$2:$AZ$19)),0,1)</f>
        <v>0</v>
      </c>
      <c r="AP2156" cm="1">
        <f t="array" ref="AP2156">IF(OR(COUNTIF(X2156,$AZ$2:$AZ$19)),0,1)</f>
        <v>0</v>
      </c>
      <c r="AQ2156" cm="1">
        <f t="array" ref="AQ2156">IF(OR(COUNTIF(Y2156,$AZ$2:$AZ$19)),0,1)</f>
        <v>0</v>
      </c>
      <c r="AR2156" cm="1">
        <f t="array" ref="AR2156">IF(OR(COUNTIF(Z2156,$AZ$2:$AZ$19)),0,1)</f>
        <v>0</v>
      </c>
      <c r="AS2156" cm="1">
        <f t="array" ref="AS2156">IF(OR(COUNTIF(AA2156,$AZ$2:$AZ$19)),0,1)</f>
        <v>0</v>
      </c>
      <c r="AT2156" cm="1">
        <f t="array" ref="AT2156">IF(OR(COUNTIF(AB2156,$AZ$2:$AZ$19)),0,1)</f>
        <v>0</v>
      </c>
      <c r="AU2156" cm="1">
        <f t="array" ref="AU2156">IF(OR(COUNTIF(AC2156,$AZ$2:$AZ$19)),0,1)</f>
        <v>0</v>
      </c>
      <c r="AV2156" cm="1">
        <f t="array" ref="AV2156">IF(OR(COUNTIF(AD2156,$AZ$2:$AZ$19)),0,1)</f>
        <v>0</v>
      </c>
      <c r="AX2156">
        <f t="shared" si="38"/>
        <v>0</v>
      </c>
    </row>
    <row r="2157" spans="1:50" x14ac:dyDescent="0.3">
      <c r="A2157" s="92" t="str" cm="1">
        <f t="array" aca="1" ref="A2157" ca="1">IF(AX2157&gt;0,'Licensee Info'!$A$2:$A$2,"#N/A")</f>
        <v>#N/A</v>
      </c>
      <c r="B2157" s="88" t="str">
        <f>'Cover Sheet'!$A$3</f>
        <v>[insert AFS Reporting Period]</v>
      </c>
      <c r="C2157" s="88" t="str">
        <f>'Cover Sheet'!$D$3</f>
        <v>[insert all medical and adult-use license record numbers covered by this AFS]</v>
      </c>
      <c r="D2157" s="88" t="str">
        <f>'Cover Sheet'!$A$6</f>
        <v>[insert name of firm]</v>
      </c>
      <c r="E2157" s="88" t="str">
        <f>'Cover Sheet'!$B$6</f>
        <v>[insert CPA name]</v>
      </c>
      <c r="F2157" s="88" t="str">
        <f>'Cover Sheet'!$B$8</f>
        <v>[insert CPA license number]</v>
      </c>
      <c r="G2157" s="88" t="str">
        <f>'Cover Sheet'!$D$6</f>
        <v>[insert direct email address]</v>
      </c>
      <c r="H2157" s="88" t="str">
        <f>'Cover Sheet'!$D$8</f>
        <v>[insert direct phone number]</v>
      </c>
      <c r="I2157" s="88" t="str">
        <f>'Cover Sheet'!$D$10</f>
        <v>[insert firm mailing address]</v>
      </c>
      <c r="J2157" s="88" t="str">
        <f>'Licensee Info'!$E$2</f>
        <v>Report not attested to correctly</v>
      </c>
      <c r="K2157" t="s">
        <v>310</v>
      </c>
      <c r="L2157">
        <v>1</v>
      </c>
      <c r="M2157">
        <v>2</v>
      </c>
      <c r="N2157">
        <v>12</v>
      </c>
      <c r="O2157">
        <v>1</v>
      </c>
      <c r="R2157" t="str">
        <f ca="1">'E6 - Other Vendors'!$C$360</f>
        <v>[Autofilled based on inputs from part 1]</v>
      </c>
      <c r="S2157" cm="1">
        <f t="array" ref="S2157:X2168">'E6 - Other Vendors'!$A$362:$F$373</f>
        <v>0</v>
      </c>
      <c r="T2157">
        <v>0</v>
      </c>
      <c r="U2157">
        <v>0</v>
      </c>
      <c r="V2157">
        <v>0</v>
      </c>
      <c r="W2157">
        <v>0</v>
      </c>
      <c r="X2157">
        <v>0</v>
      </c>
      <c r="Y2157">
        <v>0</v>
      </c>
      <c r="Z2157">
        <v>0</v>
      </c>
      <c r="AA2157">
        <v>0</v>
      </c>
      <c r="AB2157">
        <v>0</v>
      </c>
      <c r="AC2157">
        <v>0</v>
      </c>
      <c r="AD2157">
        <v>0</v>
      </c>
      <c r="AJ2157" cm="1">
        <f t="array" aca="1" ref="AJ2157" ca="1">IF(OR(COUNTIF(R2157,$AZ$2:$AZ$19)),0,1)</f>
        <v>0</v>
      </c>
      <c r="AK2157" cm="1">
        <f t="array" ref="AK2157">IF(OR(COUNTIF(S2157,$AZ$2:$AZ$19)),0,1)</f>
        <v>0</v>
      </c>
      <c r="AL2157" cm="1">
        <f t="array" ref="AL2157">IF(OR(COUNTIF(T2157,$AZ$2:$AZ$19)),0,1)</f>
        <v>0</v>
      </c>
      <c r="AM2157" cm="1">
        <f t="array" ref="AM2157">IF(OR(COUNTIF(U2157,$AZ$2:$AZ$19)),0,1)</f>
        <v>0</v>
      </c>
      <c r="AN2157" cm="1">
        <f t="array" ref="AN2157">IF(OR(COUNTIF(V2157,$AZ$2:$AZ$19)),0,1)</f>
        <v>0</v>
      </c>
      <c r="AO2157" cm="1">
        <f t="array" ref="AO2157">IF(OR(COUNTIF(W2157,$AZ$2:$AZ$19)),0,1)</f>
        <v>0</v>
      </c>
      <c r="AP2157" cm="1">
        <f t="array" ref="AP2157">IF(OR(COUNTIF(X2157,$AZ$2:$AZ$19)),0,1)</f>
        <v>0</v>
      </c>
      <c r="AQ2157" cm="1">
        <f t="array" ref="AQ2157">IF(OR(COUNTIF(Y2157,$AZ$2:$AZ$19)),0,1)</f>
        <v>0</v>
      </c>
      <c r="AR2157" cm="1">
        <f t="array" ref="AR2157">IF(OR(COUNTIF(Z2157,$AZ$2:$AZ$19)),0,1)</f>
        <v>0</v>
      </c>
      <c r="AS2157" cm="1">
        <f t="array" ref="AS2157">IF(OR(COUNTIF(AA2157,$AZ$2:$AZ$19)),0,1)</f>
        <v>0</v>
      </c>
      <c r="AT2157" cm="1">
        <f t="array" ref="AT2157">IF(OR(COUNTIF(AB2157,$AZ$2:$AZ$19)),0,1)</f>
        <v>0</v>
      </c>
      <c r="AU2157" cm="1">
        <f t="array" ref="AU2157">IF(OR(COUNTIF(AC2157,$AZ$2:$AZ$19)),0,1)</f>
        <v>0</v>
      </c>
      <c r="AV2157" cm="1">
        <f t="array" ref="AV2157">IF(OR(COUNTIF(AD2157,$AZ$2:$AZ$19)),0,1)</f>
        <v>0</v>
      </c>
      <c r="AX2157">
        <f t="shared" ca="1" si="38"/>
        <v>0</v>
      </c>
    </row>
    <row r="2158" spans="1:50" x14ac:dyDescent="0.3">
      <c r="A2158" s="88" t="str" cm="1">
        <f t="array" aca="1" ref="A2158" ca="1">IF(AX2158&gt;0,'Licensee Info'!$A$2:$A$2,"#N/A")</f>
        <v>#N/A</v>
      </c>
      <c r="B2158" s="88" t="str">
        <f>'Cover Sheet'!$A$3</f>
        <v>[insert AFS Reporting Period]</v>
      </c>
      <c r="C2158" s="88" t="str">
        <f>'Cover Sheet'!$D$3</f>
        <v>[insert all medical and adult-use license record numbers covered by this AFS]</v>
      </c>
      <c r="D2158" s="88" t="str">
        <f>'Cover Sheet'!$A$6</f>
        <v>[insert name of firm]</v>
      </c>
      <c r="E2158" s="88" t="str">
        <f>'Cover Sheet'!$B$6</f>
        <v>[insert CPA name]</v>
      </c>
      <c r="F2158" s="88" t="str">
        <f>'Cover Sheet'!$B$8</f>
        <v>[insert CPA license number]</v>
      </c>
      <c r="G2158" s="88" t="str">
        <f>'Cover Sheet'!$D$6</f>
        <v>[insert direct email address]</v>
      </c>
      <c r="H2158" s="88" t="str">
        <f>'Cover Sheet'!$D$8</f>
        <v>[insert direct phone number]</v>
      </c>
      <c r="I2158" s="88" t="str">
        <f>'Cover Sheet'!$D$10</f>
        <v>[insert firm mailing address]</v>
      </c>
      <c r="J2158" s="88" t="str">
        <f>'Licensee Info'!$E$2</f>
        <v>Report not attested to correctly</v>
      </c>
      <c r="K2158" s="91" t="s">
        <v>310</v>
      </c>
      <c r="L2158" s="91">
        <v>1</v>
      </c>
      <c r="M2158" s="91">
        <v>2</v>
      </c>
      <c r="N2158" s="91">
        <v>12</v>
      </c>
      <c r="O2158" s="91">
        <v>2</v>
      </c>
      <c r="P2158" s="91"/>
      <c r="Q2158" s="91"/>
      <c r="R2158" s="91" t="str">
        <f ca="1">'E6 - Other Vendors'!$C$360</f>
        <v>[Autofilled based on inputs from part 1]</v>
      </c>
      <c r="S2158" s="91">
        <v>0</v>
      </c>
      <c r="T2158" s="91">
        <v>0</v>
      </c>
      <c r="U2158" s="91">
        <v>0</v>
      </c>
      <c r="V2158" s="91">
        <v>0</v>
      </c>
      <c r="W2158" s="91">
        <v>0</v>
      </c>
      <c r="X2158" s="91">
        <v>0</v>
      </c>
      <c r="Y2158" s="91">
        <v>0</v>
      </c>
      <c r="Z2158" s="91">
        <v>0</v>
      </c>
      <c r="AA2158" s="91">
        <v>0</v>
      </c>
      <c r="AB2158" s="91">
        <v>0</v>
      </c>
      <c r="AC2158" s="91">
        <v>0</v>
      </c>
      <c r="AD2158" s="91">
        <v>0</v>
      </c>
      <c r="AE2158" s="91"/>
      <c r="AF2158" s="91"/>
      <c r="AG2158" s="91"/>
      <c r="AH2158" s="91"/>
      <c r="AJ2158" cm="1">
        <f t="array" aca="1" ref="AJ2158" ca="1">IF(OR(COUNTIF(R2158,$AZ$2:$AZ$19)),0,1)</f>
        <v>0</v>
      </c>
      <c r="AK2158" cm="1">
        <f t="array" ref="AK2158">IF(OR(COUNTIF(S2158,$AZ$2:$AZ$19)),0,1)</f>
        <v>0</v>
      </c>
      <c r="AL2158" cm="1">
        <f t="array" ref="AL2158">IF(OR(COUNTIF(T2158,$AZ$2:$AZ$19)),0,1)</f>
        <v>0</v>
      </c>
      <c r="AM2158" cm="1">
        <f t="array" ref="AM2158">IF(OR(COUNTIF(U2158,$AZ$2:$AZ$19)),0,1)</f>
        <v>0</v>
      </c>
      <c r="AN2158" cm="1">
        <f t="array" ref="AN2158">IF(OR(COUNTIF(V2158,$AZ$2:$AZ$19)),0,1)</f>
        <v>0</v>
      </c>
      <c r="AO2158" cm="1">
        <f t="array" ref="AO2158">IF(OR(COUNTIF(W2158,$AZ$2:$AZ$19)),0,1)</f>
        <v>0</v>
      </c>
      <c r="AP2158" cm="1">
        <f t="array" ref="AP2158">IF(OR(COUNTIF(X2158,$AZ$2:$AZ$19)),0,1)</f>
        <v>0</v>
      </c>
      <c r="AQ2158" cm="1">
        <f t="array" ref="AQ2158">IF(OR(COUNTIF(Y2158,$AZ$2:$AZ$19)),0,1)</f>
        <v>0</v>
      </c>
      <c r="AR2158" cm="1">
        <f t="array" ref="AR2158">IF(OR(COUNTIF(Z2158,$AZ$2:$AZ$19)),0,1)</f>
        <v>0</v>
      </c>
      <c r="AS2158" cm="1">
        <f t="array" ref="AS2158">IF(OR(COUNTIF(AA2158,$AZ$2:$AZ$19)),0,1)</f>
        <v>0</v>
      </c>
      <c r="AT2158" cm="1">
        <f t="array" ref="AT2158">IF(OR(COUNTIF(AB2158,$AZ$2:$AZ$19)),0,1)</f>
        <v>0</v>
      </c>
      <c r="AU2158" cm="1">
        <f t="array" ref="AU2158">IF(OR(COUNTIF(AC2158,$AZ$2:$AZ$19)),0,1)</f>
        <v>0</v>
      </c>
      <c r="AV2158" cm="1">
        <f t="array" ref="AV2158">IF(OR(COUNTIF(AD2158,$AZ$2:$AZ$19)),0,1)</f>
        <v>0</v>
      </c>
      <c r="AX2158">
        <f t="shared" ca="1" si="38"/>
        <v>0</v>
      </c>
    </row>
    <row r="2159" spans="1:50" x14ac:dyDescent="0.3">
      <c r="A2159" s="92" t="str" cm="1">
        <f t="array" aca="1" ref="A2159" ca="1">IF(AX2159&gt;0,'Licensee Info'!$A$2:$A$2,"#N/A")</f>
        <v>#N/A</v>
      </c>
      <c r="B2159" s="88" t="str">
        <f>'Cover Sheet'!$A$3</f>
        <v>[insert AFS Reporting Period]</v>
      </c>
      <c r="C2159" s="88" t="str">
        <f>'Cover Sheet'!$D$3</f>
        <v>[insert all medical and adult-use license record numbers covered by this AFS]</v>
      </c>
      <c r="D2159" s="88" t="str">
        <f>'Cover Sheet'!$A$6</f>
        <v>[insert name of firm]</v>
      </c>
      <c r="E2159" s="88" t="str">
        <f>'Cover Sheet'!$B$6</f>
        <v>[insert CPA name]</v>
      </c>
      <c r="F2159" s="88" t="str">
        <f>'Cover Sheet'!$B$8</f>
        <v>[insert CPA license number]</v>
      </c>
      <c r="G2159" s="88" t="str">
        <f>'Cover Sheet'!$D$6</f>
        <v>[insert direct email address]</v>
      </c>
      <c r="H2159" s="88" t="str">
        <f>'Cover Sheet'!$D$8</f>
        <v>[insert direct phone number]</v>
      </c>
      <c r="I2159" s="88" t="str">
        <f>'Cover Sheet'!$D$10</f>
        <v>[insert firm mailing address]</v>
      </c>
      <c r="J2159" s="88" t="str">
        <f>'Licensee Info'!$E$2</f>
        <v>Report not attested to correctly</v>
      </c>
      <c r="K2159" t="s">
        <v>310</v>
      </c>
      <c r="L2159">
        <v>1</v>
      </c>
      <c r="M2159">
        <v>2</v>
      </c>
      <c r="N2159">
        <v>12</v>
      </c>
      <c r="O2159">
        <v>3</v>
      </c>
      <c r="R2159" t="str">
        <f ca="1">'E6 - Other Vendors'!$C$360</f>
        <v>[Autofilled based on inputs from part 1]</v>
      </c>
      <c r="S2159">
        <v>0</v>
      </c>
      <c r="T2159">
        <v>0</v>
      </c>
      <c r="U2159">
        <v>0</v>
      </c>
      <c r="V2159">
        <v>0</v>
      </c>
      <c r="W2159">
        <v>0</v>
      </c>
      <c r="X2159">
        <v>0</v>
      </c>
      <c r="Y2159">
        <v>0</v>
      </c>
      <c r="Z2159">
        <v>0</v>
      </c>
      <c r="AA2159">
        <v>0</v>
      </c>
      <c r="AB2159">
        <v>0</v>
      </c>
      <c r="AC2159">
        <v>0</v>
      </c>
      <c r="AD2159">
        <v>0</v>
      </c>
      <c r="AJ2159" cm="1">
        <f t="array" aca="1" ref="AJ2159" ca="1">IF(OR(COUNTIF(R2159,$AZ$2:$AZ$19)),0,1)</f>
        <v>0</v>
      </c>
      <c r="AK2159" cm="1">
        <f t="array" ref="AK2159">IF(OR(COUNTIF(S2159,$AZ$2:$AZ$19)),0,1)</f>
        <v>0</v>
      </c>
      <c r="AL2159" cm="1">
        <f t="array" ref="AL2159">IF(OR(COUNTIF(T2159,$AZ$2:$AZ$19)),0,1)</f>
        <v>0</v>
      </c>
      <c r="AM2159" cm="1">
        <f t="array" ref="AM2159">IF(OR(COUNTIF(U2159,$AZ$2:$AZ$19)),0,1)</f>
        <v>0</v>
      </c>
      <c r="AN2159" cm="1">
        <f t="array" ref="AN2159">IF(OR(COUNTIF(V2159,$AZ$2:$AZ$19)),0,1)</f>
        <v>0</v>
      </c>
      <c r="AO2159" cm="1">
        <f t="array" ref="AO2159">IF(OR(COUNTIF(W2159,$AZ$2:$AZ$19)),0,1)</f>
        <v>0</v>
      </c>
      <c r="AP2159" cm="1">
        <f t="array" ref="AP2159">IF(OR(COUNTIF(X2159,$AZ$2:$AZ$19)),0,1)</f>
        <v>0</v>
      </c>
      <c r="AQ2159" cm="1">
        <f t="array" ref="AQ2159">IF(OR(COUNTIF(Y2159,$AZ$2:$AZ$19)),0,1)</f>
        <v>0</v>
      </c>
      <c r="AR2159" cm="1">
        <f t="array" ref="AR2159">IF(OR(COUNTIF(Z2159,$AZ$2:$AZ$19)),0,1)</f>
        <v>0</v>
      </c>
      <c r="AS2159" cm="1">
        <f t="array" ref="AS2159">IF(OR(COUNTIF(AA2159,$AZ$2:$AZ$19)),0,1)</f>
        <v>0</v>
      </c>
      <c r="AT2159" cm="1">
        <f t="array" ref="AT2159">IF(OR(COUNTIF(AB2159,$AZ$2:$AZ$19)),0,1)</f>
        <v>0</v>
      </c>
      <c r="AU2159" cm="1">
        <f t="array" ref="AU2159">IF(OR(COUNTIF(AC2159,$AZ$2:$AZ$19)),0,1)</f>
        <v>0</v>
      </c>
      <c r="AV2159" cm="1">
        <f t="array" ref="AV2159">IF(OR(COUNTIF(AD2159,$AZ$2:$AZ$19)),0,1)</f>
        <v>0</v>
      </c>
      <c r="AX2159">
        <f t="shared" ca="1" si="38"/>
        <v>0</v>
      </c>
    </row>
    <row r="2160" spans="1:50" x14ac:dyDescent="0.3">
      <c r="A2160" s="88" t="str" cm="1">
        <f t="array" aca="1" ref="A2160" ca="1">IF(AX2160&gt;0,'Licensee Info'!$A$2:$A$2,"#N/A")</f>
        <v>#N/A</v>
      </c>
      <c r="B2160" s="88" t="str">
        <f>'Cover Sheet'!$A$3</f>
        <v>[insert AFS Reporting Period]</v>
      </c>
      <c r="C2160" s="88" t="str">
        <f>'Cover Sheet'!$D$3</f>
        <v>[insert all medical and adult-use license record numbers covered by this AFS]</v>
      </c>
      <c r="D2160" s="88" t="str">
        <f>'Cover Sheet'!$A$6</f>
        <v>[insert name of firm]</v>
      </c>
      <c r="E2160" s="88" t="str">
        <f>'Cover Sheet'!$B$6</f>
        <v>[insert CPA name]</v>
      </c>
      <c r="F2160" s="88" t="str">
        <f>'Cover Sheet'!$B$8</f>
        <v>[insert CPA license number]</v>
      </c>
      <c r="G2160" s="88" t="str">
        <f>'Cover Sheet'!$D$6</f>
        <v>[insert direct email address]</v>
      </c>
      <c r="H2160" s="88" t="str">
        <f>'Cover Sheet'!$D$8</f>
        <v>[insert direct phone number]</v>
      </c>
      <c r="I2160" s="88" t="str">
        <f>'Cover Sheet'!$D$10</f>
        <v>[insert firm mailing address]</v>
      </c>
      <c r="J2160" s="88" t="str">
        <f>'Licensee Info'!$E$2</f>
        <v>Report not attested to correctly</v>
      </c>
      <c r="K2160" s="91" t="s">
        <v>310</v>
      </c>
      <c r="L2160" s="91">
        <v>1</v>
      </c>
      <c r="M2160" s="91">
        <v>2</v>
      </c>
      <c r="N2160" s="91">
        <v>12</v>
      </c>
      <c r="O2160" s="91">
        <v>4</v>
      </c>
      <c r="P2160" s="91"/>
      <c r="Q2160" s="91"/>
      <c r="R2160" s="91" t="str">
        <f ca="1">'E6 - Other Vendors'!$C$360</f>
        <v>[Autofilled based on inputs from part 1]</v>
      </c>
      <c r="S2160" s="91">
        <v>0</v>
      </c>
      <c r="T2160" s="91">
        <v>0</v>
      </c>
      <c r="U2160" s="91">
        <v>0</v>
      </c>
      <c r="V2160" s="91">
        <v>0</v>
      </c>
      <c r="W2160" s="91">
        <v>0</v>
      </c>
      <c r="X2160" s="91">
        <v>0</v>
      </c>
      <c r="Y2160" s="91">
        <v>0</v>
      </c>
      <c r="Z2160" s="91">
        <v>0</v>
      </c>
      <c r="AA2160" s="91">
        <v>0</v>
      </c>
      <c r="AB2160" s="91">
        <v>0</v>
      </c>
      <c r="AC2160" s="91">
        <v>0</v>
      </c>
      <c r="AD2160" s="91">
        <v>0</v>
      </c>
      <c r="AE2160" s="91"/>
      <c r="AF2160" s="91"/>
      <c r="AG2160" s="91"/>
      <c r="AH2160" s="91"/>
      <c r="AJ2160" cm="1">
        <f t="array" aca="1" ref="AJ2160" ca="1">IF(OR(COUNTIF(R2160,$AZ$2:$AZ$19)),0,1)</f>
        <v>0</v>
      </c>
      <c r="AK2160" cm="1">
        <f t="array" ref="AK2160">IF(OR(COUNTIF(S2160,$AZ$2:$AZ$19)),0,1)</f>
        <v>0</v>
      </c>
      <c r="AL2160" cm="1">
        <f t="array" ref="AL2160">IF(OR(COUNTIF(T2160,$AZ$2:$AZ$19)),0,1)</f>
        <v>0</v>
      </c>
      <c r="AM2160" cm="1">
        <f t="array" ref="AM2160">IF(OR(COUNTIF(U2160,$AZ$2:$AZ$19)),0,1)</f>
        <v>0</v>
      </c>
      <c r="AN2160" cm="1">
        <f t="array" ref="AN2160">IF(OR(COUNTIF(V2160,$AZ$2:$AZ$19)),0,1)</f>
        <v>0</v>
      </c>
      <c r="AO2160" cm="1">
        <f t="array" ref="AO2160">IF(OR(COUNTIF(W2160,$AZ$2:$AZ$19)),0,1)</f>
        <v>0</v>
      </c>
      <c r="AP2160" cm="1">
        <f t="array" ref="AP2160">IF(OR(COUNTIF(X2160,$AZ$2:$AZ$19)),0,1)</f>
        <v>0</v>
      </c>
      <c r="AQ2160" cm="1">
        <f t="array" ref="AQ2160">IF(OR(COUNTIF(Y2160,$AZ$2:$AZ$19)),0,1)</f>
        <v>0</v>
      </c>
      <c r="AR2160" cm="1">
        <f t="array" ref="AR2160">IF(OR(COUNTIF(Z2160,$AZ$2:$AZ$19)),0,1)</f>
        <v>0</v>
      </c>
      <c r="AS2160" cm="1">
        <f t="array" ref="AS2160">IF(OR(COUNTIF(AA2160,$AZ$2:$AZ$19)),0,1)</f>
        <v>0</v>
      </c>
      <c r="AT2160" cm="1">
        <f t="array" ref="AT2160">IF(OR(COUNTIF(AB2160,$AZ$2:$AZ$19)),0,1)</f>
        <v>0</v>
      </c>
      <c r="AU2160" cm="1">
        <f t="array" ref="AU2160">IF(OR(COUNTIF(AC2160,$AZ$2:$AZ$19)),0,1)</f>
        <v>0</v>
      </c>
      <c r="AV2160" cm="1">
        <f t="array" ref="AV2160">IF(OR(COUNTIF(AD2160,$AZ$2:$AZ$19)),0,1)</f>
        <v>0</v>
      </c>
      <c r="AX2160">
        <f t="shared" ca="1" si="38"/>
        <v>0</v>
      </c>
    </row>
    <row r="2161" spans="1:50" x14ac:dyDescent="0.3">
      <c r="A2161" s="92" t="str" cm="1">
        <f t="array" aca="1" ref="A2161" ca="1">IF(AX2161&gt;0,'Licensee Info'!$A$2:$A$2,"#N/A")</f>
        <v>#N/A</v>
      </c>
      <c r="B2161" s="88" t="str">
        <f>'Cover Sheet'!$A$3</f>
        <v>[insert AFS Reporting Period]</v>
      </c>
      <c r="C2161" s="88" t="str">
        <f>'Cover Sheet'!$D$3</f>
        <v>[insert all medical and adult-use license record numbers covered by this AFS]</v>
      </c>
      <c r="D2161" s="88" t="str">
        <f>'Cover Sheet'!$A$6</f>
        <v>[insert name of firm]</v>
      </c>
      <c r="E2161" s="88" t="str">
        <f>'Cover Sheet'!$B$6</f>
        <v>[insert CPA name]</v>
      </c>
      <c r="F2161" s="88" t="str">
        <f>'Cover Sheet'!$B$8</f>
        <v>[insert CPA license number]</v>
      </c>
      <c r="G2161" s="88" t="str">
        <f>'Cover Sheet'!$D$6</f>
        <v>[insert direct email address]</v>
      </c>
      <c r="H2161" s="88" t="str">
        <f>'Cover Sheet'!$D$8</f>
        <v>[insert direct phone number]</v>
      </c>
      <c r="I2161" s="88" t="str">
        <f>'Cover Sheet'!$D$10</f>
        <v>[insert firm mailing address]</v>
      </c>
      <c r="J2161" s="88" t="str">
        <f>'Licensee Info'!$E$2</f>
        <v>Report not attested to correctly</v>
      </c>
      <c r="K2161" t="s">
        <v>310</v>
      </c>
      <c r="L2161">
        <v>1</v>
      </c>
      <c r="M2161">
        <v>2</v>
      </c>
      <c r="N2161">
        <v>12</v>
      </c>
      <c r="O2161">
        <v>5</v>
      </c>
      <c r="R2161" t="str">
        <f ca="1">'E6 - Other Vendors'!$C$360</f>
        <v>[Autofilled based on inputs from part 1]</v>
      </c>
      <c r="S2161">
        <v>0</v>
      </c>
      <c r="T2161">
        <v>0</v>
      </c>
      <c r="U2161">
        <v>0</v>
      </c>
      <c r="V2161">
        <v>0</v>
      </c>
      <c r="W2161">
        <v>0</v>
      </c>
      <c r="X2161">
        <v>0</v>
      </c>
      <c r="Y2161">
        <v>0</v>
      </c>
      <c r="Z2161">
        <v>0</v>
      </c>
      <c r="AA2161">
        <v>0</v>
      </c>
      <c r="AB2161">
        <v>0</v>
      </c>
      <c r="AC2161">
        <v>0</v>
      </c>
      <c r="AD2161">
        <v>0</v>
      </c>
      <c r="AJ2161" cm="1">
        <f t="array" aca="1" ref="AJ2161" ca="1">IF(OR(COUNTIF(R2161,$AZ$2:$AZ$19)),0,1)</f>
        <v>0</v>
      </c>
      <c r="AK2161" cm="1">
        <f t="array" ref="AK2161">IF(OR(COUNTIF(S2161,$AZ$2:$AZ$19)),0,1)</f>
        <v>0</v>
      </c>
      <c r="AL2161" cm="1">
        <f t="array" ref="AL2161">IF(OR(COUNTIF(T2161,$AZ$2:$AZ$19)),0,1)</f>
        <v>0</v>
      </c>
      <c r="AM2161" cm="1">
        <f t="array" ref="AM2161">IF(OR(COUNTIF(U2161,$AZ$2:$AZ$19)),0,1)</f>
        <v>0</v>
      </c>
      <c r="AN2161" cm="1">
        <f t="array" ref="AN2161">IF(OR(COUNTIF(V2161,$AZ$2:$AZ$19)),0,1)</f>
        <v>0</v>
      </c>
      <c r="AO2161" cm="1">
        <f t="array" ref="AO2161">IF(OR(COUNTIF(W2161,$AZ$2:$AZ$19)),0,1)</f>
        <v>0</v>
      </c>
      <c r="AP2161" cm="1">
        <f t="array" ref="AP2161">IF(OR(COUNTIF(X2161,$AZ$2:$AZ$19)),0,1)</f>
        <v>0</v>
      </c>
      <c r="AQ2161" cm="1">
        <f t="array" ref="AQ2161">IF(OR(COUNTIF(Y2161,$AZ$2:$AZ$19)),0,1)</f>
        <v>0</v>
      </c>
      <c r="AR2161" cm="1">
        <f t="array" ref="AR2161">IF(OR(COUNTIF(Z2161,$AZ$2:$AZ$19)),0,1)</f>
        <v>0</v>
      </c>
      <c r="AS2161" cm="1">
        <f t="array" ref="AS2161">IF(OR(COUNTIF(AA2161,$AZ$2:$AZ$19)),0,1)</f>
        <v>0</v>
      </c>
      <c r="AT2161" cm="1">
        <f t="array" ref="AT2161">IF(OR(COUNTIF(AB2161,$AZ$2:$AZ$19)),0,1)</f>
        <v>0</v>
      </c>
      <c r="AU2161" cm="1">
        <f t="array" ref="AU2161">IF(OR(COUNTIF(AC2161,$AZ$2:$AZ$19)),0,1)</f>
        <v>0</v>
      </c>
      <c r="AV2161" cm="1">
        <f t="array" ref="AV2161">IF(OR(COUNTIF(AD2161,$AZ$2:$AZ$19)),0,1)</f>
        <v>0</v>
      </c>
      <c r="AX2161">
        <f t="shared" ca="1" si="38"/>
        <v>0</v>
      </c>
    </row>
    <row r="2162" spans="1:50" x14ac:dyDescent="0.3">
      <c r="A2162" s="88" t="str" cm="1">
        <f t="array" aca="1" ref="A2162" ca="1">IF(AX2162&gt;0,'Licensee Info'!$A$2:$A$2,"#N/A")</f>
        <v>#N/A</v>
      </c>
      <c r="B2162" s="88" t="str">
        <f>'Cover Sheet'!$A$3</f>
        <v>[insert AFS Reporting Period]</v>
      </c>
      <c r="C2162" s="88" t="str">
        <f>'Cover Sheet'!$D$3</f>
        <v>[insert all medical and adult-use license record numbers covered by this AFS]</v>
      </c>
      <c r="D2162" s="88" t="str">
        <f>'Cover Sheet'!$A$6</f>
        <v>[insert name of firm]</v>
      </c>
      <c r="E2162" s="88" t="str">
        <f>'Cover Sheet'!$B$6</f>
        <v>[insert CPA name]</v>
      </c>
      <c r="F2162" s="88" t="str">
        <f>'Cover Sheet'!$B$8</f>
        <v>[insert CPA license number]</v>
      </c>
      <c r="G2162" s="88" t="str">
        <f>'Cover Sheet'!$D$6</f>
        <v>[insert direct email address]</v>
      </c>
      <c r="H2162" s="88" t="str">
        <f>'Cover Sheet'!$D$8</f>
        <v>[insert direct phone number]</v>
      </c>
      <c r="I2162" s="88" t="str">
        <f>'Cover Sheet'!$D$10</f>
        <v>[insert firm mailing address]</v>
      </c>
      <c r="J2162" s="88" t="str">
        <f>'Licensee Info'!$E$2</f>
        <v>Report not attested to correctly</v>
      </c>
      <c r="K2162" s="91" t="s">
        <v>310</v>
      </c>
      <c r="L2162" s="91">
        <v>1</v>
      </c>
      <c r="M2162" s="91">
        <v>2</v>
      </c>
      <c r="N2162" s="91">
        <v>12</v>
      </c>
      <c r="O2162" s="91">
        <v>6</v>
      </c>
      <c r="P2162" s="91"/>
      <c r="Q2162" s="91"/>
      <c r="R2162" s="91" t="str">
        <f ca="1">'E6 - Other Vendors'!$C$360</f>
        <v>[Autofilled based on inputs from part 1]</v>
      </c>
      <c r="S2162" s="91">
        <v>0</v>
      </c>
      <c r="T2162" s="91">
        <v>0</v>
      </c>
      <c r="U2162" s="91">
        <v>0</v>
      </c>
      <c r="V2162" s="91">
        <v>0</v>
      </c>
      <c r="W2162" s="91">
        <v>0</v>
      </c>
      <c r="X2162" s="91">
        <v>0</v>
      </c>
      <c r="Y2162" s="91">
        <v>0</v>
      </c>
      <c r="Z2162" s="91">
        <v>0</v>
      </c>
      <c r="AA2162" s="91">
        <v>0</v>
      </c>
      <c r="AB2162" s="91">
        <v>0</v>
      </c>
      <c r="AC2162" s="91">
        <v>0</v>
      </c>
      <c r="AD2162" s="91">
        <v>0</v>
      </c>
      <c r="AE2162" s="91"/>
      <c r="AF2162" s="91"/>
      <c r="AG2162" s="91"/>
      <c r="AH2162" s="91"/>
      <c r="AJ2162" cm="1">
        <f t="array" aca="1" ref="AJ2162" ca="1">IF(OR(COUNTIF(R2162,$AZ$2:$AZ$19)),0,1)</f>
        <v>0</v>
      </c>
      <c r="AK2162" cm="1">
        <f t="array" ref="AK2162">IF(OR(COUNTIF(S2162,$AZ$2:$AZ$19)),0,1)</f>
        <v>0</v>
      </c>
      <c r="AL2162" cm="1">
        <f t="array" ref="AL2162">IF(OR(COUNTIF(T2162,$AZ$2:$AZ$19)),0,1)</f>
        <v>0</v>
      </c>
      <c r="AM2162" cm="1">
        <f t="array" ref="AM2162">IF(OR(COUNTIF(U2162,$AZ$2:$AZ$19)),0,1)</f>
        <v>0</v>
      </c>
      <c r="AN2162" cm="1">
        <f t="array" ref="AN2162">IF(OR(COUNTIF(V2162,$AZ$2:$AZ$19)),0,1)</f>
        <v>0</v>
      </c>
      <c r="AO2162" cm="1">
        <f t="array" ref="AO2162">IF(OR(COUNTIF(W2162,$AZ$2:$AZ$19)),0,1)</f>
        <v>0</v>
      </c>
      <c r="AP2162" cm="1">
        <f t="array" ref="AP2162">IF(OR(COUNTIF(X2162,$AZ$2:$AZ$19)),0,1)</f>
        <v>0</v>
      </c>
      <c r="AQ2162" cm="1">
        <f t="array" ref="AQ2162">IF(OR(COUNTIF(Y2162,$AZ$2:$AZ$19)),0,1)</f>
        <v>0</v>
      </c>
      <c r="AR2162" cm="1">
        <f t="array" ref="AR2162">IF(OR(COUNTIF(Z2162,$AZ$2:$AZ$19)),0,1)</f>
        <v>0</v>
      </c>
      <c r="AS2162" cm="1">
        <f t="array" ref="AS2162">IF(OR(COUNTIF(AA2162,$AZ$2:$AZ$19)),0,1)</f>
        <v>0</v>
      </c>
      <c r="AT2162" cm="1">
        <f t="array" ref="AT2162">IF(OR(COUNTIF(AB2162,$AZ$2:$AZ$19)),0,1)</f>
        <v>0</v>
      </c>
      <c r="AU2162" cm="1">
        <f t="array" ref="AU2162">IF(OR(COUNTIF(AC2162,$AZ$2:$AZ$19)),0,1)</f>
        <v>0</v>
      </c>
      <c r="AV2162" cm="1">
        <f t="array" ref="AV2162">IF(OR(COUNTIF(AD2162,$AZ$2:$AZ$19)),0,1)</f>
        <v>0</v>
      </c>
      <c r="AX2162">
        <f t="shared" ca="1" si="38"/>
        <v>0</v>
      </c>
    </row>
    <row r="2163" spans="1:50" x14ac:dyDescent="0.3">
      <c r="A2163" s="92" t="str" cm="1">
        <f t="array" aca="1" ref="A2163" ca="1">IF(AX2163&gt;0,'Licensee Info'!$A$2:$A$2,"#N/A")</f>
        <v>#N/A</v>
      </c>
      <c r="B2163" s="88" t="str">
        <f>'Cover Sheet'!$A$3</f>
        <v>[insert AFS Reporting Period]</v>
      </c>
      <c r="C2163" s="88" t="str">
        <f>'Cover Sheet'!$D$3</f>
        <v>[insert all medical and adult-use license record numbers covered by this AFS]</v>
      </c>
      <c r="D2163" s="88" t="str">
        <f>'Cover Sheet'!$A$6</f>
        <v>[insert name of firm]</v>
      </c>
      <c r="E2163" s="88" t="str">
        <f>'Cover Sheet'!$B$6</f>
        <v>[insert CPA name]</v>
      </c>
      <c r="F2163" s="88" t="str">
        <f>'Cover Sheet'!$B$8</f>
        <v>[insert CPA license number]</v>
      </c>
      <c r="G2163" s="88" t="str">
        <f>'Cover Sheet'!$D$6</f>
        <v>[insert direct email address]</v>
      </c>
      <c r="H2163" s="88" t="str">
        <f>'Cover Sheet'!$D$8</f>
        <v>[insert direct phone number]</v>
      </c>
      <c r="I2163" s="88" t="str">
        <f>'Cover Sheet'!$D$10</f>
        <v>[insert firm mailing address]</v>
      </c>
      <c r="J2163" s="88" t="str">
        <f>'Licensee Info'!$E$2</f>
        <v>Report not attested to correctly</v>
      </c>
      <c r="K2163" t="s">
        <v>310</v>
      </c>
      <c r="L2163">
        <v>1</v>
      </c>
      <c r="M2163">
        <v>2</v>
      </c>
      <c r="N2163">
        <v>12</v>
      </c>
      <c r="O2163">
        <v>7</v>
      </c>
      <c r="R2163" t="str">
        <f ca="1">'E6 - Other Vendors'!$C$360</f>
        <v>[Autofilled based on inputs from part 1]</v>
      </c>
      <c r="S2163">
        <v>0</v>
      </c>
      <c r="T2163">
        <v>0</v>
      </c>
      <c r="U2163">
        <v>0</v>
      </c>
      <c r="V2163">
        <v>0</v>
      </c>
      <c r="W2163">
        <v>0</v>
      </c>
      <c r="X2163">
        <v>0</v>
      </c>
      <c r="Y2163">
        <v>0</v>
      </c>
      <c r="Z2163">
        <v>0</v>
      </c>
      <c r="AA2163">
        <v>0</v>
      </c>
      <c r="AB2163">
        <v>0</v>
      </c>
      <c r="AC2163">
        <v>0</v>
      </c>
      <c r="AD2163">
        <v>0</v>
      </c>
      <c r="AJ2163" cm="1">
        <f t="array" aca="1" ref="AJ2163" ca="1">IF(OR(COUNTIF(R2163,$AZ$2:$AZ$19)),0,1)</f>
        <v>0</v>
      </c>
      <c r="AK2163" cm="1">
        <f t="array" ref="AK2163">IF(OR(COUNTIF(S2163,$AZ$2:$AZ$19)),0,1)</f>
        <v>0</v>
      </c>
      <c r="AL2163" cm="1">
        <f t="array" ref="AL2163">IF(OR(COUNTIF(T2163,$AZ$2:$AZ$19)),0,1)</f>
        <v>0</v>
      </c>
      <c r="AM2163" cm="1">
        <f t="array" ref="AM2163">IF(OR(COUNTIF(U2163,$AZ$2:$AZ$19)),0,1)</f>
        <v>0</v>
      </c>
      <c r="AN2163" cm="1">
        <f t="array" ref="AN2163">IF(OR(COUNTIF(V2163,$AZ$2:$AZ$19)),0,1)</f>
        <v>0</v>
      </c>
      <c r="AO2163" cm="1">
        <f t="array" ref="AO2163">IF(OR(COUNTIF(W2163,$AZ$2:$AZ$19)),0,1)</f>
        <v>0</v>
      </c>
      <c r="AP2163" cm="1">
        <f t="array" ref="AP2163">IF(OR(COUNTIF(X2163,$AZ$2:$AZ$19)),0,1)</f>
        <v>0</v>
      </c>
      <c r="AQ2163" cm="1">
        <f t="array" ref="AQ2163">IF(OR(COUNTIF(Y2163,$AZ$2:$AZ$19)),0,1)</f>
        <v>0</v>
      </c>
      <c r="AR2163" cm="1">
        <f t="array" ref="AR2163">IF(OR(COUNTIF(Z2163,$AZ$2:$AZ$19)),0,1)</f>
        <v>0</v>
      </c>
      <c r="AS2163" cm="1">
        <f t="array" ref="AS2163">IF(OR(COUNTIF(AA2163,$AZ$2:$AZ$19)),0,1)</f>
        <v>0</v>
      </c>
      <c r="AT2163" cm="1">
        <f t="array" ref="AT2163">IF(OR(COUNTIF(AB2163,$AZ$2:$AZ$19)),0,1)</f>
        <v>0</v>
      </c>
      <c r="AU2163" cm="1">
        <f t="array" ref="AU2163">IF(OR(COUNTIF(AC2163,$AZ$2:$AZ$19)),0,1)</f>
        <v>0</v>
      </c>
      <c r="AV2163" cm="1">
        <f t="array" ref="AV2163">IF(OR(COUNTIF(AD2163,$AZ$2:$AZ$19)),0,1)</f>
        <v>0</v>
      </c>
      <c r="AX2163">
        <f t="shared" ca="1" si="38"/>
        <v>0</v>
      </c>
    </row>
    <row r="2164" spans="1:50" x14ac:dyDescent="0.3">
      <c r="A2164" s="88" t="str" cm="1">
        <f t="array" aca="1" ref="A2164" ca="1">IF(AX2164&gt;0,'Licensee Info'!$A$2:$A$2,"#N/A")</f>
        <v>#N/A</v>
      </c>
      <c r="B2164" s="88" t="str">
        <f>'Cover Sheet'!$A$3</f>
        <v>[insert AFS Reporting Period]</v>
      </c>
      <c r="C2164" s="88" t="str">
        <f>'Cover Sheet'!$D$3</f>
        <v>[insert all medical and adult-use license record numbers covered by this AFS]</v>
      </c>
      <c r="D2164" s="88" t="str">
        <f>'Cover Sheet'!$A$6</f>
        <v>[insert name of firm]</v>
      </c>
      <c r="E2164" s="88" t="str">
        <f>'Cover Sheet'!$B$6</f>
        <v>[insert CPA name]</v>
      </c>
      <c r="F2164" s="88" t="str">
        <f>'Cover Sheet'!$B$8</f>
        <v>[insert CPA license number]</v>
      </c>
      <c r="G2164" s="88" t="str">
        <f>'Cover Sheet'!$D$6</f>
        <v>[insert direct email address]</v>
      </c>
      <c r="H2164" s="88" t="str">
        <f>'Cover Sheet'!$D$8</f>
        <v>[insert direct phone number]</v>
      </c>
      <c r="I2164" s="88" t="str">
        <f>'Cover Sheet'!$D$10</f>
        <v>[insert firm mailing address]</v>
      </c>
      <c r="J2164" s="88" t="str">
        <f>'Licensee Info'!$E$2</f>
        <v>Report not attested to correctly</v>
      </c>
      <c r="K2164" s="91" t="s">
        <v>310</v>
      </c>
      <c r="L2164" s="91">
        <v>1</v>
      </c>
      <c r="M2164" s="91">
        <v>2</v>
      </c>
      <c r="N2164" s="91">
        <v>12</v>
      </c>
      <c r="O2164" s="91">
        <v>8</v>
      </c>
      <c r="P2164" s="91"/>
      <c r="Q2164" s="91"/>
      <c r="R2164" s="91" t="str">
        <f ca="1">'E6 - Other Vendors'!$C$360</f>
        <v>[Autofilled based on inputs from part 1]</v>
      </c>
      <c r="S2164" s="91">
        <v>0</v>
      </c>
      <c r="T2164" s="91">
        <v>0</v>
      </c>
      <c r="U2164" s="91">
        <v>0</v>
      </c>
      <c r="V2164" s="91">
        <v>0</v>
      </c>
      <c r="W2164" s="91">
        <v>0</v>
      </c>
      <c r="X2164" s="91">
        <v>0</v>
      </c>
      <c r="Y2164" s="91">
        <v>0</v>
      </c>
      <c r="Z2164" s="91">
        <v>0</v>
      </c>
      <c r="AA2164" s="91">
        <v>0</v>
      </c>
      <c r="AB2164" s="91">
        <v>0</v>
      </c>
      <c r="AC2164" s="91">
        <v>0</v>
      </c>
      <c r="AD2164" s="91">
        <v>0</v>
      </c>
      <c r="AE2164" s="91"/>
      <c r="AF2164" s="91"/>
      <c r="AG2164" s="91"/>
      <c r="AH2164" s="91"/>
      <c r="AJ2164" cm="1">
        <f t="array" aca="1" ref="AJ2164" ca="1">IF(OR(COUNTIF(R2164,$AZ$2:$AZ$19)),0,1)</f>
        <v>0</v>
      </c>
      <c r="AK2164" cm="1">
        <f t="array" ref="AK2164">IF(OR(COUNTIF(S2164,$AZ$2:$AZ$19)),0,1)</f>
        <v>0</v>
      </c>
      <c r="AL2164" cm="1">
        <f t="array" ref="AL2164">IF(OR(COUNTIF(T2164,$AZ$2:$AZ$19)),0,1)</f>
        <v>0</v>
      </c>
      <c r="AM2164" cm="1">
        <f t="array" ref="AM2164">IF(OR(COUNTIF(U2164,$AZ$2:$AZ$19)),0,1)</f>
        <v>0</v>
      </c>
      <c r="AN2164" cm="1">
        <f t="array" ref="AN2164">IF(OR(COUNTIF(V2164,$AZ$2:$AZ$19)),0,1)</f>
        <v>0</v>
      </c>
      <c r="AO2164" cm="1">
        <f t="array" ref="AO2164">IF(OR(COUNTIF(W2164,$AZ$2:$AZ$19)),0,1)</f>
        <v>0</v>
      </c>
      <c r="AP2164" cm="1">
        <f t="array" ref="AP2164">IF(OR(COUNTIF(X2164,$AZ$2:$AZ$19)),0,1)</f>
        <v>0</v>
      </c>
      <c r="AQ2164" cm="1">
        <f t="array" ref="AQ2164">IF(OR(COUNTIF(Y2164,$AZ$2:$AZ$19)),0,1)</f>
        <v>0</v>
      </c>
      <c r="AR2164" cm="1">
        <f t="array" ref="AR2164">IF(OR(COUNTIF(Z2164,$AZ$2:$AZ$19)),0,1)</f>
        <v>0</v>
      </c>
      <c r="AS2164" cm="1">
        <f t="array" ref="AS2164">IF(OR(COUNTIF(AA2164,$AZ$2:$AZ$19)),0,1)</f>
        <v>0</v>
      </c>
      <c r="AT2164" cm="1">
        <f t="array" ref="AT2164">IF(OR(COUNTIF(AB2164,$AZ$2:$AZ$19)),0,1)</f>
        <v>0</v>
      </c>
      <c r="AU2164" cm="1">
        <f t="array" ref="AU2164">IF(OR(COUNTIF(AC2164,$AZ$2:$AZ$19)),0,1)</f>
        <v>0</v>
      </c>
      <c r="AV2164" cm="1">
        <f t="array" ref="AV2164">IF(OR(COUNTIF(AD2164,$AZ$2:$AZ$19)),0,1)</f>
        <v>0</v>
      </c>
      <c r="AX2164">
        <f t="shared" ca="1" si="38"/>
        <v>0</v>
      </c>
    </row>
    <row r="2165" spans="1:50" x14ac:dyDescent="0.3">
      <c r="A2165" s="92" t="str" cm="1">
        <f t="array" aca="1" ref="A2165" ca="1">IF(AX2165&gt;0,'Licensee Info'!$A$2:$A$2,"#N/A")</f>
        <v>#N/A</v>
      </c>
      <c r="B2165" s="88" t="str">
        <f>'Cover Sheet'!$A$3</f>
        <v>[insert AFS Reporting Period]</v>
      </c>
      <c r="C2165" s="88" t="str">
        <f>'Cover Sheet'!$D$3</f>
        <v>[insert all medical and adult-use license record numbers covered by this AFS]</v>
      </c>
      <c r="D2165" s="88" t="str">
        <f>'Cover Sheet'!$A$6</f>
        <v>[insert name of firm]</v>
      </c>
      <c r="E2165" s="88" t="str">
        <f>'Cover Sheet'!$B$6</f>
        <v>[insert CPA name]</v>
      </c>
      <c r="F2165" s="88" t="str">
        <f>'Cover Sheet'!$B$8</f>
        <v>[insert CPA license number]</v>
      </c>
      <c r="G2165" s="88" t="str">
        <f>'Cover Sheet'!$D$6</f>
        <v>[insert direct email address]</v>
      </c>
      <c r="H2165" s="88" t="str">
        <f>'Cover Sheet'!$D$8</f>
        <v>[insert direct phone number]</v>
      </c>
      <c r="I2165" s="88" t="str">
        <f>'Cover Sheet'!$D$10</f>
        <v>[insert firm mailing address]</v>
      </c>
      <c r="J2165" s="88" t="str">
        <f>'Licensee Info'!$E$2</f>
        <v>Report not attested to correctly</v>
      </c>
      <c r="K2165" t="s">
        <v>310</v>
      </c>
      <c r="L2165">
        <v>1</v>
      </c>
      <c r="M2165">
        <v>2</v>
      </c>
      <c r="N2165">
        <v>12</v>
      </c>
      <c r="O2165">
        <v>9</v>
      </c>
      <c r="R2165" t="str">
        <f ca="1">'E6 - Other Vendors'!$C$360</f>
        <v>[Autofilled based on inputs from part 1]</v>
      </c>
      <c r="S2165">
        <v>0</v>
      </c>
      <c r="T2165">
        <v>0</v>
      </c>
      <c r="U2165">
        <v>0</v>
      </c>
      <c r="V2165">
        <v>0</v>
      </c>
      <c r="W2165">
        <v>0</v>
      </c>
      <c r="X2165">
        <v>0</v>
      </c>
      <c r="Y2165">
        <v>0</v>
      </c>
      <c r="Z2165">
        <v>0</v>
      </c>
      <c r="AA2165">
        <v>0</v>
      </c>
      <c r="AB2165">
        <v>0</v>
      </c>
      <c r="AC2165">
        <v>0</v>
      </c>
      <c r="AD2165">
        <v>0</v>
      </c>
      <c r="AJ2165" cm="1">
        <f t="array" aca="1" ref="AJ2165" ca="1">IF(OR(COUNTIF(R2165,$AZ$2:$AZ$19)),0,1)</f>
        <v>0</v>
      </c>
      <c r="AK2165" cm="1">
        <f t="array" ref="AK2165">IF(OR(COUNTIF(S2165,$AZ$2:$AZ$19)),0,1)</f>
        <v>0</v>
      </c>
      <c r="AL2165" cm="1">
        <f t="array" ref="AL2165">IF(OR(COUNTIF(T2165,$AZ$2:$AZ$19)),0,1)</f>
        <v>0</v>
      </c>
      <c r="AM2165" cm="1">
        <f t="array" ref="AM2165">IF(OR(COUNTIF(U2165,$AZ$2:$AZ$19)),0,1)</f>
        <v>0</v>
      </c>
      <c r="AN2165" cm="1">
        <f t="array" ref="AN2165">IF(OR(COUNTIF(V2165,$AZ$2:$AZ$19)),0,1)</f>
        <v>0</v>
      </c>
      <c r="AO2165" cm="1">
        <f t="array" ref="AO2165">IF(OR(COUNTIF(W2165,$AZ$2:$AZ$19)),0,1)</f>
        <v>0</v>
      </c>
      <c r="AP2165" cm="1">
        <f t="array" ref="AP2165">IF(OR(COUNTIF(X2165,$AZ$2:$AZ$19)),0,1)</f>
        <v>0</v>
      </c>
      <c r="AQ2165" cm="1">
        <f t="array" ref="AQ2165">IF(OR(COUNTIF(Y2165,$AZ$2:$AZ$19)),0,1)</f>
        <v>0</v>
      </c>
      <c r="AR2165" cm="1">
        <f t="array" ref="AR2165">IF(OR(COUNTIF(Z2165,$AZ$2:$AZ$19)),0,1)</f>
        <v>0</v>
      </c>
      <c r="AS2165" cm="1">
        <f t="array" ref="AS2165">IF(OR(COUNTIF(AA2165,$AZ$2:$AZ$19)),0,1)</f>
        <v>0</v>
      </c>
      <c r="AT2165" cm="1">
        <f t="array" ref="AT2165">IF(OR(COUNTIF(AB2165,$AZ$2:$AZ$19)),0,1)</f>
        <v>0</v>
      </c>
      <c r="AU2165" cm="1">
        <f t="array" ref="AU2165">IF(OR(COUNTIF(AC2165,$AZ$2:$AZ$19)),0,1)</f>
        <v>0</v>
      </c>
      <c r="AV2165" cm="1">
        <f t="array" ref="AV2165">IF(OR(COUNTIF(AD2165,$AZ$2:$AZ$19)),0,1)</f>
        <v>0</v>
      </c>
      <c r="AX2165">
        <f t="shared" ca="1" si="38"/>
        <v>0</v>
      </c>
    </row>
    <row r="2166" spans="1:50" x14ac:dyDescent="0.3">
      <c r="A2166" s="88" t="str" cm="1">
        <f t="array" aca="1" ref="A2166" ca="1">IF(AX2166&gt;0,'Licensee Info'!$A$2:$A$2,"#N/A")</f>
        <v>#N/A</v>
      </c>
      <c r="B2166" s="88" t="str">
        <f>'Cover Sheet'!$A$3</f>
        <v>[insert AFS Reporting Period]</v>
      </c>
      <c r="C2166" s="88" t="str">
        <f>'Cover Sheet'!$D$3</f>
        <v>[insert all medical and adult-use license record numbers covered by this AFS]</v>
      </c>
      <c r="D2166" s="88" t="str">
        <f>'Cover Sheet'!$A$6</f>
        <v>[insert name of firm]</v>
      </c>
      <c r="E2166" s="88" t="str">
        <f>'Cover Sheet'!$B$6</f>
        <v>[insert CPA name]</v>
      </c>
      <c r="F2166" s="88" t="str">
        <f>'Cover Sheet'!$B$8</f>
        <v>[insert CPA license number]</v>
      </c>
      <c r="G2166" s="88" t="str">
        <f>'Cover Sheet'!$D$6</f>
        <v>[insert direct email address]</v>
      </c>
      <c r="H2166" s="88" t="str">
        <f>'Cover Sheet'!$D$8</f>
        <v>[insert direct phone number]</v>
      </c>
      <c r="I2166" s="88" t="str">
        <f>'Cover Sheet'!$D$10</f>
        <v>[insert firm mailing address]</v>
      </c>
      <c r="J2166" s="88" t="str">
        <f>'Licensee Info'!$E$2</f>
        <v>Report not attested to correctly</v>
      </c>
      <c r="K2166" s="91" t="s">
        <v>310</v>
      </c>
      <c r="L2166" s="91">
        <v>1</v>
      </c>
      <c r="M2166" s="91">
        <v>2</v>
      </c>
      <c r="N2166" s="91">
        <v>12</v>
      </c>
      <c r="O2166" s="91">
        <v>10</v>
      </c>
      <c r="P2166" s="91"/>
      <c r="Q2166" s="91"/>
      <c r="R2166" s="91" t="str">
        <f ca="1">'E6 - Other Vendors'!$C$360</f>
        <v>[Autofilled based on inputs from part 1]</v>
      </c>
      <c r="S2166" s="91">
        <v>0</v>
      </c>
      <c r="T2166" s="91">
        <v>0</v>
      </c>
      <c r="U2166" s="91">
        <v>0</v>
      </c>
      <c r="V2166" s="91">
        <v>0</v>
      </c>
      <c r="W2166" s="91">
        <v>0</v>
      </c>
      <c r="X2166" s="91">
        <v>0</v>
      </c>
      <c r="Y2166" s="91">
        <v>0</v>
      </c>
      <c r="Z2166" s="91">
        <v>0</v>
      </c>
      <c r="AA2166" s="91">
        <v>0</v>
      </c>
      <c r="AB2166" s="91">
        <v>0</v>
      </c>
      <c r="AC2166" s="91">
        <v>0</v>
      </c>
      <c r="AD2166" s="91">
        <v>0</v>
      </c>
      <c r="AE2166" s="91"/>
      <c r="AF2166" s="91"/>
      <c r="AG2166" s="91"/>
      <c r="AH2166" s="91"/>
      <c r="AJ2166" cm="1">
        <f t="array" aca="1" ref="AJ2166" ca="1">IF(OR(COUNTIF(R2166,$AZ$2:$AZ$19)),0,1)</f>
        <v>0</v>
      </c>
      <c r="AK2166" cm="1">
        <f t="array" ref="AK2166">IF(OR(COUNTIF(S2166,$AZ$2:$AZ$19)),0,1)</f>
        <v>0</v>
      </c>
      <c r="AL2166" cm="1">
        <f t="array" ref="AL2166">IF(OR(COUNTIF(T2166,$AZ$2:$AZ$19)),0,1)</f>
        <v>0</v>
      </c>
      <c r="AM2166" cm="1">
        <f t="array" ref="AM2166">IF(OR(COUNTIF(U2166,$AZ$2:$AZ$19)),0,1)</f>
        <v>0</v>
      </c>
      <c r="AN2166" cm="1">
        <f t="array" ref="AN2166">IF(OR(COUNTIF(V2166,$AZ$2:$AZ$19)),0,1)</f>
        <v>0</v>
      </c>
      <c r="AO2166" cm="1">
        <f t="array" ref="AO2166">IF(OR(COUNTIF(W2166,$AZ$2:$AZ$19)),0,1)</f>
        <v>0</v>
      </c>
      <c r="AP2166" cm="1">
        <f t="array" ref="AP2166">IF(OR(COUNTIF(X2166,$AZ$2:$AZ$19)),0,1)</f>
        <v>0</v>
      </c>
      <c r="AQ2166" cm="1">
        <f t="array" ref="AQ2166">IF(OR(COUNTIF(Y2166,$AZ$2:$AZ$19)),0,1)</f>
        <v>0</v>
      </c>
      <c r="AR2166" cm="1">
        <f t="array" ref="AR2166">IF(OR(COUNTIF(Z2166,$AZ$2:$AZ$19)),0,1)</f>
        <v>0</v>
      </c>
      <c r="AS2166" cm="1">
        <f t="array" ref="AS2166">IF(OR(COUNTIF(AA2166,$AZ$2:$AZ$19)),0,1)</f>
        <v>0</v>
      </c>
      <c r="AT2166" cm="1">
        <f t="array" ref="AT2166">IF(OR(COUNTIF(AB2166,$AZ$2:$AZ$19)),0,1)</f>
        <v>0</v>
      </c>
      <c r="AU2166" cm="1">
        <f t="array" ref="AU2166">IF(OR(COUNTIF(AC2166,$AZ$2:$AZ$19)),0,1)</f>
        <v>0</v>
      </c>
      <c r="AV2166" cm="1">
        <f t="array" ref="AV2166">IF(OR(COUNTIF(AD2166,$AZ$2:$AZ$19)),0,1)</f>
        <v>0</v>
      </c>
      <c r="AX2166">
        <f t="shared" ca="1" si="38"/>
        <v>0</v>
      </c>
    </row>
    <row r="2167" spans="1:50" x14ac:dyDescent="0.3">
      <c r="A2167" s="92" t="str" cm="1">
        <f t="array" aca="1" ref="A2167" ca="1">IF(AX2167&gt;0,'Licensee Info'!$A$2:$A$2,"#N/A")</f>
        <v>#N/A</v>
      </c>
      <c r="B2167" s="88" t="str">
        <f>'Cover Sheet'!$A$3</f>
        <v>[insert AFS Reporting Period]</v>
      </c>
      <c r="C2167" s="88" t="str">
        <f>'Cover Sheet'!$D$3</f>
        <v>[insert all medical and adult-use license record numbers covered by this AFS]</v>
      </c>
      <c r="D2167" s="88" t="str">
        <f>'Cover Sheet'!$A$6</f>
        <v>[insert name of firm]</v>
      </c>
      <c r="E2167" s="88" t="str">
        <f>'Cover Sheet'!$B$6</f>
        <v>[insert CPA name]</v>
      </c>
      <c r="F2167" s="88" t="str">
        <f>'Cover Sheet'!$B$8</f>
        <v>[insert CPA license number]</v>
      </c>
      <c r="G2167" s="88" t="str">
        <f>'Cover Sheet'!$D$6</f>
        <v>[insert direct email address]</v>
      </c>
      <c r="H2167" s="88" t="str">
        <f>'Cover Sheet'!$D$8</f>
        <v>[insert direct phone number]</v>
      </c>
      <c r="I2167" s="88" t="str">
        <f>'Cover Sheet'!$D$10</f>
        <v>[insert firm mailing address]</v>
      </c>
      <c r="J2167" s="88" t="str">
        <f>'Licensee Info'!$E$2</f>
        <v>Report not attested to correctly</v>
      </c>
      <c r="K2167" t="s">
        <v>310</v>
      </c>
      <c r="L2167">
        <v>1</v>
      </c>
      <c r="M2167">
        <v>2</v>
      </c>
      <c r="N2167">
        <v>12</v>
      </c>
      <c r="O2167">
        <v>11</v>
      </c>
      <c r="R2167" t="str">
        <f ca="1">'E6 - Other Vendors'!$C$360</f>
        <v>[Autofilled based on inputs from part 1]</v>
      </c>
      <c r="S2167">
        <v>0</v>
      </c>
      <c r="T2167">
        <v>0</v>
      </c>
      <c r="U2167">
        <v>0</v>
      </c>
      <c r="V2167">
        <v>0</v>
      </c>
      <c r="W2167">
        <v>0</v>
      </c>
      <c r="X2167">
        <v>0</v>
      </c>
      <c r="Y2167">
        <v>0</v>
      </c>
      <c r="Z2167">
        <v>0</v>
      </c>
      <c r="AA2167">
        <v>0</v>
      </c>
      <c r="AB2167">
        <v>0</v>
      </c>
      <c r="AC2167">
        <v>0</v>
      </c>
      <c r="AD2167">
        <v>0</v>
      </c>
      <c r="AJ2167" cm="1">
        <f t="array" aca="1" ref="AJ2167" ca="1">IF(OR(COUNTIF(R2167,$AZ$2:$AZ$19)),0,1)</f>
        <v>0</v>
      </c>
      <c r="AK2167" cm="1">
        <f t="array" ref="AK2167">IF(OR(COUNTIF(S2167,$AZ$2:$AZ$19)),0,1)</f>
        <v>0</v>
      </c>
      <c r="AL2167" cm="1">
        <f t="array" ref="AL2167">IF(OR(COUNTIF(T2167,$AZ$2:$AZ$19)),0,1)</f>
        <v>0</v>
      </c>
      <c r="AM2167" cm="1">
        <f t="array" ref="AM2167">IF(OR(COUNTIF(U2167,$AZ$2:$AZ$19)),0,1)</f>
        <v>0</v>
      </c>
      <c r="AN2167" cm="1">
        <f t="array" ref="AN2167">IF(OR(COUNTIF(V2167,$AZ$2:$AZ$19)),0,1)</f>
        <v>0</v>
      </c>
      <c r="AO2167" cm="1">
        <f t="array" ref="AO2167">IF(OR(COUNTIF(W2167,$AZ$2:$AZ$19)),0,1)</f>
        <v>0</v>
      </c>
      <c r="AP2167" cm="1">
        <f t="array" ref="AP2167">IF(OR(COUNTIF(X2167,$AZ$2:$AZ$19)),0,1)</f>
        <v>0</v>
      </c>
      <c r="AQ2167" cm="1">
        <f t="array" ref="AQ2167">IF(OR(COUNTIF(Y2167,$AZ$2:$AZ$19)),0,1)</f>
        <v>0</v>
      </c>
      <c r="AR2167" cm="1">
        <f t="array" ref="AR2167">IF(OR(COUNTIF(Z2167,$AZ$2:$AZ$19)),0,1)</f>
        <v>0</v>
      </c>
      <c r="AS2167" cm="1">
        <f t="array" ref="AS2167">IF(OR(COUNTIF(AA2167,$AZ$2:$AZ$19)),0,1)</f>
        <v>0</v>
      </c>
      <c r="AT2167" cm="1">
        <f t="array" ref="AT2167">IF(OR(COUNTIF(AB2167,$AZ$2:$AZ$19)),0,1)</f>
        <v>0</v>
      </c>
      <c r="AU2167" cm="1">
        <f t="array" ref="AU2167">IF(OR(COUNTIF(AC2167,$AZ$2:$AZ$19)),0,1)</f>
        <v>0</v>
      </c>
      <c r="AV2167" cm="1">
        <f t="array" ref="AV2167">IF(OR(COUNTIF(AD2167,$AZ$2:$AZ$19)),0,1)</f>
        <v>0</v>
      </c>
      <c r="AX2167">
        <f t="shared" ca="1" si="38"/>
        <v>0</v>
      </c>
    </row>
    <row r="2168" spans="1:50" x14ac:dyDescent="0.3">
      <c r="A2168" s="88" t="str" cm="1">
        <f t="array" aca="1" ref="A2168" ca="1">IF(AX2168&gt;0,'Licensee Info'!$A$2:$A$2,"#N/A")</f>
        <v>#N/A</v>
      </c>
      <c r="B2168" s="88" t="str">
        <f>'Cover Sheet'!$A$3</f>
        <v>[insert AFS Reporting Period]</v>
      </c>
      <c r="C2168" s="88" t="str">
        <f>'Cover Sheet'!$D$3</f>
        <v>[insert all medical and adult-use license record numbers covered by this AFS]</v>
      </c>
      <c r="D2168" s="88" t="str">
        <f>'Cover Sheet'!$A$6</f>
        <v>[insert name of firm]</v>
      </c>
      <c r="E2168" s="88" t="str">
        <f>'Cover Sheet'!$B$6</f>
        <v>[insert CPA name]</v>
      </c>
      <c r="F2168" s="88" t="str">
        <f>'Cover Sheet'!$B$8</f>
        <v>[insert CPA license number]</v>
      </c>
      <c r="G2168" s="88" t="str">
        <f>'Cover Sheet'!$D$6</f>
        <v>[insert direct email address]</v>
      </c>
      <c r="H2168" s="88" t="str">
        <f>'Cover Sheet'!$D$8</f>
        <v>[insert direct phone number]</v>
      </c>
      <c r="I2168" s="88" t="str">
        <f>'Cover Sheet'!$D$10</f>
        <v>[insert firm mailing address]</v>
      </c>
      <c r="J2168" s="88" t="str">
        <f>'Licensee Info'!$E$2</f>
        <v>Report not attested to correctly</v>
      </c>
      <c r="K2168" s="91" t="s">
        <v>310</v>
      </c>
      <c r="L2168" s="91">
        <v>1</v>
      </c>
      <c r="M2168" s="91">
        <v>2</v>
      </c>
      <c r="N2168" s="91">
        <v>12</v>
      </c>
      <c r="O2168" s="91">
        <v>12</v>
      </c>
      <c r="P2168" s="91"/>
      <c r="Q2168" s="91"/>
      <c r="R2168" s="91" t="str">
        <f ca="1">'E6 - Other Vendors'!$C$360</f>
        <v>[Autofilled based on inputs from part 1]</v>
      </c>
      <c r="S2168" s="91">
        <v>0</v>
      </c>
      <c r="T2168" s="91">
        <v>0</v>
      </c>
      <c r="U2168" s="91">
        <v>0</v>
      </c>
      <c r="V2168" s="91">
        <v>0</v>
      </c>
      <c r="W2168" s="91">
        <v>0</v>
      </c>
      <c r="X2168" s="91">
        <v>0</v>
      </c>
      <c r="Y2168" s="91">
        <v>0</v>
      </c>
      <c r="Z2168" s="91">
        <v>0</v>
      </c>
      <c r="AA2168" s="91">
        <v>0</v>
      </c>
      <c r="AB2168" s="91">
        <v>0</v>
      </c>
      <c r="AC2168" s="91">
        <v>0</v>
      </c>
      <c r="AD2168" s="91">
        <v>0</v>
      </c>
      <c r="AE2168" s="91"/>
      <c r="AF2168" s="91"/>
      <c r="AG2168" s="91"/>
      <c r="AH2168" s="91"/>
      <c r="AJ2168" cm="1">
        <f t="array" aca="1" ref="AJ2168" ca="1">IF(OR(COUNTIF(R2168,$AZ$2:$AZ$19)),0,1)</f>
        <v>0</v>
      </c>
      <c r="AK2168" cm="1">
        <f t="array" ref="AK2168">IF(OR(COUNTIF(S2168,$AZ$2:$AZ$19)),0,1)</f>
        <v>0</v>
      </c>
      <c r="AL2168" cm="1">
        <f t="array" ref="AL2168">IF(OR(COUNTIF(T2168,$AZ$2:$AZ$19)),0,1)</f>
        <v>0</v>
      </c>
      <c r="AM2168" cm="1">
        <f t="array" ref="AM2168">IF(OR(COUNTIF(U2168,$AZ$2:$AZ$19)),0,1)</f>
        <v>0</v>
      </c>
      <c r="AN2168" cm="1">
        <f t="array" ref="AN2168">IF(OR(COUNTIF(V2168,$AZ$2:$AZ$19)),0,1)</f>
        <v>0</v>
      </c>
      <c r="AO2168" cm="1">
        <f t="array" ref="AO2168">IF(OR(COUNTIF(W2168,$AZ$2:$AZ$19)),0,1)</f>
        <v>0</v>
      </c>
      <c r="AP2168" cm="1">
        <f t="array" ref="AP2168">IF(OR(COUNTIF(X2168,$AZ$2:$AZ$19)),0,1)</f>
        <v>0</v>
      </c>
      <c r="AQ2168" cm="1">
        <f t="array" ref="AQ2168">IF(OR(COUNTIF(Y2168,$AZ$2:$AZ$19)),0,1)</f>
        <v>0</v>
      </c>
      <c r="AR2168" cm="1">
        <f t="array" ref="AR2168">IF(OR(COUNTIF(Z2168,$AZ$2:$AZ$19)),0,1)</f>
        <v>0</v>
      </c>
      <c r="AS2168" cm="1">
        <f t="array" ref="AS2168">IF(OR(COUNTIF(AA2168,$AZ$2:$AZ$19)),0,1)</f>
        <v>0</v>
      </c>
      <c r="AT2168" cm="1">
        <f t="array" ref="AT2168">IF(OR(COUNTIF(AB2168,$AZ$2:$AZ$19)),0,1)</f>
        <v>0</v>
      </c>
      <c r="AU2168" cm="1">
        <f t="array" ref="AU2168">IF(OR(COUNTIF(AC2168,$AZ$2:$AZ$19)),0,1)</f>
        <v>0</v>
      </c>
      <c r="AV2168" cm="1">
        <f t="array" ref="AV2168">IF(OR(COUNTIF(AD2168,$AZ$2:$AZ$19)),0,1)</f>
        <v>0</v>
      </c>
      <c r="AX2168">
        <f t="shared" ca="1" si="38"/>
        <v>0</v>
      </c>
    </row>
    <row r="2169" spans="1:50" x14ac:dyDescent="0.3">
      <c r="A2169" s="92" t="str" cm="1">
        <f t="array" ref="A2169">IF(AX2169&gt;0,'Licensee Info'!$A$2:$A$2,"#N/A")</f>
        <v>#N/A</v>
      </c>
      <c r="B2169" s="88" t="str">
        <f>'Cover Sheet'!$A$3</f>
        <v>[insert AFS Reporting Period]</v>
      </c>
      <c r="C2169" s="88" t="str">
        <f>'Cover Sheet'!$D$3</f>
        <v>[insert all medical and adult-use license record numbers covered by this AFS]</v>
      </c>
      <c r="D2169" s="88" t="str">
        <f>'Cover Sheet'!$A$6</f>
        <v>[insert name of firm]</v>
      </c>
      <c r="E2169" s="88" t="str">
        <f>'Cover Sheet'!$B$6</f>
        <v>[insert CPA name]</v>
      </c>
      <c r="F2169" s="88" t="str">
        <f>'Cover Sheet'!$B$8</f>
        <v>[insert CPA license number]</v>
      </c>
      <c r="G2169" s="88" t="str">
        <f>'Cover Sheet'!$D$6</f>
        <v>[insert direct email address]</v>
      </c>
      <c r="H2169" s="88" t="str">
        <f>'Cover Sheet'!$D$8</f>
        <v>[insert direct phone number]</v>
      </c>
      <c r="I2169" s="88" t="str">
        <f>'Cover Sheet'!$D$10</f>
        <v>[insert firm mailing address]</v>
      </c>
      <c r="J2169" s="88" t="str">
        <f>'Licensee Info'!$E$2</f>
        <v>Report not attested to correctly</v>
      </c>
      <c r="K2169" t="s">
        <v>310</v>
      </c>
      <c r="L2169">
        <v>1</v>
      </c>
      <c r="M2169" t="s">
        <v>284</v>
      </c>
      <c r="N2169">
        <v>12</v>
      </c>
      <c r="O2169">
        <v>1</v>
      </c>
      <c r="R2169" cm="1">
        <f t="array" ref="R2169:W2178">'E6 - Other Vendors'!$A$376:$F$385</f>
        <v>0</v>
      </c>
      <c r="S2169">
        <v>0</v>
      </c>
      <c r="T2169">
        <v>0</v>
      </c>
      <c r="U2169">
        <v>0</v>
      </c>
      <c r="V2169">
        <v>0</v>
      </c>
      <c r="W2169">
        <v>0</v>
      </c>
      <c r="X2169">
        <v>0</v>
      </c>
      <c r="Y2169">
        <v>0</v>
      </c>
      <c r="Z2169">
        <v>0</v>
      </c>
      <c r="AA2169">
        <v>0</v>
      </c>
      <c r="AB2169">
        <v>0</v>
      </c>
      <c r="AC2169">
        <v>0</v>
      </c>
      <c r="AD2169">
        <v>0</v>
      </c>
      <c r="AJ2169" cm="1">
        <f t="array" ref="AJ2169">IF(OR(COUNTIF(R2169,$AZ$2:$AZ$19)),0,1)</f>
        <v>0</v>
      </c>
      <c r="AK2169" cm="1">
        <f t="array" ref="AK2169">IF(OR(COUNTIF(S2169,$AZ$2:$AZ$19)),0,1)</f>
        <v>0</v>
      </c>
      <c r="AL2169" cm="1">
        <f t="array" ref="AL2169">IF(OR(COUNTIF(T2169,$AZ$2:$AZ$19)),0,1)</f>
        <v>0</v>
      </c>
      <c r="AM2169" cm="1">
        <f t="array" ref="AM2169">IF(OR(COUNTIF(U2169,$AZ$2:$AZ$19)),0,1)</f>
        <v>0</v>
      </c>
      <c r="AN2169" cm="1">
        <f t="array" ref="AN2169">IF(OR(COUNTIF(V2169,$AZ$2:$AZ$19)),0,1)</f>
        <v>0</v>
      </c>
      <c r="AO2169" cm="1">
        <f t="array" ref="AO2169">IF(OR(COUNTIF(W2169,$AZ$2:$AZ$19)),0,1)</f>
        <v>0</v>
      </c>
      <c r="AP2169" cm="1">
        <f t="array" ref="AP2169">IF(OR(COUNTIF(X2169,$AZ$2:$AZ$19)),0,1)</f>
        <v>0</v>
      </c>
      <c r="AQ2169" cm="1">
        <f t="array" ref="AQ2169">IF(OR(COUNTIF(Y2169,$AZ$2:$AZ$19)),0,1)</f>
        <v>0</v>
      </c>
      <c r="AR2169" cm="1">
        <f t="array" ref="AR2169">IF(OR(COUNTIF(Z2169,$AZ$2:$AZ$19)),0,1)</f>
        <v>0</v>
      </c>
      <c r="AS2169" cm="1">
        <f t="array" ref="AS2169">IF(OR(COUNTIF(AA2169,$AZ$2:$AZ$19)),0,1)</f>
        <v>0</v>
      </c>
      <c r="AT2169" cm="1">
        <f t="array" ref="AT2169">IF(OR(COUNTIF(AB2169,$AZ$2:$AZ$19)),0,1)</f>
        <v>0</v>
      </c>
      <c r="AU2169" cm="1">
        <f t="array" ref="AU2169">IF(OR(COUNTIF(AC2169,$AZ$2:$AZ$19)),0,1)</f>
        <v>0</v>
      </c>
      <c r="AV2169" cm="1">
        <f t="array" ref="AV2169">IF(OR(COUNTIF(AD2169,$AZ$2:$AZ$19)),0,1)</f>
        <v>0</v>
      </c>
      <c r="AX2169">
        <f t="shared" si="38"/>
        <v>0</v>
      </c>
    </row>
    <row r="2170" spans="1:50" x14ac:dyDescent="0.3">
      <c r="A2170" s="88" t="str" cm="1">
        <f t="array" ref="A2170">IF(AX2170&gt;0,'Licensee Info'!$A$2:$A$2,"#N/A")</f>
        <v>#N/A</v>
      </c>
      <c r="B2170" s="88" t="str">
        <f>'Cover Sheet'!$A$3</f>
        <v>[insert AFS Reporting Period]</v>
      </c>
      <c r="C2170" s="88" t="str">
        <f>'Cover Sheet'!$D$3</f>
        <v>[insert all medical and adult-use license record numbers covered by this AFS]</v>
      </c>
      <c r="D2170" s="88" t="str">
        <f>'Cover Sheet'!$A$6</f>
        <v>[insert name of firm]</v>
      </c>
      <c r="E2170" s="88" t="str">
        <f>'Cover Sheet'!$B$6</f>
        <v>[insert CPA name]</v>
      </c>
      <c r="F2170" s="88" t="str">
        <f>'Cover Sheet'!$B$8</f>
        <v>[insert CPA license number]</v>
      </c>
      <c r="G2170" s="88" t="str">
        <f>'Cover Sheet'!$D$6</f>
        <v>[insert direct email address]</v>
      </c>
      <c r="H2170" s="88" t="str">
        <f>'Cover Sheet'!$D$8</f>
        <v>[insert direct phone number]</v>
      </c>
      <c r="I2170" s="88" t="str">
        <f>'Cover Sheet'!$D$10</f>
        <v>[insert firm mailing address]</v>
      </c>
      <c r="J2170" s="88" t="str">
        <f>'Licensee Info'!$E$2</f>
        <v>Report not attested to correctly</v>
      </c>
      <c r="K2170" s="91" t="s">
        <v>310</v>
      </c>
      <c r="L2170" s="91">
        <v>1</v>
      </c>
      <c r="M2170" s="91" t="s">
        <v>284</v>
      </c>
      <c r="N2170" s="91">
        <v>12</v>
      </c>
      <c r="O2170" s="91">
        <v>2</v>
      </c>
      <c r="P2170" s="91"/>
      <c r="Q2170" s="91"/>
      <c r="R2170" s="91">
        <v>0</v>
      </c>
      <c r="S2170" s="91">
        <v>0</v>
      </c>
      <c r="T2170" s="91">
        <v>0</v>
      </c>
      <c r="U2170" s="91">
        <v>0</v>
      </c>
      <c r="V2170" s="91">
        <v>0</v>
      </c>
      <c r="W2170" s="91">
        <v>0</v>
      </c>
      <c r="X2170" s="91">
        <v>0</v>
      </c>
      <c r="Y2170" s="91">
        <v>0</v>
      </c>
      <c r="Z2170" s="91">
        <v>0</v>
      </c>
      <c r="AA2170" s="91">
        <v>0</v>
      </c>
      <c r="AB2170" s="91">
        <v>0</v>
      </c>
      <c r="AC2170" s="91">
        <v>0</v>
      </c>
      <c r="AD2170" s="91">
        <v>0</v>
      </c>
      <c r="AE2170" s="91"/>
      <c r="AF2170" s="91"/>
      <c r="AG2170" s="91"/>
      <c r="AH2170" s="91"/>
      <c r="AJ2170" cm="1">
        <f t="array" ref="AJ2170">IF(OR(COUNTIF(R2170,$AZ$2:$AZ$19)),0,1)</f>
        <v>0</v>
      </c>
      <c r="AK2170" cm="1">
        <f t="array" ref="AK2170">IF(OR(COUNTIF(S2170,$AZ$2:$AZ$19)),0,1)</f>
        <v>0</v>
      </c>
      <c r="AL2170" cm="1">
        <f t="array" ref="AL2170">IF(OR(COUNTIF(T2170,$AZ$2:$AZ$19)),0,1)</f>
        <v>0</v>
      </c>
      <c r="AM2170" cm="1">
        <f t="array" ref="AM2170">IF(OR(COUNTIF(U2170,$AZ$2:$AZ$19)),0,1)</f>
        <v>0</v>
      </c>
      <c r="AN2170" cm="1">
        <f t="array" ref="AN2170">IF(OR(COUNTIF(V2170,$AZ$2:$AZ$19)),0,1)</f>
        <v>0</v>
      </c>
      <c r="AO2170" cm="1">
        <f t="array" ref="AO2170">IF(OR(COUNTIF(W2170,$AZ$2:$AZ$19)),0,1)</f>
        <v>0</v>
      </c>
      <c r="AP2170" cm="1">
        <f t="array" ref="AP2170">IF(OR(COUNTIF(X2170,$AZ$2:$AZ$19)),0,1)</f>
        <v>0</v>
      </c>
      <c r="AQ2170" cm="1">
        <f t="array" ref="AQ2170">IF(OR(COUNTIF(Y2170,$AZ$2:$AZ$19)),0,1)</f>
        <v>0</v>
      </c>
      <c r="AR2170" cm="1">
        <f t="array" ref="AR2170">IF(OR(COUNTIF(Z2170,$AZ$2:$AZ$19)),0,1)</f>
        <v>0</v>
      </c>
      <c r="AS2170" cm="1">
        <f t="array" ref="AS2170">IF(OR(COUNTIF(AA2170,$AZ$2:$AZ$19)),0,1)</f>
        <v>0</v>
      </c>
      <c r="AT2170" cm="1">
        <f t="array" ref="AT2170">IF(OR(COUNTIF(AB2170,$AZ$2:$AZ$19)),0,1)</f>
        <v>0</v>
      </c>
      <c r="AU2170" cm="1">
        <f t="array" ref="AU2170">IF(OR(COUNTIF(AC2170,$AZ$2:$AZ$19)),0,1)</f>
        <v>0</v>
      </c>
      <c r="AV2170" cm="1">
        <f t="array" ref="AV2170">IF(OR(COUNTIF(AD2170,$AZ$2:$AZ$19)),0,1)</f>
        <v>0</v>
      </c>
      <c r="AX2170">
        <f t="shared" si="38"/>
        <v>0</v>
      </c>
    </row>
    <row r="2171" spans="1:50" x14ac:dyDescent="0.3">
      <c r="A2171" s="92" t="str" cm="1">
        <f t="array" ref="A2171">IF(AX2171&gt;0,'Licensee Info'!$A$2:$A$2,"#N/A")</f>
        <v>#N/A</v>
      </c>
      <c r="B2171" s="88" t="str">
        <f>'Cover Sheet'!$A$3</f>
        <v>[insert AFS Reporting Period]</v>
      </c>
      <c r="C2171" s="88" t="str">
        <f>'Cover Sheet'!$D$3</f>
        <v>[insert all medical and adult-use license record numbers covered by this AFS]</v>
      </c>
      <c r="D2171" s="88" t="str">
        <f>'Cover Sheet'!$A$6</f>
        <v>[insert name of firm]</v>
      </c>
      <c r="E2171" s="88" t="str">
        <f>'Cover Sheet'!$B$6</f>
        <v>[insert CPA name]</v>
      </c>
      <c r="F2171" s="88" t="str">
        <f>'Cover Sheet'!$B$8</f>
        <v>[insert CPA license number]</v>
      </c>
      <c r="G2171" s="88" t="str">
        <f>'Cover Sheet'!$D$6</f>
        <v>[insert direct email address]</v>
      </c>
      <c r="H2171" s="88" t="str">
        <f>'Cover Sheet'!$D$8</f>
        <v>[insert direct phone number]</v>
      </c>
      <c r="I2171" s="88" t="str">
        <f>'Cover Sheet'!$D$10</f>
        <v>[insert firm mailing address]</v>
      </c>
      <c r="J2171" s="88" t="str">
        <f>'Licensee Info'!$E$2</f>
        <v>Report not attested to correctly</v>
      </c>
      <c r="K2171" t="s">
        <v>310</v>
      </c>
      <c r="L2171">
        <v>1</v>
      </c>
      <c r="M2171" t="s">
        <v>284</v>
      </c>
      <c r="N2171">
        <v>12</v>
      </c>
      <c r="O2171">
        <v>3</v>
      </c>
      <c r="R2171">
        <v>0</v>
      </c>
      <c r="S2171">
        <v>0</v>
      </c>
      <c r="T2171">
        <v>0</v>
      </c>
      <c r="U2171">
        <v>0</v>
      </c>
      <c r="V2171">
        <v>0</v>
      </c>
      <c r="W2171">
        <v>0</v>
      </c>
      <c r="X2171">
        <v>0</v>
      </c>
      <c r="Y2171">
        <v>0</v>
      </c>
      <c r="Z2171">
        <v>0</v>
      </c>
      <c r="AA2171">
        <v>0</v>
      </c>
      <c r="AB2171">
        <v>0</v>
      </c>
      <c r="AC2171">
        <v>0</v>
      </c>
      <c r="AD2171">
        <v>0</v>
      </c>
      <c r="AJ2171" cm="1">
        <f t="array" ref="AJ2171">IF(OR(COUNTIF(R2171,$AZ$2:$AZ$19)),0,1)</f>
        <v>0</v>
      </c>
      <c r="AK2171" cm="1">
        <f t="array" ref="AK2171">IF(OR(COUNTIF(S2171,$AZ$2:$AZ$19)),0,1)</f>
        <v>0</v>
      </c>
      <c r="AL2171" cm="1">
        <f t="array" ref="AL2171">IF(OR(COUNTIF(T2171,$AZ$2:$AZ$19)),0,1)</f>
        <v>0</v>
      </c>
      <c r="AM2171" cm="1">
        <f t="array" ref="AM2171">IF(OR(COUNTIF(U2171,$AZ$2:$AZ$19)),0,1)</f>
        <v>0</v>
      </c>
      <c r="AN2171" cm="1">
        <f t="array" ref="AN2171">IF(OR(COUNTIF(V2171,$AZ$2:$AZ$19)),0,1)</f>
        <v>0</v>
      </c>
      <c r="AO2171" cm="1">
        <f t="array" ref="AO2171">IF(OR(COUNTIF(W2171,$AZ$2:$AZ$19)),0,1)</f>
        <v>0</v>
      </c>
      <c r="AP2171" cm="1">
        <f t="array" ref="AP2171">IF(OR(COUNTIF(X2171,$AZ$2:$AZ$19)),0,1)</f>
        <v>0</v>
      </c>
      <c r="AQ2171" cm="1">
        <f t="array" ref="AQ2171">IF(OR(COUNTIF(Y2171,$AZ$2:$AZ$19)),0,1)</f>
        <v>0</v>
      </c>
      <c r="AR2171" cm="1">
        <f t="array" ref="AR2171">IF(OR(COUNTIF(Z2171,$AZ$2:$AZ$19)),0,1)</f>
        <v>0</v>
      </c>
      <c r="AS2171" cm="1">
        <f t="array" ref="AS2171">IF(OR(COUNTIF(AA2171,$AZ$2:$AZ$19)),0,1)</f>
        <v>0</v>
      </c>
      <c r="AT2171" cm="1">
        <f t="array" ref="AT2171">IF(OR(COUNTIF(AB2171,$AZ$2:$AZ$19)),0,1)</f>
        <v>0</v>
      </c>
      <c r="AU2171" cm="1">
        <f t="array" ref="AU2171">IF(OR(COUNTIF(AC2171,$AZ$2:$AZ$19)),0,1)</f>
        <v>0</v>
      </c>
      <c r="AV2171" cm="1">
        <f t="array" ref="AV2171">IF(OR(COUNTIF(AD2171,$AZ$2:$AZ$19)),0,1)</f>
        <v>0</v>
      </c>
      <c r="AX2171">
        <f t="shared" si="38"/>
        <v>0</v>
      </c>
    </row>
    <row r="2172" spans="1:50" x14ac:dyDescent="0.3">
      <c r="A2172" s="88" t="str" cm="1">
        <f t="array" ref="A2172">IF(AX2172&gt;0,'Licensee Info'!$A$2:$A$2,"#N/A")</f>
        <v>#N/A</v>
      </c>
      <c r="B2172" s="88" t="str">
        <f>'Cover Sheet'!$A$3</f>
        <v>[insert AFS Reporting Period]</v>
      </c>
      <c r="C2172" s="88" t="str">
        <f>'Cover Sheet'!$D$3</f>
        <v>[insert all medical and adult-use license record numbers covered by this AFS]</v>
      </c>
      <c r="D2172" s="88" t="str">
        <f>'Cover Sheet'!$A$6</f>
        <v>[insert name of firm]</v>
      </c>
      <c r="E2172" s="88" t="str">
        <f>'Cover Sheet'!$B$6</f>
        <v>[insert CPA name]</v>
      </c>
      <c r="F2172" s="88" t="str">
        <f>'Cover Sheet'!$B$8</f>
        <v>[insert CPA license number]</v>
      </c>
      <c r="G2172" s="88" t="str">
        <f>'Cover Sheet'!$D$6</f>
        <v>[insert direct email address]</v>
      </c>
      <c r="H2172" s="88" t="str">
        <f>'Cover Sheet'!$D$8</f>
        <v>[insert direct phone number]</v>
      </c>
      <c r="I2172" s="88" t="str">
        <f>'Cover Sheet'!$D$10</f>
        <v>[insert firm mailing address]</v>
      </c>
      <c r="J2172" s="88" t="str">
        <f>'Licensee Info'!$E$2</f>
        <v>Report not attested to correctly</v>
      </c>
      <c r="K2172" s="91" t="s">
        <v>310</v>
      </c>
      <c r="L2172" s="91">
        <v>1</v>
      </c>
      <c r="M2172" s="91" t="s">
        <v>284</v>
      </c>
      <c r="N2172" s="91">
        <v>12</v>
      </c>
      <c r="O2172" s="91">
        <v>4</v>
      </c>
      <c r="P2172" s="91"/>
      <c r="Q2172" s="91"/>
      <c r="R2172" s="91">
        <v>0</v>
      </c>
      <c r="S2172" s="91">
        <v>0</v>
      </c>
      <c r="T2172" s="91">
        <v>0</v>
      </c>
      <c r="U2172" s="91">
        <v>0</v>
      </c>
      <c r="V2172" s="91">
        <v>0</v>
      </c>
      <c r="W2172" s="91">
        <v>0</v>
      </c>
      <c r="X2172" s="91">
        <v>0</v>
      </c>
      <c r="Y2172" s="91">
        <v>0</v>
      </c>
      <c r="Z2172" s="91">
        <v>0</v>
      </c>
      <c r="AA2172" s="91">
        <v>0</v>
      </c>
      <c r="AB2172" s="91">
        <v>0</v>
      </c>
      <c r="AC2172" s="91">
        <v>0</v>
      </c>
      <c r="AD2172" s="91">
        <v>0</v>
      </c>
      <c r="AE2172" s="91"/>
      <c r="AF2172" s="91"/>
      <c r="AG2172" s="91"/>
      <c r="AH2172" s="91"/>
      <c r="AJ2172" cm="1">
        <f t="array" ref="AJ2172">IF(OR(COUNTIF(R2172,$AZ$2:$AZ$19)),0,1)</f>
        <v>0</v>
      </c>
      <c r="AK2172" cm="1">
        <f t="array" ref="AK2172">IF(OR(COUNTIF(S2172,$AZ$2:$AZ$19)),0,1)</f>
        <v>0</v>
      </c>
      <c r="AL2172" cm="1">
        <f t="array" ref="AL2172">IF(OR(COUNTIF(T2172,$AZ$2:$AZ$19)),0,1)</f>
        <v>0</v>
      </c>
      <c r="AM2172" cm="1">
        <f t="array" ref="AM2172">IF(OR(COUNTIF(U2172,$AZ$2:$AZ$19)),0,1)</f>
        <v>0</v>
      </c>
      <c r="AN2172" cm="1">
        <f t="array" ref="AN2172">IF(OR(COUNTIF(V2172,$AZ$2:$AZ$19)),0,1)</f>
        <v>0</v>
      </c>
      <c r="AO2172" cm="1">
        <f t="array" ref="AO2172">IF(OR(COUNTIF(W2172,$AZ$2:$AZ$19)),0,1)</f>
        <v>0</v>
      </c>
      <c r="AP2172" cm="1">
        <f t="array" ref="AP2172">IF(OR(COUNTIF(X2172,$AZ$2:$AZ$19)),0,1)</f>
        <v>0</v>
      </c>
      <c r="AQ2172" cm="1">
        <f t="array" ref="AQ2172">IF(OR(COUNTIF(Y2172,$AZ$2:$AZ$19)),0,1)</f>
        <v>0</v>
      </c>
      <c r="AR2172" cm="1">
        <f t="array" ref="AR2172">IF(OR(COUNTIF(Z2172,$AZ$2:$AZ$19)),0,1)</f>
        <v>0</v>
      </c>
      <c r="AS2172" cm="1">
        <f t="array" ref="AS2172">IF(OR(COUNTIF(AA2172,$AZ$2:$AZ$19)),0,1)</f>
        <v>0</v>
      </c>
      <c r="AT2172" cm="1">
        <f t="array" ref="AT2172">IF(OR(COUNTIF(AB2172,$AZ$2:$AZ$19)),0,1)</f>
        <v>0</v>
      </c>
      <c r="AU2172" cm="1">
        <f t="array" ref="AU2172">IF(OR(COUNTIF(AC2172,$AZ$2:$AZ$19)),0,1)</f>
        <v>0</v>
      </c>
      <c r="AV2172" cm="1">
        <f t="array" ref="AV2172">IF(OR(COUNTIF(AD2172,$AZ$2:$AZ$19)),0,1)</f>
        <v>0</v>
      </c>
      <c r="AX2172">
        <f t="shared" si="38"/>
        <v>0</v>
      </c>
    </row>
    <row r="2173" spans="1:50" x14ac:dyDescent="0.3">
      <c r="A2173" s="92" t="str" cm="1">
        <f t="array" ref="A2173">IF(AX2173&gt;0,'Licensee Info'!$A$2:$A$2,"#N/A")</f>
        <v>#N/A</v>
      </c>
      <c r="B2173" s="88" t="str">
        <f>'Cover Sheet'!$A$3</f>
        <v>[insert AFS Reporting Period]</v>
      </c>
      <c r="C2173" s="88" t="str">
        <f>'Cover Sheet'!$D$3</f>
        <v>[insert all medical and adult-use license record numbers covered by this AFS]</v>
      </c>
      <c r="D2173" s="88" t="str">
        <f>'Cover Sheet'!$A$6</f>
        <v>[insert name of firm]</v>
      </c>
      <c r="E2173" s="88" t="str">
        <f>'Cover Sheet'!$B$6</f>
        <v>[insert CPA name]</v>
      </c>
      <c r="F2173" s="88" t="str">
        <f>'Cover Sheet'!$B$8</f>
        <v>[insert CPA license number]</v>
      </c>
      <c r="G2173" s="88" t="str">
        <f>'Cover Sheet'!$D$6</f>
        <v>[insert direct email address]</v>
      </c>
      <c r="H2173" s="88" t="str">
        <f>'Cover Sheet'!$D$8</f>
        <v>[insert direct phone number]</v>
      </c>
      <c r="I2173" s="88" t="str">
        <f>'Cover Sheet'!$D$10</f>
        <v>[insert firm mailing address]</v>
      </c>
      <c r="J2173" s="88" t="str">
        <f>'Licensee Info'!$E$2</f>
        <v>Report not attested to correctly</v>
      </c>
      <c r="K2173" t="s">
        <v>310</v>
      </c>
      <c r="L2173">
        <v>1</v>
      </c>
      <c r="M2173" t="s">
        <v>284</v>
      </c>
      <c r="N2173">
        <v>12</v>
      </c>
      <c r="O2173">
        <v>5</v>
      </c>
      <c r="R2173">
        <v>0</v>
      </c>
      <c r="S2173">
        <v>0</v>
      </c>
      <c r="T2173">
        <v>0</v>
      </c>
      <c r="U2173">
        <v>0</v>
      </c>
      <c r="V2173">
        <v>0</v>
      </c>
      <c r="W2173">
        <v>0</v>
      </c>
      <c r="X2173">
        <v>0</v>
      </c>
      <c r="Y2173">
        <v>0</v>
      </c>
      <c r="Z2173">
        <v>0</v>
      </c>
      <c r="AA2173">
        <v>0</v>
      </c>
      <c r="AB2173">
        <v>0</v>
      </c>
      <c r="AC2173">
        <v>0</v>
      </c>
      <c r="AD2173">
        <v>0</v>
      </c>
      <c r="AJ2173" cm="1">
        <f t="array" ref="AJ2173">IF(OR(COUNTIF(R2173,$AZ$2:$AZ$19)),0,1)</f>
        <v>0</v>
      </c>
      <c r="AK2173" cm="1">
        <f t="array" ref="AK2173">IF(OR(COUNTIF(S2173,$AZ$2:$AZ$19)),0,1)</f>
        <v>0</v>
      </c>
      <c r="AL2173" cm="1">
        <f t="array" ref="AL2173">IF(OR(COUNTIF(T2173,$AZ$2:$AZ$19)),0,1)</f>
        <v>0</v>
      </c>
      <c r="AM2173" cm="1">
        <f t="array" ref="AM2173">IF(OR(COUNTIF(U2173,$AZ$2:$AZ$19)),0,1)</f>
        <v>0</v>
      </c>
      <c r="AN2173" cm="1">
        <f t="array" ref="AN2173">IF(OR(COUNTIF(V2173,$AZ$2:$AZ$19)),0,1)</f>
        <v>0</v>
      </c>
      <c r="AO2173" cm="1">
        <f t="array" ref="AO2173">IF(OR(COUNTIF(W2173,$AZ$2:$AZ$19)),0,1)</f>
        <v>0</v>
      </c>
      <c r="AP2173" cm="1">
        <f t="array" ref="AP2173">IF(OR(COUNTIF(X2173,$AZ$2:$AZ$19)),0,1)</f>
        <v>0</v>
      </c>
      <c r="AQ2173" cm="1">
        <f t="array" ref="AQ2173">IF(OR(COUNTIF(Y2173,$AZ$2:$AZ$19)),0,1)</f>
        <v>0</v>
      </c>
      <c r="AR2173" cm="1">
        <f t="array" ref="AR2173">IF(OR(COUNTIF(Z2173,$AZ$2:$AZ$19)),0,1)</f>
        <v>0</v>
      </c>
      <c r="AS2173" cm="1">
        <f t="array" ref="AS2173">IF(OR(COUNTIF(AA2173,$AZ$2:$AZ$19)),0,1)</f>
        <v>0</v>
      </c>
      <c r="AT2173" cm="1">
        <f t="array" ref="AT2173">IF(OR(COUNTIF(AB2173,$AZ$2:$AZ$19)),0,1)</f>
        <v>0</v>
      </c>
      <c r="AU2173" cm="1">
        <f t="array" ref="AU2173">IF(OR(COUNTIF(AC2173,$AZ$2:$AZ$19)),0,1)</f>
        <v>0</v>
      </c>
      <c r="AV2173" cm="1">
        <f t="array" ref="AV2173">IF(OR(COUNTIF(AD2173,$AZ$2:$AZ$19)),0,1)</f>
        <v>0</v>
      </c>
      <c r="AX2173">
        <f t="shared" si="38"/>
        <v>0</v>
      </c>
    </row>
    <row r="2174" spans="1:50" x14ac:dyDescent="0.3">
      <c r="A2174" s="88" t="str" cm="1">
        <f t="array" ref="A2174">IF(AX2174&gt;0,'Licensee Info'!$A$2:$A$2,"#N/A")</f>
        <v>#N/A</v>
      </c>
      <c r="B2174" s="88" t="str">
        <f>'Cover Sheet'!$A$3</f>
        <v>[insert AFS Reporting Period]</v>
      </c>
      <c r="C2174" s="88" t="str">
        <f>'Cover Sheet'!$D$3</f>
        <v>[insert all medical and adult-use license record numbers covered by this AFS]</v>
      </c>
      <c r="D2174" s="88" t="str">
        <f>'Cover Sheet'!$A$6</f>
        <v>[insert name of firm]</v>
      </c>
      <c r="E2174" s="88" t="str">
        <f>'Cover Sheet'!$B$6</f>
        <v>[insert CPA name]</v>
      </c>
      <c r="F2174" s="88" t="str">
        <f>'Cover Sheet'!$B$8</f>
        <v>[insert CPA license number]</v>
      </c>
      <c r="G2174" s="88" t="str">
        <f>'Cover Sheet'!$D$6</f>
        <v>[insert direct email address]</v>
      </c>
      <c r="H2174" s="88" t="str">
        <f>'Cover Sheet'!$D$8</f>
        <v>[insert direct phone number]</v>
      </c>
      <c r="I2174" s="88" t="str">
        <f>'Cover Sheet'!$D$10</f>
        <v>[insert firm mailing address]</v>
      </c>
      <c r="J2174" s="88" t="str">
        <f>'Licensee Info'!$E$2</f>
        <v>Report not attested to correctly</v>
      </c>
      <c r="K2174" s="91" t="s">
        <v>310</v>
      </c>
      <c r="L2174" s="91">
        <v>1</v>
      </c>
      <c r="M2174" s="91" t="s">
        <v>284</v>
      </c>
      <c r="N2174" s="91">
        <v>12</v>
      </c>
      <c r="O2174" s="91">
        <v>6</v>
      </c>
      <c r="P2174" s="91"/>
      <c r="Q2174" s="91"/>
      <c r="R2174" s="91">
        <v>0</v>
      </c>
      <c r="S2174" s="91">
        <v>0</v>
      </c>
      <c r="T2174" s="91">
        <v>0</v>
      </c>
      <c r="U2174" s="91">
        <v>0</v>
      </c>
      <c r="V2174" s="91">
        <v>0</v>
      </c>
      <c r="W2174" s="91">
        <v>0</v>
      </c>
      <c r="X2174" s="91">
        <v>0</v>
      </c>
      <c r="Y2174" s="91">
        <v>0</v>
      </c>
      <c r="Z2174" s="91">
        <v>0</v>
      </c>
      <c r="AA2174" s="91">
        <v>0</v>
      </c>
      <c r="AB2174" s="91">
        <v>0</v>
      </c>
      <c r="AC2174" s="91">
        <v>0</v>
      </c>
      <c r="AD2174" s="91">
        <v>0</v>
      </c>
      <c r="AE2174" s="91"/>
      <c r="AF2174" s="91"/>
      <c r="AG2174" s="91"/>
      <c r="AH2174" s="91"/>
      <c r="AJ2174" cm="1">
        <f t="array" ref="AJ2174">IF(OR(COUNTIF(R2174,$AZ$2:$AZ$19)),0,1)</f>
        <v>0</v>
      </c>
      <c r="AK2174" cm="1">
        <f t="array" ref="AK2174">IF(OR(COUNTIF(S2174,$AZ$2:$AZ$19)),0,1)</f>
        <v>0</v>
      </c>
      <c r="AL2174" cm="1">
        <f t="array" ref="AL2174">IF(OR(COUNTIF(T2174,$AZ$2:$AZ$19)),0,1)</f>
        <v>0</v>
      </c>
      <c r="AM2174" cm="1">
        <f t="array" ref="AM2174">IF(OR(COUNTIF(U2174,$AZ$2:$AZ$19)),0,1)</f>
        <v>0</v>
      </c>
      <c r="AN2174" cm="1">
        <f t="array" ref="AN2174">IF(OR(COUNTIF(V2174,$AZ$2:$AZ$19)),0,1)</f>
        <v>0</v>
      </c>
      <c r="AO2174" cm="1">
        <f t="array" ref="AO2174">IF(OR(COUNTIF(W2174,$AZ$2:$AZ$19)),0,1)</f>
        <v>0</v>
      </c>
      <c r="AP2174" cm="1">
        <f t="array" ref="AP2174">IF(OR(COUNTIF(X2174,$AZ$2:$AZ$19)),0,1)</f>
        <v>0</v>
      </c>
      <c r="AQ2174" cm="1">
        <f t="array" ref="AQ2174">IF(OR(COUNTIF(Y2174,$AZ$2:$AZ$19)),0,1)</f>
        <v>0</v>
      </c>
      <c r="AR2174" cm="1">
        <f t="array" ref="AR2174">IF(OR(COUNTIF(Z2174,$AZ$2:$AZ$19)),0,1)</f>
        <v>0</v>
      </c>
      <c r="AS2174" cm="1">
        <f t="array" ref="AS2174">IF(OR(COUNTIF(AA2174,$AZ$2:$AZ$19)),0,1)</f>
        <v>0</v>
      </c>
      <c r="AT2174" cm="1">
        <f t="array" ref="AT2174">IF(OR(COUNTIF(AB2174,$AZ$2:$AZ$19)),0,1)</f>
        <v>0</v>
      </c>
      <c r="AU2174" cm="1">
        <f t="array" ref="AU2174">IF(OR(COUNTIF(AC2174,$AZ$2:$AZ$19)),0,1)</f>
        <v>0</v>
      </c>
      <c r="AV2174" cm="1">
        <f t="array" ref="AV2174">IF(OR(COUNTIF(AD2174,$AZ$2:$AZ$19)),0,1)</f>
        <v>0</v>
      </c>
      <c r="AX2174">
        <f t="shared" si="38"/>
        <v>0</v>
      </c>
    </row>
    <row r="2175" spans="1:50" x14ac:dyDescent="0.3">
      <c r="A2175" s="92" t="str" cm="1">
        <f t="array" ref="A2175">IF(AX2175&gt;0,'Licensee Info'!$A$2:$A$2,"#N/A")</f>
        <v>#N/A</v>
      </c>
      <c r="B2175" s="88" t="str">
        <f>'Cover Sheet'!$A$3</f>
        <v>[insert AFS Reporting Period]</v>
      </c>
      <c r="C2175" s="88" t="str">
        <f>'Cover Sheet'!$D$3</f>
        <v>[insert all medical and adult-use license record numbers covered by this AFS]</v>
      </c>
      <c r="D2175" s="88" t="str">
        <f>'Cover Sheet'!$A$6</f>
        <v>[insert name of firm]</v>
      </c>
      <c r="E2175" s="88" t="str">
        <f>'Cover Sheet'!$B$6</f>
        <v>[insert CPA name]</v>
      </c>
      <c r="F2175" s="88" t="str">
        <f>'Cover Sheet'!$B$8</f>
        <v>[insert CPA license number]</v>
      </c>
      <c r="G2175" s="88" t="str">
        <f>'Cover Sheet'!$D$6</f>
        <v>[insert direct email address]</v>
      </c>
      <c r="H2175" s="88" t="str">
        <f>'Cover Sheet'!$D$8</f>
        <v>[insert direct phone number]</v>
      </c>
      <c r="I2175" s="88" t="str">
        <f>'Cover Sheet'!$D$10</f>
        <v>[insert firm mailing address]</v>
      </c>
      <c r="J2175" s="88" t="str">
        <f>'Licensee Info'!$E$2</f>
        <v>Report not attested to correctly</v>
      </c>
      <c r="K2175" t="s">
        <v>310</v>
      </c>
      <c r="L2175">
        <v>1</v>
      </c>
      <c r="M2175" t="s">
        <v>284</v>
      </c>
      <c r="N2175">
        <v>12</v>
      </c>
      <c r="O2175">
        <v>7</v>
      </c>
      <c r="R2175">
        <v>0</v>
      </c>
      <c r="S2175">
        <v>0</v>
      </c>
      <c r="T2175">
        <v>0</v>
      </c>
      <c r="U2175">
        <v>0</v>
      </c>
      <c r="V2175">
        <v>0</v>
      </c>
      <c r="W2175">
        <v>0</v>
      </c>
      <c r="X2175">
        <v>0</v>
      </c>
      <c r="Y2175">
        <v>0</v>
      </c>
      <c r="Z2175">
        <v>0</v>
      </c>
      <c r="AA2175">
        <v>0</v>
      </c>
      <c r="AB2175">
        <v>0</v>
      </c>
      <c r="AC2175">
        <v>0</v>
      </c>
      <c r="AD2175">
        <v>0</v>
      </c>
      <c r="AJ2175" cm="1">
        <f t="array" ref="AJ2175">IF(OR(COUNTIF(R2175,$AZ$2:$AZ$19)),0,1)</f>
        <v>0</v>
      </c>
      <c r="AK2175" cm="1">
        <f t="array" ref="AK2175">IF(OR(COUNTIF(S2175,$AZ$2:$AZ$19)),0,1)</f>
        <v>0</v>
      </c>
      <c r="AL2175" cm="1">
        <f t="array" ref="AL2175">IF(OR(COUNTIF(T2175,$AZ$2:$AZ$19)),0,1)</f>
        <v>0</v>
      </c>
      <c r="AM2175" cm="1">
        <f t="array" ref="AM2175">IF(OR(COUNTIF(U2175,$AZ$2:$AZ$19)),0,1)</f>
        <v>0</v>
      </c>
      <c r="AN2175" cm="1">
        <f t="array" ref="AN2175">IF(OR(COUNTIF(V2175,$AZ$2:$AZ$19)),0,1)</f>
        <v>0</v>
      </c>
      <c r="AO2175" cm="1">
        <f t="array" ref="AO2175">IF(OR(COUNTIF(W2175,$AZ$2:$AZ$19)),0,1)</f>
        <v>0</v>
      </c>
      <c r="AP2175" cm="1">
        <f t="array" ref="AP2175">IF(OR(COUNTIF(X2175,$AZ$2:$AZ$19)),0,1)</f>
        <v>0</v>
      </c>
      <c r="AQ2175" cm="1">
        <f t="array" ref="AQ2175">IF(OR(COUNTIF(Y2175,$AZ$2:$AZ$19)),0,1)</f>
        <v>0</v>
      </c>
      <c r="AR2175" cm="1">
        <f t="array" ref="AR2175">IF(OR(COUNTIF(Z2175,$AZ$2:$AZ$19)),0,1)</f>
        <v>0</v>
      </c>
      <c r="AS2175" cm="1">
        <f t="array" ref="AS2175">IF(OR(COUNTIF(AA2175,$AZ$2:$AZ$19)),0,1)</f>
        <v>0</v>
      </c>
      <c r="AT2175" cm="1">
        <f t="array" ref="AT2175">IF(OR(COUNTIF(AB2175,$AZ$2:$AZ$19)),0,1)</f>
        <v>0</v>
      </c>
      <c r="AU2175" cm="1">
        <f t="array" ref="AU2175">IF(OR(COUNTIF(AC2175,$AZ$2:$AZ$19)),0,1)</f>
        <v>0</v>
      </c>
      <c r="AV2175" cm="1">
        <f t="array" ref="AV2175">IF(OR(COUNTIF(AD2175,$AZ$2:$AZ$19)),0,1)</f>
        <v>0</v>
      </c>
      <c r="AX2175">
        <f t="shared" si="38"/>
        <v>0</v>
      </c>
    </row>
    <row r="2176" spans="1:50" x14ac:dyDescent="0.3">
      <c r="A2176" s="88" t="str" cm="1">
        <f t="array" ref="A2176">IF(AX2176&gt;0,'Licensee Info'!$A$2:$A$2,"#N/A")</f>
        <v>#N/A</v>
      </c>
      <c r="B2176" s="88" t="str">
        <f>'Cover Sheet'!$A$3</f>
        <v>[insert AFS Reporting Period]</v>
      </c>
      <c r="C2176" s="88" t="str">
        <f>'Cover Sheet'!$D$3</f>
        <v>[insert all medical and adult-use license record numbers covered by this AFS]</v>
      </c>
      <c r="D2176" s="88" t="str">
        <f>'Cover Sheet'!$A$6</f>
        <v>[insert name of firm]</v>
      </c>
      <c r="E2176" s="88" t="str">
        <f>'Cover Sheet'!$B$6</f>
        <v>[insert CPA name]</v>
      </c>
      <c r="F2176" s="88" t="str">
        <f>'Cover Sheet'!$B$8</f>
        <v>[insert CPA license number]</v>
      </c>
      <c r="G2176" s="88" t="str">
        <f>'Cover Sheet'!$D$6</f>
        <v>[insert direct email address]</v>
      </c>
      <c r="H2176" s="88" t="str">
        <f>'Cover Sheet'!$D$8</f>
        <v>[insert direct phone number]</v>
      </c>
      <c r="I2176" s="88" t="str">
        <f>'Cover Sheet'!$D$10</f>
        <v>[insert firm mailing address]</v>
      </c>
      <c r="J2176" s="88" t="str">
        <f>'Licensee Info'!$E$2</f>
        <v>Report not attested to correctly</v>
      </c>
      <c r="K2176" s="91" t="s">
        <v>310</v>
      </c>
      <c r="L2176" s="91">
        <v>1</v>
      </c>
      <c r="M2176" s="91" t="s">
        <v>284</v>
      </c>
      <c r="N2176" s="91">
        <v>12</v>
      </c>
      <c r="O2176" s="91">
        <v>8</v>
      </c>
      <c r="P2176" s="91"/>
      <c r="Q2176" s="91"/>
      <c r="R2176" s="91">
        <v>0</v>
      </c>
      <c r="S2176" s="91">
        <v>0</v>
      </c>
      <c r="T2176" s="91">
        <v>0</v>
      </c>
      <c r="U2176" s="91">
        <v>0</v>
      </c>
      <c r="V2176" s="91">
        <v>0</v>
      </c>
      <c r="W2176" s="91">
        <v>0</v>
      </c>
      <c r="X2176" s="91">
        <v>0</v>
      </c>
      <c r="Y2176" s="91">
        <v>0</v>
      </c>
      <c r="Z2176" s="91">
        <v>0</v>
      </c>
      <c r="AA2176" s="91">
        <v>0</v>
      </c>
      <c r="AB2176" s="91">
        <v>0</v>
      </c>
      <c r="AC2176" s="91">
        <v>0</v>
      </c>
      <c r="AD2176" s="91">
        <v>0</v>
      </c>
      <c r="AE2176" s="91"/>
      <c r="AF2176" s="91"/>
      <c r="AG2176" s="91"/>
      <c r="AH2176" s="91"/>
      <c r="AJ2176" cm="1">
        <f t="array" ref="AJ2176">IF(OR(COUNTIF(R2176,$AZ$2:$AZ$19)),0,1)</f>
        <v>0</v>
      </c>
      <c r="AK2176" cm="1">
        <f t="array" ref="AK2176">IF(OR(COUNTIF(S2176,$AZ$2:$AZ$19)),0,1)</f>
        <v>0</v>
      </c>
      <c r="AL2176" cm="1">
        <f t="array" ref="AL2176">IF(OR(COUNTIF(T2176,$AZ$2:$AZ$19)),0,1)</f>
        <v>0</v>
      </c>
      <c r="AM2176" cm="1">
        <f t="array" ref="AM2176">IF(OR(COUNTIF(U2176,$AZ$2:$AZ$19)),0,1)</f>
        <v>0</v>
      </c>
      <c r="AN2176" cm="1">
        <f t="array" ref="AN2176">IF(OR(COUNTIF(V2176,$AZ$2:$AZ$19)),0,1)</f>
        <v>0</v>
      </c>
      <c r="AO2176" cm="1">
        <f t="array" ref="AO2176">IF(OR(COUNTIF(W2176,$AZ$2:$AZ$19)),0,1)</f>
        <v>0</v>
      </c>
      <c r="AP2176" cm="1">
        <f t="array" ref="AP2176">IF(OR(COUNTIF(X2176,$AZ$2:$AZ$19)),0,1)</f>
        <v>0</v>
      </c>
      <c r="AQ2176" cm="1">
        <f t="array" ref="AQ2176">IF(OR(COUNTIF(Y2176,$AZ$2:$AZ$19)),0,1)</f>
        <v>0</v>
      </c>
      <c r="AR2176" cm="1">
        <f t="array" ref="AR2176">IF(OR(COUNTIF(Z2176,$AZ$2:$AZ$19)),0,1)</f>
        <v>0</v>
      </c>
      <c r="AS2176" cm="1">
        <f t="array" ref="AS2176">IF(OR(COUNTIF(AA2176,$AZ$2:$AZ$19)),0,1)</f>
        <v>0</v>
      </c>
      <c r="AT2176" cm="1">
        <f t="array" ref="AT2176">IF(OR(COUNTIF(AB2176,$AZ$2:$AZ$19)),0,1)</f>
        <v>0</v>
      </c>
      <c r="AU2176" cm="1">
        <f t="array" ref="AU2176">IF(OR(COUNTIF(AC2176,$AZ$2:$AZ$19)),0,1)</f>
        <v>0</v>
      </c>
      <c r="AV2176" cm="1">
        <f t="array" ref="AV2176">IF(OR(COUNTIF(AD2176,$AZ$2:$AZ$19)),0,1)</f>
        <v>0</v>
      </c>
      <c r="AX2176">
        <f t="shared" si="38"/>
        <v>0</v>
      </c>
    </row>
    <row r="2177" spans="1:50" x14ac:dyDescent="0.3">
      <c r="A2177" s="92" t="str" cm="1">
        <f t="array" ref="A2177">IF(AX2177&gt;0,'Licensee Info'!$A$2:$A$2,"#N/A")</f>
        <v>#N/A</v>
      </c>
      <c r="B2177" s="88" t="str">
        <f>'Cover Sheet'!$A$3</f>
        <v>[insert AFS Reporting Period]</v>
      </c>
      <c r="C2177" s="88" t="str">
        <f>'Cover Sheet'!$D$3</f>
        <v>[insert all medical and adult-use license record numbers covered by this AFS]</v>
      </c>
      <c r="D2177" s="88" t="str">
        <f>'Cover Sheet'!$A$6</f>
        <v>[insert name of firm]</v>
      </c>
      <c r="E2177" s="88" t="str">
        <f>'Cover Sheet'!$B$6</f>
        <v>[insert CPA name]</v>
      </c>
      <c r="F2177" s="88" t="str">
        <f>'Cover Sheet'!$B$8</f>
        <v>[insert CPA license number]</v>
      </c>
      <c r="G2177" s="88" t="str">
        <f>'Cover Sheet'!$D$6</f>
        <v>[insert direct email address]</v>
      </c>
      <c r="H2177" s="88" t="str">
        <f>'Cover Sheet'!$D$8</f>
        <v>[insert direct phone number]</v>
      </c>
      <c r="I2177" s="88" t="str">
        <f>'Cover Sheet'!$D$10</f>
        <v>[insert firm mailing address]</v>
      </c>
      <c r="J2177" s="88" t="str">
        <f>'Licensee Info'!$E$2</f>
        <v>Report not attested to correctly</v>
      </c>
      <c r="K2177" t="s">
        <v>310</v>
      </c>
      <c r="L2177">
        <v>1</v>
      </c>
      <c r="M2177" t="s">
        <v>284</v>
      </c>
      <c r="N2177">
        <v>12</v>
      </c>
      <c r="O2177">
        <v>9</v>
      </c>
      <c r="R2177">
        <v>0</v>
      </c>
      <c r="S2177">
        <v>0</v>
      </c>
      <c r="T2177">
        <v>0</v>
      </c>
      <c r="U2177">
        <v>0</v>
      </c>
      <c r="V2177">
        <v>0</v>
      </c>
      <c r="W2177">
        <v>0</v>
      </c>
      <c r="X2177">
        <v>0</v>
      </c>
      <c r="Y2177">
        <v>0</v>
      </c>
      <c r="Z2177">
        <v>0</v>
      </c>
      <c r="AA2177">
        <v>0</v>
      </c>
      <c r="AB2177">
        <v>0</v>
      </c>
      <c r="AC2177">
        <v>0</v>
      </c>
      <c r="AD2177">
        <v>0</v>
      </c>
      <c r="AJ2177" cm="1">
        <f t="array" ref="AJ2177">IF(OR(COUNTIF(R2177,$AZ$2:$AZ$19)),0,1)</f>
        <v>0</v>
      </c>
      <c r="AK2177" cm="1">
        <f t="array" ref="AK2177">IF(OR(COUNTIF(S2177,$AZ$2:$AZ$19)),0,1)</f>
        <v>0</v>
      </c>
      <c r="AL2177" cm="1">
        <f t="array" ref="AL2177">IF(OR(COUNTIF(T2177,$AZ$2:$AZ$19)),0,1)</f>
        <v>0</v>
      </c>
      <c r="AM2177" cm="1">
        <f t="array" ref="AM2177">IF(OR(COUNTIF(U2177,$AZ$2:$AZ$19)),0,1)</f>
        <v>0</v>
      </c>
      <c r="AN2177" cm="1">
        <f t="array" ref="AN2177">IF(OR(COUNTIF(V2177,$AZ$2:$AZ$19)),0,1)</f>
        <v>0</v>
      </c>
      <c r="AO2177" cm="1">
        <f t="array" ref="AO2177">IF(OR(COUNTIF(W2177,$AZ$2:$AZ$19)),0,1)</f>
        <v>0</v>
      </c>
      <c r="AP2177" cm="1">
        <f t="array" ref="AP2177">IF(OR(COUNTIF(X2177,$AZ$2:$AZ$19)),0,1)</f>
        <v>0</v>
      </c>
      <c r="AQ2177" cm="1">
        <f t="array" ref="AQ2177">IF(OR(COUNTIF(Y2177,$AZ$2:$AZ$19)),0,1)</f>
        <v>0</v>
      </c>
      <c r="AR2177" cm="1">
        <f t="array" ref="AR2177">IF(OR(COUNTIF(Z2177,$AZ$2:$AZ$19)),0,1)</f>
        <v>0</v>
      </c>
      <c r="AS2177" cm="1">
        <f t="array" ref="AS2177">IF(OR(COUNTIF(AA2177,$AZ$2:$AZ$19)),0,1)</f>
        <v>0</v>
      </c>
      <c r="AT2177" cm="1">
        <f t="array" ref="AT2177">IF(OR(COUNTIF(AB2177,$AZ$2:$AZ$19)),0,1)</f>
        <v>0</v>
      </c>
      <c r="AU2177" cm="1">
        <f t="array" ref="AU2177">IF(OR(COUNTIF(AC2177,$AZ$2:$AZ$19)),0,1)</f>
        <v>0</v>
      </c>
      <c r="AV2177" cm="1">
        <f t="array" ref="AV2177">IF(OR(COUNTIF(AD2177,$AZ$2:$AZ$19)),0,1)</f>
        <v>0</v>
      </c>
      <c r="AX2177">
        <f t="shared" si="38"/>
        <v>0</v>
      </c>
    </row>
    <row r="2178" spans="1:50" x14ac:dyDescent="0.3">
      <c r="A2178" s="88" t="str" cm="1">
        <f t="array" ref="A2178">IF(AX2178&gt;0,'Licensee Info'!$A$2:$A$2,"#N/A")</f>
        <v>#N/A</v>
      </c>
      <c r="B2178" s="88" t="str">
        <f>'Cover Sheet'!$A$3</f>
        <v>[insert AFS Reporting Period]</v>
      </c>
      <c r="C2178" s="88" t="str">
        <f>'Cover Sheet'!$D$3</f>
        <v>[insert all medical and adult-use license record numbers covered by this AFS]</v>
      </c>
      <c r="D2178" s="88" t="str">
        <f>'Cover Sheet'!$A$6</f>
        <v>[insert name of firm]</v>
      </c>
      <c r="E2178" s="88" t="str">
        <f>'Cover Sheet'!$B$6</f>
        <v>[insert CPA name]</v>
      </c>
      <c r="F2178" s="88" t="str">
        <f>'Cover Sheet'!$B$8</f>
        <v>[insert CPA license number]</v>
      </c>
      <c r="G2178" s="88" t="str">
        <f>'Cover Sheet'!$D$6</f>
        <v>[insert direct email address]</v>
      </c>
      <c r="H2178" s="88" t="str">
        <f>'Cover Sheet'!$D$8</f>
        <v>[insert direct phone number]</v>
      </c>
      <c r="I2178" s="88" t="str">
        <f>'Cover Sheet'!$D$10</f>
        <v>[insert firm mailing address]</v>
      </c>
      <c r="J2178" s="88" t="str">
        <f>'Licensee Info'!$E$2</f>
        <v>Report not attested to correctly</v>
      </c>
      <c r="K2178" s="91" t="s">
        <v>310</v>
      </c>
      <c r="L2178" s="91">
        <v>1</v>
      </c>
      <c r="M2178" s="91" t="s">
        <v>284</v>
      </c>
      <c r="N2178" s="91">
        <v>12</v>
      </c>
      <c r="O2178" s="91">
        <v>10</v>
      </c>
      <c r="P2178" s="91"/>
      <c r="Q2178" s="91"/>
      <c r="R2178" s="91">
        <v>0</v>
      </c>
      <c r="S2178" s="91">
        <v>0</v>
      </c>
      <c r="T2178" s="91">
        <v>0</v>
      </c>
      <c r="U2178" s="91">
        <v>0</v>
      </c>
      <c r="V2178" s="91">
        <v>0</v>
      </c>
      <c r="W2178" s="91">
        <v>0</v>
      </c>
      <c r="X2178" s="91">
        <v>0</v>
      </c>
      <c r="Y2178" s="91">
        <v>0</v>
      </c>
      <c r="Z2178" s="91">
        <v>0</v>
      </c>
      <c r="AA2178" s="91">
        <v>0</v>
      </c>
      <c r="AB2178" s="91">
        <v>0</v>
      </c>
      <c r="AC2178" s="91">
        <v>0</v>
      </c>
      <c r="AD2178" s="91">
        <v>0</v>
      </c>
      <c r="AE2178" s="91"/>
      <c r="AF2178" s="91"/>
      <c r="AG2178" s="91"/>
      <c r="AH2178" s="91"/>
      <c r="AJ2178" cm="1">
        <f t="array" ref="AJ2178">IF(OR(COUNTIF(R2178,$AZ$2:$AZ$19)),0,1)</f>
        <v>0</v>
      </c>
      <c r="AK2178" cm="1">
        <f t="array" ref="AK2178">IF(OR(COUNTIF(S2178,$AZ$2:$AZ$19)),0,1)</f>
        <v>0</v>
      </c>
      <c r="AL2178" cm="1">
        <f t="array" ref="AL2178">IF(OR(COUNTIF(T2178,$AZ$2:$AZ$19)),0,1)</f>
        <v>0</v>
      </c>
      <c r="AM2178" cm="1">
        <f t="array" ref="AM2178">IF(OR(COUNTIF(U2178,$AZ$2:$AZ$19)),0,1)</f>
        <v>0</v>
      </c>
      <c r="AN2178" cm="1">
        <f t="array" ref="AN2178">IF(OR(COUNTIF(V2178,$AZ$2:$AZ$19)),0,1)</f>
        <v>0</v>
      </c>
      <c r="AO2178" cm="1">
        <f t="array" ref="AO2178">IF(OR(COUNTIF(W2178,$AZ$2:$AZ$19)),0,1)</f>
        <v>0</v>
      </c>
      <c r="AP2178" cm="1">
        <f t="array" ref="AP2178">IF(OR(COUNTIF(X2178,$AZ$2:$AZ$19)),0,1)</f>
        <v>0</v>
      </c>
      <c r="AQ2178" cm="1">
        <f t="array" ref="AQ2178">IF(OR(COUNTIF(Y2178,$AZ$2:$AZ$19)),0,1)</f>
        <v>0</v>
      </c>
      <c r="AR2178" cm="1">
        <f t="array" ref="AR2178">IF(OR(COUNTIF(Z2178,$AZ$2:$AZ$19)),0,1)</f>
        <v>0</v>
      </c>
      <c r="AS2178" cm="1">
        <f t="array" ref="AS2178">IF(OR(COUNTIF(AA2178,$AZ$2:$AZ$19)),0,1)</f>
        <v>0</v>
      </c>
      <c r="AT2178" cm="1">
        <f t="array" ref="AT2178">IF(OR(COUNTIF(AB2178,$AZ$2:$AZ$19)),0,1)</f>
        <v>0</v>
      </c>
      <c r="AU2178" cm="1">
        <f t="array" ref="AU2178">IF(OR(COUNTIF(AC2178,$AZ$2:$AZ$19)),0,1)</f>
        <v>0</v>
      </c>
      <c r="AV2178" cm="1">
        <f t="array" ref="AV2178">IF(OR(COUNTIF(AD2178,$AZ$2:$AZ$19)),0,1)</f>
        <v>0</v>
      </c>
      <c r="AX2178">
        <f t="shared" si="38"/>
        <v>0</v>
      </c>
    </row>
    <row r="2179" spans="1:50" x14ac:dyDescent="0.3">
      <c r="A2179" s="92" t="str" cm="1">
        <f t="array" aca="1" ref="A2179" ca="1">IF(AX2179&gt;0,'Licensee Info'!$A$2:$A$2,"#N/A")</f>
        <v>#N/A</v>
      </c>
      <c r="B2179" s="88" t="str">
        <f>'Cover Sheet'!$A$3</f>
        <v>[insert AFS Reporting Period]</v>
      </c>
      <c r="C2179" s="88" t="str">
        <f>'Cover Sheet'!$D$3</f>
        <v>[insert all medical and adult-use license record numbers covered by this AFS]</v>
      </c>
      <c r="D2179" s="88" t="str">
        <f>'Cover Sheet'!$A$6</f>
        <v>[insert name of firm]</v>
      </c>
      <c r="E2179" s="88" t="str">
        <f>'Cover Sheet'!$B$6</f>
        <v>[insert CPA name]</v>
      </c>
      <c r="F2179" s="88" t="str">
        <f>'Cover Sheet'!$B$8</f>
        <v>[insert CPA license number]</v>
      </c>
      <c r="G2179" s="88" t="str">
        <f>'Cover Sheet'!$D$6</f>
        <v>[insert direct email address]</v>
      </c>
      <c r="H2179" s="88" t="str">
        <f>'Cover Sheet'!$D$8</f>
        <v>[insert direct phone number]</v>
      </c>
      <c r="I2179" s="88" t="str">
        <f>'Cover Sheet'!$D$10</f>
        <v>[insert firm mailing address]</v>
      </c>
      <c r="J2179" s="88" t="str">
        <f>'Licensee Info'!$E$2</f>
        <v>Report not attested to correctly</v>
      </c>
      <c r="K2179" t="s">
        <v>310</v>
      </c>
      <c r="L2179">
        <v>1</v>
      </c>
      <c r="M2179">
        <v>2</v>
      </c>
      <c r="N2179">
        <v>13</v>
      </c>
      <c r="O2179">
        <v>1</v>
      </c>
      <c r="R2179" t="str">
        <f ca="1">'E6 - Other Vendors'!$C$387</f>
        <v>[Autofilled based on inputs from part 1]</v>
      </c>
      <c r="S2179" cm="1">
        <f t="array" ref="S2179:X2190">'E6 - Other Vendors'!$A$389:$F$400</f>
        <v>0</v>
      </c>
      <c r="T2179">
        <v>0</v>
      </c>
      <c r="U2179">
        <v>0</v>
      </c>
      <c r="V2179">
        <v>0</v>
      </c>
      <c r="W2179">
        <v>0</v>
      </c>
      <c r="X2179">
        <v>0</v>
      </c>
      <c r="Y2179">
        <v>0</v>
      </c>
      <c r="Z2179">
        <v>0</v>
      </c>
      <c r="AA2179">
        <v>0</v>
      </c>
      <c r="AB2179">
        <v>0</v>
      </c>
      <c r="AC2179">
        <v>0</v>
      </c>
      <c r="AD2179">
        <v>0</v>
      </c>
      <c r="AJ2179" cm="1">
        <f t="array" aca="1" ref="AJ2179" ca="1">IF(OR(COUNTIF(R2179,$AZ$2:$AZ$19)),0,1)</f>
        <v>0</v>
      </c>
      <c r="AK2179" cm="1">
        <f t="array" ref="AK2179">IF(OR(COUNTIF(S2179,$AZ$2:$AZ$19)),0,1)</f>
        <v>0</v>
      </c>
      <c r="AL2179" cm="1">
        <f t="array" ref="AL2179">IF(OR(COUNTIF(T2179,$AZ$2:$AZ$19)),0,1)</f>
        <v>0</v>
      </c>
      <c r="AM2179" cm="1">
        <f t="array" ref="AM2179">IF(OR(COUNTIF(U2179,$AZ$2:$AZ$19)),0,1)</f>
        <v>0</v>
      </c>
      <c r="AN2179" cm="1">
        <f t="array" ref="AN2179">IF(OR(COUNTIF(V2179,$AZ$2:$AZ$19)),0,1)</f>
        <v>0</v>
      </c>
      <c r="AO2179" cm="1">
        <f t="array" ref="AO2179">IF(OR(COUNTIF(W2179,$AZ$2:$AZ$19)),0,1)</f>
        <v>0</v>
      </c>
      <c r="AP2179" cm="1">
        <f t="array" ref="AP2179">IF(OR(COUNTIF(X2179,$AZ$2:$AZ$19)),0,1)</f>
        <v>0</v>
      </c>
      <c r="AQ2179" cm="1">
        <f t="array" ref="AQ2179">IF(OR(COUNTIF(Y2179,$AZ$2:$AZ$19)),0,1)</f>
        <v>0</v>
      </c>
      <c r="AR2179" cm="1">
        <f t="array" ref="AR2179">IF(OR(COUNTIF(Z2179,$AZ$2:$AZ$19)),0,1)</f>
        <v>0</v>
      </c>
      <c r="AS2179" cm="1">
        <f t="array" ref="AS2179">IF(OR(COUNTIF(AA2179,$AZ$2:$AZ$19)),0,1)</f>
        <v>0</v>
      </c>
      <c r="AT2179" cm="1">
        <f t="array" ref="AT2179">IF(OR(COUNTIF(AB2179,$AZ$2:$AZ$19)),0,1)</f>
        <v>0</v>
      </c>
      <c r="AU2179" cm="1">
        <f t="array" ref="AU2179">IF(OR(COUNTIF(AC2179,$AZ$2:$AZ$19)),0,1)</f>
        <v>0</v>
      </c>
      <c r="AV2179" cm="1">
        <f t="array" ref="AV2179">IF(OR(COUNTIF(AD2179,$AZ$2:$AZ$19)),0,1)</f>
        <v>0</v>
      </c>
      <c r="AX2179">
        <f t="shared" ca="1" si="38"/>
        <v>0</v>
      </c>
    </row>
    <row r="2180" spans="1:50" x14ac:dyDescent="0.3">
      <c r="A2180" s="88" t="str" cm="1">
        <f t="array" aca="1" ref="A2180" ca="1">IF(AX2180&gt;0,'Licensee Info'!$A$2:$A$2,"#N/A")</f>
        <v>#N/A</v>
      </c>
      <c r="B2180" s="88" t="str">
        <f>'Cover Sheet'!$A$3</f>
        <v>[insert AFS Reporting Period]</v>
      </c>
      <c r="C2180" s="88" t="str">
        <f>'Cover Sheet'!$D$3</f>
        <v>[insert all medical and adult-use license record numbers covered by this AFS]</v>
      </c>
      <c r="D2180" s="88" t="str">
        <f>'Cover Sheet'!$A$6</f>
        <v>[insert name of firm]</v>
      </c>
      <c r="E2180" s="88" t="str">
        <f>'Cover Sheet'!$B$6</f>
        <v>[insert CPA name]</v>
      </c>
      <c r="F2180" s="88" t="str">
        <f>'Cover Sheet'!$B$8</f>
        <v>[insert CPA license number]</v>
      </c>
      <c r="G2180" s="88" t="str">
        <f>'Cover Sheet'!$D$6</f>
        <v>[insert direct email address]</v>
      </c>
      <c r="H2180" s="88" t="str">
        <f>'Cover Sheet'!$D$8</f>
        <v>[insert direct phone number]</v>
      </c>
      <c r="I2180" s="88" t="str">
        <f>'Cover Sheet'!$D$10</f>
        <v>[insert firm mailing address]</v>
      </c>
      <c r="J2180" s="88" t="str">
        <f>'Licensee Info'!$E$2</f>
        <v>Report not attested to correctly</v>
      </c>
      <c r="K2180" s="91" t="s">
        <v>310</v>
      </c>
      <c r="L2180" s="91">
        <v>1</v>
      </c>
      <c r="M2180" s="91">
        <v>2</v>
      </c>
      <c r="N2180" s="91">
        <v>13</v>
      </c>
      <c r="O2180" s="91">
        <v>2</v>
      </c>
      <c r="P2180" s="91"/>
      <c r="Q2180" s="91"/>
      <c r="R2180" s="91" t="str">
        <f ca="1">'E6 - Other Vendors'!$C$387</f>
        <v>[Autofilled based on inputs from part 1]</v>
      </c>
      <c r="S2180" s="91">
        <v>0</v>
      </c>
      <c r="T2180" s="91">
        <v>0</v>
      </c>
      <c r="U2180" s="91">
        <v>0</v>
      </c>
      <c r="V2180" s="91">
        <v>0</v>
      </c>
      <c r="W2180" s="91">
        <v>0</v>
      </c>
      <c r="X2180" s="91">
        <v>0</v>
      </c>
      <c r="Y2180" s="91">
        <v>0</v>
      </c>
      <c r="Z2180" s="91">
        <v>0</v>
      </c>
      <c r="AA2180" s="91">
        <v>0</v>
      </c>
      <c r="AB2180" s="91">
        <v>0</v>
      </c>
      <c r="AC2180" s="91">
        <v>0</v>
      </c>
      <c r="AD2180" s="91">
        <v>0</v>
      </c>
      <c r="AE2180" s="91"/>
      <c r="AF2180" s="91"/>
      <c r="AG2180" s="91"/>
      <c r="AH2180" s="91"/>
      <c r="AJ2180" cm="1">
        <f t="array" aca="1" ref="AJ2180" ca="1">IF(OR(COUNTIF(R2180,$AZ$2:$AZ$19)),0,1)</f>
        <v>0</v>
      </c>
      <c r="AK2180" cm="1">
        <f t="array" ref="AK2180">IF(OR(COUNTIF(S2180,$AZ$2:$AZ$19)),0,1)</f>
        <v>0</v>
      </c>
      <c r="AL2180" cm="1">
        <f t="array" ref="AL2180">IF(OR(COUNTIF(T2180,$AZ$2:$AZ$19)),0,1)</f>
        <v>0</v>
      </c>
      <c r="AM2180" cm="1">
        <f t="array" ref="AM2180">IF(OR(COUNTIF(U2180,$AZ$2:$AZ$19)),0,1)</f>
        <v>0</v>
      </c>
      <c r="AN2180" cm="1">
        <f t="array" ref="AN2180">IF(OR(COUNTIF(V2180,$AZ$2:$AZ$19)),0,1)</f>
        <v>0</v>
      </c>
      <c r="AO2180" cm="1">
        <f t="array" ref="AO2180">IF(OR(COUNTIF(W2180,$AZ$2:$AZ$19)),0,1)</f>
        <v>0</v>
      </c>
      <c r="AP2180" cm="1">
        <f t="array" ref="AP2180">IF(OR(COUNTIF(X2180,$AZ$2:$AZ$19)),0,1)</f>
        <v>0</v>
      </c>
      <c r="AQ2180" cm="1">
        <f t="array" ref="AQ2180">IF(OR(COUNTIF(Y2180,$AZ$2:$AZ$19)),0,1)</f>
        <v>0</v>
      </c>
      <c r="AR2180" cm="1">
        <f t="array" ref="AR2180">IF(OR(COUNTIF(Z2180,$AZ$2:$AZ$19)),0,1)</f>
        <v>0</v>
      </c>
      <c r="AS2180" cm="1">
        <f t="array" ref="AS2180">IF(OR(COUNTIF(AA2180,$AZ$2:$AZ$19)),0,1)</f>
        <v>0</v>
      </c>
      <c r="AT2180" cm="1">
        <f t="array" ref="AT2180">IF(OR(COUNTIF(AB2180,$AZ$2:$AZ$19)),0,1)</f>
        <v>0</v>
      </c>
      <c r="AU2180" cm="1">
        <f t="array" ref="AU2180">IF(OR(COUNTIF(AC2180,$AZ$2:$AZ$19)),0,1)</f>
        <v>0</v>
      </c>
      <c r="AV2180" cm="1">
        <f t="array" ref="AV2180">IF(OR(COUNTIF(AD2180,$AZ$2:$AZ$19)),0,1)</f>
        <v>0</v>
      </c>
      <c r="AX2180">
        <f t="shared" ca="1" si="38"/>
        <v>0</v>
      </c>
    </row>
    <row r="2181" spans="1:50" x14ac:dyDescent="0.3">
      <c r="A2181" s="92" t="str" cm="1">
        <f t="array" aca="1" ref="A2181" ca="1">IF(AX2181&gt;0,'Licensee Info'!$A$2:$A$2,"#N/A")</f>
        <v>#N/A</v>
      </c>
      <c r="B2181" s="88" t="str">
        <f>'Cover Sheet'!$A$3</f>
        <v>[insert AFS Reporting Period]</v>
      </c>
      <c r="C2181" s="88" t="str">
        <f>'Cover Sheet'!$D$3</f>
        <v>[insert all medical and adult-use license record numbers covered by this AFS]</v>
      </c>
      <c r="D2181" s="88" t="str">
        <f>'Cover Sheet'!$A$6</f>
        <v>[insert name of firm]</v>
      </c>
      <c r="E2181" s="88" t="str">
        <f>'Cover Sheet'!$B$6</f>
        <v>[insert CPA name]</v>
      </c>
      <c r="F2181" s="88" t="str">
        <f>'Cover Sheet'!$B$8</f>
        <v>[insert CPA license number]</v>
      </c>
      <c r="G2181" s="88" t="str">
        <f>'Cover Sheet'!$D$6</f>
        <v>[insert direct email address]</v>
      </c>
      <c r="H2181" s="88" t="str">
        <f>'Cover Sheet'!$D$8</f>
        <v>[insert direct phone number]</v>
      </c>
      <c r="I2181" s="88" t="str">
        <f>'Cover Sheet'!$D$10</f>
        <v>[insert firm mailing address]</v>
      </c>
      <c r="J2181" s="88" t="str">
        <f>'Licensee Info'!$E$2</f>
        <v>Report not attested to correctly</v>
      </c>
      <c r="K2181" t="s">
        <v>310</v>
      </c>
      <c r="L2181">
        <v>1</v>
      </c>
      <c r="M2181">
        <v>2</v>
      </c>
      <c r="N2181">
        <v>13</v>
      </c>
      <c r="O2181">
        <v>3</v>
      </c>
      <c r="R2181" t="str">
        <f ca="1">'E6 - Other Vendors'!$C$387</f>
        <v>[Autofilled based on inputs from part 1]</v>
      </c>
      <c r="S2181">
        <v>0</v>
      </c>
      <c r="T2181">
        <v>0</v>
      </c>
      <c r="U2181">
        <v>0</v>
      </c>
      <c r="V2181">
        <v>0</v>
      </c>
      <c r="W2181">
        <v>0</v>
      </c>
      <c r="X2181">
        <v>0</v>
      </c>
      <c r="Y2181">
        <v>0</v>
      </c>
      <c r="Z2181">
        <v>0</v>
      </c>
      <c r="AA2181">
        <v>0</v>
      </c>
      <c r="AB2181">
        <v>0</v>
      </c>
      <c r="AC2181">
        <v>0</v>
      </c>
      <c r="AD2181">
        <v>0</v>
      </c>
      <c r="AJ2181" cm="1">
        <f t="array" aca="1" ref="AJ2181" ca="1">IF(OR(COUNTIF(R2181,$AZ$2:$AZ$19)),0,1)</f>
        <v>0</v>
      </c>
      <c r="AK2181" cm="1">
        <f t="array" ref="AK2181">IF(OR(COUNTIF(S2181,$AZ$2:$AZ$19)),0,1)</f>
        <v>0</v>
      </c>
      <c r="AL2181" cm="1">
        <f t="array" ref="AL2181">IF(OR(COUNTIF(T2181,$AZ$2:$AZ$19)),0,1)</f>
        <v>0</v>
      </c>
      <c r="AM2181" cm="1">
        <f t="array" ref="AM2181">IF(OR(COUNTIF(U2181,$AZ$2:$AZ$19)),0,1)</f>
        <v>0</v>
      </c>
      <c r="AN2181" cm="1">
        <f t="array" ref="AN2181">IF(OR(COUNTIF(V2181,$AZ$2:$AZ$19)),0,1)</f>
        <v>0</v>
      </c>
      <c r="AO2181" cm="1">
        <f t="array" ref="AO2181">IF(OR(COUNTIF(W2181,$AZ$2:$AZ$19)),0,1)</f>
        <v>0</v>
      </c>
      <c r="AP2181" cm="1">
        <f t="array" ref="AP2181">IF(OR(COUNTIF(X2181,$AZ$2:$AZ$19)),0,1)</f>
        <v>0</v>
      </c>
      <c r="AQ2181" cm="1">
        <f t="array" ref="AQ2181">IF(OR(COUNTIF(Y2181,$AZ$2:$AZ$19)),0,1)</f>
        <v>0</v>
      </c>
      <c r="AR2181" cm="1">
        <f t="array" ref="AR2181">IF(OR(COUNTIF(Z2181,$AZ$2:$AZ$19)),0,1)</f>
        <v>0</v>
      </c>
      <c r="AS2181" cm="1">
        <f t="array" ref="AS2181">IF(OR(COUNTIF(AA2181,$AZ$2:$AZ$19)),0,1)</f>
        <v>0</v>
      </c>
      <c r="AT2181" cm="1">
        <f t="array" ref="AT2181">IF(OR(COUNTIF(AB2181,$AZ$2:$AZ$19)),0,1)</f>
        <v>0</v>
      </c>
      <c r="AU2181" cm="1">
        <f t="array" ref="AU2181">IF(OR(COUNTIF(AC2181,$AZ$2:$AZ$19)),0,1)</f>
        <v>0</v>
      </c>
      <c r="AV2181" cm="1">
        <f t="array" ref="AV2181">IF(OR(COUNTIF(AD2181,$AZ$2:$AZ$19)),0,1)</f>
        <v>0</v>
      </c>
      <c r="AX2181">
        <f t="shared" ca="1" si="38"/>
        <v>0</v>
      </c>
    </row>
    <row r="2182" spans="1:50" x14ac:dyDescent="0.3">
      <c r="A2182" s="88" t="str" cm="1">
        <f t="array" aca="1" ref="A2182" ca="1">IF(AX2182&gt;0,'Licensee Info'!$A$2:$A$2,"#N/A")</f>
        <v>#N/A</v>
      </c>
      <c r="B2182" s="88" t="str">
        <f>'Cover Sheet'!$A$3</f>
        <v>[insert AFS Reporting Period]</v>
      </c>
      <c r="C2182" s="88" t="str">
        <f>'Cover Sheet'!$D$3</f>
        <v>[insert all medical and adult-use license record numbers covered by this AFS]</v>
      </c>
      <c r="D2182" s="88" t="str">
        <f>'Cover Sheet'!$A$6</f>
        <v>[insert name of firm]</v>
      </c>
      <c r="E2182" s="88" t="str">
        <f>'Cover Sheet'!$B$6</f>
        <v>[insert CPA name]</v>
      </c>
      <c r="F2182" s="88" t="str">
        <f>'Cover Sheet'!$B$8</f>
        <v>[insert CPA license number]</v>
      </c>
      <c r="G2182" s="88" t="str">
        <f>'Cover Sheet'!$D$6</f>
        <v>[insert direct email address]</v>
      </c>
      <c r="H2182" s="88" t="str">
        <f>'Cover Sheet'!$D$8</f>
        <v>[insert direct phone number]</v>
      </c>
      <c r="I2182" s="88" t="str">
        <f>'Cover Sheet'!$D$10</f>
        <v>[insert firm mailing address]</v>
      </c>
      <c r="J2182" s="88" t="str">
        <f>'Licensee Info'!$E$2</f>
        <v>Report not attested to correctly</v>
      </c>
      <c r="K2182" s="91" t="s">
        <v>310</v>
      </c>
      <c r="L2182" s="91">
        <v>1</v>
      </c>
      <c r="M2182" s="91">
        <v>2</v>
      </c>
      <c r="N2182" s="91">
        <v>13</v>
      </c>
      <c r="O2182" s="91">
        <v>4</v>
      </c>
      <c r="P2182" s="91"/>
      <c r="Q2182" s="91"/>
      <c r="R2182" s="91" t="str">
        <f ca="1">'E6 - Other Vendors'!$C$387</f>
        <v>[Autofilled based on inputs from part 1]</v>
      </c>
      <c r="S2182" s="91">
        <v>0</v>
      </c>
      <c r="T2182" s="91">
        <v>0</v>
      </c>
      <c r="U2182" s="91">
        <v>0</v>
      </c>
      <c r="V2182" s="91">
        <v>0</v>
      </c>
      <c r="W2182" s="91">
        <v>0</v>
      </c>
      <c r="X2182" s="91">
        <v>0</v>
      </c>
      <c r="Y2182" s="91">
        <v>0</v>
      </c>
      <c r="Z2182" s="91">
        <v>0</v>
      </c>
      <c r="AA2182" s="91">
        <v>0</v>
      </c>
      <c r="AB2182" s="91">
        <v>0</v>
      </c>
      <c r="AC2182" s="91">
        <v>0</v>
      </c>
      <c r="AD2182" s="91">
        <v>0</v>
      </c>
      <c r="AE2182" s="91"/>
      <c r="AF2182" s="91"/>
      <c r="AG2182" s="91"/>
      <c r="AH2182" s="91"/>
      <c r="AJ2182" cm="1">
        <f t="array" aca="1" ref="AJ2182" ca="1">IF(OR(COUNTIF(R2182,$AZ$2:$AZ$19)),0,1)</f>
        <v>0</v>
      </c>
      <c r="AK2182" cm="1">
        <f t="array" ref="AK2182">IF(OR(COUNTIF(S2182,$AZ$2:$AZ$19)),0,1)</f>
        <v>0</v>
      </c>
      <c r="AL2182" cm="1">
        <f t="array" ref="AL2182">IF(OR(COUNTIF(T2182,$AZ$2:$AZ$19)),0,1)</f>
        <v>0</v>
      </c>
      <c r="AM2182" cm="1">
        <f t="array" ref="AM2182">IF(OR(COUNTIF(U2182,$AZ$2:$AZ$19)),0,1)</f>
        <v>0</v>
      </c>
      <c r="AN2182" cm="1">
        <f t="array" ref="AN2182">IF(OR(COUNTIF(V2182,$AZ$2:$AZ$19)),0,1)</f>
        <v>0</v>
      </c>
      <c r="AO2182" cm="1">
        <f t="array" ref="AO2182">IF(OR(COUNTIF(W2182,$AZ$2:$AZ$19)),0,1)</f>
        <v>0</v>
      </c>
      <c r="AP2182" cm="1">
        <f t="array" ref="AP2182">IF(OR(COUNTIF(X2182,$AZ$2:$AZ$19)),0,1)</f>
        <v>0</v>
      </c>
      <c r="AQ2182" cm="1">
        <f t="array" ref="AQ2182">IF(OR(COUNTIF(Y2182,$AZ$2:$AZ$19)),0,1)</f>
        <v>0</v>
      </c>
      <c r="AR2182" cm="1">
        <f t="array" ref="AR2182">IF(OR(COUNTIF(Z2182,$AZ$2:$AZ$19)),0,1)</f>
        <v>0</v>
      </c>
      <c r="AS2182" cm="1">
        <f t="array" ref="AS2182">IF(OR(COUNTIF(AA2182,$AZ$2:$AZ$19)),0,1)</f>
        <v>0</v>
      </c>
      <c r="AT2182" cm="1">
        <f t="array" ref="AT2182">IF(OR(COUNTIF(AB2182,$AZ$2:$AZ$19)),0,1)</f>
        <v>0</v>
      </c>
      <c r="AU2182" cm="1">
        <f t="array" ref="AU2182">IF(OR(COUNTIF(AC2182,$AZ$2:$AZ$19)),0,1)</f>
        <v>0</v>
      </c>
      <c r="AV2182" cm="1">
        <f t="array" ref="AV2182">IF(OR(COUNTIF(AD2182,$AZ$2:$AZ$19)),0,1)</f>
        <v>0</v>
      </c>
      <c r="AX2182">
        <f t="shared" ca="1" si="38"/>
        <v>0</v>
      </c>
    </row>
    <row r="2183" spans="1:50" x14ac:dyDescent="0.3">
      <c r="A2183" s="92" t="str" cm="1">
        <f t="array" aca="1" ref="A2183" ca="1">IF(AX2183&gt;0,'Licensee Info'!$A$2:$A$2,"#N/A")</f>
        <v>#N/A</v>
      </c>
      <c r="B2183" s="88" t="str">
        <f>'Cover Sheet'!$A$3</f>
        <v>[insert AFS Reporting Period]</v>
      </c>
      <c r="C2183" s="88" t="str">
        <f>'Cover Sheet'!$D$3</f>
        <v>[insert all medical and adult-use license record numbers covered by this AFS]</v>
      </c>
      <c r="D2183" s="88" t="str">
        <f>'Cover Sheet'!$A$6</f>
        <v>[insert name of firm]</v>
      </c>
      <c r="E2183" s="88" t="str">
        <f>'Cover Sheet'!$B$6</f>
        <v>[insert CPA name]</v>
      </c>
      <c r="F2183" s="88" t="str">
        <f>'Cover Sheet'!$B$8</f>
        <v>[insert CPA license number]</v>
      </c>
      <c r="G2183" s="88" t="str">
        <f>'Cover Sheet'!$D$6</f>
        <v>[insert direct email address]</v>
      </c>
      <c r="H2183" s="88" t="str">
        <f>'Cover Sheet'!$D$8</f>
        <v>[insert direct phone number]</v>
      </c>
      <c r="I2183" s="88" t="str">
        <f>'Cover Sheet'!$D$10</f>
        <v>[insert firm mailing address]</v>
      </c>
      <c r="J2183" s="88" t="str">
        <f>'Licensee Info'!$E$2</f>
        <v>Report not attested to correctly</v>
      </c>
      <c r="K2183" t="s">
        <v>310</v>
      </c>
      <c r="L2183">
        <v>1</v>
      </c>
      <c r="M2183">
        <v>2</v>
      </c>
      <c r="N2183">
        <v>13</v>
      </c>
      <c r="O2183">
        <v>5</v>
      </c>
      <c r="R2183" t="str">
        <f ca="1">'E6 - Other Vendors'!$C$387</f>
        <v>[Autofilled based on inputs from part 1]</v>
      </c>
      <c r="S2183">
        <v>0</v>
      </c>
      <c r="T2183">
        <v>0</v>
      </c>
      <c r="U2183">
        <v>0</v>
      </c>
      <c r="V2183">
        <v>0</v>
      </c>
      <c r="W2183">
        <v>0</v>
      </c>
      <c r="X2183">
        <v>0</v>
      </c>
      <c r="Y2183">
        <v>0</v>
      </c>
      <c r="Z2183">
        <v>0</v>
      </c>
      <c r="AA2183">
        <v>0</v>
      </c>
      <c r="AB2183">
        <v>0</v>
      </c>
      <c r="AC2183">
        <v>0</v>
      </c>
      <c r="AD2183">
        <v>0</v>
      </c>
      <c r="AJ2183" cm="1">
        <f t="array" aca="1" ref="AJ2183" ca="1">IF(OR(COUNTIF(R2183,$AZ$2:$AZ$19)),0,1)</f>
        <v>0</v>
      </c>
      <c r="AK2183" cm="1">
        <f t="array" ref="AK2183">IF(OR(COUNTIF(S2183,$AZ$2:$AZ$19)),0,1)</f>
        <v>0</v>
      </c>
      <c r="AL2183" cm="1">
        <f t="array" ref="AL2183">IF(OR(COUNTIF(T2183,$AZ$2:$AZ$19)),0,1)</f>
        <v>0</v>
      </c>
      <c r="AM2183" cm="1">
        <f t="array" ref="AM2183">IF(OR(COUNTIF(U2183,$AZ$2:$AZ$19)),0,1)</f>
        <v>0</v>
      </c>
      <c r="AN2183" cm="1">
        <f t="array" ref="AN2183">IF(OR(COUNTIF(V2183,$AZ$2:$AZ$19)),0,1)</f>
        <v>0</v>
      </c>
      <c r="AO2183" cm="1">
        <f t="array" ref="AO2183">IF(OR(COUNTIF(W2183,$AZ$2:$AZ$19)),0,1)</f>
        <v>0</v>
      </c>
      <c r="AP2183" cm="1">
        <f t="array" ref="AP2183">IF(OR(COUNTIF(X2183,$AZ$2:$AZ$19)),0,1)</f>
        <v>0</v>
      </c>
      <c r="AQ2183" cm="1">
        <f t="array" ref="AQ2183">IF(OR(COUNTIF(Y2183,$AZ$2:$AZ$19)),0,1)</f>
        <v>0</v>
      </c>
      <c r="AR2183" cm="1">
        <f t="array" ref="AR2183">IF(OR(COUNTIF(Z2183,$AZ$2:$AZ$19)),0,1)</f>
        <v>0</v>
      </c>
      <c r="AS2183" cm="1">
        <f t="array" ref="AS2183">IF(OR(COUNTIF(AA2183,$AZ$2:$AZ$19)),0,1)</f>
        <v>0</v>
      </c>
      <c r="AT2183" cm="1">
        <f t="array" ref="AT2183">IF(OR(COUNTIF(AB2183,$AZ$2:$AZ$19)),0,1)</f>
        <v>0</v>
      </c>
      <c r="AU2183" cm="1">
        <f t="array" ref="AU2183">IF(OR(COUNTIF(AC2183,$AZ$2:$AZ$19)),0,1)</f>
        <v>0</v>
      </c>
      <c r="AV2183" cm="1">
        <f t="array" ref="AV2183">IF(OR(COUNTIF(AD2183,$AZ$2:$AZ$19)),0,1)</f>
        <v>0</v>
      </c>
      <c r="AX2183">
        <f t="shared" ca="1" si="38"/>
        <v>0</v>
      </c>
    </row>
    <row r="2184" spans="1:50" x14ac:dyDescent="0.3">
      <c r="A2184" s="88" t="str" cm="1">
        <f t="array" aca="1" ref="A2184" ca="1">IF(AX2184&gt;0,'Licensee Info'!$A$2:$A$2,"#N/A")</f>
        <v>#N/A</v>
      </c>
      <c r="B2184" s="88" t="str">
        <f>'Cover Sheet'!$A$3</f>
        <v>[insert AFS Reporting Period]</v>
      </c>
      <c r="C2184" s="88" t="str">
        <f>'Cover Sheet'!$D$3</f>
        <v>[insert all medical and adult-use license record numbers covered by this AFS]</v>
      </c>
      <c r="D2184" s="88" t="str">
        <f>'Cover Sheet'!$A$6</f>
        <v>[insert name of firm]</v>
      </c>
      <c r="E2184" s="88" t="str">
        <f>'Cover Sheet'!$B$6</f>
        <v>[insert CPA name]</v>
      </c>
      <c r="F2184" s="88" t="str">
        <f>'Cover Sheet'!$B$8</f>
        <v>[insert CPA license number]</v>
      </c>
      <c r="G2184" s="88" t="str">
        <f>'Cover Sheet'!$D$6</f>
        <v>[insert direct email address]</v>
      </c>
      <c r="H2184" s="88" t="str">
        <f>'Cover Sheet'!$D$8</f>
        <v>[insert direct phone number]</v>
      </c>
      <c r="I2184" s="88" t="str">
        <f>'Cover Sheet'!$D$10</f>
        <v>[insert firm mailing address]</v>
      </c>
      <c r="J2184" s="88" t="str">
        <f>'Licensee Info'!$E$2</f>
        <v>Report not attested to correctly</v>
      </c>
      <c r="K2184" s="91" t="s">
        <v>310</v>
      </c>
      <c r="L2184" s="91">
        <v>1</v>
      </c>
      <c r="M2184" s="91">
        <v>2</v>
      </c>
      <c r="N2184" s="91">
        <v>13</v>
      </c>
      <c r="O2184" s="91">
        <v>6</v>
      </c>
      <c r="P2184" s="91"/>
      <c r="Q2184" s="91"/>
      <c r="R2184" s="91" t="str">
        <f ca="1">'E6 - Other Vendors'!$C$387</f>
        <v>[Autofilled based on inputs from part 1]</v>
      </c>
      <c r="S2184" s="91">
        <v>0</v>
      </c>
      <c r="T2184" s="91">
        <v>0</v>
      </c>
      <c r="U2184" s="91">
        <v>0</v>
      </c>
      <c r="V2184" s="91">
        <v>0</v>
      </c>
      <c r="W2184" s="91">
        <v>0</v>
      </c>
      <c r="X2184" s="91">
        <v>0</v>
      </c>
      <c r="Y2184" s="91">
        <v>0</v>
      </c>
      <c r="Z2184" s="91">
        <v>0</v>
      </c>
      <c r="AA2184" s="91">
        <v>0</v>
      </c>
      <c r="AB2184" s="91">
        <v>0</v>
      </c>
      <c r="AC2184" s="91">
        <v>0</v>
      </c>
      <c r="AD2184" s="91">
        <v>0</v>
      </c>
      <c r="AE2184" s="91"/>
      <c r="AF2184" s="91"/>
      <c r="AG2184" s="91"/>
      <c r="AH2184" s="91"/>
      <c r="AJ2184" cm="1">
        <f t="array" aca="1" ref="AJ2184" ca="1">IF(OR(COUNTIF(R2184,$AZ$2:$AZ$19)),0,1)</f>
        <v>0</v>
      </c>
      <c r="AK2184" cm="1">
        <f t="array" ref="AK2184">IF(OR(COUNTIF(S2184,$AZ$2:$AZ$19)),0,1)</f>
        <v>0</v>
      </c>
      <c r="AL2184" cm="1">
        <f t="array" ref="AL2184">IF(OR(COUNTIF(T2184,$AZ$2:$AZ$19)),0,1)</f>
        <v>0</v>
      </c>
      <c r="AM2184" cm="1">
        <f t="array" ref="AM2184">IF(OR(COUNTIF(U2184,$AZ$2:$AZ$19)),0,1)</f>
        <v>0</v>
      </c>
      <c r="AN2184" cm="1">
        <f t="array" ref="AN2184">IF(OR(COUNTIF(V2184,$AZ$2:$AZ$19)),0,1)</f>
        <v>0</v>
      </c>
      <c r="AO2184" cm="1">
        <f t="array" ref="AO2184">IF(OR(COUNTIF(W2184,$AZ$2:$AZ$19)),0,1)</f>
        <v>0</v>
      </c>
      <c r="AP2184" cm="1">
        <f t="array" ref="AP2184">IF(OR(COUNTIF(X2184,$AZ$2:$AZ$19)),0,1)</f>
        <v>0</v>
      </c>
      <c r="AQ2184" cm="1">
        <f t="array" ref="AQ2184">IF(OR(COUNTIF(Y2184,$AZ$2:$AZ$19)),0,1)</f>
        <v>0</v>
      </c>
      <c r="AR2184" cm="1">
        <f t="array" ref="AR2184">IF(OR(COUNTIF(Z2184,$AZ$2:$AZ$19)),0,1)</f>
        <v>0</v>
      </c>
      <c r="AS2184" cm="1">
        <f t="array" ref="AS2184">IF(OR(COUNTIF(AA2184,$AZ$2:$AZ$19)),0,1)</f>
        <v>0</v>
      </c>
      <c r="AT2184" cm="1">
        <f t="array" ref="AT2184">IF(OR(COUNTIF(AB2184,$AZ$2:$AZ$19)),0,1)</f>
        <v>0</v>
      </c>
      <c r="AU2184" cm="1">
        <f t="array" ref="AU2184">IF(OR(COUNTIF(AC2184,$AZ$2:$AZ$19)),0,1)</f>
        <v>0</v>
      </c>
      <c r="AV2184" cm="1">
        <f t="array" ref="AV2184">IF(OR(COUNTIF(AD2184,$AZ$2:$AZ$19)),0,1)</f>
        <v>0</v>
      </c>
      <c r="AX2184">
        <f t="shared" ca="1" si="38"/>
        <v>0</v>
      </c>
    </row>
    <row r="2185" spans="1:50" x14ac:dyDescent="0.3">
      <c r="A2185" s="92" t="str" cm="1">
        <f t="array" aca="1" ref="A2185" ca="1">IF(AX2185&gt;0,'Licensee Info'!$A$2:$A$2,"#N/A")</f>
        <v>#N/A</v>
      </c>
      <c r="B2185" s="88" t="str">
        <f>'Cover Sheet'!$A$3</f>
        <v>[insert AFS Reporting Period]</v>
      </c>
      <c r="C2185" s="88" t="str">
        <f>'Cover Sheet'!$D$3</f>
        <v>[insert all medical and adult-use license record numbers covered by this AFS]</v>
      </c>
      <c r="D2185" s="88" t="str">
        <f>'Cover Sheet'!$A$6</f>
        <v>[insert name of firm]</v>
      </c>
      <c r="E2185" s="88" t="str">
        <f>'Cover Sheet'!$B$6</f>
        <v>[insert CPA name]</v>
      </c>
      <c r="F2185" s="88" t="str">
        <f>'Cover Sheet'!$B$8</f>
        <v>[insert CPA license number]</v>
      </c>
      <c r="G2185" s="88" t="str">
        <f>'Cover Sheet'!$D$6</f>
        <v>[insert direct email address]</v>
      </c>
      <c r="H2185" s="88" t="str">
        <f>'Cover Sheet'!$D$8</f>
        <v>[insert direct phone number]</v>
      </c>
      <c r="I2185" s="88" t="str">
        <f>'Cover Sheet'!$D$10</f>
        <v>[insert firm mailing address]</v>
      </c>
      <c r="J2185" s="88" t="str">
        <f>'Licensee Info'!$E$2</f>
        <v>Report not attested to correctly</v>
      </c>
      <c r="K2185" t="s">
        <v>310</v>
      </c>
      <c r="L2185">
        <v>1</v>
      </c>
      <c r="M2185">
        <v>2</v>
      </c>
      <c r="N2185">
        <v>13</v>
      </c>
      <c r="O2185">
        <v>7</v>
      </c>
      <c r="R2185" t="str">
        <f ca="1">'E6 - Other Vendors'!$C$387</f>
        <v>[Autofilled based on inputs from part 1]</v>
      </c>
      <c r="S2185">
        <v>0</v>
      </c>
      <c r="T2185">
        <v>0</v>
      </c>
      <c r="U2185">
        <v>0</v>
      </c>
      <c r="V2185">
        <v>0</v>
      </c>
      <c r="W2185">
        <v>0</v>
      </c>
      <c r="X2185">
        <v>0</v>
      </c>
      <c r="Y2185">
        <v>0</v>
      </c>
      <c r="Z2185">
        <v>0</v>
      </c>
      <c r="AA2185">
        <v>0</v>
      </c>
      <c r="AB2185">
        <v>0</v>
      </c>
      <c r="AC2185">
        <v>0</v>
      </c>
      <c r="AD2185">
        <v>0</v>
      </c>
      <c r="AJ2185" cm="1">
        <f t="array" aca="1" ref="AJ2185" ca="1">IF(OR(COUNTIF(R2185,$AZ$2:$AZ$19)),0,1)</f>
        <v>0</v>
      </c>
      <c r="AK2185" cm="1">
        <f t="array" ref="AK2185">IF(OR(COUNTIF(S2185,$AZ$2:$AZ$19)),0,1)</f>
        <v>0</v>
      </c>
      <c r="AL2185" cm="1">
        <f t="array" ref="AL2185">IF(OR(COUNTIF(T2185,$AZ$2:$AZ$19)),0,1)</f>
        <v>0</v>
      </c>
      <c r="AM2185" cm="1">
        <f t="array" ref="AM2185">IF(OR(COUNTIF(U2185,$AZ$2:$AZ$19)),0,1)</f>
        <v>0</v>
      </c>
      <c r="AN2185" cm="1">
        <f t="array" ref="AN2185">IF(OR(COUNTIF(V2185,$AZ$2:$AZ$19)),0,1)</f>
        <v>0</v>
      </c>
      <c r="AO2185" cm="1">
        <f t="array" ref="AO2185">IF(OR(COUNTIF(W2185,$AZ$2:$AZ$19)),0,1)</f>
        <v>0</v>
      </c>
      <c r="AP2185" cm="1">
        <f t="array" ref="AP2185">IF(OR(COUNTIF(X2185,$AZ$2:$AZ$19)),0,1)</f>
        <v>0</v>
      </c>
      <c r="AQ2185" cm="1">
        <f t="array" ref="AQ2185">IF(OR(COUNTIF(Y2185,$AZ$2:$AZ$19)),0,1)</f>
        <v>0</v>
      </c>
      <c r="AR2185" cm="1">
        <f t="array" ref="AR2185">IF(OR(COUNTIF(Z2185,$AZ$2:$AZ$19)),0,1)</f>
        <v>0</v>
      </c>
      <c r="AS2185" cm="1">
        <f t="array" ref="AS2185">IF(OR(COUNTIF(AA2185,$AZ$2:$AZ$19)),0,1)</f>
        <v>0</v>
      </c>
      <c r="AT2185" cm="1">
        <f t="array" ref="AT2185">IF(OR(COUNTIF(AB2185,$AZ$2:$AZ$19)),0,1)</f>
        <v>0</v>
      </c>
      <c r="AU2185" cm="1">
        <f t="array" ref="AU2185">IF(OR(COUNTIF(AC2185,$AZ$2:$AZ$19)),0,1)</f>
        <v>0</v>
      </c>
      <c r="AV2185" cm="1">
        <f t="array" ref="AV2185">IF(OR(COUNTIF(AD2185,$AZ$2:$AZ$19)),0,1)</f>
        <v>0</v>
      </c>
      <c r="AX2185">
        <f t="shared" ca="1" si="38"/>
        <v>0</v>
      </c>
    </row>
    <row r="2186" spans="1:50" x14ac:dyDescent="0.3">
      <c r="A2186" s="88" t="str" cm="1">
        <f t="array" aca="1" ref="A2186" ca="1">IF(AX2186&gt;0,'Licensee Info'!$A$2:$A$2,"#N/A")</f>
        <v>#N/A</v>
      </c>
      <c r="B2186" s="88" t="str">
        <f>'Cover Sheet'!$A$3</f>
        <v>[insert AFS Reporting Period]</v>
      </c>
      <c r="C2186" s="88" t="str">
        <f>'Cover Sheet'!$D$3</f>
        <v>[insert all medical and adult-use license record numbers covered by this AFS]</v>
      </c>
      <c r="D2186" s="88" t="str">
        <f>'Cover Sheet'!$A$6</f>
        <v>[insert name of firm]</v>
      </c>
      <c r="E2186" s="88" t="str">
        <f>'Cover Sheet'!$B$6</f>
        <v>[insert CPA name]</v>
      </c>
      <c r="F2186" s="88" t="str">
        <f>'Cover Sheet'!$B$8</f>
        <v>[insert CPA license number]</v>
      </c>
      <c r="G2186" s="88" t="str">
        <f>'Cover Sheet'!$D$6</f>
        <v>[insert direct email address]</v>
      </c>
      <c r="H2186" s="88" t="str">
        <f>'Cover Sheet'!$D$8</f>
        <v>[insert direct phone number]</v>
      </c>
      <c r="I2186" s="88" t="str">
        <f>'Cover Sheet'!$D$10</f>
        <v>[insert firm mailing address]</v>
      </c>
      <c r="J2186" s="88" t="str">
        <f>'Licensee Info'!$E$2</f>
        <v>Report not attested to correctly</v>
      </c>
      <c r="K2186" s="91" t="s">
        <v>310</v>
      </c>
      <c r="L2186" s="91">
        <v>1</v>
      </c>
      <c r="M2186" s="91">
        <v>2</v>
      </c>
      <c r="N2186" s="91">
        <v>13</v>
      </c>
      <c r="O2186" s="91">
        <v>8</v>
      </c>
      <c r="P2186" s="91"/>
      <c r="Q2186" s="91"/>
      <c r="R2186" s="91" t="str">
        <f ca="1">'E6 - Other Vendors'!$C$387</f>
        <v>[Autofilled based on inputs from part 1]</v>
      </c>
      <c r="S2186" s="91">
        <v>0</v>
      </c>
      <c r="T2186" s="91">
        <v>0</v>
      </c>
      <c r="U2186" s="91">
        <v>0</v>
      </c>
      <c r="V2186" s="91">
        <v>0</v>
      </c>
      <c r="W2186" s="91">
        <v>0</v>
      </c>
      <c r="X2186" s="91">
        <v>0</v>
      </c>
      <c r="Y2186" s="91">
        <v>0</v>
      </c>
      <c r="Z2186" s="91">
        <v>0</v>
      </c>
      <c r="AA2186" s="91">
        <v>0</v>
      </c>
      <c r="AB2186" s="91">
        <v>0</v>
      </c>
      <c r="AC2186" s="91">
        <v>0</v>
      </c>
      <c r="AD2186" s="91">
        <v>0</v>
      </c>
      <c r="AE2186" s="91"/>
      <c r="AF2186" s="91"/>
      <c r="AG2186" s="91"/>
      <c r="AH2186" s="91"/>
      <c r="AJ2186" cm="1">
        <f t="array" aca="1" ref="AJ2186" ca="1">IF(OR(COUNTIF(R2186,$AZ$2:$AZ$19)),0,1)</f>
        <v>0</v>
      </c>
      <c r="AK2186" cm="1">
        <f t="array" ref="AK2186">IF(OR(COUNTIF(S2186,$AZ$2:$AZ$19)),0,1)</f>
        <v>0</v>
      </c>
      <c r="AL2186" cm="1">
        <f t="array" ref="AL2186">IF(OR(COUNTIF(T2186,$AZ$2:$AZ$19)),0,1)</f>
        <v>0</v>
      </c>
      <c r="AM2186" cm="1">
        <f t="array" ref="AM2186">IF(OR(COUNTIF(U2186,$AZ$2:$AZ$19)),0,1)</f>
        <v>0</v>
      </c>
      <c r="AN2186" cm="1">
        <f t="array" ref="AN2186">IF(OR(COUNTIF(V2186,$AZ$2:$AZ$19)),0,1)</f>
        <v>0</v>
      </c>
      <c r="AO2186" cm="1">
        <f t="array" ref="AO2186">IF(OR(COUNTIF(W2186,$AZ$2:$AZ$19)),0,1)</f>
        <v>0</v>
      </c>
      <c r="AP2186" cm="1">
        <f t="array" ref="AP2186">IF(OR(COUNTIF(X2186,$AZ$2:$AZ$19)),0,1)</f>
        <v>0</v>
      </c>
      <c r="AQ2186" cm="1">
        <f t="array" ref="AQ2186">IF(OR(COUNTIF(Y2186,$AZ$2:$AZ$19)),0,1)</f>
        <v>0</v>
      </c>
      <c r="AR2186" cm="1">
        <f t="array" ref="AR2186">IF(OR(COUNTIF(Z2186,$AZ$2:$AZ$19)),0,1)</f>
        <v>0</v>
      </c>
      <c r="AS2186" cm="1">
        <f t="array" ref="AS2186">IF(OR(COUNTIF(AA2186,$AZ$2:$AZ$19)),0,1)</f>
        <v>0</v>
      </c>
      <c r="AT2186" cm="1">
        <f t="array" ref="AT2186">IF(OR(COUNTIF(AB2186,$AZ$2:$AZ$19)),0,1)</f>
        <v>0</v>
      </c>
      <c r="AU2186" cm="1">
        <f t="array" ref="AU2186">IF(OR(COUNTIF(AC2186,$AZ$2:$AZ$19)),0,1)</f>
        <v>0</v>
      </c>
      <c r="AV2186" cm="1">
        <f t="array" ref="AV2186">IF(OR(COUNTIF(AD2186,$AZ$2:$AZ$19)),0,1)</f>
        <v>0</v>
      </c>
      <c r="AX2186">
        <f t="shared" ca="1" si="38"/>
        <v>0</v>
      </c>
    </row>
    <row r="2187" spans="1:50" x14ac:dyDescent="0.3">
      <c r="A2187" s="92" t="str" cm="1">
        <f t="array" aca="1" ref="A2187" ca="1">IF(AX2187&gt;0,'Licensee Info'!$A$2:$A$2,"#N/A")</f>
        <v>#N/A</v>
      </c>
      <c r="B2187" s="88" t="str">
        <f>'Cover Sheet'!$A$3</f>
        <v>[insert AFS Reporting Period]</v>
      </c>
      <c r="C2187" s="88" t="str">
        <f>'Cover Sheet'!$D$3</f>
        <v>[insert all medical and adult-use license record numbers covered by this AFS]</v>
      </c>
      <c r="D2187" s="88" t="str">
        <f>'Cover Sheet'!$A$6</f>
        <v>[insert name of firm]</v>
      </c>
      <c r="E2187" s="88" t="str">
        <f>'Cover Sheet'!$B$6</f>
        <v>[insert CPA name]</v>
      </c>
      <c r="F2187" s="88" t="str">
        <f>'Cover Sheet'!$B$8</f>
        <v>[insert CPA license number]</v>
      </c>
      <c r="G2187" s="88" t="str">
        <f>'Cover Sheet'!$D$6</f>
        <v>[insert direct email address]</v>
      </c>
      <c r="H2187" s="88" t="str">
        <f>'Cover Sheet'!$D$8</f>
        <v>[insert direct phone number]</v>
      </c>
      <c r="I2187" s="88" t="str">
        <f>'Cover Sheet'!$D$10</f>
        <v>[insert firm mailing address]</v>
      </c>
      <c r="J2187" s="88" t="str">
        <f>'Licensee Info'!$E$2</f>
        <v>Report not attested to correctly</v>
      </c>
      <c r="K2187" t="s">
        <v>310</v>
      </c>
      <c r="L2187">
        <v>1</v>
      </c>
      <c r="M2187">
        <v>2</v>
      </c>
      <c r="N2187">
        <v>13</v>
      </c>
      <c r="O2187">
        <v>9</v>
      </c>
      <c r="R2187" t="str">
        <f ca="1">'E6 - Other Vendors'!$C$387</f>
        <v>[Autofilled based on inputs from part 1]</v>
      </c>
      <c r="S2187">
        <v>0</v>
      </c>
      <c r="T2187">
        <v>0</v>
      </c>
      <c r="U2187">
        <v>0</v>
      </c>
      <c r="V2187">
        <v>0</v>
      </c>
      <c r="W2187">
        <v>0</v>
      </c>
      <c r="X2187">
        <v>0</v>
      </c>
      <c r="Y2187">
        <v>0</v>
      </c>
      <c r="Z2187">
        <v>0</v>
      </c>
      <c r="AA2187">
        <v>0</v>
      </c>
      <c r="AB2187">
        <v>0</v>
      </c>
      <c r="AC2187">
        <v>0</v>
      </c>
      <c r="AD2187">
        <v>0</v>
      </c>
      <c r="AJ2187" cm="1">
        <f t="array" aca="1" ref="AJ2187" ca="1">IF(OR(COUNTIF(R2187,$AZ$2:$AZ$19)),0,1)</f>
        <v>0</v>
      </c>
      <c r="AK2187" cm="1">
        <f t="array" ref="AK2187">IF(OR(COUNTIF(S2187,$AZ$2:$AZ$19)),0,1)</f>
        <v>0</v>
      </c>
      <c r="AL2187" cm="1">
        <f t="array" ref="AL2187">IF(OR(COUNTIF(T2187,$AZ$2:$AZ$19)),0,1)</f>
        <v>0</v>
      </c>
      <c r="AM2187" cm="1">
        <f t="array" ref="AM2187">IF(OR(COUNTIF(U2187,$AZ$2:$AZ$19)),0,1)</f>
        <v>0</v>
      </c>
      <c r="AN2187" cm="1">
        <f t="array" ref="AN2187">IF(OR(COUNTIF(V2187,$AZ$2:$AZ$19)),0,1)</f>
        <v>0</v>
      </c>
      <c r="AO2187" cm="1">
        <f t="array" ref="AO2187">IF(OR(COUNTIF(W2187,$AZ$2:$AZ$19)),0,1)</f>
        <v>0</v>
      </c>
      <c r="AP2187" cm="1">
        <f t="array" ref="AP2187">IF(OR(COUNTIF(X2187,$AZ$2:$AZ$19)),0,1)</f>
        <v>0</v>
      </c>
      <c r="AQ2187" cm="1">
        <f t="array" ref="AQ2187">IF(OR(COUNTIF(Y2187,$AZ$2:$AZ$19)),0,1)</f>
        <v>0</v>
      </c>
      <c r="AR2187" cm="1">
        <f t="array" ref="AR2187">IF(OR(COUNTIF(Z2187,$AZ$2:$AZ$19)),0,1)</f>
        <v>0</v>
      </c>
      <c r="AS2187" cm="1">
        <f t="array" ref="AS2187">IF(OR(COUNTIF(AA2187,$AZ$2:$AZ$19)),0,1)</f>
        <v>0</v>
      </c>
      <c r="AT2187" cm="1">
        <f t="array" ref="AT2187">IF(OR(COUNTIF(AB2187,$AZ$2:$AZ$19)),0,1)</f>
        <v>0</v>
      </c>
      <c r="AU2187" cm="1">
        <f t="array" ref="AU2187">IF(OR(COUNTIF(AC2187,$AZ$2:$AZ$19)),0,1)</f>
        <v>0</v>
      </c>
      <c r="AV2187" cm="1">
        <f t="array" ref="AV2187">IF(OR(COUNTIF(AD2187,$AZ$2:$AZ$19)),0,1)</f>
        <v>0</v>
      </c>
      <c r="AX2187">
        <f t="shared" ca="1" si="38"/>
        <v>0</v>
      </c>
    </row>
    <row r="2188" spans="1:50" x14ac:dyDescent="0.3">
      <c r="A2188" s="88" t="str" cm="1">
        <f t="array" aca="1" ref="A2188" ca="1">IF(AX2188&gt;0,'Licensee Info'!$A$2:$A$2,"#N/A")</f>
        <v>#N/A</v>
      </c>
      <c r="B2188" s="88" t="str">
        <f>'Cover Sheet'!$A$3</f>
        <v>[insert AFS Reporting Period]</v>
      </c>
      <c r="C2188" s="88" t="str">
        <f>'Cover Sheet'!$D$3</f>
        <v>[insert all medical and adult-use license record numbers covered by this AFS]</v>
      </c>
      <c r="D2188" s="88" t="str">
        <f>'Cover Sheet'!$A$6</f>
        <v>[insert name of firm]</v>
      </c>
      <c r="E2188" s="88" t="str">
        <f>'Cover Sheet'!$B$6</f>
        <v>[insert CPA name]</v>
      </c>
      <c r="F2188" s="88" t="str">
        <f>'Cover Sheet'!$B$8</f>
        <v>[insert CPA license number]</v>
      </c>
      <c r="G2188" s="88" t="str">
        <f>'Cover Sheet'!$D$6</f>
        <v>[insert direct email address]</v>
      </c>
      <c r="H2188" s="88" t="str">
        <f>'Cover Sheet'!$D$8</f>
        <v>[insert direct phone number]</v>
      </c>
      <c r="I2188" s="88" t="str">
        <f>'Cover Sheet'!$D$10</f>
        <v>[insert firm mailing address]</v>
      </c>
      <c r="J2188" s="88" t="str">
        <f>'Licensee Info'!$E$2</f>
        <v>Report not attested to correctly</v>
      </c>
      <c r="K2188" s="91" t="s">
        <v>310</v>
      </c>
      <c r="L2188" s="91">
        <v>1</v>
      </c>
      <c r="M2188" s="91">
        <v>2</v>
      </c>
      <c r="N2188" s="91">
        <v>13</v>
      </c>
      <c r="O2188" s="91">
        <v>10</v>
      </c>
      <c r="P2188" s="91"/>
      <c r="Q2188" s="91"/>
      <c r="R2188" s="91" t="str">
        <f ca="1">'E6 - Other Vendors'!$C$387</f>
        <v>[Autofilled based on inputs from part 1]</v>
      </c>
      <c r="S2188" s="91">
        <v>0</v>
      </c>
      <c r="T2188" s="91">
        <v>0</v>
      </c>
      <c r="U2188" s="91">
        <v>0</v>
      </c>
      <c r="V2188" s="91">
        <v>0</v>
      </c>
      <c r="W2188" s="91">
        <v>0</v>
      </c>
      <c r="X2188" s="91">
        <v>0</v>
      </c>
      <c r="Y2188" s="91">
        <v>0</v>
      </c>
      <c r="Z2188" s="91">
        <v>0</v>
      </c>
      <c r="AA2188" s="91">
        <v>0</v>
      </c>
      <c r="AB2188" s="91">
        <v>0</v>
      </c>
      <c r="AC2188" s="91">
        <v>0</v>
      </c>
      <c r="AD2188" s="91">
        <v>0</v>
      </c>
      <c r="AE2188" s="91"/>
      <c r="AF2188" s="91"/>
      <c r="AG2188" s="91"/>
      <c r="AH2188" s="91"/>
      <c r="AJ2188" cm="1">
        <f t="array" aca="1" ref="AJ2188" ca="1">IF(OR(COUNTIF(R2188,$AZ$2:$AZ$19)),0,1)</f>
        <v>0</v>
      </c>
      <c r="AK2188" cm="1">
        <f t="array" ref="AK2188">IF(OR(COUNTIF(S2188,$AZ$2:$AZ$19)),0,1)</f>
        <v>0</v>
      </c>
      <c r="AL2188" cm="1">
        <f t="array" ref="AL2188">IF(OR(COUNTIF(T2188,$AZ$2:$AZ$19)),0,1)</f>
        <v>0</v>
      </c>
      <c r="AM2188" cm="1">
        <f t="array" ref="AM2188">IF(OR(COUNTIF(U2188,$AZ$2:$AZ$19)),0,1)</f>
        <v>0</v>
      </c>
      <c r="AN2188" cm="1">
        <f t="array" ref="AN2188">IF(OR(COUNTIF(V2188,$AZ$2:$AZ$19)),0,1)</f>
        <v>0</v>
      </c>
      <c r="AO2188" cm="1">
        <f t="array" ref="AO2188">IF(OR(COUNTIF(W2188,$AZ$2:$AZ$19)),0,1)</f>
        <v>0</v>
      </c>
      <c r="AP2188" cm="1">
        <f t="array" ref="AP2188">IF(OR(COUNTIF(X2188,$AZ$2:$AZ$19)),0,1)</f>
        <v>0</v>
      </c>
      <c r="AQ2188" cm="1">
        <f t="array" ref="AQ2188">IF(OR(COUNTIF(Y2188,$AZ$2:$AZ$19)),0,1)</f>
        <v>0</v>
      </c>
      <c r="AR2188" cm="1">
        <f t="array" ref="AR2188">IF(OR(COUNTIF(Z2188,$AZ$2:$AZ$19)),0,1)</f>
        <v>0</v>
      </c>
      <c r="AS2188" cm="1">
        <f t="array" ref="AS2188">IF(OR(COUNTIF(AA2188,$AZ$2:$AZ$19)),0,1)</f>
        <v>0</v>
      </c>
      <c r="AT2188" cm="1">
        <f t="array" ref="AT2188">IF(OR(COUNTIF(AB2188,$AZ$2:$AZ$19)),0,1)</f>
        <v>0</v>
      </c>
      <c r="AU2188" cm="1">
        <f t="array" ref="AU2188">IF(OR(COUNTIF(AC2188,$AZ$2:$AZ$19)),0,1)</f>
        <v>0</v>
      </c>
      <c r="AV2188" cm="1">
        <f t="array" ref="AV2188">IF(OR(COUNTIF(AD2188,$AZ$2:$AZ$19)),0,1)</f>
        <v>0</v>
      </c>
      <c r="AX2188">
        <f t="shared" ca="1" si="38"/>
        <v>0</v>
      </c>
    </row>
    <row r="2189" spans="1:50" x14ac:dyDescent="0.3">
      <c r="A2189" s="92" t="str" cm="1">
        <f t="array" aca="1" ref="A2189" ca="1">IF(AX2189&gt;0,'Licensee Info'!$A$2:$A$2,"#N/A")</f>
        <v>#N/A</v>
      </c>
      <c r="B2189" s="88" t="str">
        <f>'Cover Sheet'!$A$3</f>
        <v>[insert AFS Reporting Period]</v>
      </c>
      <c r="C2189" s="88" t="str">
        <f>'Cover Sheet'!$D$3</f>
        <v>[insert all medical and adult-use license record numbers covered by this AFS]</v>
      </c>
      <c r="D2189" s="88" t="str">
        <f>'Cover Sheet'!$A$6</f>
        <v>[insert name of firm]</v>
      </c>
      <c r="E2189" s="88" t="str">
        <f>'Cover Sheet'!$B$6</f>
        <v>[insert CPA name]</v>
      </c>
      <c r="F2189" s="88" t="str">
        <f>'Cover Sheet'!$B$8</f>
        <v>[insert CPA license number]</v>
      </c>
      <c r="G2189" s="88" t="str">
        <f>'Cover Sheet'!$D$6</f>
        <v>[insert direct email address]</v>
      </c>
      <c r="H2189" s="88" t="str">
        <f>'Cover Sheet'!$D$8</f>
        <v>[insert direct phone number]</v>
      </c>
      <c r="I2189" s="88" t="str">
        <f>'Cover Sheet'!$D$10</f>
        <v>[insert firm mailing address]</v>
      </c>
      <c r="J2189" s="88" t="str">
        <f>'Licensee Info'!$E$2</f>
        <v>Report not attested to correctly</v>
      </c>
      <c r="K2189" t="s">
        <v>310</v>
      </c>
      <c r="L2189">
        <v>1</v>
      </c>
      <c r="M2189">
        <v>2</v>
      </c>
      <c r="N2189">
        <v>13</v>
      </c>
      <c r="O2189">
        <v>11</v>
      </c>
      <c r="R2189" t="str">
        <f ca="1">'E6 - Other Vendors'!$C$387</f>
        <v>[Autofilled based on inputs from part 1]</v>
      </c>
      <c r="S2189">
        <v>0</v>
      </c>
      <c r="T2189">
        <v>0</v>
      </c>
      <c r="U2189">
        <v>0</v>
      </c>
      <c r="V2189">
        <v>0</v>
      </c>
      <c r="W2189">
        <v>0</v>
      </c>
      <c r="X2189">
        <v>0</v>
      </c>
      <c r="Y2189">
        <v>0</v>
      </c>
      <c r="Z2189">
        <v>0</v>
      </c>
      <c r="AA2189">
        <v>0</v>
      </c>
      <c r="AB2189">
        <v>0</v>
      </c>
      <c r="AC2189">
        <v>0</v>
      </c>
      <c r="AD2189">
        <v>0</v>
      </c>
      <c r="AJ2189" cm="1">
        <f t="array" aca="1" ref="AJ2189" ca="1">IF(OR(COUNTIF(R2189,$AZ$2:$AZ$19)),0,1)</f>
        <v>0</v>
      </c>
      <c r="AK2189" cm="1">
        <f t="array" ref="AK2189">IF(OR(COUNTIF(S2189,$AZ$2:$AZ$19)),0,1)</f>
        <v>0</v>
      </c>
      <c r="AL2189" cm="1">
        <f t="array" ref="AL2189">IF(OR(COUNTIF(T2189,$AZ$2:$AZ$19)),0,1)</f>
        <v>0</v>
      </c>
      <c r="AM2189" cm="1">
        <f t="array" ref="AM2189">IF(OR(COUNTIF(U2189,$AZ$2:$AZ$19)),0,1)</f>
        <v>0</v>
      </c>
      <c r="AN2189" cm="1">
        <f t="array" ref="AN2189">IF(OR(COUNTIF(V2189,$AZ$2:$AZ$19)),0,1)</f>
        <v>0</v>
      </c>
      <c r="AO2189" cm="1">
        <f t="array" ref="AO2189">IF(OR(COUNTIF(W2189,$AZ$2:$AZ$19)),0,1)</f>
        <v>0</v>
      </c>
      <c r="AP2189" cm="1">
        <f t="array" ref="AP2189">IF(OR(COUNTIF(X2189,$AZ$2:$AZ$19)),0,1)</f>
        <v>0</v>
      </c>
      <c r="AQ2189" cm="1">
        <f t="array" ref="AQ2189">IF(OR(COUNTIF(Y2189,$AZ$2:$AZ$19)),0,1)</f>
        <v>0</v>
      </c>
      <c r="AR2189" cm="1">
        <f t="array" ref="AR2189">IF(OR(COUNTIF(Z2189,$AZ$2:$AZ$19)),0,1)</f>
        <v>0</v>
      </c>
      <c r="AS2189" cm="1">
        <f t="array" ref="AS2189">IF(OR(COUNTIF(AA2189,$AZ$2:$AZ$19)),0,1)</f>
        <v>0</v>
      </c>
      <c r="AT2189" cm="1">
        <f t="array" ref="AT2189">IF(OR(COUNTIF(AB2189,$AZ$2:$AZ$19)),0,1)</f>
        <v>0</v>
      </c>
      <c r="AU2189" cm="1">
        <f t="array" ref="AU2189">IF(OR(COUNTIF(AC2189,$AZ$2:$AZ$19)),0,1)</f>
        <v>0</v>
      </c>
      <c r="AV2189" cm="1">
        <f t="array" ref="AV2189">IF(OR(COUNTIF(AD2189,$AZ$2:$AZ$19)),0,1)</f>
        <v>0</v>
      </c>
      <c r="AX2189">
        <f t="shared" ca="1" si="38"/>
        <v>0</v>
      </c>
    </row>
    <row r="2190" spans="1:50" x14ac:dyDescent="0.3">
      <c r="A2190" s="88" t="str" cm="1">
        <f t="array" aca="1" ref="A2190" ca="1">IF(AX2190&gt;0,'Licensee Info'!$A$2:$A$2,"#N/A")</f>
        <v>#N/A</v>
      </c>
      <c r="B2190" s="88" t="str">
        <f>'Cover Sheet'!$A$3</f>
        <v>[insert AFS Reporting Period]</v>
      </c>
      <c r="C2190" s="88" t="str">
        <f>'Cover Sheet'!$D$3</f>
        <v>[insert all medical and adult-use license record numbers covered by this AFS]</v>
      </c>
      <c r="D2190" s="88" t="str">
        <f>'Cover Sheet'!$A$6</f>
        <v>[insert name of firm]</v>
      </c>
      <c r="E2190" s="88" t="str">
        <f>'Cover Sheet'!$B$6</f>
        <v>[insert CPA name]</v>
      </c>
      <c r="F2190" s="88" t="str">
        <f>'Cover Sheet'!$B$8</f>
        <v>[insert CPA license number]</v>
      </c>
      <c r="G2190" s="88" t="str">
        <f>'Cover Sheet'!$D$6</f>
        <v>[insert direct email address]</v>
      </c>
      <c r="H2190" s="88" t="str">
        <f>'Cover Sheet'!$D$8</f>
        <v>[insert direct phone number]</v>
      </c>
      <c r="I2190" s="88" t="str">
        <f>'Cover Sheet'!$D$10</f>
        <v>[insert firm mailing address]</v>
      </c>
      <c r="J2190" s="88" t="str">
        <f>'Licensee Info'!$E$2</f>
        <v>Report not attested to correctly</v>
      </c>
      <c r="K2190" s="91" t="s">
        <v>310</v>
      </c>
      <c r="L2190" s="91">
        <v>1</v>
      </c>
      <c r="M2190" s="91">
        <v>2</v>
      </c>
      <c r="N2190" s="91">
        <v>13</v>
      </c>
      <c r="O2190" s="91">
        <v>12</v>
      </c>
      <c r="P2190" s="91"/>
      <c r="Q2190" s="91"/>
      <c r="R2190" s="91" t="str">
        <f ca="1">'E6 - Other Vendors'!$C$387</f>
        <v>[Autofilled based on inputs from part 1]</v>
      </c>
      <c r="S2190" s="91">
        <v>0</v>
      </c>
      <c r="T2190" s="91">
        <v>0</v>
      </c>
      <c r="U2190" s="91">
        <v>0</v>
      </c>
      <c r="V2190" s="91">
        <v>0</v>
      </c>
      <c r="W2190" s="91">
        <v>0</v>
      </c>
      <c r="X2190" s="91">
        <v>0</v>
      </c>
      <c r="Y2190" s="91">
        <v>0</v>
      </c>
      <c r="Z2190" s="91">
        <v>0</v>
      </c>
      <c r="AA2190" s="91">
        <v>0</v>
      </c>
      <c r="AB2190" s="91">
        <v>0</v>
      </c>
      <c r="AC2190" s="91">
        <v>0</v>
      </c>
      <c r="AD2190" s="91">
        <v>0</v>
      </c>
      <c r="AE2190" s="91"/>
      <c r="AF2190" s="91"/>
      <c r="AG2190" s="91"/>
      <c r="AH2190" s="91"/>
      <c r="AJ2190" cm="1">
        <f t="array" aca="1" ref="AJ2190" ca="1">IF(OR(COUNTIF(R2190,$AZ$2:$AZ$19)),0,1)</f>
        <v>0</v>
      </c>
      <c r="AK2190" cm="1">
        <f t="array" ref="AK2190">IF(OR(COUNTIF(S2190,$AZ$2:$AZ$19)),0,1)</f>
        <v>0</v>
      </c>
      <c r="AL2190" cm="1">
        <f t="array" ref="AL2190">IF(OR(COUNTIF(T2190,$AZ$2:$AZ$19)),0,1)</f>
        <v>0</v>
      </c>
      <c r="AM2190" cm="1">
        <f t="array" ref="AM2190">IF(OR(COUNTIF(U2190,$AZ$2:$AZ$19)),0,1)</f>
        <v>0</v>
      </c>
      <c r="AN2190" cm="1">
        <f t="array" ref="AN2190">IF(OR(COUNTIF(V2190,$AZ$2:$AZ$19)),0,1)</f>
        <v>0</v>
      </c>
      <c r="AO2190" cm="1">
        <f t="array" ref="AO2190">IF(OR(COUNTIF(W2190,$AZ$2:$AZ$19)),0,1)</f>
        <v>0</v>
      </c>
      <c r="AP2190" cm="1">
        <f t="array" ref="AP2190">IF(OR(COUNTIF(X2190,$AZ$2:$AZ$19)),0,1)</f>
        <v>0</v>
      </c>
      <c r="AQ2190" cm="1">
        <f t="array" ref="AQ2190">IF(OR(COUNTIF(Y2190,$AZ$2:$AZ$19)),0,1)</f>
        <v>0</v>
      </c>
      <c r="AR2190" cm="1">
        <f t="array" ref="AR2190">IF(OR(COUNTIF(Z2190,$AZ$2:$AZ$19)),0,1)</f>
        <v>0</v>
      </c>
      <c r="AS2190" cm="1">
        <f t="array" ref="AS2190">IF(OR(COUNTIF(AA2190,$AZ$2:$AZ$19)),0,1)</f>
        <v>0</v>
      </c>
      <c r="AT2190" cm="1">
        <f t="array" ref="AT2190">IF(OR(COUNTIF(AB2190,$AZ$2:$AZ$19)),0,1)</f>
        <v>0</v>
      </c>
      <c r="AU2190" cm="1">
        <f t="array" ref="AU2190">IF(OR(COUNTIF(AC2190,$AZ$2:$AZ$19)),0,1)</f>
        <v>0</v>
      </c>
      <c r="AV2190" cm="1">
        <f t="array" ref="AV2190">IF(OR(COUNTIF(AD2190,$AZ$2:$AZ$19)),0,1)</f>
        <v>0</v>
      </c>
      <c r="AX2190">
        <f t="shared" ca="1" si="38"/>
        <v>0</v>
      </c>
    </row>
    <row r="2191" spans="1:50" x14ac:dyDescent="0.3">
      <c r="A2191" s="92" t="str" cm="1">
        <f t="array" ref="A2191">IF(AX2191&gt;0,'Licensee Info'!$A$2:$A$2,"#N/A")</f>
        <v>#N/A</v>
      </c>
      <c r="B2191" s="88" t="str">
        <f>'Cover Sheet'!$A$3</f>
        <v>[insert AFS Reporting Period]</v>
      </c>
      <c r="C2191" s="88" t="str">
        <f>'Cover Sheet'!$D$3</f>
        <v>[insert all medical and adult-use license record numbers covered by this AFS]</v>
      </c>
      <c r="D2191" s="88" t="str">
        <f>'Cover Sheet'!$A$6</f>
        <v>[insert name of firm]</v>
      </c>
      <c r="E2191" s="88" t="str">
        <f>'Cover Sheet'!$B$6</f>
        <v>[insert CPA name]</v>
      </c>
      <c r="F2191" s="88" t="str">
        <f>'Cover Sheet'!$B$8</f>
        <v>[insert CPA license number]</v>
      </c>
      <c r="G2191" s="88" t="str">
        <f>'Cover Sheet'!$D$6</f>
        <v>[insert direct email address]</v>
      </c>
      <c r="H2191" s="88" t="str">
        <f>'Cover Sheet'!$D$8</f>
        <v>[insert direct phone number]</v>
      </c>
      <c r="I2191" s="88" t="str">
        <f>'Cover Sheet'!$D$10</f>
        <v>[insert firm mailing address]</v>
      </c>
      <c r="J2191" s="88" t="str">
        <f>'Licensee Info'!$E$2</f>
        <v>Report not attested to correctly</v>
      </c>
      <c r="K2191" t="s">
        <v>310</v>
      </c>
      <c r="L2191">
        <v>1</v>
      </c>
      <c r="M2191" t="s">
        <v>284</v>
      </c>
      <c r="N2191">
        <v>13</v>
      </c>
      <c r="O2191">
        <v>1</v>
      </c>
      <c r="R2191" cm="1">
        <f t="array" ref="R2191:W2200">'E6 - Other Vendors'!$A$403:$F$412</f>
        <v>0</v>
      </c>
      <c r="S2191">
        <v>0</v>
      </c>
      <c r="T2191">
        <v>0</v>
      </c>
      <c r="U2191">
        <v>0</v>
      </c>
      <c r="V2191">
        <v>0</v>
      </c>
      <c r="W2191">
        <v>0</v>
      </c>
      <c r="X2191">
        <v>0</v>
      </c>
      <c r="Y2191">
        <v>0</v>
      </c>
      <c r="Z2191">
        <v>0</v>
      </c>
      <c r="AA2191">
        <v>0</v>
      </c>
      <c r="AB2191">
        <v>0</v>
      </c>
      <c r="AC2191">
        <v>0</v>
      </c>
      <c r="AD2191">
        <v>0</v>
      </c>
      <c r="AJ2191" cm="1">
        <f t="array" ref="AJ2191">IF(OR(COUNTIF(R2191,$AZ$2:$AZ$19)),0,1)</f>
        <v>0</v>
      </c>
      <c r="AK2191" cm="1">
        <f t="array" ref="AK2191">IF(OR(COUNTIF(S2191,$AZ$2:$AZ$19)),0,1)</f>
        <v>0</v>
      </c>
      <c r="AL2191" cm="1">
        <f t="array" ref="AL2191">IF(OR(COUNTIF(T2191,$AZ$2:$AZ$19)),0,1)</f>
        <v>0</v>
      </c>
      <c r="AM2191" cm="1">
        <f t="array" ref="AM2191">IF(OR(COUNTIF(U2191,$AZ$2:$AZ$19)),0,1)</f>
        <v>0</v>
      </c>
      <c r="AN2191" cm="1">
        <f t="array" ref="AN2191">IF(OR(COUNTIF(V2191,$AZ$2:$AZ$19)),0,1)</f>
        <v>0</v>
      </c>
      <c r="AO2191" cm="1">
        <f t="array" ref="AO2191">IF(OR(COUNTIF(W2191,$AZ$2:$AZ$19)),0,1)</f>
        <v>0</v>
      </c>
      <c r="AP2191" cm="1">
        <f t="array" ref="AP2191">IF(OR(COUNTIF(X2191,$AZ$2:$AZ$19)),0,1)</f>
        <v>0</v>
      </c>
      <c r="AQ2191" cm="1">
        <f t="array" ref="AQ2191">IF(OR(COUNTIF(Y2191,$AZ$2:$AZ$19)),0,1)</f>
        <v>0</v>
      </c>
      <c r="AR2191" cm="1">
        <f t="array" ref="AR2191">IF(OR(COUNTIF(Z2191,$AZ$2:$AZ$19)),0,1)</f>
        <v>0</v>
      </c>
      <c r="AS2191" cm="1">
        <f t="array" ref="AS2191">IF(OR(COUNTIF(AA2191,$AZ$2:$AZ$19)),0,1)</f>
        <v>0</v>
      </c>
      <c r="AT2191" cm="1">
        <f t="array" ref="AT2191">IF(OR(COUNTIF(AB2191,$AZ$2:$AZ$19)),0,1)</f>
        <v>0</v>
      </c>
      <c r="AU2191" cm="1">
        <f t="array" ref="AU2191">IF(OR(COUNTIF(AC2191,$AZ$2:$AZ$19)),0,1)</f>
        <v>0</v>
      </c>
      <c r="AV2191" cm="1">
        <f t="array" ref="AV2191">IF(OR(COUNTIF(AD2191,$AZ$2:$AZ$19)),0,1)</f>
        <v>0</v>
      </c>
      <c r="AX2191">
        <f t="shared" ref="AX2191:AX2254" si="39">SUM(AJ2191:AV2191)</f>
        <v>0</v>
      </c>
    </row>
    <row r="2192" spans="1:50" x14ac:dyDescent="0.3">
      <c r="A2192" s="88" t="str" cm="1">
        <f t="array" ref="A2192">IF(AX2192&gt;0,'Licensee Info'!$A$2:$A$2,"#N/A")</f>
        <v>#N/A</v>
      </c>
      <c r="B2192" s="88" t="str">
        <f>'Cover Sheet'!$A$3</f>
        <v>[insert AFS Reporting Period]</v>
      </c>
      <c r="C2192" s="88" t="str">
        <f>'Cover Sheet'!$D$3</f>
        <v>[insert all medical and adult-use license record numbers covered by this AFS]</v>
      </c>
      <c r="D2192" s="88" t="str">
        <f>'Cover Sheet'!$A$6</f>
        <v>[insert name of firm]</v>
      </c>
      <c r="E2192" s="88" t="str">
        <f>'Cover Sheet'!$B$6</f>
        <v>[insert CPA name]</v>
      </c>
      <c r="F2192" s="88" t="str">
        <f>'Cover Sheet'!$B$8</f>
        <v>[insert CPA license number]</v>
      </c>
      <c r="G2192" s="88" t="str">
        <f>'Cover Sheet'!$D$6</f>
        <v>[insert direct email address]</v>
      </c>
      <c r="H2192" s="88" t="str">
        <f>'Cover Sheet'!$D$8</f>
        <v>[insert direct phone number]</v>
      </c>
      <c r="I2192" s="88" t="str">
        <f>'Cover Sheet'!$D$10</f>
        <v>[insert firm mailing address]</v>
      </c>
      <c r="J2192" s="88" t="str">
        <f>'Licensee Info'!$E$2</f>
        <v>Report not attested to correctly</v>
      </c>
      <c r="K2192" s="91" t="s">
        <v>310</v>
      </c>
      <c r="L2192" s="91">
        <v>1</v>
      </c>
      <c r="M2192" s="91" t="s">
        <v>284</v>
      </c>
      <c r="N2192" s="91">
        <v>13</v>
      </c>
      <c r="O2192" s="91">
        <v>2</v>
      </c>
      <c r="P2192" s="91"/>
      <c r="Q2192" s="91"/>
      <c r="R2192" s="91">
        <v>0</v>
      </c>
      <c r="S2192" s="91">
        <v>0</v>
      </c>
      <c r="T2192" s="91">
        <v>0</v>
      </c>
      <c r="U2192" s="91">
        <v>0</v>
      </c>
      <c r="V2192" s="91">
        <v>0</v>
      </c>
      <c r="W2192" s="91">
        <v>0</v>
      </c>
      <c r="X2192" s="91">
        <v>0</v>
      </c>
      <c r="Y2192" s="91">
        <v>0</v>
      </c>
      <c r="Z2192" s="91">
        <v>0</v>
      </c>
      <c r="AA2192" s="91">
        <v>0</v>
      </c>
      <c r="AB2192" s="91">
        <v>0</v>
      </c>
      <c r="AC2192" s="91">
        <v>0</v>
      </c>
      <c r="AD2192" s="91">
        <v>0</v>
      </c>
      <c r="AE2192" s="91"/>
      <c r="AF2192" s="91"/>
      <c r="AG2192" s="91"/>
      <c r="AH2192" s="91"/>
      <c r="AJ2192" cm="1">
        <f t="array" ref="AJ2192">IF(OR(COUNTIF(R2192,$AZ$2:$AZ$19)),0,1)</f>
        <v>0</v>
      </c>
      <c r="AK2192" cm="1">
        <f t="array" ref="AK2192">IF(OR(COUNTIF(S2192,$AZ$2:$AZ$19)),0,1)</f>
        <v>0</v>
      </c>
      <c r="AL2192" cm="1">
        <f t="array" ref="AL2192">IF(OR(COUNTIF(T2192,$AZ$2:$AZ$19)),0,1)</f>
        <v>0</v>
      </c>
      <c r="AM2192" cm="1">
        <f t="array" ref="AM2192">IF(OR(COUNTIF(U2192,$AZ$2:$AZ$19)),0,1)</f>
        <v>0</v>
      </c>
      <c r="AN2192" cm="1">
        <f t="array" ref="AN2192">IF(OR(COUNTIF(V2192,$AZ$2:$AZ$19)),0,1)</f>
        <v>0</v>
      </c>
      <c r="AO2192" cm="1">
        <f t="array" ref="AO2192">IF(OR(COUNTIF(W2192,$AZ$2:$AZ$19)),0,1)</f>
        <v>0</v>
      </c>
      <c r="AP2192" cm="1">
        <f t="array" ref="AP2192">IF(OR(COUNTIF(X2192,$AZ$2:$AZ$19)),0,1)</f>
        <v>0</v>
      </c>
      <c r="AQ2192" cm="1">
        <f t="array" ref="AQ2192">IF(OR(COUNTIF(Y2192,$AZ$2:$AZ$19)),0,1)</f>
        <v>0</v>
      </c>
      <c r="AR2192" cm="1">
        <f t="array" ref="AR2192">IF(OR(COUNTIF(Z2192,$AZ$2:$AZ$19)),0,1)</f>
        <v>0</v>
      </c>
      <c r="AS2192" cm="1">
        <f t="array" ref="AS2192">IF(OR(COUNTIF(AA2192,$AZ$2:$AZ$19)),0,1)</f>
        <v>0</v>
      </c>
      <c r="AT2192" cm="1">
        <f t="array" ref="AT2192">IF(OR(COUNTIF(AB2192,$AZ$2:$AZ$19)),0,1)</f>
        <v>0</v>
      </c>
      <c r="AU2192" cm="1">
        <f t="array" ref="AU2192">IF(OR(COUNTIF(AC2192,$AZ$2:$AZ$19)),0,1)</f>
        <v>0</v>
      </c>
      <c r="AV2192" cm="1">
        <f t="array" ref="AV2192">IF(OR(COUNTIF(AD2192,$AZ$2:$AZ$19)),0,1)</f>
        <v>0</v>
      </c>
      <c r="AX2192">
        <f t="shared" si="39"/>
        <v>0</v>
      </c>
    </row>
    <row r="2193" spans="1:50" x14ac:dyDescent="0.3">
      <c r="A2193" s="92" t="str" cm="1">
        <f t="array" ref="A2193">IF(AX2193&gt;0,'Licensee Info'!$A$2:$A$2,"#N/A")</f>
        <v>#N/A</v>
      </c>
      <c r="B2193" s="88" t="str">
        <f>'Cover Sheet'!$A$3</f>
        <v>[insert AFS Reporting Period]</v>
      </c>
      <c r="C2193" s="88" t="str">
        <f>'Cover Sheet'!$D$3</f>
        <v>[insert all medical and adult-use license record numbers covered by this AFS]</v>
      </c>
      <c r="D2193" s="88" t="str">
        <f>'Cover Sheet'!$A$6</f>
        <v>[insert name of firm]</v>
      </c>
      <c r="E2193" s="88" t="str">
        <f>'Cover Sheet'!$B$6</f>
        <v>[insert CPA name]</v>
      </c>
      <c r="F2193" s="88" t="str">
        <f>'Cover Sheet'!$B$8</f>
        <v>[insert CPA license number]</v>
      </c>
      <c r="G2193" s="88" t="str">
        <f>'Cover Sheet'!$D$6</f>
        <v>[insert direct email address]</v>
      </c>
      <c r="H2193" s="88" t="str">
        <f>'Cover Sheet'!$D$8</f>
        <v>[insert direct phone number]</v>
      </c>
      <c r="I2193" s="88" t="str">
        <f>'Cover Sheet'!$D$10</f>
        <v>[insert firm mailing address]</v>
      </c>
      <c r="J2193" s="88" t="str">
        <f>'Licensee Info'!$E$2</f>
        <v>Report not attested to correctly</v>
      </c>
      <c r="K2193" t="s">
        <v>310</v>
      </c>
      <c r="L2193">
        <v>1</v>
      </c>
      <c r="M2193" t="s">
        <v>284</v>
      </c>
      <c r="N2193">
        <v>13</v>
      </c>
      <c r="O2193">
        <v>3</v>
      </c>
      <c r="R2193">
        <v>0</v>
      </c>
      <c r="S2193">
        <v>0</v>
      </c>
      <c r="T2193">
        <v>0</v>
      </c>
      <c r="U2193">
        <v>0</v>
      </c>
      <c r="V2193">
        <v>0</v>
      </c>
      <c r="W2193">
        <v>0</v>
      </c>
      <c r="X2193">
        <v>0</v>
      </c>
      <c r="Y2193">
        <v>0</v>
      </c>
      <c r="Z2193">
        <v>0</v>
      </c>
      <c r="AA2193">
        <v>0</v>
      </c>
      <c r="AB2193">
        <v>0</v>
      </c>
      <c r="AC2193">
        <v>0</v>
      </c>
      <c r="AD2193">
        <v>0</v>
      </c>
      <c r="AJ2193" cm="1">
        <f t="array" ref="AJ2193">IF(OR(COUNTIF(R2193,$AZ$2:$AZ$19)),0,1)</f>
        <v>0</v>
      </c>
      <c r="AK2193" cm="1">
        <f t="array" ref="AK2193">IF(OR(COUNTIF(S2193,$AZ$2:$AZ$19)),0,1)</f>
        <v>0</v>
      </c>
      <c r="AL2193" cm="1">
        <f t="array" ref="AL2193">IF(OR(COUNTIF(T2193,$AZ$2:$AZ$19)),0,1)</f>
        <v>0</v>
      </c>
      <c r="AM2193" cm="1">
        <f t="array" ref="AM2193">IF(OR(COUNTIF(U2193,$AZ$2:$AZ$19)),0,1)</f>
        <v>0</v>
      </c>
      <c r="AN2193" cm="1">
        <f t="array" ref="AN2193">IF(OR(COUNTIF(V2193,$AZ$2:$AZ$19)),0,1)</f>
        <v>0</v>
      </c>
      <c r="AO2193" cm="1">
        <f t="array" ref="AO2193">IF(OR(COUNTIF(W2193,$AZ$2:$AZ$19)),0,1)</f>
        <v>0</v>
      </c>
      <c r="AP2193" cm="1">
        <f t="array" ref="AP2193">IF(OR(COUNTIF(X2193,$AZ$2:$AZ$19)),0,1)</f>
        <v>0</v>
      </c>
      <c r="AQ2193" cm="1">
        <f t="array" ref="AQ2193">IF(OR(COUNTIF(Y2193,$AZ$2:$AZ$19)),0,1)</f>
        <v>0</v>
      </c>
      <c r="AR2193" cm="1">
        <f t="array" ref="AR2193">IF(OR(COUNTIF(Z2193,$AZ$2:$AZ$19)),0,1)</f>
        <v>0</v>
      </c>
      <c r="AS2193" cm="1">
        <f t="array" ref="AS2193">IF(OR(COUNTIF(AA2193,$AZ$2:$AZ$19)),0,1)</f>
        <v>0</v>
      </c>
      <c r="AT2193" cm="1">
        <f t="array" ref="AT2193">IF(OR(COUNTIF(AB2193,$AZ$2:$AZ$19)),0,1)</f>
        <v>0</v>
      </c>
      <c r="AU2193" cm="1">
        <f t="array" ref="AU2193">IF(OR(COUNTIF(AC2193,$AZ$2:$AZ$19)),0,1)</f>
        <v>0</v>
      </c>
      <c r="AV2193" cm="1">
        <f t="array" ref="AV2193">IF(OR(COUNTIF(AD2193,$AZ$2:$AZ$19)),0,1)</f>
        <v>0</v>
      </c>
      <c r="AX2193">
        <f t="shared" si="39"/>
        <v>0</v>
      </c>
    </row>
    <row r="2194" spans="1:50" x14ac:dyDescent="0.3">
      <c r="A2194" s="88" t="str" cm="1">
        <f t="array" ref="A2194">IF(AX2194&gt;0,'Licensee Info'!$A$2:$A$2,"#N/A")</f>
        <v>#N/A</v>
      </c>
      <c r="B2194" s="88" t="str">
        <f>'Cover Sheet'!$A$3</f>
        <v>[insert AFS Reporting Period]</v>
      </c>
      <c r="C2194" s="88" t="str">
        <f>'Cover Sheet'!$D$3</f>
        <v>[insert all medical and adult-use license record numbers covered by this AFS]</v>
      </c>
      <c r="D2194" s="88" t="str">
        <f>'Cover Sheet'!$A$6</f>
        <v>[insert name of firm]</v>
      </c>
      <c r="E2194" s="88" t="str">
        <f>'Cover Sheet'!$B$6</f>
        <v>[insert CPA name]</v>
      </c>
      <c r="F2194" s="88" t="str">
        <f>'Cover Sheet'!$B$8</f>
        <v>[insert CPA license number]</v>
      </c>
      <c r="G2194" s="88" t="str">
        <f>'Cover Sheet'!$D$6</f>
        <v>[insert direct email address]</v>
      </c>
      <c r="H2194" s="88" t="str">
        <f>'Cover Sheet'!$D$8</f>
        <v>[insert direct phone number]</v>
      </c>
      <c r="I2194" s="88" t="str">
        <f>'Cover Sheet'!$D$10</f>
        <v>[insert firm mailing address]</v>
      </c>
      <c r="J2194" s="88" t="str">
        <f>'Licensee Info'!$E$2</f>
        <v>Report not attested to correctly</v>
      </c>
      <c r="K2194" s="91" t="s">
        <v>310</v>
      </c>
      <c r="L2194" s="91">
        <v>1</v>
      </c>
      <c r="M2194" s="91" t="s">
        <v>284</v>
      </c>
      <c r="N2194" s="91">
        <v>13</v>
      </c>
      <c r="O2194" s="91">
        <v>4</v>
      </c>
      <c r="P2194" s="91"/>
      <c r="Q2194" s="91"/>
      <c r="R2194" s="91">
        <v>0</v>
      </c>
      <c r="S2194" s="91">
        <v>0</v>
      </c>
      <c r="T2194" s="91">
        <v>0</v>
      </c>
      <c r="U2194" s="91">
        <v>0</v>
      </c>
      <c r="V2194" s="91">
        <v>0</v>
      </c>
      <c r="W2194" s="91">
        <v>0</v>
      </c>
      <c r="X2194" s="91">
        <v>0</v>
      </c>
      <c r="Y2194" s="91">
        <v>0</v>
      </c>
      <c r="Z2194" s="91">
        <v>0</v>
      </c>
      <c r="AA2194" s="91">
        <v>0</v>
      </c>
      <c r="AB2194" s="91">
        <v>0</v>
      </c>
      <c r="AC2194" s="91">
        <v>0</v>
      </c>
      <c r="AD2194" s="91">
        <v>0</v>
      </c>
      <c r="AE2194" s="91"/>
      <c r="AF2194" s="91"/>
      <c r="AG2194" s="91"/>
      <c r="AH2194" s="91"/>
      <c r="AJ2194" cm="1">
        <f t="array" ref="AJ2194">IF(OR(COUNTIF(R2194,$AZ$2:$AZ$19)),0,1)</f>
        <v>0</v>
      </c>
      <c r="AK2194" cm="1">
        <f t="array" ref="AK2194">IF(OR(COUNTIF(S2194,$AZ$2:$AZ$19)),0,1)</f>
        <v>0</v>
      </c>
      <c r="AL2194" cm="1">
        <f t="array" ref="AL2194">IF(OR(COUNTIF(T2194,$AZ$2:$AZ$19)),0,1)</f>
        <v>0</v>
      </c>
      <c r="AM2194" cm="1">
        <f t="array" ref="AM2194">IF(OR(COUNTIF(U2194,$AZ$2:$AZ$19)),0,1)</f>
        <v>0</v>
      </c>
      <c r="AN2194" cm="1">
        <f t="array" ref="AN2194">IF(OR(COUNTIF(V2194,$AZ$2:$AZ$19)),0,1)</f>
        <v>0</v>
      </c>
      <c r="AO2194" cm="1">
        <f t="array" ref="AO2194">IF(OR(COUNTIF(W2194,$AZ$2:$AZ$19)),0,1)</f>
        <v>0</v>
      </c>
      <c r="AP2194" cm="1">
        <f t="array" ref="AP2194">IF(OR(COUNTIF(X2194,$AZ$2:$AZ$19)),0,1)</f>
        <v>0</v>
      </c>
      <c r="AQ2194" cm="1">
        <f t="array" ref="AQ2194">IF(OR(COUNTIF(Y2194,$AZ$2:$AZ$19)),0,1)</f>
        <v>0</v>
      </c>
      <c r="AR2194" cm="1">
        <f t="array" ref="AR2194">IF(OR(COUNTIF(Z2194,$AZ$2:$AZ$19)),0,1)</f>
        <v>0</v>
      </c>
      <c r="AS2194" cm="1">
        <f t="array" ref="AS2194">IF(OR(COUNTIF(AA2194,$AZ$2:$AZ$19)),0,1)</f>
        <v>0</v>
      </c>
      <c r="AT2194" cm="1">
        <f t="array" ref="AT2194">IF(OR(COUNTIF(AB2194,$AZ$2:$AZ$19)),0,1)</f>
        <v>0</v>
      </c>
      <c r="AU2194" cm="1">
        <f t="array" ref="AU2194">IF(OR(COUNTIF(AC2194,$AZ$2:$AZ$19)),0,1)</f>
        <v>0</v>
      </c>
      <c r="AV2194" cm="1">
        <f t="array" ref="AV2194">IF(OR(COUNTIF(AD2194,$AZ$2:$AZ$19)),0,1)</f>
        <v>0</v>
      </c>
      <c r="AX2194">
        <f t="shared" si="39"/>
        <v>0</v>
      </c>
    </row>
    <row r="2195" spans="1:50" x14ac:dyDescent="0.3">
      <c r="A2195" s="92" t="str" cm="1">
        <f t="array" ref="A2195">IF(AX2195&gt;0,'Licensee Info'!$A$2:$A$2,"#N/A")</f>
        <v>#N/A</v>
      </c>
      <c r="B2195" s="88" t="str">
        <f>'Cover Sheet'!$A$3</f>
        <v>[insert AFS Reporting Period]</v>
      </c>
      <c r="C2195" s="88" t="str">
        <f>'Cover Sheet'!$D$3</f>
        <v>[insert all medical and adult-use license record numbers covered by this AFS]</v>
      </c>
      <c r="D2195" s="88" t="str">
        <f>'Cover Sheet'!$A$6</f>
        <v>[insert name of firm]</v>
      </c>
      <c r="E2195" s="88" t="str">
        <f>'Cover Sheet'!$B$6</f>
        <v>[insert CPA name]</v>
      </c>
      <c r="F2195" s="88" t="str">
        <f>'Cover Sheet'!$B$8</f>
        <v>[insert CPA license number]</v>
      </c>
      <c r="G2195" s="88" t="str">
        <f>'Cover Sheet'!$D$6</f>
        <v>[insert direct email address]</v>
      </c>
      <c r="H2195" s="88" t="str">
        <f>'Cover Sheet'!$D$8</f>
        <v>[insert direct phone number]</v>
      </c>
      <c r="I2195" s="88" t="str">
        <f>'Cover Sheet'!$D$10</f>
        <v>[insert firm mailing address]</v>
      </c>
      <c r="J2195" s="88" t="str">
        <f>'Licensee Info'!$E$2</f>
        <v>Report not attested to correctly</v>
      </c>
      <c r="K2195" t="s">
        <v>310</v>
      </c>
      <c r="L2195">
        <v>1</v>
      </c>
      <c r="M2195" t="s">
        <v>284</v>
      </c>
      <c r="N2195">
        <v>13</v>
      </c>
      <c r="O2195">
        <v>5</v>
      </c>
      <c r="R2195">
        <v>0</v>
      </c>
      <c r="S2195">
        <v>0</v>
      </c>
      <c r="T2195">
        <v>0</v>
      </c>
      <c r="U2195">
        <v>0</v>
      </c>
      <c r="V2195">
        <v>0</v>
      </c>
      <c r="W2195">
        <v>0</v>
      </c>
      <c r="X2195">
        <v>0</v>
      </c>
      <c r="Y2195">
        <v>0</v>
      </c>
      <c r="Z2195">
        <v>0</v>
      </c>
      <c r="AA2195">
        <v>0</v>
      </c>
      <c r="AB2195">
        <v>0</v>
      </c>
      <c r="AC2195">
        <v>0</v>
      </c>
      <c r="AD2195">
        <v>0</v>
      </c>
      <c r="AJ2195" cm="1">
        <f t="array" ref="AJ2195">IF(OR(COUNTIF(R2195,$AZ$2:$AZ$19)),0,1)</f>
        <v>0</v>
      </c>
      <c r="AK2195" cm="1">
        <f t="array" ref="AK2195">IF(OR(COUNTIF(S2195,$AZ$2:$AZ$19)),0,1)</f>
        <v>0</v>
      </c>
      <c r="AL2195" cm="1">
        <f t="array" ref="AL2195">IF(OR(COUNTIF(T2195,$AZ$2:$AZ$19)),0,1)</f>
        <v>0</v>
      </c>
      <c r="AM2195" cm="1">
        <f t="array" ref="AM2195">IF(OR(COUNTIF(U2195,$AZ$2:$AZ$19)),0,1)</f>
        <v>0</v>
      </c>
      <c r="AN2195" cm="1">
        <f t="array" ref="AN2195">IF(OR(COUNTIF(V2195,$AZ$2:$AZ$19)),0,1)</f>
        <v>0</v>
      </c>
      <c r="AO2195" cm="1">
        <f t="array" ref="AO2195">IF(OR(COUNTIF(W2195,$AZ$2:$AZ$19)),0,1)</f>
        <v>0</v>
      </c>
      <c r="AP2195" cm="1">
        <f t="array" ref="AP2195">IF(OR(COUNTIF(X2195,$AZ$2:$AZ$19)),0,1)</f>
        <v>0</v>
      </c>
      <c r="AQ2195" cm="1">
        <f t="array" ref="AQ2195">IF(OR(COUNTIF(Y2195,$AZ$2:$AZ$19)),0,1)</f>
        <v>0</v>
      </c>
      <c r="AR2195" cm="1">
        <f t="array" ref="AR2195">IF(OR(COUNTIF(Z2195,$AZ$2:$AZ$19)),0,1)</f>
        <v>0</v>
      </c>
      <c r="AS2195" cm="1">
        <f t="array" ref="AS2195">IF(OR(COUNTIF(AA2195,$AZ$2:$AZ$19)),0,1)</f>
        <v>0</v>
      </c>
      <c r="AT2195" cm="1">
        <f t="array" ref="AT2195">IF(OR(COUNTIF(AB2195,$AZ$2:$AZ$19)),0,1)</f>
        <v>0</v>
      </c>
      <c r="AU2195" cm="1">
        <f t="array" ref="AU2195">IF(OR(COUNTIF(AC2195,$AZ$2:$AZ$19)),0,1)</f>
        <v>0</v>
      </c>
      <c r="AV2195" cm="1">
        <f t="array" ref="AV2195">IF(OR(COUNTIF(AD2195,$AZ$2:$AZ$19)),0,1)</f>
        <v>0</v>
      </c>
      <c r="AX2195">
        <f t="shared" si="39"/>
        <v>0</v>
      </c>
    </row>
    <row r="2196" spans="1:50" x14ac:dyDescent="0.3">
      <c r="A2196" s="88" t="str" cm="1">
        <f t="array" ref="A2196">IF(AX2196&gt;0,'Licensee Info'!$A$2:$A$2,"#N/A")</f>
        <v>#N/A</v>
      </c>
      <c r="B2196" s="88" t="str">
        <f>'Cover Sheet'!$A$3</f>
        <v>[insert AFS Reporting Period]</v>
      </c>
      <c r="C2196" s="88" t="str">
        <f>'Cover Sheet'!$D$3</f>
        <v>[insert all medical and adult-use license record numbers covered by this AFS]</v>
      </c>
      <c r="D2196" s="88" t="str">
        <f>'Cover Sheet'!$A$6</f>
        <v>[insert name of firm]</v>
      </c>
      <c r="E2196" s="88" t="str">
        <f>'Cover Sheet'!$B$6</f>
        <v>[insert CPA name]</v>
      </c>
      <c r="F2196" s="88" t="str">
        <f>'Cover Sheet'!$B$8</f>
        <v>[insert CPA license number]</v>
      </c>
      <c r="G2196" s="88" t="str">
        <f>'Cover Sheet'!$D$6</f>
        <v>[insert direct email address]</v>
      </c>
      <c r="H2196" s="88" t="str">
        <f>'Cover Sheet'!$D$8</f>
        <v>[insert direct phone number]</v>
      </c>
      <c r="I2196" s="88" t="str">
        <f>'Cover Sheet'!$D$10</f>
        <v>[insert firm mailing address]</v>
      </c>
      <c r="J2196" s="88" t="str">
        <f>'Licensee Info'!$E$2</f>
        <v>Report not attested to correctly</v>
      </c>
      <c r="K2196" s="91" t="s">
        <v>310</v>
      </c>
      <c r="L2196" s="91">
        <v>1</v>
      </c>
      <c r="M2196" s="91" t="s">
        <v>284</v>
      </c>
      <c r="N2196" s="91">
        <v>13</v>
      </c>
      <c r="O2196" s="91">
        <v>6</v>
      </c>
      <c r="P2196" s="91"/>
      <c r="Q2196" s="91"/>
      <c r="R2196" s="91">
        <v>0</v>
      </c>
      <c r="S2196" s="91">
        <v>0</v>
      </c>
      <c r="T2196" s="91">
        <v>0</v>
      </c>
      <c r="U2196" s="91">
        <v>0</v>
      </c>
      <c r="V2196" s="91">
        <v>0</v>
      </c>
      <c r="W2196" s="91">
        <v>0</v>
      </c>
      <c r="X2196" s="91">
        <v>0</v>
      </c>
      <c r="Y2196" s="91">
        <v>0</v>
      </c>
      <c r="Z2196" s="91">
        <v>0</v>
      </c>
      <c r="AA2196" s="91">
        <v>0</v>
      </c>
      <c r="AB2196" s="91">
        <v>0</v>
      </c>
      <c r="AC2196" s="91">
        <v>0</v>
      </c>
      <c r="AD2196" s="91">
        <v>0</v>
      </c>
      <c r="AE2196" s="91"/>
      <c r="AF2196" s="91"/>
      <c r="AG2196" s="91"/>
      <c r="AH2196" s="91"/>
      <c r="AJ2196" cm="1">
        <f t="array" ref="AJ2196">IF(OR(COUNTIF(R2196,$AZ$2:$AZ$19)),0,1)</f>
        <v>0</v>
      </c>
      <c r="AK2196" cm="1">
        <f t="array" ref="AK2196">IF(OR(COUNTIF(S2196,$AZ$2:$AZ$19)),0,1)</f>
        <v>0</v>
      </c>
      <c r="AL2196" cm="1">
        <f t="array" ref="AL2196">IF(OR(COUNTIF(T2196,$AZ$2:$AZ$19)),0,1)</f>
        <v>0</v>
      </c>
      <c r="AM2196" cm="1">
        <f t="array" ref="AM2196">IF(OR(COUNTIF(U2196,$AZ$2:$AZ$19)),0,1)</f>
        <v>0</v>
      </c>
      <c r="AN2196" cm="1">
        <f t="array" ref="AN2196">IF(OR(COUNTIF(V2196,$AZ$2:$AZ$19)),0,1)</f>
        <v>0</v>
      </c>
      <c r="AO2196" cm="1">
        <f t="array" ref="AO2196">IF(OR(COUNTIF(W2196,$AZ$2:$AZ$19)),0,1)</f>
        <v>0</v>
      </c>
      <c r="AP2196" cm="1">
        <f t="array" ref="AP2196">IF(OR(COUNTIF(X2196,$AZ$2:$AZ$19)),0,1)</f>
        <v>0</v>
      </c>
      <c r="AQ2196" cm="1">
        <f t="array" ref="AQ2196">IF(OR(COUNTIF(Y2196,$AZ$2:$AZ$19)),0,1)</f>
        <v>0</v>
      </c>
      <c r="AR2196" cm="1">
        <f t="array" ref="AR2196">IF(OR(COUNTIF(Z2196,$AZ$2:$AZ$19)),0,1)</f>
        <v>0</v>
      </c>
      <c r="AS2196" cm="1">
        <f t="array" ref="AS2196">IF(OR(COUNTIF(AA2196,$AZ$2:$AZ$19)),0,1)</f>
        <v>0</v>
      </c>
      <c r="AT2196" cm="1">
        <f t="array" ref="AT2196">IF(OR(COUNTIF(AB2196,$AZ$2:$AZ$19)),0,1)</f>
        <v>0</v>
      </c>
      <c r="AU2196" cm="1">
        <f t="array" ref="AU2196">IF(OR(COUNTIF(AC2196,$AZ$2:$AZ$19)),0,1)</f>
        <v>0</v>
      </c>
      <c r="AV2196" cm="1">
        <f t="array" ref="AV2196">IF(OR(COUNTIF(AD2196,$AZ$2:$AZ$19)),0,1)</f>
        <v>0</v>
      </c>
      <c r="AX2196">
        <f t="shared" si="39"/>
        <v>0</v>
      </c>
    </row>
    <row r="2197" spans="1:50" x14ac:dyDescent="0.3">
      <c r="A2197" s="92" t="str" cm="1">
        <f t="array" ref="A2197">IF(AX2197&gt;0,'Licensee Info'!$A$2:$A$2,"#N/A")</f>
        <v>#N/A</v>
      </c>
      <c r="B2197" s="88" t="str">
        <f>'Cover Sheet'!$A$3</f>
        <v>[insert AFS Reporting Period]</v>
      </c>
      <c r="C2197" s="88" t="str">
        <f>'Cover Sheet'!$D$3</f>
        <v>[insert all medical and adult-use license record numbers covered by this AFS]</v>
      </c>
      <c r="D2197" s="88" t="str">
        <f>'Cover Sheet'!$A$6</f>
        <v>[insert name of firm]</v>
      </c>
      <c r="E2197" s="88" t="str">
        <f>'Cover Sheet'!$B$6</f>
        <v>[insert CPA name]</v>
      </c>
      <c r="F2197" s="88" t="str">
        <f>'Cover Sheet'!$B$8</f>
        <v>[insert CPA license number]</v>
      </c>
      <c r="G2197" s="88" t="str">
        <f>'Cover Sheet'!$D$6</f>
        <v>[insert direct email address]</v>
      </c>
      <c r="H2197" s="88" t="str">
        <f>'Cover Sheet'!$D$8</f>
        <v>[insert direct phone number]</v>
      </c>
      <c r="I2197" s="88" t="str">
        <f>'Cover Sheet'!$D$10</f>
        <v>[insert firm mailing address]</v>
      </c>
      <c r="J2197" s="88" t="str">
        <f>'Licensee Info'!$E$2</f>
        <v>Report not attested to correctly</v>
      </c>
      <c r="K2197" t="s">
        <v>310</v>
      </c>
      <c r="L2197">
        <v>1</v>
      </c>
      <c r="M2197" t="s">
        <v>284</v>
      </c>
      <c r="N2197">
        <v>13</v>
      </c>
      <c r="O2197">
        <v>7</v>
      </c>
      <c r="R2197">
        <v>0</v>
      </c>
      <c r="S2197">
        <v>0</v>
      </c>
      <c r="T2197">
        <v>0</v>
      </c>
      <c r="U2197">
        <v>0</v>
      </c>
      <c r="V2197">
        <v>0</v>
      </c>
      <c r="W2197">
        <v>0</v>
      </c>
      <c r="X2197">
        <v>0</v>
      </c>
      <c r="Y2197">
        <v>0</v>
      </c>
      <c r="Z2197">
        <v>0</v>
      </c>
      <c r="AA2197">
        <v>0</v>
      </c>
      <c r="AB2197">
        <v>0</v>
      </c>
      <c r="AC2197">
        <v>0</v>
      </c>
      <c r="AD2197">
        <v>0</v>
      </c>
      <c r="AJ2197" cm="1">
        <f t="array" ref="AJ2197">IF(OR(COUNTIF(R2197,$AZ$2:$AZ$19)),0,1)</f>
        <v>0</v>
      </c>
      <c r="AK2197" cm="1">
        <f t="array" ref="AK2197">IF(OR(COUNTIF(S2197,$AZ$2:$AZ$19)),0,1)</f>
        <v>0</v>
      </c>
      <c r="AL2197" cm="1">
        <f t="array" ref="AL2197">IF(OR(COUNTIF(T2197,$AZ$2:$AZ$19)),0,1)</f>
        <v>0</v>
      </c>
      <c r="AM2197" cm="1">
        <f t="array" ref="AM2197">IF(OR(COUNTIF(U2197,$AZ$2:$AZ$19)),0,1)</f>
        <v>0</v>
      </c>
      <c r="AN2197" cm="1">
        <f t="array" ref="AN2197">IF(OR(COUNTIF(V2197,$AZ$2:$AZ$19)),0,1)</f>
        <v>0</v>
      </c>
      <c r="AO2197" cm="1">
        <f t="array" ref="AO2197">IF(OR(COUNTIF(W2197,$AZ$2:$AZ$19)),0,1)</f>
        <v>0</v>
      </c>
      <c r="AP2197" cm="1">
        <f t="array" ref="AP2197">IF(OR(COUNTIF(X2197,$AZ$2:$AZ$19)),0,1)</f>
        <v>0</v>
      </c>
      <c r="AQ2197" cm="1">
        <f t="array" ref="AQ2197">IF(OR(COUNTIF(Y2197,$AZ$2:$AZ$19)),0,1)</f>
        <v>0</v>
      </c>
      <c r="AR2197" cm="1">
        <f t="array" ref="AR2197">IF(OR(COUNTIF(Z2197,$AZ$2:$AZ$19)),0,1)</f>
        <v>0</v>
      </c>
      <c r="AS2197" cm="1">
        <f t="array" ref="AS2197">IF(OR(COUNTIF(AA2197,$AZ$2:$AZ$19)),0,1)</f>
        <v>0</v>
      </c>
      <c r="AT2197" cm="1">
        <f t="array" ref="AT2197">IF(OR(COUNTIF(AB2197,$AZ$2:$AZ$19)),0,1)</f>
        <v>0</v>
      </c>
      <c r="AU2197" cm="1">
        <f t="array" ref="AU2197">IF(OR(COUNTIF(AC2197,$AZ$2:$AZ$19)),0,1)</f>
        <v>0</v>
      </c>
      <c r="AV2197" cm="1">
        <f t="array" ref="AV2197">IF(OR(COUNTIF(AD2197,$AZ$2:$AZ$19)),0,1)</f>
        <v>0</v>
      </c>
      <c r="AX2197">
        <f t="shared" si="39"/>
        <v>0</v>
      </c>
    </row>
    <row r="2198" spans="1:50" x14ac:dyDescent="0.3">
      <c r="A2198" s="88" t="str" cm="1">
        <f t="array" ref="A2198">IF(AX2198&gt;0,'Licensee Info'!$A$2:$A$2,"#N/A")</f>
        <v>#N/A</v>
      </c>
      <c r="B2198" s="88" t="str">
        <f>'Cover Sheet'!$A$3</f>
        <v>[insert AFS Reporting Period]</v>
      </c>
      <c r="C2198" s="88" t="str">
        <f>'Cover Sheet'!$D$3</f>
        <v>[insert all medical and adult-use license record numbers covered by this AFS]</v>
      </c>
      <c r="D2198" s="88" t="str">
        <f>'Cover Sheet'!$A$6</f>
        <v>[insert name of firm]</v>
      </c>
      <c r="E2198" s="88" t="str">
        <f>'Cover Sheet'!$B$6</f>
        <v>[insert CPA name]</v>
      </c>
      <c r="F2198" s="88" t="str">
        <f>'Cover Sheet'!$B$8</f>
        <v>[insert CPA license number]</v>
      </c>
      <c r="G2198" s="88" t="str">
        <f>'Cover Sheet'!$D$6</f>
        <v>[insert direct email address]</v>
      </c>
      <c r="H2198" s="88" t="str">
        <f>'Cover Sheet'!$D$8</f>
        <v>[insert direct phone number]</v>
      </c>
      <c r="I2198" s="88" t="str">
        <f>'Cover Sheet'!$D$10</f>
        <v>[insert firm mailing address]</v>
      </c>
      <c r="J2198" s="88" t="str">
        <f>'Licensee Info'!$E$2</f>
        <v>Report not attested to correctly</v>
      </c>
      <c r="K2198" s="91" t="s">
        <v>310</v>
      </c>
      <c r="L2198" s="91">
        <v>1</v>
      </c>
      <c r="M2198" s="91" t="s">
        <v>284</v>
      </c>
      <c r="N2198" s="91">
        <v>13</v>
      </c>
      <c r="O2198" s="91">
        <v>8</v>
      </c>
      <c r="P2198" s="91"/>
      <c r="Q2198" s="91"/>
      <c r="R2198" s="91">
        <v>0</v>
      </c>
      <c r="S2198" s="91">
        <v>0</v>
      </c>
      <c r="T2198" s="91">
        <v>0</v>
      </c>
      <c r="U2198" s="91">
        <v>0</v>
      </c>
      <c r="V2198" s="91">
        <v>0</v>
      </c>
      <c r="W2198" s="91">
        <v>0</v>
      </c>
      <c r="X2198" s="91">
        <v>0</v>
      </c>
      <c r="Y2198" s="91">
        <v>0</v>
      </c>
      <c r="Z2198" s="91">
        <v>0</v>
      </c>
      <c r="AA2198" s="91">
        <v>0</v>
      </c>
      <c r="AB2198" s="91">
        <v>0</v>
      </c>
      <c r="AC2198" s="91">
        <v>0</v>
      </c>
      <c r="AD2198" s="91">
        <v>0</v>
      </c>
      <c r="AE2198" s="91"/>
      <c r="AF2198" s="91"/>
      <c r="AG2198" s="91"/>
      <c r="AH2198" s="91"/>
      <c r="AJ2198" cm="1">
        <f t="array" ref="AJ2198">IF(OR(COUNTIF(R2198,$AZ$2:$AZ$19)),0,1)</f>
        <v>0</v>
      </c>
      <c r="AK2198" cm="1">
        <f t="array" ref="AK2198">IF(OR(COUNTIF(S2198,$AZ$2:$AZ$19)),0,1)</f>
        <v>0</v>
      </c>
      <c r="AL2198" cm="1">
        <f t="array" ref="AL2198">IF(OR(COUNTIF(T2198,$AZ$2:$AZ$19)),0,1)</f>
        <v>0</v>
      </c>
      <c r="AM2198" cm="1">
        <f t="array" ref="AM2198">IF(OR(COUNTIF(U2198,$AZ$2:$AZ$19)),0,1)</f>
        <v>0</v>
      </c>
      <c r="AN2198" cm="1">
        <f t="array" ref="AN2198">IF(OR(COUNTIF(V2198,$AZ$2:$AZ$19)),0,1)</f>
        <v>0</v>
      </c>
      <c r="AO2198" cm="1">
        <f t="array" ref="AO2198">IF(OR(COUNTIF(W2198,$AZ$2:$AZ$19)),0,1)</f>
        <v>0</v>
      </c>
      <c r="AP2198" cm="1">
        <f t="array" ref="AP2198">IF(OR(COUNTIF(X2198,$AZ$2:$AZ$19)),0,1)</f>
        <v>0</v>
      </c>
      <c r="AQ2198" cm="1">
        <f t="array" ref="AQ2198">IF(OR(COUNTIF(Y2198,$AZ$2:$AZ$19)),0,1)</f>
        <v>0</v>
      </c>
      <c r="AR2198" cm="1">
        <f t="array" ref="AR2198">IF(OR(COUNTIF(Z2198,$AZ$2:$AZ$19)),0,1)</f>
        <v>0</v>
      </c>
      <c r="AS2198" cm="1">
        <f t="array" ref="AS2198">IF(OR(COUNTIF(AA2198,$AZ$2:$AZ$19)),0,1)</f>
        <v>0</v>
      </c>
      <c r="AT2198" cm="1">
        <f t="array" ref="AT2198">IF(OR(COUNTIF(AB2198,$AZ$2:$AZ$19)),0,1)</f>
        <v>0</v>
      </c>
      <c r="AU2198" cm="1">
        <f t="array" ref="AU2198">IF(OR(COUNTIF(AC2198,$AZ$2:$AZ$19)),0,1)</f>
        <v>0</v>
      </c>
      <c r="AV2198" cm="1">
        <f t="array" ref="AV2198">IF(OR(COUNTIF(AD2198,$AZ$2:$AZ$19)),0,1)</f>
        <v>0</v>
      </c>
      <c r="AX2198">
        <f t="shared" si="39"/>
        <v>0</v>
      </c>
    </row>
    <row r="2199" spans="1:50" x14ac:dyDescent="0.3">
      <c r="A2199" s="92" t="str" cm="1">
        <f t="array" ref="A2199">IF(AX2199&gt;0,'Licensee Info'!$A$2:$A$2,"#N/A")</f>
        <v>#N/A</v>
      </c>
      <c r="B2199" s="88" t="str">
        <f>'Cover Sheet'!$A$3</f>
        <v>[insert AFS Reporting Period]</v>
      </c>
      <c r="C2199" s="88" t="str">
        <f>'Cover Sheet'!$D$3</f>
        <v>[insert all medical and adult-use license record numbers covered by this AFS]</v>
      </c>
      <c r="D2199" s="88" t="str">
        <f>'Cover Sheet'!$A$6</f>
        <v>[insert name of firm]</v>
      </c>
      <c r="E2199" s="88" t="str">
        <f>'Cover Sheet'!$B$6</f>
        <v>[insert CPA name]</v>
      </c>
      <c r="F2199" s="88" t="str">
        <f>'Cover Sheet'!$B$8</f>
        <v>[insert CPA license number]</v>
      </c>
      <c r="G2199" s="88" t="str">
        <f>'Cover Sheet'!$D$6</f>
        <v>[insert direct email address]</v>
      </c>
      <c r="H2199" s="88" t="str">
        <f>'Cover Sheet'!$D$8</f>
        <v>[insert direct phone number]</v>
      </c>
      <c r="I2199" s="88" t="str">
        <f>'Cover Sheet'!$D$10</f>
        <v>[insert firm mailing address]</v>
      </c>
      <c r="J2199" s="88" t="str">
        <f>'Licensee Info'!$E$2</f>
        <v>Report not attested to correctly</v>
      </c>
      <c r="K2199" t="s">
        <v>310</v>
      </c>
      <c r="L2199">
        <v>1</v>
      </c>
      <c r="M2199" t="s">
        <v>284</v>
      </c>
      <c r="N2199">
        <v>13</v>
      </c>
      <c r="O2199">
        <v>9</v>
      </c>
      <c r="R2199">
        <v>0</v>
      </c>
      <c r="S2199">
        <v>0</v>
      </c>
      <c r="T2199">
        <v>0</v>
      </c>
      <c r="U2199">
        <v>0</v>
      </c>
      <c r="V2199">
        <v>0</v>
      </c>
      <c r="W2199">
        <v>0</v>
      </c>
      <c r="X2199">
        <v>0</v>
      </c>
      <c r="Y2199">
        <v>0</v>
      </c>
      <c r="Z2199">
        <v>0</v>
      </c>
      <c r="AA2199">
        <v>0</v>
      </c>
      <c r="AB2199">
        <v>0</v>
      </c>
      <c r="AC2199">
        <v>0</v>
      </c>
      <c r="AD2199">
        <v>0</v>
      </c>
      <c r="AJ2199" cm="1">
        <f t="array" ref="AJ2199">IF(OR(COUNTIF(R2199,$AZ$2:$AZ$19)),0,1)</f>
        <v>0</v>
      </c>
      <c r="AK2199" cm="1">
        <f t="array" ref="AK2199">IF(OR(COUNTIF(S2199,$AZ$2:$AZ$19)),0,1)</f>
        <v>0</v>
      </c>
      <c r="AL2199" cm="1">
        <f t="array" ref="AL2199">IF(OR(COUNTIF(T2199,$AZ$2:$AZ$19)),0,1)</f>
        <v>0</v>
      </c>
      <c r="AM2199" cm="1">
        <f t="array" ref="AM2199">IF(OR(COUNTIF(U2199,$AZ$2:$AZ$19)),0,1)</f>
        <v>0</v>
      </c>
      <c r="AN2199" cm="1">
        <f t="array" ref="AN2199">IF(OR(COUNTIF(V2199,$AZ$2:$AZ$19)),0,1)</f>
        <v>0</v>
      </c>
      <c r="AO2199" cm="1">
        <f t="array" ref="AO2199">IF(OR(COUNTIF(W2199,$AZ$2:$AZ$19)),0,1)</f>
        <v>0</v>
      </c>
      <c r="AP2199" cm="1">
        <f t="array" ref="AP2199">IF(OR(COUNTIF(X2199,$AZ$2:$AZ$19)),0,1)</f>
        <v>0</v>
      </c>
      <c r="AQ2199" cm="1">
        <f t="array" ref="AQ2199">IF(OR(COUNTIF(Y2199,$AZ$2:$AZ$19)),0,1)</f>
        <v>0</v>
      </c>
      <c r="AR2199" cm="1">
        <f t="array" ref="AR2199">IF(OR(COUNTIF(Z2199,$AZ$2:$AZ$19)),0,1)</f>
        <v>0</v>
      </c>
      <c r="AS2199" cm="1">
        <f t="array" ref="AS2199">IF(OR(COUNTIF(AA2199,$AZ$2:$AZ$19)),0,1)</f>
        <v>0</v>
      </c>
      <c r="AT2199" cm="1">
        <f t="array" ref="AT2199">IF(OR(COUNTIF(AB2199,$AZ$2:$AZ$19)),0,1)</f>
        <v>0</v>
      </c>
      <c r="AU2199" cm="1">
        <f t="array" ref="AU2199">IF(OR(COUNTIF(AC2199,$AZ$2:$AZ$19)),0,1)</f>
        <v>0</v>
      </c>
      <c r="AV2199" cm="1">
        <f t="array" ref="AV2199">IF(OR(COUNTIF(AD2199,$AZ$2:$AZ$19)),0,1)</f>
        <v>0</v>
      </c>
      <c r="AX2199">
        <f t="shared" si="39"/>
        <v>0</v>
      </c>
    </row>
    <row r="2200" spans="1:50" x14ac:dyDescent="0.3">
      <c r="A2200" s="88" t="str" cm="1">
        <f t="array" ref="A2200">IF(AX2200&gt;0,'Licensee Info'!$A$2:$A$2,"#N/A")</f>
        <v>#N/A</v>
      </c>
      <c r="B2200" s="88" t="str">
        <f>'Cover Sheet'!$A$3</f>
        <v>[insert AFS Reporting Period]</v>
      </c>
      <c r="C2200" s="88" t="str">
        <f>'Cover Sheet'!$D$3</f>
        <v>[insert all medical and adult-use license record numbers covered by this AFS]</v>
      </c>
      <c r="D2200" s="88" t="str">
        <f>'Cover Sheet'!$A$6</f>
        <v>[insert name of firm]</v>
      </c>
      <c r="E2200" s="88" t="str">
        <f>'Cover Sheet'!$B$6</f>
        <v>[insert CPA name]</v>
      </c>
      <c r="F2200" s="88" t="str">
        <f>'Cover Sheet'!$B$8</f>
        <v>[insert CPA license number]</v>
      </c>
      <c r="G2200" s="88" t="str">
        <f>'Cover Sheet'!$D$6</f>
        <v>[insert direct email address]</v>
      </c>
      <c r="H2200" s="88" t="str">
        <f>'Cover Sheet'!$D$8</f>
        <v>[insert direct phone number]</v>
      </c>
      <c r="I2200" s="88" t="str">
        <f>'Cover Sheet'!$D$10</f>
        <v>[insert firm mailing address]</v>
      </c>
      <c r="J2200" s="88" t="str">
        <f>'Licensee Info'!$E$2</f>
        <v>Report not attested to correctly</v>
      </c>
      <c r="K2200" s="91" t="s">
        <v>310</v>
      </c>
      <c r="L2200" s="91">
        <v>1</v>
      </c>
      <c r="M2200" s="91" t="s">
        <v>284</v>
      </c>
      <c r="N2200" s="91">
        <v>13</v>
      </c>
      <c r="O2200" s="91">
        <v>10</v>
      </c>
      <c r="P2200" s="91"/>
      <c r="Q2200" s="91"/>
      <c r="R2200" s="91">
        <v>0</v>
      </c>
      <c r="S2200" s="91">
        <v>0</v>
      </c>
      <c r="T2200" s="91">
        <v>0</v>
      </c>
      <c r="U2200" s="91">
        <v>0</v>
      </c>
      <c r="V2200" s="91">
        <v>0</v>
      </c>
      <c r="W2200" s="91">
        <v>0</v>
      </c>
      <c r="X2200" s="91">
        <v>0</v>
      </c>
      <c r="Y2200" s="91">
        <v>0</v>
      </c>
      <c r="Z2200" s="91">
        <v>0</v>
      </c>
      <c r="AA2200" s="91">
        <v>0</v>
      </c>
      <c r="AB2200" s="91">
        <v>0</v>
      </c>
      <c r="AC2200" s="91">
        <v>0</v>
      </c>
      <c r="AD2200" s="91">
        <v>0</v>
      </c>
      <c r="AE2200" s="91"/>
      <c r="AF2200" s="91"/>
      <c r="AG2200" s="91"/>
      <c r="AH2200" s="91"/>
      <c r="AJ2200" cm="1">
        <f t="array" ref="AJ2200">IF(OR(COUNTIF(R2200,$AZ$2:$AZ$19)),0,1)</f>
        <v>0</v>
      </c>
      <c r="AK2200" cm="1">
        <f t="array" ref="AK2200">IF(OR(COUNTIF(S2200,$AZ$2:$AZ$19)),0,1)</f>
        <v>0</v>
      </c>
      <c r="AL2200" cm="1">
        <f t="array" ref="AL2200">IF(OR(COUNTIF(T2200,$AZ$2:$AZ$19)),0,1)</f>
        <v>0</v>
      </c>
      <c r="AM2200" cm="1">
        <f t="array" ref="AM2200">IF(OR(COUNTIF(U2200,$AZ$2:$AZ$19)),0,1)</f>
        <v>0</v>
      </c>
      <c r="AN2200" cm="1">
        <f t="array" ref="AN2200">IF(OR(COUNTIF(V2200,$AZ$2:$AZ$19)),0,1)</f>
        <v>0</v>
      </c>
      <c r="AO2200" cm="1">
        <f t="array" ref="AO2200">IF(OR(COUNTIF(W2200,$AZ$2:$AZ$19)),0,1)</f>
        <v>0</v>
      </c>
      <c r="AP2200" cm="1">
        <f t="array" ref="AP2200">IF(OR(COUNTIF(X2200,$AZ$2:$AZ$19)),0,1)</f>
        <v>0</v>
      </c>
      <c r="AQ2200" cm="1">
        <f t="array" ref="AQ2200">IF(OR(COUNTIF(Y2200,$AZ$2:$AZ$19)),0,1)</f>
        <v>0</v>
      </c>
      <c r="AR2200" cm="1">
        <f t="array" ref="AR2200">IF(OR(COUNTIF(Z2200,$AZ$2:$AZ$19)),0,1)</f>
        <v>0</v>
      </c>
      <c r="AS2200" cm="1">
        <f t="array" ref="AS2200">IF(OR(COUNTIF(AA2200,$AZ$2:$AZ$19)),0,1)</f>
        <v>0</v>
      </c>
      <c r="AT2200" cm="1">
        <f t="array" ref="AT2200">IF(OR(COUNTIF(AB2200,$AZ$2:$AZ$19)),0,1)</f>
        <v>0</v>
      </c>
      <c r="AU2200" cm="1">
        <f t="array" ref="AU2200">IF(OR(COUNTIF(AC2200,$AZ$2:$AZ$19)),0,1)</f>
        <v>0</v>
      </c>
      <c r="AV2200" cm="1">
        <f t="array" ref="AV2200">IF(OR(COUNTIF(AD2200,$AZ$2:$AZ$19)),0,1)</f>
        <v>0</v>
      </c>
      <c r="AX2200">
        <f t="shared" si="39"/>
        <v>0</v>
      </c>
    </row>
    <row r="2201" spans="1:50" x14ac:dyDescent="0.3">
      <c r="A2201" s="92" t="str" cm="1">
        <f t="array" aca="1" ref="A2201" ca="1">IF(AX2201&gt;0,'Licensee Info'!$A$2:$A$2,"#N/A")</f>
        <v>#N/A</v>
      </c>
      <c r="B2201" s="88" t="str">
        <f>'Cover Sheet'!$A$3</f>
        <v>[insert AFS Reporting Period]</v>
      </c>
      <c r="C2201" s="88" t="str">
        <f>'Cover Sheet'!$D$3</f>
        <v>[insert all medical and adult-use license record numbers covered by this AFS]</v>
      </c>
      <c r="D2201" s="88" t="str">
        <f>'Cover Sheet'!$A$6</f>
        <v>[insert name of firm]</v>
      </c>
      <c r="E2201" s="88" t="str">
        <f>'Cover Sheet'!$B$6</f>
        <v>[insert CPA name]</v>
      </c>
      <c r="F2201" s="88" t="str">
        <f>'Cover Sheet'!$B$8</f>
        <v>[insert CPA license number]</v>
      </c>
      <c r="G2201" s="88" t="str">
        <f>'Cover Sheet'!$D$6</f>
        <v>[insert direct email address]</v>
      </c>
      <c r="H2201" s="88" t="str">
        <f>'Cover Sheet'!$D$8</f>
        <v>[insert direct phone number]</v>
      </c>
      <c r="I2201" s="88" t="str">
        <f>'Cover Sheet'!$D$10</f>
        <v>[insert firm mailing address]</v>
      </c>
      <c r="J2201" s="88" t="str">
        <f>'Licensee Info'!$E$2</f>
        <v>Report not attested to correctly</v>
      </c>
      <c r="K2201" t="s">
        <v>310</v>
      </c>
      <c r="L2201">
        <v>1</v>
      </c>
      <c r="M2201">
        <v>2</v>
      </c>
      <c r="N2201">
        <v>14</v>
      </c>
      <c r="O2201">
        <v>1</v>
      </c>
      <c r="R2201" t="str">
        <f ca="1">'E6 - Other Vendors'!$C$414</f>
        <v>[Autofilled based on inputs from part 1]</v>
      </c>
      <c r="S2201" cm="1">
        <f t="array" ref="S2201:X2212">'E6 - Other Vendors'!$A$416:$F$427</f>
        <v>0</v>
      </c>
      <c r="T2201">
        <v>0</v>
      </c>
      <c r="U2201">
        <v>0</v>
      </c>
      <c r="V2201">
        <v>0</v>
      </c>
      <c r="W2201">
        <v>0</v>
      </c>
      <c r="X2201">
        <v>0</v>
      </c>
      <c r="Y2201">
        <v>0</v>
      </c>
      <c r="Z2201">
        <v>0</v>
      </c>
      <c r="AA2201">
        <v>0</v>
      </c>
      <c r="AB2201">
        <v>0</v>
      </c>
      <c r="AC2201">
        <v>0</v>
      </c>
      <c r="AD2201">
        <v>0</v>
      </c>
      <c r="AJ2201" cm="1">
        <f t="array" aca="1" ref="AJ2201" ca="1">IF(OR(COUNTIF(R2201,$AZ$2:$AZ$19)),0,1)</f>
        <v>0</v>
      </c>
      <c r="AK2201" cm="1">
        <f t="array" ref="AK2201">IF(OR(COUNTIF(S2201,$AZ$2:$AZ$19)),0,1)</f>
        <v>0</v>
      </c>
      <c r="AL2201" cm="1">
        <f t="array" ref="AL2201">IF(OR(COUNTIF(T2201,$AZ$2:$AZ$19)),0,1)</f>
        <v>0</v>
      </c>
      <c r="AM2201" cm="1">
        <f t="array" ref="AM2201">IF(OR(COUNTIF(U2201,$AZ$2:$AZ$19)),0,1)</f>
        <v>0</v>
      </c>
      <c r="AN2201" cm="1">
        <f t="array" ref="AN2201">IF(OR(COUNTIF(V2201,$AZ$2:$AZ$19)),0,1)</f>
        <v>0</v>
      </c>
      <c r="AO2201" cm="1">
        <f t="array" ref="AO2201">IF(OR(COUNTIF(W2201,$AZ$2:$AZ$19)),0,1)</f>
        <v>0</v>
      </c>
      <c r="AP2201" cm="1">
        <f t="array" ref="AP2201">IF(OR(COUNTIF(X2201,$AZ$2:$AZ$19)),0,1)</f>
        <v>0</v>
      </c>
      <c r="AQ2201" cm="1">
        <f t="array" ref="AQ2201">IF(OR(COUNTIF(Y2201,$AZ$2:$AZ$19)),0,1)</f>
        <v>0</v>
      </c>
      <c r="AR2201" cm="1">
        <f t="array" ref="AR2201">IF(OR(COUNTIF(Z2201,$AZ$2:$AZ$19)),0,1)</f>
        <v>0</v>
      </c>
      <c r="AS2201" cm="1">
        <f t="array" ref="AS2201">IF(OR(COUNTIF(AA2201,$AZ$2:$AZ$19)),0,1)</f>
        <v>0</v>
      </c>
      <c r="AT2201" cm="1">
        <f t="array" ref="AT2201">IF(OR(COUNTIF(AB2201,$AZ$2:$AZ$19)),0,1)</f>
        <v>0</v>
      </c>
      <c r="AU2201" cm="1">
        <f t="array" ref="AU2201">IF(OR(COUNTIF(AC2201,$AZ$2:$AZ$19)),0,1)</f>
        <v>0</v>
      </c>
      <c r="AV2201" cm="1">
        <f t="array" ref="AV2201">IF(OR(COUNTIF(AD2201,$AZ$2:$AZ$19)),0,1)</f>
        <v>0</v>
      </c>
      <c r="AX2201">
        <f t="shared" ca="1" si="39"/>
        <v>0</v>
      </c>
    </row>
    <row r="2202" spans="1:50" x14ac:dyDescent="0.3">
      <c r="A2202" s="88" t="str" cm="1">
        <f t="array" aca="1" ref="A2202" ca="1">IF(AX2202&gt;0,'Licensee Info'!$A$2:$A$2,"#N/A")</f>
        <v>#N/A</v>
      </c>
      <c r="B2202" s="88" t="str">
        <f>'Cover Sheet'!$A$3</f>
        <v>[insert AFS Reporting Period]</v>
      </c>
      <c r="C2202" s="88" t="str">
        <f>'Cover Sheet'!$D$3</f>
        <v>[insert all medical and adult-use license record numbers covered by this AFS]</v>
      </c>
      <c r="D2202" s="88" t="str">
        <f>'Cover Sheet'!$A$6</f>
        <v>[insert name of firm]</v>
      </c>
      <c r="E2202" s="88" t="str">
        <f>'Cover Sheet'!$B$6</f>
        <v>[insert CPA name]</v>
      </c>
      <c r="F2202" s="88" t="str">
        <f>'Cover Sheet'!$B$8</f>
        <v>[insert CPA license number]</v>
      </c>
      <c r="G2202" s="88" t="str">
        <f>'Cover Sheet'!$D$6</f>
        <v>[insert direct email address]</v>
      </c>
      <c r="H2202" s="88" t="str">
        <f>'Cover Sheet'!$D$8</f>
        <v>[insert direct phone number]</v>
      </c>
      <c r="I2202" s="88" t="str">
        <f>'Cover Sheet'!$D$10</f>
        <v>[insert firm mailing address]</v>
      </c>
      <c r="J2202" s="88" t="str">
        <f>'Licensee Info'!$E$2</f>
        <v>Report not attested to correctly</v>
      </c>
      <c r="K2202" s="91" t="s">
        <v>310</v>
      </c>
      <c r="L2202" s="91">
        <v>1</v>
      </c>
      <c r="M2202" s="91">
        <v>2</v>
      </c>
      <c r="N2202" s="91">
        <v>14</v>
      </c>
      <c r="O2202" s="91">
        <v>2</v>
      </c>
      <c r="P2202" s="91"/>
      <c r="Q2202" s="91"/>
      <c r="R2202" s="91" t="str">
        <f ca="1">'E6 - Other Vendors'!$C$414</f>
        <v>[Autofilled based on inputs from part 1]</v>
      </c>
      <c r="S2202" s="91">
        <v>0</v>
      </c>
      <c r="T2202" s="91">
        <v>0</v>
      </c>
      <c r="U2202" s="91">
        <v>0</v>
      </c>
      <c r="V2202" s="91">
        <v>0</v>
      </c>
      <c r="W2202" s="91">
        <v>0</v>
      </c>
      <c r="X2202" s="91">
        <v>0</v>
      </c>
      <c r="Y2202" s="91">
        <v>0</v>
      </c>
      <c r="Z2202" s="91">
        <v>0</v>
      </c>
      <c r="AA2202" s="91">
        <v>0</v>
      </c>
      <c r="AB2202" s="91">
        <v>0</v>
      </c>
      <c r="AC2202" s="91">
        <v>0</v>
      </c>
      <c r="AD2202" s="91">
        <v>0</v>
      </c>
      <c r="AE2202" s="91"/>
      <c r="AF2202" s="91"/>
      <c r="AG2202" s="91"/>
      <c r="AH2202" s="91"/>
      <c r="AJ2202" cm="1">
        <f t="array" aca="1" ref="AJ2202" ca="1">IF(OR(COUNTIF(R2202,$AZ$2:$AZ$19)),0,1)</f>
        <v>0</v>
      </c>
      <c r="AK2202" cm="1">
        <f t="array" ref="AK2202">IF(OR(COUNTIF(S2202,$AZ$2:$AZ$19)),0,1)</f>
        <v>0</v>
      </c>
      <c r="AL2202" cm="1">
        <f t="array" ref="AL2202">IF(OR(COUNTIF(T2202,$AZ$2:$AZ$19)),0,1)</f>
        <v>0</v>
      </c>
      <c r="AM2202" cm="1">
        <f t="array" ref="AM2202">IF(OR(COUNTIF(U2202,$AZ$2:$AZ$19)),0,1)</f>
        <v>0</v>
      </c>
      <c r="AN2202" cm="1">
        <f t="array" ref="AN2202">IF(OR(COUNTIF(V2202,$AZ$2:$AZ$19)),0,1)</f>
        <v>0</v>
      </c>
      <c r="AO2202" cm="1">
        <f t="array" ref="AO2202">IF(OR(COUNTIF(W2202,$AZ$2:$AZ$19)),0,1)</f>
        <v>0</v>
      </c>
      <c r="AP2202" cm="1">
        <f t="array" ref="AP2202">IF(OR(COUNTIF(X2202,$AZ$2:$AZ$19)),0,1)</f>
        <v>0</v>
      </c>
      <c r="AQ2202" cm="1">
        <f t="array" ref="AQ2202">IF(OR(COUNTIF(Y2202,$AZ$2:$AZ$19)),0,1)</f>
        <v>0</v>
      </c>
      <c r="AR2202" cm="1">
        <f t="array" ref="AR2202">IF(OR(COUNTIF(Z2202,$AZ$2:$AZ$19)),0,1)</f>
        <v>0</v>
      </c>
      <c r="AS2202" cm="1">
        <f t="array" ref="AS2202">IF(OR(COUNTIF(AA2202,$AZ$2:$AZ$19)),0,1)</f>
        <v>0</v>
      </c>
      <c r="AT2202" cm="1">
        <f t="array" ref="AT2202">IF(OR(COUNTIF(AB2202,$AZ$2:$AZ$19)),0,1)</f>
        <v>0</v>
      </c>
      <c r="AU2202" cm="1">
        <f t="array" ref="AU2202">IF(OR(COUNTIF(AC2202,$AZ$2:$AZ$19)),0,1)</f>
        <v>0</v>
      </c>
      <c r="AV2202" cm="1">
        <f t="array" ref="AV2202">IF(OR(COUNTIF(AD2202,$AZ$2:$AZ$19)),0,1)</f>
        <v>0</v>
      </c>
      <c r="AX2202">
        <f t="shared" ca="1" si="39"/>
        <v>0</v>
      </c>
    </row>
    <row r="2203" spans="1:50" x14ac:dyDescent="0.3">
      <c r="A2203" s="92" t="str" cm="1">
        <f t="array" aca="1" ref="A2203" ca="1">IF(AX2203&gt;0,'Licensee Info'!$A$2:$A$2,"#N/A")</f>
        <v>#N/A</v>
      </c>
      <c r="B2203" s="88" t="str">
        <f>'Cover Sheet'!$A$3</f>
        <v>[insert AFS Reporting Period]</v>
      </c>
      <c r="C2203" s="88" t="str">
        <f>'Cover Sheet'!$D$3</f>
        <v>[insert all medical and adult-use license record numbers covered by this AFS]</v>
      </c>
      <c r="D2203" s="88" t="str">
        <f>'Cover Sheet'!$A$6</f>
        <v>[insert name of firm]</v>
      </c>
      <c r="E2203" s="88" t="str">
        <f>'Cover Sheet'!$B$6</f>
        <v>[insert CPA name]</v>
      </c>
      <c r="F2203" s="88" t="str">
        <f>'Cover Sheet'!$B$8</f>
        <v>[insert CPA license number]</v>
      </c>
      <c r="G2203" s="88" t="str">
        <f>'Cover Sheet'!$D$6</f>
        <v>[insert direct email address]</v>
      </c>
      <c r="H2203" s="88" t="str">
        <f>'Cover Sheet'!$D$8</f>
        <v>[insert direct phone number]</v>
      </c>
      <c r="I2203" s="88" t="str">
        <f>'Cover Sheet'!$D$10</f>
        <v>[insert firm mailing address]</v>
      </c>
      <c r="J2203" s="88" t="str">
        <f>'Licensee Info'!$E$2</f>
        <v>Report not attested to correctly</v>
      </c>
      <c r="K2203" t="s">
        <v>310</v>
      </c>
      <c r="L2203">
        <v>1</v>
      </c>
      <c r="M2203">
        <v>2</v>
      </c>
      <c r="N2203">
        <v>14</v>
      </c>
      <c r="O2203">
        <v>3</v>
      </c>
      <c r="R2203" t="str">
        <f ca="1">'E6 - Other Vendors'!$C$414</f>
        <v>[Autofilled based on inputs from part 1]</v>
      </c>
      <c r="S2203">
        <v>0</v>
      </c>
      <c r="T2203">
        <v>0</v>
      </c>
      <c r="U2203">
        <v>0</v>
      </c>
      <c r="V2203">
        <v>0</v>
      </c>
      <c r="W2203">
        <v>0</v>
      </c>
      <c r="X2203">
        <v>0</v>
      </c>
      <c r="Y2203">
        <v>0</v>
      </c>
      <c r="Z2203">
        <v>0</v>
      </c>
      <c r="AA2203">
        <v>0</v>
      </c>
      <c r="AB2203">
        <v>0</v>
      </c>
      <c r="AC2203">
        <v>0</v>
      </c>
      <c r="AD2203">
        <v>0</v>
      </c>
      <c r="AJ2203" cm="1">
        <f t="array" aca="1" ref="AJ2203" ca="1">IF(OR(COUNTIF(R2203,$AZ$2:$AZ$19)),0,1)</f>
        <v>0</v>
      </c>
      <c r="AK2203" cm="1">
        <f t="array" ref="AK2203">IF(OR(COUNTIF(S2203,$AZ$2:$AZ$19)),0,1)</f>
        <v>0</v>
      </c>
      <c r="AL2203" cm="1">
        <f t="array" ref="AL2203">IF(OR(COUNTIF(T2203,$AZ$2:$AZ$19)),0,1)</f>
        <v>0</v>
      </c>
      <c r="AM2203" cm="1">
        <f t="array" ref="AM2203">IF(OR(COUNTIF(U2203,$AZ$2:$AZ$19)),0,1)</f>
        <v>0</v>
      </c>
      <c r="AN2203" cm="1">
        <f t="array" ref="AN2203">IF(OR(COUNTIF(V2203,$AZ$2:$AZ$19)),0,1)</f>
        <v>0</v>
      </c>
      <c r="AO2203" cm="1">
        <f t="array" ref="AO2203">IF(OR(COUNTIF(W2203,$AZ$2:$AZ$19)),0,1)</f>
        <v>0</v>
      </c>
      <c r="AP2203" cm="1">
        <f t="array" ref="AP2203">IF(OR(COUNTIF(X2203,$AZ$2:$AZ$19)),0,1)</f>
        <v>0</v>
      </c>
      <c r="AQ2203" cm="1">
        <f t="array" ref="AQ2203">IF(OR(COUNTIF(Y2203,$AZ$2:$AZ$19)),0,1)</f>
        <v>0</v>
      </c>
      <c r="AR2203" cm="1">
        <f t="array" ref="AR2203">IF(OR(COUNTIF(Z2203,$AZ$2:$AZ$19)),0,1)</f>
        <v>0</v>
      </c>
      <c r="AS2203" cm="1">
        <f t="array" ref="AS2203">IF(OR(COUNTIF(AA2203,$AZ$2:$AZ$19)),0,1)</f>
        <v>0</v>
      </c>
      <c r="AT2203" cm="1">
        <f t="array" ref="AT2203">IF(OR(COUNTIF(AB2203,$AZ$2:$AZ$19)),0,1)</f>
        <v>0</v>
      </c>
      <c r="AU2203" cm="1">
        <f t="array" ref="AU2203">IF(OR(COUNTIF(AC2203,$AZ$2:$AZ$19)),0,1)</f>
        <v>0</v>
      </c>
      <c r="AV2203" cm="1">
        <f t="array" ref="AV2203">IF(OR(COUNTIF(AD2203,$AZ$2:$AZ$19)),0,1)</f>
        <v>0</v>
      </c>
      <c r="AX2203">
        <f t="shared" ca="1" si="39"/>
        <v>0</v>
      </c>
    </row>
    <row r="2204" spans="1:50" x14ac:dyDescent="0.3">
      <c r="A2204" s="88" t="str" cm="1">
        <f t="array" aca="1" ref="A2204" ca="1">IF(AX2204&gt;0,'Licensee Info'!$A$2:$A$2,"#N/A")</f>
        <v>#N/A</v>
      </c>
      <c r="B2204" s="88" t="str">
        <f>'Cover Sheet'!$A$3</f>
        <v>[insert AFS Reporting Period]</v>
      </c>
      <c r="C2204" s="88" t="str">
        <f>'Cover Sheet'!$D$3</f>
        <v>[insert all medical and adult-use license record numbers covered by this AFS]</v>
      </c>
      <c r="D2204" s="88" t="str">
        <f>'Cover Sheet'!$A$6</f>
        <v>[insert name of firm]</v>
      </c>
      <c r="E2204" s="88" t="str">
        <f>'Cover Sheet'!$B$6</f>
        <v>[insert CPA name]</v>
      </c>
      <c r="F2204" s="88" t="str">
        <f>'Cover Sheet'!$B$8</f>
        <v>[insert CPA license number]</v>
      </c>
      <c r="G2204" s="88" t="str">
        <f>'Cover Sheet'!$D$6</f>
        <v>[insert direct email address]</v>
      </c>
      <c r="H2204" s="88" t="str">
        <f>'Cover Sheet'!$D$8</f>
        <v>[insert direct phone number]</v>
      </c>
      <c r="I2204" s="88" t="str">
        <f>'Cover Sheet'!$D$10</f>
        <v>[insert firm mailing address]</v>
      </c>
      <c r="J2204" s="88" t="str">
        <f>'Licensee Info'!$E$2</f>
        <v>Report not attested to correctly</v>
      </c>
      <c r="K2204" s="91" t="s">
        <v>310</v>
      </c>
      <c r="L2204" s="91">
        <v>1</v>
      </c>
      <c r="M2204" s="91">
        <v>2</v>
      </c>
      <c r="N2204" s="91">
        <v>14</v>
      </c>
      <c r="O2204" s="91">
        <v>4</v>
      </c>
      <c r="P2204" s="91"/>
      <c r="Q2204" s="91"/>
      <c r="R2204" s="91" t="str">
        <f ca="1">'E6 - Other Vendors'!$C$414</f>
        <v>[Autofilled based on inputs from part 1]</v>
      </c>
      <c r="S2204" s="91">
        <v>0</v>
      </c>
      <c r="T2204" s="91">
        <v>0</v>
      </c>
      <c r="U2204" s="91">
        <v>0</v>
      </c>
      <c r="V2204" s="91">
        <v>0</v>
      </c>
      <c r="W2204" s="91">
        <v>0</v>
      </c>
      <c r="X2204" s="91">
        <v>0</v>
      </c>
      <c r="Y2204" s="91">
        <v>0</v>
      </c>
      <c r="Z2204" s="91">
        <v>0</v>
      </c>
      <c r="AA2204" s="91">
        <v>0</v>
      </c>
      <c r="AB2204" s="91">
        <v>0</v>
      </c>
      <c r="AC2204" s="91">
        <v>0</v>
      </c>
      <c r="AD2204" s="91">
        <v>0</v>
      </c>
      <c r="AE2204" s="91"/>
      <c r="AF2204" s="91"/>
      <c r="AG2204" s="91"/>
      <c r="AH2204" s="91"/>
      <c r="AJ2204" cm="1">
        <f t="array" aca="1" ref="AJ2204" ca="1">IF(OR(COUNTIF(R2204,$AZ$2:$AZ$19)),0,1)</f>
        <v>0</v>
      </c>
      <c r="AK2204" cm="1">
        <f t="array" ref="AK2204">IF(OR(COUNTIF(S2204,$AZ$2:$AZ$19)),0,1)</f>
        <v>0</v>
      </c>
      <c r="AL2204" cm="1">
        <f t="array" ref="AL2204">IF(OR(COUNTIF(T2204,$AZ$2:$AZ$19)),0,1)</f>
        <v>0</v>
      </c>
      <c r="AM2204" cm="1">
        <f t="array" ref="AM2204">IF(OR(COUNTIF(U2204,$AZ$2:$AZ$19)),0,1)</f>
        <v>0</v>
      </c>
      <c r="AN2204" cm="1">
        <f t="array" ref="AN2204">IF(OR(COUNTIF(V2204,$AZ$2:$AZ$19)),0,1)</f>
        <v>0</v>
      </c>
      <c r="AO2204" cm="1">
        <f t="array" ref="AO2204">IF(OR(COUNTIF(W2204,$AZ$2:$AZ$19)),0,1)</f>
        <v>0</v>
      </c>
      <c r="AP2204" cm="1">
        <f t="array" ref="AP2204">IF(OR(COUNTIF(X2204,$AZ$2:$AZ$19)),0,1)</f>
        <v>0</v>
      </c>
      <c r="AQ2204" cm="1">
        <f t="array" ref="AQ2204">IF(OR(COUNTIF(Y2204,$AZ$2:$AZ$19)),0,1)</f>
        <v>0</v>
      </c>
      <c r="AR2204" cm="1">
        <f t="array" ref="AR2204">IF(OR(COUNTIF(Z2204,$AZ$2:$AZ$19)),0,1)</f>
        <v>0</v>
      </c>
      <c r="AS2204" cm="1">
        <f t="array" ref="AS2204">IF(OR(COUNTIF(AA2204,$AZ$2:$AZ$19)),0,1)</f>
        <v>0</v>
      </c>
      <c r="AT2204" cm="1">
        <f t="array" ref="AT2204">IF(OR(COUNTIF(AB2204,$AZ$2:$AZ$19)),0,1)</f>
        <v>0</v>
      </c>
      <c r="AU2204" cm="1">
        <f t="array" ref="AU2204">IF(OR(COUNTIF(AC2204,$AZ$2:$AZ$19)),0,1)</f>
        <v>0</v>
      </c>
      <c r="AV2204" cm="1">
        <f t="array" ref="AV2204">IF(OR(COUNTIF(AD2204,$AZ$2:$AZ$19)),0,1)</f>
        <v>0</v>
      </c>
      <c r="AX2204">
        <f t="shared" ca="1" si="39"/>
        <v>0</v>
      </c>
    </row>
    <row r="2205" spans="1:50" x14ac:dyDescent="0.3">
      <c r="A2205" s="92" t="str" cm="1">
        <f t="array" aca="1" ref="A2205" ca="1">IF(AX2205&gt;0,'Licensee Info'!$A$2:$A$2,"#N/A")</f>
        <v>#N/A</v>
      </c>
      <c r="B2205" s="88" t="str">
        <f>'Cover Sheet'!$A$3</f>
        <v>[insert AFS Reporting Period]</v>
      </c>
      <c r="C2205" s="88" t="str">
        <f>'Cover Sheet'!$D$3</f>
        <v>[insert all medical and adult-use license record numbers covered by this AFS]</v>
      </c>
      <c r="D2205" s="88" t="str">
        <f>'Cover Sheet'!$A$6</f>
        <v>[insert name of firm]</v>
      </c>
      <c r="E2205" s="88" t="str">
        <f>'Cover Sheet'!$B$6</f>
        <v>[insert CPA name]</v>
      </c>
      <c r="F2205" s="88" t="str">
        <f>'Cover Sheet'!$B$8</f>
        <v>[insert CPA license number]</v>
      </c>
      <c r="G2205" s="88" t="str">
        <f>'Cover Sheet'!$D$6</f>
        <v>[insert direct email address]</v>
      </c>
      <c r="H2205" s="88" t="str">
        <f>'Cover Sheet'!$D$8</f>
        <v>[insert direct phone number]</v>
      </c>
      <c r="I2205" s="88" t="str">
        <f>'Cover Sheet'!$D$10</f>
        <v>[insert firm mailing address]</v>
      </c>
      <c r="J2205" s="88" t="str">
        <f>'Licensee Info'!$E$2</f>
        <v>Report not attested to correctly</v>
      </c>
      <c r="K2205" t="s">
        <v>310</v>
      </c>
      <c r="L2205">
        <v>1</v>
      </c>
      <c r="M2205">
        <v>2</v>
      </c>
      <c r="N2205">
        <v>14</v>
      </c>
      <c r="O2205">
        <v>5</v>
      </c>
      <c r="R2205" t="str">
        <f ca="1">'E6 - Other Vendors'!$C$414</f>
        <v>[Autofilled based on inputs from part 1]</v>
      </c>
      <c r="S2205">
        <v>0</v>
      </c>
      <c r="T2205">
        <v>0</v>
      </c>
      <c r="U2205">
        <v>0</v>
      </c>
      <c r="V2205">
        <v>0</v>
      </c>
      <c r="W2205">
        <v>0</v>
      </c>
      <c r="X2205">
        <v>0</v>
      </c>
      <c r="Y2205">
        <v>0</v>
      </c>
      <c r="Z2205">
        <v>0</v>
      </c>
      <c r="AA2205">
        <v>0</v>
      </c>
      <c r="AB2205">
        <v>0</v>
      </c>
      <c r="AC2205">
        <v>0</v>
      </c>
      <c r="AD2205">
        <v>0</v>
      </c>
      <c r="AJ2205" cm="1">
        <f t="array" aca="1" ref="AJ2205" ca="1">IF(OR(COUNTIF(R2205,$AZ$2:$AZ$19)),0,1)</f>
        <v>0</v>
      </c>
      <c r="AK2205" cm="1">
        <f t="array" ref="AK2205">IF(OR(COUNTIF(S2205,$AZ$2:$AZ$19)),0,1)</f>
        <v>0</v>
      </c>
      <c r="AL2205" cm="1">
        <f t="array" ref="AL2205">IF(OR(COUNTIF(T2205,$AZ$2:$AZ$19)),0,1)</f>
        <v>0</v>
      </c>
      <c r="AM2205" cm="1">
        <f t="array" ref="AM2205">IF(OR(COUNTIF(U2205,$AZ$2:$AZ$19)),0,1)</f>
        <v>0</v>
      </c>
      <c r="AN2205" cm="1">
        <f t="array" ref="AN2205">IF(OR(COUNTIF(V2205,$AZ$2:$AZ$19)),0,1)</f>
        <v>0</v>
      </c>
      <c r="AO2205" cm="1">
        <f t="array" ref="AO2205">IF(OR(COUNTIF(W2205,$AZ$2:$AZ$19)),0,1)</f>
        <v>0</v>
      </c>
      <c r="AP2205" cm="1">
        <f t="array" ref="AP2205">IF(OR(COUNTIF(X2205,$AZ$2:$AZ$19)),0,1)</f>
        <v>0</v>
      </c>
      <c r="AQ2205" cm="1">
        <f t="array" ref="AQ2205">IF(OR(COUNTIF(Y2205,$AZ$2:$AZ$19)),0,1)</f>
        <v>0</v>
      </c>
      <c r="AR2205" cm="1">
        <f t="array" ref="AR2205">IF(OR(COUNTIF(Z2205,$AZ$2:$AZ$19)),0,1)</f>
        <v>0</v>
      </c>
      <c r="AS2205" cm="1">
        <f t="array" ref="AS2205">IF(OR(COUNTIF(AA2205,$AZ$2:$AZ$19)),0,1)</f>
        <v>0</v>
      </c>
      <c r="AT2205" cm="1">
        <f t="array" ref="AT2205">IF(OR(COUNTIF(AB2205,$AZ$2:$AZ$19)),0,1)</f>
        <v>0</v>
      </c>
      <c r="AU2205" cm="1">
        <f t="array" ref="AU2205">IF(OR(COUNTIF(AC2205,$AZ$2:$AZ$19)),0,1)</f>
        <v>0</v>
      </c>
      <c r="AV2205" cm="1">
        <f t="array" ref="AV2205">IF(OR(COUNTIF(AD2205,$AZ$2:$AZ$19)),0,1)</f>
        <v>0</v>
      </c>
      <c r="AX2205">
        <f t="shared" ca="1" si="39"/>
        <v>0</v>
      </c>
    </row>
    <row r="2206" spans="1:50" x14ac:dyDescent="0.3">
      <c r="A2206" s="88" t="str" cm="1">
        <f t="array" aca="1" ref="A2206" ca="1">IF(AX2206&gt;0,'Licensee Info'!$A$2:$A$2,"#N/A")</f>
        <v>#N/A</v>
      </c>
      <c r="B2206" s="88" t="str">
        <f>'Cover Sheet'!$A$3</f>
        <v>[insert AFS Reporting Period]</v>
      </c>
      <c r="C2206" s="88" t="str">
        <f>'Cover Sheet'!$D$3</f>
        <v>[insert all medical and adult-use license record numbers covered by this AFS]</v>
      </c>
      <c r="D2206" s="88" t="str">
        <f>'Cover Sheet'!$A$6</f>
        <v>[insert name of firm]</v>
      </c>
      <c r="E2206" s="88" t="str">
        <f>'Cover Sheet'!$B$6</f>
        <v>[insert CPA name]</v>
      </c>
      <c r="F2206" s="88" t="str">
        <f>'Cover Sheet'!$B$8</f>
        <v>[insert CPA license number]</v>
      </c>
      <c r="G2206" s="88" t="str">
        <f>'Cover Sheet'!$D$6</f>
        <v>[insert direct email address]</v>
      </c>
      <c r="H2206" s="88" t="str">
        <f>'Cover Sheet'!$D$8</f>
        <v>[insert direct phone number]</v>
      </c>
      <c r="I2206" s="88" t="str">
        <f>'Cover Sheet'!$D$10</f>
        <v>[insert firm mailing address]</v>
      </c>
      <c r="J2206" s="88" t="str">
        <f>'Licensee Info'!$E$2</f>
        <v>Report not attested to correctly</v>
      </c>
      <c r="K2206" s="91" t="s">
        <v>310</v>
      </c>
      <c r="L2206" s="91">
        <v>1</v>
      </c>
      <c r="M2206" s="91">
        <v>2</v>
      </c>
      <c r="N2206" s="91">
        <v>14</v>
      </c>
      <c r="O2206" s="91">
        <v>6</v>
      </c>
      <c r="P2206" s="91"/>
      <c r="Q2206" s="91"/>
      <c r="R2206" s="91" t="str">
        <f ca="1">'E6 - Other Vendors'!$C$414</f>
        <v>[Autofilled based on inputs from part 1]</v>
      </c>
      <c r="S2206" s="91">
        <v>0</v>
      </c>
      <c r="T2206" s="91">
        <v>0</v>
      </c>
      <c r="U2206" s="91">
        <v>0</v>
      </c>
      <c r="V2206" s="91">
        <v>0</v>
      </c>
      <c r="W2206" s="91">
        <v>0</v>
      </c>
      <c r="X2206" s="91">
        <v>0</v>
      </c>
      <c r="Y2206" s="91">
        <v>0</v>
      </c>
      <c r="Z2206" s="91">
        <v>0</v>
      </c>
      <c r="AA2206" s="91">
        <v>0</v>
      </c>
      <c r="AB2206" s="91">
        <v>0</v>
      </c>
      <c r="AC2206" s="91">
        <v>0</v>
      </c>
      <c r="AD2206" s="91">
        <v>0</v>
      </c>
      <c r="AE2206" s="91"/>
      <c r="AF2206" s="91"/>
      <c r="AG2206" s="91"/>
      <c r="AH2206" s="91"/>
      <c r="AJ2206" cm="1">
        <f t="array" aca="1" ref="AJ2206" ca="1">IF(OR(COUNTIF(R2206,$AZ$2:$AZ$19)),0,1)</f>
        <v>0</v>
      </c>
      <c r="AK2206" cm="1">
        <f t="array" ref="AK2206">IF(OR(COUNTIF(S2206,$AZ$2:$AZ$19)),0,1)</f>
        <v>0</v>
      </c>
      <c r="AL2206" cm="1">
        <f t="array" ref="AL2206">IF(OR(COUNTIF(T2206,$AZ$2:$AZ$19)),0,1)</f>
        <v>0</v>
      </c>
      <c r="AM2206" cm="1">
        <f t="array" ref="AM2206">IF(OR(COUNTIF(U2206,$AZ$2:$AZ$19)),0,1)</f>
        <v>0</v>
      </c>
      <c r="AN2206" cm="1">
        <f t="array" ref="AN2206">IF(OR(COUNTIF(V2206,$AZ$2:$AZ$19)),0,1)</f>
        <v>0</v>
      </c>
      <c r="AO2206" cm="1">
        <f t="array" ref="AO2206">IF(OR(COUNTIF(W2206,$AZ$2:$AZ$19)),0,1)</f>
        <v>0</v>
      </c>
      <c r="AP2206" cm="1">
        <f t="array" ref="AP2206">IF(OR(COUNTIF(X2206,$AZ$2:$AZ$19)),0,1)</f>
        <v>0</v>
      </c>
      <c r="AQ2206" cm="1">
        <f t="array" ref="AQ2206">IF(OR(COUNTIF(Y2206,$AZ$2:$AZ$19)),0,1)</f>
        <v>0</v>
      </c>
      <c r="AR2206" cm="1">
        <f t="array" ref="AR2206">IF(OR(COUNTIF(Z2206,$AZ$2:$AZ$19)),0,1)</f>
        <v>0</v>
      </c>
      <c r="AS2206" cm="1">
        <f t="array" ref="AS2206">IF(OR(COUNTIF(AA2206,$AZ$2:$AZ$19)),0,1)</f>
        <v>0</v>
      </c>
      <c r="AT2206" cm="1">
        <f t="array" ref="AT2206">IF(OR(COUNTIF(AB2206,$AZ$2:$AZ$19)),0,1)</f>
        <v>0</v>
      </c>
      <c r="AU2206" cm="1">
        <f t="array" ref="AU2206">IF(OR(COUNTIF(AC2206,$AZ$2:$AZ$19)),0,1)</f>
        <v>0</v>
      </c>
      <c r="AV2206" cm="1">
        <f t="array" ref="AV2206">IF(OR(COUNTIF(AD2206,$AZ$2:$AZ$19)),0,1)</f>
        <v>0</v>
      </c>
      <c r="AX2206">
        <f t="shared" ca="1" si="39"/>
        <v>0</v>
      </c>
    </row>
    <row r="2207" spans="1:50" x14ac:dyDescent="0.3">
      <c r="A2207" s="92" t="str" cm="1">
        <f t="array" aca="1" ref="A2207" ca="1">IF(AX2207&gt;0,'Licensee Info'!$A$2:$A$2,"#N/A")</f>
        <v>#N/A</v>
      </c>
      <c r="B2207" s="88" t="str">
        <f>'Cover Sheet'!$A$3</f>
        <v>[insert AFS Reporting Period]</v>
      </c>
      <c r="C2207" s="88" t="str">
        <f>'Cover Sheet'!$D$3</f>
        <v>[insert all medical and adult-use license record numbers covered by this AFS]</v>
      </c>
      <c r="D2207" s="88" t="str">
        <f>'Cover Sheet'!$A$6</f>
        <v>[insert name of firm]</v>
      </c>
      <c r="E2207" s="88" t="str">
        <f>'Cover Sheet'!$B$6</f>
        <v>[insert CPA name]</v>
      </c>
      <c r="F2207" s="88" t="str">
        <f>'Cover Sheet'!$B$8</f>
        <v>[insert CPA license number]</v>
      </c>
      <c r="G2207" s="88" t="str">
        <f>'Cover Sheet'!$D$6</f>
        <v>[insert direct email address]</v>
      </c>
      <c r="H2207" s="88" t="str">
        <f>'Cover Sheet'!$D$8</f>
        <v>[insert direct phone number]</v>
      </c>
      <c r="I2207" s="88" t="str">
        <f>'Cover Sheet'!$D$10</f>
        <v>[insert firm mailing address]</v>
      </c>
      <c r="J2207" s="88" t="str">
        <f>'Licensee Info'!$E$2</f>
        <v>Report not attested to correctly</v>
      </c>
      <c r="K2207" t="s">
        <v>310</v>
      </c>
      <c r="L2207">
        <v>1</v>
      </c>
      <c r="M2207">
        <v>2</v>
      </c>
      <c r="N2207">
        <v>14</v>
      </c>
      <c r="O2207">
        <v>7</v>
      </c>
      <c r="R2207" t="str">
        <f ca="1">'E6 - Other Vendors'!$C$414</f>
        <v>[Autofilled based on inputs from part 1]</v>
      </c>
      <c r="S2207">
        <v>0</v>
      </c>
      <c r="T2207">
        <v>0</v>
      </c>
      <c r="U2207">
        <v>0</v>
      </c>
      <c r="V2207">
        <v>0</v>
      </c>
      <c r="W2207">
        <v>0</v>
      </c>
      <c r="X2207">
        <v>0</v>
      </c>
      <c r="Y2207">
        <v>0</v>
      </c>
      <c r="Z2207">
        <v>0</v>
      </c>
      <c r="AA2207">
        <v>0</v>
      </c>
      <c r="AB2207">
        <v>0</v>
      </c>
      <c r="AC2207">
        <v>0</v>
      </c>
      <c r="AD2207">
        <v>0</v>
      </c>
      <c r="AJ2207" cm="1">
        <f t="array" aca="1" ref="AJ2207" ca="1">IF(OR(COUNTIF(R2207,$AZ$2:$AZ$19)),0,1)</f>
        <v>0</v>
      </c>
      <c r="AK2207" cm="1">
        <f t="array" ref="AK2207">IF(OR(COUNTIF(S2207,$AZ$2:$AZ$19)),0,1)</f>
        <v>0</v>
      </c>
      <c r="AL2207" cm="1">
        <f t="array" ref="AL2207">IF(OR(COUNTIF(T2207,$AZ$2:$AZ$19)),0,1)</f>
        <v>0</v>
      </c>
      <c r="AM2207" cm="1">
        <f t="array" ref="AM2207">IF(OR(COUNTIF(U2207,$AZ$2:$AZ$19)),0,1)</f>
        <v>0</v>
      </c>
      <c r="AN2207" cm="1">
        <f t="array" ref="AN2207">IF(OR(COUNTIF(V2207,$AZ$2:$AZ$19)),0,1)</f>
        <v>0</v>
      </c>
      <c r="AO2207" cm="1">
        <f t="array" ref="AO2207">IF(OR(COUNTIF(W2207,$AZ$2:$AZ$19)),0,1)</f>
        <v>0</v>
      </c>
      <c r="AP2207" cm="1">
        <f t="array" ref="AP2207">IF(OR(COUNTIF(X2207,$AZ$2:$AZ$19)),0,1)</f>
        <v>0</v>
      </c>
      <c r="AQ2207" cm="1">
        <f t="array" ref="AQ2207">IF(OR(COUNTIF(Y2207,$AZ$2:$AZ$19)),0,1)</f>
        <v>0</v>
      </c>
      <c r="AR2207" cm="1">
        <f t="array" ref="AR2207">IF(OR(COUNTIF(Z2207,$AZ$2:$AZ$19)),0,1)</f>
        <v>0</v>
      </c>
      <c r="AS2207" cm="1">
        <f t="array" ref="AS2207">IF(OR(COUNTIF(AA2207,$AZ$2:$AZ$19)),0,1)</f>
        <v>0</v>
      </c>
      <c r="AT2207" cm="1">
        <f t="array" ref="AT2207">IF(OR(COUNTIF(AB2207,$AZ$2:$AZ$19)),0,1)</f>
        <v>0</v>
      </c>
      <c r="AU2207" cm="1">
        <f t="array" ref="AU2207">IF(OR(COUNTIF(AC2207,$AZ$2:$AZ$19)),0,1)</f>
        <v>0</v>
      </c>
      <c r="AV2207" cm="1">
        <f t="array" ref="AV2207">IF(OR(COUNTIF(AD2207,$AZ$2:$AZ$19)),0,1)</f>
        <v>0</v>
      </c>
      <c r="AX2207">
        <f t="shared" ca="1" si="39"/>
        <v>0</v>
      </c>
    </row>
    <row r="2208" spans="1:50" x14ac:dyDescent="0.3">
      <c r="A2208" s="88" t="str" cm="1">
        <f t="array" aca="1" ref="A2208" ca="1">IF(AX2208&gt;0,'Licensee Info'!$A$2:$A$2,"#N/A")</f>
        <v>#N/A</v>
      </c>
      <c r="B2208" s="88" t="str">
        <f>'Cover Sheet'!$A$3</f>
        <v>[insert AFS Reporting Period]</v>
      </c>
      <c r="C2208" s="88" t="str">
        <f>'Cover Sheet'!$D$3</f>
        <v>[insert all medical and adult-use license record numbers covered by this AFS]</v>
      </c>
      <c r="D2208" s="88" t="str">
        <f>'Cover Sheet'!$A$6</f>
        <v>[insert name of firm]</v>
      </c>
      <c r="E2208" s="88" t="str">
        <f>'Cover Sheet'!$B$6</f>
        <v>[insert CPA name]</v>
      </c>
      <c r="F2208" s="88" t="str">
        <f>'Cover Sheet'!$B$8</f>
        <v>[insert CPA license number]</v>
      </c>
      <c r="G2208" s="88" t="str">
        <f>'Cover Sheet'!$D$6</f>
        <v>[insert direct email address]</v>
      </c>
      <c r="H2208" s="88" t="str">
        <f>'Cover Sheet'!$D$8</f>
        <v>[insert direct phone number]</v>
      </c>
      <c r="I2208" s="88" t="str">
        <f>'Cover Sheet'!$D$10</f>
        <v>[insert firm mailing address]</v>
      </c>
      <c r="J2208" s="88" t="str">
        <f>'Licensee Info'!$E$2</f>
        <v>Report not attested to correctly</v>
      </c>
      <c r="K2208" s="91" t="s">
        <v>310</v>
      </c>
      <c r="L2208" s="91">
        <v>1</v>
      </c>
      <c r="M2208" s="91">
        <v>2</v>
      </c>
      <c r="N2208" s="91">
        <v>14</v>
      </c>
      <c r="O2208" s="91">
        <v>8</v>
      </c>
      <c r="P2208" s="91"/>
      <c r="Q2208" s="91"/>
      <c r="R2208" s="91" t="str">
        <f ca="1">'E6 - Other Vendors'!$C$414</f>
        <v>[Autofilled based on inputs from part 1]</v>
      </c>
      <c r="S2208" s="91">
        <v>0</v>
      </c>
      <c r="T2208" s="91">
        <v>0</v>
      </c>
      <c r="U2208" s="91">
        <v>0</v>
      </c>
      <c r="V2208" s="91">
        <v>0</v>
      </c>
      <c r="W2208" s="91">
        <v>0</v>
      </c>
      <c r="X2208" s="91">
        <v>0</v>
      </c>
      <c r="Y2208" s="91">
        <v>0</v>
      </c>
      <c r="Z2208" s="91">
        <v>0</v>
      </c>
      <c r="AA2208" s="91">
        <v>0</v>
      </c>
      <c r="AB2208" s="91">
        <v>0</v>
      </c>
      <c r="AC2208" s="91">
        <v>0</v>
      </c>
      <c r="AD2208" s="91">
        <v>0</v>
      </c>
      <c r="AE2208" s="91"/>
      <c r="AF2208" s="91"/>
      <c r="AG2208" s="91"/>
      <c r="AH2208" s="91"/>
      <c r="AJ2208" cm="1">
        <f t="array" aca="1" ref="AJ2208" ca="1">IF(OR(COUNTIF(R2208,$AZ$2:$AZ$19)),0,1)</f>
        <v>0</v>
      </c>
      <c r="AK2208" cm="1">
        <f t="array" ref="AK2208">IF(OR(COUNTIF(S2208,$AZ$2:$AZ$19)),0,1)</f>
        <v>0</v>
      </c>
      <c r="AL2208" cm="1">
        <f t="array" ref="AL2208">IF(OR(COUNTIF(T2208,$AZ$2:$AZ$19)),0,1)</f>
        <v>0</v>
      </c>
      <c r="AM2208" cm="1">
        <f t="array" ref="AM2208">IF(OR(COUNTIF(U2208,$AZ$2:$AZ$19)),0,1)</f>
        <v>0</v>
      </c>
      <c r="AN2208" cm="1">
        <f t="array" ref="AN2208">IF(OR(COUNTIF(V2208,$AZ$2:$AZ$19)),0,1)</f>
        <v>0</v>
      </c>
      <c r="AO2208" cm="1">
        <f t="array" ref="AO2208">IF(OR(COUNTIF(W2208,$AZ$2:$AZ$19)),0,1)</f>
        <v>0</v>
      </c>
      <c r="AP2208" cm="1">
        <f t="array" ref="AP2208">IF(OR(COUNTIF(X2208,$AZ$2:$AZ$19)),0,1)</f>
        <v>0</v>
      </c>
      <c r="AQ2208" cm="1">
        <f t="array" ref="AQ2208">IF(OR(COUNTIF(Y2208,$AZ$2:$AZ$19)),0,1)</f>
        <v>0</v>
      </c>
      <c r="AR2208" cm="1">
        <f t="array" ref="AR2208">IF(OR(COUNTIF(Z2208,$AZ$2:$AZ$19)),0,1)</f>
        <v>0</v>
      </c>
      <c r="AS2208" cm="1">
        <f t="array" ref="AS2208">IF(OR(COUNTIF(AA2208,$AZ$2:$AZ$19)),0,1)</f>
        <v>0</v>
      </c>
      <c r="AT2208" cm="1">
        <f t="array" ref="AT2208">IF(OR(COUNTIF(AB2208,$AZ$2:$AZ$19)),0,1)</f>
        <v>0</v>
      </c>
      <c r="AU2208" cm="1">
        <f t="array" ref="AU2208">IF(OR(COUNTIF(AC2208,$AZ$2:$AZ$19)),0,1)</f>
        <v>0</v>
      </c>
      <c r="AV2208" cm="1">
        <f t="array" ref="AV2208">IF(OR(COUNTIF(AD2208,$AZ$2:$AZ$19)),0,1)</f>
        <v>0</v>
      </c>
      <c r="AX2208">
        <f t="shared" ca="1" si="39"/>
        <v>0</v>
      </c>
    </row>
    <row r="2209" spans="1:50" x14ac:dyDescent="0.3">
      <c r="A2209" s="92" t="str" cm="1">
        <f t="array" aca="1" ref="A2209" ca="1">IF(AX2209&gt;0,'Licensee Info'!$A$2:$A$2,"#N/A")</f>
        <v>#N/A</v>
      </c>
      <c r="B2209" s="88" t="str">
        <f>'Cover Sheet'!$A$3</f>
        <v>[insert AFS Reporting Period]</v>
      </c>
      <c r="C2209" s="88" t="str">
        <f>'Cover Sheet'!$D$3</f>
        <v>[insert all medical and adult-use license record numbers covered by this AFS]</v>
      </c>
      <c r="D2209" s="88" t="str">
        <f>'Cover Sheet'!$A$6</f>
        <v>[insert name of firm]</v>
      </c>
      <c r="E2209" s="88" t="str">
        <f>'Cover Sheet'!$B$6</f>
        <v>[insert CPA name]</v>
      </c>
      <c r="F2209" s="88" t="str">
        <f>'Cover Sheet'!$B$8</f>
        <v>[insert CPA license number]</v>
      </c>
      <c r="G2209" s="88" t="str">
        <f>'Cover Sheet'!$D$6</f>
        <v>[insert direct email address]</v>
      </c>
      <c r="H2209" s="88" t="str">
        <f>'Cover Sheet'!$D$8</f>
        <v>[insert direct phone number]</v>
      </c>
      <c r="I2209" s="88" t="str">
        <f>'Cover Sheet'!$D$10</f>
        <v>[insert firm mailing address]</v>
      </c>
      <c r="J2209" s="88" t="str">
        <f>'Licensee Info'!$E$2</f>
        <v>Report not attested to correctly</v>
      </c>
      <c r="K2209" t="s">
        <v>310</v>
      </c>
      <c r="L2209">
        <v>1</v>
      </c>
      <c r="M2209">
        <v>2</v>
      </c>
      <c r="N2209">
        <v>14</v>
      </c>
      <c r="O2209">
        <v>9</v>
      </c>
      <c r="R2209" t="str">
        <f ca="1">'E6 - Other Vendors'!$C$414</f>
        <v>[Autofilled based on inputs from part 1]</v>
      </c>
      <c r="S2209">
        <v>0</v>
      </c>
      <c r="T2209">
        <v>0</v>
      </c>
      <c r="U2209">
        <v>0</v>
      </c>
      <c r="V2209">
        <v>0</v>
      </c>
      <c r="W2209">
        <v>0</v>
      </c>
      <c r="X2209">
        <v>0</v>
      </c>
      <c r="Y2209">
        <v>0</v>
      </c>
      <c r="Z2209">
        <v>0</v>
      </c>
      <c r="AA2209">
        <v>0</v>
      </c>
      <c r="AB2209">
        <v>0</v>
      </c>
      <c r="AC2209">
        <v>0</v>
      </c>
      <c r="AD2209">
        <v>0</v>
      </c>
      <c r="AJ2209" cm="1">
        <f t="array" aca="1" ref="AJ2209" ca="1">IF(OR(COUNTIF(R2209,$AZ$2:$AZ$19)),0,1)</f>
        <v>0</v>
      </c>
      <c r="AK2209" cm="1">
        <f t="array" ref="AK2209">IF(OR(COUNTIF(S2209,$AZ$2:$AZ$19)),0,1)</f>
        <v>0</v>
      </c>
      <c r="AL2209" cm="1">
        <f t="array" ref="AL2209">IF(OR(COUNTIF(T2209,$AZ$2:$AZ$19)),0,1)</f>
        <v>0</v>
      </c>
      <c r="AM2209" cm="1">
        <f t="array" ref="AM2209">IF(OR(COUNTIF(U2209,$AZ$2:$AZ$19)),0,1)</f>
        <v>0</v>
      </c>
      <c r="AN2209" cm="1">
        <f t="array" ref="AN2209">IF(OR(COUNTIF(V2209,$AZ$2:$AZ$19)),0,1)</f>
        <v>0</v>
      </c>
      <c r="AO2209" cm="1">
        <f t="array" ref="AO2209">IF(OR(COUNTIF(W2209,$AZ$2:$AZ$19)),0,1)</f>
        <v>0</v>
      </c>
      <c r="AP2209" cm="1">
        <f t="array" ref="AP2209">IF(OR(COUNTIF(X2209,$AZ$2:$AZ$19)),0,1)</f>
        <v>0</v>
      </c>
      <c r="AQ2209" cm="1">
        <f t="array" ref="AQ2209">IF(OR(COUNTIF(Y2209,$AZ$2:$AZ$19)),0,1)</f>
        <v>0</v>
      </c>
      <c r="AR2209" cm="1">
        <f t="array" ref="AR2209">IF(OR(COUNTIF(Z2209,$AZ$2:$AZ$19)),0,1)</f>
        <v>0</v>
      </c>
      <c r="AS2209" cm="1">
        <f t="array" ref="AS2209">IF(OR(COUNTIF(AA2209,$AZ$2:$AZ$19)),0,1)</f>
        <v>0</v>
      </c>
      <c r="AT2209" cm="1">
        <f t="array" ref="AT2209">IF(OR(COUNTIF(AB2209,$AZ$2:$AZ$19)),0,1)</f>
        <v>0</v>
      </c>
      <c r="AU2209" cm="1">
        <f t="array" ref="AU2209">IF(OR(COUNTIF(AC2209,$AZ$2:$AZ$19)),0,1)</f>
        <v>0</v>
      </c>
      <c r="AV2209" cm="1">
        <f t="array" ref="AV2209">IF(OR(COUNTIF(AD2209,$AZ$2:$AZ$19)),0,1)</f>
        <v>0</v>
      </c>
      <c r="AX2209">
        <f t="shared" ca="1" si="39"/>
        <v>0</v>
      </c>
    </row>
    <row r="2210" spans="1:50" x14ac:dyDescent="0.3">
      <c r="A2210" s="88" t="str" cm="1">
        <f t="array" aca="1" ref="A2210" ca="1">IF(AX2210&gt;0,'Licensee Info'!$A$2:$A$2,"#N/A")</f>
        <v>#N/A</v>
      </c>
      <c r="B2210" s="88" t="str">
        <f>'Cover Sheet'!$A$3</f>
        <v>[insert AFS Reporting Period]</v>
      </c>
      <c r="C2210" s="88" t="str">
        <f>'Cover Sheet'!$D$3</f>
        <v>[insert all medical and adult-use license record numbers covered by this AFS]</v>
      </c>
      <c r="D2210" s="88" t="str">
        <f>'Cover Sheet'!$A$6</f>
        <v>[insert name of firm]</v>
      </c>
      <c r="E2210" s="88" t="str">
        <f>'Cover Sheet'!$B$6</f>
        <v>[insert CPA name]</v>
      </c>
      <c r="F2210" s="88" t="str">
        <f>'Cover Sheet'!$B$8</f>
        <v>[insert CPA license number]</v>
      </c>
      <c r="G2210" s="88" t="str">
        <f>'Cover Sheet'!$D$6</f>
        <v>[insert direct email address]</v>
      </c>
      <c r="H2210" s="88" t="str">
        <f>'Cover Sheet'!$D$8</f>
        <v>[insert direct phone number]</v>
      </c>
      <c r="I2210" s="88" t="str">
        <f>'Cover Sheet'!$D$10</f>
        <v>[insert firm mailing address]</v>
      </c>
      <c r="J2210" s="88" t="str">
        <f>'Licensee Info'!$E$2</f>
        <v>Report not attested to correctly</v>
      </c>
      <c r="K2210" s="91" t="s">
        <v>310</v>
      </c>
      <c r="L2210" s="91">
        <v>1</v>
      </c>
      <c r="M2210" s="91">
        <v>2</v>
      </c>
      <c r="N2210" s="91">
        <v>14</v>
      </c>
      <c r="O2210" s="91">
        <v>10</v>
      </c>
      <c r="P2210" s="91"/>
      <c r="Q2210" s="91"/>
      <c r="R2210" s="91" t="str">
        <f ca="1">'E6 - Other Vendors'!$C$414</f>
        <v>[Autofilled based on inputs from part 1]</v>
      </c>
      <c r="S2210" s="91">
        <v>0</v>
      </c>
      <c r="T2210" s="91">
        <v>0</v>
      </c>
      <c r="U2210" s="91">
        <v>0</v>
      </c>
      <c r="V2210" s="91">
        <v>0</v>
      </c>
      <c r="W2210" s="91">
        <v>0</v>
      </c>
      <c r="X2210" s="91">
        <v>0</v>
      </c>
      <c r="Y2210" s="91">
        <v>0</v>
      </c>
      <c r="Z2210" s="91">
        <v>0</v>
      </c>
      <c r="AA2210" s="91">
        <v>0</v>
      </c>
      <c r="AB2210" s="91">
        <v>0</v>
      </c>
      <c r="AC2210" s="91">
        <v>0</v>
      </c>
      <c r="AD2210" s="91">
        <v>0</v>
      </c>
      <c r="AE2210" s="91"/>
      <c r="AF2210" s="91"/>
      <c r="AG2210" s="91"/>
      <c r="AH2210" s="91"/>
      <c r="AJ2210" cm="1">
        <f t="array" aca="1" ref="AJ2210" ca="1">IF(OR(COUNTIF(R2210,$AZ$2:$AZ$19)),0,1)</f>
        <v>0</v>
      </c>
      <c r="AK2210" cm="1">
        <f t="array" ref="AK2210">IF(OR(COUNTIF(S2210,$AZ$2:$AZ$19)),0,1)</f>
        <v>0</v>
      </c>
      <c r="AL2210" cm="1">
        <f t="array" ref="AL2210">IF(OR(COUNTIF(T2210,$AZ$2:$AZ$19)),0,1)</f>
        <v>0</v>
      </c>
      <c r="AM2210" cm="1">
        <f t="array" ref="AM2210">IF(OR(COUNTIF(U2210,$AZ$2:$AZ$19)),0,1)</f>
        <v>0</v>
      </c>
      <c r="AN2210" cm="1">
        <f t="array" ref="AN2210">IF(OR(COUNTIF(V2210,$AZ$2:$AZ$19)),0,1)</f>
        <v>0</v>
      </c>
      <c r="AO2210" cm="1">
        <f t="array" ref="AO2210">IF(OR(COUNTIF(W2210,$AZ$2:$AZ$19)),0,1)</f>
        <v>0</v>
      </c>
      <c r="AP2210" cm="1">
        <f t="array" ref="AP2210">IF(OR(COUNTIF(X2210,$AZ$2:$AZ$19)),0,1)</f>
        <v>0</v>
      </c>
      <c r="AQ2210" cm="1">
        <f t="array" ref="AQ2210">IF(OR(COUNTIF(Y2210,$AZ$2:$AZ$19)),0,1)</f>
        <v>0</v>
      </c>
      <c r="AR2210" cm="1">
        <f t="array" ref="AR2210">IF(OR(COUNTIF(Z2210,$AZ$2:$AZ$19)),0,1)</f>
        <v>0</v>
      </c>
      <c r="AS2210" cm="1">
        <f t="array" ref="AS2210">IF(OR(COUNTIF(AA2210,$AZ$2:$AZ$19)),0,1)</f>
        <v>0</v>
      </c>
      <c r="AT2210" cm="1">
        <f t="array" ref="AT2210">IF(OR(COUNTIF(AB2210,$AZ$2:$AZ$19)),0,1)</f>
        <v>0</v>
      </c>
      <c r="AU2210" cm="1">
        <f t="array" ref="AU2210">IF(OR(COUNTIF(AC2210,$AZ$2:$AZ$19)),0,1)</f>
        <v>0</v>
      </c>
      <c r="AV2210" cm="1">
        <f t="array" ref="AV2210">IF(OR(COUNTIF(AD2210,$AZ$2:$AZ$19)),0,1)</f>
        <v>0</v>
      </c>
      <c r="AX2210">
        <f t="shared" ca="1" si="39"/>
        <v>0</v>
      </c>
    </row>
    <row r="2211" spans="1:50" x14ac:dyDescent="0.3">
      <c r="A2211" s="92" t="str" cm="1">
        <f t="array" aca="1" ref="A2211" ca="1">IF(AX2211&gt;0,'Licensee Info'!$A$2:$A$2,"#N/A")</f>
        <v>#N/A</v>
      </c>
      <c r="B2211" s="88" t="str">
        <f>'Cover Sheet'!$A$3</f>
        <v>[insert AFS Reporting Period]</v>
      </c>
      <c r="C2211" s="88" t="str">
        <f>'Cover Sheet'!$D$3</f>
        <v>[insert all medical and adult-use license record numbers covered by this AFS]</v>
      </c>
      <c r="D2211" s="88" t="str">
        <f>'Cover Sheet'!$A$6</f>
        <v>[insert name of firm]</v>
      </c>
      <c r="E2211" s="88" t="str">
        <f>'Cover Sheet'!$B$6</f>
        <v>[insert CPA name]</v>
      </c>
      <c r="F2211" s="88" t="str">
        <f>'Cover Sheet'!$B$8</f>
        <v>[insert CPA license number]</v>
      </c>
      <c r="G2211" s="88" t="str">
        <f>'Cover Sheet'!$D$6</f>
        <v>[insert direct email address]</v>
      </c>
      <c r="H2211" s="88" t="str">
        <f>'Cover Sheet'!$D$8</f>
        <v>[insert direct phone number]</v>
      </c>
      <c r="I2211" s="88" t="str">
        <f>'Cover Sheet'!$D$10</f>
        <v>[insert firm mailing address]</v>
      </c>
      <c r="J2211" s="88" t="str">
        <f>'Licensee Info'!$E$2</f>
        <v>Report not attested to correctly</v>
      </c>
      <c r="K2211" t="s">
        <v>310</v>
      </c>
      <c r="L2211">
        <v>1</v>
      </c>
      <c r="M2211">
        <v>2</v>
      </c>
      <c r="N2211">
        <v>14</v>
      </c>
      <c r="O2211">
        <v>11</v>
      </c>
      <c r="R2211" t="str">
        <f ca="1">'E6 - Other Vendors'!$C$414</f>
        <v>[Autofilled based on inputs from part 1]</v>
      </c>
      <c r="S2211">
        <v>0</v>
      </c>
      <c r="T2211">
        <v>0</v>
      </c>
      <c r="U2211">
        <v>0</v>
      </c>
      <c r="V2211">
        <v>0</v>
      </c>
      <c r="W2211">
        <v>0</v>
      </c>
      <c r="X2211">
        <v>0</v>
      </c>
      <c r="Y2211">
        <v>0</v>
      </c>
      <c r="Z2211">
        <v>0</v>
      </c>
      <c r="AA2211">
        <v>0</v>
      </c>
      <c r="AB2211">
        <v>0</v>
      </c>
      <c r="AC2211">
        <v>0</v>
      </c>
      <c r="AD2211">
        <v>0</v>
      </c>
      <c r="AJ2211" cm="1">
        <f t="array" aca="1" ref="AJ2211" ca="1">IF(OR(COUNTIF(R2211,$AZ$2:$AZ$19)),0,1)</f>
        <v>0</v>
      </c>
      <c r="AK2211" cm="1">
        <f t="array" ref="AK2211">IF(OR(COUNTIF(S2211,$AZ$2:$AZ$19)),0,1)</f>
        <v>0</v>
      </c>
      <c r="AL2211" cm="1">
        <f t="array" ref="AL2211">IF(OR(COUNTIF(T2211,$AZ$2:$AZ$19)),0,1)</f>
        <v>0</v>
      </c>
      <c r="AM2211" cm="1">
        <f t="array" ref="AM2211">IF(OR(COUNTIF(U2211,$AZ$2:$AZ$19)),0,1)</f>
        <v>0</v>
      </c>
      <c r="AN2211" cm="1">
        <f t="array" ref="AN2211">IF(OR(COUNTIF(V2211,$AZ$2:$AZ$19)),0,1)</f>
        <v>0</v>
      </c>
      <c r="AO2211" cm="1">
        <f t="array" ref="AO2211">IF(OR(COUNTIF(W2211,$AZ$2:$AZ$19)),0,1)</f>
        <v>0</v>
      </c>
      <c r="AP2211" cm="1">
        <f t="array" ref="AP2211">IF(OR(COUNTIF(X2211,$AZ$2:$AZ$19)),0,1)</f>
        <v>0</v>
      </c>
      <c r="AQ2211" cm="1">
        <f t="array" ref="AQ2211">IF(OR(COUNTIF(Y2211,$AZ$2:$AZ$19)),0,1)</f>
        <v>0</v>
      </c>
      <c r="AR2211" cm="1">
        <f t="array" ref="AR2211">IF(OR(COUNTIF(Z2211,$AZ$2:$AZ$19)),0,1)</f>
        <v>0</v>
      </c>
      <c r="AS2211" cm="1">
        <f t="array" ref="AS2211">IF(OR(COUNTIF(AA2211,$AZ$2:$AZ$19)),0,1)</f>
        <v>0</v>
      </c>
      <c r="AT2211" cm="1">
        <f t="array" ref="AT2211">IF(OR(COUNTIF(AB2211,$AZ$2:$AZ$19)),0,1)</f>
        <v>0</v>
      </c>
      <c r="AU2211" cm="1">
        <f t="array" ref="AU2211">IF(OR(COUNTIF(AC2211,$AZ$2:$AZ$19)),0,1)</f>
        <v>0</v>
      </c>
      <c r="AV2211" cm="1">
        <f t="array" ref="AV2211">IF(OR(COUNTIF(AD2211,$AZ$2:$AZ$19)),0,1)</f>
        <v>0</v>
      </c>
      <c r="AX2211">
        <f t="shared" ca="1" si="39"/>
        <v>0</v>
      </c>
    </row>
    <row r="2212" spans="1:50" x14ac:dyDescent="0.3">
      <c r="A2212" s="88" t="str" cm="1">
        <f t="array" aca="1" ref="A2212" ca="1">IF(AX2212&gt;0,'Licensee Info'!$A$2:$A$2,"#N/A")</f>
        <v>#N/A</v>
      </c>
      <c r="B2212" s="88" t="str">
        <f>'Cover Sheet'!$A$3</f>
        <v>[insert AFS Reporting Period]</v>
      </c>
      <c r="C2212" s="88" t="str">
        <f>'Cover Sheet'!$D$3</f>
        <v>[insert all medical and adult-use license record numbers covered by this AFS]</v>
      </c>
      <c r="D2212" s="88" t="str">
        <f>'Cover Sheet'!$A$6</f>
        <v>[insert name of firm]</v>
      </c>
      <c r="E2212" s="88" t="str">
        <f>'Cover Sheet'!$B$6</f>
        <v>[insert CPA name]</v>
      </c>
      <c r="F2212" s="88" t="str">
        <f>'Cover Sheet'!$B$8</f>
        <v>[insert CPA license number]</v>
      </c>
      <c r="G2212" s="88" t="str">
        <f>'Cover Sheet'!$D$6</f>
        <v>[insert direct email address]</v>
      </c>
      <c r="H2212" s="88" t="str">
        <f>'Cover Sheet'!$D$8</f>
        <v>[insert direct phone number]</v>
      </c>
      <c r="I2212" s="88" t="str">
        <f>'Cover Sheet'!$D$10</f>
        <v>[insert firm mailing address]</v>
      </c>
      <c r="J2212" s="88" t="str">
        <f>'Licensee Info'!$E$2</f>
        <v>Report not attested to correctly</v>
      </c>
      <c r="K2212" s="91" t="s">
        <v>310</v>
      </c>
      <c r="L2212" s="91">
        <v>1</v>
      </c>
      <c r="M2212" s="91">
        <v>2</v>
      </c>
      <c r="N2212" s="91">
        <v>14</v>
      </c>
      <c r="O2212" s="91">
        <v>12</v>
      </c>
      <c r="P2212" s="91"/>
      <c r="Q2212" s="91"/>
      <c r="R2212" s="91" t="str">
        <f ca="1">'E6 - Other Vendors'!$C$414</f>
        <v>[Autofilled based on inputs from part 1]</v>
      </c>
      <c r="S2212" s="91">
        <v>0</v>
      </c>
      <c r="T2212" s="91">
        <v>0</v>
      </c>
      <c r="U2212" s="91">
        <v>0</v>
      </c>
      <c r="V2212" s="91">
        <v>0</v>
      </c>
      <c r="W2212" s="91">
        <v>0</v>
      </c>
      <c r="X2212" s="91">
        <v>0</v>
      </c>
      <c r="Y2212" s="91">
        <v>0</v>
      </c>
      <c r="Z2212" s="91">
        <v>0</v>
      </c>
      <c r="AA2212" s="91">
        <v>0</v>
      </c>
      <c r="AB2212" s="91">
        <v>0</v>
      </c>
      <c r="AC2212" s="91">
        <v>0</v>
      </c>
      <c r="AD2212" s="91">
        <v>0</v>
      </c>
      <c r="AE2212" s="91"/>
      <c r="AF2212" s="91"/>
      <c r="AG2212" s="91"/>
      <c r="AH2212" s="91"/>
      <c r="AJ2212" cm="1">
        <f t="array" aca="1" ref="AJ2212" ca="1">IF(OR(COUNTIF(R2212,$AZ$2:$AZ$19)),0,1)</f>
        <v>0</v>
      </c>
      <c r="AK2212" cm="1">
        <f t="array" ref="AK2212">IF(OR(COUNTIF(S2212,$AZ$2:$AZ$19)),0,1)</f>
        <v>0</v>
      </c>
      <c r="AL2212" cm="1">
        <f t="array" ref="AL2212">IF(OR(COUNTIF(T2212,$AZ$2:$AZ$19)),0,1)</f>
        <v>0</v>
      </c>
      <c r="AM2212" cm="1">
        <f t="array" ref="AM2212">IF(OR(COUNTIF(U2212,$AZ$2:$AZ$19)),0,1)</f>
        <v>0</v>
      </c>
      <c r="AN2212" cm="1">
        <f t="array" ref="AN2212">IF(OR(COUNTIF(V2212,$AZ$2:$AZ$19)),0,1)</f>
        <v>0</v>
      </c>
      <c r="AO2212" cm="1">
        <f t="array" ref="AO2212">IF(OR(COUNTIF(W2212,$AZ$2:$AZ$19)),0,1)</f>
        <v>0</v>
      </c>
      <c r="AP2212" cm="1">
        <f t="array" ref="AP2212">IF(OR(COUNTIF(X2212,$AZ$2:$AZ$19)),0,1)</f>
        <v>0</v>
      </c>
      <c r="AQ2212" cm="1">
        <f t="array" ref="AQ2212">IF(OR(COUNTIF(Y2212,$AZ$2:$AZ$19)),0,1)</f>
        <v>0</v>
      </c>
      <c r="AR2212" cm="1">
        <f t="array" ref="AR2212">IF(OR(COUNTIF(Z2212,$AZ$2:$AZ$19)),0,1)</f>
        <v>0</v>
      </c>
      <c r="AS2212" cm="1">
        <f t="array" ref="AS2212">IF(OR(COUNTIF(AA2212,$AZ$2:$AZ$19)),0,1)</f>
        <v>0</v>
      </c>
      <c r="AT2212" cm="1">
        <f t="array" ref="AT2212">IF(OR(COUNTIF(AB2212,$AZ$2:$AZ$19)),0,1)</f>
        <v>0</v>
      </c>
      <c r="AU2212" cm="1">
        <f t="array" ref="AU2212">IF(OR(COUNTIF(AC2212,$AZ$2:$AZ$19)),0,1)</f>
        <v>0</v>
      </c>
      <c r="AV2212" cm="1">
        <f t="array" ref="AV2212">IF(OR(COUNTIF(AD2212,$AZ$2:$AZ$19)),0,1)</f>
        <v>0</v>
      </c>
      <c r="AX2212">
        <f t="shared" ca="1" si="39"/>
        <v>0</v>
      </c>
    </row>
    <row r="2213" spans="1:50" x14ac:dyDescent="0.3">
      <c r="A2213" s="92" t="str" cm="1">
        <f t="array" ref="A2213">IF(AX2213&gt;0,'Licensee Info'!$A$2:$A$2,"#N/A")</f>
        <v>#N/A</v>
      </c>
      <c r="B2213" s="88" t="str">
        <f>'Cover Sheet'!$A$3</f>
        <v>[insert AFS Reporting Period]</v>
      </c>
      <c r="C2213" s="88" t="str">
        <f>'Cover Sheet'!$D$3</f>
        <v>[insert all medical and adult-use license record numbers covered by this AFS]</v>
      </c>
      <c r="D2213" s="88" t="str">
        <f>'Cover Sheet'!$A$6</f>
        <v>[insert name of firm]</v>
      </c>
      <c r="E2213" s="88" t="str">
        <f>'Cover Sheet'!$B$6</f>
        <v>[insert CPA name]</v>
      </c>
      <c r="F2213" s="88" t="str">
        <f>'Cover Sheet'!$B$8</f>
        <v>[insert CPA license number]</v>
      </c>
      <c r="G2213" s="88" t="str">
        <f>'Cover Sheet'!$D$6</f>
        <v>[insert direct email address]</v>
      </c>
      <c r="H2213" s="88" t="str">
        <f>'Cover Sheet'!$D$8</f>
        <v>[insert direct phone number]</v>
      </c>
      <c r="I2213" s="88" t="str">
        <f>'Cover Sheet'!$D$10</f>
        <v>[insert firm mailing address]</v>
      </c>
      <c r="J2213" s="88" t="str">
        <f>'Licensee Info'!$E$2</f>
        <v>Report not attested to correctly</v>
      </c>
      <c r="K2213" t="s">
        <v>310</v>
      </c>
      <c r="L2213">
        <v>1</v>
      </c>
      <c r="M2213" t="s">
        <v>284</v>
      </c>
      <c r="N2213">
        <v>14</v>
      </c>
      <c r="O2213">
        <v>1</v>
      </c>
      <c r="R2213" cm="1">
        <f t="array" ref="R2213:W2222">'E6 - Other Vendors'!$A$430:$F$439</f>
        <v>0</v>
      </c>
      <c r="S2213">
        <v>0</v>
      </c>
      <c r="T2213">
        <v>0</v>
      </c>
      <c r="U2213">
        <v>0</v>
      </c>
      <c r="V2213">
        <v>0</v>
      </c>
      <c r="W2213">
        <v>0</v>
      </c>
      <c r="X2213">
        <v>0</v>
      </c>
      <c r="Y2213">
        <v>0</v>
      </c>
      <c r="Z2213">
        <v>0</v>
      </c>
      <c r="AA2213">
        <v>0</v>
      </c>
      <c r="AB2213">
        <v>0</v>
      </c>
      <c r="AC2213">
        <v>0</v>
      </c>
      <c r="AD2213">
        <v>0</v>
      </c>
      <c r="AJ2213" cm="1">
        <f t="array" ref="AJ2213">IF(OR(COUNTIF(R2213,$AZ$2:$AZ$19)),0,1)</f>
        <v>0</v>
      </c>
      <c r="AK2213" cm="1">
        <f t="array" ref="AK2213">IF(OR(COUNTIF(S2213,$AZ$2:$AZ$19)),0,1)</f>
        <v>0</v>
      </c>
      <c r="AL2213" cm="1">
        <f t="array" ref="AL2213">IF(OR(COUNTIF(T2213,$AZ$2:$AZ$19)),0,1)</f>
        <v>0</v>
      </c>
      <c r="AM2213" cm="1">
        <f t="array" ref="AM2213">IF(OR(COUNTIF(U2213,$AZ$2:$AZ$19)),0,1)</f>
        <v>0</v>
      </c>
      <c r="AN2213" cm="1">
        <f t="array" ref="AN2213">IF(OR(COUNTIF(V2213,$AZ$2:$AZ$19)),0,1)</f>
        <v>0</v>
      </c>
      <c r="AO2213" cm="1">
        <f t="array" ref="AO2213">IF(OR(COUNTIF(W2213,$AZ$2:$AZ$19)),0,1)</f>
        <v>0</v>
      </c>
      <c r="AP2213" cm="1">
        <f t="array" ref="AP2213">IF(OR(COUNTIF(X2213,$AZ$2:$AZ$19)),0,1)</f>
        <v>0</v>
      </c>
      <c r="AQ2213" cm="1">
        <f t="array" ref="AQ2213">IF(OR(COUNTIF(Y2213,$AZ$2:$AZ$19)),0,1)</f>
        <v>0</v>
      </c>
      <c r="AR2213" cm="1">
        <f t="array" ref="AR2213">IF(OR(COUNTIF(Z2213,$AZ$2:$AZ$19)),0,1)</f>
        <v>0</v>
      </c>
      <c r="AS2213" cm="1">
        <f t="array" ref="AS2213">IF(OR(COUNTIF(AA2213,$AZ$2:$AZ$19)),0,1)</f>
        <v>0</v>
      </c>
      <c r="AT2213" cm="1">
        <f t="array" ref="AT2213">IF(OR(COUNTIF(AB2213,$AZ$2:$AZ$19)),0,1)</f>
        <v>0</v>
      </c>
      <c r="AU2213" cm="1">
        <f t="array" ref="AU2213">IF(OR(COUNTIF(AC2213,$AZ$2:$AZ$19)),0,1)</f>
        <v>0</v>
      </c>
      <c r="AV2213" cm="1">
        <f t="array" ref="AV2213">IF(OR(COUNTIF(AD2213,$AZ$2:$AZ$19)),0,1)</f>
        <v>0</v>
      </c>
      <c r="AX2213">
        <f t="shared" si="39"/>
        <v>0</v>
      </c>
    </row>
    <row r="2214" spans="1:50" x14ac:dyDescent="0.3">
      <c r="A2214" s="88" t="str" cm="1">
        <f t="array" ref="A2214">IF(AX2214&gt;0,'Licensee Info'!$A$2:$A$2,"#N/A")</f>
        <v>#N/A</v>
      </c>
      <c r="B2214" s="88" t="str">
        <f>'Cover Sheet'!$A$3</f>
        <v>[insert AFS Reporting Period]</v>
      </c>
      <c r="C2214" s="88" t="str">
        <f>'Cover Sheet'!$D$3</f>
        <v>[insert all medical and adult-use license record numbers covered by this AFS]</v>
      </c>
      <c r="D2214" s="88" t="str">
        <f>'Cover Sheet'!$A$6</f>
        <v>[insert name of firm]</v>
      </c>
      <c r="E2214" s="88" t="str">
        <f>'Cover Sheet'!$B$6</f>
        <v>[insert CPA name]</v>
      </c>
      <c r="F2214" s="88" t="str">
        <f>'Cover Sheet'!$B$8</f>
        <v>[insert CPA license number]</v>
      </c>
      <c r="G2214" s="88" t="str">
        <f>'Cover Sheet'!$D$6</f>
        <v>[insert direct email address]</v>
      </c>
      <c r="H2214" s="88" t="str">
        <f>'Cover Sheet'!$D$8</f>
        <v>[insert direct phone number]</v>
      </c>
      <c r="I2214" s="88" t="str">
        <f>'Cover Sheet'!$D$10</f>
        <v>[insert firm mailing address]</v>
      </c>
      <c r="J2214" s="88" t="str">
        <f>'Licensee Info'!$E$2</f>
        <v>Report not attested to correctly</v>
      </c>
      <c r="K2214" s="91" t="s">
        <v>310</v>
      </c>
      <c r="L2214" s="91">
        <v>1</v>
      </c>
      <c r="M2214" s="91" t="s">
        <v>284</v>
      </c>
      <c r="N2214" s="91">
        <v>14</v>
      </c>
      <c r="O2214" s="91">
        <v>2</v>
      </c>
      <c r="P2214" s="91"/>
      <c r="Q2214" s="91"/>
      <c r="R2214" s="91">
        <v>0</v>
      </c>
      <c r="S2214" s="91">
        <v>0</v>
      </c>
      <c r="T2214" s="91">
        <v>0</v>
      </c>
      <c r="U2214" s="91">
        <v>0</v>
      </c>
      <c r="V2214" s="91">
        <v>0</v>
      </c>
      <c r="W2214" s="91">
        <v>0</v>
      </c>
      <c r="X2214" s="91">
        <v>0</v>
      </c>
      <c r="Y2214" s="91">
        <v>0</v>
      </c>
      <c r="Z2214" s="91">
        <v>0</v>
      </c>
      <c r="AA2214" s="91">
        <v>0</v>
      </c>
      <c r="AB2214" s="91">
        <v>0</v>
      </c>
      <c r="AC2214" s="91">
        <v>0</v>
      </c>
      <c r="AD2214" s="91">
        <v>0</v>
      </c>
      <c r="AE2214" s="91"/>
      <c r="AF2214" s="91"/>
      <c r="AG2214" s="91"/>
      <c r="AH2214" s="91"/>
      <c r="AJ2214" cm="1">
        <f t="array" ref="AJ2214">IF(OR(COUNTIF(R2214,$AZ$2:$AZ$19)),0,1)</f>
        <v>0</v>
      </c>
      <c r="AK2214" cm="1">
        <f t="array" ref="AK2214">IF(OR(COUNTIF(S2214,$AZ$2:$AZ$19)),0,1)</f>
        <v>0</v>
      </c>
      <c r="AL2214" cm="1">
        <f t="array" ref="AL2214">IF(OR(COUNTIF(T2214,$AZ$2:$AZ$19)),0,1)</f>
        <v>0</v>
      </c>
      <c r="AM2214" cm="1">
        <f t="array" ref="AM2214">IF(OR(COUNTIF(U2214,$AZ$2:$AZ$19)),0,1)</f>
        <v>0</v>
      </c>
      <c r="AN2214" cm="1">
        <f t="array" ref="AN2214">IF(OR(COUNTIF(V2214,$AZ$2:$AZ$19)),0,1)</f>
        <v>0</v>
      </c>
      <c r="AO2214" cm="1">
        <f t="array" ref="AO2214">IF(OR(COUNTIF(W2214,$AZ$2:$AZ$19)),0,1)</f>
        <v>0</v>
      </c>
      <c r="AP2214" cm="1">
        <f t="array" ref="AP2214">IF(OR(COUNTIF(X2214,$AZ$2:$AZ$19)),0,1)</f>
        <v>0</v>
      </c>
      <c r="AQ2214" cm="1">
        <f t="array" ref="AQ2214">IF(OR(COUNTIF(Y2214,$AZ$2:$AZ$19)),0,1)</f>
        <v>0</v>
      </c>
      <c r="AR2214" cm="1">
        <f t="array" ref="AR2214">IF(OR(COUNTIF(Z2214,$AZ$2:$AZ$19)),0,1)</f>
        <v>0</v>
      </c>
      <c r="AS2214" cm="1">
        <f t="array" ref="AS2214">IF(OR(COUNTIF(AA2214,$AZ$2:$AZ$19)),0,1)</f>
        <v>0</v>
      </c>
      <c r="AT2214" cm="1">
        <f t="array" ref="AT2214">IF(OR(COUNTIF(AB2214,$AZ$2:$AZ$19)),0,1)</f>
        <v>0</v>
      </c>
      <c r="AU2214" cm="1">
        <f t="array" ref="AU2214">IF(OR(COUNTIF(AC2214,$AZ$2:$AZ$19)),0,1)</f>
        <v>0</v>
      </c>
      <c r="AV2214" cm="1">
        <f t="array" ref="AV2214">IF(OR(COUNTIF(AD2214,$AZ$2:$AZ$19)),0,1)</f>
        <v>0</v>
      </c>
      <c r="AX2214">
        <f t="shared" si="39"/>
        <v>0</v>
      </c>
    </row>
    <row r="2215" spans="1:50" x14ac:dyDescent="0.3">
      <c r="A2215" s="92" t="str" cm="1">
        <f t="array" ref="A2215">IF(AX2215&gt;0,'Licensee Info'!$A$2:$A$2,"#N/A")</f>
        <v>#N/A</v>
      </c>
      <c r="B2215" s="88" t="str">
        <f>'Cover Sheet'!$A$3</f>
        <v>[insert AFS Reporting Period]</v>
      </c>
      <c r="C2215" s="88" t="str">
        <f>'Cover Sheet'!$D$3</f>
        <v>[insert all medical and adult-use license record numbers covered by this AFS]</v>
      </c>
      <c r="D2215" s="88" t="str">
        <f>'Cover Sheet'!$A$6</f>
        <v>[insert name of firm]</v>
      </c>
      <c r="E2215" s="88" t="str">
        <f>'Cover Sheet'!$B$6</f>
        <v>[insert CPA name]</v>
      </c>
      <c r="F2215" s="88" t="str">
        <f>'Cover Sheet'!$B$8</f>
        <v>[insert CPA license number]</v>
      </c>
      <c r="G2215" s="88" t="str">
        <f>'Cover Sheet'!$D$6</f>
        <v>[insert direct email address]</v>
      </c>
      <c r="H2215" s="88" t="str">
        <f>'Cover Sheet'!$D$8</f>
        <v>[insert direct phone number]</v>
      </c>
      <c r="I2215" s="88" t="str">
        <f>'Cover Sheet'!$D$10</f>
        <v>[insert firm mailing address]</v>
      </c>
      <c r="J2215" s="88" t="str">
        <f>'Licensee Info'!$E$2</f>
        <v>Report not attested to correctly</v>
      </c>
      <c r="K2215" t="s">
        <v>310</v>
      </c>
      <c r="L2215">
        <v>1</v>
      </c>
      <c r="M2215" t="s">
        <v>284</v>
      </c>
      <c r="N2215">
        <v>14</v>
      </c>
      <c r="O2215">
        <v>3</v>
      </c>
      <c r="R2215">
        <v>0</v>
      </c>
      <c r="S2215">
        <v>0</v>
      </c>
      <c r="T2215">
        <v>0</v>
      </c>
      <c r="U2215">
        <v>0</v>
      </c>
      <c r="V2215">
        <v>0</v>
      </c>
      <c r="W2215">
        <v>0</v>
      </c>
      <c r="X2215">
        <v>0</v>
      </c>
      <c r="Y2215">
        <v>0</v>
      </c>
      <c r="Z2215">
        <v>0</v>
      </c>
      <c r="AA2215">
        <v>0</v>
      </c>
      <c r="AB2215">
        <v>0</v>
      </c>
      <c r="AC2215">
        <v>0</v>
      </c>
      <c r="AD2215">
        <v>0</v>
      </c>
      <c r="AJ2215" cm="1">
        <f t="array" ref="AJ2215">IF(OR(COUNTIF(R2215,$AZ$2:$AZ$19)),0,1)</f>
        <v>0</v>
      </c>
      <c r="AK2215" cm="1">
        <f t="array" ref="AK2215">IF(OR(COUNTIF(S2215,$AZ$2:$AZ$19)),0,1)</f>
        <v>0</v>
      </c>
      <c r="AL2215" cm="1">
        <f t="array" ref="AL2215">IF(OR(COUNTIF(T2215,$AZ$2:$AZ$19)),0,1)</f>
        <v>0</v>
      </c>
      <c r="AM2215" cm="1">
        <f t="array" ref="AM2215">IF(OR(COUNTIF(U2215,$AZ$2:$AZ$19)),0,1)</f>
        <v>0</v>
      </c>
      <c r="AN2215" cm="1">
        <f t="array" ref="AN2215">IF(OR(COUNTIF(V2215,$AZ$2:$AZ$19)),0,1)</f>
        <v>0</v>
      </c>
      <c r="AO2215" cm="1">
        <f t="array" ref="AO2215">IF(OR(COUNTIF(W2215,$AZ$2:$AZ$19)),0,1)</f>
        <v>0</v>
      </c>
      <c r="AP2215" cm="1">
        <f t="array" ref="AP2215">IF(OR(COUNTIF(X2215,$AZ$2:$AZ$19)),0,1)</f>
        <v>0</v>
      </c>
      <c r="AQ2215" cm="1">
        <f t="array" ref="AQ2215">IF(OR(COUNTIF(Y2215,$AZ$2:$AZ$19)),0,1)</f>
        <v>0</v>
      </c>
      <c r="AR2215" cm="1">
        <f t="array" ref="AR2215">IF(OR(COUNTIF(Z2215,$AZ$2:$AZ$19)),0,1)</f>
        <v>0</v>
      </c>
      <c r="AS2215" cm="1">
        <f t="array" ref="AS2215">IF(OR(COUNTIF(AA2215,$AZ$2:$AZ$19)),0,1)</f>
        <v>0</v>
      </c>
      <c r="AT2215" cm="1">
        <f t="array" ref="AT2215">IF(OR(COUNTIF(AB2215,$AZ$2:$AZ$19)),0,1)</f>
        <v>0</v>
      </c>
      <c r="AU2215" cm="1">
        <f t="array" ref="AU2215">IF(OR(COUNTIF(AC2215,$AZ$2:$AZ$19)),0,1)</f>
        <v>0</v>
      </c>
      <c r="AV2215" cm="1">
        <f t="array" ref="AV2215">IF(OR(COUNTIF(AD2215,$AZ$2:$AZ$19)),0,1)</f>
        <v>0</v>
      </c>
      <c r="AX2215">
        <f t="shared" si="39"/>
        <v>0</v>
      </c>
    </row>
    <row r="2216" spans="1:50" x14ac:dyDescent="0.3">
      <c r="A2216" s="88" t="str" cm="1">
        <f t="array" ref="A2216">IF(AX2216&gt;0,'Licensee Info'!$A$2:$A$2,"#N/A")</f>
        <v>#N/A</v>
      </c>
      <c r="B2216" s="88" t="str">
        <f>'Cover Sheet'!$A$3</f>
        <v>[insert AFS Reporting Period]</v>
      </c>
      <c r="C2216" s="88" t="str">
        <f>'Cover Sheet'!$D$3</f>
        <v>[insert all medical and adult-use license record numbers covered by this AFS]</v>
      </c>
      <c r="D2216" s="88" t="str">
        <f>'Cover Sheet'!$A$6</f>
        <v>[insert name of firm]</v>
      </c>
      <c r="E2216" s="88" t="str">
        <f>'Cover Sheet'!$B$6</f>
        <v>[insert CPA name]</v>
      </c>
      <c r="F2216" s="88" t="str">
        <f>'Cover Sheet'!$B$8</f>
        <v>[insert CPA license number]</v>
      </c>
      <c r="G2216" s="88" t="str">
        <f>'Cover Sheet'!$D$6</f>
        <v>[insert direct email address]</v>
      </c>
      <c r="H2216" s="88" t="str">
        <f>'Cover Sheet'!$D$8</f>
        <v>[insert direct phone number]</v>
      </c>
      <c r="I2216" s="88" t="str">
        <f>'Cover Sheet'!$D$10</f>
        <v>[insert firm mailing address]</v>
      </c>
      <c r="J2216" s="88" t="str">
        <f>'Licensee Info'!$E$2</f>
        <v>Report not attested to correctly</v>
      </c>
      <c r="K2216" s="91" t="s">
        <v>310</v>
      </c>
      <c r="L2216" s="91">
        <v>1</v>
      </c>
      <c r="M2216" s="91" t="s">
        <v>284</v>
      </c>
      <c r="N2216" s="91">
        <v>14</v>
      </c>
      <c r="O2216" s="91">
        <v>4</v>
      </c>
      <c r="P2216" s="91"/>
      <c r="Q2216" s="91"/>
      <c r="R2216" s="91">
        <v>0</v>
      </c>
      <c r="S2216" s="91">
        <v>0</v>
      </c>
      <c r="T2216" s="91">
        <v>0</v>
      </c>
      <c r="U2216" s="91">
        <v>0</v>
      </c>
      <c r="V2216" s="91">
        <v>0</v>
      </c>
      <c r="W2216" s="91">
        <v>0</v>
      </c>
      <c r="X2216" s="91">
        <v>0</v>
      </c>
      <c r="Y2216" s="91">
        <v>0</v>
      </c>
      <c r="Z2216" s="91">
        <v>0</v>
      </c>
      <c r="AA2216" s="91">
        <v>0</v>
      </c>
      <c r="AB2216" s="91">
        <v>0</v>
      </c>
      <c r="AC2216" s="91">
        <v>0</v>
      </c>
      <c r="AD2216" s="91">
        <v>0</v>
      </c>
      <c r="AE2216" s="91"/>
      <c r="AF2216" s="91"/>
      <c r="AG2216" s="91"/>
      <c r="AH2216" s="91"/>
      <c r="AJ2216" cm="1">
        <f t="array" ref="AJ2216">IF(OR(COUNTIF(R2216,$AZ$2:$AZ$19)),0,1)</f>
        <v>0</v>
      </c>
      <c r="AK2216" cm="1">
        <f t="array" ref="AK2216">IF(OR(COUNTIF(S2216,$AZ$2:$AZ$19)),0,1)</f>
        <v>0</v>
      </c>
      <c r="AL2216" cm="1">
        <f t="array" ref="AL2216">IF(OR(COUNTIF(T2216,$AZ$2:$AZ$19)),0,1)</f>
        <v>0</v>
      </c>
      <c r="AM2216" cm="1">
        <f t="array" ref="AM2216">IF(OR(COUNTIF(U2216,$AZ$2:$AZ$19)),0,1)</f>
        <v>0</v>
      </c>
      <c r="AN2216" cm="1">
        <f t="array" ref="AN2216">IF(OR(COUNTIF(V2216,$AZ$2:$AZ$19)),0,1)</f>
        <v>0</v>
      </c>
      <c r="AO2216" cm="1">
        <f t="array" ref="AO2216">IF(OR(COUNTIF(W2216,$AZ$2:$AZ$19)),0,1)</f>
        <v>0</v>
      </c>
      <c r="AP2216" cm="1">
        <f t="array" ref="AP2216">IF(OR(COUNTIF(X2216,$AZ$2:$AZ$19)),0,1)</f>
        <v>0</v>
      </c>
      <c r="AQ2216" cm="1">
        <f t="array" ref="AQ2216">IF(OR(COUNTIF(Y2216,$AZ$2:$AZ$19)),0,1)</f>
        <v>0</v>
      </c>
      <c r="AR2216" cm="1">
        <f t="array" ref="AR2216">IF(OR(COUNTIF(Z2216,$AZ$2:$AZ$19)),0,1)</f>
        <v>0</v>
      </c>
      <c r="AS2216" cm="1">
        <f t="array" ref="AS2216">IF(OR(COUNTIF(AA2216,$AZ$2:$AZ$19)),0,1)</f>
        <v>0</v>
      </c>
      <c r="AT2216" cm="1">
        <f t="array" ref="AT2216">IF(OR(COUNTIF(AB2216,$AZ$2:$AZ$19)),0,1)</f>
        <v>0</v>
      </c>
      <c r="AU2216" cm="1">
        <f t="array" ref="AU2216">IF(OR(COUNTIF(AC2216,$AZ$2:$AZ$19)),0,1)</f>
        <v>0</v>
      </c>
      <c r="AV2216" cm="1">
        <f t="array" ref="AV2216">IF(OR(COUNTIF(AD2216,$AZ$2:$AZ$19)),0,1)</f>
        <v>0</v>
      </c>
      <c r="AX2216">
        <f t="shared" si="39"/>
        <v>0</v>
      </c>
    </row>
    <row r="2217" spans="1:50" x14ac:dyDescent="0.3">
      <c r="A2217" s="92" t="str" cm="1">
        <f t="array" ref="A2217">IF(AX2217&gt;0,'Licensee Info'!$A$2:$A$2,"#N/A")</f>
        <v>#N/A</v>
      </c>
      <c r="B2217" s="88" t="str">
        <f>'Cover Sheet'!$A$3</f>
        <v>[insert AFS Reporting Period]</v>
      </c>
      <c r="C2217" s="88" t="str">
        <f>'Cover Sheet'!$D$3</f>
        <v>[insert all medical and adult-use license record numbers covered by this AFS]</v>
      </c>
      <c r="D2217" s="88" t="str">
        <f>'Cover Sheet'!$A$6</f>
        <v>[insert name of firm]</v>
      </c>
      <c r="E2217" s="88" t="str">
        <f>'Cover Sheet'!$B$6</f>
        <v>[insert CPA name]</v>
      </c>
      <c r="F2217" s="88" t="str">
        <f>'Cover Sheet'!$B$8</f>
        <v>[insert CPA license number]</v>
      </c>
      <c r="G2217" s="88" t="str">
        <f>'Cover Sheet'!$D$6</f>
        <v>[insert direct email address]</v>
      </c>
      <c r="H2217" s="88" t="str">
        <f>'Cover Sheet'!$D$8</f>
        <v>[insert direct phone number]</v>
      </c>
      <c r="I2217" s="88" t="str">
        <f>'Cover Sheet'!$D$10</f>
        <v>[insert firm mailing address]</v>
      </c>
      <c r="J2217" s="88" t="str">
        <f>'Licensee Info'!$E$2</f>
        <v>Report not attested to correctly</v>
      </c>
      <c r="K2217" t="s">
        <v>310</v>
      </c>
      <c r="L2217">
        <v>1</v>
      </c>
      <c r="M2217" t="s">
        <v>284</v>
      </c>
      <c r="N2217">
        <v>14</v>
      </c>
      <c r="O2217">
        <v>5</v>
      </c>
      <c r="R2217">
        <v>0</v>
      </c>
      <c r="S2217">
        <v>0</v>
      </c>
      <c r="T2217">
        <v>0</v>
      </c>
      <c r="U2217">
        <v>0</v>
      </c>
      <c r="V2217">
        <v>0</v>
      </c>
      <c r="W2217">
        <v>0</v>
      </c>
      <c r="X2217">
        <v>0</v>
      </c>
      <c r="Y2217">
        <v>0</v>
      </c>
      <c r="Z2217">
        <v>0</v>
      </c>
      <c r="AA2217">
        <v>0</v>
      </c>
      <c r="AB2217">
        <v>0</v>
      </c>
      <c r="AC2217">
        <v>0</v>
      </c>
      <c r="AD2217">
        <v>0</v>
      </c>
      <c r="AJ2217" cm="1">
        <f t="array" ref="AJ2217">IF(OR(COUNTIF(R2217,$AZ$2:$AZ$19)),0,1)</f>
        <v>0</v>
      </c>
      <c r="AK2217" cm="1">
        <f t="array" ref="AK2217">IF(OR(COUNTIF(S2217,$AZ$2:$AZ$19)),0,1)</f>
        <v>0</v>
      </c>
      <c r="AL2217" cm="1">
        <f t="array" ref="AL2217">IF(OR(COUNTIF(T2217,$AZ$2:$AZ$19)),0,1)</f>
        <v>0</v>
      </c>
      <c r="AM2217" cm="1">
        <f t="array" ref="AM2217">IF(OR(COUNTIF(U2217,$AZ$2:$AZ$19)),0,1)</f>
        <v>0</v>
      </c>
      <c r="AN2217" cm="1">
        <f t="array" ref="AN2217">IF(OR(COUNTIF(V2217,$AZ$2:$AZ$19)),0,1)</f>
        <v>0</v>
      </c>
      <c r="AO2217" cm="1">
        <f t="array" ref="AO2217">IF(OR(COUNTIF(W2217,$AZ$2:$AZ$19)),0,1)</f>
        <v>0</v>
      </c>
      <c r="AP2217" cm="1">
        <f t="array" ref="AP2217">IF(OR(COUNTIF(X2217,$AZ$2:$AZ$19)),0,1)</f>
        <v>0</v>
      </c>
      <c r="AQ2217" cm="1">
        <f t="array" ref="AQ2217">IF(OR(COUNTIF(Y2217,$AZ$2:$AZ$19)),0,1)</f>
        <v>0</v>
      </c>
      <c r="AR2217" cm="1">
        <f t="array" ref="AR2217">IF(OR(COUNTIF(Z2217,$AZ$2:$AZ$19)),0,1)</f>
        <v>0</v>
      </c>
      <c r="AS2217" cm="1">
        <f t="array" ref="AS2217">IF(OR(COUNTIF(AA2217,$AZ$2:$AZ$19)),0,1)</f>
        <v>0</v>
      </c>
      <c r="AT2217" cm="1">
        <f t="array" ref="AT2217">IF(OR(COUNTIF(AB2217,$AZ$2:$AZ$19)),0,1)</f>
        <v>0</v>
      </c>
      <c r="AU2217" cm="1">
        <f t="array" ref="AU2217">IF(OR(COUNTIF(AC2217,$AZ$2:$AZ$19)),0,1)</f>
        <v>0</v>
      </c>
      <c r="AV2217" cm="1">
        <f t="array" ref="AV2217">IF(OR(COUNTIF(AD2217,$AZ$2:$AZ$19)),0,1)</f>
        <v>0</v>
      </c>
      <c r="AX2217">
        <f t="shared" si="39"/>
        <v>0</v>
      </c>
    </row>
    <row r="2218" spans="1:50" x14ac:dyDescent="0.3">
      <c r="A2218" s="88" t="str" cm="1">
        <f t="array" ref="A2218">IF(AX2218&gt;0,'Licensee Info'!$A$2:$A$2,"#N/A")</f>
        <v>#N/A</v>
      </c>
      <c r="B2218" s="88" t="str">
        <f>'Cover Sheet'!$A$3</f>
        <v>[insert AFS Reporting Period]</v>
      </c>
      <c r="C2218" s="88" t="str">
        <f>'Cover Sheet'!$D$3</f>
        <v>[insert all medical and adult-use license record numbers covered by this AFS]</v>
      </c>
      <c r="D2218" s="88" t="str">
        <f>'Cover Sheet'!$A$6</f>
        <v>[insert name of firm]</v>
      </c>
      <c r="E2218" s="88" t="str">
        <f>'Cover Sheet'!$B$6</f>
        <v>[insert CPA name]</v>
      </c>
      <c r="F2218" s="88" t="str">
        <f>'Cover Sheet'!$B$8</f>
        <v>[insert CPA license number]</v>
      </c>
      <c r="G2218" s="88" t="str">
        <f>'Cover Sheet'!$D$6</f>
        <v>[insert direct email address]</v>
      </c>
      <c r="H2218" s="88" t="str">
        <f>'Cover Sheet'!$D$8</f>
        <v>[insert direct phone number]</v>
      </c>
      <c r="I2218" s="88" t="str">
        <f>'Cover Sheet'!$D$10</f>
        <v>[insert firm mailing address]</v>
      </c>
      <c r="J2218" s="88" t="str">
        <f>'Licensee Info'!$E$2</f>
        <v>Report not attested to correctly</v>
      </c>
      <c r="K2218" s="91" t="s">
        <v>310</v>
      </c>
      <c r="L2218" s="91">
        <v>1</v>
      </c>
      <c r="M2218" s="91" t="s">
        <v>284</v>
      </c>
      <c r="N2218" s="91">
        <v>14</v>
      </c>
      <c r="O2218" s="91">
        <v>6</v>
      </c>
      <c r="P2218" s="91"/>
      <c r="Q2218" s="91"/>
      <c r="R2218" s="91">
        <v>0</v>
      </c>
      <c r="S2218" s="91">
        <v>0</v>
      </c>
      <c r="T2218" s="91">
        <v>0</v>
      </c>
      <c r="U2218" s="91">
        <v>0</v>
      </c>
      <c r="V2218" s="91">
        <v>0</v>
      </c>
      <c r="W2218" s="91">
        <v>0</v>
      </c>
      <c r="X2218" s="91">
        <v>0</v>
      </c>
      <c r="Y2218" s="91">
        <v>0</v>
      </c>
      <c r="Z2218" s="91">
        <v>0</v>
      </c>
      <c r="AA2218" s="91">
        <v>0</v>
      </c>
      <c r="AB2218" s="91">
        <v>0</v>
      </c>
      <c r="AC2218" s="91">
        <v>0</v>
      </c>
      <c r="AD2218" s="91">
        <v>0</v>
      </c>
      <c r="AE2218" s="91"/>
      <c r="AF2218" s="91"/>
      <c r="AG2218" s="91"/>
      <c r="AH2218" s="91"/>
      <c r="AJ2218" cm="1">
        <f t="array" ref="AJ2218">IF(OR(COUNTIF(R2218,$AZ$2:$AZ$19)),0,1)</f>
        <v>0</v>
      </c>
      <c r="AK2218" cm="1">
        <f t="array" ref="AK2218">IF(OR(COUNTIF(S2218,$AZ$2:$AZ$19)),0,1)</f>
        <v>0</v>
      </c>
      <c r="AL2218" cm="1">
        <f t="array" ref="AL2218">IF(OR(COUNTIF(T2218,$AZ$2:$AZ$19)),0,1)</f>
        <v>0</v>
      </c>
      <c r="AM2218" cm="1">
        <f t="array" ref="AM2218">IF(OR(COUNTIF(U2218,$AZ$2:$AZ$19)),0,1)</f>
        <v>0</v>
      </c>
      <c r="AN2218" cm="1">
        <f t="array" ref="AN2218">IF(OR(COUNTIF(V2218,$AZ$2:$AZ$19)),0,1)</f>
        <v>0</v>
      </c>
      <c r="AO2218" cm="1">
        <f t="array" ref="AO2218">IF(OR(COUNTIF(W2218,$AZ$2:$AZ$19)),0,1)</f>
        <v>0</v>
      </c>
      <c r="AP2218" cm="1">
        <f t="array" ref="AP2218">IF(OR(COUNTIF(X2218,$AZ$2:$AZ$19)),0,1)</f>
        <v>0</v>
      </c>
      <c r="AQ2218" cm="1">
        <f t="array" ref="AQ2218">IF(OR(COUNTIF(Y2218,$AZ$2:$AZ$19)),0,1)</f>
        <v>0</v>
      </c>
      <c r="AR2218" cm="1">
        <f t="array" ref="AR2218">IF(OR(COUNTIF(Z2218,$AZ$2:$AZ$19)),0,1)</f>
        <v>0</v>
      </c>
      <c r="AS2218" cm="1">
        <f t="array" ref="AS2218">IF(OR(COUNTIF(AA2218,$AZ$2:$AZ$19)),0,1)</f>
        <v>0</v>
      </c>
      <c r="AT2218" cm="1">
        <f t="array" ref="AT2218">IF(OR(COUNTIF(AB2218,$AZ$2:$AZ$19)),0,1)</f>
        <v>0</v>
      </c>
      <c r="AU2218" cm="1">
        <f t="array" ref="AU2218">IF(OR(COUNTIF(AC2218,$AZ$2:$AZ$19)),0,1)</f>
        <v>0</v>
      </c>
      <c r="AV2218" cm="1">
        <f t="array" ref="AV2218">IF(OR(COUNTIF(AD2218,$AZ$2:$AZ$19)),0,1)</f>
        <v>0</v>
      </c>
      <c r="AX2218">
        <f t="shared" si="39"/>
        <v>0</v>
      </c>
    </row>
    <row r="2219" spans="1:50" x14ac:dyDescent="0.3">
      <c r="A2219" s="92" t="str" cm="1">
        <f t="array" ref="A2219">IF(AX2219&gt;0,'Licensee Info'!$A$2:$A$2,"#N/A")</f>
        <v>#N/A</v>
      </c>
      <c r="B2219" s="88" t="str">
        <f>'Cover Sheet'!$A$3</f>
        <v>[insert AFS Reporting Period]</v>
      </c>
      <c r="C2219" s="88" t="str">
        <f>'Cover Sheet'!$D$3</f>
        <v>[insert all medical and adult-use license record numbers covered by this AFS]</v>
      </c>
      <c r="D2219" s="88" t="str">
        <f>'Cover Sheet'!$A$6</f>
        <v>[insert name of firm]</v>
      </c>
      <c r="E2219" s="88" t="str">
        <f>'Cover Sheet'!$B$6</f>
        <v>[insert CPA name]</v>
      </c>
      <c r="F2219" s="88" t="str">
        <f>'Cover Sheet'!$B$8</f>
        <v>[insert CPA license number]</v>
      </c>
      <c r="G2219" s="88" t="str">
        <f>'Cover Sheet'!$D$6</f>
        <v>[insert direct email address]</v>
      </c>
      <c r="H2219" s="88" t="str">
        <f>'Cover Sheet'!$D$8</f>
        <v>[insert direct phone number]</v>
      </c>
      <c r="I2219" s="88" t="str">
        <f>'Cover Sheet'!$D$10</f>
        <v>[insert firm mailing address]</v>
      </c>
      <c r="J2219" s="88" t="str">
        <f>'Licensee Info'!$E$2</f>
        <v>Report not attested to correctly</v>
      </c>
      <c r="K2219" t="s">
        <v>310</v>
      </c>
      <c r="L2219">
        <v>1</v>
      </c>
      <c r="M2219" t="s">
        <v>284</v>
      </c>
      <c r="N2219">
        <v>14</v>
      </c>
      <c r="O2219">
        <v>7</v>
      </c>
      <c r="R2219">
        <v>0</v>
      </c>
      <c r="S2219">
        <v>0</v>
      </c>
      <c r="T2219">
        <v>0</v>
      </c>
      <c r="U2219">
        <v>0</v>
      </c>
      <c r="V2219">
        <v>0</v>
      </c>
      <c r="W2219">
        <v>0</v>
      </c>
      <c r="X2219">
        <v>0</v>
      </c>
      <c r="Y2219">
        <v>0</v>
      </c>
      <c r="Z2219">
        <v>0</v>
      </c>
      <c r="AA2219">
        <v>0</v>
      </c>
      <c r="AB2219">
        <v>0</v>
      </c>
      <c r="AC2219">
        <v>0</v>
      </c>
      <c r="AD2219">
        <v>0</v>
      </c>
      <c r="AJ2219" cm="1">
        <f t="array" ref="AJ2219">IF(OR(COUNTIF(R2219,$AZ$2:$AZ$19)),0,1)</f>
        <v>0</v>
      </c>
      <c r="AK2219" cm="1">
        <f t="array" ref="AK2219">IF(OR(COUNTIF(S2219,$AZ$2:$AZ$19)),0,1)</f>
        <v>0</v>
      </c>
      <c r="AL2219" cm="1">
        <f t="array" ref="AL2219">IF(OR(COUNTIF(T2219,$AZ$2:$AZ$19)),0,1)</f>
        <v>0</v>
      </c>
      <c r="AM2219" cm="1">
        <f t="array" ref="AM2219">IF(OR(COUNTIF(U2219,$AZ$2:$AZ$19)),0,1)</f>
        <v>0</v>
      </c>
      <c r="AN2219" cm="1">
        <f t="array" ref="AN2219">IF(OR(COUNTIF(V2219,$AZ$2:$AZ$19)),0,1)</f>
        <v>0</v>
      </c>
      <c r="AO2219" cm="1">
        <f t="array" ref="AO2219">IF(OR(COUNTIF(W2219,$AZ$2:$AZ$19)),0,1)</f>
        <v>0</v>
      </c>
      <c r="AP2219" cm="1">
        <f t="array" ref="AP2219">IF(OR(COUNTIF(X2219,$AZ$2:$AZ$19)),0,1)</f>
        <v>0</v>
      </c>
      <c r="AQ2219" cm="1">
        <f t="array" ref="AQ2219">IF(OR(COUNTIF(Y2219,$AZ$2:$AZ$19)),0,1)</f>
        <v>0</v>
      </c>
      <c r="AR2219" cm="1">
        <f t="array" ref="AR2219">IF(OR(COUNTIF(Z2219,$AZ$2:$AZ$19)),0,1)</f>
        <v>0</v>
      </c>
      <c r="AS2219" cm="1">
        <f t="array" ref="AS2219">IF(OR(COUNTIF(AA2219,$AZ$2:$AZ$19)),0,1)</f>
        <v>0</v>
      </c>
      <c r="AT2219" cm="1">
        <f t="array" ref="AT2219">IF(OR(COUNTIF(AB2219,$AZ$2:$AZ$19)),0,1)</f>
        <v>0</v>
      </c>
      <c r="AU2219" cm="1">
        <f t="array" ref="AU2219">IF(OR(COUNTIF(AC2219,$AZ$2:$AZ$19)),0,1)</f>
        <v>0</v>
      </c>
      <c r="AV2219" cm="1">
        <f t="array" ref="AV2219">IF(OR(COUNTIF(AD2219,$AZ$2:$AZ$19)),0,1)</f>
        <v>0</v>
      </c>
      <c r="AX2219">
        <f t="shared" si="39"/>
        <v>0</v>
      </c>
    </row>
    <row r="2220" spans="1:50" x14ac:dyDescent="0.3">
      <c r="A2220" s="88" t="str" cm="1">
        <f t="array" ref="A2220">IF(AX2220&gt;0,'Licensee Info'!$A$2:$A$2,"#N/A")</f>
        <v>#N/A</v>
      </c>
      <c r="B2220" s="88" t="str">
        <f>'Cover Sheet'!$A$3</f>
        <v>[insert AFS Reporting Period]</v>
      </c>
      <c r="C2220" s="88" t="str">
        <f>'Cover Sheet'!$D$3</f>
        <v>[insert all medical and adult-use license record numbers covered by this AFS]</v>
      </c>
      <c r="D2220" s="88" t="str">
        <f>'Cover Sheet'!$A$6</f>
        <v>[insert name of firm]</v>
      </c>
      <c r="E2220" s="88" t="str">
        <f>'Cover Sheet'!$B$6</f>
        <v>[insert CPA name]</v>
      </c>
      <c r="F2220" s="88" t="str">
        <f>'Cover Sheet'!$B$8</f>
        <v>[insert CPA license number]</v>
      </c>
      <c r="G2220" s="88" t="str">
        <f>'Cover Sheet'!$D$6</f>
        <v>[insert direct email address]</v>
      </c>
      <c r="H2220" s="88" t="str">
        <f>'Cover Sheet'!$D$8</f>
        <v>[insert direct phone number]</v>
      </c>
      <c r="I2220" s="88" t="str">
        <f>'Cover Sheet'!$D$10</f>
        <v>[insert firm mailing address]</v>
      </c>
      <c r="J2220" s="88" t="str">
        <f>'Licensee Info'!$E$2</f>
        <v>Report not attested to correctly</v>
      </c>
      <c r="K2220" s="91" t="s">
        <v>310</v>
      </c>
      <c r="L2220" s="91">
        <v>1</v>
      </c>
      <c r="M2220" s="91" t="s">
        <v>284</v>
      </c>
      <c r="N2220" s="91">
        <v>14</v>
      </c>
      <c r="O2220" s="91">
        <v>8</v>
      </c>
      <c r="P2220" s="91"/>
      <c r="Q2220" s="91"/>
      <c r="R2220" s="91">
        <v>0</v>
      </c>
      <c r="S2220" s="91">
        <v>0</v>
      </c>
      <c r="T2220" s="91">
        <v>0</v>
      </c>
      <c r="U2220" s="91">
        <v>0</v>
      </c>
      <c r="V2220" s="91">
        <v>0</v>
      </c>
      <c r="W2220" s="91">
        <v>0</v>
      </c>
      <c r="X2220" s="91">
        <v>0</v>
      </c>
      <c r="Y2220" s="91">
        <v>0</v>
      </c>
      <c r="Z2220" s="91">
        <v>0</v>
      </c>
      <c r="AA2220" s="91">
        <v>0</v>
      </c>
      <c r="AB2220" s="91">
        <v>0</v>
      </c>
      <c r="AC2220" s="91">
        <v>0</v>
      </c>
      <c r="AD2220" s="91">
        <v>0</v>
      </c>
      <c r="AE2220" s="91"/>
      <c r="AF2220" s="91"/>
      <c r="AG2220" s="91"/>
      <c r="AH2220" s="91"/>
      <c r="AJ2220" cm="1">
        <f t="array" ref="AJ2220">IF(OR(COUNTIF(R2220,$AZ$2:$AZ$19)),0,1)</f>
        <v>0</v>
      </c>
      <c r="AK2220" cm="1">
        <f t="array" ref="AK2220">IF(OR(COUNTIF(S2220,$AZ$2:$AZ$19)),0,1)</f>
        <v>0</v>
      </c>
      <c r="AL2220" cm="1">
        <f t="array" ref="AL2220">IF(OR(COUNTIF(T2220,$AZ$2:$AZ$19)),0,1)</f>
        <v>0</v>
      </c>
      <c r="AM2220" cm="1">
        <f t="array" ref="AM2220">IF(OR(COUNTIF(U2220,$AZ$2:$AZ$19)),0,1)</f>
        <v>0</v>
      </c>
      <c r="AN2220" cm="1">
        <f t="array" ref="AN2220">IF(OR(COUNTIF(V2220,$AZ$2:$AZ$19)),0,1)</f>
        <v>0</v>
      </c>
      <c r="AO2220" cm="1">
        <f t="array" ref="AO2220">IF(OR(COUNTIF(W2220,$AZ$2:$AZ$19)),0,1)</f>
        <v>0</v>
      </c>
      <c r="AP2220" cm="1">
        <f t="array" ref="AP2220">IF(OR(COUNTIF(X2220,$AZ$2:$AZ$19)),0,1)</f>
        <v>0</v>
      </c>
      <c r="AQ2220" cm="1">
        <f t="array" ref="AQ2220">IF(OR(COUNTIF(Y2220,$AZ$2:$AZ$19)),0,1)</f>
        <v>0</v>
      </c>
      <c r="AR2220" cm="1">
        <f t="array" ref="AR2220">IF(OR(COUNTIF(Z2220,$AZ$2:$AZ$19)),0,1)</f>
        <v>0</v>
      </c>
      <c r="AS2220" cm="1">
        <f t="array" ref="AS2220">IF(OR(COUNTIF(AA2220,$AZ$2:$AZ$19)),0,1)</f>
        <v>0</v>
      </c>
      <c r="AT2220" cm="1">
        <f t="array" ref="AT2220">IF(OR(COUNTIF(AB2220,$AZ$2:$AZ$19)),0,1)</f>
        <v>0</v>
      </c>
      <c r="AU2220" cm="1">
        <f t="array" ref="AU2220">IF(OR(COUNTIF(AC2220,$AZ$2:$AZ$19)),0,1)</f>
        <v>0</v>
      </c>
      <c r="AV2220" cm="1">
        <f t="array" ref="AV2220">IF(OR(COUNTIF(AD2220,$AZ$2:$AZ$19)),0,1)</f>
        <v>0</v>
      </c>
      <c r="AX2220">
        <f t="shared" si="39"/>
        <v>0</v>
      </c>
    </row>
    <row r="2221" spans="1:50" x14ac:dyDescent="0.3">
      <c r="A2221" s="92" t="str" cm="1">
        <f t="array" ref="A2221">IF(AX2221&gt;0,'Licensee Info'!$A$2:$A$2,"#N/A")</f>
        <v>#N/A</v>
      </c>
      <c r="B2221" s="88" t="str">
        <f>'Cover Sheet'!$A$3</f>
        <v>[insert AFS Reporting Period]</v>
      </c>
      <c r="C2221" s="88" t="str">
        <f>'Cover Sheet'!$D$3</f>
        <v>[insert all medical and adult-use license record numbers covered by this AFS]</v>
      </c>
      <c r="D2221" s="88" t="str">
        <f>'Cover Sheet'!$A$6</f>
        <v>[insert name of firm]</v>
      </c>
      <c r="E2221" s="88" t="str">
        <f>'Cover Sheet'!$B$6</f>
        <v>[insert CPA name]</v>
      </c>
      <c r="F2221" s="88" t="str">
        <f>'Cover Sheet'!$B$8</f>
        <v>[insert CPA license number]</v>
      </c>
      <c r="G2221" s="88" t="str">
        <f>'Cover Sheet'!$D$6</f>
        <v>[insert direct email address]</v>
      </c>
      <c r="H2221" s="88" t="str">
        <f>'Cover Sheet'!$D$8</f>
        <v>[insert direct phone number]</v>
      </c>
      <c r="I2221" s="88" t="str">
        <f>'Cover Sheet'!$D$10</f>
        <v>[insert firm mailing address]</v>
      </c>
      <c r="J2221" s="88" t="str">
        <f>'Licensee Info'!$E$2</f>
        <v>Report not attested to correctly</v>
      </c>
      <c r="K2221" t="s">
        <v>310</v>
      </c>
      <c r="L2221">
        <v>1</v>
      </c>
      <c r="M2221" t="s">
        <v>284</v>
      </c>
      <c r="N2221">
        <v>14</v>
      </c>
      <c r="O2221">
        <v>9</v>
      </c>
      <c r="R2221">
        <v>0</v>
      </c>
      <c r="S2221">
        <v>0</v>
      </c>
      <c r="T2221">
        <v>0</v>
      </c>
      <c r="U2221">
        <v>0</v>
      </c>
      <c r="V2221">
        <v>0</v>
      </c>
      <c r="W2221">
        <v>0</v>
      </c>
      <c r="X2221">
        <v>0</v>
      </c>
      <c r="Y2221">
        <v>0</v>
      </c>
      <c r="Z2221">
        <v>0</v>
      </c>
      <c r="AA2221">
        <v>0</v>
      </c>
      <c r="AB2221">
        <v>0</v>
      </c>
      <c r="AC2221">
        <v>0</v>
      </c>
      <c r="AD2221">
        <v>0</v>
      </c>
      <c r="AJ2221" cm="1">
        <f t="array" ref="AJ2221">IF(OR(COUNTIF(R2221,$AZ$2:$AZ$19)),0,1)</f>
        <v>0</v>
      </c>
      <c r="AK2221" cm="1">
        <f t="array" ref="AK2221">IF(OR(COUNTIF(S2221,$AZ$2:$AZ$19)),0,1)</f>
        <v>0</v>
      </c>
      <c r="AL2221" cm="1">
        <f t="array" ref="AL2221">IF(OR(COUNTIF(T2221,$AZ$2:$AZ$19)),0,1)</f>
        <v>0</v>
      </c>
      <c r="AM2221" cm="1">
        <f t="array" ref="AM2221">IF(OR(COUNTIF(U2221,$AZ$2:$AZ$19)),0,1)</f>
        <v>0</v>
      </c>
      <c r="AN2221" cm="1">
        <f t="array" ref="AN2221">IF(OR(COUNTIF(V2221,$AZ$2:$AZ$19)),0,1)</f>
        <v>0</v>
      </c>
      <c r="AO2221" cm="1">
        <f t="array" ref="AO2221">IF(OR(COUNTIF(W2221,$AZ$2:$AZ$19)),0,1)</f>
        <v>0</v>
      </c>
      <c r="AP2221" cm="1">
        <f t="array" ref="AP2221">IF(OR(COUNTIF(X2221,$AZ$2:$AZ$19)),0,1)</f>
        <v>0</v>
      </c>
      <c r="AQ2221" cm="1">
        <f t="array" ref="AQ2221">IF(OR(COUNTIF(Y2221,$AZ$2:$AZ$19)),0,1)</f>
        <v>0</v>
      </c>
      <c r="AR2221" cm="1">
        <f t="array" ref="AR2221">IF(OR(COUNTIF(Z2221,$AZ$2:$AZ$19)),0,1)</f>
        <v>0</v>
      </c>
      <c r="AS2221" cm="1">
        <f t="array" ref="AS2221">IF(OR(COUNTIF(AA2221,$AZ$2:$AZ$19)),0,1)</f>
        <v>0</v>
      </c>
      <c r="AT2221" cm="1">
        <f t="array" ref="AT2221">IF(OR(COUNTIF(AB2221,$AZ$2:$AZ$19)),0,1)</f>
        <v>0</v>
      </c>
      <c r="AU2221" cm="1">
        <f t="array" ref="AU2221">IF(OR(COUNTIF(AC2221,$AZ$2:$AZ$19)),0,1)</f>
        <v>0</v>
      </c>
      <c r="AV2221" cm="1">
        <f t="array" ref="AV2221">IF(OR(COUNTIF(AD2221,$AZ$2:$AZ$19)),0,1)</f>
        <v>0</v>
      </c>
      <c r="AX2221">
        <f t="shared" si="39"/>
        <v>0</v>
      </c>
    </row>
    <row r="2222" spans="1:50" x14ac:dyDescent="0.3">
      <c r="A2222" s="88" t="str" cm="1">
        <f t="array" ref="A2222">IF(AX2222&gt;0,'Licensee Info'!$A$2:$A$2,"#N/A")</f>
        <v>#N/A</v>
      </c>
      <c r="B2222" s="88" t="str">
        <f>'Cover Sheet'!$A$3</f>
        <v>[insert AFS Reporting Period]</v>
      </c>
      <c r="C2222" s="88" t="str">
        <f>'Cover Sheet'!$D$3</f>
        <v>[insert all medical and adult-use license record numbers covered by this AFS]</v>
      </c>
      <c r="D2222" s="88" t="str">
        <f>'Cover Sheet'!$A$6</f>
        <v>[insert name of firm]</v>
      </c>
      <c r="E2222" s="88" t="str">
        <f>'Cover Sheet'!$B$6</f>
        <v>[insert CPA name]</v>
      </c>
      <c r="F2222" s="88" t="str">
        <f>'Cover Sheet'!$B$8</f>
        <v>[insert CPA license number]</v>
      </c>
      <c r="G2222" s="88" t="str">
        <f>'Cover Sheet'!$D$6</f>
        <v>[insert direct email address]</v>
      </c>
      <c r="H2222" s="88" t="str">
        <f>'Cover Sheet'!$D$8</f>
        <v>[insert direct phone number]</v>
      </c>
      <c r="I2222" s="88" t="str">
        <f>'Cover Sheet'!$D$10</f>
        <v>[insert firm mailing address]</v>
      </c>
      <c r="J2222" s="88" t="str">
        <f>'Licensee Info'!$E$2</f>
        <v>Report not attested to correctly</v>
      </c>
      <c r="K2222" s="91" t="s">
        <v>310</v>
      </c>
      <c r="L2222" s="91">
        <v>1</v>
      </c>
      <c r="M2222" s="91" t="s">
        <v>284</v>
      </c>
      <c r="N2222" s="91">
        <v>14</v>
      </c>
      <c r="O2222" s="91">
        <v>10</v>
      </c>
      <c r="P2222" s="91"/>
      <c r="Q2222" s="91"/>
      <c r="R2222" s="91">
        <v>0</v>
      </c>
      <c r="S2222" s="91">
        <v>0</v>
      </c>
      <c r="T2222" s="91">
        <v>0</v>
      </c>
      <c r="U2222" s="91">
        <v>0</v>
      </c>
      <c r="V2222" s="91">
        <v>0</v>
      </c>
      <c r="W2222" s="91">
        <v>0</v>
      </c>
      <c r="X2222" s="91">
        <v>0</v>
      </c>
      <c r="Y2222" s="91">
        <v>0</v>
      </c>
      <c r="Z2222" s="91">
        <v>0</v>
      </c>
      <c r="AA2222" s="91">
        <v>0</v>
      </c>
      <c r="AB2222" s="91">
        <v>0</v>
      </c>
      <c r="AC2222" s="91">
        <v>0</v>
      </c>
      <c r="AD2222" s="91">
        <v>0</v>
      </c>
      <c r="AE2222" s="91"/>
      <c r="AF2222" s="91"/>
      <c r="AG2222" s="91"/>
      <c r="AH2222" s="91"/>
      <c r="AJ2222" cm="1">
        <f t="array" ref="AJ2222">IF(OR(COUNTIF(R2222,$AZ$2:$AZ$19)),0,1)</f>
        <v>0</v>
      </c>
      <c r="AK2222" cm="1">
        <f t="array" ref="AK2222">IF(OR(COUNTIF(S2222,$AZ$2:$AZ$19)),0,1)</f>
        <v>0</v>
      </c>
      <c r="AL2222" cm="1">
        <f t="array" ref="AL2222">IF(OR(COUNTIF(T2222,$AZ$2:$AZ$19)),0,1)</f>
        <v>0</v>
      </c>
      <c r="AM2222" cm="1">
        <f t="array" ref="AM2222">IF(OR(COUNTIF(U2222,$AZ$2:$AZ$19)),0,1)</f>
        <v>0</v>
      </c>
      <c r="AN2222" cm="1">
        <f t="array" ref="AN2222">IF(OR(COUNTIF(V2222,$AZ$2:$AZ$19)),0,1)</f>
        <v>0</v>
      </c>
      <c r="AO2222" cm="1">
        <f t="array" ref="AO2222">IF(OR(COUNTIF(W2222,$AZ$2:$AZ$19)),0,1)</f>
        <v>0</v>
      </c>
      <c r="AP2222" cm="1">
        <f t="array" ref="AP2222">IF(OR(COUNTIF(X2222,$AZ$2:$AZ$19)),0,1)</f>
        <v>0</v>
      </c>
      <c r="AQ2222" cm="1">
        <f t="array" ref="AQ2222">IF(OR(COUNTIF(Y2222,$AZ$2:$AZ$19)),0,1)</f>
        <v>0</v>
      </c>
      <c r="AR2222" cm="1">
        <f t="array" ref="AR2222">IF(OR(COUNTIF(Z2222,$AZ$2:$AZ$19)),0,1)</f>
        <v>0</v>
      </c>
      <c r="AS2222" cm="1">
        <f t="array" ref="AS2222">IF(OR(COUNTIF(AA2222,$AZ$2:$AZ$19)),0,1)</f>
        <v>0</v>
      </c>
      <c r="AT2222" cm="1">
        <f t="array" ref="AT2222">IF(OR(COUNTIF(AB2222,$AZ$2:$AZ$19)),0,1)</f>
        <v>0</v>
      </c>
      <c r="AU2222" cm="1">
        <f t="array" ref="AU2222">IF(OR(COUNTIF(AC2222,$AZ$2:$AZ$19)),0,1)</f>
        <v>0</v>
      </c>
      <c r="AV2222" cm="1">
        <f t="array" ref="AV2222">IF(OR(COUNTIF(AD2222,$AZ$2:$AZ$19)),0,1)</f>
        <v>0</v>
      </c>
      <c r="AX2222">
        <f t="shared" si="39"/>
        <v>0</v>
      </c>
    </row>
    <row r="2223" spans="1:50" x14ac:dyDescent="0.3">
      <c r="A2223" s="92" t="str" cm="1">
        <f t="array" aca="1" ref="A2223" ca="1">IF(AX2223&gt;0,'Licensee Info'!$A$2:$A$2,"#N/A")</f>
        <v>#N/A</v>
      </c>
      <c r="B2223" s="88" t="str">
        <f>'Cover Sheet'!$A$3</f>
        <v>[insert AFS Reporting Period]</v>
      </c>
      <c r="C2223" s="88" t="str">
        <f>'Cover Sheet'!$D$3</f>
        <v>[insert all medical and adult-use license record numbers covered by this AFS]</v>
      </c>
      <c r="D2223" s="88" t="str">
        <f>'Cover Sheet'!$A$6</f>
        <v>[insert name of firm]</v>
      </c>
      <c r="E2223" s="88" t="str">
        <f>'Cover Sheet'!$B$6</f>
        <v>[insert CPA name]</v>
      </c>
      <c r="F2223" s="88" t="str">
        <f>'Cover Sheet'!$B$8</f>
        <v>[insert CPA license number]</v>
      </c>
      <c r="G2223" s="88" t="str">
        <f>'Cover Sheet'!$D$6</f>
        <v>[insert direct email address]</v>
      </c>
      <c r="H2223" s="88" t="str">
        <f>'Cover Sheet'!$D$8</f>
        <v>[insert direct phone number]</v>
      </c>
      <c r="I2223" s="88" t="str">
        <f>'Cover Sheet'!$D$10</f>
        <v>[insert firm mailing address]</v>
      </c>
      <c r="J2223" s="88" t="str">
        <f>'Licensee Info'!$E$2</f>
        <v>Report not attested to correctly</v>
      </c>
      <c r="K2223" t="s">
        <v>310</v>
      </c>
      <c r="L2223">
        <v>1</v>
      </c>
      <c r="M2223">
        <v>2</v>
      </c>
      <c r="N2223">
        <v>15</v>
      </c>
      <c r="O2223">
        <v>1</v>
      </c>
      <c r="R2223" t="str">
        <f ca="1">'E6 - Other Vendors'!$C$441</f>
        <v>[Autofilled based on inputs from part 1]</v>
      </c>
      <c r="S2223" cm="1">
        <f t="array" ref="S2223:X2234">'E6 - Other Vendors'!$A$443:$F$454</f>
        <v>0</v>
      </c>
      <c r="T2223">
        <v>0</v>
      </c>
      <c r="U2223">
        <v>0</v>
      </c>
      <c r="V2223">
        <v>0</v>
      </c>
      <c r="W2223">
        <v>0</v>
      </c>
      <c r="X2223">
        <v>0</v>
      </c>
      <c r="Y2223">
        <v>0</v>
      </c>
      <c r="Z2223">
        <v>0</v>
      </c>
      <c r="AA2223">
        <v>0</v>
      </c>
      <c r="AB2223">
        <v>0</v>
      </c>
      <c r="AC2223">
        <v>0</v>
      </c>
      <c r="AD2223">
        <v>0</v>
      </c>
      <c r="AJ2223" cm="1">
        <f t="array" aca="1" ref="AJ2223" ca="1">IF(OR(COUNTIF(R2223,$AZ$2:$AZ$19)),0,1)</f>
        <v>0</v>
      </c>
      <c r="AK2223" cm="1">
        <f t="array" ref="AK2223">IF(OR(COUNTIF(S2223,$AZ$2:$AZ$19)),0,1)</f>
        <v>0</v>
      </c>
      <c r="AL2223" cm="1">
        <f t="array" ref="AL2223">IF(OR(COUNTIF(T2223,$AZ$2:$AZ$19)),0,1)</f>
        <v>0</v>
      </c>
      <c r="AM2223" cm="1">
        <f t="array" ref="AM2223">IF(OR(COUNTIF(U2223,$AZ$2:$AZ$19)),0,1)</f>
        <v>0</v>
      </c>
      <c r="AN2223" cm="1">
        <f t="array" ref="AN2223">IF(OR(COUNTIF(V2223,$AZ$2:$AZ$19)),0,1)</f>
        <v>0</v>
      </c>
      <c r="AO2223" cm="1">
        <f t="array" ref="AO2223">IF(OR(COUNTIF(W2223,$AZ$2:$AZ$19)),0,1)</f>
        <v>0</v>
      </c>
      <c r="AP2223" cm="1">
        <f t="array" ref="AP2223">IF(OR(COUNTIF(X2223,$AZ$2:$AZ$19)),0,1)</f>
        <v>0</v>
      </c>
      <c r="AQ2223" cm="1">
        <f t="array" ref="AQ2223">IF(OR(COUNTIF(Y2223,$AZ$2:$AZ$19)),0,1)</f>
        <v>0</v>
      </c>
      <c r="AR2223" cm="1">
        <f t="array" ref="AR2223">IF(OR(COUNTIF(Z2223,$AZ$2:$AZ$19)),0,1)</f>
        <v>0</v>
      </c>
      <c r="AS2223" cm="1">
        <f t="array" ref="AS2223">IF(OR(COUNTIF(AA2223,$AZ$2:$AZ$19)),0,1)</f>
        <v>0</v>
      </c>
      <c r="AT2223" cm="1">
        <f t="array" ref="AT2223">IF(OR(COUNTIF(AB2223,$AZ$2:$AZ$19)),0,1)</f>
        <v>0</v>
      </c>
      <c r="AU2223" cm="1">
        <f t="array" ref="AU2223">IF(OR(COUNTIF(AC2223,$AZ$2:$AZ$19)),0,1)</f>
        <v>0</v>
      </c>
      <c r="AV2223" cm="1">
        <f t="array" ref="AV2223">IF(OR(COUNTIF(AD2223,$AZ$2:$AZ$19)),0,1)</f>
        <v>0</v>
      </c>
      <c r="AX2223">
        <f t="shared" ca="1" si="39"/>
        <v>0</v>
      </c>
    </row>
    <row r="2224" spans="1:50" x14ac:dyDescent="0.3">
      <c r="A2224" s="88" t="str" cm="1">
        <f t="array" aca="1" ref="A2224" ca="1">IF(AX2224&gt;0,'Licensee Info'!$A$2:$A$2,"#N/A")</f>
        <v>#N/A</v>
      </c>
      <c r="B2224" s="88" t="str">
        <f>'Cover Sheet'!$A$3</f>
        <v>[insert AFS Reporting Period]</v>
      </c>
      <c r="C2224" s="88" t="str">
        <f>'Cover Sheet'!$D$3</f>
        <v>[insert all medical and adult-use license record numbers covered by this AFS]</v>
      </c>
      <c r="D2224" s="88" t="str">
        <f>'Cover Sheet'!$A$6</f>
        <v>[insert name of firm]</v>
      </c>
      <c r="E2224" s="88" t="str">
        <f>'Cover Sheet'!$B$6</f>
        <v>[insert CPA name]</v>
      </c>
      <c r="F2224" s="88" t="str">
        <f>'Cover Sheet'!$B$8</f>
        <v>[insert CPA license number]</v>
      </c>
      <c r="G2224" s="88" t="str">
        <f>'Cover Sheet'!$D$6</f>
        <v>[insert direct email address]</v>
      </c>
      <c r="H2224" s="88" t="str">
        <f>'Cover Sheet'!$D$8</f>
        <v>[insert direct phone number]</v>
      </c>
      <c r="I2224" s="88" t="str">
        <f>'Cover Sheet'!$D$10</f>
        <v>[insert firm mailing address]</v>
      </c>
      <c r="J2224" s="88" t="str">
        <f>'Licensee Info'!$E$2</f>
        <v>Report not attested to correctly</v>
      </c>
      <c r="K2224" s="91" t="s">
        <v>310</v>
      </c>
      <c r="L2224" s="91">
        <v>1</v>
      </c>
      <c r="M2224" s="91">
        <v>2</v>
      </c>
      <c r="N2224" s="91">
        <v>15</v>
      </c>
      <c r="O2224" s="91">
        <v>2</v>
      </c>
      <c r="P2224" s="91"/>
      <c r="Q2224" s="91"/>
      <c r="R2224" s="91" t="str">
        <f ca="1">'E6 - Other Vendors'!$C$441</f>
        <v>[Autofilled based on inputs from part 1]</v>
      </c>
      <c r="S2224" s="91">
        <v>0</v>
      </c>
      <c r="T2224" s="91">
        <v>0</v>
      </c>
      <c r="U2224" s="91">
        <v>0</v>
      </c>
      <c r="V2224" s="91">
        <v>0</v>
      </c>
      <c r="W2224" s="91">
        <v>0</v>
      </c>
      <c r="X2224" s="91">
        <v>0</v>
      </c>
      <c r="Y2224" s="91">
        <v>0</v>
      </c>
      <c r="Z2224" s="91">
        <v>0</v>
      </c>
      <c r="AA2224" s="91">
        <v>0</v>
      </c>
      <c r="AB2224" s="91">
        <v>0</v>
      </c>
      <c r="AC2224" s="91">
        <v>0</v>
      </c>
      <c r="AD2224" s="91">
        <v>0</v>
      </c>
      <c r="AE2224" s="91"/>
      <c r="AF2224" s="91"/>
      <c r="AG2224" s="91"/>
      <c r="AH2224" s="91"/>
      <c r="AJ2224" cm="1">
        <f t="array" aca="1" ref="AJ2224" ca="1">IF(OR(COUNTIF(R2224,$AZ$2:$AZ$19)),0,1)</f>
        <v>0</v>
      </c>
      <c r="AK2224" cm="1">
        <f t="array" ref="AK2224">IF(OR(COUNTIF(S2224,$AZ$2:$AZ$19)),0,1)</f>
        <v>0</v>
      </c>
      <c r="AL2224" cm="1">
        <f t="array" ref="AL2224">IF(OR(COUNTIF(T2224,$AZ$2:$AZ$19)),0,1)</f>
        <v>0</v>
      </c>
      <c r="AM2224" cm="1">
        <f t="array" ref="AM2224">IF(OR(COUNTIF(U2224,$AZ$2:$AZ$19)),0,1)</f>
        <v>0</v>
      </c>
      <c r="AN2224" cm="1">
        <f t="array" ref="AN2224">IF(OR(COUNTIF(V2224,$AZ$2:$AZ$19)),0,1)</f>
        <v>0</v>
      </c>
      <c r="AO2224" cm="1">
        <f t="array" ref="AO2224">IF(OR(COUNTIF(W2224,$AZ$2:$AZ$19)),0,1)</f>
        <v>0</v>
      </c>
      <c r="AP2224" cm="1">
        <f t="array" ref="AP2224">IF(OR(COUNTIF(X2224,$AZ$2:$AZ$19)),0,1)</f>
        <v>0</v>
      </c>
      <c r="AQ2224" cm="1">
        <f t="array" ref="AQ2224">IF(OR(COUNTIF(Y2224,$AZ$2:$AZ$19)),0,1)</f>
        <v>0</v>
      </c>
      <c r="AR2224" cm="1">
        <f t="array" ref="AR2224">IF(OR(COUNTIF(Z2224,$AZ$2:$AZ$19)),0,1)</f>
        <v>0</v>
      </c>
      <c r="AS2224" cm="1">
        <f t="array" ref="AS2224">IF(OR(COUNTIF(AA2224,$AZ$2:$AZ$19)),0,1)</f>
        <v>0</v>
      </c>
      <c r="AT2224" cm="1">
        <f t="array" ref="AT2224">IF(OR(COUNTIF(AB2224,$AZ$2:$AZ$19)),0,1)</f>
        <v>0</v>
      </c>
      <c r="AU2224" cm="1">
        <f t="array" ref="AU2224">IF(OR(COUNTIF(AC2224,$AZ$2:$AZ$19)),0,1)</f>
        <v>0</v>
      </c>
      <c r="AV2224" cm="1">
        <f t="array" ref="AV2224">IF(OR(COUNTIF(AD2224,$AZ$2:$AZ$19)),0,1)</f>
        <v>0</v>
      </c>
      <c r="AX2224">
        <f t="shared" ca="1" si="39"/>
        <v>0</v>
      </c>
    </row>
    <row r="2225" spans="1:50" x14ac:dyDescent="0.3">
      <c r="A2225" s="92" t="str" cm="1">
        <f t="array" aca="1" ref="A2225" ca="1">IF(AX2225&gt;0,'Licensee Info'!$A$2:$A$2,"#N/A")</f>
        <v>#N/A</v>
      </c>
      <c r="B2225" s="88" t="str">
        <f>'Cover Sheet'!$A$3</f>
        <v>[insert AFS Reporting Period]</v>
      </c>
      <c r="C2225" s="88" t="str">
        <f>'Cover Sheet'!$D$3</f>
        <v>[insert all medical and adult-use license record numbers covered by this AFS]</v>
      </c>
      <c r="D2225" s="88" t="str">
        <f>'Cover Sheet'!$A$6</f>
        <v>[insert name of firm]</v>
      </c>
      <c r="E2225" s="88" t="str">
        <f>'Cover Sheet'!$B$6</f>
        <v>[insert CPA name]</v>
      </c>
      <c r="F2225" s="88" t="str">
        <f>'Cover Sheet'!$B$8</f>
        <v>[insert CPA license number]</v>
      </c>
      <c r="G2225" s="88" t="str">
        <f>'Cover Sheet'!$D$6</f>
        <v>[insert direct email address]</v>
      </c>
      <c r="H2225" s="88" t="str">
        <f>'Cover Sheet'!$D$8</f>
        <v>[insert direct phone number]</v>
      </c>
      <c r="I2225" s="88" t="str">
        <f>'Cover Sheet'!$D$10</f>
        <v>[insert firm mailing address]</v>
      </c>
      <c r="J2225" s="88" t="str">
        <f>'Licensee Info'!$E$2</f>
        <v>Report not attested to correctly</v>
      </c>
      <c r="K2225" t="s">
        <v>310</v>
      </c>
      <c r="L2225">
        <v>1</v>
      </c>
      <c r="M2225">
        <v>2</v>
      </c>
      <c r="N2225">
        <v>15</v>
      </c>
      <c r="O2225">
        <v>3</v>
      </c>
      <c r="R2225" t="str">
        <f ca="1">'E6 - Other Vendors'!$C$441</f>
        <v>[Autofilled based on inputs from part 1]</v>
      </c>
      <c r="S2225">
        <v>0</v>
      </c>
      <c r="T2225">
        <v>0</v>
      </c>
      <c r="U2225">
        <v>0</v>
      </c>
      <c r="V2225">
        <v>0</v>
      </c>
      <c r="W2225">
        <v>0</v>
      </c>
      <c r="X2225">
        <v>0</v>
      </c>
      <c r="Y2225">
        <v>0</v>
      </c>
      <c r="Z2225">
        <v>0</v>
      </c>
      <c r="AA2225">
        <v>0</v>
      </c>
      <c r="AB2225">
        <v>0</v>
      </c>
      <c r="AC2225">
        <v>0</v>
      </c>
      <c r="AD2225">
        <v>0</v>
      </c>
      <c r="AJ2225" cm="1">
        <f t="array" aca="1" ref="AJ2225" ca="1">IF(OR(COUNTIF(R2225,$AZ$2:$AZ$19)),0,1)</f>
        <v>0</v>
      </c>
      <c r="AK2225" cm="1">
        <f t="array" ref="AK2225">IF(OR(COUNTIF(S2225,$AZ$2:$AZ$19)),0,1)</f>
        <v>0</v>
      </c>
      <c r="AL2225" cm="1">
        <f t="array" ref="AL2225">IF(OR(COUNTIF(T2225,$AZ$2:$AZ$19)),0,1)</f>
        <v>0</v>
      </c>
      <c r="AM2225" cm="1">
        <f t="array" ref="AM2225">IF(OR(COUNTIF(U2225,$AZ$2:$AZ$19)),0,1)</f>
        <v>0</v>
      </c>
      <c r="AN2225" cm="1">
        <f t="array" ref="AN2225">IF(OR(COUNTIF(V2225,$AZ$2:$AZ$19)),0,1)</f>
        <v>0</v>
      </c>
      <c r="AO2225" cm="1">
        <f t="array" ref="AO2225">IF(OR(COUNTIF(W2225,$AZ$2:$AZ$19)),0,1)</f>
        <v>0</v>
      </c>
      <c r="AP2225" cm="1">
        <f t="array" ref="AP2225">IF(OR(COUNTIF(X2225,$AZ$2:$AZ$19)),0,1)</f>
        <v>0</v>
      </c>
      <c r="AQ2225" cm="1">
        <f t="array" ref="AQ2225">IF(OR(COUNTIF(Y2225,$AZ$2:$AZ$19)),0,1)</f>
        <v>0</v>
      </c>
      <c r="AR2225" cm="1">
        <f t="array" ref="AR2225">IF(OR(COUNTIF(Z2225,$AZ$2:$AZ$19)),0,1)</f>
        <v>0</v>
      </c>
      <c r="AS2225" cm="1">
        <f t="array" ref="AS2225">IF(OR(COUNTIF(AA2225,$AZ$2:$AZ$19)),0,1)</f>
        <v>0</v>
      </c>
      <c r="AT2225" cm="1">
        <f t="array" ref="AT2225">IF(OR(COUNTIF(AB2225,$AZ$2:$AZ$19)),0,1)</f>
        <v>0</v>
      </c>
      <c r="AU2225" cm="1">
        <f t="array" ref="AU2225">IF(OR(COUNTIF(AC2225,$AZ$2:$AZ$19)),0,1)</f>
        <v>0</v>
      </c>
      <c r="AV2225" cm="1">
        <f t="array" ref="AV2225">IF(OR(COUNTIF(AD2225,$AZ$2:$AZ$19)),0,1)</f>
        <v>0</v>
      </c>
      <c r="AX2225">
        <f t="shared" ca="1" si="39"/>
        <v>0</v>
      </c>
    </row>
    <row r="2226" spans="1:50" x14ac:dyDescent="0.3">
      <c r="A2226" s="88" t="str" cm="1">
        <f t="array" aca="1" ref="A2226" ca="1">IF(AX2226&gt;0,'Licensee Info'!$A$2:$A$2,"#N/A")</f>
        <v>#N/A</v>
      </c>
      <c r="B2226" s="88" t="str">
        <f>'Cover Sheet'!$A$3</f>
        <v>[insert AFS Reporting Period]</v>
      </c>
      <c r="C2226" s="88" t="str">
        <f>'Cover Sheet'!$D$3</f>
        <v>[insert all medical and adult-use license record numbers covered by this AFS]</v>
      </c>
      <c r="D2226" s="88" t="str">
        <f>'Cover Sheet'!$A$6</f>
        <v>[insert name of firm]</v>
      </c>
      <c r="E2226" s="88" t="str">
        <f>'Cover Sheet'!$B$6</f>
        <v>[insert CPA name]</v>
      </c>
      <c r="F2226" s="88" t="str">
        <f>'Cover Sheet'!$B$8</f>
        <v>[insert CPA license number]</v>
      </c>
      <c r="G2226" s="88" t="str">
        <f>'Cover Sheet'!$D$6</f>
        <v>[insert direct email address]</v>
      </c>
      <c r="H2226" s="88" t="str">
        <f>'Cover Sheet'!$D$8</f>
        <v>[insert direct phone number]</v>
      </c>
      <c r="I2226" s="88" t="str">
        <f>'Cover Sheet'!$D$10</f>
        <v>[insert firm mailing address]</v>
      </c>
      <c r="J2226" s="88" t="str">
        <f>'Licensee Info'!$E$2</f>
        <v>Report not attested to correctly</v>
      </c>
      <c r="K2226" s="91" t="s">
        <v>310</v>
      </c>
      <c r="L2226" s="91">
        <v>1</v>
      </c>
      <c r="M2226" s="91">
        <v>2</v>
      </c>
      <c r="N2226" s="91">
        <v>15</v>
      </c>
      <c r="O2226" s="91">
        <v>4</v>
      </c>
      <c r="P2226" s="91"/>
      <c r="Q2226" s="91"/>
      <c r="R2226" s="91" t="str">
        <f ca="1">'E6 - Other Vendors'!$C$441</f>
        <v>[Autofilled based on inputs from part 1]</v>
      </c>
      <c r="S2226" s="91">
        <v>0</v>
      </c>
      <c r="T2226" s="91">
        <v>0</v>
      </c>
      <c r="U2226" s="91">
        <v>0</v>
      </c>
      <c r="V2226" s="91">
        <v>0</v>
      </c>
      <c r="W2226" s="91">
        <v>0</v>
      </c>
      <c r="X2226" s="91">
        <v>0</v>
      </c>
      <c r="Y2226" s="91">
        <v>0</v>
      </c>
      <c r="Z2226" s="91">
        <v>0</v>
      </c>
      <c r="AA2226" s="91">
        <v>0</v>
      </c>
      <c r="AB2226" s="91">
        <v>0</v>
      </c>
      <c r="AC2226" s="91">
        <v>0</v>
      </c>
      <c r="AD2226" s="91">
        <v>0</v>
      </c>
      <c r="AE2226" s="91"/>
      <c r="AF2226" s="91"/>
      <c r="AG2226" s="91"/>
      <c r="AH2226" s="91"/>
      <c r="AJ2226" cm="1">
        <f t="array" aca="1" ref="AJ2226" ca="1">IF(OR(COUNTIF(R2226,$AZ$2:$AZ$19)),0,1)</f>
        <v>0</v>
      </c>
      <c r="AK2226" cm="1">
        <f t="array" ref="AK2226">IF(OR(COUNTIF(S2226,$AZ$2:$AZ$19)),0,1)</f>
        <v>0</v>
      </c>
      <c r="AL2226" cm="1">
        <f t="array" ref="AL2226">IF(OR(COUNTIF(T2226,$AZ$2:$AZ$19)),0,1)</f>
        <v>0</v>
      </c>
      <c r="AM2226" cm="1">
        <f t="array" ref="AM2226">IF(OR(COUNTIF(U2226,$AZ$2:$AZ$19)),0,1)</f>
        <v>0</v>
      </c>
      <c r="AN2226" cm="1">
        <f t="array" ref="AN2226">IF(OR(COUNTIF(V2226,$AZ$2:$AZ$19)),0,1)</f>
        <v>0</v>
      </c>
      <c r="AO2226" cm="1">
        <f t="array" ref="AO2226">IF(OR(COUNTIF(W2226,$AZ$2:$AZ$19)),0,1)</f>
        <v>0</v>
      </c>
      <c r="AP2226" cm="1">
        <f t="array" ref="AP2226">IF(OR(COUNTIF(X2226,$AZ$2:$AZ$19)),0,1)</f>
        <v>0</v>
      </c>
      <c r="AQ2226" cm="1">
        <f t="array" ref="AQ2226">IF(OR(COUNTIF(Y2226,$AZ$2:$AZ$19)),0,1)</f>
        <v>0</v>
      </c>
      <c r="AR2226" cm="1">
        <f t="array" ref="AR2226">IF(OR(COUNTIF(Z2226,$AZ$2:$AZ$19)),0,1)</f>
        <v>0</v>
      </c>
      <c r="AS2226" cm="1">
        <f t="array" ref="AS2226">IF(OR(COUNTIF(AA2226,$AZ$2:$AZ$19)),0,1)</f>
        <v>0</v>
      </c>
      <c r="AT2226" cm="1">
        <f t="array" ref="AT2226">IF(OR(COUNTIF(AB2226,$AZ$2:$AZ$19)),0,1)</f>
        <v>0</v>
      </c>
      <c r="AU2226" cm="1">
        <f t="array" ref="AU2226">IF(OR(COUNTIF(AC2226,$AZ$2:$AZ$19)),0,1)</f>
        <v>0</v>
      </c>
      <c r="AV2226" cm="1">
        <f t="array" ref="AV2226">IF(OR(COUNTIF(AD2226,$AZ$2:$AZ$19)),0,1)</f>
        <v>0</v>
      </c>
      <c r="AX2226">
        <f t="shared" ca="1" si="39"/>
        <v>0</v>
      </c>
    </row>
    <row r="2227" spans="1:50" x14ac:dyDescent="0.3">
      <c r="A2227" s="92" t="str" cm="1">
        <f t="array" aca="1" ref="A2227" ca="1">IF(AX2227&gt;0,'Licensee Info'!$A$2:$A$2,"#N/A")</f>
        <v>#N/A</v>
      </c>
      <c r="B2227" s="88" t="str">
        <f>'Cover Sheet'!$A$3</f>
        <v>[insert AFS Reporting Period]</v>
      </c>
      <c r="C2227" s="88" t="str">
        <f>'Cover Sheet'!$D$3</f>
        <v>[insert all medical and adult-use license record numbers covered by this AFS]</v>
      </c>
      <c r="D2227" s="88" t="str">
        <f>'Cover Sheet'!$A$6</f>
        <v>[insert name of firm]</v>
      </c>
      <c r="E2227" s="88" t="str">
        <f>'Cover Sheet'!$B$6</f>
        <v>[insert CPA name]</v>
      </c>
      <c r="F2227" s="88" t="str">
        <f>'Cover Sheet'!$B$8</f>
        <v>[insert CPA license number]</v>
      </c>
      <c r="G2227" s="88" t="str">
        <f>'Cover Sheet'!$D$6</f>
        <v>[insert direct email address]</v>
      </c>
      <c r="H2227" s="88" t="str">
        <f>'Cover Sheet'!$D$8</f>
        <v>[insert direct phone number]</v>
      </c>
      <c r="I2227" s="88" t="str">
        <f>'Cover Sheet'!$D$10</f>
        <v>[insert firm mailing address]</v>
      </c>
      <c r="J2227" s="88" t="str">
        <f>'Licensee Info'!$E$2</f>
        <v>Report not attested to correctly</v>
      </c>
      <c r="K2227" t="s">
        <v>310</v>
      </c>
      <c r="L2227">
        <v>1</v>
      </c>
      <c r="M2227">
        <v>2</v>
      </c>
      <c r="N2227">
        <v>15</v>
      </c>
      <c r="O2227">
        <v>5</v>
      </c>
      <c r="R2227" t="str">
        <f ca="1">'E6 - Other Vendors'!$C$441</f>
        <v>[Autofilled based on inputs from part 1]</v>
      </c>
      <c r="S2227">
        <v>0</v>
      </c>
      <c r="T2227">
        <v>0</v>
      </c>
      <c r="U2227">
        <v>0</v>
      </c>
      <c r="V2227">
        <v>0</v>
      </c>
      <c r="W2227">
        <v>0</v>
      </c>
      <c r="X2227">
        <v>0</v>
      </c>
      <c r="Y2227">
        <v>0</v>
      </c>
      <c r="Z2227">
        <v>0</v>
      </c>
      <c r="AA2227">
        <v>0</v>
      </c>
      <c r="AB2227">
        <v>0</v>
      </c>
      <c r="AC2227">
        <v>0</v>
      </c>
      <c r="AD2227">
        <v>0</v>
      </c>
      <c r="AJ2227" cm="1">
        <f t="array" aca="1" ref="AJ2227" ca="1">IF(OR(COUNTIF(R2227,$AZ$2:$AZ$19)),0,1)</f>
        <v>0</v>
      </c>
      <c r="AK2227" cm="1">
        <f t="array" ref="AK2227">IF(OR(COUNTIF(S2227,$AZ$2:$AZ$19)),0,1)</f>
        <v>0</v>
      </c>
      <c r="AL2227" cm="1">
        <f t="array" ref="AL2227">IF(OR(COUNTIF(T2227,$AZ$2:$AZ$19)),0,1)</f>
        <v>0</v>
      </c>
      <c r="AM2227" cm="1">
        <f t="array" ref="AM2227">IF(OR(COUNTIF(U2227,$AZ$2:$AZ$19)),0,1)</f>
        <v>0</v>
      </c>
      <c r="AN2227" cm="1">
        <f t="array" ref="AN2227">IF(OR(COUNTIF(V2227,$AZ$2:$AZ$19)),0,1)</f>
        <v>0</v>
      </c>
      <c r="AO2227" cm="1">
        <f t="array" ref="AO2227">IF(OR(COUNTIF(W2227,$AZ$2:$AZ$19)),0,1)</f>
        <v>0</v>
      </c>
      <c r="AP2227" cm="1">
        <f t="array" ref="AP2227">IF(OR(COUNTIF(X2227,$AZ$2:$AZ$19)),0,1)</f>
        <v>0</v>
      </c>
      <c r="AQ2227" cm="1">
        <f t="array" ref="AQ2227">IF(OR(COUNTIF(Y2227,$AZ$2:$AZ$19)),0,1)</f>
        <v>0</v>
      </c>
      <c r="AR2227" cm="1">
        <f t="array" ref="AR2227">IF(OR(COUNTIF(Z2227,$AZ$2:$AZ$19)),0,1)</f>
        <v>0</v>
      </c>
      <c r="AS2227" cm="1">
        <f t="array" ref="AS2227">IF(OR(COUNTIF(AA2227,$AZ$2:$AZ$19)),0,1)</f>
        <v>0</v>
      </c>
      <c r="AT2227" cm="1">
        <f t="array" ref="AT2227">IF(OR(COUNTIF(AB2227,$AZ$2:$AZ$19)),0,1)</f>
        <v>0</v>
      </c>
      <c r="AU2227" cm="1">
        <f t="array" ref="AU2227">IF(OR(COUNTIF(AC2227,$AZ$2:$AZ$19)),0,1)</f>
        <v>0</v>
      </c>
      <c r="AV2227" cm="1">
        <f t="array" ref="AV2227">IF(OR(COUNTIF(AD2227,$AZ$2:$AZ$19)),0,1)</f>
        <v>0</v>
      </c>
      <c r="AX2227">
        <f t="shared" ca="1" si="39"/>
        <v>0</v>
      </c>
    </row>
    <row r="2228" spans="1:50" x14ac:dyDescent="0.3">
      <c r="A2228" s="88" t="str" cm="1">
        <f t="array" aca="1" ref="A2228" ca="1">IF(AX2228&gt;0,'Licensee Info'!$A$2:$A$2,"#N/A")</f>
        <v>#N/A</v>
      </c>
      <c r="B2228" s="88" t="str">
        <f>'Cover Sheet'!$A$3</f>
        <v>[insert AFS Reporting Period]</v>
      </c>
      <c r="C2228" s="88" t="str">
        <f>'Cover Sheet'!$D$3</f>
        <v>[insert all medical and adult-use license record numbers covered by this AFS]</v>
      </c>
      <c r="D2228" s="88" t="str">
        <f>'Cover Sheet'!$A$6</f>
        <v>[insert name of firm]</v>
      </c>
      <c r="E2228" s="88" t="str">
        <f>'Cover Sheet'!$B$6</f>
        <v>[insert CPA name]</v>
      </c>
      <c r="F2228" s="88" t="str">
        <f>'Cover Sheet'!$B$8</f>
        <v>[insert CPA license number]</v>
      </c>
      <c r="G2228" s="88" t="str">
        <f>'Cover Sheet'!$D$6</f>
        <v>[insert direct email address]</v>
      </c>
      <c r="H2228" s="88" t="str">
        <f>'Cover Sheet'!$D$8</f>
        <v>[insert direct phone number]</v>
      </c>
      <c r="I2228" s="88" t="str">
        <f>'Cover Sheet'!$D$10</f>
        <v>[insert firm mailing address]</v>
      </c>
      <c r="J2228" s="88" t="str">
        <f>'Licensee Info'!$E$2</f>
        <v>Report not attested to correctly</v>
      </c>
      <c r="K2228" s="91" t="s">
        <v>310</v>
      </c>
      <c r="L2228" s="91">
        <v>1</v>
      </c>
      <c r="M2228" s="91">
        <v>2</v>
      </c>
      <c r="N2228" s="91">
        <v>15</v>
      </c>
      <c r="O2228" s="91">
        <v>6</v>
      </c>
      <c r="P2228" s="91"/>
      <c r="Q2228" s="91"/>
      <c r="R2228" s="91" t="str">
        <f ca="1">'E6 - Other Vendors'!$C$441</f>
        <v>[Autofilled based on inputs from part 1]</v>
      </c>
      <c r="S2228" s="91">
        <v>0</v>
      </c>
      <c r="T2228" s="91">
        <v>0</v>
      </c>
      <c r="U2228" s="91">
        <v>0</v>
      </c>
      <c r="V2228" s="91">
        <v>0</v>
      </c>
      <c r="W2228" s="91">
        <v>0</v>
      </c>
      <c r="X2228" s="91">
        <v>0</v>
      </c>
      <c r="Y2228" s="91">
        <v>0</v>
      </c>
      <c r="Z2228" s="91">
        <v>0</v>
      </c>
      <c r="AA2228" s="91">
        <v>0</v>
      </c>
      <c r="AB2228" s="91">
        <v>0</v>
      </c>
      <c r="AC2228" s="91">
        <v>0</v>
      </c>
      <c r="AD2228" s="91">
        <v>0</v>
      </c>
      <c r="AE2228" s="91"/>
      <c r="AF2228" s="91"/>
      <c r="AG2228" s="91"/>
      <c r="AH2228" s="91"/>
      <c r="AJ2228" cm="1">
        <f t="array" aca="1" ref="AJ2228" ca="1">IF(OR(COUNTIF(R2228,$AZ$2:$AZ$19)),0,1)</f>
        <v>0</v>
      </c>
      <c r="AK2228" cm="1">
        <f t="array" ref="AK2228">IF(OR(COUNTIF(S2228,$AZ$2:$AZ$19)),0,1)</f>
        <v>0</v>
      </c>
      <c r="AL2228" cm="1">
        <f t="array" ref="AL2228">IF(OR(COUNTIF(T2228,$AZ$2:$AZ$19)),0,1)</f>
        <v>0</v>
      </c>
      <c r="AM2228" cm="1">
        <f t="array" ref="AM2228">IF(OR(COUNTIF(U2228,$AZ$2:$AZ$19)),0,1)</f>
        <v>0</v>
      </c>
      <c r="AN2228" cm="1">
        <f t="array" ref="AN2228">IF(OR(COUNTIF(V2228,$AZ$2:$AZ$19)),0,1)</f>
        <v>0</v>
      </c>
      <c r="AO2228" cm="1">
        <f t="array" ref="AO2228">IF(OR(COUNTIF(W2228,$AZ$2:$AZ$19)),0,1)</f>
        <v>0</v>
      </c>
      <c r="AP2228" cm="1">
        <f t="array" ref="AP2228">IF(OR(COUNTIF(X2228,$AZ$2:$AZ$19)),0,1)</f>
        <v>0</v>
      </c>
      <c r="AQ2228" cm="1">
        <f t="array" ref="AQ2228">IF(OR(COUNTIF(Y2228,$AZ$2:$AZ$19)),0,1)</f>
        <v>0</v>
      </c>
      <c r="AR2228" cm="1">
        <f t="array" ref="AR2228">IF(OR(COUNTIF(Z2228,$AZ$2:$AZ$19)),0,1)</f>
        <v>0</v>
      </c>
      <c r="AS2228" cm="1">
        <f t="array" ref="AS2228">IF(OR(COUNTIF(AA2228,$AZ$2:$AZ$19)),0,1)</f>
        <v>0</v>
      </c>
      <c r="AT2228" cm="1">
        <f t="array" ref="AT2228">IF(OR(COUNTIF(AB2228,$AZ$2:$AZ$19)),0,1)</f>
        <v>0</v>
      </c>
      <c r="AU2228" cm="1">
        <f t="array" ref="AU2228">IF(OR(COUNTIF(AC2228,$AZ$2:$AZ$19)),0,1)</f>
        <v>0</v>
      </c>
      <c r="AV2228" cm="1">
        <f t="array" ref="AV2228">IF(OR(COUNTIF(AD2228,$AZ$2:$AZ$19)),0,1)</f>
        <v>0</v>
      </c>
      <c r="AX2228">
        <f t="shared" ca="1" si="39"/>
        <v>0</v>
      </c>
    </row>
    <row r="2229" spans="1:50" x14ac:dyDescent="0.3">
      <c r="A2229" s="92" t="str" cm="1">
        <f t="array" aca="1" ref="A2229" ca="1">IF(AX2229&gt;0,'Licensee Info'!$A$2:$A$2,"#N/A")</f>
        <v>#N/A</v>
      </c>
      <c r="B2229" s="88" t="str">
        <f>'Cover Sheet'!$A$3</f>
        <v>[insert AFS Reporting Period]</v>
      </c>
      <c r="C2229" s="88" t="str">
        <f>'Cover Sheet'!$D$3</f>
        <v>[insert all medical and adult-use license record numbers covered by this AFS]</v>
      </c>
      <c r="D2229" s="88" t="str">
        <f>'Cover Sheet'!$A$6</f>
        <v>[insert name of firm]</v>
      </c>
      <c r="E2229" s="88" t="str">
        <f>'Cover Sheet'!$B$6</f>
        <v>[insert CPA name]</v>
      </c>
      <c r="F2229" s="88" t="str">
        <f>'Cover Sheet'!$B$8</f>
        <v>[insert CPA license number]</v>
      </c>
      <c r="G2229" s="88" t="str">
        <f>'Cover Sheet'!$D$6</f>
        <v>[insert direct email address]</v>
      </c>
      <c r="H2229" s="88" t="str">
        <f>'Cover Sheet'!$D$8</f>
        <v>[insert direct phone number]</v>
      </c>
      <c r="I2229" s="88" t="str">
        <f>'Cover Sheet'!$D$10</f>
        <v>[insert firm mailing address]</v>
      </c>
      <c r="J2229" s="88" t="str">
        <f>'Licensee Info'!$E$2</f>
        <v>Report not attested to correctly</v>
      </c>
      <c r="K2229" t="s">
        <v>310</v>
      </c>
      <c r="L2229">
        <v>1</v>
      </c>
      <c r="M2229">
        <v>2</v>
      </c>
      <c r="N2229">
        <v>15</v>
      </c>
      <c r="O2229">
        <v>7</v>
      </c>
      <c r="R2229" t="str">
        <f ca="1">'E6 - Other Vendors'!$C$441</f>
        <v>[Autofilled based on inputs from part 1]</v>
      </c>
      <c r="S2229">
        <v>0</v>
      </c>
      <c r="T2229">
        <v>0</v>
      </c>
      <c r="U2229">
        <v>0</v>
      </c>
      <c r="V2229">
        <v>0</v>
      </c>
      <c r="W2229">
        <v>0</v>
      </c>
      <c r="X2229">
        <v>0</v>
      </c>
      <c r="Y2229">
        <v>0</v>
      </c>
      <c r="Z2229">
        <v>0</v>
      </c>
      <c r="AA2229">
        <v>0</v>
      </c>
      <c r="AB2229">
        <v>0</v>
      </c>
      <c r="AC2229">
        <v>0</v>
      </c>
      <c r="AD2229">
        <v>0</v>
      </c>
      <c r="AJ2229" cm="1">
        <f t="array" aca="1" ref="AJ2229" ca="1">IF(OR(COUNTIF(R2229,$AZ$2:$AZ$19)),0,1)</f>
        <v>0</v>
      </c>
      <c r="AK2229" cm="1">
        <f t="array" ref="AK2229">IF(OR(COUNTIF(S2229,$AZ$2:$AZ$19)),0,1)</f>
        <v>0</v>
      </c>
      <c r="AL2229" cm="1">
        <f t="array" ref="AL2229">IF(OR(COUNTIF(T2229,$AZ$2:$AZ$19)),0,1)</f>
        <v>0</v>
      </c>
      <c r="AM2229" cm="1">
        <f t="array" ref="AM2229">IF(OR(COUNTIF(U2229,$AZ$2:$AZ$19)),0,1)</f>
        <v>0</v>
      </c>
      <c r="AN2229" cm="1">
        <f t="array" ref="AN2229">IF(OR(COUNTIF(V2229,$AZ$2:$AZ$19)),0,1)</f>
        <v>0</v>
      </c>
      <c r="AO2229" cm="1">
        <f t="array" ref="AO2229">IF(OR(COUNTIF(W2229,$AZ$2:$AZ$19)),0,1)</f>
        <v>0</v>
      </c>
      <c r="AP2229" cm="1">
        <f t="array" ref="AP2229">IF(OR(COUNTIF(X2229,$AZ$2:$AZ$19)),0,1)</f>
        <v>0</v>
      </c>
      <c r="AQ2229" cm="1">
        <f t="array" ref="AQ2229">IF(OR(COUNTIF(Y2229,$AZ$2:$AZ$19)),0,1)</f>
        <v>0</v>
      </c>
      <c r="AR2229" cm="1">
        <f t="array" ref="AR2229">IF(OR(COUNTIF(Z2229,$AZ$2:$AZ$19)),0,1)</f>
        <v>0</v>
      </c>
      <c r="AS2229" cm="1">
        <f t="array" ref="AS2229">IF(OR(COUNTIF(AA2229,$AZ$2:$AZ$19)),0,1)</f>
        <v>0</v>
      </c>
      <c r="AT2229" cm="1">
        <f t="array" ref="AT2229">IF(OR(COUNTIF(AB2229,$AZ$2:$AZ$19)),0,1)</f>
        <v>0</v>
      </c>
      <c r="AU2229" cm="1">
        <f t="array" ref="AU2229">IF(OR(COUNTIF(AC2229,$AZ$2:$AZ$19)),0,1)</f>
        <v>0</v>
      </c>
      <c r="AV2229" cm="1">
        <f t="array" ref="AV2229">IF(OR(COUNTIF(AD2229,$AZ$2:$AZ$19)),0,1)</f>
        <v>0</v>
      </c>
      <c r="AX2229">
        <f t="shared" ca="1" si="39"/>
        <v>0</v>
      </c>
    </row>
    <row r="2230" spans="1:50" x14ac:dyDescent="0.3">
      <c r="A2230" s="88" t="str" cm="1">
        <f t="array" aca="1" ref="A2230" ca="1">IF(AX2230&gt;0,'Licensee Info'!$A$2:$A$2,"#N/A")</f>
        <v>#N/A</v>
      </c>
      <c r="B2230" s="88" t="str">
        <f>'Cover Sheet'!$A$3</f>
        <v>[insert AFS Reporting Period]</v>
      </c>
      <c r="C2230" s="88" t="str">
        <f>'Cover Sheet'!$D$3</f>
        <v>[insert all medical and adult-use license record numbers covered by this AFS]</v>
      </c>
      <c r="D2230" s="88" t="str">
        <f>'Cover Sheet'!$A$6</f>
        <v>[insert name of firm]</v>
      </c>
      <c r="E2230" s="88" t="str">
        <f>'Cover Sheet'!$B$6</f>
        <v>[insert CPA name]</v>
      </c>
      <c r="F2230" s="88" t="str">
        <f>'Cover Sheet'!$B$8</f>
        <v>[insert CPA license number]</v>
      </c>
      <c r="G2230" s="88" t="str">
        <f>'Cover Sheet'!$D$6</f>
        <v>[insert direct email address]</v>
      </c>
      <c r="H2230" s="88" t="str">
        <f>'Cover Sheet'!$D$8</f>
        <v>[insert direct phone number]</v>
      </c>
      <c r="I2230" s="88" t="str">
        <f>'Cover Sheet'!$D$10</f>
        <v>[insert firm mailing address]</v>
      </c>
      <c r="J2230" s="88" t="str">
        <f>'Licensee Info'!$E$2</f>
        <v>Report not attested to correctly</v>
      </c>
      <c r="K2230" s="91" t="s">
        <v>310</v>
      </c>
      <c r="L2230" s="91">
        <v>1</v>
      </c>
      <c r="M2230" s="91">
        <v>2</v>
      </c>
      <c r="N2230" s="91">
        <v>15</v>
      </c>
      <c r="O2230" s="91">
        <v>8</v>
      </c>
      <c r="P2230" s="91"/>
      <c r="Q2230" s="91"/>
      <c r="R2230" s="91" t="str">
        <f ca="1">'E6 - Other Vendors'!$C$441</f>
        <v>[Autofilled based on inputs from part 1]</v>
      </c>
      <c r="S2230" s="91">
        <v>0</v>
      </c>
      <c r="T2230" s="91">
        <v>0</v>
      </c>
      <c r="U2230" s="91">
        <v>0</v>
      </c>
      <c r="V2230" s="91">
        <v>0</v>
      </c>
      <c r="W2230" s="91">
        <v>0</v>
      </c>
      <c r="X2230" s="91">
        <v>0</v>
      </c>
      <c r="Y2230" s="91">
        <v>0</v>
      </c>
      <c r="Z2230" s="91">
        <v>0</v>
      </c>
      <c r="AA2230" s="91">
        <v>0</v>
      </c>
      <c r="AB2230" s="91">
        <v>0</v>
      </c>
      <c r="AC2230" s="91">
        <v>0</v>
      </c>
      <c r="AD2230" s="91">
        <v>0</v>
      </c>
      <c r="AE2230" s="91"/>
      <c r="AF2230" s="91"/>
      <c r="AG2230" s="91"/>
      <c r="AH2230" s="91"/>
      <c r="AJ2230" cm="1">
        <f t="array" aca="1" ref="AJ2230" ca="1">IF(OR(COUNTIF(R2230,$AZ$2:$AZ$19)),0,1)</f>
        <v>0</v>
      </c>
      <c r="AK2230" cm="1">
        <f t="array" ref="AK2230">IF(OR(COUNTIF(S2230,$AZ$2:$AZ$19)),0,1)</f>
        <v>0</v>
      </c>
      <c r="AL2230" cm="1">
        <f t="array" ref="AL2230">IF(OR(COUNTIF(T2230,$AZ$2:$AZ$19)),0,1)</f>
        <v>0</v>
      </c>
      <c r="AM2230" cm="1">
        <f t="array" ref="AM2230">IF(OR(COUNTIF(U2230,$AZ$2:$AZ$19)),0,1)</f>
        <v>0</v>
      </c>
      <c r="AN2230" cm="1">
        <f t="array" ref="AN2230">IF(OR(COUNTIF(V2230,$AZ$2:$AZ$19)),0,1)</f>
        <v>0</v>
      </c>
      <c r="AO2230" cm="1">
        <f t="array" ref="AO2230">IF(OR(COUNTIF(W2230,$AZ$2:$AZ$19)),0,1)</f>
        <v>0</v>
      </c>
      <c r="AP2230" cm="1">
        <f t="array" ref="AP2230">IF(OR(COUNTIF(X2230,$AZ$2:$AZ$19)),0,1)</f>
        <v>0</v>
      </c>
      <c r="AQ2230" cm="1">
        <f t="array" ref="AQ2230">IF(OR(COUNTIF(Y2230,$AZ$2:$AZ$19)),0,1)</f>
        <v>0</v>
      </c>
      <c r="AR2230" cm="1">
        <f t="array" ref="AR2230">IF(OR(COUNTIF(Z2230,$AZ$2:$AZ$19)),0,1)</f>
        <v>0</v>
      </c>
      <c r="AS2230" cm="1">
        <f t="array" ref="AS2230">IF(OR(COUNTIF(AA2230,$AZ$2:$AZ$19)),0,1)</f>
        <v>0</v>
      </c>
      <c r="AT2230" cm="1">
        <f t="array" ref="AT2230">IF(OR(COUNTIF(AB2230,$AZ$2:$AZ$19)),0,1)</f>
        <v>0</v>
      </c>
      <c r="AU2230" cm="1">
        <f t="array" ref="AU2230">IF(OR(COUNTIF(AC2230,$AZ$2:$AZ$19)),0,1)</f>
        <v>0</v>
      </c>
      <c r="AV2230" cm="1">
        <f t="array" ref="AV2230">IF(OR(COUNTIF(AD2230,$AZ$2:$AZ$19)),0,1)</f>
        <v>0</v>
      </c>
      <c r="AX2230">
        <f t="shared" ca="1" si="39"/>
        <v>0</v>
      </c>
    </row>
    <row r="2231" spans="1:50" x14ac:dyDescent="0.3">
      <c r="A2231" s="92" t="str" cm="1">
        <f t="array" aca="1" ref="A2231" ca="1">IF(AX2231&gt;0,'Licensee Info'!$A$2:$A$2,"#N/A")</f>
        <v>#N/A</v>
      </c>
      <c r="B2231" s="88" t="str">
        <f>'Cover Sheet'!$A$3</f>
        <v>[insert AFS Reporting Period]</v>
      </c>
      <c r="C2231" s="88" t="str">
        <f>'Cover Sheet'!$D$3</f>
        <v>[insert all medical and adult-use license record numbers covered by this AFS]</v>
      </c>
      <c r="D2231" s="88" t="str">
        <f>'Cover Sheet'!$A$6</f>
        <v>[insert name of firm]</v>
      </c>
      <c r="E2231" s="88" t="str">
        <f>'Cover Sheet'!$B$6</f>
        <v>[insert CPA name]</v>
      </c>
      <c r="F2231" s="88" t="str">
        <f>'Cover Sheet'!$B$8</f>
        <v>[insert CPA license number]</v>
      </c>
      <c r="G2231" s="88" t="str">
        <f>'Cover Sheet'!$D$6</f>
        <v>[insert direct email address]</v>
      </c>
      <c r="H2231" s="88" t="str">
        <f>'Cover Sheet'!$D$8</f>
        <v>[insert direct phone number]</v>
      </c>
      <c r="I2231" s="88" t="str">
        <f>'Cover Sheet'!$D$10</f>
        <v>[insert firm mailing address]</v>
      </c>
      <c r="J2231" s="88" t="str">
        <f>'Licensee Info'!$E$2</f>
        <v>Report not attested to correctly</v>
      </c>
      <c r="K2231" t="s">
        <v>310</v>
      </c>
      <c r="L2231">
        <v>1</v>
      </c>
      <c r="M2231">
        <v>2</v>
      </c>
      <c r="N2231">
        <v>15</v>
      </c>
      <c r="O2231">
        <v>9</v>
      </c>
      <c r="R2231" t="str">
        <f ca="1">'E6 - Other Vendors'!$C$441</f>
        <v>[Autofilled based on inputs from part 1]</v>
      </c>
      <c r="S2231">
        <v>0</v>
      </c>
      <c r="T2231">
        <v>0</v>
      </c>
      <c r="U2231">
        <v>0</v>
      </c>
      <c r="V2231">
        <v>0</v>
      </c>
      <c r="W2231">
        <v>0</v>
      </c>
      <c r="X2231">
        <v>0</v>
      </c>
      <c r="Y2231">
        <v>0</v>
      </c>
      <c r="Z2231">
        <v>0</v>
      </c>
      <c r="AA2231">
        <v>0</v>
      </c>
      <c r="AB2231">
        <v>0</v>
      </c>
      <c r="AC2231">
        <v>0</v>
      </c>
      <c r="AD2231">
        <v>0</v>
      </c>
      <c r="AJ2231" cm="1">
        <f t="array" aca="1" ref="AJ2231" ca="1">IF(OR(COUNTIF(R2231,$AZ$2:$AZ$19)),0,1)</f>
        <v>0</v>
      </c>
      <c r="AK2231" cm="1">
        <f t="array" ref="AK2231">IF(OR(COUNTIF(S2231,$AZ$2:$AZ$19)),0,1)</f>
        <v>0</v>
      </c>
      <c r="AL2231" cm="1">
        <f t="array" ref="AL2231">IF(OR(COUNTIF(T2231,$AZ$2:$AZ$19)),0,1)</f>
        <v>0</v>
      </c>
      <c r="AM2231" cm="1">
        <f t="array" ref="AM2231">IF(OR(COUNTIF(U2231,$AZ$2:$AZ$19)),0,1)</f>
        <v>0</v>
      </c>
      <c r="AN2231" cm="1">
        <f t="array" ref="AN2231">IF(OR(COUNTIF(V2231,$AZ$2:$AZ$19)),0,1)</f>
        <v>0</v>
      </c>
      <c r="AO2231" cm="1">
        <f t="array" ref="AO2231">IF(OR(COUNTIF(W2231,$AZ$2:$AZ$19)),0,1)</f>
        <v>0</v>
      </c>
      <c r="AP2231" cm="1">
        <f t="array" ref="AP2231">IF(OR(COUNTIF(X2231,$AZ$2:$AZ$19)),0,1)</f>
        <v>0</v>
      </c>
      <c r="AQ2231" cm="1">
        <f t="array" ref="AQ2231">IF(OR(COUNTIF(Y2231,$AZ$2:$AZ$19)),0,1)</f>
        <v>0</v>
      </c>
      <c r="AR2231" cm="1">
        <f t="array" ref="AR2231">IF(OR(COUNTIF(Z2231,$AZ$2:$AZ$19)),0,1)</f>
        <v>0</v>
      </c>
      <c r="AS2231" cm="1">
        <f t="array" ref="AS2231">IF(OR(COUNTIF(AA2231,$AZ$2:$AZ$19)),0,1)</f>
        <v>0</v>
      </c>
      <c r="AT2231" cm="1">
        <f t="array" ref="AT2231">IF(OR(COUNTIF(AB2231,$AZ$2:$AZ$19)),0,1)</f>
        <v>0</v>
      </c>
      <c r="AU2231" cm="1">
        <f t="array" ref="AU2231">IF(OR(COUNTIF(AC2231,$AZ$2:$AZ$19)),0,1)</f>
        <v>0</v>
      </c>
      <c r="AV2231" cm="1">
        <f t="array" ref="AV2231">IF(OR(COUNTIF(AD2231,$AZ$2:$AZ$19)),0,1)</f>
        <v>0</v>
      </c>
      <c r="AX2231">
        <f t="shared" ca="1" si="39"/>
        <v>0</v>
      </c>
    </row>
    <row r="2232" spans="1:50" x14ac:dyDescent="0.3">
      <c r="A2232" s="88" t="str" cm="1">
        <f t="array" aca="1" ref="A2232" ca="1">IF(AX2232&gt;0,'Licensee Info'!$A$2:$A$2,"#N/A")</f>
        <v>#N/A</v>
      </c>
      <c r="B2232" s="88" t="str">
        <f>'Cover Sheet'!$A$3</f>
        <v>[insert AFS Reporting Period]</v>
      </c>
      <c r="C2232" s="88" t="str">
        <f>'Cover Sheet'!$D$3</f>
        <v>[insert all medical and adult-use license record numbers covered by this AFS]</v>
      </c>
      <c r="D2232" s="88" t="str">
        <f>'Cover Sheet'!$A$6</f>
        <v>[insert name of firm]</v>
      </c>
      <c r="E2232" s="88" t="str">
        <f>'Cover Sheet'!$B$6</f>
        <v>[insert CPA name]</v>
      </c>
      <c r="F2232" s="88" t="str">
        <f>'Cover Sheet'!$B$8</f>
        <v>[insert CPA license number]</v>
      </c>
      <c r="G2232" s="88" t="str">
        <f>'Cover Sheet'!$D$6</f>
        <v>[insert direct email address]</v>
      </c>
      <c r="H2232" s="88" t="str">
        <f>'Cover Sheet'!$D$8</f>
        <v>[insert direct phone number]</v>
      </c>
      <c r="I2232" s="88" t="str">
        <f>'Cover Sheet'!$D$10</f>
        <v>[insert firm mailing address]</v>
      </c>
      <c r="J2232" s="88" t="str">
        <f>'Licensee Info'!$E$2</f>
        <v>Report not attested to correctly</v>
      </c>
      <c r="K2232" s="91" t="s">
        <v>310</v>
      </c>
      <c r="L2232" s="91">
        <v>1</v>
      </c>
      <c r="M2232" s="91">
        <v>2</v>
      </c>
      <c r="N2232" s="91">
        <v>15</v>
      </c>
      <c r="O2232" s="91">
        <v>10</v>
      </c>
      <c r="P2232" s="91"/>
      <c r="Q2232" s="91"/>
      <c r="R2232" s="91" t="str">
        <f ca="1">'E6 - Other Vendors'!$C$441</f>
        <v>[Autofilled based on inputs from part 1]</v>
      </c>
      <c r="S2232" s="91">
        <v>0</v>
      </c>
      <c r="T2232" s="91">
        <v>0</v>
      </c>
      <c r="U2232" s="91">
        <v>0</v>
      </c>
      <c r="V2232" s="91">
        <v>0</v>
      </c>
      <c r="W2232" s="91">
        <v>0</v>
      </c>
      <c r="X2232" s="91">
        <v>0</v>
      </c>
      <c r="Y2232" s="91">
        <v>0</v>
      </c>
      <c r="Z2232" s="91">
        <v>0</v>
      </c>
      <c r="AA2232" s="91">
        <v>0</v>
      </c>
      <c r="AB2232" s="91">
        <v>0</v>
      </c>
      <c r="AC2232" s="91">
        <v>0</v>
      </c>
      <c r="AD2232" s="91">
        <v>0</v>
      </c>
      <c r="AE2232" s="91"/>
      <c r="AF2232" s="91"/>
      <c r="AG2232" s="91"/>
      <c r="AH2232" s="91"/>
      <c r="AJ2232" cm="1">
        <f t="array" aca="1" ref="AJ2232" ca="1">IF(OR(COUNTIF(R2232,$AZ$2:$AZ$19)),0,1)</f>
        <v>0</v>
      </c>
      <c r="AK2232" cm="1">
        <f t="array" ref="AK2232">IF(OR(COUNTIF(S2232,$AZ$2:$AZ$19)),0,1)</f>
        <v>0</v>
      </c>
      <c r="AL2232" cm="1">
        <f t="array" ref="AL2232">IF(OR(COUNTIF(T2232,$AZ$2:$AZ$19)),0,1)</f>
        <v>0</v>
      </c>
      <c r="AM2232" cm="1">
        <f t="array" ref="AM2232">IF(OR(COUNTIF(U2232,$AZ$2:$AZ$19)),0,1)</f>
        <v>0</v>
      </c>
      <c r="AN2232" cm="1">
        <f t="array" ref="AN2232">IF(OR(COUNTIF(V2232,$AZ$2:$AZ$19)),0,1)</f>
        <v>0</v>
      </c>
      <c r="AO2232" cm="1">
        <f t="array" ref="AO2232">IF(OR(COUNTIF(W2232,$AZ$2:$AZ$19)),0,1)</f>
        <v>0</v>
      </c>
      <c r="AP2232" cm="1">
        <f t="array" ref="AP2232">IF(OR(COUNTIF(X2232,$AZ$2:$AZ$19)),0,1)</f>
        <v>0</v>
      </c>
      <c r="AQ2232" cm="1">
        <f t="array" ref="AQ2232">IF(OR(COUNTIF(Y2232,$AZ$2:$AZ$19)),0,1)</f>
        <v>0</v>
      </c>
      <c r="AR2232" cm="1">
        <f t="array" ref="AR2232">IF(OR(COUNTIF(Z2232,$AZ$2:$AZ$19)),0,1)</f>
        <v>0</v>
      </c>
      <c r="AS2232" cm="1">
        <f t="array" ref="AS2232">IF(OR(COUNTIF(AA2232,$AZ$2:$AZ$19)),0,1)</f>
        <v>0</v>
      </c>
      <c r="AT2232" cm="1">
        <f t="array" ref="AT2232">IF(OR(COUNTIF(AB2232,$AZ$2:$AZ$19)),0,1)</f>
        <v>0</v>
      </c>
      <c r="AU2232" cm="1">
        <f t="array" ref="AU2232">IF(OR(COUNTIF(AC2232,$AZ$2:$AZ$19)),0,1)</f>
        <v>0</v>
      </c>
      <c r="AV2232" cm="1">
        <f t="array" ref="AV2232">IF(OR(COUNTIF(AD2232,$AZ$2:$AZ$19)),0,1)</f>
        <v>0</v>
      </c>
      <c r="AX2232">
        <f t="shared" ca="1" si="39"/>
        <v>0</v>
      </c>
    </row>
    <row r="2233" spans="1:50" x14ac:dyDescent="0.3">
      <c r="A2233" s="92" t="str" cm="1">
        <f t="array" aca="1" ref="A2233" ca="1">IF(AX2233&gt;0,'Licensee Info'!$A$2:$A$2,"#N/A")</f>
        <v>#N/A</v>
      </c>
      <c r="B2233" s="88" t="str">
        <f>'Cover Sheet'!$A$3</f>
        <v>[insert AFS Reporting Period]</v>
      </c>
      <c r="C2233" s="88" t="str">
        <f>'Cover Sheet'!$D$3</f>
        <v>[insert all medical and adult-use license record numbers covered by this AFS]</v>
      </c>
      <c r="D2233" s="88" t="str">
        <f>'Cover Sheet'!$A$6</f>
        <v>[insert name of firm]</v>
      </c>
      <c r="E2233" s="88" t="str">
        <f>'Cover Sheet'!$B$6</f>
        <v>[insert CPA name]</v>
      </c>
      <c r="F2233" s="88" t="str">
        <f>'Cover Sheet'!$B$8</f>
        <v>[insert CPA license number]</v>
      </c>
      <c r="G2233" s="88" t="str">
        <f>'Cover Sheet'!$D$6</f>
        <v>[insert direct email address]</v>
      </c>
      <c r="H2233" s="88" t="str">
        <f>'Cover Sheet'!$D$8</f>
        <v>[insert direct phone number]</v>
      </c>
      <c r="I2233" s="88" t="str">
        <f>'Cover Sheet'!$D$10</f>
        <v>[insert firm mailing address]</v>
      </c>
      <c r="J2233" s="88" t="str">
        <f>'Licensee Info'!$E$2</f>
        <v>Report not attested to correctly</v>
      </c>
      <c r="K2233" t="s">
        <v>310</v>
      </c>
      <c r="L2233">
        <v>1</v>
      </c>
      <c r="M2233">
        <v>2</v>
      </c>
      <c r="N2233">
        <v>15</v>
      </c>
      <c r="O2233">
        <v>11</v>
      </c>
      <c r="R2233" t="str">
        <f ca="1">'E6 - Other Vendors'!$C$441</f>
        <v>[Autofilled based on inputs from part 1]</v>
      </c>
      <c r="S2233">
        <v>0</v>
      </c>
      <c r="T2233">
        <v>0</v>
      </c>
      <c r="U2233">
        <v>0</v>
      </c>
      <c r="V2233">
        <v>0</v>
      </c>
      <c r="W2233">
        <v>0</v>
      </c>
      <c r="X2233">
        <v>0</v>
      </c>
      <c r="Y2233">
        <v>0</v>
      </c>
      <c r="Z2233">
        <v>0</v>
      </c>
      <c r="AA2233">
        <v>0</v>
      </c>
      <c r="AB2233">
        <v>0</v>
      </c>
      <c r="AC2233">
        <v>0</v>
      </c>
      <c r="AD2233">
        <v>0</v>
      </c>
      <c r="AJ2233" cm="1">
        <f t="array" aca="1" ref="AJ2233" ca="1">IF(OR(COUNTIF(R2233,$AZ$2:$AZ$19)),0,1)</f>
        <v>0</v>
      </c>
      <c r="AK2233" cm="1">
        <f t="array" ref="AK2233">IF(OR(COUNTIF(S2233,$AZ$2:$AZ$19)),0,1)</f>
        <v>0</v>
      </c>
      <c r="AL2233" cm="1">
        <f t="array" ref="AL2233">IF(OR(COUNTIF(T2233,$AZ$2:$AZ$19)),0,1)</f>
        <v>0</v>
      </c>
      <c r="AM2233" cm="1">
        <f t="array" ref="AM2233">IF(OR(COUNTIF(U2233,$AZ$2:$AZ$19)),0,1)</f>
        <v>0</v>
      </c>
      <c r="AN2233" cm="1">
        <f t="array" ref="AN2233">IF(OR(COUNTIF(V2233,$AZ$2:$AZ$19)),0,1)</f>
        <v>0</v>
      </c>
      <c r="AO2233" cm="1">
        <f t="array" ref="AO2233">IF(OR(COUNTIF(W2233,$AZ$2:$AZ$19)),0,1)</f>
        <v>0</v>
      </c>
      <c r="AP2233" cm="1">
        <f t="array" ref="AP2233">IF(OR(COUNTIF(X2233,$AZ$2:$AZ$19)),0,1)</f>
        <v>0</v>
      </c>
      <c r="AQ2233" cm="1">
        <f t="array" ref="AQ2233">IF(OR(COUNTIF(Y2233,$AZ$2:$AZ$19)),0,1)</f>
        <v>0</v>
      </c>
      <c r="AR2233" cm="1">
        <f t="array" ref="AR2233">IF(OR(COUNTIF(Z2233,$AZ$2:$AZ$19)),0,1)</f>
        <v>0</v>
      </c>
      <c r="AS2233" cm="1">
        <f t="array" ref="AS2233">IF(OR(COUNTIF(AA2233,$AZ$2:$AZ$19)),0,1)</f>
        <v>0</v>
      </c>
      <c r="AT2233" cm="1">
        <f t="array" ref="AT2233">IF(OR(COUNTIF(AB2233,$AZ$2:$AZ$19)),0,1)</f>
        <v>0</v>
      </c>
      <c r="AU2233" cm="1">
        <f t="array" ref="AU2233">IF(OR(COUNTIF(AC2233,$AZ$2:$AZ$19)),0,1)</f>
        <v>0</v>
      </c>
      <c r="AV2233" cm="1">
        <f t="array" ref="AV2233">IF(OR(COUNTIF(AD2233,$AZ$2:$AZ$19)),0,1)</f>
        <v>0</v>
      </c>
      <c r="AX2233">
        <f t="shared" ca="1" si="39"/>
        <v>0</v>
      </c>
    </row>
    <row r="2234" spans="1:50" x14ac:dyDescent="0.3">
      <c r="A2234" s="88" t="str" cm="1">
        <f t="array" aca="1" ref="A2234" ca="1">IF(AX2234&gt;0,'Licensee Info'!$A$2:$A$2,"#N/A")</f>
        <v>#N/A</v>
      </c>
      <c r="B2234" s="88" t="str">
        <f>'Cover Sheet'!$A$3</f>
        <v>[insert AFS Reporting Period]</v>
      </c>
      <c r="C2234" s="88" t="str">
        <f>'Cover Sheet'!$D$3</f>
        <v>[insert all medical and adult-use license record numbers covered by this AFS]</v>
      </c>
      <c r="D2234" s="88" t="str">
        <f>'Cover Sheet'!$A$6</f>
        <v>[insert name of firm]</v>
      </c>
      <c r="E2234" s="88" t="str">
        <f>'Cover Sheet'!$B$6</f>
        <v>[insert CPA name]</v>
      </c>
      <c r="F2234" s="88" t="str">
        <f>'Cover Sheet'!$B$8</f>
        <v>[insert CPA license number]</v>
      </c>
      <c r="G2234" s="88" t="str">
        <f>'Cover Sheet'!$D$6</f>
        <v>[insert direct email address]</v>
      </c>
      <c r="H2234" s="88" t="str">
        <f>'Cover Sheet'!$D$8</f>
        <v>[insert direct phone number]</v>
      </c>
      <c r="I2234" s="88" t="str">
        <f>'Cover Sheet'!$D$10</f>
        <v>[insert firm mailing address]</v>
      </c>
      <c r="J2234" s="88" t="str">
        <f>'Licensee Info'!$E$2</f>
        <v>Report not attested to correctly</v>
      </c>
      <c r="K2234" s="91" t="s">
        <v>310</v>
      </c>
      <c r="L2234" s="91">
        <v>1</v>
      </c>
      <c r="M2234" s="91">
        <v>2</v>
      </c>
      <c r="N2234" s="91">
        <v>15</v>
      </c>
      <c r="O2234" s="91">
        <v>12</v>
      </c>
      <c r="P2234" s="91"/>
      <c r="Q2234" s="91"/>
      <c r="R2234" s="91" t="str">
        <f ca="1">'E6 - Other Vendors'!$C$441</f>
        <v>[Autofilled based on inputs from part 1]</v>
      </c>
      <c r="S2234" s="91">
        <v>0</v>
      </c>
      <c r="T2234" s="91">
        <v>0</v>
      </c>
      <c r="U2234" s="91">
        <v>0</v>
      </c>
      <c r="V2234" s="91">
        <v>0</v>
      </c>
      <c r="W2234" s="91">
        <v>0</v>
      </c>
      <c r="X2234" s="91">
        <v>0</v>
      </c>
      <c r="Y2234" s="91">
        <v>0</v>
      </c>
      <c r="Z2234" s="91">
        <v>0</v>
      </c>
      <c r="AA2234" s="91">
        <v>0</v>
      </c>
      <c r="AB2234" s="91">
        <v>0</v>
      </c>
      <c r="AC2234" s="91">
        <v>0</v>
      </c>
      <c r="AD2234" s="91">
        <v>0</v>
      </c>
      <c r="AE2234" s="91"/>
      <c r="AF2234" s="91"/>
      <c r="AG2234" s="91"/>
      <c r="AH2234" s="91"/>
      <c r="AJ2234" cm="1">
        <f t="array" aca="1" ref="AJ2234" ca="1">IF(OR(COUNTIF(R2234,$AZ$2:$AZ$19)),0,1)</f>
        <v>0</v>
      </c>
      <c r="AK2234" cm="1">
        <f t="array" ref="AK2234">IF(OR(COUNTIF(S2234,$AZ$2:$AZ$19)),0,1)</f>
        <v>0</v>
      </c>
      <c r="AL2234" cm="1">
        <f t="array" ref="AL2234">IF(OR(COUNTIF(T2234,$AZ$2:$AZ$19)),0,1)</f>
        <v>0</v>
      </c>
      <c r="AM2234" cm="1">
        <f t="array" ref="AM2234">IF(OR(COUNTIF(U2234,$AZ$2:$AZ$19)),0,1)</f>
        <v>0</v>
      </c>
      <c r="AN2234" cm="1">
        <f t="array" ref="AN2234">IF(OR(COUNTIF(V2234,$AZ$2:$AZ$19)),0,1)</f>
        <v>0</v>
      </c>
      <c r="AO2234" cm="1">
        <f t="array" ref="AO2234">IF(OR(COUNTIF(W2234,$AZ$2:$AZ$19)),0,1)</f>
        <v>0</v>
      </c>
      <c r="AP2234" cm="1">
        <f t="array" ref="AP2234">IF(OR(COUNTIF(X2234,$AZ$2:$AZ$19)),0,1)</f>
        <v>0</v>
      </c>
      <c r="AQ2234" cm="1">
        <f t="array" ref="AQ2234">IF(OR(COUNTIF(Y2234,$AZ$2:$AZ$19)),0,1)</f>
        <v>0</v>
      </c>
      <c r="AR2234" cm="1">
        <f t="array" ref="AR2234">IF(OR(COUNTIF(Z2234,$AZ$2:$AZ$19)),0,1)</f>
        <v>0</v>
      </c>
      <c r="AS2234" cm="1">
        <f t="array" ref="AS2234">IF(OR(COUNTIF(AA2234,$AZ$2:$AZ$19)),0,1)</f>
        <v>0</v>
      </c>
      <c r="AT2234" cm="1">
        <f t="array" ref="AT2234">IF(OR(COUNTIF(AB2234,$AZ$2:$AZ$19)),0,1)</f>
        <v>0</v>
      </c>
      <c r="AU2234" cm="1">
        <f t="array" ref="AU2234">IF(OR(COUNTIF(AC2234,$AZ$2:$AZ$19)),0,1)</f>
        <v>0</v>
      </c>
      <c r="AV2234" cm="1">
        <f t="array" ref="AV2234">IF(OR(COUNTIF(AD2234,$AZ$2:$AZ$19)),0,1)</f>
        <v>0</v>
      </c>
      <c r="AX2234">
        <f t="shared" ca="1" si="39"/>
        <v>0</v>
      </c>
    </row>
    <row r="2235" spans="1:50" x14ac:dyDescent="0.3">
      <c r="A2235" s="92" t="str" cm="1">
        <f t="array" ref="A2235">IF(AX2235&gt;0,'Licensee Info'!$A$2:$A$2,"#N/A")</f>
        <v>#N/A</v>
      </c>
      <c r="B2235" s="88" t="str">
        <f>'Cover Sheet'!$A$3</f>
        <v>[insert AFS Reporting Period]</v>
      </c>
      <c r="C2235" s="88" t="str">
        <f>'Cover Sheet'!$D$3</f>
        <v>[insert all medical and adult-use license record numbers covered by this AFS]</v>
      </c>
      <c r="D2235" s="88" t="str">
        <f>'Cover Sheet'!$A$6</f>
        <v>[insert name of firm]</v>
      </c>
      <c r="E2235" s="88" t="str">
        <f>'Cover Sheet'!$B$6</f>
        <v>[insert CPA name]</v>
      </c>
      <c r="F2235" s="88" t="str">
        <f>'Cover Sheet'!$B$8</f>
        <v>[insert CPA license number]</v>
      </c>
      <c r="G2235" s="88" t="str">
        <f>'Cover Sheet'!$D$6</f>
        <v>[insert direct email address]</v>
      </c>
      <c r="H2235" s="88" t="str">
        <f>'Cover Sheet'!$D$8</f>
        <v>[insert direct phone number]</v>
      </c>
      <c r="I2235" s="88" t="str">
        <f>'Cover Sheet'!$D$10</f>
        <v>[insert firm mailing address]</v>
      </c>
      <c r="J2235" s="88" t="str">
        <f>'Licensee Info'!$E$2</f>
        <v>Report not attested to correctly</v>
      </c>
      <c r="K2235" t="s">
        <v>310</v>
      </c>
      <c r="L2235">
        <v>1</v>
      </c>
      <c r="M2235" t="s">
        <v>284</v>
      </c>
      <c r="N2235">
        <v>15</v>
      </c>
      <c r="O2235">
        <v>1</v>
      </c>
      <c r="R2235" cm="1">
        <f t="array" ref="R2235:W2244">'E6 - Other Vendors'!$A$457:$F$466</f>
        <v>0</v>
      </c>
      <c r="S2235">
        <v>0</v>
      </c>
      <c r="T2235">
        <v>0</v>
      </c>
      <c r="U2235">
        <v>0</v>
      </c>
      <c r="V2235">
        <v>0</v>
      </c>
      <c r="W2235">
        <v>0</v>
      </c>
      <c r="X2235">
        <v>0</v>
      </c>
      <c r="Y2235">
        <v>0</v>
      </c>
      <c r="Z2235">
        <v>0</v>
      </c>
      <c r="AA2235">
        <v>0</v>
      </c>
      <c r="AB2235">
        <v>0</v>
      </c>
      <c r="AC2235">
        <v>0</v>
      </c>
      <c r="AD2235">
        <v>0</v>
      </c>
      <c r="AJ2235" cm="1">
        <f t="array" ref="AJ2235">IF(OR(COUNTIF(R2235,$AZ$2:$AZ$19)),0,1)</f>
        <v>0</v>
      </c>
      <c r="AK2235" cm="1">
        <f t="array" ref="AK2235">IF(OR(COUNTIF(S2235,$AZ$2:$AZ$19)),0,1)</f>
        <v>0</v>
      </c>
      <c r="AL2235" cm="1">
        <f t="array" ref="AL2235">IF(OR(COUNTIF(T2235,$AZ$2:$AZ$19)),0,1)</f>
        <v>0</v>
      </c>
      <c r="AM2235" cm="1">
        <f t="array" ref="AM2235">IF(OR(COUNTIF(U2235,$AZ$2:$AZ$19)),0,1)</f>
        <v>0</v>
      </c>
      <c r="AN2235" cm="1">
        <f t="array" ref="AN2235">IF(OR(COUNTIF(V2235,$AZ$2:$AZ$19)),0,1)</f>
        <v>0</v>
      </c>
      <c r="AO2235" cm="1">
        <f t="array" ref="AO2235">IF(OR(COUNTIF(W2235,$AZ$2:$AZ$19)),0,1)</f>
        <v>0</v>
      </c>
      <c r="AP2235" cm="1">
        <f t="array" ref="AP2235">IF(OR(COUNTIF(X2235,$AZ$2:$AZ$19)),0,1)</f>
        <v>0</v>
      </c>
      <c r="AQ2235" cm="1">
        <f t="array" ref="AQ2235">IF(OR(COUNTIF(Y2235,$AZ$2:$AZ$19)),0,1)</f>
        <v>0</v>
      </c>
      <c r="AR2235" cm="1">
        <f t="array" ref="AR2235">IF(OR(COUNTIF(Z2235,$AZ$2:$AZ$19)),0,1)</f>
        <v>0</v>
      </c>
      <c r="AS2235" cm="1">
        <f t="array" ref="AS2235">IF(OR(COUNTIF(AA2235,$AZ$2:$AZ$19)),0,1)</f>
        <v>0</v>
      </c>
      <c r="AT2235" cm="1">
        <f t="array" ref="AT2235">IF(OR(COUNTIF(AB2235,$AZ$2:$AZ$19)),0,1)</f>
        <v>0</v>
      </c>
      <c r="AU2235" cm="1">
        <f t="array" ref="AU2235">IF(OR(COUNTIF(AC2235,$AZ$2:$AZ$19)),0,1)</f>
        <v>0</v>
      </c>
      <c r="AV2235" cm="1">
        <f t="array" ref="AV2235">IF(OR(COUNTIF(AD2235,$AZ$2:$AZ$19)),0,1)</f>
        <v>0</v>
      </c>
      <c r="AX2235">
        <f t="shared" si="39"/>
        <v>0</v>
      </c>
    </row>
    <row r="2236" spans="1:50" x14ac:dyDescent="0.3">
      <c r="A2236" s="88" t="str" cm="1">
        <f t="array" ref="A2236">IF(AX2236&gt;0,'Licensee Info'!$A$2:$A$2,"#N/A")</f>
        <v>#N/A</v>
      </c>
      <c r="B2236" s="88" t="str">
        <f>'Cover Sheet'!$A$3</f>
        <v>[insert AFS Reporting Period]</v>
      </c>
      <c r="C2236" s="88" t="str">
        <f>'Cover Sheet'!$D$3</f>
        <v>[insert all medical and adult-use license record numbers covered by this AFS]</v>
      </c>
      <c r="D2236" s="88" t="str">
        <f>'Cover Sheet'!$A$6</f>
        <v>[insert name of firm]</v>
      </c>
      <c r="E2236" s="88" t="str">
        <f>'Cover Sheet'!$B$6</f>
        <v>[insert CPA name]</v>
      </c>
      <c r="F2236" s="88" t="str">
        <f>'Cover Sheet'!$B$8</f>
        <v>[insert CPA license number]</v>
      </c>
      <c r="G2236" s="88" t="str">
        <f>'Cover Sheet'!$D$6</f>
        <v>[insert direct email address]</v>
      </c>
      <c r="H2236" s="88" t="str">
        <f>'Cover Sheet'!$D$8</f>
        <v>[insert direct phone number]</v>
      </c>
      <c r="I2236" s="88" t="str">
        <f>'Cover Sheet'!$D$10</f>
        <v>[insert firm mailing address]</v>
      </c>
      <c r="J2236" s="88" t="str">
        <f>'Licensee Info'!$E$2</f>
        <v>Report not attested to correctly</v>
      </c>
      <c r="K2236" s="91" t="s">
        <v>310</v>
      </c>
      <c r="L2236" s="91">
        <v>1</v>
      </c>
      <c r="M2236" s="91" t="s">
        <v>284</v>
      </c>
      <c r="N2236" s="91">
        <v>15</v>
      </c>
      <c r="O2236" s="91">
        <v>2</v>
      </c>
      <c r="P2236" s="91"/>
      <c r="Q2236" s="91"/>
      <c r="R2236" s="91">
        <v>0</v>
      </c>
      <c r="S2236" s="91">
        <v>0</v>
      </c>
      <c r="T2236" s="91">
        <v>0</v>
      </c>
      <c r="U2236" s="91">
        <v>0</v>
      </c>
      <c r="V2236" s="91">
        <v>0</v>
      </c>
      <c r="W2236" s="91">
        <v>0</v>
      </c>
      <c r="X2236" s="91">
        <v>0</v>
      </c>
      <c r="Y2236" s="91">
        <v>0</v>
      </c>
      <c r="Z2236" s="91">
        <v>0</v>
      </c>
      <c r="AA2236" s="91">
        <v>0</v>
      </c>
      <c r="AB2236" s="91">
        <v>0</v>
      </c>
      <c r="AC2236" s="91">
        <v>0</v>
      </c>
      <c r="AD2236" s="91">
        <v>0</v>
      </c>
      <c r="AE2236" s="91"/>
      <c r="AF2236" s="91"/>
      <c r="AG2236" s="91"/>
      <c r="AH2236" s="91"/>
      <c r="AJ2236" cm="1">
        <f t="array" ref="AJ2236">IF(OR(COUNTIF(R2236,$AZ$2:$AZ$19)),0,1)</f>
        <v>0</v>
      </c>
      <c r="AK2236" cm="1">
        <f t="array" ref="AK2236">IF(OR(COUNTIF(S2236,$AZ$2:$AZ$19)),0,1)</f>
        <v>0</v>
      </c>
      <c r="AL2236" cm="1">
        <f t="array" ref="AL2236">IF(OR(COUNTIF(T2236,$AZ$2:$AZ$19)),0,1)</f>
        <v>0</v>
      </c>
      <c r="AM2236" cm="1">
        <f t="array" ref="AM2236">IF(OR(COUNTIF(U2236,$AZ$2:$AZ$19)),0,1)</f>
        <v>0</v>
      </c>
      <c r="AN2236" cm="1">
        <f t="array" ref="AN2236">IF(OR(COUNTIF(V2236,$AZ$2:$AZ$19)),0,1)</f>
        <v>0</v>
      </c>
      <c r="AO2236" cm="1">
        <f t="array" ref="AO2236">IF(OR(COUNTIF(W2236,$AZ$2:$AZ$19)),0,1)</f>
        <v>0</v>
      </c>
      <c r="AP2236" cm="1">
        <f t="array" ref="AP2236">IF(OR(COUNTIF(X2236,$AZ$2:$AZ$19)),0,1)</f>
        <v>0</v>
      </c>
      <c r="AQ2236" cm="1">
        <f t="array" ref="AQ2236">IF(OR(COUNTIF(Y2236,$AZ$2:$AZ$19)),0,1)</f>
        <v>0</v>
      </c>
      <c r="AR2236" cm="1">
        <f t="array" ref="AR2236">IF(OR(COUNTIF(Z2236,$AZ$2:$AZ$19)),0,1)</f>
        <v>0</v>
      </c>
      <c r="AS2236" cm="1">
        <f t="array" ref="AS2236">IF(OR(COUNTIF(AA2236,$AZ$2:$AZ$19)),0,1)</f>
        <v>0</v>
      </c>
      <c r="AT2236" cm="1">
        <f t="array" ref="AT2236">IF(OR(COUNTIF(AB2236,$AZ$2:$AZ$19)),0,1)</f>
        <v>0</v>
      </c>
      <c r="AU2236" cm="1">
        <f t="array" ref="AU2236">IF(OR(COUNTIF(AC2236,$AZ$2:$AZ$19)),0,1)</f>
        <v>0</v>
      </c>
      <c r="AV2236" cm="1">
        <f t="array" ref="AV2236">IF(OR(COUNTIF(AD2236,$AZ$2:$AZ$19)),0,1)</f>
        <v>0</v>
      </c>
      <c r="AX2236">
        <f t="shared" si="39"/>
        <v>0</v>
      </c>
    </row>
    <row r="2237" spans="1:50" x14ac:dyDescent="0.3">
      <c r="A2237" s="92" t="str" cm="1">
        <f t="array" ref="A2237">IF(AX2237&gt;0,'Licensee Info'!$A$2:$A$2,"#N/A")</f>
        <v>#N/A</v>
      </c>
      <c r="B2237" s="88" t="str">
        <f>'Cover Sheet'!$A$3</f>
        <v>[insert AFS Reporting Period]</v>
      </c>
      <c r="C2237" s="88" t="str">
        <f>'Cover Sheet'!$D$3</f>
        <v>[insert all medical and adult-use license record numbers covered by this AFS]</v>
      </c>
      <c r="D2237" s="88" t="str">
        <f>'Cover Sheet'!$A$6</f>
        <v>[insert name of firm]</v>
      </c>
      <c r="E2237" s="88" t="str">
        <f>'Cover Sheet'!$B$6</f>
        <v>[insert CPA name]</v>
      </c>
      <c r="F2237" s="88" t="str">
        <f>'Cover Sheet'!$B$8</f>
        <v>[insert CPA license number]</v>
      </c>
      <c r="G2237" s="88" t="str">
        <f>'Cover Sheet'!$D$6</f>
        <v>[insert direct email address]</v>
      </c>
      <c r="H2237" s="88" t="str">
        <f>'Cover Sheet'!$D$8</f>
        <v>[insert direct phone number]</v>
      </c>
      <c r="I2237" s="88" t="str">
        <f>'Cover Sheet'!$D$10</f>
        <v>[insert firm mailing address]</v>
      </c>
      <c r="J2237" s="88" t="str">
        <f>'Licensee Info'!$E$2</f>
        <v>Report not attested to correctly</v>
      </c>
      <c r="K2237" t="s">
        <v>310</v>
      </c>
      <c r="L2237">
        <v>1</v>
      </c>
      <c r="M2237" t="s">
        <v>284</v>
      </c>
      <c r="N2237">
        <v>15</v>
      </c>
      <c r="O2237">
        <v>3</v>
      </c>
      <c r="R2237">
        <v>0</v>
      </c>
      <c r="S2237">
        <v>0</v>
      </c>
      <c r="T2237">
        <v>0</v>
      </c>
      <c r="U2237">
        <v>0</v>
      </c>
      <c r="V2237">
        <v>0</v>
      </c>
      <c r="W2237">
        <v>0</v>
      </c>
      <c r="X2237">
        <v>0</v>
      </c>
      <c r="Y2237">
        <v>0</v>
      </c>
      <c r="Z2237">
        <v>0</v>
      </c>
      <c r="AA2237">
        <v>0</v>
      </c>
      <c r="AB2237">
        <v>0</v>
      </c>
      <c r="AC2237">
        <v>0</v>
      </c>
      <c r="AD2237">
        <v>0</v>
      </c>
      <c r="AJ2237" cm="1">
        <f t="array" ref="AJ2237">IF(OR(COUNTIF(R2237,$AZ$2:$AZ$19)),0,1)</f>
        <v>0</v>
      </c>
      <c r="AK2237" cm="1">
        <f t="array" ref="AK2237">IF(OR(COUNTIF(S2237,$AZ$2:$AZ$19)),0,1)</f>
        <v>0</v>
      </c>
      <c r="AL2237" cm="1">
        <f t="array" ref="AL2237">IF(OR(COUNTIF(T2237,$AZ$2:$AZ$19)),0,1)</f>
        <v>0</v>
      </c>
      <c r="AM2237" cm="1">
        <f t="array" ref="AM2237">IF(OR(COUNTIF(U2237,$AZ$2:$AZ$19)),0,1)</f>
        <v>0</v>
      </c>
      <c r="AN2237" cm="1">
        <f t="array" ref="AN2237">IF(OR(COUNTIF(V2237,$AZ$2:$AZ$19)),0,1)</f>
        <v>0</v>
      </c>
      <c r="AO2237" cm="1">
        <f t="array" ref="AO2237">IF(OR(COUNTIF(W2237,$AZ$2:$AZ$19)),0,1)</f>
        <v>0</v>
      </c>
      <c r="AP2237" cm="1">
        <f t="array" ref="AP2237">IF(OR(COUNTIF(X2237,$AZ$2:$AZ$19)),0,1)</f>
        <v>0</v>
      </c>
      <c r="AQ2237" cm="1">
        <f t="array" ref="AQ2237">IF(OR(COUNTIF(Y2237,$AZ$2:$AZ$19)),0,1)</f>
        <v>0</v>
      </c>
      <c r="AR2237" cm="1">
        <f t="array" ref="AR2237">IF(OR(COUNTIF(Z2237,$AZ$2:$AZ$19)),0,1)</f>
        <v>0</v>
      </c>
      <c r="AS2237" cm="1">
        <f t="array" ref="AS2237">IF(OR(COUNTIF(AA2237,$AZ$2:$AZ$19)),0,1)</f>
        <v>0</v>
      </c>
      <c r="AT2237" cm="1">
        <f t="array" ref="AT2237">IF(OR(COUNTIF(AB2237,$AZ$2:$AZ$19)),0,1)</f>
        <v>0</v>
      </c>
      <c r="AU2237" cm="1">
        <f t="array" ref="AU2237">IF(OR(COUNTIF(AC2237,$AZ$2:$AZ$19)),0,1)</f>
        <v>0</v>
      </c>
      <c r="AV2237" cm="1">
        <f t="array" ref="AV2237">IF(OR(COUNTIF(AD2237,$AZ$2:$AZ$19)),0,1)</f>
        <v>0</v>
      </c>
      <c r="AX2237">
        <f t="shared" si="39"/>
        <v>0</v>
      </c>
    </row>
    <row r="2238" spans="1:50" x14ac:dyDescent="0.3">
      <c r="A2238" s="88" t="str" cm="1">
        <f t="array" ref="A2238">IF(AX2238&gt;0,'Licensee Info'!$A$2:$A$2,"#N/A")</f>
        <v>#N/A</v>
      </c>
      <c r="B2238" s="88" t="str">
        <f>'Cover Sheet'!$A$3</f>
        <v>[insert AFS Reporting Period]</v>
      </c>
      <c r="C2238" s="88" t="str">
        <f>'Cover Sheet'!$D$3</f>
        <v>[insert all medical and adult-use license record numbers covered by this AFS]</v>
      </c>
      <c r="D2238" s="88" t="str">
        <f>'Cover Sheet'!$A$6</f>
        <v>[insert name of firm]</v>
      </c>
      <c r="E2238" s="88" t="str">
        <f>'Cover Sheet'!$B$6</f>
        <v>[insert CPA name]</v>
      </c>
      <c r="F2238" s="88" t="str">
        <f>'Cover Sheet'!$B$8</f>
        <v>[insert CPA license number]</v>
      </c>
      <c r="G2238" s="88" t="str">
        <f>'Cover Sheet'!$D$6</f>
        <v>[insert direct email address]</v>
      </c>
      <c r="H2238" s="88" t="str">
        <f>'Cover Sheet'!$D$8</f>
        <v>[insert direct phone number]</v>
      </c>
      <c r="I2238" s="88" t="str">
        <f>'Cover Sheet'!$D$10</f>
        <v>[insert firm mailing address]</v>
      </c>
      <c r="J2238" s="88" t="str">
        <f>'Licensee Info'!$E$2</f>
        <v>Report not attested to correctly</v>
      </c>
      <c r="K2238" s="91" t="s">
        <v>310</v>
      </c>
      <c r="L2238" s="91">
        <v>1</v>
      </c>
      <c r="M2238" s="91" t="s">
        <v>284</v>
      </c>
      <c r="N2238" s="91">
        <v>15</v>
      </c>
      <c r="O2238" s="91">
        <v>4</v>
      </c>
      <c r="P2238" s="91"/>
      <c r="Q2238" s="91"/>
      <c r="R2238" s="91">
        <v>0</v>
      </c>
      <c r="S2238" s="91">
        <v>0</v>
      </c>
      <c r="T2238" s="91">
        <v>0</v>
      </c>
      <c r="U2238" s="91">
        <v>0</v>
      </c>
      <c r="V2238" s="91">
        <v>0</v>
      </c>
      <c r="W2238" s="91">
        <v>0</v>
      </c>
      <c r="X2238" s="91">
        <v>0</v>
      </c>
      <c r="Y2238" s="91">
        <v>0</v>
      </c>
      <c r="Z2238" s="91">
        <v>0</v>
      </c>
      <c r="AA2238" s="91">
        <v>0</v>
      </c>
      <c r="AB2238" s="91">
        <v>0</v>
      </c>
      <c r="AC2238" s="91">
        <v>0</v>
      </c>
      <c r="AD2238" s="91">
        <v>0</v>
      </c>
      <c r="AE2238" s="91"/>
      <c r="AF2238" s="91"/>
      <c r="AG2238" s="91"/>
      <c r="AH2238" s="91"/>
      <c r="AJ2238" cm="1">
        <f t="array" ref="AJ2238">IF(OR(COUNTIF(R2238,$AZ$2:$AZ$19)),0,1)</f>
        <v>0</v>
      </c>
      <c r="AK2238" cm="1">
        <f t="array" ref="AK2238">IF(OR(COUNTIF(S2238,$AZ$2:$AZ$19)),0,1)</f>
        <v>0</v>
      </c>
      <c r="AL2238" cm="1">
        <f t="array" ref="AL2238">IF(OR(COUNTIF(T2238,$AZ$2:$AZ$19)),0,1)</f>
        <v>0</v>
      </c>
      <c r="AM2238" cm="1">
        <f t="array" ref="AM2238">IF(OR(COUNTIF(U2238,$AZ$2:$AZ$19)),0,1)</f>
        <v>0</v>
      </c>
      <c r="AN2238" cm="1">
        <f t="array" ref="AN2238">IF(OR(COUNTIF(V2238,$AZ$2:$AZ$19)),0,1)</f>
        <v>0</v>
      </c>
      <c r="AO2238" cm="1">
        <f t="array" ref="AO2238">IF(OR(COUNTIF(W2238,$AZ$2:$AZ$19)),0,1)</f>
        <v>0</v>
      </c>
      <c r="AP2238" cm="1">
        <f t="array" ref="AP2238">IF(OR(COUNTIF(X2238,$AZ$2:$AZ$19)),0,1)</f>
        <v>0</v>
      </c>
      <c r="AQ2238" cm="1">
        <f t="array" ref="AQ2238">IF(OR(COUNTIF(Y2238,$AZ$2:$AZ$19)),0,1)</f>
        <v>0</v>
      </c>
      <c r="AR2238" cm="1">
        <f t="array" ref="AR2238">IF(OR(COUNTIF(Z2238,$AZ$2:$AZ$19)),0,1)</f>
        <v>0</v>
      </c>
      <c r="AS2238" cm="1">
        <f t="array" ref="AS2238">IF(OR(COUNTIF(AA2238,$AZ$2:$AZ$19)),0,1)</f>
        <v>0</v>
      </c>
      <c r="AT2238" cm="1">
        <f t="array" ref="AT2238">IF(OR(COUNTIF(AB2238,$AZ$2:$AZ$19)),0,1)</f>
        <v>0</v>
      </c>
      <c r="AU2238" cm="1">
        <f t="array" ref="AU2238">IF(OR(COUNTIF(AC2238,$AZ$2:$AZ$19)),0,1)</f>
        <v>0</v>
      </c>
      <c r="AV2238" cm="1">
        <f t="array" ref="AV2238">IF(OR(COUNTIF(AD2238,$AZ$2:$AZ$19)),0,1)</f>
        <v>0</v>
      </c>
      <c r="AX2238">
        <f t="shared" si="39"/>
        <v>0</v>
      </c>
    </row>
    <row r="2239" spans="1:50" x14ac:dyDescent="0.3">
      <c r="A2239" s="92" t="str" cm="1">
        <f t="array" ref="A2239">IF(AX2239&gt;0,'Licensee Info'!$A$2:$A$2,"#N/A")</f>
        <v>#N/A</v>
      </c>
      <c r="B2239" s="88" t="str">
        <f>'Cover Sheet'!$A$3</f>
        <v>[insert AFS Reporting Period]</v>
      </c>
      <c r="C2239" s="88" t="str">
        <f>'Cover Sheet'!$D$3</f>
        <v>[insert all medical and adult-use license record numbers covered by this AFS]</v>
      </c>
      <c r="D2239" s="88" t="str">
        <f>'Cover Sheet'!$A$6</f>
        <v>[insert name of firm]</v>
      </c>
      <c r="E2239" s="88" t="str">
        <f>'Cover Sheet'!$B$6</f>
        <v>[insert CPA name]</v>
      </c>
      <c r="F2239" s="88" t="str">
        <f>'Cover Sheet'!$B$8</f>
        <v>[insert CPA license number]</v>
      </c>
      <c r="G2239" s="88" t="str">
        <f>'Cover Sheet'!$D$6</f>
        <v>[insert direct email address]</v>
      </c>
      <c r="H2239" s="88" t="str">
        <f>'Cover Sheet'!$D$8</f>
        <v>[insert direct phone number]</v>
      </c>
      <c r="I2239" s="88" t="str">
        <f>'Cover Sheet'!$D$10</f>
        <v>[insert firm mailing address]</v>
      </c>
      <c r="J2239" s="88" t="str">
        <f>'Licensee Info'!$E$2</f>
        <v>Report not attested to correctly</v>
      </c>
      <c r="K2239" t="s">
        <v>310</v>
      </c>
      <c r="L2239">
        <v>1</v>
      </c>
      <c r="M2239" t="s">
        <v>284</v>
      </c>
      <c r="N2239">
        <v>15</v>
      </c>
      <c r="O2239">
        <v>5</v>
      </c>
      <c r="R2239">
        <v>0</v>
      </c>
      <c r="S2239">
        <v>0</v>
      </c>
      <c r="T2239">
        <v>0</v>
      </c>
      <c r="U2239">
        <v>0</v>
      </c>
      <c r="V2239">
        <v>0</v>
      </c>
      <c r="W2239">
        <v>0</v>
      </c>
      <c r="X2239">
        <v>0</v>
      </c>
      <c r="Y2239">
        <v>0</v>
      </c>
      <c r="Z2239">
        <v>0</v>
      </c>
      <c r="AA2239">
        <v>0</v>
      </c>
      <c r="AB2239">
        <v>0</v>
      </c>
      <c r="AC2239">
        <v>0</v>
      </c>
      <c r="AD2239">
        <v>0</v>
      </c>
      <c r="AJ2239" cm="1">
        <f t="array" ref="AJ2239">IF(OR(COUNTIF(R2239,$AZ$2:$AZ$19)),0,1)</f>
        <v>0</v>
      </c>
      <c r="AK2239" cm="1">
        <f t="array" ref="AK2239">IF(OR(COUNTIF(S2239,$AZ$2:$AZ$19)),0,1)</f>
        <v>0</v>
      </c>
      <c r="AL2239" cm="1">
        <f t="array" ref="AL2239">IF(OR(COUNTIF(T2239,$AZ$2:$AZ$19)),0,1)</f>
        <v>0</v>
      </c>
      <c r="AM2239" cm="1">
        <f t="array" ref="AM2239">IF(OR(COUNTIF(U2239,$AZ$2:$AZ$19)),0,1)</f>
        <v>0</v>
      </c>
      <c r="AN2239" cm="1">
        <f t="array" ref="AN2239">IF(OR(COUNTIF(V2239,$AZ$2:$AZ$19)),0,1)</f>
        <v>0</v>
      </c>
      <c r="AO2239" cm="1">
        <f t="array" ref="AO2239">IF(OR(COUNTIF(W2239,$AZ$2:$AZ$19)),0,1)</f>
        <v>0</v>
      </c>
      <c r="AP2239" cm="1">
        <f t="array" ref="AP2239">IF(OR(COUNTIF(X2239,$AZ$2:$AZ$19)),0,1)</f>
        <v>0</v>
      </c>
      <c r="AQ2239" cm="1">
        <f t="array" ref="AQ2239">IF(OR(COUNTIF(Y2239,$AZ$2:$AZ$19)),0,1)</f>
        <v>0</v>
      </c>
      <c r="AR2239" cm="1">
        <f t="array" ref="AR2239">IF(OR(COUNTIF(Z2239,$AZ$2:$AZ$19)),0,1)</f>
        <v>0</v>
      </c>
      <c r="AS2239" cm="1">
        <f t="array" ref="AS2239">IF(OR(COUNTIF(AA2239,$AZ$2:$AZ$19)),0,1)</f>
        <v>0</v>
      </c>
      <c r="AT2239" cm="1">
        <f t="array" ref="AT2239">IF(OR(COUNTIF(AB2239,$AZ$2:$AZ$19)),0,1)</f>
        <v>0</v>
      </c>
      <c r="AU2239" cm="1">
        <f t="array" ref="AU2239">IF(OR(COUNTIF(AC2239,$AZ$2:$AZ$19)),0,1)</f>
        <v>0</v>
      </c>
      <c r="AV2239" cm="1">
        <f t="array" ref="AV2239">IF(OR(COUNTIF(AD2239,$AZ$2:$AZ$19)),0,1)</f>
        <v>0</v>
      </c>
      <c r="AX2239">
        <f t="shared" si="39"/>
        <v>0</v>
      </c>
    </row>
    <row r="2240" spans="1:50" x14ac:dyDescent="0.3">
      <c r="A2240" s="88" t="str" cm="1">
        <f t="array" ref="A2240">IF(AX2240&gt;0,'Licensee Info'!$A$2:$A$2,"#N/A")</f>
        <v>#N/A</v>
      </c>
      <c r="B2240" s="88" t="str">
        <f>'Cover Sheet'!$A$3</f>
        <v>[insert AFS Reporting Period]</v>
      </c>
      <c r="C2240" s="88" t="str">
        <f>'Cover Sheet'!$D$3</f>
        <v>[insert all medical and adult-use license record numbers covered by this AFS]</v>
      </c>
      <c r="D2240" s="88" t="str">
        <f>'Cover Sheet'!$A$6</f>
        <v>[insert name of firm]</v>
      </c>
      <c r="E2240" s="88" t="str">
        <f>'Cover Sheet'!$B$6</f>
        <v>[insert CPA name]</v>
      </c>
      <c r="F2240" s="88" t="str">
        <f>'Cover Sheet'!$B$8</f>
        <v>[insert CPA license number]</v>
      </c>
      <c r="G2240" s="88" t="str">
        <f>'Cover Sheet'!$D$6</f>
        <v>[insert direct email address]</v>
      </c>
      <c r="H2240" s="88" t="str">
        <f>'Cover Sheet'!$D$8</f>
        <v>[insert direct phone number]</v>
      </c>
      <c r="I2240" s="88" t="str">
        <f>'Cover Sheet'!$D$10</f>
        <v>[insert firm mailing address]</v>
      </c>
      <c r="J2240" s="88" t="str">
        <f>'Licensee Info'!$E$2</f>
        <v>Report not attested to correctly</v>
      </c>
      <c r="K2240" s="91" t="s">
        <v>310</v>
      </c>
      <c r="L2240" s="91">
        <v>1</v>
      </c>
      <c r="M2240" s="91" t="s">
        <v>284</v>
      </c>
      <c r="N2240" s="91">
        <v>15</v>
      </c>
      <c r="O2240" s="91">
        <v>6</v>
      </c>
      <c r="P2240" s="91"/>
      <c r="Q2240" s="91"/>
      <c r="R2240" s="91">
        <v>0</v>
      </c>
      <c r="S2240" s="91">
        <v>0</v>
      </c>
      <c r="T2240" s="91">
        <v>0</v>
      </c>
      <c r="U2240" s="91">
        <v>0</v>
      </c>
      <c r="V2240" s="91">
        <v>0</v>
      </c>
      <c r="W2240" s="91">
        <v>0</v>
      </c>
      <c r="X2240" s="91">
        <v>0</v>
      </c>
      <c r="Y2240" s="91">
        <v>0</v>
      </c>
      <c r="Z2240" s="91">
        <v>0</v>
      </c>
      <c r="AA2240" s="91">
        <v>0</v>
      </c>
      <c r="AB2240" s="91">
        <v>0</v>
      </c>
      <c r="AC2240" s="91">
        <v>0</v>
      </c>
      <c r="AD2240" s="91">
        <v>0</v>
      </c>
      <c r="AE2240" s="91"/>
      <c r="AF2240" s="91"/>
      <c r="AG2240" s="91"/>
      <c r="AH2240" s="91"/>
      <c r="AJ2240" cm="1">
        <f t="array" ref="AJ2240">IF(OR(COUNTIF(R2240,$AZ$2:$AZ$19)),0,1)</f>
        <v>0</v>
      </c>
      <c r="AK2240" cm="1">
        <f t="array" ref="AK2240">IF(OR(COUNTIF(S2240,$AZ$2:$AZ$19)),0,1)</f>
        <v>0</v>
      </c>
      <c r="AL2240" cm="1">
        <f t="array" ref="AL2240">IF(OR(COUNTIF(T2240,$AZ$2:$AZ$19)),0,1)</f>
        <v>0</v>
      </c>
      <c r="AM2240" cm="1">
        <f t="array" ref="AM2240">IF(OR(COUNTIF(U2240,$AZ$2:$AZ$19)),0,1)</f>
        <v>0</v>
      </c>
      <c r="AN2240" cm="1">
        <f t="array" ref="AN2240">IF(OR(COUNTIF(V2240,$AZ$2:$AZ$19)),0,1)</f>
        <v>0</v>
      </c>
      <c r="AO2240" cm="1">
        <f t="array" ref="AO2240">IF(OR(COUNTIF(W2240,$AZ$2:$AZ$19)),0,1)</f>
        <v>0</v>
      </c>
      <c r="AP2240" cm="1">
        <f t="array" ref="AP2240">IF(OR(COUNTIF(X2240,$AZ$2:$AZ$19)),0,1)</f>
        <v>0</v>
      </c>
      <c r="AQ2240" cm="1">
        <f t="array" ref="AQ2240">IF(OR(COUNTIF(Y2240,$AZ$2:$AZ$19)),0,1)</f>
        <v>0</v>
      </c>
      <c r="AR2240" cm="1">
        <f t="array" ref="AR2240">IF(OR(COUNTIF(Z2240,$AZ$2:$AZ$19)),0,1)</f>
        <v>0</v>
      </c>
      <c r="AS2240" cm="1">
        <f t="array" ref="AS2240">IF(OR(COUNTIF(AA2240,$AZ$2:$AZ$19)),0,1)</f>
        <v>0</v>
      </c>
      <c r="AT2240" cm="1">
        <f t="array" ref="AT2240">IF(OR(COUNTIF(AB2240,$AZ$2:$AZ$19)),0,1)</f>
        <v>0</v>
      </c>
      <c r="AU2240" cm="1">
        <f t="array" ref="AU2240">IF(OR(COUNTIF(AC2240,$AZ$2:$AZ$19)),0,1)</f>
        <v>0</v>
      </c>
      <c r="AV2240" cm="1">
        <f t="array" ref="AV2240">IF(OR(COUNTIF(AD2240,$AZ$2:$AZ$19)),0,1)</f>
        <v>0</v>
      </c>
      <c r="AX2240">
        <f t="shared" si="39"/>
        <v>0</v>
      </c>
    </row>
    <row r="2241" spans="1:50" x14ac:dyDescent="0.3">
      <c r="A2241" s="92" t="str" cm="1">
        <f t="array" ref="A2241">IF(AX2241&gt;0,'Licensee Info'!$A$2:$A$2,"#N/A")</f>
        <v>#N/A</v>
      </c>
      <c r="B2241" s="88" t="str">
        <f>'Cover Sheet'!$A$3</f>
        <v>[insert AFS Reporting Period]</v>
      </c>
      <c r="C2241" s="88" t="str">
        <f>'Cover Sheet'!$D$3</f>
        <v>[insert all medical and adult-use license record numbers covered by this AFS]</v>
      </c>
      <c r="D2241" s="88" t="str">
        <f>'Cover Sheet'!$A$6</f>
        <v>[insert name of firm]</v>
      </c>
      <c r="E2241" s="88" t="str">
        <f>'Cover Sheet'!$B$6</f>
        <v>[insert CPA name]</v>
      </c>
      <c r="F2241" s="88" t="str">
        <f>'Cover Sheet'!$B$8</f>
        <v>[insert CPA license number]</v>
      </c>
      <c r="G2241" s="88" t="str">
        <f>'Cover Sheet'!$D$6</f>
        <v>[insert direct email address]</v>
      </c>
      <c r="H2241" s="88" t="str">
        <f>'Cover Sheet'!$D$8</f>
        <v>[insert direct phone number]</v>
      </c>
      <c r="I2241" s="88" t="str">
        <f>'Cover Sheet'!$D$10</f>
        <v>[insert firm mailing address]</v>
      </c>
      <c r="J2241" s="88" t="str">
        <f>'Licensee Info'!$E$2</f>
        <v>Report not attested to correctly</v>
      </c>
      <c r="K2241" t="s">
        <v>310</v>
      </c>
      <c r="L2241">
        <v>1</v>
      </c>
      <c r="M2241" t="s">
        <v>284</v>
      </c>
      <c r="N2241">
        <v>15</v>
      </c>
      <c r="O2241">
        <v>7</v>
      </c>
      <c r="R2241">
        <v>0</v>
      </c>
      <c r="S2241">
        <v>0</v>
      </c>
      <c r="T2241">
        <v>0</v>
      </c>
      <c r="U2241">
        <v>0</v>
      </c>
      <c r="V2241">
        <v>0</v>
      </c>
      <c r="W2241">
        <v>0</v>
      </c>
      <c r="X2241">
        <v>0</v>
      </c>
      <c r="Y2241">
        <v>0</v>
      </c>
      <c r="Z2241">
        <v>0</v>
      </c>
      <c r="AA2241">
        <v>0</v>
      </c>
      <c r="AB2241">
        <v>0</v>
      </c>
      <c r="AC2241">
        <v>0</v>
      </c>
      <c r="AD2241">
        <v>0</v>
      </c>
      <c r="AJ2241" cm="1">
        <f t="array" ref="AJ2241">IF(OR(COUNTIF(R2241,$AZ$2:$AZ$19)),0,1)</f>
        <v>0</v>
      </c>
      <c r="AK2241" cm="1">
        <f t="array" ref="AK2241">IF(OR(COUNTIF(S2241,$AZ$2:$AZ$19)),0,1)</f>
        <v>0</v>
      </c>
      <c r="AL2241" cm="1">
        <f t="array" ref="AL2241">IF(OR(COUNTIF(T2241,$AZ$2:$AZ$19)),0,1)</f>
        <v>0</v>
      </c>
      <c r="AM2241" cm="1">
        <f t="array" ref="AM2241">IF(OR(COUNTIF(U2241,$AZ$2:$AZ$19)),0,1)</f>
        <v>0</v>
      </c>
      <c r="AN2241" cm="1">
        <f t="array" ref="AN2241">IF(OR(COUNTIF(V2241,$AZ$2:$AZ$19)),0,1)</f>
        <v>0</v>
      </c>
      <c r="AO2241" cm="1">
        <f t="array" ref="AO2241">IF(OR(COUNTIF(W2241,$AZ$2:$AZ$19)),0,1)</f>
        <v>0</v>
      </c>
      <c r="AP2241" cm="1">
        <f t="array" ref="AP2241">IF(OR(COUNTIF(X2241,$AZ$2:$AZ$19)),0,1)</f>
        <v>0</v>
      </c>
      <c r="AQ2241" cm="1">
        <f t="array" ref="AQ2241">IF(OR(COUNTIF(Y2241,$AZ$2:$AZ$19)),0,1)</f>
        <v>0</v>
      </c>
      <c r="AR2241" cm="1">
        <f t="array" ref="AR2241">IF(OR(COUNTIF(Z2241,$AZ$2:$AZ$19)),0,1)</f>
        <v>0</v>
      </c>
      <c r="AS2241" cm="1">
        <f t="array" ref="AS2241">IF(OR(COUNTIF(AA2241,$AZ$2:$AZ$19)),0,1)</f>
        <v>0</v>
      </c>
      <c r="AT2241" cm="1">
        <f t="array" ref="AT2241">IF(OR(COUNTIF(AB2241,$AZ$2:$AZ$19)),0,1)</f>
        <v>0</v>
      </c>
      <c r="AU2241" cm="1">
        <f t="array" ref="AU2241">IF(OR(COUNTIF(AC2241,$AZ$2:$AZ$19)),0,1)</f>
        <v>0</v>
      </c>
      <c r="AV2241" cm="1">
        <f t="array" ref="AV2241">IF(OR(COUNTIF(AD2241,$AZ$2:$AZ$19)),0,1)</f>
        <v>0</v>
      </c>
      <c r="AX2241">
        <f t="shared" si="39"/>
        <v>0</v>
      </c>
    </row>
    <row r="2242" spans="1:50" x14ac:dyDescent="0.3">
      <c r="A2242" s="88" t="str" cm="1">
        <f t="array" ref="A2242">IF(AX2242&gt;0,'Licensee Info'!$A$2:$A$2,"#N/A")</f>
        <v>#N/A</v>
      </c>
      <c r="B2242" s="88" t="str">
        <f>'Cover Sheet'!$A$3</f>
        <v>[insert AFS Reporting Period]</v>
      </c>
      <c r="C2242" s="88" t="str">
        <f>'Cover Sheet'!$D$3</f>
        <v>[insert all medical and adult-use license record numbers covered by this AFS]</v>
      </c>
      <c r="D2242" s="88" t="str">
        <f>'Cover Sheet'!$A$6</f>
        <v>[insert name of firm]</v>
      </c>
      <c r="E2242" s="88" t="str">
        <f>'Cover Sheet'!$B$6</f>
        <v>[insert CPA name]</v>
      </c>
      <c r="F2242" s="88" t="str">
        <f>'Cover Sheet'!$B$8</f>
        <v>[insert CPA license number]</v>
      </c>
      <c r="G2242" s="88" t="str">
        <f>'Cover Sheet'!$D$6</f>
        <v>[insert direct email address]</v>
      </c>
      <c r="H2242" s="88" t="str">
        <f>'Cover Sheet'!$D$8</f>
        <v>[insert direct phone number]</v>
      </c>
      <c r="I2242" s="88" t="str">
        <f>'Cover Sheet'!$D$10</f>
        <v>[insert firm mailing address]</v>
      </c>
      <c r="J2242" s="88" t="str">
        <f>'Licensee Info'!$E$2</f>
        <v>Report not attested to correctly</v>
      </c>
      <c r="K2242" s="91" t="s">
        <v>310</v>
      </c>
      <c r="L2242" s="91">
        <v>1</v>
      </c>
      <c r="M2242" s="91" t="s">
        <v>284</v>
      </c>
      <c r="N2242" s="91">
        <v>15</v>
      </c>
      <c r="O2242" s="91">
        <v>8</v>
      </c>
      <c r="P2242" s="91"/>
      <c r="Q2242" s="91"/>
      <c r="R2242" s="91">
        <v>0</v>
      </c>
      <c r="S2242" s="91">
        <v>0</v>
      </c>
      <c r="T2242" s="91">
        <v>0</v>
      </c>
      <c r="U2242" s="91">
        <v>0</v>
      </c>
      <c r="V2242" s="91">
        <v>0</v>
      </c>
      <c r="W2242" s="91">
        <v>0</v>
      </c>
      <c r="X2242" s="91">
        <v>0</v>
      </c>
      <c r="Y2242" s="91">
        <v>0</v>
      </c>
      <c r="Z2242" s="91">
        <v>0</v>
      </c>
      <c r="AA2242" s="91">
        <v>0</v>
      </c>
      <c r="AB2242" s="91">
        <v>0</v>
      </c>
      <c r="AC2242" s="91">
        <v>0</v>
      </c>
      <c r="AD2242" s="91">
        <v>0</v>
      </c>
      <c r="AE2242" s="91"/>
      <c r="AF2242" s="91"/>
      <c r="AG2242" s="91"/>
      <c r="AH2242" s="91"/>
      <c r="AJ2242" cm="1">
        <f t="array" ref="AJ2242">IF(OR(COUNTIF(R2242,$AZ$2:$AZ$19)),0,1)</f>
        <v>0</v>
      </c>
      <c r="AK2242" cm="1">
        <f t="array" ref="AK2242">IF(OR(COUNTIF(S2242,$AZ$2:$AZ$19)),0,1)</f>
        <v>0</v>
      </c>
      <c r="AL2242" cm="1">
        <f t="array" ref="AL2242">IF(OR(COUNTIF(T2242,$AZ$2:$AZ$19)),0,1)</f>
        <v>0</v>
      </c>
      <c r="AM2242" cm="1">
        <f t="array" ref="AM2242">IF(OR(COUNTIF(U2242,$AZ$2:$AZ$19)),0,1)</f>
        <v>0</v>
      </c>
      <c r="AN2242" cm="1">
        <f t="array" ref="AN2242">IF(OR(COUNTIF(V2242,$AZ$2:$AZ$19)),0,1)</f>
        <v>0</v>
      </c>
      <c r="AO2242" cm="1">
        <f t="array" ref="AO2242">IF(OR(COUNTIF(W2242,$AZ$2:$AZ$19)),0,1)</f>
        <v>0</v>
      </c>
      <c r="AP2242" cm="1">
        <f t="array" ref="AP2242">IF(OR(COUNTIF(X2242,$AZ$2:$AZ$19)),0,1)</f>
        <v>0</v>
      </c>
      <c r="AQ2242" cm="1">
        <f t="array" ref="AQ2242">IF(OR(COUNTIF(Y2242,$AZ$2:$AZ$19)),0,1)</f>
        <v>0</v>
      </c>
      <c r="AR2242" cm="1">
        <f t="array" ref="AR2242">IF(OR(COUNTIF(Z2242,$AZ$2:$AZ$19)),0,1)</f>
        <v>0</v>
      </c>
      <c r="AS2242" cm="1">
        <f t="array" ref="AS2242">IF(OR(COUNTIF(AA2242,$AZ$2:$AZ$19)),0,1)</f>
        <v>0</v>
      </c>
      <c r="AT2242" cm="1">
        <f t="array" ref="AT2242">IF(OR(COUNTIF(AB2242,$AZ$2:$AZ$19)),0,1)</f>
        <v>0</v>
      </c>
      <c r="AU2242" cm="1">
        <f t="array" ref="AU2242">IF(OR(COUNTIF(AC2242,$AZ$2:$AZ$19)),0,1)</f>
        <v>0</v>
      </c>
      <c r="AV2242" cm="1">
        <f t="array" ref="AV2242">IF(OR(COUNTIF(AD2242,$AZ$2:$AZ$19)),0,1)</f>
        <v>0</v>
      </c>
      <c r="AX2242">
        <f t="shared" si="39"/>
        <v>0</v>
      </c>
    </row>
    <row r="2243" spans="1:50" x14ac:dyDescent="0.3">
      <c r="A2243" s="92" t="str" cm="1">
        <f t="array" ref="A2243">IF(AX2243&gt;0,'Licensee Info'!$A$2:$A$2,"#N/A")</f>
        <v>#N/A</v>
      </c>
      <c r="B2243" s="88" t="str">
        <f>'Cover Sheet'!$A$3</f>
        <v>[insert AFS Reporting Period]</v>
      </c>
      <c r="C2243" s="88" t="str">
        <f>'Cover Sheet'!$D$3</f>
        <v>[insert all medical and adult-use license record numbers covered by this AFS]</v>
      </c>
      <c r="D2243" s="88" t="str">
        <f>'Cover Sheet'!$A$6</f>
        <v>[insert name of firm]</v>
      </c>
      <c r="E2243" s="88" t="str">
        <f>'Cover Sheet'!$B$6</f>
        <v>[insert CPA name]</v>
      </c>
      <c r="F2243" s="88" t="str">
        <f>'Cover Sheet'!$B$8</f>
        <v>[insert CPA license number]</v>
      </c>
      <c r="G2243" s="88" t="str">
        <f>'Cover Sheet'!$D$6</f>
        <v>[insert direct email address]</v>
      </c>
      <c r="H2243" s="88" t="str">
        <f>'Cover Sheet'!$D$8</f>
        <v>[insert direct phone number]</v>
      </c>
      <c r="I2243" s="88" t="str">
        <f>'Cover Sheet'!$D$10</f>
        <v>[insert firm mailing address]</v>
      </c>
      <c r="J2243" s="88" t="str">
        <f>'Licensee Info'!$E$2</f>
        <v>Report not attested to correctly</v>
      </c>
      <c r="K2243" t="s">
        <v>310</v>
      </c>
      <c r="L2243">
        <v>1</v>
      </c>
      <c r="M2243" t="s">
        <v>284</v>
      </c>
      <c r="N2243">
        <v>15</v>
      </c>
      <c r="O2243">
        <v>9</v>
      </c>
      <c r="R2243">
        <v>0</v>
      </c>
      <c r="S2243">
        <v>0</v>
      </c>
      <c r="T2243">
        <v>0</v>
      </c>
      <c r="U2243">
        <v>0</v>
      </c>
      <c r="V2243">
        <v>0</v>
      </c>
      <c r="W2243">
        <v>0</v>
      </c>
      <c r="X2243">
        <v>0</v>
      </c>
      <c r="Y2243">
        <v>0</v>
      </c>
      <c r="Z2243">
        <v>0</v>
      </c>
      <c r="AA2243">
        <v>0</v>
      </c>
      <c r="AB2243">
        <v>0</v>
      </c>
      <c r="AC2243">
        <v>0</v>
      </c>
      <c r="AD2243">
        <v>0</v>
      </c>
      <c r="AJ2243" cm="1">
        <f t="array" ref="AJ2243">IF(OR(COUNTIF(R2243,$AZ$2:$AZ$19)),0,1)</f>
        <v>0</v>
      </c>
      <c r="AK2243" cm="1">
        <f t="array" ref="AK2243">IF(OR(COUNTIF(S2243,$AZ$2:$AZ$19)),0,1)</f>
        <v>0</v>
      </c>
      <c r="AL2243" cm="1">
        <f t="array" ref="AL2243">IF(OR(COUNTIF(T2243,$AZ$2:$AZ$19)),0,1)</f>
        <v>0</v>
      </c>
      <c r="AM2243" cm="1">
        <f t="array" ref="AM2243">IF(OR(COUNTIF(U2243,$AZ$2:$AZ$19)),0,1)</f>
        <v>0</v>
      </c>
      <c r="AN2243" cm="1">
        <f t="array" ref="AN2243">IF(OR(COUNTIF(V2243,$AZ$2:$AZ$19)),0,1)</f>
        <v>0</v>
      </c>
      <c r="AO2243" cm="1">
        <f t="array" ref="AO2243">IF(OR(COUNTIF(W2243,$AZ$2:$AZ$19)),0,1)</f>
        <v>0</v>
      </c>
      <c r="AP2243" cm="1">
        <f t="array" ref="AP2243">IF(OR(COUNTIF(X2243,$AZ$2:$AZ$19)),0,1)</f>
        <v>0</v>
      </c>
      <c r="AQ2243" cm="1">
        <f t="array" ref="AQ2243">IF(OR(COUNTIF(Y2243,$AZ$2:$AZ$19)),0,1)</f>
        <v>0</v>
      </c>
      <c r="AR2243" cm="1">
        <f t="array" ref="AR2243">IF(OR(COUNTIF(Z2243,$AZ$2:$AZ$19)),0,1)</f>
        <v>0</v>
      </c>
      <c r="AS2243" cm="1">
        <f t="array" ref="AS2243">IF(OR(COUNTIF(AA2243,$AZ$2:$AZ$19)),0,1)</f>
        <v>0</v>
      </c>
      <c r="AT2243" cm="1">
        <f t="array" ref="AT2243">IF(OR(COUNTIF(AB2243,$AZ$2:$AZ$19)),0,1)</f>
        <v>0</v>
      </c>
      <c r="AU2243" cm="1">
        <f t="array" ref="AU2243">IF(OR(COUNTIF(AC2243,$AZ$2:$AZ$19)),0,1)</f>
        <v>0</v>
      </c>
      <c r="AV2243" cm="1">
        <f t="array" ref="AV2243">IF(OR(COUNTIF(AD2243,$AZ$2:$AZ$19)),0,1)</f>
        <v>0</v>
      </c>
      <c r="AX2243">
        <f t="shared" si="39"/>
        <v>0</v>
      </c>
    </row>
    <row r="2244" spans="1:50" x14ac:dyDescent="0.3">
      <c r="A2244" s="88" t="str" cm="1">
        <f t="array" ref="A2244">IF(AX2244&gt;0,'Licensee Info'!$A$2:$A$2,"#N/A")</f>
        <v>#N/A</v>
      </c>
      <c r="B2244" s="88" t="str">
        <f>'Cover Sheet'!$A$3</f>
        <v>[insert AFS Reporting Period]</v>
      </c>
      <c r="C2244" s="88" t="str">
        <f>'Cover Sheet'!$D$3</f>
        <v>[insert all medical and adult-use license record numbers covered by this AFS]</v>
      </c>
      <c r="D2244" s="88" t="str">
        <f>'Cover Sheet'!$A$6</f>
        <v>[insert name of firm]</v>
      </c>
      <c r="E2244" s="88" t="str">
        <f>'Cover Sheet'!$B$6</f>
        <v>[insert CPA name]</v>
      </c>
      <c r="F2244" s="88" t="str">
        <f>'Cover Sheet'!$B$8</f>
        <v>[insert CPA license number]</v>
      </c>
      <c r="G2244" s="88" t="str">
        <f>'Cover Sheet'!$D$6</f>
        <v>[insert direct email address]</v>
      </c>
      <c r="H2244" s="88" t="str">
        <f>'Cover Sheet'!$D$8</f>
        <v>[insert direct phone number]</v>
      </c>
      <c r="I2244" s="88" t="str">
        <f>'Cover Sheet'!$D$10</f>
        <v>[insert firm mailing address]</v>
      </c>
      <c r="J2244" s="88" t="str">
        <f>'Licensee Info'!$E$2</f>
        <v>Report not attested to correctly</v>
      </c>
      <c r="K2244" s="91" t="s">
        <v>310</v>
      </c>
      <c r="L2244" s="91">
        <v>1</v>
      </c>
      <c r="M2244" s="91" t="s">
        <v>284</v>
      </c>
      <c r="N2244" s="91">
        <v>15</v>
      </c>
      <c r="O2244" s="91">
        <v>10</v>
      </c>
      <c r="P2244" s="91"/>
      <c r="Q2244" s="91"/>
      <c r="R2244" s="91">
        <v>0</v>
      </c>
      <c r="S2244" s="91">
        <v>0</v>
      </c>
      <c r="T2244" s="91">
        <v>0</v>
      </c>
      <c r="U2244" s="91">
        <v>0</v>
      </c>
      <c r="V2244" s="91">
        <v>0</v>
      </c>
      <c r="W2244" s="91">
        <v>0</v>
      </c>
      <c r="X2244" s="91">
        <v>0</v>
      </c>
      <c r="Y2244" s="91">
        <v>0</v>
      </c>
      <c r="Z2244" s="91">
        <v>0</v>
      </c>
      <c r="AA2244" s="91">
        <v>0</v>
      </c>
      <c r="AB2244" s="91">
        <v>0</v>
      </c>
      <c r="AC2244" s="91">
        <v>0</v>
      </c>
      <c r="AD2244" s="91">
        <v>0</v>
      </c>
      <c r="AE2244" s="91"/>
      <c r="AF2244" s="91"/>
      <c r="AG2244" s="91"/>
      <c r="AH2244" s="91"/>
      <c r="AJ2244" cm="1">
        <f t="array" ref="AJ2244">IF(OR(COUNTIF(R2244,$AZ$2:$AZ$19)),0,1)</f>
        <v>0</v>
      </c>
      <c r="AK2244" cm="1">
        <f t="array" ref="AK2244">IF(OR(COUNTIF(S2244,$AZ$2:$AZ$19)),0,1)</f>
        <v>0</v>
      </c>
      <c r="AL2244" cm="1">
        <f t="array" ref="AL2244">IF(OR(COUNTIF(T2244,$AZ$2:$AZ$19)),0,1)</f>
        <v>0</v>
      </c>
      <c r="AM2244" cm="1">
        <f t="array" ref="AM2244">IF(OR(COUNTIF(U2244,$AZ$2:$AZ$19)),0,1)</f>
        <v>0</v>
      </c>
      <c r="AN2244" cm="1">
        <f t="array" ref="AN2244">IF(OR(COUNTIF(V2244,$AZ$2:$AZ$19)),0,1)</f>
        <v>0</v>
      </c>
      <c r="AO2244" cm="1">
        <f t="array" ref="AO2244">IF(OR(COUNTIF(W2244,$AZ$2:$AZ$19)),0,1)</f>
        <v>0</v>
      </c>
      <c r="AP2244" cm="1">
        <f t="array" ref="AP2244">IF(OR(COUNTIF(X2244,$AZ$2:$AZ$19)),0,1)</f>
        <v>0</v>
      </c>
      <c r="AQ2244" cm="1">
        <f t="array" ref="AQ2244">IF(OR(COUNTIF(Y2244,$AZ$2:$AZ$19)),0,1)</f>
        <v>0</v>
      </c>
      <c r="AR2244" cm="1">
        <f t="array" ref="AR2244">IF(OR(COUNTIF(Z2244,$AZ$2:$AZ$19)),0,1)</f>
        <v>0</v>
      </c>
      <c r="AS2244" cm="1">
        <f t="array" ref="AS2244">IF(OR(COUNTIF(AA2244,$AZ$2:$AZ$19)),0,1)</f>
        <v>0</v>
      </c>
      <c r="AT2244" cm="1">
        <f t="array" ref="AT2244">IF(OR(COUNTIF(AB2244,$AZ$2:$AZ$19)),0,1)</f>
        <v>0</v>
      </c>
      <c r="AU2244" cm="1">
        <f t="array" ref="AU2244">IF(OR(COUNTIF(AC2244,$AZ$2:$AZ$19)),0,1)</f>
        <v>0</v>
      </c>
      <c r="AV2244" cm="1">
        <f t="array" ref="AV2244">IF(OR(COUNTIF(AD2244,$AZ$2:$AZ$19)),0,1)</f>
        <v>0</v>
      </c>
      <c r="AX2244">
        <f t="shared" si="39"/>
        <v>0</v>
      </c>
    </row>
    <row r="2245" spans="1:50" x14ac:dyDescent="0.3">
      <c r="A2245" s="92" t="str" cm="1">
        <f t="array" ref="A2245">IF(AX2245&gt;0,'Licensee Info'!$A$2:$A$2,"#N/A")</f>
        <v>#N/A</v>
      </c>
      <c r="B2245" s="88" t="str">
        <f>'Cover Sheet'!$A$3</f>
        <v>[insert AFS Reporting Period]</v>
      </c>
      <c r="C2245" s="88" t="str">
        <f>'Cover Sheet'!$D$3</f>
        <v>[insert all medical and adult-use license record numbers covered by this AFS]</v>
      </c>
      <c r="D2245" s="88" t="str">
        <f>'Cover Sheet'!$A$6</f>
        <v>[insert name of firm]</v>
      </c>
      <c r="E2245" s="88" t="str">
        <f>'Cover Sheet'!$B$6</f>
        <v>[insert CPA name]</v>
      </c>
      <c r="F2245" s="88" t="str">
        <f>'Cover Sheet'!$B$8</f>
        <v>[insert CPA license number]</v>
      </c>
      <c r="G2245" s="88" t="str">
        <f>'Cover Sheet'!$D$6</f>
        <v>[insert direct email address]</v>
      </c>
      <c r="H2245" s="88" t="str">
        <f>'Cover Sheet'!$D$8</f>
        <v>[insert direct phone number]</v>
      </c>
      <c r="I2245" s="88" t="str">
        <f>'Cover Sheet'!$D$10</f>
        <v>[insert firm mailing address]</v>
      </c>
      <c r="J2245" s="88" t="str">
        <f>'Licensee Info'!$E$2</f>
        <v>Report not attested to correctly</v>
      </c>
      <c r="K2245" t="s">
        <v>311</v>
      </c>
      <c r="L2245">
        <v>1</v>
      </c>
      <c r="M2245">
        <v>1</v>
      </c>
      <c r="N2245">
        <v>1</v>
      </c>
      <c r="R2245" cm="1">
        <f t="array" ref="R2245:W2270">'D1 - Ownership '!$A$9:$F$34</f>
        <v>0</v>
      </c>
      <c r="S2245">
        <v>0</v>
      </c>
      <c r="T2245">
        <v>0</v>
      </c>
      <c r="U2245">
        <v>0</v>
      </c>
      <c r="V2245">
        <v>0</v>
      </c>
      <c r="W2245">
        <v>0</v>
      </c>
      <c r="X2245">
        <v>0</v>
      </c>
      <c r="Y2245">
        <v>0</v>
      </c>
      <c r="Z2245">
        <v>0</v>
      </c>
      <c r="AA2245">
        <v>0</v>
      </c>
      <c r="AB2245">
        <v>0</v>
      </c>
      <c r="AC2245">
        <v>0</v>
      </c>
      <c r="AD2245">
        <v>0</v>
      </c>
      <c r="AJ2245" cm="1">
        <f t="array" ref="AJ2245">IF(OR(COUNTIF(R2245,$AZ$2:$AZ$19)),0,1)</f>
        <v>0</v>
      </c>
      <c r="AK2245" cm="1">
        <f t="array" ref="AK2245">IF(OR(COUNTIF(S2245,$AZ$2:$AZ$19)),0,1)</f>
        <v>0</v>
      </c>
      <c r="AL2245" cm="1">
        <f t="array" ref="AL2245">IF(OR(COUNTIF(T2245,$AZ$2:$AZ$19)),0,1)</f>
        <v>0</v>
      </c>
      <c r="AM2245" cm="1">
        <f t="array" ref="AM2245">IF(OR(COUNTIF(U2245,$AZ$2:$AZ$19)),0,1)</f>
        <v>0</v>
      </c>
      <c r="AN2245" cm="1">
        <f t="array" ref="AN2245">IF(OR(COUNTIF(V2245,$AZ$2:$AZ$19)),0,1)</f>
        <v>0</v>
      </c>
      <c r="AO2245" cm="1">
        <f t="array" ref="AO2245">IF(OR(COUNTIF(W2245,$AZ$2:$AZ$19)),0,1)</f>
        <v>0</v>
      </c>
      <c r="AP2245" cm="1">
        <f t="array" ref="AP2245">IF(OR(COUNTIF(X2245,$AZ$2:$AZ$19)),0,1)</f>
        <v>0</v>
      </c>
      <c r="AQ2245" cm="1">
        <f t="array" ref="AQ2245">IF(OR(COUNTIF(Y2245,$AZ$2:$AZ$19)),0,1)</f>
        <v>0</v>
      </c>
      <c r="AR2245" cm="1">
        <f t="array" ref="AR2245">IF(OR(COUNTIF(Z2245,$AZ$2:$AZ$19)),0,1)</f>
        <v>0</v>
      </c>
      <c r="AS2245" cm="1">
        <f t="array" ref="AS2245">IF(OR(COUNTIF(AA2245,$AZ$2:$AZ$19)),0,1)</f>
        <v>0</v>
      </c>
      <c r="AT2245" cm="1">
        <f t="array" ref="AT2245">IF(OR(COUNTIF(AB2245,$AZ$2:$AZ$19)),0,1)</f>
        <v>0</v>
      </c>
      <c r="AU2245" cm="1">
        <f t="array" ref="AU2245">IF(OR(COUNTIF(AC2245,$AZ$2:$AZ$19)),0,1)</f>
        <v>0</v>
      </c>
      <c r="AV2245" cm="1">
        <f t="array" ref="AV2245">IF(OR(COUNTIF(AD2245,$AZ$2:$AZ$19)),0,1)</f>
        <v>0</v>
      </c>
      <c r="AX2245">
        <f t="shared" si="39"/>
        <v>0</v>
      </c>
    </row>
    <row r="2246" spans="1:50" x14ac:dyDescent="0.3">
      <c r="A2246" s="88" t="str" cm="1">
        <f t="array" ref="A2246">IF(AX2246&gt;0,'Licensee Info'!$A$2:$A$2,"#N/A")</f>
        <v>#N/A</v>
      </c>
      <c r="B2246" s="88" t="str">
        <f>'Cover Sheet'!$A$3</f>
        <v>[insert AFS Reporting Period]</v>
      </c>
      <c r="C2246" s="88" t="str">
        <f>'Cover Sheet'!$D$3</f>
        <v>[insert all medical and adult-use license record numbers covered by this AFS]</v>
      </c>
      <c r="D2246" s="88" t="str">
        <f>'Cover Sheet'!$A$6</f>
        <v>[insert name of firm]</v>
      </c>
      <c r="E2246" s="88" t="str">
        <f>'Cover Sheet'!$B$6</f>
        <v>[insert CPA name]</v>
      </c>
      <c r="F2246" s="88" t="str">
        <f>'Cover Sheet'!$B$8</f>
        <v>[insert CPA license number]</v>
      </c>
      <c r="G2246" s="88" t="str">
        <f>'Cover Sheet'!$D$6</f>
        <v>[insert direct email address]</v>
      </c>
      <c r="H2246" s="88" t="str">
        <f>'Cover Sheet'!$D$8</f>
        <v>[insert direct phone number]</v>
      </c>
      <c r="I2246" s="88" t="str">
        <f>'Cover Sheet'!$D$10</f>
        <v>[insert firm mailing address]</v>
      </c>
      <c r="J2246" s="88" t="str">
        <f>'Licensee Info'!$E$2</f>
        <v>Report not attested to correctly</v>
      </c>
      <c r="K2246" s="91" t="s">
        <v>311</v>
      </c>
      <c r="L2246" s="91">
        <v>1</v>
      </c>
      <c r="M2246" s="91">
        <v>1</v>
      </c>
      <c r="N2246" s="91">
        <v>2</v>
      </c>
      <c r="O2246" s="91"/>
      <c r="P2246" s="91"/>
      <c r="Q2246" s="91"/>
      <c r="R2246" s="91">
        <v>0</v>
      </c>
      <c r="S2246" s="91">
        <v>0</v>
      </c>
      <c r="T2246" s="91">
        <v>0</v>
      </c>
      <c r="U2246" s="91">
        <v>0</v>
      </c>
      <c r="V2246" s="91">
        <v>0</v>
      </c>
      <c r="W2246" s="91">
        <v>0</v>
      </c>
      <c r="X2246" s="91">
        <v>0</v>
      </c>
      <c r="Y2246" s="91">
        <v>0</v>
      </c>
      <c r="Z2246" s="91">
        <v>0</v>
      </c>
      <c r="AA2246" s="91">
        <v>0</v>
      </c>
      <c r="AB2246" s="91">
        <v>0</v>
      </c>
      <c r="AC2246" s="91">
        <v>0</v>
      </c>
      <c r="AD2246" s="91">
        <v>0</v>
      </c>
      <c r="AE2246" s="91"/>
      <c r="AF2246" s="91"/>
      <c r="AG2246" s="91"/>
      <c r="AH2246" s="91"/>
      <c r="AJ2246" cm="1">
        <f t="array" ref="AJ2246">IF(OR(COUNTIF(R2246,$AZ$2:$AZ$19)),0,1)</f>
        <v>0</v>
      </c>
      <c r="AK2246" cm="1">
        <f t="array" ref="AK2246">IF(OR(COUNTIF(S2246,$AZ$2:$AZ$19)),0,1)</f>
        <v>0</v>
      </c>
      <c r="AL2246" cm="1">
        <f t="array" ref="AL2246">IF(OR(COUNTIF(T2246,$AZ$2:$AZ$19)),0,1)</f>
        <v>0</v>
      </c>
      <c r="AM2246" cm="1">
        <f t="array" ref="AM2246">IF(OR(COUNTIF(U2246,$AZ$2:$AZ$19)),0,1)</f>
        <v>0</v>
      </c>
      <c r="AN2246" cm="1">
        <f t="array" ref="AN2246">IF(OR(COUNTIF(V2246,$AZ$2:$AZ$19)),0,1)</f>
        <v>0</v>
      </c>
      <c r="AO2246" cm="1">
        <f t="array" ref="AO2246">IF(OR(COUNTIF(W2246,$AZ$2:$AZ$19)),0,1)</f>
        <v>0</v>
      </c>
      <c r="AP2246" cm="1">
        <f t="array" ref="AP2246">IF(OR(COUNTIF(X2246,$AZ$2:$AZ$19)),0,1)</f>
        <v>0</v>
      </c>
      <c r="AQ2246" cm="1">
        <f t="array" ref="AQ2246">IF(OR(COUNTIF(Y2246,$AZ$2:$AZ$19)),0,1)</f>
        <v>0</v>
      </c>
      <c r="AR2246" cm="1">
        <f t="array" ref="AR2246">IF(OR(COUNTIF(Z2246,$AZ$2:$AZ$19)),0,1)</f>
        <v>0</v>
      </c>
      <c r="AS2246" cm="1">
        <f t="array" ref="AS2246">IF(OR(COUNTIF(AA2246,$AZ$2:$AZ$19)),0,1)</f>
        <v>0</v>
      </c>
      <c r="AT2246" cm="1">
        <f t="array" ref="AT2246">IF(OR(COUNTIF(AB2246,$AZ$2:$AZ$19)),0,1)</f>
        <v>0</v>
      </c>
      <c r="AU2246" cm="1">
        <f t="array" ref="AU2246">IF(OR(COUNTIF(AC2246,$AZ$2:$AZ$19)),0,1)</f>
        <v>0</v>
      </c>
      <c r="AV2246" cm="1">
        <f t="array" ref="AV2246">IF(OR(COUNTIF(AD2246,$AZ$2:$AZ$19)),0,1)</f>
        <v>0</v>
      </c>
      <c r="AX2246">
        <f t="shared" si="39"/>
        <v>0</v>
      </c>
    </row>
    <row r="2247" spans="1:50" x14ac:dyDescent="0.3">
      <c r="A2247" s="92" t="str" cm="1">
        <f t="array" ref="A2247">IF(AX2247&gt;0,'Licensee Info'!$A$2:$A$2,"#N/A")</f>
        <v>#N/A</v>
      </c>
      <c r="B2247" s="88" t="str">
        <f>'Cover Sheet'!$A$3</f>
        <v>[insert AFS Reporting Period]</v>
      </c>
      <c r="C2247" s="88" t="str">
        <f>'Cover Sheet'!$D$3</f>
        <v>[insert all medical and adult-use license record numbers covered by this AFS]</v>
      </c>
      <c r="D2247" s="88" t="str">
        <f>'Cover Sheet'!$A$6</f>
        <v>[insert name of firm]</v>
      </c>
      <c r="E2247" s="88" t="str">
        <f>'Cover Sheet'!$B$6</f>
        <v>[insert CPA name]</v>
      </c>
      <c r="F2247" s="88" t="str">
        <f>'Cover Sheet'!$B$8</f>
        <v>[insert CPA license number]</v>
      </c>
      <c r="G2247" s="88" t="str">
        <f>'Cover Sheet'!$D$6</f>
        <v>[insert direct email address]</v>
      </c>
      <c r="H2247" s="88" t="str">
        <f>'Cover Sheet'!$D$8</f>
        <v>[insert direct phone number]</v>
      </c>
      <c r="I2247" s="88" t="str">
        <f>'Cover Sheet'!$D$10</f>
        <v>[insert firm mailing address]</v>
      </c>
      <c r="J2247" s="88" t="str">
        <f>'Licensee Info'!$E$2</f>
        <v>Report not attested to correctly</v>
      </c>
      <c r="K2247" t="s">
        <v>311</v>
      </c>
      <c r="L2247">
        <v>1</v>
      </c>
      <c r="M2247">
        <v>1</v>
      </c>
      <c r="N2247">
        <v>3</v>
      </c>
      <c r="R2247">
        <v>0</v>
      </c>
      <c r="S2247">
        <v>0</v>
      </c>
      <c r="T2247">
        <v>0</v>
      </c>
      <c r="U2247">
        <v>0</v>
      </c>
      <c r="V2247">
        <v>0</v>
      </c>
      <c r="W2247">
        <v>0</v>
      </c>
      <c r="X2247">
        <v>0</v>
      </c>
      <c r="Y2247">
        <v>0</v>
      </c>
      <c r="Z2247">
        <v>0</v>
      </c>
      <c r="AA2247">
        <v>0</v>
      </c>
      <c r="AB2247">
        <v>0</v>
      </c>
      <c r="AC2247">
        <v>0</v>
      </c>
      <c r="AD2247">
        <v>0</v>
      </c>
      <c r="AJ2247" cm="1">
        <f t="array" ref="AJ2247">IF(OR(COUNTIF(R2247,$AZ$2:$AZ$19)),0,1)</f>
        <v>0</v>
      </c>
      <c r="AK2247" cm="1">
        <f t="array" ref="AK2247">IF(OR(COUNTIF(S2247,$AZ$2:$AZ$19)),0,1)</f>
        <v>0</v>
      </c>
      <c r="AL2247" cm="1">
        <f t="array" ref="AL2247">IF(OR(COUNTIF(T2247,$AZ$2:$AZ$19)),0,1)</f>
        <v>0</v>
      </c>
      <c r="AM2247" cm="1">
        <f t="array" ref="AM2247">IF(OR(COUNTIF(U2247,$AZ$2:$AZ$19)),0,1)</f>
        <v>0</v>
      </c>
      <c r="AN2247" cm="1">
        <f t="array" ref="AN2247">IF(OR(COUNTIF(V2247,$AZ$2:$AZ$19)),0,1)</f>
        <v>0</v>
      </c>
      <c r="AO2247" cm="1">
        <f t="array" ref="AO2247">IF(OR(COUNTIF(W2247,$AZ$2:$AZ$19)),0,1)</f>
        <v>0</v>
      </c>
      <c r="AP2247" cm="1">
        <f t="array" ref="AP2247">IF(OR(COUNTIF(X2247,$AZ$2:$AZ$19)),0,1)</f>
        <v>0</v>
      </c>
      <c r="AQ2247" cm="1">
        <f t="array" ref="AQ2247">IF(OR(COUNTIF(Y2247,$AZ$2:$AZ$19)),0,1)</f>
        <v>0</v>
      </c>
      <c r="AR2247" cm="1">
        <f t="array" ref="AR2247">IF(OR(COUNTIF(Z2247,$AZ$2:$AZ$19)),0,1)</f>
        <v>0</v>
      </c>
      <c r="AS2247" cm="1">
        <f t="array" ref="AS2247">IF(OR(COUNTIF(AA2247,$AZ$2:$AZ$19)),0,1)</f>
        <v>0</v>
      </c>
      <c r="AT2247" cm="1">
        <f t="array" ref="AT2247">IF(OR(COUNTIF(AB2247,$AZ$2:$AZ$19)),0,1)</f>
        <v>0</v>
      </c>
      <c r="AU2247" cm="1">
        <f t="array" ref="AU2247">IF(OR(COUNTIF(AC2247,$AZ$2:$AZ$19)),0,1)</f>
        <v>0</v>
      </c>
      <c r="AV2247" cm="1">
        <f t="array" ref="AV2247">IF(OR(COUNTIF(AD2247,$AZ$2:$AZ$19)),0,1)</f>
        <v>0</v>
      </c>
      <c r="AX2247">
        <f t="shared" si="39"/>
        <v>0</v>
      </c>
    </row>
    <row r="2248" spans="1:50" x14ac:dyDescent="0.3">
      <c r="A2248" s="88" t="str" cm="1">
        <f t="array" ref="A2248">IF(AX2248&gt;0,'Licensee Info'!$A$2:$A$2,"#N/A")</f>
        <v>#N/A</v>
      </c>
      <c r="B2248" s="88" t="str">
        <f>'Cover Sheet'!$A$3</f>
        <v>[insert AFS Reporting Period]</v>
      </c>
      <c r="C2248" s="88" t="str">
        <f>'Cover Sheet'!$D$3</f>
        <v>[insert all medical and adult-use license record numbers covered by this AFS]</v>
      </c>
      <c r="D2248" s="88" t="str">
        <f>'Cover Sheet'!$A$6</f>
        <v>[insert name of firm]</v>
      </c>
      <c r="E2248" s="88" t="str">
        <f>'Cover Sheet'!$B$6</f>
        <v>[insert CPA name]</v>
      </c>
      <c r="F2248" s="88" t="str">
        <f>'Cover Sheet'!$B$8</f>
        <v>[insert CPA license number]</v>
      </c>
      <c r="G2248" s="88" t="str">
        <f>'Cover Sheet'!$D$6</f>
        <v>[insert direct email address]</v>
      </c>
      <c r="H2248" s="88" t="str">
        <f>'Cover Sheet'!$D$8</f>
        <v>[insert direct phone number]</v>
      </c>
      <c r="I2248" s="88" t="str">
        <f>'Cover Sheet'!$D$10</f>
        <v>[insert firm mailing address]</v>
      </c>
      <c r="J2248" s="88" t="str">
        <f>'Licensee Info'!$E$2</f>
        <v>Report not attested to correctly</v>
      </c>
      <c r="K2248" s="91" t="s">
        <v>311</v>
      </c>
      <c r="L2248" s="91">
        <v>1</v>
      </c>
      <c r="M2248" s="91">
        <v>1</v>
      </c>
      <c r="N2248" s="91">
        <v>4</v>
      </c>
      <c r="O2248" s="91"/>
      <c r="P2248" s="91"/>
      <c r="Q2248" s="91"/>
      <c r="R2248" s="91">
        <v>0</v>
      </c>
      <c r="S2248" s="91">
        <v>0</v>
      </c>
      <c r="T2248" s="91">
        <v>0</v>
      </c>
      <c r="U2248" s="91">
        <v>0</v>
      </c>
      <c r="V2248" s="91">
        <v>0</v>
      </c>
      <c r="W2248" s="91">
        <v>0</v>
      </c>
      <c r="X2248" s="91">
        <v>0</v>
      </c>
      <c r="Y2248" s="91">
        <v>0</v>
      </c>
      <c r="Z2248" s="91">
        <v>0</v>
      </c>
      <c r="AA2248" s="91">
        <v>0</v>
      </c>
      <c r="AB2248" s="91">
        <v>0</v>
      </c>
      <c r="AC2248" s="91">
        <v>0</v>
      </c>
      <c r="AD2248" s="91">
        <v>0</v>
      </c>
      <c r="AE2248" s="91"/>
      <c r="AF2248" s="91"/>
      <c r="AG2248" s="91"/>
      <c r="AH2248" s="91"/>
      <c r="AJ2248" cm="1">
        <f t="array" ref="AJ2248">IF(OR(COUNTIF(R2248,$AZ$2:$AZ$19)),0,1)</f>
        <v>0</v>
      </c>
      <c r="AK2248" cm="1">
        <f t="array" ref="AK2248">IF(OR(COUNTIF(S2248,$AZ$2:$AZ$19)),0,1)</f>
        <v>0</v>
      </c>
      <c r="AL2248" cm="1">
        <f t="array" ref="AL2248">IF(OR(COUNTIF(T2248,$AZ$2:$AZ$19)),0,1)</f>
        <v>0</v>
      </c>
      <c r="AM2248" cm="1">
        <f t="array" ref="AM2248">IF(OR(COUNTIF(U2248,$AZ$2:$AZ$19)),0,1)</f>
        <v>0</v>
      </c>
      <c r="AN2248" cm="1">
        <f t="array" ref="AN2248">IF(OR(COUNTIF(V2248,$AZ$2:$AZ$19)),0,1)</f>
        <v>0</v>
      </c>
      <c r="AO2248" cm="1">
        <f t="array" ref="AO2248">IF(OR(COUNTIF(W2248,$AZ$2:$AZ$19)),0,1)</f>
        <v>0</v>
      </c>
      <c r="AP2248" cm="1">
        <f t="array" ref="AP2248">IF(OR(COUNTIF(X2248,$AZ$2:$AZ$19)),0,1)</f>
        <v>0</v>
      </c>
      <c r="AQ2248" cm="1">
        <f t="array" ref="AQ2248">IF(OR(COUNTIF(Y2248,$AZ$2:$AZ$19)),0,1)</f>
        <v>0</v>
      </c>
      <c r="AR2248" cm="1">
        <f t="array" ref="AR2248">IF(OR(COUNTIF(Z2248,$AZ$2:$AZ$19)),0,1)</f>
        <v>0</v>
      </c>
      <c r="AS2248" cm="1">
        <f t="array" ref="AS2248">IF(OR(COUNTIF(AA2248,$AZ$2:$AZ$19)),0,1)</f>
        <v>0</v>
      </c>
      <c r="AT2248" cm="1">
        <f t="array" ref="AT2248">IF(OR(COUNTIF(AB2248,$AZ$2:$AZ$19)),0,1)</f>
        <v>0</v>
      </c>
      <c r="AU2248" cm="1">
        <f t="array" ref="AU2248">IF(OR(COUNTIF(AC2248,$AZ$2:$AZ$19)),0,1)</f>
        <v>0</v>
      </c>
      <c r="AV2248" cm="1">
        <f t="array" ref="AV2248">IF(OR(COUNTIF(AD2248,$AZ$2:$AZ$19)),0,1)</f>
        <v>0</v>
      </c>
      <c r="AX2248">
        <f t="shared" si="39"/>
        <v>0</v>
      </c>
    </row>
    <row r="2249" spans="1:50" x14ac:dyDescent="0.3">
      <c r="A2249" s="92" t="str" cm="1">
        <f t="array" ref="A2249">IF(AX2249&gt;0,'Licensee Info'!$A$2:$A$2,"#N/A")</f>
        <v>#N/A</v>
      </c>
      <c r="B2249" s="88" t="str">
        <f>'Cover Sheet'!$A$3</f>
        <v>[insert AFS Reporting Period]</v>
      </c>
      <c r="C2249" s="88" t="str">
        <f>'Cover Sheet'!$D$3</f>
        <v>[insert all medical and adult-use license record numbers covered by this AFS]</v>
      </c>
      <c r="D2249" s="88" t="str">
        <f>'Cover Sheet'!$A$6</f>
        <v>[insert name of firm]</v>
      </c>
      <c r="E2249" s="88" t="str">
        <f>'Cover Sheet'!$B$6</f>
        <v>[insert CPA name]</v>
      </c>
      <c r="F2249" s="88" t="str">
        <f>'Cover Sheet'!$B$8</f>
        <v>[insert CPA license number]</v>
      </c>
      <c r="G2249" s="88" t="str">
        <f>'Cover Sheet'!$D$6</f>
        <v>[insert direct email address]</v>
      </c>
      <c r="H2249" s="88" t="str">
        <f>'Cover Sheet'!$D$8</f>
        <v>[insert direct phone number]</v>
      </c>
      <c r="I2249" s="88" t="str">
        <f>'Cover Sheet'!$D$10</f>
        <v>[insert firm mailing address]</v>
      </c>
      <c r="J2249" s="88" t="str">
        <f>'Licensee Info'!$E$2</f>
        <v>Report not attested to correctly</v>
      </c>
      <c r="K2249" t="s">
        <v>311</v>
      </c>
      <c r="L2249">
        <v>1</v>
      </c>
      <c r="M2249">
        <v>1</v>
      </c>
      <c r="N2249">
        <v>5</v>
      </c>
      <c r="R2249">
        <v>0</v>
      </c>
      <c r="S2249">
        <v>0</v>
      </c>
      <c r="T2249">
        <v>0</v>
      </c>
      <c r="U2249">
        <v>0</v>
      </c>
      <c r="V2249">
        <v>0</v>
      </c>
      <c r="W2249">
        <v>0</v>
      </c>
      <c r="X2249">
        <v>0</v>
      </c>
      <c r="Y2249">
        <v>0</v>
      </c>
      <c r="Z2249">
        <v>0</v>
      </c>
      <c r="AA2249">
        <v>0</v>
      </c>
      <c r="AB2249">
        <v>0</v>
      </c>
      <c r="AC2249">
        <v>0</v>
      </c>
      <c r="AD2249">
        <v>0</v>
      </c>
      <c r="AJ2249" cm="1">
        <f t="array" ref="AJ2249">IF(OR(COUNTIF(R2249,$AZ$2:$AZ$19)),0,1)</f>
        <v>0</v>
      </c>
      <c r="AK2249" cm="1">
        <f t="array" ref="AK2249">IF(OR(COUNTIF(S2249,$AZ$2:$AZ$19)),0,1)</f>
        <v>0</v>
      </c>
      <c r="AL2249" cm="1">
        <f t="array" ref="AL2249">IF(OR(COUNTIF(T2249,$AZ$2:$AZ$19)),0,1)</f>
        <v>0</v>
      </c>
      <c r="AM2249" cm="1">
        <f t="array" ref="AM2249">IF(OR(COUNTIF(U2249,$AZ$2:$AZ$19)),0,1)</f>
        <v>0</v>
      </c>
      <c r="AN2249" cm="1">
        <f t="array" ref="AN2249">IF(OR(COUNTIF(V2249,$AZ$2:$AZ$19)),0,1)</f>
        <v>0</v>
      </c>
      <c r="AO2249" cm="1">
        <f t="array" ref="AO2249">IF(OR(COUNTIF(W2249,$AZ$2:$AZ$19)),0,1)</f>
        <v>0</v>
      </c>
      <c r="AP2249" cm="1">
        <f t="array" ref="AP2249">IF(OR(COUNTIF(X2249,$AZ$2:$AZ$19)),0,1)</f>
        <v>0</v>
      </c>
      <c r="AQ2249" cm="1">
        <f t="array" ref="AQ2249">IF(OR(COUNTIF(Y2249,$AZ$2:$AZ$19)),0,1)</f>
        <v>0</v>
      </c>
      <c r="AR2249" cm="1">
        <f t="array" ref="AR2249">IF(OR(COUNTIF(Z2249,$AZ$2:$AZ$19)),0,1)</f>
        <v>0</v>
      </c>
      <c r="AS2249" cm="1">
        <f t="array" ref="AS2249">IF(OR(COUNTIF(AA2249,$AZ$2:$AZ$19)),0,1)</f>
        <v>0</v>
      </c>
      <c r="AT2249" cm="1">
        <f t="array" ref="AT2249">IF(OR(COUNTIF(AB2249,$AZ$2:$AZ$19)),0,1)</f>
        <v>0</v>
      </c>
      <c r="AU2249" cm="1">
        <f t="array" ref="AU2249">IF(OR(COUNTIF(AC2249,$AZ$2:$AZ$19)),0,1)</f>
        <v>0</v>
      </c>
      <c r="AV2249" cm="1">
        <f t="array" ref="AV2249">IF(OR(COUNTIF(AD2249,$AZ$2:$AZ$19)),0,1)</f>
        <v>0</v>
      </c>
      <c r="AX2249">
        <f t="shared" si="39"/>
        <v>0</v>
      </c>
    </row>
    <row r="2250" spans="1:50" x14ac:dyDescent="0.3">
      <c r="A2250" s="88" t="str" cm="1">
        <f t="array" ref="A2250">IF(AX2250&gt;0,'Licensee Info'!$A$2:$A$2,"#N/A")</f>
        <v>#N/A</v>
      </c>
      <c r="B2250" s="88" t="str">
        <f>'Cover Sheet'!$A$3</f>
        <v>[insert AFS Reporting Period]</v>
      </c>
      <c r="C2250" s="88" t="str">
        <f>'Cover Sheet'!$D$3</f>
        <v>[insert all medical and adult-use license record numbers covered by this AFS]</v>
      </c>
      <c r="D2250" s="88" t="str">
        <f>'Cover Sheet'!$A$6</f>
        <v>[insert name of firm]</v>
      </c>
      <c r="E2250" s="88" t="str">
        <f>'Cover Sheet'!$B$6</f>
        <v>[insert CPA name]</v>
      </c>
      <c r="F2250" s="88" t="str">
        <f>'Cover Sheet'!$B$8</f>
        <v>[insert CPA license number]</v>
      </c>
      <c r="G2250" s="88" t="str">
        <f>'Cover Sheet'!$D$6</f>
        <v>[insert direct email address]</v>
      </c>
      <c r="H2250" s="88" t="str">
        <f>'Cover Sheet'!$D$8</f>
        <v>[insert direct phone number]</v>
      </c>
      <c r="I2250" s="88" t="str">
        <f>'Cover Sheet'!$D$10</f>
        <v>[insert firm mailing address]</v>
      </c>
      <c r="J2250" s="88" t="str">
        <f>'Licensee Info'!$E$2</f>
        <v>Report not attested to correctly</v>
      </c>
      <c r="K2250" s="91" t="s">
        <v>311</v>
      </c>
      <c r="L2250" s="91">
        <v>1</v>
      </c>
      <c r="M2250" s="91">
        <v>1</v>
      </c>
      <c r="N2250" s="91">
        <v>6</v>
      </c>
      <c r="O2250" s="91"/>
      <c r="P2250" s="91"/>
      <c r="Q2250" s="91"/>
      <c r="R2250" s="91">
        <v>0</v>
      </c>
      <c r="S2250" s="91">
        <v>0</v>
      </c>
      <c r="T2250" s="91">
        <v>0</v>
      </c>
      <c r="U2250" s="91">
        <v>0</v>
      </c>
      <c r="V2250" s="91">
        <v>0</v>
      </c>
      <c r="W2250" s="91">
        <v>0</v>
      </c>
      <c r="X2250" s="91">
        <v>0</v>
      </c>
      <c r="Y2250" s="91">
        <v>0</v>
      </c>
      <c r="Z2250" s="91">
        <v>0</v>
      </c>
      <c r="AA2250" s="91">
        <v>0</v>
      </c>
      <c r="AB2250" s="91">
        <v>0</v>
      </c>
      <c r="AC2250" s="91">
        <v>0</v>
      </c>
      <c r="AD2250" s="91">
        <v>0</v>
      </c>
      <c r="AE2250" s="91"/>
      <c r="AF2250" s="91"/>
      <c r="AG2250" s="91"/>
      <c r="AH2250" s="91"/>
      <c r="AJ2250" cm="1">
        <f t="array" ref="AJ2250">IF(OR(COUNTIF(R2250,$AZ$2:$AZ$19)),0,1)</f>
        <v>0</v>
      </c>
      <c r="AK2250" cm="1">
        <f t="array" ref="AK2250">IF(OR(COUNTIF(S2250,$AZ$2:$AZ$19)),0,1)</f>
        <v>0</v>
      </c>
      <c r="AL2250" cm="1">
        <f t="array" ref="AL2250">IF(OR(COUNTIF(T2250,$AZ$2:$AZ$19)),0,1)</f>
        <v>0</v>
      </c>
      <c r="AM2250" cm="1">
        <f t="array" ref="AM2250">IF(OR(COUNTIF(U2250,$AZ$2:$AZ$19)),0,1)</f>
        <v>0</v>
      </c>
      <c r="AN2250" cm="1">
        <f t="array" ref="AN2250">IF(OR(COUNTIF(V2250,$AZ$2:$AZ$19)),0,1)</f>
        <v>0</v>
      </c>
      <c r="AO2250" cm="1">
        <f t="array" ref="AO2250">IF(OR(COUNTIF(W2250,$AZ$2:$AZ$19)),0,1)</f>
        <v>0</v>
      </c>
      <c r="AP2250" cm="1">
        <f t="array" ref="AP2250">IF(OR(COUNTIF(X2250,$AZ$2:$AZ$19)),0,1)</f>
        <v>0</v>
      </c>
      <c r="AQ2250" cm="1">
        <f t="array" ref="AQ2250">IF(OR(COUNTIF(Y2250,$AZ$2:$AZ$19)),0,1)</f>
        <v>0</v>
      </c>
      <c r="AR2250" cm="1">
        <f t="array" ref="AR2250">IF(OR(COUNTIF(Z2250,$AZ$2:$AZ$19)),0,1)</f>
        <v>0</v>
      </c>
      <c r="AS2250" cm="1">
        <f t="array" ref="AS2250">IF(OR(COUNTIF(AA2250,$AZ$2:$AZ$19)),0,1)</f>
        <v>0</v>
      </c>
      <c r="AT2250" cm="1">
        <f t="array" ref="AT2250">IF(OR(COUNTIF(AB2250,$AZ$2:$AZ$19)),0,1)</f>
        <v>0</v>
      </c>
      <c r="AU2250" cm="1">
        <f t="array" ref="AU2250">IF(OR(COUNTIF(AC2250,$AZ$2:$AZ$19)),0,1)</f>
        <v>0</v>
      </c>
      <c r="AV2250" cm="1">
        <f t="array" ref="AV2250">IF(OR(COUNTIF(AD2250,$AZ$2:$AZ$19)),0,1)</f>
        <v>0</v>
      </c>
      <c r="AX2250">
        <f t="shared" si="39"/>
        <v>0</v>
      </c>
    </row>
    <row r="2251" spans="1:50" x14ac:dyDescent="0.3">
      <c r="A2251" s="92" t="str" cm="1">
        <f t="array" ref="A2251">IF(AX2251&gt;0,'Licensee Info'!$A$2:$A$2,"#N/A")</f>
        <v>#N/A</v>
      </c>
      <c r="B2251" s="88" t="str">
        <f>'Cover Sheet'!$A$3</f>
        <v>[insert AFS Reporting Period]</v>
      </c>
      <c r="C2251" s="88" t="str">
        <f>'Cover Sheet'!$D$3</f>
        <v>[insert all medical and adult-use license record numbers covered by this AFS]</v>
      </c>
      <c r="D2251" s="88" t="str">
        <f>'Cover Sheet'!$A$6</f>
        <v>[insert name of firm]</v>
      </c>
      <c r="E2251" s="88" t="str">
        <f>'Cover Sheet'!$B$6</f>
        <v>[insert CPA name]</v>
      </c>
      <c r="F2251" s="88" t="str">
        <f>'Cover Sheet'!$B$8</f>
        <v>[insert CPA license number]</v>
      </c>
      <c r="G2251" s="88" t="str">
        <f>'Cover Sheet'!$D$6</f>
        <v>[insert direct email address]</v>
      </c>
      <c r="H2251" s="88" t="str">
        <f>'Cover Sheet'!$D$8</f>
        <v>[insert direct phone number]</v>
      </c>
      <c r="I2251" s="88" t="str">
        <f>'Cover Sheet'!$D$10</f>
        <v>[insert firm mailing address]</v>
      </c>
      <c r="J2251" s="88" t="str">
        <f>'Licensee Info'!$E$2</f>
        <v>Report not attested to correctly</v>
      </c>
      <c r="K2251" t="s">
        <v>311</v>
      </c>
      <c r="L2251">
        <v>1</v>
      </c>
      <c r="M2251">
        <v>1</v>
      </c>
      <c r="N2251">
        <v>7</v>
      </c>
      <c r="R2251">
        <v>0</v>
      </c>
      <c r="S2251">
        <v>0</v>
      </c>
      <c r="T2251">
        <v>0</v>
      </c>
      <c r="U2251">
        <v>0</v>
      </c>
      <c r="V2251">
        <v>0</v>
      </c>
      <c r="W2251">
        <v>0</v>
      </c>
      <c r="X2251">
        <v>0</v>
      </c>
      <c r="Y2251">
        <v>0</v>
      </c>
      <c r="Z2251">
        <v>0</v>
      </c>
      <c r="AA2251">
        <v>0</v>
      </c>
      <c r="AB2251">
        <v>0</v>
      </c>
      <c r="AC2251">
        <v>0</v>
      </c>
      <c r="AD2251">
        <v>0</v>
      </c>
      <c r="AJ2251" cm="1">
        <f t="array" ref="AJ2251">IF(OR(COUNTIF(R2251,$AZ$2:$AZ$19)),0,1)</f>
        <v>0</v>
      </c>
      <c r="AK2251" cm="1">
        <f t="array" ref="AK2251">IF(OR(COUNTIF(S2251,$AZ$2:$AZ$19)),0,1)</f>
        <v>0</v>
      </c>
      <c r="AL2251" cm="1">
        <f t="array" ref="AL2251">IF(OR(COUNTIF(T2251,$AZ$2:$AZ$19)),0,1)</f>
        <v>0</v>
      </c>
      <c r="AM2251" cm="1">
        <f t="array" ref="AM2251">IF(OR(COUNTIF(U2251,$AZ$2:$AZ$19)),0,1)</f>
        <v>0</v>
      </c>
      <c r="AN2251" cm="1">
        <f t="array" ref="AN2251">IF(OR(COUNTIF(V2251,$AZ$2:$AZ$19)),0,1)</f>
        <v>0</v>
      </c>
      <c r="AO2251" cm="1">
        <f t="array" ref="AO2251">IF(OR(COUNTIF(W2251,$AZ$2:$AZ$19)),0,1)</f>
        <v>0</v>
      </c>
      <c r="AP2251" cm="1">
        <f t="array" ref="AP2251">IF(OR(COUNTIF(X2251,$AZ$2:$AZ$19)),0,1)</f>
        <v>0</v>
      </c>
      <c r="AQ2251" cm="1">
        <f t="array" ref="AQ2251">IF(OR(COUNTIF(Y2251,$AZ$2:$AZ$19)),0,1)</f>
        <v>0</v>
      </c>
      <c r="AR2251" cm="1">
        <f t="array" ref="AR2251">IF(OR(COUNTIF(Z2251,$AZ$2:$AZ$19)),0,1)</f>
        <v>0</v>
      </c>
      <c r="AS2251" cm="1">
        <f t="array" ref="AS2251">IF(OR(COUNTIF(AA2251,$AZ$2:$AZ$19)),0,1)</f>
        <v>0</v>
      </c>
      <c r="AT2251" cm="1">
        <f t="array" ref="AT2251">IF(OR(COUNTIF(AB2251,$AZ$2:$AZ$19)),0,1)</f>
        <v>0</v>
      </c>
      <c r="AU2251" cm="1">
        <f t="array" ref="AU2251">IF(OR(COUNTIF(AC2251,$AZ$2:$AZ$19)),0,1)</f>
        <v>0</v>
      </c>
      <c r="AV2251" cm="1">
        <f t="array" ref="AV2251">IF(OR(COUNTIF(AD2251,$AZ$2:$AZ$19)),0,1)</f>
        <v>0</v>
      </c>
      <c r="AX2251">
        <f t="shared" si="39"/>
        <v>0</v>
      </c>
    </row>
    <row r="2252" spans="1:50" x14ac:dyDescent="0.3">
      <c r="A2252" s="88" t="str" cm="1">
        <f t="array" ref="A2252">IF(AX2252&gt;0,'Licensee Info'!$A$2:$A$2,"#N/A")</f>
        <v>#N/A</v>
      </c>
      <c r="B2252" s="88" t="str">
        <f>'Cover Sheet'!$A$3</f>
        <v>[insert AFS Reporting Period]</v>
      </c>
      <c r="C2252" s="88" t="str">
        <f>'Cover Sheet'!$D$3</f>
        <v>[insert all medical and adult-use license record numbers covered by this AFS]</v>
      </c>
      <c r="D2252" s="88" t="str">
        <f>'Cover Sheet'!$A$6</f>
        <v>[insert name of firm]</v>
      </c>
      <c r="E2252" s="88" t="str">
        <f>'Cover Sheet'!$B$6</f>
        <v>[insert CPA name]</v>
      </c>
      <c r="F2252" s="88" t="str">
        <f>'Cover Sheet'!$B$8</f>
        <v>[insert CPA license number]</v>
      </c>
      <c r="G2252" s="88" t="str">
        <f>'Cover Sheet'!$D$6</f>
        <v>[insert direct email address]</v>
      </c>
      <c r="H2252" s="88" t="str">
        <f>'Cover Sheet'!$D$8</f>
        <v>[insert direct phone number]</v>
      </c>
      <c r="I2252" s="88" t="str">
        <f>'Cover Sheet'!$D$10</f>
        <v>[insert firm mailing address]</v>
      </c>
      <c r="J2252" s="88" t="str">
        <f>'Licensee Info'!$E$2</f>
        <v>Report not attested to correctly</v>
      </c>
      <c r="K2252" s="91" t="s">
        <v>311</v>
      </c>
      <c r="L2252" s="91">
        <v>1</v>
      </c>
      <c r="M2252" s="91">
        <v>1</v>
      </c>
      <c r="N2252" s="91">
        <v>8</v>
      </c>
      <c r="O2252" s="91"/>
      <c r="P2252" s="91"/>
      <c r="Q2252" s="91"/>
      <c r="R2252" s="91">
        <v>0</v>
      </c>
      <c r="S2252" s="91">
        <v>0</v>
      </c>
      <c r="T2252" s="91">
        <v>0</v>
      </c>
      <c r="U2252" s="91">
        <v>0</v>
      </c>
      <c r="V2252" s="91">
        <v>0</v>
      </c>
      <c r="W2252" s="91">
        <v>0</v>
      </c>
      <c r="X2252" s="91">
        <v>0</v>
      </c>
      <c r="Y2252" s="91">
        <v>0</v>
      </c>
      <c r="Z2252" s="91">
        <v>0</v>
      </c>
      <c r="AA2252" s="91">
        <v>0</v>
      </c>
      <c r="AB2252" s="91">
        <v>0</v>
      </c>
      <c r="AC2252" s="91">
        <v>0</v>
      </c>
      <c r="AD2252" s="91">
        <v>0</v>
      </c>
      <c r="AE2252" s="91"/>
      <c r="AF2252" s="91"/>
      <c r="AG2252" s="91"/>
      <c r="AH2252" s="91"/>
      <c r="AJ2252" cm="1">
        <f t="array" ref="AJ2252">IF(OR(COUNTIF(R2252,$AZ$2:$AZ$19)),0,1)</f>
        <v>0</v>
      </c>
      <c r="AK2252" cm="1">
        <f t="array" ref="AK2252">IF(OR(COUNTIF(S2252,$AZ$2:$AZ$19)),0,1)</f>
        <v>0</v>
      </c>
      <c r="AL2252" cm="1">
        <f t="array" ref="AL2252">IF(OR(COUNTIF(T2252,$AZ$2:$AZ$19)),0,1)</f>
        <v>0</v>
      </c>
      <c r="AM2252" cm="1">
        <f t="array" ref="AM2252">IF(OR(COUNTIF(U2252,$AZ$2:$AZ$19)),0,1)</f>
        <v>0</v>
      </c>
      <c r="AN2252" cm="1">
        <f t="array" ref="AN2252">IF(OR(COUNTIF(V2252,$AZ$2:$AZ$19)),0,1)</f>
        <v>0</v>
      </c>
      <c r="AO2252" cm="1">
        <f t="array" ref="AO2252">IF(OR(COUNTIF(W2252,$AZ$2:$AZ$19)),0,1)</f>
        <v>0</v>
      </c>
      <c r="AP2252" cm="1">
        <f t="array" ref="AP2252">IF(OR(COUNTIF(X2252,$AZ$2:$AZ$19)),0,1)</f>
        <v>0</v>
      </c>
      <c r="AQ2252" cm="1">
        <f t="array" ref="AQ2252">IF(OR(COUNTIF(Y2252,$AZ$2:$AZ$19)),0,1)</f>
        <v>0</v>
      </c>
      <c r="AR2252" cm="1">
        <f t="array" ref="AR2252">IF(OR(COUNTIF(Z2252,$AZ$2:$AZ$19)),0,1)</f>
        <v>0</v>
      </c>
      <c r="AS2252" cm="1">
        <f t="array" ref="AS2252">IF(OR(COUNTIF(AA2252,$AZ$2:$AZ$19)),0,1)</f>
        <v>0</v>
      </c>
      <c r="AT2252" cm="1">
        <f t="array" ref="AT2252">IF(OR(COUNTIF(AB2252,$AZ$2:$AZ$19)),0,1)</f>
        <v>0</v>
      </c>
      <c r="AU2252" cm="1">
        <f t="array" ref="AU2252">IF(OR(COUNTIF(AC2252,$AZ$2:$AZ$19)),0,1)</f>
        <v>0</v>
      </c>
      <c r="AV2252" cm="1">
        <f t="array" ref="AV2252">IF(OR(COUNTIF(AD2252,$AZ$2:$AZ$19)),0,1)</f>
        <v>0</v>
      </c>
      <c r="AX2252">
        <f t="shared" si="39"/>
        <v>0</v>
      </c>
    </row>
    <row r="2253" spans="1:50" x14ac:dyDescent="0.3">
      <c r="A2253" s="92" t="str" cm="1">
        <f t="array" ref="A2253">IF(AX2253&gt;0,'Licensee Info'!$A$2:$A$2,"#N/A")</f>
        <v>#N/A</v>
      </c>
      <c r="B2253" s="88" t="str">
        <f>'Cover Sheet'!$A$3</f>
        <v>[insert AFS Reporting Period]</v>
      </c>
      <c r="C2253" s="88" t="str">
        <f>'Cover Sheet'!$D$3</f>
        <v>[insert all medical and adult-use license record numbers covered by this AFS]</v>
      </c>
      <c r="D2253" s="88" t="str">
        <f>'Cover Sheet'!$A$6</f>
        <v>[insert name of firm]</v>
      </c>
      <c r="E2253" s="88" t="str">
        <f>'Cover Sheet'!$B$6</f>
        <v>[insert CPA name]</v>
      </c>
      <c r="F2253" s="88" t="str">
        <f>'Cover Sheet'!$B$8</f>
        <v>[insert CPA license number]</v>
      </c>
      <c r="G2253" s="88" t="str">
        <f>'Cover Sheet'!$D$6</f>
        <v>[insert direct email address]</v>
      </c>
      <c r="H2253" s="88" t="str">
        <f>'Cover Sheet'!$D$8</f>
        <v>[insert direct phone number]</v>
      </c>
      <c r="I2253" s="88" t="str">
        <f>'Cover Sheet'!$D$10</f>
        <v>[insert firm mailing address]</v>
      </c>
      <c r="J2253" s="88" t="str">
        <f>'Licensee Info'!$E$2</f>
        <v>Report not attested to correctly</v>
      </c>
      <c r="K2253" t="s">
        <v>311</v>
      </c>
      <c r="L2253">
        <v>1</v>
      </c>
      <c r="M2253">
        <v>1</v>
      </c>
      <c r="N2253">
        <v>9</v>
      </c>
      <c r="R2253">
        <v>0</v>
      </c>
      <c r="S2253">
        <v>0</v>
      </c>
      <c r="T2253">
        <v>0</v>
      </c>
      <c r="U2253">
        <v>0</v>
      </c>
      <c r="V2253">
        <v>0</v>
      </c>
      <c r="W2253">
        <v>0</v>
      </c>
      <c r="X2253">
        <v>0</v>
      </c>
      <c r="Y2253">
        <v>0</v>
      </c>
      <c r="Z2253">
        <v>0</v>
      </c>
      <c r="AA2253">
        <v>0</v>
      </c>
      <c r="AB2253">
        <v>0</v>
      </c>
      <c r="AC2253">
        <v>0</v>
      </c>
      <c r="AD2253">
        <v>0</v>
      </c>
      <c r="AJ2253" cm="1">
        <f t="array" ref="AJ2253">IF(OR(COUNTIF(R2253,$AZ$2:$AZ$19)),0,1)</f>
        <v>0</v>
      </c>
      <c r="AK2253" cm="1">
        <f t="array" ref="AK2253">IF(OR(COUNTIF(S2253,$AZ$2:$AZ$19)),0,1)</f>
        <v>0</v>
      </c>
      <c r="AL2253" cm="1">
        <f t="array" ref="AL2253">IF(OR(COUNTIF(T2253,$AZ$2:$AZ$19)),0,1)</f>
        <v>0</v>
      </c>
      <c r="AM2253" cm="1">
        <f t="array" ref="AM2253">IF(OR(COUNTIF(U2253,$AZ$2:$AZ$19)),0,1)</f>
        <v>0</v>
      </c>
      <c r="AN2253" cm="1">
        <f t="array" ref="AN2253">IF(OR(COUNTIF(V2253,$AZ$2:$AZ$19)),0,1)</f>
        <v>0</v>
      </c>
      <c r="AO2253" cm="1">
        <f t="array" ref="AO2253">IF(OR(COUNTIF(W2253,$AZ$2:$AZ$19)),0,1)</f>
        <v>0</v>
      </c>
      <c r="AP2253" cm="1">
        <f t="array" ref="AP2253">IF(OR(COUNTIF(X2253,$AZ$2:$AZ$19)),0,1)</f>
        <v>0</v>
      </c>
      <c r="AQ2253" cm="1">
        <f t="array" ref="AQ2253">IF(OR(COUNTIF(Y2253,$AZ$2:$AZ$19)),0,1)</f>
        <v>0</v>
      </c>
      <c r="AR2253" cm="1">
        <f t="array" ref="AR2253">IF(OR(COUNTIF(Z2253,$AZ$2:$AZ$19)),0,1)</f>
        <v>0</v>
      </c>
      <c r="AS2253" cm="1">
        <f t="array" ref="AS2253">IF(OR(COUNTIF(AA2253,$AZ$2:$AZ$19)),0,1)</f>
        <v>0</v>
      </c>
      <c r="AT2253" cm="1">
        <f t="array" ref="AT2253">IF(OR(COUNTIF(AB2253,$AZ$2:$AZ$19)),0,1)</f>
        <v>0</v>
      </c>
      <c r="AU2253" cm="1">
        <f t="array" ref="AU2253">IF(OR(COUNTIF(AC2253,$AZ$2:$AZ$19)),0,1)</f>
        <v>0</v>
      </c>
      <c r="AV2253" cm="1">
        <f t="array" ref="AV2253">IF(OR(COUNTIF(AD2253,$AZ$2:$AZ$19)),0,1)</f>
        <v>0</v>
      </c>
      <c r="AX2253">
        <f t="shared" si="39"/>
        <v>0</v>
      </c>
    </row>
    <row r="2254" spans="1:50" x14ac:dyDescent="0.3">
      <c r="A2254" s="88" t="str" cm="1">
        <f t="array" ref="A2254">IF(AX2254&gt;0,'Licensee Info'!$A$2:$A$2,"#N/A")</f>
        <v>#N/A</v>
      </c>
      <c r="B2254" s="88" t="str">
        <f>'Cover Sheet'!$A$3</f>
        <v>[insert AFS Reporting Period]</v>
      </c>
      <c r="C2254" s="88" t="str">
        <f>'Cover Sheet'!$D$3</f>
        <v>[insert all medical and adult-use license record numbers covered by this AFS]</v>
      </c>
      <c r="D2254" s="88" t="str">
        <f>'Cover Sheet'!$A$6</f>
        <v>[insert name of firm]</v>
      </c>
      <c r="E2254" s="88" t="str">
        <f>'Cover Sheet'!$B$6</f>
        <v>[insert CPA name]</v>
      </c>
      <c r="F2254" s="88" t="str">
        <f>'Cover Sheet'!$B$8</f>
        <v>[insert CPA license number]</v>
      </c>
      <c r="G2254" s="88" t="str">
        <f>'Cover Sheet'!$D$6</f>
        <v>[insert direct email address]</v>
      </c>
      <c r="H2254" s="88" t="str">
        <f>'Cover Sheet'!$D$8</f>
        <v>[insert direct phone number]</v>
      </c>
      <c r="I2254" s="88" t="str">
        <f>'Cover Sheet'!$D$10</f>
        <v>[insert firm mailing address]</v>
      </c>
      <c r="J2254" s="88" t="str">
        <f>'Licensee Info'!$E$2</f>
        <v>Report not attested to correctly</v>
      </c>
      <c r="K2254" s="91" t="s">
        <v>311</v>
      </c>
      <c r="L2254" s="91">
        <v>1</v>
      </c>
      <c r="M2254" s="91">
        <v>1</v>
      </c>
      <c r="N2254" s="91">
        <v>10</v>
      </c>
      <c r="O2254" s="91"/>
      <c r="P2254" s="91"/>
      <c r="Q2254" s="91"/>
      <c r="R2254" s="91">
        <v>0</v>
      </c>
      <c r="S2254" s="91">
        <v>0</v>
      </c>
      <c r="T2254" s="91">
        <v>0</v>
      </c>
      <c r="U2254" s="91">
        <v>0</v>
      </c>
      <c r="V2254" s="91">
        <v>0</v>
      </c>
      <c r="W2254" s="91">
        <v>0</v>
      </c>
      <c r="X2254" s="91">
        <v>0</v>
      </c>
      <c r="Y2254" s="91">
        <v>0</v>
      </c>
      <c r="Z2254" s="91">
        <v>0</v>
      </c>
      <c r="AA2254" s="91">
        <v>0</v>
      </c>
      <c r="AB2254" s="91">
        <v>0</v>
      </c>
      <c r="AC2254" s="91">
        <v>0</v>
      </c>
      <c r="AD2254" s="91">
        <v>0</v>
      </c>
      <c r="AE2254" s="91"/>
      <c r="AF2254" s="91"/>
      <c r="AG2254" s="91"/>
      <c r="AH2254" s="91"/>
      <c r="AJ2254" cm="1">
        <f t="array" ref="AJ2254">IF(OR(COUNTIF(R2254,$AZ$2:$AZ$19)),0,1)</f>
        <v>0</v>
      </c>
      <c r="AK2254" cm="1">
        <f t="array" ref="AK2254">IF(OR(COUNTIF(S2254,$AZ$2:$AZ$19)),0,1)</f>
        <v>0</v>
      </c>
      <c r="AL2254" cm="1">
        <f t="array" ref="AL2254">IF(OR(COUNTIF(T2254,$AZ$2:$AZ$19)),0,1)</f>
        <v>0</v>
      </c>
      <c r="AM2254" cm="1">
        <f t="array" ref="AM2254">IF(OR(COUNTIF(U2254,$AZ$2:$AZ$19)),0,1)</f>
        <v>0</v>
      </c>
      <c r="AN2254" cm="1">
        <f t="array" ref="AN2254">IF(OR(COUNTIF(V2254,$AZ$2:$AZ$19)),0,1)</f>
        <v>0</v>
      </c>
      <c r="AO2254" cm="1">
        <f t="array" ref="AO2254">IF(OR(COUNTIF(W2254,$AZ$2:$AZ$19)),0,1)</f>
        <v>0</v>
      </c>
      <c r="AP2254" cm="1">
        <f t="array" ref="AP2254">IF(OR(COUNTIF(X2254,$AZ$2:$AZ$19)),0,1)</f>
        <v>0</v>
      </c>
      <c r="AQ2254" cm="1">
        <f t="array" ref="AQ2254">IF(OR(COUNTIF(Y2254,$AZ$2:$AZ$19)),0,1)</f>
        <v>0</v>
      </c>
      <c r="AR2254" cm="1">
        <f t="array" ref="AR2254">IF(OR(COUNTIF(Z2254,$AZ$2:$AZ$19)),0,1)</f>
        <v>0</v>
      </c>
      <c r="AS2254" cm="1">
        <f t="array" ref="AS2254">IF(OR(COUNTIF(AA2254,$AZ$2:$AZ$19)),0,1)</f>
        <v>0</v>
      </c>
      <c r="AT2254" cm="1">
        <f t="array" ref="AT2254">IF(OR(COUNTIF(AB2254,$AZ$2:$AZ$19)),0,1)</f>
        <v>0</v>
      </c>
      <c r="AU2254" cm="1">
        <f t="array" ref="AU2254">IF(OR(COUNTIF(AC2254,$AZ$2:$AZ$19)),0,1)</f>
        <v>0</v>
      </c>
      <c r="AV2254" cm="1">
        <f t="array" ref="AV2254">IF(OR(COUNTIF(AD2254,$AZ$2:$AZ$19)),0,1)</f>
        <v>0</v>
      </c>
      <c r="AX2254">
        <f t="shared" si="39"/>
        <v>0</v>
      </c>
    </row>
    <row r="2255" spans="1:50" x14ac:dyDescent="0.3">
      <c r="A2255" s="92" t="str" cm="1">
        <f t="array" ref="A2255">IF(AX2255&gt;0,'Licensee Info'!$A$2:$A$2,"#N/A")</f>
        <v>#N/A</v>
      </c>
      <c r="B2255" s="88" t="str">
        <f>'Cover Sheet'!$A$3</f>
        <v>[insert AFS Reporting Period]</v>
      </c>
      <c r="C2255" s="88" t="str">
        <f>'Cover Sheet'!$D$3</f>
        <v>[insert all medical and adult-use license record numbers covered by this AFS]</v>
      </c>
      <c r="D2255" s="88" t="str">
        <f>'Cover Sheet'!$A$6</f>
        <v>[insert name of firm]</v>
      </c>
      <c r="E2255" s="88" t="str">
        <f>'Cover Sheet'!$B$6</f>
        <v>[insert CPA name]</v>
      </c>
      <c r="F2255" s="88" t="str">
        <f>'Cover Sheet'!$B$8</f>
        <v>[insert CPA license number]</v>
      </c>
      <c r="G2255" s="88" t="str">
        <f>'Cover Sheet'!$D$6</f>
        <v>[insert direct email address]</v>
      </c>
      <c r="H2255" s="88" t="str">
        <f>'Cover Sheet'!$D$8</f>
        <v>[insert direct phone number]</v>
      </c>
      <c r="I2255" s="88" t="str">
        <f>'Cover Sheet'!$D$10</f>
        <v>[insert firm mailing address]</v>
      </c>
      <c r="J2255" s="88" t="str">
        <f>'Licensee Info'!$E$2</f>
        <v>Report not attested to correctly</v>
      </c>
      <c r="K2255" t="s">
        <v>311</v>
      </c>
      <c r="L2255">
        <v>1</v>
      </c>
      <c r="M2255">
        <v>1</v>
      </c>
      <c r="N2255">
        <v>11</v>
      </c>
      <c r="R2255">
        <v>0</v>
      </c>
      <c r="S2255">
        <v>0</v>
      </c>
      <c r="T2255">
        <v>0</v>
      </c>
      <c r="U2255">
        <v>0</v>
      </c>
      <c r="V2255">
        <v>0</v>
      </c>
      <c r="W2255">
        <v>0</v>
      </c>
      <c r="X2255">
        <v>0</v>
      </c>
      <c r="Y2255">
        <v>0</v>
      </c>
      <c r="Z2255">
        <v>0</v>
      </c>
      <c r="AA2255">
        <v>0</v>
      </c>
      <c r="AB2255">
        <v>0</v>
      </c>
      <c r="AC2255">
        <v>0</v>
      </c>
      <c r="AD2255">
        <v>0</v>
      </c>
      <c r="AJ2255" cm="1">
        <f t="array" ref="AJ2255">IF(OR(COUNTIF(R2255,$AZ$2:$AZ$19)),0,1)</f>
        <v>0</v>
      </c>
      <c r="AK2255" cm="1">
        <f t="array" ref="AK2255">IF(OR(COUNTIF(S2255,$AZ$2:$AZ$19)),0,1)</f>
        <v>0</v>
      </c>
      <c r="AL2255" cm="1">
        <f t="array" ref="AL2255">IF(OR(COUNTIF(T2255,$AZ$2:$AZ$19)),0,1)</f>
        <v>0</v>
      </c>
      <c r="AM2255" cm="1">
        <f t="array" ref="AM2255">IF(OR(COUNTIF(U2255,$AZ$2:$AZ$19)),0,1)</f>
        <v>0</v>
      </c>
      <c r="AN2255" cm="1">
        <f t="array" ref="AN2255">IF(OR(COUNTIF(V2255,$AZ$2:$AZ$19)),0,1)</f>
        <v>0</v>
      </c>
      <c r="AO2255" cm="1">
        <f t="array" ref="AO2255">IF(OR(COUNTIF(W2255,$AZ$2:$AZ$19)),0,1)</f>
        <v>0</v>
      </c>
      <c r="AP2255" cm="1">
        <f t="array" ref="AP2255">IF(OR(COUNTIF(X2255,$AZ$2:$AZ$19)),0,1)</f>
        <v>0</v>
      </c>
      <c r="AQ2255" cm="1">
        <f t="array" ref="AQ2255">IF(OR(COUNTIF(Y2255,$AZ$2:$AZ$19)),0,1)</f>
        <v>0</v>
      </c>
      <c r="AR2255" cm="1">
        <f t="array" ref="AR2255">IF(OR(COUNTIF(Z2255,$AZ$2:$AZ$19)),0,1)</f>
        <v>0</v>
      </c>
      <c r="AS2255" cm="1">
        <f t="array" ref="AS2255">IF(OR(COUNTIF(AA2255,$AZ$2:$AZ$19)),0,1)</f>
        <v>0</v>
      </c>
      <c r="AT2255" cm="1">
        <f t="array" ref="AT2255">IF(OR(COUNTIF(AB2255,$AZ$2:$AZ$19)),0,1)</f>
        <v>0</v>
      </c>
      <c r="AU2255" cm="1">
        <f t="array" ref="AU2255">IF(OR(COUNTIF(AC2255,$AZ$2:$AZ$19)),0,1)</f>
        <v>0</v>
      </c>
      <c r="AV2255" cm="1">
        <f t="array" ref="AV2255">IF(OR(COUNTIF(AD2255,$AZ$2:$AZ$19)),0,1)</f>
        <v>0</v>
      </c>
      <c r="AX2255">
        <f t="shared" ref="AX2255:AX2318" si="40">SUM(AJ2255:AV2255)</f>
        <v>0</v>
      </c>
    </row>
    <row r="2256" spans="1:50" x14ac:dyDescent="0.3">
      <c r="A2256" s="88" t="str" cm="1">
        <f t="array" ref="A2256">IF(AX2256&gt;0,'Licensee Info'!$A$2:$A$2,"#N/A")</f>
        <v>#N/A</v>
      </c>
      <c r="B2256" s="88" t="str">
        <f>'Cover Sheet'!$A$3</f>
        <v>[insert AFS Reporting Period]</v>
      </c>
      <c r="C2256" s="88" t="str">
        <f>'Cover Sheet'!$D$3</f>
        <v>[insert all medical and adult-use license record numbers covered by this AFS]</v>
      </c>
      <c r="D2256" s="88" t="str">
        <f>'Cover Sheet'!$A$6</f>
        <v>[insert name of firm]</v>
      </c>
      <c r="E2256" s="88" t="str">
        <f>'Cover Sheet'!$B$6</f>
        <v>[insert CPA name]</v>
      </c>
      <c r="F2256" s="88" t="str">
        <f>'Cover Sheet'!$B$8</f>
        <v>[insert CPA license number]</v>
      </c>
      <c r="G2256" s="88" t="str">
        <f>'Cover Sheet'!$D$6</f>
        <v>[insert direct email address]</v>
      </c>
      <c r="H2256" s="88" t="str">
        <f>'Cover Sheet'!$D$8</f>
        <v>[insert direct phone number]</v>
      </c>
      <c r="I2256" s="88" t="str">
        <f>'Cover Sheet'!$D$10</f>
        <v>[insert firm mailing address]</v>
      </c>
      <c r="J2256" s="88" t="str">
        <f>'Licensee Info'!$E$2</f>
        <v>Report not attested to correctly</v>
      </c>
      <c r="K2256" s="91" t="s">
        <v>311</v>
      </c>
      <c r="L2256" s="91">
        <v>1</v>
      </c>
      <c r="M2256" s="91">
        <v>1</v>
      </c>
      <c r="N2256" s="91">
        <v>12</v>
      </c>
      <c r="O2256" s="91"/>
      <c r="P2256" s="91"/>
      <c r="Q2256" s="91"/>
      <c r="R2256" s="91">
        <v>0</v>
      </c>
      <c r="S2256" s="91">
        <v>0</v>
      </c>
      <c r="T2256" s="91">
        <v>0</v>
      </c>
      <c r="U2256" s="91">
        <v>0</v>
      </c>
      <c r="V2256" s="91">
        <v>0</v>
      </c>
      <c r="W2256" s="91">
        <v>0</v>
      </c>
      <c r="X2256" s="91">
        <v>0</v>
      </c>
      <c r="Y2256" s="91">
        <v>0</v>
      </c>
      <c r="Z2256" s="91">
        <v>0</v>
      </c>
      <c r="AA2256" s="91">
        <v>0</v>
      </c>
      <c r="AB2256" s="91">
        <v>0</v>
      </c>
      <c r="AC2256" s="91">
        <v>0</v>
      </c>
      <c r="AD2256" s="91">
        <v>0</v>
      </c>
      <c r="AE2256" s="91"/>
      <c r="AF2256" s="91"/>
      <c r="AG2256" s="91"/>
      <c r="AH2256" s="91"/>
      <c r="AJ2256" cm="1">
        <f t="array" ref="AJ2256">IF(OR(COUNTIF(R2256,$AZ$2:$AZ$19)),0,1)</f>
        <v>0</v>
      </c>
      <c r="AK2256" cm="1">
        <f t="array" ref="AK2256">IF(OR(COUNTIF(S2256,$AZ$2:$AZ$19)),0,1)</f>
        <v>0</v>
      </c>
      <c r="AL2256" cm="1">
        <f t="array" ref="AL2256">IF(OR(COUNTIF(T2256,$AZ$2:$AZ$19)),0,1)</f>
        <v>0</v>
      </c>
      <c r="AM2256" cm="1">
        <f t="array" ref="AM2256">IF(OR(COUNTIF(U2256,$AZ$2:$AZ$19)),0,1)</f>
        <v>0</v>
      </c>
      <c r="AN2256" cm="1">
        <f t="array" ref="AN2256">IF(OR(COUNTIF(V2256,$AZ$2:$AZ$19)),0,1)</f>
        <v>0</v>
      </c>
      <c r="AO2256" cm="1">
        <f t="array" ref="AO2256">IF(OR(COUNTIF(W2256,$AZ$2:$AZ$19)),0,1)</f>
        <v>0</v>
      </c>
      <c r="AP2256" cm="1">
        <f t="array" ref="AP2256">IF(OR(COUNTIF(X2256,$AZ$2:$AZ$19)),0,1)</f>
        <v>0</v>
      </c>
      <c r="AQ2256" cm="1">
        <f t="array" ref="AQ2256">IF(OR(COUNTIF(Y2256,$AZ$2:$AZ$19)),0,1)</f>
        <v>0</v>
      </c>
      <c r="AR2256" cm="1">
        <f t="array" ref="AR2256">IF(OR(COUNTIF(Z2256,$AZ$2:$AZ$19)),0,1)</f>
        <v>0</v>
      </c>
      <c r="AS2256" cm="1">
        <f t="array" ref="AS2256">IF(OR(COUNTIF(AA2256,$AZ$2:$AZ$19)),0,1)</f>
        <v>0</v>
      </c>
      <c r="AT2256" cm="1">
        <f t="array" ref="AT2256">IF(OR(COUNTIF(AB2256,$AZ$2:$AZ$19)),0,1)</f>
        <v>0</v>
      </c>
      <c r="AU2256" cm="1">
        <f t="array" ref="AU2256">IF(OR(COUNTIF(AC2256,$AZ$2:$AZ$19)),0,1)</f>
        <v>0</v>
      </c>
      <c r="AV2256" cm="1">
        <f t="array" ref="AV2256">IF(OR(COUNTIF(AD2256,$AZ$2:$AZ$19)),0,1)</f>
        <v>0</v>
      </c>
      <c r="AX2256">
        <f t="shared" si="40"/>
        <v>0</v>
      </c>
    </row>
    <row r="2257" spans="1:50" x14ac:dyDescent="0.3">
      <c r="A2257" s="92" t="str" cm="1">
        <f t="array" ref="A2257">IF(AX2257&gt;0,'Licensee Info'!$A$2:$A$2,"#N/A")</f>
        <v>#N/A</v>
      </c>
      <c r="B2257" s="88" t="str">
        <f>'Cover Sheet'!$A$3</f>
        <v>[insert AFS Reporting Period]</v>
      </c>
      <c r="C2257" s="88" t="str">
        <f>'Cover Sheet'!$D$3</f>
        <v>[insert all medical and adult-use license record numbers covered by this AFS]</v>
      </c>
      <c r="D2257" s="88" t="str">
        <f>'Cover Sheet'!$A$6</f>
        <v>[insert name of firm]</v>
      </c>
      <c r="E2257" s="88" t="str">
        <f>'Cover Sheet'!$B$6</f>
        <v>[insert CPA name]</v>
      </c>
      <c r="F2257" s="88" t="str">
        <f>'Cover Sheet'!$B$8</f>
        <v>[insert CPA license number]</v>
      </c>
      <c r="G2257" s="88" t="str">
        <f>'Cover Sheet'!$D$6</f>
        <v>[insert direct email address]</v>
      </c>
      <c r="H2257" s="88" t="str">
        <f>'Cover Sheet'!$D$8</f>
        <v>[insert direct phone number]</v>
      </c>
      <c r="I2257" s="88" t="str">
        <f>'Cover Sheet'!$D$10</f>
        <v>[insert firm mailing address]</v>
      </c>
      <c r="J2257" s="88" t="str">
        <f>'Licensee Info'!$E$2</f>
        <v>Report not attested to correctly</v>
      </c>
      <c r="K2257" t="s">
        <v>311</v>
      </c>
      <c r="L2257">
        <v>1</v>
      </c>
      <c r="M2257">
        <v>1</v>
      </c>
      <c r="N2257">
        <v>13</v>
      </c>
      <c r="R2257">
        <v>0</v>
      </c>
      <c r="S2257">
        <v>0</v>
      </c>
      <c r="T2257">
        <v>0</v>
      </c>
      <c r="U2257">
        <v>0</v>
      </c>
      <c r="V2257">
        <v>0</v>
      </c>
      <c r="W2257">
        <v>0</v>
      </c>
      <c r="X2257">
        <v>0</v>
      </c>
      <c r="Y2257">
        <v>0</v>
      </c>
      <c r="Z2257">
        <v>0</v>
      </c>
      <c r="AA2257">
        <v>0</v>
      </c>
      <c r="AB2257">
        <v>0</v>
      </c>
      <c r="AC2257">
        <v>0</v>
      </c>
      <c r="AD2257">
        <v>0</v>
      </c>
      <c r="AJ2257" cm="1">
        <f t="array" ref="AJ2257">IF(OR(COUNTIF(R2257,$AZ$2:$AZ$19)),0,1)</f>
        <v>0</v>
      </c>
      <c r="AK2257" cm="1">
        <f t="array" ref="AK2257">IF(OR(COUNTIF(S2257,$AZ$2:$AZ$19)),0,1)</f>
        <v>0</v>
      </c>
      <c r="AL2257" cm="1">
        <f t="array" ref="AL2257">IF(OR(COUNTIF(T2257,$AZ$2:$AZ$19)),0,1)</f>
        <v>0</v>
      </c>
      <c r="AM2257" cm="1">
        <f t="array" ref="AM2257">IF(OR(COUNTIF(U2257,$AZ$2:$AZ$19)),0,1)</f>
        <v>0</v>
      </c>
      <c r="AN2257" cm="1">
        <f t="array" ref="AN2257">IF(OR(COUNTIF(V2257,$AZ$2:$AZ$19)),0,1)</f>
        <v>0</v>
      </c>
      <c r="AO2257" cm="1">
        <f t="array" ref="AO2257">IF(OR(COUNTIF(W2257,$AZ$2:$AZ$19)),0,1)</f>
        <v>0</v>
      </c>
      <c r="AP2257" cm="1">
        <f t="array" ref="AP2257">IF(OR(COUNTIF(X2257,$AZ$2:$AZ$19)),0,1)</f>
        <v>0</v>
      </c>
      <c r="AQ2257" cm="1">
        <f t="array" ref="AQ2257">IF(OR(COUNTIF(Y2257,$AZ$2:$AZ$19)),0,1)</f>
        <v>0</v>
      </c>
      <c r="AR2257" cm="1">
        <f t="array" ref="AR2257">IF(OR(COUNTIF(Z2257,$AZ$2:$AZ$19)),0,1)</f>
        <v>0</v>
      </c>
      <c r="AS2257" cm="1">
        <f t="array" ref="AS2257">IF(OR(COUNTIF(AA2257,$AZ$2:$AZ$19)),0,1)</f>
        <v>0</v>
      </c>
      <c r="AT2257" cm="1">
        <f t="array" ref="AT2257">IF(OR(COUNTIF(AB2257,$AZ$2:$AZ$19)),0,1)</f>
        <v>0</v>
      </c>
      <c r="AU2257" cm="1">
        <f t="array" ref="AU2257">IF(OR(COUNTIF(AC2257,$AZ$2:$AZ$19)),0,1)</f>
        <v>0</v>
      </c>
      <c r="AV2257" cm="1">
        <f t="array" ref="AV2257">IF(OR(COUNTIF(AD2257,$AZ$2:$AZ$19)),0,1)</f>
        <v>0</v>
      </c>
      <c r="AX2257">
        <f t="shared" si="40"/>
        <v>0</v>
      </c>
    </row>
    <row r="2258" spans="1:50" x14ac:dyDescent="0.3">
      <c r="A2258" s="88" t="str" cm="1">
        <f t="array" ref="A2258">IF(AX2258&gt;0,'Licensee Info'!$A$2:$A$2,"#N/A")</f>
        <v>#N/A</v>
      </c>
      <c r="B2258" s="88" t="str">
        <f>'Cover Sheet'!$A$3</f>
        <v>[insert AFS Reporting Period]</v>
      </c>
      <c r="C2258" s="88" t="str">
        <f>'Cover Sheet'!$D$3</f>
        <v>[insert all medical and adult-use license record numbers covered by this AFS]</v>
      </c>
      <c r="D2258" s="88" t="str">
        <f>'Cover Sheet'!$A$6</f>
        <v>[insert name of firm]</v>
      </c>
      <c r="E2258" s="88" t="str">
        <f>'Cover Sheet'!$B$6</f>
        <v>[insert CPA name]</v>
      </c>
      <c r="F2258" s="88" t="str">
        <f>'Cover Sheet'!$B$8</f>
        <v>[insert CPA license number]</v>
      </c>
      <c r="G2258" s="88" t="str">
        <f>'Cover Sheet'!$D$6</f>
        <v>[insert direct email address]</v>
      </c>
      <c r="H2258" s="88" t="str">
        <f>'Cover Sheet'!$D$8</f>
        <v>[insert direct phone number]</v>
      </c>
      <c r="I2258" s="88" t="str">
        <f>'Cover Sheet'!$D$10</f>
        <v>[insert firm mailing address]</v>
      </c>
      <c r="J2258" s="88" t="str">
        <f>'Licensee Info'!$E$2</f>
        <v>Report not attested to correctly</v>
      </c>
      <c r="K2258" s="91" t="s">
        <v>311</v>
      </c>
      <c r="L2258" s="91">
        <v>1</v>
      </c>
      <c r="M2258" s="91">
        <v>1</v>
      </c>
      <c r="N2258" s="91">
        <v>14</v>
      </c>
      <c r="O2258" s="91"/>
      <c r="P2258" s="91"/>
      <c r="Q2258" s="91"/>
      <c r="R2258" s="91">
        <v>0</v>
      </c>
      <c r="S2258" s="91">
        <v>0</v>
      </c>
      <c r="T2258" s="91">
        <v>0</v>
      </c>
      <c r="U2258" s="91">
        <v>0</v>
      </c>
      <c r="V2258" s="91">
        <v>0</v>
      </c>
      <c r="W2258" s="91">
        <v>0</v>
      </c>
      <c r="X2258" s="91">
        <v>0</v>
      </c>
      <c r="Y2258" s="91">
        <v>0</v>
      </c>
      <c r="Z2258" s="91">
        <v>0</v>
      </c>
      <c r="AA2258" s="91">
        <v>0</v>
      </c>
      <c r="AB2258" s="91">
        <v>0</v>
      </c>
      <c r="AC2258" s="91">
        <v>0</v>
      </c>
      <c r="AD2258" s="91">
        <v>0</v>
      </c>
      <c r="AE2258" s="91"/>
      <c r="AF2258" s="91"/>
      <c r="AG2258" s="91"/>
      <c r="AH2258" s="91"/>
      <c r="AJ2258" cm="1">
        <f t="array" ref="AJ2258">IF(OR(COUNTIF(R2258,$AZ$2:$AZ$19)),0,1)</f>
        <v>0</v>
      </c>
      <c r="AK2258" cm="1">
        <f t="array" ref="AK2258">IF(OR(COUNTIF(S2258,$AZ$2:$AZ$19)),0,1)</f>
        <v>0</v>
      </c>
      <c r="AL2258" cm="1">
        <f t="array" ref="AL2258">IF(OR(COUNTIF(T2258,$AZ$2:$AZ$19)),0,1)</f>
        <v>0</v>
      </c>
      <c r="AM2258" cm="1">
        <f t="array" ref="AM2258">IF(OR(COUNTIF(U2258,$AZ$2:$AZ$19)),0,1)</f>
        <v>0</v>
      </c>
      <c r="AN2258" cm="1">
        <f t="array" ref="AN2258">IF(OR(COUNTIF(V2258,$AZ$2:$AZ$19)),0,1)</f>
        <v>0</v>
      </c>
      <c r="AO2258" cm="1">
        <f t="array" ref="AO2258">IF(OR(COUNTIF(W2258,$AZ$2:$AZ$19)),0,1)</f>
        <v>0</v>
      </c>
      <c r="AP2258" cm="1">
        <f t="array" ref="AP2258">IF(OR(COUNTIF(X2258,$AZ$2:$AZ$19)),0,1)</f>
        <v>0</v>
      </c>
      <c r="AQ2258" cm="1">
        <f t="array" ref="AQ2258">IF(OR(COUNTIF(Y2258,$AZ$2:$AZ$19)),0,1)</f>
        <v>0</v>
      </c>
      <c r="AR2258" cm="1">
        <f t="array" ref="AR2258">IF(OR(COUNTIF(Z2258,$AZ$2:$AZ$19)),0,1)</f>
        <v>0</v>
      </c>
      <c r="AS2258" cm="1">
        <f t="array" ref="AS2258">IF(OR(COUNTIF(AA2258,$AZ$2:$AZ$19)),0,1)</f>
        <v>0</v>
      </c>
      <c r="AT2258" cm="1">
        <f t="array" ref="AT2258">IF(OR(COUNTIF(AB2258,$AZ$2:$AZ$19)),0,1)</f>
        <v>0</v>
      </c>
      <c r="AU2258" cm="1">
        <f t="array" ref="AU2258">IF(OR(COUNTIF(AC2258,$AZ$2:$AZ$19)),0,1)</f>
        <v>0</v>
      </c>
      <c r="AV2258" cm="1">
        <f t="array" ref="AV2258">IF(OR(COUNTIF(AD2258,$AZ$2:$AZ$19)),0,1)</f>
        <v>0</v>
      </c>
      <c r="AX2258">
        <f t="shared" si="40"/>
        <v>0</v>
      </c>
    </row>
    <row r="2259" spans="1:50" x14ac:dyDescent="0.3">
      <c r="A2259" s="92" t="str" cm="1">
        <f t="array" ref="A2259">IF(AX2259&gt;0,'Licensee Info'!$A$2:$A$2,"#N/A")</f>
        <v>#N/A</v>
      </c>
      <c r="B2259" s="88" t="str">
        <f>'Cover Sheet'!$A$3</f>
        <v>[insert AFS Reporting Period]</v>
      </c>
      <c r="C2259" s="88" t="str">
        <f>'Cover Sheet'!$D$3</f>
        <v>[insert all medical and adult-use license record numbers covered by this AFS]</v>
      </c>
      <c r="D2259" s="88" t="str">
        <f>'Cover Sheet'!$A$6</f>
        <v>[insert name of firm]</v>
      </c>
      <c r="E2259" s="88" t="str">
        <f>'Cover Sheet'!$B$6</f>
        <v>[insert CPA name]</v>
      </c>
      <c r="F2259" s="88" t="str">
        <f>'Cover Sheet'!$B$8</f>
        <v>[insert CPA license number]</v>
      </c>
      <c r="G2259" s="88" t="str">
        <f>'Cover Sheet'!$D$6</f>
        <v>[insert direct email address]</v>
      </c>
      <c r="H2259" s="88" t="str">
        <f>'Cover Sheet'!$D$8</f>
        <v>[insert direct phone number]</v>
      </c>
      <c r="I2259" s="88" t="str">
        <f>'Cover Sheet'!$D$10</f>
        <v>[insert firm mailing address]</v>
      </c>
      <c r="J2259" s="88" t="str">
        <f>'Licensee Info'!$E$2</f>
        <v>Report not attested to correctly</v>
      </c>
      <c r="K2259" t="s">
        <v>311</v>
      </c>
      <c r="L2259">
        <v>1</v>
      </c>
      <c r="M2259">
        <v>1</v>
      </c>
      <c r="N2259">
        <v>15</v>
      </c>
      <c r="R2259">
        <v>0</v>
      </c>
      <c r="S2259">
        <v>0</v>
      </c>
      <c r="T2259">
        <v>0</v>
      </c>
      <c r="U2259">
        <v>0</v>
      </c>
      <c r="V2259">
        <v>0</v>
      </c>
      <c r="W2259">
        <v>0</v>
      </c>
      <c r="X2259">
        <v>0</v>
      </c>
      <c r="Y2259">
        <v>0</v>
      </c>
      <c r="Z2259">
        <v>0</v>
      </c>
      <c r="AA2259">
        <v>0</v>
      </c>
      <c r="AB2259">
        <v>0</v>
      </c>
      <c r="AC2259">
        <v>0</v>
      </c>
      <c r="AD2259">
        <v>0</v>
      </c>
      <c r="AJ2259" cm="1">
        <f t="array" ref="AJ2259">IF(OR(COUNTIF(R2259,$AZ$2:$AZ$19)),0,1)</f>
        <v>0</v>
      </c>
      <c r="AK2259" cm="1">
        <f t="array" ref="AK2259">IF(OR(COUNTIF(S2259,$AZ$2:$AZ$19)),0,1)</f>
        <v>0</v>
      </c>
      <c r="AL2259" cm="1">
        <f t="array" ref="AL2259">IF(OR(COUNTIF(T2259,$AZ$2:$AZ$19)),0,1)</f>
        <v>0</v>
      </c>
      <c r="AM2259" cm="1">
        <f t="array" ref="AM2259">IF(OR(COUNTIF(U2259,$AZ$2:$AZ$19)),0,1)</f>
        <v>0</v>
      </c>
      <c r="AN2259" cm="1">
        <f t="array" ref="AN2259">IF(OR(COUNTIF(V2259,$AZ$2:$AZ$19)),0,1)</f>
        <v>0</v>
      </c>
      <c r="AO2259" cm="1">
        <f t="array" ref="AO2259">IF(OR(COUNTIF(W2259,$AZ$2:$AZ$19)),0,1)</f>
        <v>0</v>
      </c>
      <c r="AP2259" cm="1">
        <f t="array" ref="AP2259">IF(OR(COUNTIF(X2259,$AZ$2:$AZ$19)),0,1)</f>
        <v>0</v>
      </c>
      <c r="AQ2259" cm="1">
        <f t="array" ref="AQ2259">IF(OR(COUNTIF(Y2259,$AZ$2:$AZ$19)),0,1)</f>
        <v>0</v>
      </c>
      <c r="AR2259" cm="1">
        <f t="array" ref="AR2259">IF(OR(COUNTIF(Z2259,$AZ$2:$AZ$19)),0,1)</f>
        <v>0</v>
      </c>
      <c r="AS2259" cm="1">
        <f t="array" ref="AS2259">IF(OR(COUNTIF(AA2259,$AZ$2:$AZ$19)),0,1)</f>
        <v>0</v>
      </c>
      <c r="AT2259" cm="1">
        <f t="array" ref="AT2259">IF(OR(COUNTIF(AB2259,$AZ$2:$AZ$19)),0,1)</f>
        <v>0</v>
      </c>
      <c r="AU2259" cm="1">
        <f t="array" ref="AU2259">IF(OR(COUNTIF(AC2259,$AZ$2:$AZ$19)),0,1)</f>
        <v>0</v>
      </c>
      <c r="AV2259" cm="1">
        <f t="array" ref="AV2259">IF(OR(COUNTIF(AD2259,$AZ$2:$AZ$19)),0,1)</f>
        <v>0</v>
      </c>
      <c r="AX2259">
        <f t="shared" si="40"/>
        <v>0</v>
      </c>
    </row>
    <row r="2260" spans="1:50" x14ac:dyDescent="0.3">
      <c r="A2260" s="88" t="str" cm="1">
        <f t="array" ref="A2260">IF(AX2260&gt;0,'Licensee Info'!$A$2:$A$2,"#N/A")</f>
        <v>#N/A</v>
      </c>
      <c r="B2260" s="88" t="str">
        <f>'Cover Sheet'!$A$3</f>
        <v>[insert AFS Reporting Period]</v>
      </c>
      <c r="C2260" s="88" t="str">
        <f>'Cover Sheet'!$D$3</f>
        <v>[insert all medical and adult-use license record numbers covered by this AFS]</v>
      </c>
      <c r="D2260" s="88" t="str">
        <f>'Cover Sheet'!$A$6</f>
        <v>[insert name of firm]</v>
      </c>
      <c r="E2260" s="88" t="str">
        <f>'Cover Sheet'!$B$6</f>
        <v>[insert CPA name]</v>
      </c>
      <c r="F2260" s="88" t="str">
        <f>'Cover Sheet'!$B$8</f>
        <v>[insert CPA license number]</v>
      </c>
      <c r="G2260" s="88" t="str">
        <f>'Cover Sheet'!$D$6</f>
        <v>[insert direct email address]</v>
      </c>
      <c r="H2260" s="88" t="str">
        <f>'Cover Sheet'!$D$8</f>
        <v>[insert direct phone number]</v>
      </c>
      <c r="I2260" s="88" t="str">
        <f>'Cover Sheet'!$D$10</f>
        <v>[insert firm mailing address]</v>
      </c>
      <c r="J2260" s="88" t="str">
        <f>'Licensee Info'!$E$2</f>
        <v>Report not attested to correctly</v>
      </c>
      <c r="K2260" s="91" t="s">
        <v>311</v>
      </c>
      <c r="L2260" s="91">
        <v>1</v>
      </c>
      <c r="M2260" s="91">
        <v>1</v>
      </c>
      <c r="N2260" s="91">
        <v>16</v>
      </c>
      <c r="O2260" s="91"/>
      <c r="P2260" s="91"/>
      <c r="Q2260" s="91"/>
      <c r="R2260" s="91">
        <v>0</v>
      </c>
      <c r="S2260" s="91">
        <v>0</v>
      </c>
      <c r="T2260" s="91">
        <v>0</v>
      </c>
      <c r="U2260" s="91">
        <v>0</v>
      </c>
      <c r="V2260" s="91">
        <v>0</v>
      </c>
      <c r="W2260" s="91">
        <v>0</v>
      </c>
      <c r="X2260" s="91">
        <v>0</v>
      </c>
      <c r="Y2260" s="91">
        <v>0</v>
      </c>
      <c r="Z2260" s="91">
        <v>0</v>
      </c>
      <c r="AA2260" s="91">
        <v>0</v>
      </c>
      <c r="AB2260" s="91">
        <v>0</v>
      </c>
      <c r="AC2260" s="91">
        <v>0</v>
      </c>
      <c r="AD2260" s="91">
        <v>0</v>
      </c>
      <c r="AE2260" s="91"/>
      <c r="AF2260" s="91"/>
      <c r="AG2260" s="91"/>
      <c r="AH2260" s="91"/>
      <c r="AJ2260" cm="1">
        <f t="array" ref="AJ2260">IF(OR(COUNTIF(R2260,$AZ$2:$AZ$19)),0,1)</f>
        <v>0</v>
      </c>
      <c r="AK2260" cm="1">
        <f t="array" ref="AK2260">IF(OR(COUNTIF(S2260,$AZ$2:$AZ$19)),0,1)</f>
        <v>0</v>
      </c>
      <c r="AL2260" cm="1">
        <f t="array" ref="AL2260">IF(OR(COUNTIF(T2260,$AZ$2:$AZ$19)),0,1)</f>
        <v>0</v>
      </c>
      <c r="AM2260" cm="1">
        <f t="array" ref="AM2260">IF(OR(COUNTIF(U2260,$AZ$2:$AZ$19)),0,1)</f>
        <v>0</v>
      </c>
      <c r="AN2260" cm="1">
        <f t="array" ref="AN2260">IF(OR(COUNTIF(V2260,$AZ$2:$AZ$19)),0,1)</f>
        <v>0</v>
      </c>
      <c r="AO2260" cm="1">
        <f t="array" ref="AO2260">IF(OR(COUNTIF(W2260,$AZ$2:$AZ$19)),0,1)</f>
        <v>0</v>
      </c>
      <c r="AP2260" cm="1">
        <f t="array" ref="AP2260">IF(OR(COUNTIF(X2260,$AZ$2:$AZ$19)),0,1)</f>
        <v>0</v>
      </c>
      <c r="AQ2260" cm="1">
        <f t="array" ref="AQ2260">IF(OR(COUNTIF(Y2260,$AZ$2:$AZ$19)),0,1)</f>
        <v>0</v>
      </c>
      <c r="AR2260" cm="1">
        <f t="array" ref="AR2260">IF(OR(COUNTIF(Z2260,$AZ$2:$AZ$19)),0,1)</f>
        <v>0</v>
      </c>
      <c r="AS2260" cm="1">
        <f t="array" ref="AS2260">IF(OR(COUNTIF(AA2260,$AZ$2:$AZ$19)),0,1)</f>
        <v>0</v>
      </c>
      <c r="AT2260" cm="1">
        <f t="array" ref="AT2260">IF(OR(COUNTIF(AB2260,$AZ$2:$AZ$19)),0,1)</f>
        <v>0</v>
      </c>
      <c r="AU2260" cm="1">
        <f t="array" ref="AU2260">IF(OR(COUNTIF(AC2260,$AZ$2:$AZ$19)),0,1)</f>
        <v>0</v>
      </c>
      <c r="AV2260" cm="1">
        <f t="array" ref="AV2260">IF(OR(COUNTIF(AD2260,$AZ$2:$AZ$19)),0,1)</f>
        <v>0</v>
      </c>
      <c r="AX2260">
        <f t="shared" si="40"/>
        <v>0</v>
      </c>
    </row>
    <row r="2261" spans="1:50" x14ac:dyDescent="0.3">
      <c r="A2261" s="92" t="str" cm="1">
        <f t="array" ref="A2261">IF(AX2261&gt;0,'Licensee Info'!$A$2:$A$2,"#N/A")</f>
        <v>#N/A</v>
      </c>
      <c r="B2261" s="88" t="str">
        <f>'Cover Sheet'!$A$3</f>
        <v>[insert AFS Reporting Period]</v>
      </c>
      <c r="C2261" s="88" t="str">
        <f>'Cover Sheet'!$D$3</f>
        <v>[insert all medical and adult-use license record numbers covered by this AFS]</v>
      </c>
      <c r="D2261" s="88" t="str">
        <f>'Cover Sheet'!$A$6</f>
        <v>[insert name of firm]</v>
      </c>
      <c r="E2261" s="88" t="str">
        <f>'Cover Sheet'!$B$6</f>
        <v>[insert CPA name]</v>
      </c>
      <c r="F2261" s="88" t="str">
        <f>'Cover Sheet'!$B$8</f>
        <v>[insert CPA license number]</v>
      </c>
      <c r="G2261" s="88" t="str">
        <f>'Cover Sheet'!$D$6</f>
        <v>[insert direct email address]</v>
      </c>
      <c r="H2261" s="88" t="str">
        <f>'Cover Sheet'!$D$8</f>
        <v>[insert direct phone number]</v>
      </c>
      <c r="I2261" s="88" t="str">
        <f>'Cover Sheet'!$D$10</f>
        <v>[insert firm mailing address]</v>
      </c>
      <c r="J2261" s="88" t="str">
        <f>'Licensee Info'!$E$2</f>
        <v>Report not attested to correctly</v>
      </c>
      <c r="K2261" t="s">
        <v>311</v>
      </c>
      <c r="L2261">
        <v>1</v>
      </c>
      <c r="M2261">
        <v>1</v>
      </c>
      <c r="N2261">
        <v>17</v>
      </c>
      <c r="R2261">
        <v>0</v>
      </c>
      <c r="S2261">
        <v>0</v>
      </c>
      <c r="T2261">
        <v>0</v>
      </c>
      <c r="U2261">
        <v>0</v>
      </c>
      <c r="V2261">
        <v>0</v>
      </c>
      <c r="W2261">
        <v>0</v>
      </c>
      <c r="X2261">
        <v>0</v>
      </c>
      <c r="Y2261">
        <v>0</v>
      </c>
      <c r="Z2261">
        <v>0</v>
      </c>
      <c r="AA2261">
        <v>0</v>
      </c>
      <c r="AB2261">
        <v>0</v>
      </c>
      <c r="AC2261">
        <v>0</v>
      </c>
      <c r="AD2261">
        <v>0</v>
      </c>
      <c r="AJ2261" cm="1">
        <f t="array" ref="AJ2261">IF(OR(COUNTIF(R2261,$AZ$2:$AZ$19)),0,1)</f>
        <v>0</v>
      </c>
      <c r="AK2261" cm="1">
        <f t="array" ref="AK2261">IF(OR(COUNTIF(S2261,$AZ$2:$AZ$19)),0,1)</f>
        <v>0</v>
      </c>
      <c r="AL2261" cm="1">
        <f t="array" ref="AL2261">IF(OR(COUNTIF(T2261,$AZ$2:$AZ$19)),0,1)</f>
        <v>0</v>
      </c>
      <c r="AM2261" cm="1">
        <f t="array" ref="AM2261">IF(OR(COUNTIF(U2261,$AZ$2:$AZ$19)),0,1)</f>
        <v>0</v>
      </c>
      <c r="AN2261" cm="1">
        <f t="array" ref="AN2261">IF(OR(COUNTIF(V2261,$AZ$2:$AZ$19)),0,1)</f>
        <v>0</v>
      </c>
      <c r="AO2261" cm="1">
        <f t="array" ref="AO2261">IF(OR(COUNTIF(W2261,$AZ$2:$AZ$19)),0,1)</f>
        <v>0</v>
      </c>
      <c r="AP2261" cm="1">
        <f t="array" ref="AP2261">IF(OR(COUNTIF(X2261,$AZ$2:$AZ$19)),0,1)</f>
        <v>0</v>
      </c>
      <c r="AQ2261" cm="1">
        <f t="array" ref="AQ2261">IF(OR(COUNTIF(Y2261,$AZ$2:$AZ$19)),0,1)</f>
        <v>0</v>
      </c>
      <c r="AR2261" cm="1">
        <f t="array" ref="AR2261">IF(OR(COUNTIF(Z2261,$AZ$2:$AZ$19)),0,1)</f>
        <v>0</v>
      </c>
      <c r="AS2261" cm="1">
        <f t="array" ref="AS2261">IF(OR(COUNTIF(AA2261,$AZ$2:$AZ$19)),0,1)</f>
        <v>0</v>
      </c>
      <c r="AT2261" cm="1">
        <f t="array" ref="AT2261">IF(OR(COUNTIF(AB2261,$AZ$2:$AZ$19)),0,1)</f>
        <v>0</v>
      </c>
      <c r="AU2261" cm="1">
        <f t="array" ref="AU2261">IF(OR(COUNTIF(AC2261,$AZ$2:$AZ$19)),0,1)</f>
        <v>0</v>
      </c>
      <c r="AV2261" cm="1">
        <f t="array" ref="AV2261">IF(OR(COUNTIF(AD2261,$AZ$2:$AZ$19)),0,1)</f>
        <v>0</v>
      </c>
      <c r="AX2261">
        <f t="shared" si="40"/>
        <v>0</v>
      </c>
    </row>
    <row r="2262" spans="1:50" x14ac:dyDescent="0.3">
      <c r="A2262" s="88" t="str" cm="1">
        <f t="array" ref="A2262">IF(AX2262&gt;0,'Licensee Info'!$A$2:$A$2,"#N/A")</f>
        <v>#N/A</v>
      </c>
      <c r="B2262" s="88" t="str">
        <f>'Cover Sheet'!$A$3</f>
        <v>[insert AFS Reporting Period]</v>
      </c>
      <c r="C2262" s="88" t="str">
        <f>'Cover Sheet'!$D$3</f>
        <v>[insert all medical and adult-use license record numbers covered by this AFS]</v>
      </c>
      <c r="D2262" s="88" t="str">
        <f>'Cover Sheet'!$A$6</f>
        <v>[insert name of firm]</v>
      </c>
      <c r="E2262" s="88" t="str">
        <f>'Cover Sheet'!$B$6</f>
        <v>[insert CPA name]</v>
      </c>
      <c r="F2262" s="88" t="str">
        <f>'Cover Sheet'!$B$8</f>
        <v>[insert CPA license number]</v>
      </c>
      <c r="G2262" s="88" t="str">
        <f>'Cover Sheet'!$D$6</f>
        <v>[insert direct email address]</v>
      </c>
      <c r="H2262" s="88" t="str">
        <f>'Cover Sheet'!$D$8</f>
        <v>[insert direct phone number]</v>
      </c>
      <c r="I2262" s="88" t="str">
        <f>'Cover Sheet'!$D$10</f>
        <v>[insert firm mailing address]</v>
      </c>
      <c r="J2262" s="88" t="str">
        <f>'Licensee Info'!$E$2</f>
        <v>Report not attested to correctly</v>
      </c>
      <c r="K2262" s="91" t="s">
        <v>311</v>
      </c>
      <c r="L2262" s="91">
        <v>1</v>
      </c>
      <c r="M2262" s="91">
        <v>1</v>
      </c>
      <c r="N2262" s="91">
        <v>18</v>
      </c>
      <c r="O2262" s="91"/>
      <c r="P2262" s="91"/>
      <c r="Q2262" s="91"/>
      <c r="R2262" s="91">
        <v>0</v>
      </c>
      <c r="S2262" s="91">
        <v>0</v>
      </c>
      <c r="T2262" s="91">
        <v>0</v>
      </c>
      <c r="U2262" s="91">
        <v>0</v>
      </c>
      <c r="V2262" s="91">
        <v>0</v>
      </c>
      <c r="W2262" s="91">
        <v>0</v>
      </c>
      <c r="X2262" s="91">
        <v>0</v>
      </c>
      <c r="Y2262" s="91">
        <v>0</v>
      </c>
      <c r="Z2262" s="91">
        <v>0</v>
      </c>
      <c r="AA2262" s="91">
        <v>0</v>
      </c>
      <c r="AB2262" s="91">
        <v>0</v>
      </c>
      <c r="AC2262" s="91">
        <v>0</v>
      </c>
      <c r="AD2262" s="91">
        <v>0</v>
      </c>
      <c r="AE2262" s="91"/>
      <c r="AF2262" s="91"/>
      <c r="AG2262" s="91"/>
      <c r="AH2262" s="91"/>
      <c r="AJ2262" cm="1">
        <f t="array" ref="AJ2262">IF(OR(COUNTIF(R2262,$AZ$2:$AZ$19)),0,1)</f>
        <v>0</v>
      </c>
      <c r="AK2262" cm="1">
        <f t="array" ref="AK2262">IF(OR(COUNTIF(S2262,$AZ$2:$AZ$19)),0,1)</f>
        <v>0</v>
      </c>
      <c r="AL2262" cm="1">
        <f t="array" ref="AL2262">IF(OR(COUNTIF(T2262,$AZ$2:$AZ$19)),0,1)</f>
        <v>0</v>
      </c>
      <c r="AM2262" cm="1">
        <f t="array" ref="AM2262">IF(OR(COUNTIF(U2262,$AZ$2:$AZ$19)),0,1)</f>
        <v>0</v>
      </c>
      <c r="AN2262" cm="1">
        <f t="array" ref="AN2262">IF(OR(COUNTIF(V2262,$AZ$2:$AZ$19)),0,1)</f>
        <v>0</v>
      </c>
      <c r="AO2262" cm="1">
        <f t="array" ref="AO2262">IF(OR(COUNTIF(W2262,$AZ$2:$AZ$19)),0,1)</f>
        <v>0</v>
      </c>
      <c r="AP2262" cm="1">
        <f t="array" ref="AP2262">IF(OR(COUNTIF(X2262,$AZ$2:$AZ$19)),0,1)</f>
        <v>0</v>
      </c>
      <c r="AQ2262" cm="1">
        <f t="array" ref="AQ2262">IF(OR(COUNTIF(Y2262,$AZ$2:$AZ$19)),0,1)</f>
        <v>0</v>
      </c>
      <c r="AR2262" cm="1">
        <f t="array" ref="AR2262">IF(OR(COUNTIF(Z2262,$AZ$2:$AZ$19)),0,1)</f>
        <v>0</v>
      </c>
      <c r="AS2262" cm="1">
        <f t="array" ref="AS2262">IF(OR(COUNTIF(AA2262,$AZ$2:$AZ$19)),0,1)</f>
        <v>0</v>
      </c>
      <c r="AT2262" cm="1">
        <f t="array" ref="AT2262">IF(OR(COUNTIF(AB2262,$AZ$2:$AZ$19)),0,1)</f>
        <v>0</v>
      </c>
      <c r="AU2262" cm="1">
        <f t="array" ref="AU2262">IF(OR(COUNTIF(AC2262,$AZ$2:$AZ$19)),0,1)</f>
        <v>0</v>
      </c>
      <c r="AV2262" cm="1">
        <f t="array" ref="AV2262">IF(OR(COUNTIF(AD2262,$AZ$2:$AZ$19)),0,1)</f>
        <v>0</v>
      </c>
      <c r="AX2262">
        <f t="shared" si="40"/>
        <v>0</v>
      </c>
    </row>
    <row r="2263" spans="1:50" x14ac:dyDescent="0.3">
      <c r="A2263" s="92" t="str" cm="1">
        <f t="array" ref="A2263">IF(AX2263&gt;0,'Licensee Info'!$A$2:$A$2,"#N/A")</f>
        <v>#N/A</v>
      </c>
      <c r="B2263" s="88" t="str">
        <f>'Cover Sheet'!$A$3</f>
        <v>[insert AFS Reporting Period]</v>
      </c>
      <c r="C2263" s="88" t="str">
        <f>'Cover Sheet'!$D$3</f>
        <v>[insert all medical and adult-use license record numbers covered by this AFS]</v>
      </c>
      <c r="D2263" s="88" t="str">
        <f>'Cover Sheet'!$A$6</f>
        <v>[insert name of firm]</v>
      </c>
      <c r="E2263" s="88" t="str">
        <f>'Cover Sheet'!$B$6</f>
        <v>[insert CPA name]</v>
      </c>
      <c r="F2263" s="88" t="str">
        <f>'Cover Sheet'!$B$8</f>
        <v>[insert CPA license number]</v>
      </c>
      <c r="G2263" s="88" t="str">
        <f>'Cover Sheet'!$D$6</f>
        <v>[insert direct email address]</v>
      </c>
      <c r="H2263" s="88" t="str">
        <f>'Cover Sheet'!$D$8</f>
        <v>[insert direct phone number]</v>
      </c>
      <c r="I2263" s="88" t="str">
        <f>'Cover Sheet'!$D$10</f>
        <v>[insert firm mailing address]</v>
      </c>
      <c r="J2263" s="88" t="str">
        <f>'Licensee Info'!$E$2</f>
        <v>Report not attested to correctly</v>
      </c>
      <c r="K2263" t="s">
        <v>311</v>
      </c>
      <c r="L2263">
        <v>1</v>
      </c>
      <c r="M2263">
        <v>1</v>
      </c>
      <c r="N2263">
        <v>19</v>
      </c>
      <c r="R2263">
        <v>0</v>
      </c>
      <c r="S2263">
        <v>0</v>
      </c>
      <c r="T2263">
        <v>0</v>
      </c>
      <c r="U2263">
        <v>0</v>
      </c>
      <c r="V2263">
        <v>0</v>
      </c>
      <c r="W2263">
        <v>0</v>
      </c>
      <c r="X2263">
        <v>0</v>
      </c>
      <c r="Y2263">
        <v>0</v>
      </c>
      <c r="Z2263">
        <v>0</v>
      </c>
      <c r="AA2263">
        <v>0</v>
      </c>
      <c r="AB2263">
        <v>0</v>
      </c>
      <c r="AC2263">
        <v>0</v>
      </c>
      <c r="AD2263">
        <v>0</v>
      </c>
      <c r="AJ2263" cm="1">
        <f t="array" ref="AJ2263">IF(OR(COUNTIF(R2263,$AZ$2:$AZ$19)),0,1)</f>
        <v>0</v>
      </c>
      <c r="AK2263" cm="1">
        <f t="array" ref="AK2263">IF(OR(COUNTIF(S2263,$AZ$2:$AZ$19)),0,1)</f>
        <v>0</v>
      </c>
      <c r="AL2263" cm="1">
        <f t="array" ref="AL2263">IF(OR(COUNTIF(T2263,$AZ$2:$AZ$19)),0,1)</f>
        <v>0</v>
      </c>
      <c r="AM2263" cm="1">
        <f t="array" ref="AM2263">IF(OR(COUNTIF(U2263,$AZ$2:$AZ$19)),0,1)</f>
        <v>0</v>
      </c>
      <c r="AN2263" cm="1">
        <f t="array" ref="AN2263">IF(OR(COUNTIF(V2263,$AZ$2:$AZ$19)),0,1)</f>
        <v>0</v>
      </c>
      <c r="AO2263" cm="1">
        <f t="array" ref="AO2263">IF(OR(COUNTIF(W2263,$AZ$2:$AZ$19)),0,1)</f>
        <v>0</v>
      </c>
      <c r="AP2263" cm="1">
        <f t="array" ref="AP2263">IF(OR(COUNTIF(X2263,$AZ$2:$AZ$19)),0,1)</f>
        <v>0</v>
      </c>
      <c r="AQ2263" cm="1">
        <f t="array" ref="AQ2263">IF(OR(COUNTIF(Y2263,$AZ$2:$AZ$19)),0,1)</f>
        <v>0</v>
      </c>
      <c r="AR2263" cm="1">
        <f t="array" ref="AR2263">IF(OR(COUNTIF(Z2263,$AZ$2:$AZ$19)),0,1)</f>
        <v>0</v>
      </c>
      <c r="AS2263" cm="1">
        <f t="array" ref="AS2263">IF(OR(COUNTIF(AA2263,$AZ$2:$AZ$19)),0,1)</f>
        <v>0</v>
      </c>
      <c r="AT2263" cm="1">
        <f t="array" ref="AT2263">IF(OR(COUNTIF(AB2263,$AZ$2:$AZ$19)),0,1)</f>
        <v>0</v>
      </c>
      <c r="AU2263" cm="1">
        <f t="array" ref="AU2263">IF(OR(COUNTIF(AC2263,$AZ$2:$AZ$19)),0,1)</f>
        <v>0</v>
      </c>
      <c r="AV2263" cm="1">
        <f t="array" ref="AV2263">IF(OR(COUNTIF(AD2263,$AZ$2:$AZ$19)),0,1)</f>
        <v>0</v>
      </c>
      <c r="AX2263">
        <f t="shared" si="40"/>
        <v>0</v>
      </c>
    </row>
    <row r="2264" spans="1:50" x14ac:dyDescent="0.3">
      <c r="A2264" s="88" t="str" cm="1">
        <f t="array" ref="A2264">IF(AX2264&gt;0,'Licensee Info'!$A$2:$A$2,"#N/A")</f>
        <v>#N/A</v>
      </c>
      <c r="B2264" s="88" t="str">
        <f>'Cover Sheet'!$A$3</f>
        <v>[insert AFS Reporting Period]</v>
      </c>
      <c r="C2264" s="88" t="str">
        <f>'Cover Sheet'!$D$3</f>
        <v>[insert all medical and adult-use license record numbers covered by this AFS]</v>
      </c>
      <c r="D2264" s="88" t="str">
        <f>'Cover Sheet'!$A$6</f>
        <v>[insert name of firm]</v>
      </c>
      <c r="E2264" s="88" t="str">
        <f>'Cover Sheet'!$B$6</f>
        <v>[insert CPA name]</v>
      </c>
      <c r="F2264" s="88" t="str">
        <f>'Cover Sheet'!$B$8</f>
        <v>[insert CPA license number]</v>
      </c>
      <c r="G2264" s="88" t="str">
        <f>'Cover Sheet'!$D$6</f>
        <v>[insert direct email address]</v>
      </c>
      <c r="H2264" s="88" t="str">
        <f>'Cover Sheet'!$D$8</f>
        <v>[insert direct phone number]</v>
      </c>
      <c r="I2264" s="88" t="str">
        <f>'Cover Sheet'!$D$10</f>
        <v>[insert firm mailing address]</v>
      </c>
      <c r="J2264" s="88" t="str">
        <f>'Licensee Info'!$E$2</f>
        <v>Report not attested to correctly</v>
      </c>
      <c r="K2264" s="91" t="s">
        <v>311</v>
      </c>
      <c r="L2264" s="91">
        <v>1</v>
      </c>
      <c r="M2264" s="91">
        <v>1</v>
      </c>
      <c r="N2264" s="91">
        <v>20</v>
      </c>
      <c r="O2264" s="91"/>
      <c r="P2264" s="91"/>
      <c r="Q2264" s="91"/>
      <c r="R2264" s="91">
        <v>0</v>
      </c>
      <c r="S2264" s="91">
        <v>0</v>
      </c>
      <c r="T2264" s="91">
        <v>0</v>
      </c>
      <c r="U2264" s="91">
        <v>0</v>
      </c>
      <c r="V2264" s="91">
        <v>0</v>
      </c>
      <c r="W2264" s="91">
        <v>0</v>
      </c>
      <c r="X2264" s="91">
        <v>0</v>
      </c>
      <c r="Y2264" s="91">
        <v>0</v>
      </c>
      <c r="Z2264" s="91">
        <v>0</v>
      </c>
      <c r="AA2264" s="91">
        <v>0</v>
      </c>
      <c r="AB2264" s="91">
        <v>0</v>
      </c>
      <c r="AC2264" s="91">
        <v>0</v>
      </c>
      <c r="AD2264" s="91">
        <v>0</v>
      </c>
      <c r="AE2264" s="91"/>
      <c r="AF2264" s="91"/>
      <c r="AG2264" s="91"/>
      <c r="AH2264" s="91"/>
      <c r="AJ2264" cm="1">
        <f t="array" ref="AJ2264">IF(OR(COUNTIF(R2264,$AZ$2:$AZ$19)),0,1)</f>
        <v>0</v>
      </c>
      <c r="AK2264" cm="1">
        <f t="array" ref="AK2264">IF(OR(COUNTIF(S2264,$AZ$2:$AZ$19)),0,1)</f>
        <v>0</v>
      </c>
      <c r="AL2264" cm="1">
        <f t="array" ref="AL2264">IF(OR(COUNTIF(T2264,$AZ$2:$AZ$19)),0,1)</f>
        <v>0</v>
      </c>
      <c r="AM2264" cm="1">
        <f t="array" ref="AM2264">IF(OR(COUNTIF(U2264,$AZ$2:$AZ$19)),0,1)</f>
        <v>0</v>
      </c>
      <c r="AN2264" cm="1">
        <f t="array" ref="AN2264">IF(OR(COUNTIF(V2264,$AZ$2:$AZ$19)),0,1)</f>
        <v>0</v>
      </c>
      <c r="AO2264" cm="1">
        <f t="array" ref="AO2264">IF(OR(COUNTIF(W2264,$AZ$2:$AZ$19)),0,1)</f>
        <v>0</v>
      </c>
      <c r="AP2264" cm="1">
        <f t="array" ref="AP2264">IF(OR(COUNTIF(X2264,$AZ$2:$AZ$19)),0,1)</f>
        <v>0</v>
      </c>
      <c r="AQ2264" cm="1">
        <f t="array" ref="AQ2264">IF(OR(COUNTIF(Y2264,$AZ$2:$AZ$19)),0,1)</f>
        <v>0</v>
      </c>
      <c r="AR2264" cm="1">
        <f t="array" ref="AR2264">IF(OR(COUNTIF(Z2264,$AZ$2:$AZ$19)),0,1)</f>
        <v>0</v>
      </c>
      <c r="AS2264" cm="1">
        <f t="array" ref="AS2264">IF(OR(COUNTIF(AA2264,$AZ$2:$AZ$19)),0,1)</f>
        <v>0</v>
      </c>
      <c r="AT2264" cm="1">
        <f t="array" ref="AT2264">IF(OR(COUNTIF(AB2264,$AZ$2:$AZ$19)),0,1)</f>
        <v>0</v>
      </c>
      <c r="AU2264" cm="1">
        <f t="array" ref="AU2264">IF(OR(COUNTIF(AC2264,$AZ$2:$AZ$19)),0,1)</f>
        <v>0</v>
      </c>
      <c r="AV2264" cm="1">
        <f t="array" ref="AV2264">IF(OR(COUNTIF(AD2264,$AZ$2:$AZ$19)),0,1)</f>
        <v>0</v>
      </c>
      <c r="AX2264">
        <f t="shared" si="40"/>
        <v>0</v>
      </c>
    </row>
    <row r="2265" spans="1:50" x14ac:dyDescent="0.3">
      <c r="A2265" s="92" t="str" cm="1">
        <f t="array" ref="A2265">IF(AX2265&gt;0,'Licensee Info'!$A$2:$A$2,"#N/A")</f>
        <v>#N/A</v>
      </c>
      <c r="B2265" s="88" t="str">
        <f>'Cover Sheet'!$A$3</f>
        <v>[insert AFS Reporting Period]</v>
      </c>
      <c r="C2265" s="88" t="str">
        <f>'Cover Sheet'!$D$3</f>
        <v>[insert all medical and adult-use license record numbers covered by this AFS]</v>
      </c>
      <c r="D2265" s="88" t="str">
        <f>'Cover Sheet'!$A$6</f>
        <v>[insert name of firm]</v>
      </c>
      <c r="E2265" s="88" t="str">
        <f>'Cover Sheet'!$B$6</f>
        <v>[insert CPA name]</v>
      </c>
      <c r="F2265" s="88" t="str">
        <f>'Cover Sheet'!$B$8</f>
        <v>[insert CPA license number]</v>
      </c>
      <c r="G2265" s="88" t="str">
        <f>'Cover Sheet'!$D$6</f>
        <v>[insert direct email address]</v>
      </c>
      <c r="H2265" s="88" t="str">
        <f>'Cover Sheet'!$D$8</f>
        <v>[insert direct phone number]</v>
      </c>
      <c r="I2265" s="88" t="str">
        <f>'Cover Sheet'!$D$10</f>
        <v>[insert firm mailing address]</v>
      </c>
      <c r="J2265" s="88" t="str">
        <f>'Licensee Info'!$E$2</f>
        <v>Report not attested to correctly</v>
      </c>
      <c r="K2265" t="s">
        <v>311</v>
      </c>
      <c r="L2265">
        <v>1</v>
      </c>
      <c r="M2265">
        <v>1</v>
      </c>
      <c r="N2265">
        <v>21</v>
      </c>
      <c r="R2265">
        <v>0</v>
      </c>
      <c r="S2265">
        <v>0</v>
      </c>
      <c r="T2265">
        <v>0</v>
      </c>
      <c r="U2265">
        <v>0</v>
      </c>
      <c r="V2265">
        <v>0</v>
      </c>
      <c r="W2265">
        <v>0</v>
      </c>
      <c r="X2265">
        <v>0</v>
      </c>
      <c r="Y2265">
        <v>0</v>
      </c>
      <c r="Z2265">
        <v>0</v>
      </c>
      <c r="AA2265">
        <v>0</v>
      </c>
      <c r="AB2265">
        <v>0</v>
      </c>
      <c r="AC2265">
        <v>0</v>
      </c>
      <c r="AD2265">
        <v>0</v>
      </c>
      <c r="AJ2265" cm="1">
        <f t="array" ref="AJ2265">IF(OR(COUNTIF(R2265,$AZ$2:$AZ$19)),0,1)</f>
        <v>0</v>
      </c>
      <c r="AK2265" cm="1">
        <f t="array" ref="AK2265">IF(OR(COUNTIF(S2265,$AZ$2:$AZ$19)),0,1)</f>
        <v>0</v>
      </c>
      <c r="AL2265" cm="1">
        <f t="array" ref="AL2265">IF(OR(COUNTIF(T2265,$AZ$2:$AZ$19)),0,1)</f>
        <v>0</v>
      </c>
      <c r="AM2265" cm="1">
        <f t="array" ref="AM2265">IF(OR(COUNTIF(U2265,$AZ$2:$AZ$19)),0,1)</f>
        <v>0</v>
      </c>
      <c r="AN2265" cm="1">
        <f t="array" ref="AN2265">IF(OR(COUNTIF(V2265,$AZ$2:$AZ$19)),0,1)</f>
        <v>0</v>
      </c>
      <c r="AO2265" cm="1">
        <f t="array" ref="AO2265">IF(OR(COUNTIF(W2265,$AZ$2:$AZ$19)),0,1)</f>
        <v>0</v>
      </c>
      <c r="AP2265" cm="1">
        <f t="array" ref="AP2265">IF(OR(COUNTIF(X2265,$AZ$2:$AZ$19)),0,1)</f>
        <v>0</v>
      </c>
      <c r="AQ2265" cm="1">
        <f t="array" ref="AQ2265">IF(OR(COUNTIF(Y2265,$AZ$2:$AZ$19)),0,1)</f>
        <v>0</v>
      </c>
      <c r="AR2265" cm="1">
        <f t="array" ref="AR2265">IF(OR(COUNTIF(Z2265,$AZ$2:$AZ$19)),0,1)</f>
        <v>0</v>
      </c>
      <c r="AS2265" cm="1">
        <f t="array" ref="AS2265">IF(OR(COUNTIF(AA2265,$AZ$2:$AZ$19)),0,1)</f>
        <v>0</v>
      </c>
      <c r="AT2265" cm="1">
        <f t="array" ref="AT2265">IF(OR(COUNTIF(AB2265,$AZ$2:$AZ$19)),0,1)</f>
        <v>0</v>
      </c>
      <c r="AU2265" cm="1">
        <f t="array" ref="AU2265">IF(OR(COUNTIF(AC2265,$AZ$2:$AZ$19)),0,1)</f>
        <v>0</v>
      </c>
      <c r="AV2265" cm="1">
        <f t="array" ref="AV2265">IF(OR(COUNTIF(AD2265,$AZ$2:$AZ$19)),0,1)</f>
        <v>0</v>
      </c>
      <c r="AX2265">
        <f t="shared" si="40"/>
        <v>0</v>
      </c>
    </row>
    <row r="2266" spans="1:50" x14ac:dyDescent="0.3">
      <c r="A2266" s="88" t="str" cm="1">
        <f t="array" ref="A2266">IF(AX2266&gt;0,'Licensee Info'!$A$2:$A$2,"#N/A")</f>
        <v>#N/A</v>
      </c>
      <c r="B2266" s="88" t="str">
        <f>'Cover Sheet'!$A$3</f>
        <v>[insert AFS Reporting Period]</v>
      </c>
      <c r="C2266" s="88" t="str">
        <f>'Cover Sheet'!$D$3</f>
        <v>[insert all medical and adult-use license record numbers covered by this AFS]</v>
      </c>
      <c r="D2266" s="88" t="str">
        <f>'Cover Sheet'!$A$6</f>
        <v>[insert name of firm]</v>
      </c>
      <c r="E2266" s="88" t="str">
        <f>'Cover Sheet'!$B$6</f>
        <v>[insert CPA name]</v>
      </c>
      <c r="F2266" s="88" t="str">
        <f>'Cover Sheet'!$B$8</f>
        <v>[insert CPA license number]</v>
      </c>
      <c r="G2266" s="88" t="str">
        <f>'Cover Sheet'!$D$6</f>
        <v>[insert direct email address]</v>
      </c>
      <c r="H2266" s="88" t="str">
        <f>'Cover Sheet'!$D$8</f>
        <v>[insert direct phone number]</v>
      </c>
      <c r="I2266" s="88" t="str">
        <f>'Cover Sheet'!$D$10</f>
        <v>[insert firm mailing address]</v>
      </c>
      <c r="J2266" s="88" t="str">
        <f>'Licensee Info'!$E$2</f>
        <v>Report not attested to correctly</v>
      </c>
      <c r="K2266" s="91" t="s">
        <v>311</v>
      </c>
      <c r="L2266" s="91">
        <v>1</v>
      </c>
      <c r="M2266" s="91">
        <v>1</v>
      </c>
      <c r="N2266" s="91">
        <v>22</v>
      </c>
      <c r="O2266" s="91"/>
      <c r="P2266" s="91"/>
      <c r="Q2266" s="91"/>
      <c r="R2266" s="91">
        <v>0</v>
      </c>
      <c r="S2266" s="91">
        <v>0</v>
      </c>
      <c r="T2266" s="91">
        <v>0</v>
      </c>
      <c r="U2266" s="91">
        <v>0</v>
      </c>
      <c r="V2266" s="91">
        <v>0</v>
      </c>
      <c r="W2266" s="91">
        <v>0</v>
      </c>
      <c r="X2266" s="91">
        <v>0</v>
      </c>
      <c r="Y2266" s="91">
        <v>0</v>
      </c>
      <c r="Z2266" s="91">
        <v>0</v>
      </c>
      <c r="AA2266" s="91">
        <v>0</v>
      </c>
      <c r="AB2266" s="91">
        <v>0</v>
      </c>
      <c r="AC2266" s="91">
        <v>0</v>
      </c>
      <c r="AD2266" s="91">
        <v>0</v>
      </c>
      <c r="AE2266" s="91"/>
      <c r="AF2266" s="91"/>
      <c r="AG2266" s="91"/>
      <c r="AH2266" s="91"/>
      <c r="AJ2266" cm="1">
        <f t="array" ref="AJ2266">IF(OR(COUNTIF(R2266,$AZ$2:$AZ$19)),0,1)</f>
        <v>0</v>
      </c>
      <c r="AK2266" cm="1">
        <f t="array" ref="AK2266">IF(OR(COUNTIF(S2266,$AZ$2:$AZ$19)),0,1)</f>
        <v>0</v>
      </c>
      <c r="AL2266" cm="1">
        <f t="array" ref="AL2266">IF(OR(COUNTIF(T2266,$AZ$2:$AZ$19)),0,1)</f>
        <v>0</v>
      </c>
      <c r="AM2266" cm="1">
        <f t="array" ref="AM2266">IF(OR(COUNTIF(U2266,$AZ$2:$AZ$19)),0,1)</f>
        <v>0</v>
      </c>
      <c r="AN2266" cm="1">
        <f t="array" ref="AN2266">IF(OR(COUNTIF(V2266,$AZ$2:$AZ$19)),0,1)</f>
        <v>0</v>
      </c>
      <c r="AO2266" cm="1">
        <f t="array" ref="AO2266">IF(OR(COUNTIF(W2266,$AZ$2:$AZ$19)),0,1)</f>
        <v>0</v>
      </c>
      <c r="AP2266" cm="1">
        <f t="array" ref="AP2266">IF(OR(COUNTIF(X2266,$AZ$2:$AZ$19)),0,1)</f>
        <v>0</v>
      </c>
      <c r="AQ2266" cm="1">
        <f t="array" ref="AQ2266">IF(OR(COUNTIF(Y2266,$AZ$2:$AZ$19)),0,1)</f>
        <v>0</v>
      </c>
      <c r="AR2266" cm="1">
        <f t="array" ref="AR2266">IF(OR(COUNTIF(Z2266,$AZ$2:$AZ$19)),0,1)</f>
        <v>0</v>
      </c>
      <c r="AS2266" cm="1">
        <f t="array" ref="AS2266">IF(OR(COUNTIF(AA2266,$AZ$2:$AZ$19)),0,1)</f>
        <v>0</v>
      </c>
      <c r="AT2266" cm="1">
        <f t="array" ref="AT2266">IF(OR(COUNTIF(AB2266,$AZ$2:$AZ$19)),0,1)</f>
        <v>0</v>
      </c>
      <c r="AU2266" cm="1">
        <f t="array" ref="AU2266">IF(OR(COUNTIF(AC2266,$AZ$2:$AZ$19)),0,1)</f>
        <v>0</v>
      </c>
      <c r="AV2266" cm="1">
        <f t="array" ref="AV2266">IF(OR(COUNTIF(AD2266,$AZ$2:$AZ$19)),0,1)</f>
        <v>0</v>
      </c>
      <c r="AX2266">
        <f t="shared" si="40"/>
        <v>0</v>
      </c>
    </row>
    <row r="2267" spans="1:50" x14ac:dyDescent="0.3">
      <c r="A2267" s="92" t="str" cm="1">
        <f t="array" ref="A2267">IF(AX2267&gt;0,'Licensee Info'!$A$2:$A$2,"#N/A")</f>
        <v>#N/A</v>
      </c>
      <c r="B2267" s="88" t="str">
        <f>'Cover Sheet'!$A$3</f>
        <v>[insert AFS Reporting Period]</v>
      </c>
      <c r="C2267" s="88" t="str">
        <f>'Cover Sheet'!$D$3</f>
        <v>[insert all medical and adult-use license record numbers covered by this AFS]</v>
      </c>
      <c r="D2267" s="88" t="str">
        <f>'Cover Sheet'!$A$6</f>
        <v>[insert name of firm]</v>
      </c>
      <c r="E2267" s="88" t="str">
        <f>'Cover Sheet'!$B$6</f>
        <v>[insert CPA name]</v>
      </c>
      <c r="F2267" s="88" t="str">
        <f>'Cover Sheet'!$B$8</f>
        <v>[insert CPA license number]</v>
      </c>
      <c r="G2267" s="88" t="str">
        <f>'Cover Sheet'!$D$6</f>
        <v>[insert direct email address]</v>
      </c>
      <c r="H2267" s="88" t="str">
        <f>'Cover Sheet'!$D$8</f>
        <v>[insert direct phone number]</v>
      </c>
      <c r="I2267" s="88" t="str">
        <f>'Cover Sheet'!$D$10</f>
        <v>[insert firm mailing address]</v>
      </c>
      <c r="J2267" s="88" t="str">
        <f>'Licensee Info'!$E$2</f>
        <v>Report not attested to correctly</v>
      </c>
      <c r="K2267" t="s">
        <v>311</v>
      </c>
      <c r="L2267">
        <v>1</v>
      </c>
      <c r="M2267">
        <v>1</v>
      </c>
      <c r="N2267">
        <v>23</v>
      </c>
      <c r="R2267">
        <v>0</v>
      </c>
      <c r="S2267">
        <v>0</v>
      </c>
      <c r="T2267">
        <v>0</v>
      </c>
      <c r="U2267">
        <v>0</v>
      </c>
      <c r="V2267">
        <v>0</v>
      </c>
      <c r="W2267">
        <v>0</v>
      </c>
      <c r="X2267">
        <v>0</v>
      </c>
      <c r="Y2267">
        <v>0</v>
      </c>
      <c r="Z2267">
        <v>0</v>
      </c>
      <c r="AA2267">
        <v>0</v>
      </c>
      <c r="AB2267">
        <v>0</v>
      </c>
      <c r="AC2267">
        <v>0</v>
      </c>
      <c r="AD2267">
        <v>0</v>
      </c>
      <c r="AJ2267" cm="1">
        <f t="array" ref="AJ2267">IF(OR(COUNTIF(R2267,$AZ$2:$AZ$19)),0,1)</f>
        <v>0</v>
      </c>
      <c r="AK2267" cm="1">
        <f t="array" ref="AK2267">IF(OR(COUNTIF(S2267,$AZ$2:$AZ$19)),0,1)</f>
        <v>0</v>
      </c>
      <c r="AL2267" cm="1">
        <f t="array" ref="AL2267">IF(OR(COUNTIF(T2267,$AZ$2:$AZ$19)),0,1)</f>
        <v>0</v>
      </c>
      <c r="AM2267" cm="1">
        <f t="array" ref="AM2267">IF(OR(COUNTIF(U2267,$AZ$2:$AZ$19)),0,1)</f>
        <v>0</v>
      </c>
      <c r="AN2267" cm="1">
        <f t="array" ref="AN2267">IF(OR(COUNTIF(V2267,$AZ$2:$AZ$19)),0,1)</f>
        <v>0</v>
      </c>
      <c r="AO2267" cm="1">
        <f t="array" ref="AO2267">IF(OR(COUNTIF(W2267,$AZ$2:$AZ$19)),0,1)</f>
        <v>0</v>
      </c>
      <c r="AP2267" cm="1">
        <f t="array" ref="AP2267">IF(OR(COUNTIF(X2267,$AZ$2:$AZ$19)),0,1)</f>
        <v>0</v>
      </c>
      <c r="AQ2267" cm="1">
        <f t="array" ref="AQ2267">IF(OR(COUNTIF(Y2267,$AZ$2:$AZ$19)),0,1)</f>
        <v>0</v>
      </c>
      <c r="AR2267" cm="1">
        <f t="array" ref="AR2267">IF(OR(COUNTIF(Z2267,$AZ$2:$AZ$19)),0,1)</f>
        <v>0</v>
      </c>
      <c r="AS2267" cm="1">
        <f t="array" ref="AS2267">IF(OR(COUNTIF(AA2267,$AZ$2:$AZ$19)),0,1)</f>
        <v>0</v>
      </c>
      <c r="AT2267" cm="1">
        <f t="array" ref="AT2267">IF(OR(COUNTIF(AB2267,$AZ$2:$AZ$19)),0,1)</f>
        <v>0</v>
      </c>
      <c r="AU2267" cm="1">
        <f t="array" ref="AU2267">IF(OR(COUNTIF(AC2267,$AZ$2:$AZ$19)),0,1)</f>
        <v>0</v>
      </c>
      <c r="AV2267" cm="1">
        <f t="array" ref="AV2267">IF(OR(COUNTIF(AD2267,$AZ$2:$AZ$19)),0,1)</f>
        <v>0</v>
      </c>
      <c r="AX2267">
        <f t="shared" si="40"/>
        <v>0</v>
      </c>
    </row>
    <row r="2268" spans="1:50" x14ac:dyDescent="0.3">
      <c r="A2268" s="88" t="str" cm="1">
        <f t="array" ref="A2268">IF(AX2268&gt;0,'Licensee Info'!$A$2:$A$2,"#N/A")</f>
        <v>#N/A</v>
      </c>
      <c r="B2268" s="88" t="str">
        <f>'Cover Sheet'!$A$3</f>
        <v>[insert AFS Reporting Period]</v>
      </c>
      <c r="C2268" s="88" t="str">
        <f>'Cover Sheet'!$D$3</f>
        <v>[insert all medical and adult-use license record numbers covered by this AFS]</v>
      </c>
      <c r="D2268" s="88" t="str">
        <f>'Cover Sheet'!$A$6</f>
        <v>[insert name of firm]</v>
      </c>
      <c r="E2268" s="88" t="str">
        <f>'Cover Sheet'!$B$6</f>
        <v>[insert CPA name]</v>
      </c>
      <c r="F2268" s="88" t="str">
        <f>'Cover Sheet'!$B$8</f>
        <v>[insert CPA license number]</v>
      </c>
      <c r="G2268" s="88" t="str">
        <f>'Cover Sheet'!$D$6</f>
        <v>[insert direct email address]</v>
      </c>
      <c r="H2268" s="88" t="str">
        <f>'Cover Sheet'!$D$8</f>
        <v>[insert direct phone number]</v>
      </c>
      <c r="I2268" s="88" t="str">
        <f>'Cover Sheet'!$D$10</f>
        <v>[insert firm mailing address]</v>
      </c>
      <c r="J2268" s="88" t="str">
        <f>'Licensee Info'!$E$2</f>
        <v>Report not attested to correctly</v>
      </c>
      <c r="K2268" s="91" t="s">
        <v>311</v>
      </c>
      <c r="L2268" s="91">
        <v>1</v>
      </c>
      <c r="M2268" s="91">
        <v>1</v>
      </c>
      <c r="N2268" s="91">
        <v>24</v>
      </c>
      <c r="O2268" s="91"/>
      <c r="P2268" s="91"/>
      <c r="Q2268" s="91"/>
      <c r="R2268" s="91">
        <v>0</v>
      </c>
      <c r="S2268" s="91">
        <v>0</v>
      </c>
      <c r="T2268" s="91">
        <v>0</v>
      </c>
      <c r="U2268" s="91">
        <v>0</v>
      </c>
      <c r="V2268" s="91">
        <v>0</v>
      </c>
      <c r="W2268" s="91">
        <v>0</v>
      </c>
      <c r="X2268" s="91">
        <v>0</v>
      </c>
      <c r="Y2268" s="91">
        <v>0</v>
      </c>
      <c r="Z2268" s="91">
        <v>0</v>
      </c>
      <c r="AA2268" s="91">
        <v>0</v>
      </c>
      <c r="AB2268" s="91">
        <v>0</v>
      </c>
      <c r="AC2268" s="91">
        <v>0</v>
      </c>
      <c r="AD2268" s="91">
        <v>0</v>
      </c>
      <c r="AE2268" s="91"/>
      <c r="AF2268" s="91"/>
      <c r="AG2268" s="91"/>
      <c r="AH2268" s="91"/>
      <c r="AJ2268" cm="1">
        <f t="array" ref="AJ2268">IF(OR(COUNTIF(R2268,$AZ$2:$AZ$19)),0,1)</f>
        <v>0</v>
      </c>
      <c r="AK2268" cm="1">
        <f t="array" ref="AK2268">IF(OR(COUNTIF(S2268,$AZ$2:$AZ$19)),0,1)</f>
        <v>0</v>
      </c>
      <c r="AL2268" cm="1">
        <f t="array" ref="AL2268">IF(OR(COUNTIF(T2268,$AZ$2:$AZ$19)),0,1)</f>
        <v>0</v>
      </c>
      <c r="AM2268" cm="1">
        <f t="array" ref="AM2268">IF(OR(COUNTIF(U2268,$AZ$2:$AZ$19)),0,1)</f>
        <v>0</v>
      </c>
      <c r="AN2268" cm="1">
        <f t="array" ref="AN2268">IF(OR(COUNTIF(V2268,$AZ$2:$AZ$19)),0,1)</f>
        <v>0</v>
      </c>
      <c r="AO2268" cm="1">
        <f t="array" ref="AO2268">IF(OR(COUNTIF(W2268,$AZ$2:$AZ$19)),0,1)</f>
        <v>0</v>
      </c>
      <c r="AP2268" cm="1">
        <f t="array" ref="AP2268">IF(OR(COUNTIF(X2268,$AZ$2:$AZ$19)),0,1)</f>
        <v>0</v>
      </c>
      <c r="AQ2268" cm="1">
        <f t="array" ref="AQ2268">IF(OR(COUNTIF(Y2268,$AZ$2:$AZ$19)),0,1)</f>
        <v>0</v>
      </c>
      <c r="AR2268" cm="1">
        <f t="array" ref="AR2268">IF(OR(COUNTIF(Z2268,$AZ$2:$AZ$19)),0,1)</f>
        <v>0</v>
      </c>
      <c r="AS2268" cm="1">
        <f t="array" ref="AS2268">IF(OR(COUNTIF(AA2268,$AZ$2:$AZ$19)),0,1)</f>
        <v>0</v>
      </c>
      <c r="AT2268" cm="1">
        <f t="array" ref="AT2268">IF(OR(COUNTIF(AB2268,$AZ$2:$AZ$19)),0,1)</f>
        <v>0</v>
      </c>
      <c r="AU2268" cm="1">
        <f t="array" ref="AU2268">IF(OR(COUNTIF(AC2268,$AZ$2:$AZ$19)),0,1)</f>
        <v>0</v>
      </c>
      <c r="AV2268" cm="1">
        <f t="array" ref="AV2268">IF(OR(COUNTIF(AD2268,$AZ$2:$AZ$19)),0,1)</f>
        <v>0</v>
      </c>
      <c r="AX2268">
        <f t="shared" si="40"/>
        <v>0</v>
      </c>
    </row>
    <row r="2269" spans="1:50" x14ac:dyDescent="0.3">
      <c r="A2269" s="92" t="str" cm="1">
        <f t="array" ref="A2269">IF(AX2269&gt;0,'Licensee Info'!$A$2:$A$2,"#N/A")</f>
        <v>#N/A</v>
      </c>
      <c r="B2269" s="88" t="str">
        <f>'Cover Sheet'!$A$3</f>
        <v>[insert AFS Reporting Period]</v>
      </c>
      <c r="C2269" s="88" t="str">
        <f>'Cover Sheet'!$D$3</f>
        <v>[insert all medical and adult-use license record numbers covered by this AFS]</v>
      </c>
      <c r="D2269" s="88" t="str">
        <f>'Cover Sheet'!$A$6</f>
        <v>[insert name of firm]</v>
      </c>
      <c r="E2269" s="88" t="str">
        <f>'Cover Sheet'!$B$6</f>
        <v>[insert CPA name]</v>
      </c>
      <c r="F2269" s="88" t="str">
        <f>'Cover Sheet'!$B$8</f>
        <v>[insert CPA license number]</v>
      </c>
      <c r="G2269" s="88" t="str">
        <f>'Cover Sheet'!$D$6</f>
        <v>[insert direct email address]</v>
      </c>
      <c r="H2269" s="88" t="str">
        <f>'Cover Sheet'!$D$8</f>
        <v>[insert direct phone number]</v>
      </c>
      <c r="I2269" s="88" t="str">
        <f>'Cover Sheet'!$D$10</f>
        <v>[insert firm mailing address]</v>
      </c>
      <c r="J2269" s="88" t="str">
        <f>'Licensee Info'!$E$2</f>
        <v>Report not attested to correctly</v>
      </c>
      <c r="K2269" t="s">
        <v>311</v>
      </c>
      <c r="L2269">
        <v>1</v>
      </c>
      <c r="M2269">
        <v>1</v>
      </c>
      <c r="N2269">
        <v>25</v>
      </c>
      <c r="R2269">
        <v>0</v>
      </c>
      <c r="S2269">
        <v>0</v>
      </c>
      <c r="T2269">
        <v>0</v>
      </c>
      <c r="U2269">
        <v>0</v>
      </c>
      <c r="V2269">
        <v>0</v>
      </c>
      <c r="W2269">
        <v>0</v>
      </c>
      <c r="X2269">
        <v>0</v>
      </c>
      <c r="Y2269">
        <v>0</v>
      </c>
      <c r="Z2269">
        <v>0</v>
      </c>
      <c r="AA2269">
        <v>0</v>
      </c>
      <c r="AB2269">
        <v>0</v>
      </c>
      <c r="AC2269">
        <v>0</v>
      </c>
      <c r="AD2269">
        <v>0</v>
      </c>
      <c r="AJ2269" cm="1">
        <f t="array" ref="AJ2269">IF(OR(COUNTIF(R2269,$AZ$2:$AZ$19)),0,1)</f>
        <v>0</v>
      </c>
      <c r="AK2269" cm="1">
        <f t="array" ref="AK2269">IF(OR(COUNTIF(S2269,$AZ$2:$AZ$19)),0,1)</f>
        <v>0</v>
      </c>
      <c r="AL2269" cm="1">
        <f t="array" ref="AL2269">IF(OR(COUNTIF(T2269,$AZ$2:$AZ$19)),0,1)</f>
        <v>0</v>
      </c>
      <c r="AM2269" cm="1">
        <f t="array" ref="AM2269">IF(OR(COUNTIF(U2269,$AZ$2:$AZ$19)),0,1)</f>
        <v>0</v>
      </c>
      <c r="AN2269" cm="1">
        <f t="array" ref="AN2269">IF(OR(COUNTIF(V2269,$AZ$2:$AZ$19)),0,1)</f>
        <v>0</v>
      </c>
      <c r="AO2269" cm="1">
        <f t="array" ref="AO2269">IF(OR(COUNTIF(W2269,$AZ$2:$AZ$19)),0,1)</f>
        <v>0</v>
      </c>
      <c r="AP2269" cm="1">
        <f t="array" ref="AP2269">IF(OR(COUNTIF(X2269,$AZ$2:$AZ$19)),0,1)</f>
        <v>0</v>
      </c>
      <c r="AQ2269" cm="1">
        <f t="array" ref="AQ2269">IF(OR(COUNTIF(Y2269,$AZ$2:$AZ$19)),0,1)</f>
        <v>0</v>
      </c>
      <c r="AR2269" cm="1">
        <f t="array" ref="AR2269">IF(OR(COUNTIF(Z2269,$AZ$2:$AZ$19)),0,1)</f>
        <v>0</v>
      </c>
      <c r="AS2269" cm="1">
        <f t="array" ref="AS2269">IF(OR(COUNTIF(AA2269,$AZ$2:$AZ$19)),0,1)</f>
        <v>0</v>
      </c>
      <c r="AT2269" cm="1">
        <f t="array" ref="AT2269">IF(OR(COUNTIF(AB2269,$AZ$2:$AZ$19)),0,1)</f>
        <v>0</v>
      </c>
      <c r="AU2269" cm="1">
        <f t="array" ref="AU2269">IF(OR(COUNTIF(AC2269,$AZ$2:$AZ$19)),0,1)</f>
        <v>0</v>
      </c>
      <c r="AV2269" cm="1">
        <f t="array" ref="AV2269">IF(OR(COUNTIF(AD2269,$AZ$2:$AZ$19)),0,1)</f>
        <v>0</v>
      </c>
      <c r="AX2269">
        <f t="shared" si="40"/>
        <v>0</v>
      </c>
    </row>
    <row r="2270" spans="1:50" x14ac:dyDescent="0.3">
      <c r="A2270" s="88" t="str" cm="1">
        <f t="array" ref="A2270">IF(AX2270&gt;0,'Licensee Info'!$A$2:$A$2,"#N/A")</f>
        <v>#N/A</v>
      </c>
      <c r="B2270" s="88" t="str">
        <f>'Cover Sheet'!$A$3</f>
        <v>[insert AFS Reporting Period]</v>
      </c>
      <c r="C2270" s="88" t="str">
        <f>'Cover Sheet'!$D$3</f>
        <v>[insert all medical and adult-use license record numbers covered by this AFS]</v>
      </c>
      <c r="D2270" s="88" t="str">
        <f>'Cover Sheet'!$A$6</f>
        <v>[insert name of firm]</v>
      </c>
      <c r="E2270" s="88" t="str">
        <f>'Cover Sheet'!$B$6</f>
        <v>[insert CPA name]</v>
      </c>
      <c r="F2270" s="88" t="str">
        <f>'Cover Sheet'!$B$8</f>
        <v>[insert CPA license number]</v>
      </c>
      <c r="G2270" s="88" t="str">
        <f>'Cover Sheet'!$D$6</f>
        <v>[insert direct email address]</v>
      </c>
      <c r="H2270" s="88" t="str">
        <f>'Cover Sheet'!$D$8</f>
        <v>[insert direct phone number]</v>
      </c>
      <c r="I2270" s="88" t="str">
        <f>'Cover Sheet'!$D$10</f>
        <v>[insert firm mailing address]</v>
      </c>
      <c r="J2270" s="88" t="str">
        <f>'Licensee Info'!$E$2</f>
        <v>Report not attested to correctly</v>
      </c>
      <c r="K2270" s="91" t="s">
        <v>311</v>
      </c>
      <c r="L2270" s="91">
        <v>1</v>
      </c>
      <c r="M2270" s="91">
        <v>1</v>
      </c>
      <c r="N2270" s="91">
        <v>26</v>
      </c>
      <c r="O2270" s="91"/>
      <c r="P2270" s="91"/>
      <c r="Q2270" s="91"/>
      <c r="R2270" s="91">
        <v>0</v>
      </c>
      <c r="S2270" s="91">
        <v>0</v>
      </c>
      <c r="T2270" s="91">
        <v>0</v>
      </c>
      <c r="U2270" s="91">
        <v>0</v>
      </c>
      <c r="V2270" s="91">
        <v>0</v>
      </c>
      <c r="W2270" s="91">
        <v>0</v>
      </c>
      <c r="X2270" s="91">
        <v>0</v>
      </c>
      <c r="Y2270" s="91">
        <v>0</v>
      </c>
      <c r="Z2270" s="91">
        <v>0</v>
      </c>
      <c r="AA2270" s="91">
        <v>0</v>
      </c>
      <c r="AB2270" s="91">
        <v>0</v>
      </c>
      <c r="AC2270" s="91">
        <v>0</v>
      </c>
      <c r="AD2270" s="91">
        <v>0</v>
      </c>
      <c r="AE2270" s="91"/>
      <c r="AF2270" s="91"/>
      <c r="AG2270" s="91"/>
      <c r="AH2270" s="91"/>
      <c r="AJ2270" cm="1">
        <f t="array" ref="AJ2270">IF(OR(COUNTIF(R2270,$AZ$2:$AZ$19)),0,1)</f>
        <v>0</v>
      </c>
      <c r="AK2270" cm="1">
        <f t="array" ref="AK2270">IF(OR(COUNTIF(S2270,$AZ$2:$AZ$19)),0,1)</f>
        <v>0</v>
      </c>
      <c r="AL2270" cm="1">
        <f t="array" ref="AL2270">IF(OR(COUNTIF(T2270,$AZ$2:$AZ$19)),0,1)</f>
        <v>0</v>
      </c>
      <c r="AM2270" cm="1">
        <f t="array" ref="AM2270">IF(OR(COUNTIF(U2270,$AZ$2:$AZ$19)),0,1)</f>
        <v>0</v>
      </c>
      <c r="AN2270" cm="1">
        <f t="array" ref="AN2270">IF(OR(COUNTIF(V2270,$AZ$2:$AZ$19)),0,1)</f>
        <v>0</v>
      </c>
      <c r="AO2270" cm="1">
        <f t="array" ref="AO2270">IF(OR(COUNTIF(W2270,$AZ$2:$AZ$19)),0,1)</f>
        <v>0</v>
      </c>
      <c r="AP2270" cm="1">
        <f t="array" ref="AP2270">IF(OR(COUNTIF(X2270,$AZ$2:$AZ$19)),0,1)</f>
        <v>0</v>
      </c>
      <c r="AQ2270" cm="1">
        <f t="array" ref="AQ2270">IF(OR(COUNTIF(Y2270,$AZ$2:$AZ$19)),0,1)</f>
        <v>0</v>
      </c>
      <c r="AR2270" cm="1">
        <f t="array" ref="AR2270">IF(OR(COUNTIF(Z2270,$AZ$2:$AZ$19)),0,1)</f>
        <v>0</v>
      </c>
      <c r="AS2270" cm="1">
        <f t="array" ref="AS2270">IF(OR(COUNTIF(AA2270,$AZ$2:$AZ$19)),0,1)</f>
        <v>0</v>
      </c>
      <c r="AT2270" cm="1">
        <f t="array" ref="AT2270">IF(OR(COUNTIF(AB2270,$AZ$2:$AZ$19)),0,1)</f>
        <v>0</v>
      </c>
      <c r="AU2270" cm="1">
        <f t="array" ref="AU2270">IF(OR(COUNTIF(AC2270,$AZ$2:$AZ$19)),0,1)</f>
        <v>0</v>
      </c>
      <c r="AV2270" cm="1">
        <f t="array" ref="AV2270">IF(OR(COUNTIF(AD2270,$AZ$2:$AZ$19)),0,1)</f>
        <v>0</v>
      </c>
      <c r="AX2270">
        <f t="shared" si="40"/>
        <v>0</v>
      </c>
    </row>
    <row r="2271" spans="1:50" x14ac:dyDescent="0.3">
      <c r="A2271" s="92" t="str" cm="1">
        <f t="array" ref="A2271">IF(AX2271&gt;0,'Licensee Info'!$A$2:$A$2,"#N/A")</f>
        <v>#N/A</v>
      </c>
      <c r="B2271" s="88" t="str">
        <f>'Cover Sheet'!$A$3</f>
        <v>[insert AFS Reporting Period]</v>
      </c>
      <c r="C2271" s="88" t="str">
        <f>'Cover Sheet'!$D$3</f>
        <v>[insert all medical and adult-use license record numbers covered by this AFS]</v>
      </c>
      <c r="D2271" s="88" t="str">
        <f>'Cover Sheet'!$A$6</f>
        <v>[insert name of firm]</v>
      </c>
      <c r="E2271" s="88" t="str">
        <f>'Cover Sheet'!$B$6</f>
        <v>[insert CPA name]</v>
      </c>
      <c r="F2271" s="88" t="str">
        <f>'Cover Sheet'!$B$8</f>
        <v>[insert CPA license number]</v>
      </c>
      <c r="G2271" s="88" t="str">
        <f>'Cover Sheet'!$D$6</f>
        <v>[insert direct email address]</v>
      </c>
      <c r="H2271" s="88" t="str">
        <f>'Cover Sheet'!$D$8</f>
        <v>[insert direct phone number]</v>
      </c>
      <c r="I2271" s="88" t="str">
        <f>'Cover Sheet'!$D$10</f>
        <v>[insert firm mailing address]</v>
      </c>
      <c r="J2271" s="88" t="str">
        <f>'Licensee Info'!$E$2</f>
        <v>Report not attested to correctly</v>
      </c>
      <c r="K2271" t="s">
        <v>311</v>
      </c>
      <c r="L2271">
        <v>1</v>
      </c>
      <c r="M2271">
        <v>1</v>
      </c>
      <c r="N2271">
        <v>27</v>
      </c>
      <c r="R2271">
        <v>0</v>
      </c>
      <c r="S2271">
        <v>0</v>
      </c>
      <c r="T2271">
        <v>0</v>
      </c>
      <c r="U2271">
        <v>0</v>
      </c>
      <c r="V2271">
        <v>0</v>
      </c>
      <c r="W2271">
        <v>0</v>
      </c>
      <c r="X2271">
        <v>0</v>
      </c>
      <c r="Y2271">
        <v>0</v>
      </c>
      <c r="Z2271">
        <v>0</v>
      </c>
      <c r="AA2271">
        <v>0</v>
      </c>
      <c r="AB2271">
        <v>0</v>
      </c>
      <c r="AC2271">
        <v>0</v>
      </c>
      <c r="AD2271">
        <v>0</v>
      </c>
      <c r="AJ2271" cm="1">
        <f t="array" ref="AJ2271">IF(OR(COUNTIF(R2271,$AZ$2:$AZ$19)),0,1)</f>
        <v>0</v>
      </c>
      <c r="AK2271" cm="1">
        <f t="array" ref="AK2271">IF(OR(COUNTIF(S2271,$AZ$2:$AZ$19)),0,1)</f>
        <v>0</v>
      </c>
      <c r="AL2271" cm="1">
        <f t="array" ref="AL2271">IF(OR(COUNTIF(T2271,$AZ$2:$AZ$19)),0,1)</f>
        <v>0</v>
      </c>
      <c r="AM2271" cm="1">
        <f t="array" ref="AM2271">IF(OR(COUNTIF(U2271,$AZ$2:$AZ$19)),0,1)</f>
        <v>0</v>
      </c>
      <c r="AN2271" cm="1">
        <f t="array" ref="AN2271">IF(OR(COUNTIF(V2271,$AZ$2:$AZ$19)),0,1)</f>
        <v>0</v>
      </c>
      <c r="AO2271" cm="1">
        <f t="array" ref="AO2271">IF(OR(COUNTIF(W2271,$AZ$2:$AZ$19)),0,1)</f>
        <v>0</v>
      </c>
      <c r="AP2271" cm="1">
        <f t="array" ref="AP2271">IF(OR(COUNTIF(X2271,$AZ$2:$AZ$19)),0,1)</f>
        <v>0</v>
      </c>
      <c r="AQ2271" cm="1">
        <f t="array" ref="AQ2271">IF(OR(COUNTIF(Y2271,$AZ$2:$AZ$19)),0,1)</f>
        <v>0</v>
      </c>
      <c r="AR2271" cm="1">
        <f t="array" ref="AR2271">IF(OR(COUNTIF(Z2271,$AZ$2:$AZ$19)),0,1)</f>
        <v>0</v>
      </c>
      <c r="AS2271" cm="1">
        <f t="array" ref="AS2271">IF(OR(COUNTIF(AA2271,$AZ$2:$AZ$19)),0,1)</f>
        <v>0</v>
      </c>
      <c r="AT2271" cm="1">
        <f t="array" ref="AT2271">IF(OR(COUNTIF(AB2271,$AZ$2:$AZ$19)),0,1)</f>
        <v>0</v>
      </c>
      <c r="AU2271" cm="1">
        <f t="array" ref="AU2271">IF(OR(COUNTIF(AC2271,$AZ$2:$AZ$19)),0,1)</f>
        <v>0</v>
      </c>
      <c r="AV2271" cm="1">
        <f t="array" ref="AV2271">IF(OR(COUNTIF(AD2271,$AZ$2:$AZ$19)),0,1)</f>
        <v>0</v>
      </c>
      <c r="AX2271">
        <f t="shared" si="40"/>
        <v>0</v>
      </c>
    </row>
    <row r="2272" spans="1:50" x14ac:dyDescent="0.3">
      <c r="A2272" s="88" t="str" cm="1">
        <f t="array" ref="A2272">IF(AX2272&gt;0,'Licensee Info'!$A$2:$A$2,"#N/A")</f>
        <v>#N/A</v>
      </c>
      <c r="B2272" s="88" t="str">
        <f>'Cover Sheet'!$A$3</f>
        <v>[insert AFS Reporting Period]</v>
      </c>
      <c r="C2272" s="88" t="str">
        <f>'Cover Sheet'!$D$3</f>
        <v>[insert all medical and adult-use license record numbers covered by this AFS]</v>
      </c>
      <c r="D2272" s="88" t="str">
        <f>'Cover Sheet'!$A$6</f>
        <v>[insert name of firm]</v>
      </c>
      <c r="E2272" s="88" t="str">
        <f>'Cover Sheet'!$B$6</f>
        <v>[insert CPA name]</v>
      </c>
      <c r="F2272" s="88" t="str">
        <f>'Cover Sheet'!$B$8</f>
        <v>[insert CPA license number]</v>
      </c>
      <c r="G2272" s="88" t="str">
        <f>'Cover Sheet'!$D$6</f>
        <v>[insert direct email address]</v>
      </c>
      <c r="H2272" s="88" t="str">
        <f>'Cover Sheet'!$D$8</f>
        <v>[insert direct phone number]</v>
      </c>
      <c r="I2272" s="88" t="str">
        <f>'Cover Sheet'!$D$10</f>
        <v>[insert firm mailing address]</v>
      </c>
      <c r="J2272" s="88" t="str">
        <f>'Licensee Info'!$E$2</f>
        <v>Report not attested to correctly</v>
      </c>
      <c r="K2272" s="91" t="s">
        <v>311</v>
      </c>
      <c r="L2272" s="91">
        <v>1</v>
      </c>
      <c r="M2272" s="91">
        <v>1</v>
      </c>
      <c r="N2272" s="91">
        <v>28</v>
      </c>
      <c r="O2272" s="91"/>
      <c r="P2272" s="91"/>
      <c r="Q2272" s="91"/>
      <c r="R2272" s="91">
        <v>0</v>
      </c>
      <c r="S2272" s="91">
        <v>0</v>
      </c>
      <c r="T2272" s="91">
        <v>0</v>
      </c>
      <c r="U2272" s="91">
        <v>0</v>
      </c>
      <c r="V2272" s="91">
        <v>0</v>
      </c>
      <c r="W2272" s="91">
        <v>0</v>
      </c>
      <c r="X2272" s="91">
        <v>0</v>
      </c>
      <c r="Y2272" s="91">
        <v>0</v>
      </c>
      <c r="Z2272" s="91">
        <v>0</v>
      </c>
      <c r="AA2272" s="91">
        <v>0</v>
      </c>
      <c r="AB2272" s="91">
        <v>0</v>
      </c>
      <c r="AC2272" s="91">
        <v>0</v>
      </c>
      <c r="AD2272" s="91">
        <v>0</v>
      </c>
      <c r="AE2272" s="91"/>
      <c r="AF2272" s="91"/>
      <c r="AG2272" s="91"/>
      <c r="AH2272" s="91"/>
      <c r="AJ2272" cm="1">
        <f t="array" ref="AJ2272">IF(OR(COUNTIF(R2272,$AZ$2:$AZ$19)),0,1)</f>
        <v>0</v>
      </c>
      <c r="AK2272" cm="1">
        <f t="array" ref="AK2272">IF(OR(COUNTIF(S2272,$AZ$2:$AZ$19)),0,1)</f>
        <v>0</v>
      </c>
      <c r="AL2272" cm="1">
        <f t="array" ref="AL2272">IF(OR(COUNTIF(T2272,$AZ$2:$AZ$19)),0,1)</f>
        <v>0</v>
      </c>
      <c r="AM2272" cm="1">
        <f t="array" ref="AM2272">IF(OR(COUNTIF(U2272,$AZ$2:$AZ$19)),0,1)</f>
        <v>0</v>
      </c>
      <c r="AN2272" cm="1">
        <f t="array" ref="AN2272">IF(OR(COUNTIF(V2272,$AZ$2:$AZ$19)),0,1)</f>
        <v>0</v>
      </c>
      <c r="AO2272" cm="1">
        <f t="array" ref="AO2272">IF(OR(COUNTIF(W2272,$AZ$2:$AZ$19)),0,1)</f>
        <v>0</v>
      </c>
      <c r="AP2272" cm="1">
        <f t="array" ref="AP2272">IF(OR(COUNTIF(X2272,$AZ$2:$AZ$19)),0,1)</f>
        <v>0</v>
      </c>
      <c r="AQ2272" cm="1">
        <f t="array" ref="AQ2272">IF(OR(COUNTIF(Y2272,$AZ$2:$AZ$19)),0,1)</f>
        <v>0</v>
      </c>
      <c r="AR2272" cm="1">
        <f t="array" ref="AR2272">IF(OR(COUNTIF(Z2272,$AZ$2:$AZ$19)),0,1)</f>
        <v>0</v>
      </c>
      <c r="AS2272" cm="1">
        <f t="array" ref="AS2272">IF(OR(COUNTIF(AA2272,$AZ$2:$AZ$19)),0,1)</f>
        <v>0</v>
      </c>
      <c r="AT2272" cm="1">
        <f t="array" ref="AT2272">IF(OR(COUNTIF(AB2272,$AZ$2:$AZ$19)),0,1)</f>
        <v>0</v>
      </c>
      <c r="AU2272" cm="1">
        <f t="array" ref="AU2272">IF(OR(COUNTIF(AC2272,$AZ$2:$AZ$19)),0,1)</f>
        <v>0</v>
      </c>
      <c r="AV2272" cm="1">
        <f t="array" ref="AV2272">IF(OR(COUNTIF(AD2272,$AZ$2:$AZ$19)),0,1)</f>
        <v>0</v>
      </c>
      <c r="AX2272">
        <f t="shared" si="40"/>
        <v>0</v>
      </c>
    </row>
    <row r="2273" spans="1:50" x14ac:dyDescent="0.3">
      <c r="A2273" s="92" t="str" cm="1">
        <f t="array" ref="A2273">IF(AX2273&gt;0,'Licensee Info'!$A$2:$A$2,"#N/A")</f>
        <v>#N/A</v>
      </c>
      <c r="B2273" s="88" t="str">
        <f>'Cover Sheet'!$A$3</f>
        <v>[insert AFS Reporting Period]</v>
      </c>
      <c r="C2273" s="88" t="str">
        <f>'Cover Sheet'!$D$3</f>
        <v>[insert all medical and adult-use license record numbers covered by this AFS]</v>
      </c>
      <c r="D2273" s="88" t="str">
        <f>'Cover Sheet'!$A$6</f>
        <v>[insert name of firm]</v>
      </c>
      <c r="E2273" s="88" t="str">
        <f>'Cover Sheet'!$B$6</f>
        <v>[insert CPA name]</v>
      </c>
      <c r="F2273" s="88" t="str">
        <f>'Cover Sheet'!$B$8</f>
        <v>[insert CPA license number]</v>
      </c>
      <c r="G2273" s="88" t="str">
        <f>'Cover Sheet'!$D$6</f>
        <v>[insert direct email address]</v>
      </c>
      <c r="H2273" s="88" t="str">
        <f>'Cover Sheet'!$D$8</f>
        <v>[insert direct phone number]</v>
      </c>
      <c r="I2273" s="88" t="str">
        <f>'Cover Sheet'!$D$10</f>
        <v>[insert firm mailing address]</v>
      </c>
      <c r="J2273" s="88" t="str">
        <f>'Licensee Info'!$E$2</f>
        <v>Report not attested to correctly</v>
      </c>
      <c r="K2273" t="s">
        <v>311</v>
      </c>
      <c r="L2273">
        <v>1</v>
      </c>
      <c r="M2273">
        <v>1</v>
      </c>
      <c r="N2273">
        <v>29</v>
      </c>
      <c r="R2273">
        <v>0</v>
      </c>
      <c r="S2273">
        <v>0</v>
      </c>
      <c r="T2273">
        <v>0</v>
      </c>
      <c r="U2273">
        <v>0</v>
      </c>
      <c r="V2273">
        <v>0</v>
      </c>
      <c r="W2273">
        <v>0</v>
      </c>
      <c r="X2273">
        <v>0</v>
      </c>
      <c r="Y2273">
        <v>0</v>
      </c>
      <c r="Z2273">
        <v>0</v>
      </c>
      <c r="AA2273">
        <v>0</v>
      </c>
      <c r="AB2273">
        <v>0</v>
      </c>
      <c r="AC2273">
        <v>0</v>
      </c>
      <c r="AD2273">
        <v>0</v>
      </c>
      <c r="AJ2273" cm="1">
        <f t="array" ref="AJ2273">IF(OR(COUNTIF(R2273,$AZ$2:$AZ$19)),0,1)</f>
        <v>0</v>
      </c>
      <c r="AK2273" cm="1">
        <f t="array" ref="AK2273">IF(OR(COUNTIF(S2273,$AZ$2:$AZ$19)),0,1)</f>
        <v>0</v>
      </c>
      <c r="AL2273" cm="1">
        <f t="array" ref="AL2273">IF(OR(COUNTIF(T2273,$AZ$2:$AZ$19)),0,1)</f>
        <v>0</v>
      </c>
      <c r="AM2273" cm="1">
        <f t="array" ref="AM2273">IF(OR(COUNTIF(U2273,$AZ$2:$AZ$19)),0,1)</f>
        <v>0</v>
      </c>
      <c r="AN2273" cm="1">
        <f t="array" ref="AN2273">IF(OR(COUNTIF(V2273,$AZ$2:$AZ$19)),0,1)</f>
        <v>0</v>
      </c>
      <c r="AO2273" cm="1">
        <f t="array" ref="AO2273">IF(OR(COUNTIF(W2273,$AZ$2:$AZ$19)),0,1)</f>
        <v>0</v>
      </c>
      <c r="AP2273" cm="1">
        <f t="array" ref="AP2273">IF(OR(COUNTIF(X2273,$AZ$2:$AZ$19)),0,1)</f>
        <v>0</v>
      </c>
      <c r="AQ2273" cm="1">
        <f t="array" ref="AQ2273">IF(OR(COUNTIF(Y2273,$AZ$2:$AZ$19)),0,1)</f>
        <v>0</v>
      </c>
      <c r="AR2273" cm="1">
        <f t="array" ref="AR2273">IF(OR(COUNTIF(Z2273,$AZ$2:$AZ$19)),0,1)</f>
        <v>0</v>
      </c>
      <c r="AS2273" cm="1">
        <f t="array" ref="AS2273">IF(OR(COUNTIF(AA2273,$AZ$2:$AZ$19)),0,1)</f>
        <v>0</v>
      </c>
      <c r="AT2273" cm="1">
        <f t="array" ref="AT2273">IF(OR(COUNTIF(AB2273,$AZ$2:$AZ$19)),0,1)</f>
        <v>0</v>
      </c>
      <c r="AU2273" cm="1">
        <f t="array" ref="AU2273">IF(OR(COUNTIF(AC2273,$AZ$2:$AZ$19)),0,1)</f>
        <v>0</v>
      </c>
      <c r="AV2273" cm="1">
        <f t="array" ref="AV2273">IF(OR(COUNTIF(AD2273,$AZ$2:$AZ$19)),0,1)</f>
        <v>0</v>
      </c>
      <c r="AX2273">
        <f t="shared" si="40"/>
        <v>0</v>
      </c>
    </row>
    <row r="2274" spans="1:50" x14ac:dyDescent="0.3">
      <c r="A2274" s="88" t="str" cm="1">
        <f t="array" ref="A2274">IF(AX2274&gt;0,'Licensee Info'!$A$2:$A$2,"#N/A")</f>
        <v>#N/A</v>
      </c>
      <c r="B2274" s="88" t="str">
        <f>'Cover Sheet'!$A$3</f>
        <v>[insert AFS Reporting Period]</v>
      </c>
      <c r="C2274" s="88" t="str">
        <f>'Cover Sheet'!$D$3</f>
        <v>[insert all medical and adult-use license record numbers covered by this AFS]</v>
      </c>
      <c r="D2274" s="88" t="str">
        <f>'Cover Sheet'!$A$6</f>
        <v>[insert name of firm]</v>
      </c>
      <c r="E2274" s="88" t="str">
        <f>'Cover Sheet'!$B$6</f>
        <v>[insert CPA name]</v>
      </c>
      <c r="F2274" s="88" t="str">
        <f>'Cover Sheet'!$B$8</f>
        <v>[insert CPA license number]</v>
      </c>
      <c r="G2274" s="88" t="str">
        <f>'Cover Sheet'!$D$6</f>
        <v>[insert direct email address]</v>
      </c>
      <c r="H2274" s="88" t="str">
        <f>'Cover Sheet'!$D$8</f>
        <v>[insert direct phone number]</v>
      </c>
      <c r="I2274" s="88" t="str">
        <f>'Cover Sheet'!$D$10</f>
        <v>[insert firm mailing address]</v>
      </c>
      <c r="J2274" s="88" t="str">
        <f>'Licensee Info'!$E$2</f>
        <v>Report not attested to correctly</v>
      </c>
      <c r="K2274" s="91" t="s">
        <v>311</v>
      </c>
      <c r="L2274" s="91">
        <v>1</v>
      </c>
      <c r="M2274" s="91">
        <v>1</v>
      </c>
      <c r="N2274" s="91">
        <v>30</v>
      </c>
      <c r="O2274" s="91"/>
      <c r="P2274" s="91"/>
      <c r="Q2274" s="91"/>
      <c r="R2274" s="91">
        <v>0</v>
      </c>
      <c r="S2274" s="91">
        <v>0</v>
      </c>
      <c r="T2274" s="91">
        <v>0</v>
      </c>
      <c r="U2274" s="91">
        <v>0</v>
      </c>
      <c r="V2274" s="91">
        <v>0</v>
      </c>
      <c r="W2274" s="91">
        <v>0</v>
      </c>
      <c r="X2274" s="91">
        <v>0</v>
      </c>
      <c r="Y2274" s="91">
        <v>0</v>
      </c>
      <c r="Z2274" s="91">
        <v>0</v>
      </c>
      <c r="AA2274" s="91">
        <v>0</v>
      </c>
      <c r="AB2274" s="91">
        <v>0</v>
      </c>
      <c r="AC2274" s="91">
        <v>0</v>
      </c>
      <c r="AD2274" s="91">
        <v>0</v>
      </c>
      <c r="AE2274" s="91"/>
      <c r="AF2274" s="91"/>
      <c r="AG2274" s="91"/>
      <c r="AH2274" s="91"/>
      <c r="AJ2274" cm="1">
        <f t="array" ref="AJ2274">IF(OR(COUNTIF(R2274,$AZ$2:$AZ$19)),0,1)</f>
        <v>0</v>
      </c>
      <c r="AK2274" cm="1">
        <f t="array" ref="AK2274">IF(OR(COUNTIF(S2274,$AZ$2:$AZ$19)),0,1)</f>
        <v>0</v>
      </c>
      <c r="AL2274" cm="1">
        <f t="array" ref="AL2274">IF(OR(COUNTIF(T2274,$AZ$2:$AZ$19)),0,1)</f>
        <v>0</v>
      </c>
      <c r="AM2274" cm="1">
        <f t="array" ref="AM2274">IF(OR(COUNTIF(U2274,$AZ$2:$AZ$19)),0,1)</f>
        <v>0</v>
      </c>
      <c r="AN2274" cm="1">
        <f t="array" ref="AN2274">IF(OR(COUNTIF(V2274,$AZ$2:$AZ$19)),0,1)</f>
        <v>0</v>
      </c>
      <c r="AO2274" cm="1">
        <f t="array" ref="AO2274">IF(OR(COUNTIF(W2274,$AZ$2:$AZ$19)),0,1)</f>
        <v>0</v>
      </c>
      <c r="AP2274" cm="1">
        <f t="array" ref="AP2274">IF(OR(COUNTIF(X2274,$AZ$2:$AZ$19)),0,1)</f>
        <v>0</v>
      </c>
      <c r="AQ2274" cm="1">
        <f t="array" ref="AQ2274">IF(OR(COUNTIF(Y2274,$AZ$2:$AZ$19)),0,1)</f>
        <v>0</v>
      </c>
      <c r="AR2274" cm="1">
        <f t="array" ref="AR2274">IF(OR(COUNTIF(Z2274,$AZ$2:$AZ$19)),0,1)</f>
        <v>0</v>
      </c>
      <c r="AS2274" cm="1">
        <f t="array" ref="AS2274">IF(OR(COUNTIF(AA2274,$AZ$2:$AZ$19)),0,1)</f>
        <v>0</v>
      </c>
      <c r="AT2274" cm="1">
        <f t="array" ref="AT2274">IF(OR(COUNTIF(AB2274,$AZ$2:$AZ$19)),0,1)</f>
        <v>0</v>
      </c>
      <c r="AU2274" cm="1">
        <f t="array" ref="AU2274">IF(OR(COUNTIF(AC2274,$AZ$2:$AZ$19)),0,1)</f>
        <v>0</v>
      </c>
      <c r="AV2274" cm="1">
        <f t="array" ref="AV2274">IF(OR(COUNTIF(AD2274,$AZ$2:$AZ$19)),0,1)</f>
        <v>0</v>
      </c>
      <c r="AX2274">
        <f t="shared" si="40"/>
        <v>0</v>
      </c>
    </row>
    <row r="2275" spans="1:50" x14ac:dyDescent="0.3">
      <c r="A2275" s="92" t="str" cm="1">
        <f t="array" ref="A2275">IF(AX2275&gt;0,'Licensee Info'!$A$2:$A$2,"#N/A")</f>
        <v>#N/A</v>
      </c>
      <c r="B2275" s="88" t="str">
        <f>'Cover Sheet'!$A$3</f>
        <v>[insert AFS Reporting Period]</v>
      </c>
      <c r="C2275" s="88" t="str">
        <f>'Cover Sheet'!$D$3</f>
        <v>[insert all medical and adult-use license record numbers covered by this AFS]</v>
      </c>
      <c r="D2275" s="88" t="str">
        <f>'Cover Sheet'!$A$6</f>
        <v>[insert name of firm]</v>
      </c>
      <c r="E2275" s="88" t="str">
        <f>'Cover Sheet'!$B$6</f>
        <v>[insert CPA name]</v>
      </c>
      <c r="F2275" s="88" t="str">
        <f>'Cover Sheet'!$B$8</f>
        <v>[insert CPA license number]</v>
      </c>
      <c r="G2275" s="88" t="str">
        <f>'Cover Sheet'!$D$6</f>
        <v>[insert direct email address]</v>
      </c>
      <c r="H2275" s="88" t="str">
        <f>'Cover Sheet'!$D$8</f>
        <v>[insert direct phone number]</v>
      </c>
      <c r="I2275" s="88" t="str">
        <f>'Cover Sheet'!$D$10</f>
        <v>[insert firm mailing address]</v>
      </c>
      <c r="J2275" s="88" t="str">
        <f>'Licensee Info'!$E$2</f>
        <v>Report not attested to correctly</v>
      </c>
      <c r="K2275" t="s">
        <v>311</v>
      </c>
      <c r="L2275">
        <v>1</v>
      </c>
      <c r="M2275">
        <v>1</v>
      </c>
      <c r="N2275">
        <v>31</v>
      </c>
      <c r="R2275">
        <v>0</v>
      </c>
      <c r="S2275">
        <v>0</v>
      </c>
      <c r="T2275">
        <v>0</v>
      </c>
      <c r="U2275">
        <v>0</v>
      </c>
      <c r="V2275">
        <v>0</v>
      </c>
      <c r="W2275">
        <v>0</v>
      </c>
      <c r="X2275">
        <v>0</v>
      </c>
      <c r="Y2275">
        <v>0</v>
      </c>
      <c r="Z2275">
        <v>0</v>
      </c>
      <c r="AA2275">
        <v>0</v>
      </c>
      <c r="AB2275">
        <v>0</v>
      </c>
      <c r="AC2275">
        <v>0</v>
      </c>
      <c r="AD2275">
        <v>0</v>
      </c>
      <c r="AJ2275" cm="1">
        <f t="array" ref="AJ2275">IF(OR(COUNTIF(R2275,$AZ$2:$AZ$19)),0,1)</f>
        <v>0</v>
      </c>
      <c r="AK2275" cm="1">
        <f t="array" ref="AK2275">IF(OR(COUNTIF(S2275,$AZ$2:$AZ$19)),0,1)</f>
        <v>0</v>
      </c>
      <c r="AL2275" cm="1">
        <f t="array" ref="AL2275">IF(OR(COUNTIF(T2275,$AZ$2:$AZ$19)),0,1)</f>
        <v>0</v>
      </c>
      <c r="AM2275" cm="1">
        <f t="array" ref="AM2275">IF(OR(COUNTIF(U2275,$AZ$2:$AZ$19)),0,1)</f>
        <v>0</v>
      </c>
      <c r="AN2275" cm="1">
        <f t="array" ref="AN2275">IF(OR(COUNTIF(V2275,$AZ$2:$AZ$19)),0,1)</f>
        <v>0</v>
      </c>
      <c r="AO2275" cm="1">
        <f t="array" ref="AO2275">IF(OR(COUNTIF(W2275,$AZ$2:$AZ$19)),0,1)</f>
        <v>0</v>
      </c>
      <c r="AP2275" cm="1">
        <f t="array" ref="AP2275">IF(OR(COUNTIF(X2275,$AZ$2:$AZ$19)),0,1)</f>
        <v>0</v>
      </c>
      <c r="AQ2275" cm="1">
        <f t="array" ref="AQ2275">IF(OR(COUNTIF(Y2275,$AZ$2:$AZ$19)),0,1)</f>
        <v>0</v>
      </c>
      <c r="AR2275" cm="1">
        <f t="array" ref="AR2275">IF(OR(COUNTIF(Z2275,$AZ$2:$AZ$19)),0,1)</f>
        <v>0</v>
      </c>
      <c r="AS2275" cm="1">
        <f t="array" ref="AS2275">IF(OR(COUNTIF(AA2275,$AZ$2:$AZ$19)),0,1)</f>
        <v>0</v>
      </c>
      <c r="AT2275" cm="1">
        <f t="array" ref="AT2275">IF(OR(COUNTIF(AB2275,$AZ$2:$AZ$19)),0,1)</f>
        <v>0</v>
      </c>
      <c r="AU2275" cm="1">
        <f t="array" ref="AU2275">IF(OR(COUNTIF(AC2275,$AZ$2:$AZ$19)),0,1)</f>
        <v>0</v>
      </c>
      <c r="AV2275" cm="1">
        <f t="array" ref="AV2275">IF(OR(COUNTIF(AD2275,$AZ$2:$AZ$19)),0,1)</f>
        <v>0</v>
      </c>
      <c r="AX2275">
        <f t="shared" si="40"/>
        <v>0</v>
      </c>
    </row>
    <row r="2276" spans="1:50" x14ac:dyDescent="0.3">
      <c r="A2276" s="88" t="str" cm="1">
        <f t="array" ref="A2276">IF(AX2276&gt;0,'Licensee Info'!$A$2:$A$2,"#N/A")</f>
        <v>#N/A</v>
      </c>
      <c r="B2276" s="88" t="str">
        <f>'Cover Sheet'!$A$3</f>
        <v>[insert AFS Reporting Period]</v>
      </c>
      <c r="C2276" s="88" t="str">
        <f>'Cover Sheet'!$D$3</f>
        <v>[insert all medical and adult-use license record numbers covered by this AFS]</v>
      </c>
      <c r="D2276" s="88" t="str">
        <f>'Cover Sheet'!$A$6</f>
        <v>[insert name of firm]</v>
      </c>
      <c r="E2276" s="88" t="str">
        <f>'Cover Sheet'!$B$6</f>
        <v>[insert CPA name]</v>
      </c>
      <c r="F2276" s="88" t="str">
        <f>'Cover Sheet'!$B$8</f>
        <v>[insert CPA license number]</v>
      </c>
      <c r="G2276" s="88" t="str">
        <f>'Cover Sheet'!$D$6</f>
        <v>[insert direct email address]</v>
      </c>
      <c r="H2276" s="88" t="str">
        <f>'Cover Sheet'!$D$8</f>
        <v>[insert direct phone number]</v>
      </c>
      <c r="I2276" s="88" t="str">
        <f>'Cover Sheet'!$D$10</f>
        <v>[insert firm mailing address]</v>
      </c>
      <c r="J2276" s="88" t="str">
        <f>'Licensee Info'!$E$2</f>
        <v>Report not attested to correctly</v>
      </c>
      <c r="K2276" s="91" t="s">
        <v>311</v>
      </c>
      <c r="L2276" s="91">
        <v>1</v>
      </c>
      <c r="M2276" s="91">
        <v>1</v>
      </c>
      <c r="N2276" s="91">
        <v>32</v>
      </c>
      <c r="O2276" s="91"/>
      <c r="P2276" s="91"/>
      <c r="Q2276" s="91"/>
      <c r="R2276" s="91">
        <v>0</v>
      </c>
      <c r="S2276" s="91">
        <v>0</v>
      </c>
      <c r="T2276" s="91">
        <v>0</v>
      </c>
      <c r="U2276" s="91">
        <v>0</v>
      </c>
      <c r="V2276" s="91">
        <v>0</v>
      </c>
      <c r="W2276" s="91">
        <v>0</v>
      </c>
      <c r="X2276" s="91">
        <v>0</v>
      </c>
      <c r="Y2276" s="91">
        <v>0</v>
      </c>
      <c r="Z2276" s="91">
        <v>0</v>
      </c>
      <c r="AA2276" s="91">
        <v>0</v>
      </c>
      <c r="AB2276" s="91">
        <v>0</v>
      </c>
      <c r="AC2276" s="91">
        <v>0</v>
      </c>
      <c r="AD2276" s="91">
        <v>0</v>
      </c>
      <c r="AE2276" s="91"/>
      <c r="AF2276" s="91"/>
      <c r="AG2276" s="91"/>
      <c r="AH2276" s="91"/>
      <c r="AJ2276" cm="1">
        <f t="array" ref="AJ2276">IF(OR(COUNTIF(R2276,$AZ$2:$AZ$19)),0,1)</f>
        <v>0</v>
      </c>
      <c r="AK2276" cm="1">
        <f t="array" ref="AK2276">IF(OR(COUNTIF(S2276,$AZ$2:$AZ$19)),0,1)</f>
        <v>0</v>
      </c>
      <c r="AL2276" cm="1">
        <f t="array" ref="AL2276">IF(OR(COUNTIF(T2276,$AZ$2:$AZ$19)),0,1)</f>
        <v>0</v>
      </c>
      <c r="AM2276" cm="1">
        <f t="array" ref="AM2276">IF(OR(COUNTIF(U2276,$AZ$2:$AZ$19)),0,1)</f>
        <v>0</v>
      </c>
      <c r="AN2276" cm="1">
        <f t="array" ref="AN2276">IF(OR(COUNTIF(V2276,$AZ$2:$AZ$19)),0,1)</f>
        <v>0</v>
      </c>
      <c r="AO2276" cm="1">
        <f t="array" ref="AO2276">IF(OR(COUNTIF(W2276,$AZ$2:$AZ$19)),0,1)</f>
        <v>0</v>
      </c>
      <c r="AP2276" cm="1">
        <f t="array" ref="AP2276">IF(OR(COUNTIF(X2276,$AZ$2:$AZ$19)),0,1)</f>
        <v>0</v>
      </c>
      <c r="AQ2276" cm="1">
        <f t="array" ref="AQ2276">IF(OR(COUNTIF(Y2276,$AZ$2:$AZ$19)),0,1)</f>
        <v>0</v>
      </c>
      <c r="AR2276" cm="1">
        <f t="array" ref="AR2276">IF(OR(COUNTIF(Z2276,$AZ$2:$AZ$19)),0,1)</f>
        <v>0</v>
      </c>
      <c r="AS2276" cm="1">
        <f t="array" ref="AS2276">IF(OR(COUNTIF(AA2276,$AZ$2:$AZ$19)),0,1)</f>
        <v>0</v>
      </c>
      <c r="AT2276" cm="1">
        <f t="array" ref="AT2276">IF(OR(COUNTIF(AB2276,$AZ$2:$AZ$19)),0,1)</f>
        <v>0</v>
      </c>
      <c r="AU2276" cm="1">
        <f t="array" ref="AU2276">IF(OR(COUNTIF(AC2276,$AZ$2:$AZ$19)),0,1)</f>
        <v>0</v>
      </c>
      <c r="AV2276" cm="1">
        <f t="array" ref="AV2276">IF(OR(COUNTIF(AD2276,$AZ$2:$AZ$19)),0,1)</f>
        <v>0</v>
      </c>
      <c r="AX2276">
        <f t="shared" si="40"/>
        <v>0</v>
      </c>
    </row>
    <row r="2277" spans="1:50" x14ac:dyDescent="0.3">
      <c r="A2277" s="92" t="str" cm="1">
        <f t="array" ref="A2277">IF(AX2277&gt;0,'Licensee Info'!$A$2:$A$2,"#N/A")</f>
        <v>#N/A</v>
      </c>
      <c r="B2277" s="88" t="str">
        <f>'Cover Sheet'!$A$3</f>
        <v>[insert AFS Reporting Period]</v>
      </c>
      <c r="C2277" s="88" t="str">
        <f>'Cover Sheet'!$D$3</f>
        <v>[insert all medical and adult-use license record numbers covered by this AFS]</v>
      </c>
      <c r="D2277" s="88" t="str">
        <f>'Cover Sheet'!$A$6</f>
        <v>[insert name of firm]</v>
      </c>
      <c r="E2277" s="88" t="str">
        <f>'Cover Sheet'!$B$6</f>
        <v>[insert CPA name]</v>
      </c>
      <c r="F2277" s="88" t="str">
        <f>'Cover Sheet'!$B$8</f>
        <v>[insert CPA license number]</v>
      </c>
      <c r="G2277" s="88" t="str">
        <f>'Cover Sheet'!$D$6</f>
        <v>[insert direct email address]</v>
      </c>
      <c r="H2277" s="88" t="str">
        <f>'Cover Sheet'!$D$8</f>
        <v>[insert direct phone number]</v>
      </c>
      <c r="I2277" s="88" t="str">
        <f>'Cover Sheet'!$D$10</f>
        <v>[insert firm mailing address]</v>
      </c>
      <c r="J2277" s="88" t="str">
        <f>'Licensee Info'!$E$2</f>
        <v>Report not attested to correctly</v>
      </c>
      <c r="K2277" t="s">
        <v>311</v>
      </c>
      <c r="L2277">
        <v>1</v>
      </c>
      <c r="M2277">
        <v>1</v>
      </c>
      <c r="N2277">
        <v>33</v>
      </c>
      <c r="R2277">
        <v>0</v>
      </c>
      <c r="S2277">
        <v>0</v>
      </c>
      <c r="T2277">
        <v>0</v>
      </c>
      <c r="U2277">
        <v>0</v>
      </c>
      <c r="V2277">
        <v>0</v>
      </c>
      <c r="W2277">
        <v>0</v>
      </c>
      <c r="X2277">
        <v>0</v>
      </c>
      <c r="Y2277">
        <v>0</v>
      </c>
      <c r="Z2277">
        <v>0</v>
      </c>
      <c r="AA2277">
        <v>0</v>
      </c>
      <c r="AB2277">
        <v>0</v>
      </c>
      <c r="AC2277">
        <v>0</v>
      </c>
      <c r="AD2277">
        <v>0</v>
      </c>
      <c r="AJ2277" cm="1">
        <f t="array" ref="AJ2277">IF(OR(COUNTIF(R2277,$AZ$2:$AZ$19)),0,1)</f>
        <v>0</v>
      </c>
      <c r="AK2277" cm="1">
        <f t="array" ref="AK2277">IF(OR(COUNTIF(S2277,$AZ$2:$AZ$19)),0,1)</f>
        <v>0</v>
      </c>
      <c r="AL2277" cm="1">
        <f t="array" ref="AL2277">IF(OR(COUNTIF(T2277,$AZ$2:$AZ$19)),0,1)</f>
        <v>0</v>
      </c>
      <c r="AM2277" cm="1">
        <f t="array" ref="AM2277">IF(OR(COUNTIF(U2277,$AZ$2:$AZ$19)),0,1)</f>
        <v>0</v>
      </c>
      <c r="AN2277" cm="1">
        <f t="array" ref="AN2277">IF(OR(COUNTIF(V2277,$AZ$2:$AZ$19)),0,1)</f>
        <v>0</v>
      </c>
      <c r="AO2277" cm="1">
        <f t="array" ref="AO2277">IF(OR(COUNTIF(W2277,$AZ$2:$AZ$19)),0,1)</f>
        <v>0</v>
      </c>
      <c r="AP2277" cm="1">
        <f t="array" ref="AP2277">IF(OR(COUNTIF(X2277,$AZ$2:$AZ$19)),0,1)</f>
        <v>0</v>
      </c>
      <c r="AQ2277" cm="1">
        <f t="array" ref="AQ2277">IF(OR(COUNTIF(Y2277,$AZ$2:$AZ$19)),0,1)</f>
        <v>0</v>
      </c>
      <c r="AR2277" cm="1">
        <f t="array" ref="AR2277">IF(OR(COUNTIF(Z2277,$AZ$2:$AZ$19)),0,1)</f>
        <v>0</v>
      </c>
      <c r="AS2277" cm="1">
        <f t="array" ref="AS2277">IF(OR(COUNTIF(AA2277,$AZ$2:$AZ$19)),0,1)</f>
        <v>0</v>
      </c>
      <c r="AT2277" cm="1">
        <f t="array" ref="AT2277">IF(OR(COUNTIF(AB2277,$AZ$2:$AZ$19)),0,1)</f>
        <v>0</v>
      </c>
      <c r="AU2277" cm="1">
        <f t="array" ref="AU2277">IF(OR(COUNTIF(AC2277,$AZ$2:$AZ$19)),0,1)</f>
        <v>0</v>
      </c>
      <c r="AV2277" cm="1">
        <f t="array" ref="AV2277">IF(OR(COUNTIF(AD2277,$AZ$2:$AZ$19)),0,1)</f>
        <v>0</v>
      </c>
      <c r="AX2277">
        <f t="shared" si="40"/>
        <v>0</v>
      </c>
    </row>
    <row r="2278" spans="1:50" x14ac:dyDescent="0.3">
      <c r="A2278" s="88" t="str" cm="1">
        <f t="array" ref="A2278">IF(AX2278&gt;0,'Licensee Info'!$A$2:$A$2,"#N/A")</f>
        <v>#N/A</v>
      </c>
      <c r="B2278" s="88" t="str">
        <f>'Cover Sheet'!$A$3</f>
        <v>[insert AFS Reporting Period]</v>
      </c>
      <c r="C2278" s="88" t="str">
        <f>'Cover Sheet'!$D$3</f>
        <v>[insert all medical and adult-use license record numbers covered by this AFS]</v>
      </c>
      <c r="D2278" s="88" t="str">
        <f>'Cover Sheet'!$A$6</f>
        <v>[insert name of firm]</v>
      </c>
      <c r="E2278" s="88" t="str">
        <f>'Cover Sheet'!$B$6</f>
        <v>[insert CPA name]</v>
      </c>
      <c r="F2278" s="88" t="str">
        <f>'Cover Sheet'!$B$8</f>
        <v>[insert CPA license number]</v>
      </c>
      <c r="G2278" s="88" t="str">
        <f>'Cover Sheet'!$D$6</f>
        <v>[insert direct email address]</v>
      </c>
      <c r="H2278" s="88" t="str">
        <f>'Cover Sheet'!$D$8</f>
        <v>[insert direct phone number]</v>
      </c>
      <c r="I2278" s="88" t="str">
        <f>'Cover Sheet'!$D$10</f>
        <v>[insert firm mailing address]</v>
      </c>
      <c r="J2278" s="88" t="str">
        <f>'Licensee Info'!$E$2</f>
        <v>Report not attested to correctly</v>
      </c>
      <c r="K2278" s="91" t="s">
        <v>311</v>
      </c>
      <c r="L2278" s="91">
        <v>1</v>
      </c>
      <c r="M2278" s="91">
        <v>1</v>
      </c>
      <c r="N2278" s="91">
        <v>34</v>
      </c>
      <c r="O2278" s="91"/>
      <c r="P2278" s="91"/>
      <c r="Q2278" s="91"/>
      <c r="R2278" s="91">
        <v>0</v>
      </c>
      <c r="S2278" s="91">
        <v>0</v>
      </c>
      <c r="T2278" s="91">
        <v>0</v>
      </c>
      <c r="U2278" s="91">
        <v>0</v>
      </c>
      <c r="V2278" s="91">
        <v>0</v>
      </c>
      <c r="W2278" s="91">
        <v>0</v>
      </c>
      <c r="X2278" s="91">
        <v>0</v>
      </c>
      <c r="Y2278" s="91">
        <v>0</v>
      </c>
      <c r="Z2278" s="91">
        <v>0</v>
      </c>
      <c r="AA2278" s="91">
        <v>0</v>
      </c>
      <c r="AB2278" s="91">
        <v>0</v>
      </c>
      <c r="AC2278" s="91">
        <v>0</v>
      </c>
      <c r="AD2278" s="91">
        <v>0</v>
      </c>
      <c r="AE2278" s="91"/>
      <c r="AF2278" s="91"/>
      <c r="AG2278" s="91"/>
      <c r="AH2278" s="91"/>
      <c r="AJ2278" cm="1">
        <f t="array" ref="AJ2278">IF(OR(COUNTIF(R2278,$AZ$2:$AZ$19)),0,1)</f>
        <v>0</v>
      </c>
      <c r="AK2278" cm="1">
        <f t="array" ref="AK2278">IF(OR(COUNTIF(S2278,$AZ$2:$AZ$19)),0,1)</f>
        <v>0</v>
      </c>
      <c r="AL2278" cm="1">
        <f t="array" ref="AL2278">IF(OR(COUNTIF(T2278,$AZ$2:$AZ$19)),0,1)</f>
        <v>0</v>
      </c>
      <c r="AM2278" cm="1">
        <f t="array" ref="AM2278">IF(OR(COUNTIF(U2278,$AZ$2:$AZ$19)),0,1)</f>
        <v>0</v>
      </c>
      <c r="AN2278" cm="1">
        <f t="array" ref="AN2278">IF(OR(COUNTIF(V2278,$AZ$2:$AZ$19)),0,1)</f>
        <v>0</v>
      </c>
      <c r="AO2278" cm="1">
        <f t="array" ref="AO2278">IF(OR(COUNTIF(W2278,$AZ$2:$AZ$19)),0,1)</f>
        <v>0</v>
      </c>
      <c r="AP2278" cm="1">
        <f t="array" ref="AP2278">IF(OR(COUNTIF(X2278,$AZ$2:$AZ$19)),0,1)</f>
        <v>0</v>
      </c>
      <c r="AQ2278" cm="1">
        <f t="array" ref="AQ2278">IF(OR(COUNTIF(Y2278,$AZ$2:$AZ$19)),0,1)</f>
        <v>0</v>
      </c>
      <c r="AR2278" cm="1">
        <f t="array" ref="AR2278">IF(OR(COUNTIF(Z2278,$AZ$2:$AZ$19)),0,1)</f>
        <v>0</v>
      </c>
      <c r="AS2278" cm="1">
        <f t="array" ref="AS2278">IF(OR(COUNTIF(AA2278,$AZ$2:$AZ$19)),0,1)</f>
        <v>0</v>
      </c>
      <c r="AT2278" cm="1">
        <f t="array" ref="AT2278">IF(OR(COUNTIF(AB2278,$AZ$2:$AZ$19)),0,1)</f>
        <v>0</v>
      </c>
      <c r="AU2278" cm="1">
        <f t="array" ref="AU2278">IF(OR(COUNTIF(AC2278,$AZ$2:$AZ$19)),0,1)</f>
        <v>0</v>
      </c>
      <c r="AV2278" cm="1">
        <f t="array" ref="AV2278">IF(OR(COUNTIF(AD2278,$AZ$2:$AZ$19)),0,1)</f>
        <v>0</v>
      </c>
      <c r="AX2278">
        <f t="shared" si="40"/>
        <v>0</v>
      </c>
    </row>
    <row r="2279" spans="1:50" x14ac:dyDescent="0.3">
      <c r="A2279" s="92" t="str" cm="1">
        <f t="array" ref="A2279">IF(AX2279&gt;0,'Licensee Info'!$A$2:$A$2,"#N/A")</f>
        <v>#N/A</v>
      </c>
      <c r="B2279" s="88" t="str">
        <f>'Cover Sheet'!$A$3</f>
        <v>[insert AFS Reporting Period]</v>
      </c>
      <c r="C2279" s="88" t="str">
        <f>'Cover Sheet'!$D$3</f>
        <v>[insert all medical and adult-use license record numbers covered by this AFS]</v>
      </c>
      <c r="D2279" s="88" t="str">
        <f>'Cover Sheet'!$A$6</f>
        <v>[insert name of firm]</v>
      </c>
      <c r="E2279" s="88" t="str">
        <f>'Cover Sheet'!$B$6</f>
        <v>[insert CPA name]</v>
      </c>
      <c r="F2279" s="88" t="str">
        <f>'Cover Sheet'!$B$8</f>
        <v>[insert CPA license number]</v>
      </c>
      <c r="G2279" s="88" t="str">
        <f>'Cover Sheet'!$D$6</f>
        <v>[insert direct email address]</v>
      </c>
      <c r="H2279" s="88" t="str">
        <f>'Cover Sheet'!$D$8</f>
        <v>[insert direct phone number]</v>
      </c>
      <c r="I2279" s="88" t="str">
        <f>'Cover Sheet'!$D$10</f>
        <v>[insert firm mailing address]</v>
      </c>
      <c r="J2279" s="88" t="str">
        <f>'Licensee Info'!$E$2</f>
        <v>Report not attested to correctly</v>
      </c>
      <c r="K2279" t="s">
        <v>311</v>
      </c>
      <c r="L2279">
        <v>1</v>
      </c>
      <c r="M2279">
        <v>1</v>
      </c>
      <c r="N2279">
        <v>35</v>
      </c>
      <c r="R2279">
        <v>0</v>
      </c>
      <c r="S2279">
        <v>0</v>
      </c>
      <c r="T2279">
        <v>0</v>
      </c>
      <c r="U2279">
        <v>0</v>
      </c>
      <c r="V2279">
        <v>0</v>
      </c>
      <c r="W2279">
        <v>0</v>
      </c>
      <c r="X2279">
        <v>0</v>
      </c>
      <c r="Y2279">
        <v>0</v>
      </c>
      <c r="Z2279">
        <v>0</v>
      </c>
      <c r="AA2279">
        <v>0</v>
      </c>
      <c r="AB2279">
        <v>0</v>
      </c>
      <c r="AC2279">
        <v>0</v>
      </c>
      <c r="AD2279">
        <v>0</v>
      </c>
      <c r="AJ2279" cm="1">
        <f t="array" ref="AJ2279">IF(OR(COUNTIF(R2279,$AZ$2:$AZ$19)),0,1)</f>
        <v>0</v>
      </c>
      <c r="AK2279" cm="1">
        <f t="array" ref="AK2279">IF(OR(COUNTIF(S2279,$AZ$2:$AZ$19)),0,1)</f>
        <v>0</v>
      </c>
      <c r="AL2279" cm="1">
        <f t="array" ref="AL2279">IF(OR(COUNTIF(T2279,$AZ$2:$AZ$19)),0,1)</f>
        <v>0</v>
      </c>
      <c r="AM2279" cm="1">
        <f t="array" ref="AM2279">IF(OR(COUNTIF(U2279,$AZ$2:$AZ$19)),0,1)</f>
        <v>0</v>
      </c>
      <c r="AN2279" cm="1">
        <f t="array" ref="AN2279">IF(OR(COUNTIF(V2279,$AZ$2:$AZ$19)),0,1)</f>
        <v>0</v>
      </c>
      <c r="AO2279" cm="1">
        <f t="array" ref="AO2279">IF(OR(COUNTIF(W2279,$AZ$2:$AZ$19)),0,1)</f>
        <v>0</v>
      </c>
      <c r="AP2279" cm="1">
        <f t="array" ref="AP2279">IF(OR(COUNTIF(X2279,$AZ$2:$AZ$19)),0,1)</f>
        <v>0</v>
      </c>
      <c r="AQ2279" cm="1">
        <f t="array" ref="AQ2279">IF(OR(COUNTIF(Y2279,$AZ$2:$AZ$19)),0,1)</f>
        <v>0</v>
      </c>
      <c r="AR2279" cm="1">
        <f t="array" ref="AR2279">IF(OR(COUNTIF(Z2279,$AZ$2:$AZ$19)),0,1)</f>
        <v>0</v>
      </c>
      <c r="AS2279" cm="1">
        <f t="array" ref="AS2279">IF(OR(COUNTIF(AA2279,$AZ$2:$AZ$19)),0,1)</f>
        <v>0</v>
      </c>
      <c r="AT2279" cm="1">
        <f t="array" ref="AT2279">IF(OR(COUNTIF(AB2279,$AZ$2:$AZ$19)),0,1)</f>
        <v>0</v>
      </c>
      <c r="AU2279" cm="1">
        <f t="array" ref="AU2279">IF(OR(COUNTIF(AC2279,$AZ$2:$AZ$19)),0,1)</f>
        <v>0</v>
      </c>
      <c r="AV2279" cm="1">
        <f t="array" ref="AV2279">IF(OR(COUNTIF(AD2279,$AZ$2:$AZ$19)),0,1)</f>
        <v>0</v>
      </c>
      <c r="AX2279">
        <f t="shared" si="40"/>
        <v>0</v>
      </c>
    </row>
    <row r="2280" spans="1:50" x14ac:dyDescent="0.3">
      <c r="A2280" s="88" t="str" cm="1">
        <f t="array" ref="A2280">IF(AX2280&gt;0,'Licensee Info'!$A$2:$A$2,"#N/A")</f>
        <v>#N/A</v>
      </c>
      <c r="B2280" s="88" t="str">
        <f>'Cover Sheet'!$A$3</f>
        <v>[insert AFS Reporting Period]</v>
      </c>
      <c r="C2280" s="88" t="str">
        <f>'Cover Sheet'!$D$3</f>
        <v>[insert all medical and adult-use license record numbers covered by this AFS]</v>
      </c>
      <c r="D2280" s="88" t="str">
        <f>'Cover Sheet'!$A$6</f>
        <v>[insert name of firm]</v>
      </c>
      <c r="E2280" s="88" t="str">
        <f>'Cover Sheet'!$B$6</f>
        <v>[insert CPA name]</v>
      </c>
      <c r="F2280" s="88" t="str">
        <f>'Cover Sheet'!$B$8</f>
        <v>[insert CPA license number]</v>
      </c>
      <c r="G2280" s="88" t="str">
        <f>'Cover Sheet'!$D$6</f>
        <v>[insert direct email address]</v>
      </c>
      <c r="H2280" s="88" t="str">
        <f>'Cover Sheet'!$D$8</f>
        <v>[insert direct phone number]</v>
      </c>
      <c r="I2280" s="88" t="str">
        <f>'Cover Sheet'!$D$10</f>
        <v>[insert firm mailing address]</v>
      </c>
      <c r="J2280" s="88" t="str">
        <f>'Licensee Info'!$E$2</f>
        <v>Report not attested to correctly</v>
      </c>
      <c r="K2280" s="91" t="s">
        <v>311</v>
      </c>
      <c r="L2280" s="91">
        <v>1</v>
      </c>
      <c r="M2280" s="91">
        <v>1</v>
      </c>
      <c r="N2280" s="91">
        <v>36</v>
      </c>
      <c r="O2280" s="91"/>
      <c r="P2280" s="91"/>
      <c r="Q2280" s="91"/>
      <c r="R2280" s="91">
        <v>0</v>
      </c>
      <c r="S2280" s="91">
        <v>0</v>
      </c>
      <c r="T2280" s="91">
        <v>0</v>
      </c>
      <c r="U2280" s="91">
        <v>0</v>
      </c>
      <c r="V2280" s="91">
        <v>0</v>
      </c>
      <c r="W2280" s="91">
        <v>0</v>
      </c>
      <c r="X2280" s="91">
        <v>0</v>
      </c>
      <c r="Y2280" s="91">
        <v>0</v>
      </c>
      <c r="Z2280" s="91">
        <v>0</v>
      </c>
      <c r="AA2280" s="91">
        <v>0</v>
      </c>
      <c r="AB2280" s="91">
        <v>0</v>
      </c>
      <c r="AC2280" s="91">
        <v>0</v>
      </c>
      <c r="AD2280" s="91">
        <v>0</v>
      </c>
      <c r="AE2280" s="91"/>
      <c r="AF2280" s="91"/>
      <c r="AG2280" s="91"/>
      <c r="AH2280" s="91"/>
      <c r="AJ2280" cm="1">
        <f t="array" ref="AJ2280">IF(OR(COUNTIF(R2280,$AZ$2:$AZ$19)),0,1)</f>
        <v>0</v>
      </c>
      <c r="AK2280" cm="1">
        <f t="array" ref="AK2280">IF(OR(COUNTIF(S2280,$AZ$2:$AZ$19)),0,1)</f>
        <v>0</v>
      </c>
      <c r="AL2280" cm="1">
        <f t="array" ref="AL2280">IF(OR(COUNTIF(T2280,$AZ$2:$AZ$19)),0,1)</f>
        <v>0</v>
      </c>
      <c r="AM2280" cm="1">
        <f t="array" ref="AM2280">IF(OR(COUNTIF(U2280,$AZ$2:$AZ$19)),0,1)</f>
        <v>0</v>
      </c>
      <c r="AN2280" cm="1">
        <f t="array" ref="AN2280">IF(OR(COUNTIF(V2280,$AZ$2:$AZ$19)),0,1)</f>
        <v>0</v>
      </c>
      <c r="AO2280" cm="1">
        <f t="array" ref="AO2280">IF(OR(COUNTIF(W2280,$AZ$2:$AZ$19)),0,1)</f>
        <v>0</v>
      </c>
      <c r="AP2280" cm="1">
        <f t="array" ref="AP2280">IF(OR(COUNTIF(X2280,$AZ$2:$AZ$19)),0,1)</f>
        <v>0</v>
      </c>
      <c r="AQ2280" cm="1">
        <f t="array" ref="AQ2280">IF(OR(COUNTIF(Y2280,$AZ$2:$AZ$19)),0,1)</f>
        <v>0</v>
      </c>
      <c r="AR2280" cm="1">
        <f t="array" ref="AR2280">IF(OR(COUNTIF(Z2280,$AZ$2:$AZ$19)),0,1)</f>
        <v>0</v>
      </c>
      <c r="AS2280" cm="1">
        <f t="array" ref="AS2280">IF(OR(COUNTIF(AA2280,$AZ$2:$AZ$19)),0,1)</f>
        <v>0</v>
      </c>
      <c r="AT2280" cm="1">
        <f t="array" ref="AT2280">IF(OR(COUNTIF(AB2280,$AZ$2:$AZ$19)),0,1)</f>
        <v>0</v>
      </c>
      <c r="AU2280" cm="1">
        <f t="array" ref="AU2280">IF(OR(COUNTIF(AC2280,$AZ$2:$AZ$19)),0,1)</f>
        <v>0</v>
      </c>
      <c r="AV2280" cm="1">
        <f t="array" ref="AV2280">IF(OR(COUNTIF(AD2280,$AZ$2:$AZ$19)),0,1)</f>
        <v>0</v>
      </c>
      <c r="AX2280">
        <f t="shared" si="40"/>
        <v>0</v>
      </c>
    </row>
    <row r="2281" spans="1:50" x14ac:dyDescent="0.3">
      <c r="A2281" s="92" t="str" cm="1">
        <f t="array" ref="A2281">IF(AX2281&gt;0,'Licensee Info'!$A$2:$A$2,"#N/A")</f>
        <v>#N/A</v>
      </c>
      <c r="B2281" s="88" t="str">
        <f>'Cover Sheet'!$A$3</f>
        <v>[insert AFS Reporting Period]</v>
      </c>
      <c r="C2281" s="88" t="str">
        <f>'Cover Sheet'!$D$3</f>
        <v>[insert all medical and adult-use license record numbers covered by this AFS]</v>
      </c>
      <c r="D2281" s="88" t="str">
        <f>'Cover Sheet'!$A$6</f>
        <v>[insert name of firm]</v>
      </c>
      <c r="E2281" s="88" t="str">
        <f>'Cover Sheet'!$B$6</f>
        <v>[insert CPA name]</v>
      </c>
      <c r="F2281" s="88" t="str">
        <f>'Cover Sheet'!$B$8</f>
        <v>[insert CPA license number]</v>
      </c>
      <c r="G2281" s="88" t="str">
        <f>'Cover Sheet'!$D$6</f>
        <v>[insert direct email address]</v>
      </c>
      <c r="H2281" s="88" t="str">
        <f>'Cover Sheet'!$D$8</f>
        <v>[insert direct phone number]</v>
      </c>
      <c r="I2281" s="88" t="str">
        <f>'Cover Sheet'!$D$10</f>
        <v>[insert firm mailing address]</v>
      </c>
      <c r="J2281" s="88" t="str">
        <f>'Licensee Info'!$E$2</f>
        <v>Report not attested to correctly</v>
      </c>
      <c r="K2281" t="s">
        <v>311</v>
      </c>
      <c r="L2281">
        <v>1</v>
      </c>
      <c r="M2281">
        <v>1</v>
      </c>
      <c r="N2281">
        <v>37</v>
      </c>
      <c r="R2281">
        <v>0</v>
      </c>
      <c r="S2281">
        <v>0</v>
      </c>
      <c r="T2281">
        <v>0</v>
      </c>
      <c r="U2281">
        <v>0</v>
      </c>
      <c r="V2281">
        <v>0</v>
      </c>
      <c r="W2281">
        <v>0</v>
      </c>
      <c r="X2281">
        <v>0</v>
      </c>
      <c r="Y2281">
        <v>0</v>
      </c>
      <c r="Z2281">
        <v>0</v>
      </c>
      <c r="AA2281">
        <v>0</v>
      </c>
      <c r="AB2281">
        <v>0</v>
      </c>
      <c r="AC2281">
        <v>0</v>
      </c>
      <c r="AD2281">
        <v>0</v>
      </c>
      <c r="AJ2281" cm="1">
        <f t="array" ref="AJ2281">IF(OR(COUNTIF(R2281,$AZ$2:$AZ$19)),0,1)</f>
        <v>0</v>
      </c>
      <c r="AK2281" cm="1">
        <f t="array" ref="AK2281">IF(OR(COUNTIF(S2281,$AZ$2:$AZ$19)),0,1)</f>
        <v>0</v>
      </c>
      <c r="AL2281" cm="1">
        <f t="array" ref="AL2281">IF(OR(COUNTIF(T2281,$AZ$2:$AZ$19)),0,1)</f>
        <v>0</v>
      </c>
      <c r="AM2281" cm="1">
        <f t="array" ref="AM2281">IF(OR(COUNTIF(U2281,$AZ$2:$AZ$19)),0,1)</f>
        <v>0</v>
      </c>
      <c r="AN2281" cm="1">
        <f t="array" ref="AN2281">IF(OR(COUNTIF(V2281,$AZ$2:$AZ$19)),0,1)</f>
        <v>0</v>
      </c>
      <c r="AO2281" cm="1">
        <f t="array" ref="AO2281">IF(OR(COUNTIF(W2281,$AZ$2:$AZ$19)),0,1)</f>
        <v>0</v>
      </c>
      <c r="AP2281" cm="1">
        <f t="array" ref="AP2281">IF(OR(COUNTIF(X2281,$AZ$2:$AZ$19)),0,1)</f>
        <v>0</v>
      </c>
      <c r="AQ2281" cm="1">
        <f t="array" ref="AQ2281">IF(OR(COUNTIF(Y2281,$AZ$2:$AZ$19)),0,1)</f>
        <v>0</v>
      </c>
      <c r="AR2281" cm="1">
        <f t="array" ref="AR2281">IF(OR(COUNTIF(Z2281,$AZ$2:$AZ$19)),0,1)</f>
        <v>0</v>
      </c>
      <c r="AS2281" cm="1">
        <f t="array" ref="AS2281">IF(OR(COUNTIF(AA2281,$AZ$2:$AZ$19)),0,1)</f>
        <v>0</v>
      </c>
      <c r="AT2281" cm="1">
        <f t="array" ref="AT2281">IF(OR(COUNTIF(AB2281,$AZ$2:$AZ$19)),0,1)</f>
        <v>0</v>
      </c>
      <c r="AU2281" cm="1">
        <f t="array" ref="AU2281">IF(OR(COUNTIF(AC2281,$AZ$2:$AZ$19)),0,1)</f>
        <v>0</v>
      </c>
      <c r="AV2281" cm="1">
        <f t="array" ref="AV2281">IF(OR(COUNTIF(AD2281,$AZ$2:$AZ$19)),0,1)</f>
        <v>0</v>
      </c>
      <c r="AX2281">
        <f t="shared" si="40"/>
        <v>0</v>
      </c>
    </row>
    <row r="2282" spans="1:50" x14ac:dyDescent="0.3">
      <c r="A2282" s="88" t="str" cm="1">
        <f t="array" ref="A2282">IF(AX2282&gt;0,'Licensee Info'!$A$2:$A$2,"#N/A")</f>
        <v>#N/A</v>
      </c>
      <c r="B2282" s="88" t="str">
        <f>'Cover Sheet'!$A$3</f>
        <v>[insert AFS Reporting Period]</v>
      </c>
      <c r="C2282" s="88" t="str">
        <f>'Cover Sheet'!$D$3</f>
        <v>[insert all medical and adult-use license record numbers covered by this AFS]</v>
      </c>
      <c r="D2282" s="88" t="str">
        <f>'Cover Sheet'!$A$6</f>
        <v>[insert name of firm]</v>
      </c>
      <c r="E2282" s="88" t="str">
        <f>'Cover Sheet'!$B$6</f>
        <v>[insert CPA name]</v>
      </c>
      <c r="F2282" s="88" t="str">
        <f>'Cover Sheet'!$B$8</f>
        <v>[insert CPA license number]</v>
      </c>
      <c r="G2282" s="88" t="str">
        <f>'Cover Sheet'!$D$6</f>
        <v>[insert direct email address]</v>
      </c>
      <c r="H2282" s="88" t="str">
        <f>'Cover Sheet'!$D$8</f>
        <v>[insert direct phone number]</v>
      </c>
      <c r="I2282" s="88" t="str">
        <f>'Cover Sheet'!$D$10</f>
        <v>[insert firm mailing address]</v>
      </c>
      <c r="J2282" s="88" t="str">
        <f>'Licensee Info'!$E$2</f>
        <v>Report not attested to correctly</v>
      </c>
      <c r="K2282" s="91" t="s">
        <v>311</v>
      </c>
      <c r="L2282" s="91">
        <v>1</v>
      </c>
      <c r="M2282" s="91">
        <v>1</v>
      </c>
      <c r="N2282" s="91">
        <v>38</v>
      </c>
      <c r="O2282" s="91"/>
      <c r="P2282" s="91"/>
      <c r="Q2282" s="91"/>
      <c r="R2282" s="91">
        <v>0</v>
      </c>
      <c r="S2282" s="91">
        <v>0</v>
      </c>
      <c r="T2282" s="91">
        <v>0</v>
      </c>
      <c r="U2282" s="91">
        <v>0</v>
      </c>
      <c r="V2282" s="91">
        <v>0</v>
      </c>
      <c r="W2282" s="91">
        <v>0</v>
      </c>
      <c r="X2282" s="91">
        <v>0</v>
      </c>
      <c r="Y2282" s="91">
        <v>0</v>
      </c>
      <c r="Z2282" s="91">
        <v>0</v>
      </c>
      <c r="AA2282" s="91">
        <v>0</v>
      </c>
      <c r="AB2282" s="91">
        <v>0</v>
      </c>
      <c r="AC2282" s="91">
        <v>0</v>
      </c>
      <c r="AD2282" s="91">
        <v>0</v>
      </c>
      <c r="AE2282" s="91"/>
      <c r="AF2282" s="91"/>
      <c r="AG2282" s="91"/>
      <c r="AH2282" s="91"/>
      <c r="AJ2282" cm="1">
        <f t="array" ref="AJ2282">IF(OR(COUNTIF(R2282,$AZ$2:$AZ$19)),0,1)</f>
        <v>0</v>
      </c>
      <c r="AK2282" cm="1">
        <f t="array" ref="AK2282">IF(OR(COUNTIF(S2282,$AZ$2:$AZ$19)),0,1)</f>
        <v>0</v>
      </c>
      <c r="AL2282" cm="1">
        <f t="array" ref="AL2282">IF(OR(COUNTIF(T2282,$AZ$2:$AZ$19)),0,1)</f>
        <v>0</v>
      </c>
      <c r="AM2282" cm="1">
        <f t="array" ref="AM2282">IF(OR(COUNTIF(U2282,$AZ$2:$AZ$19)),0,1)</f>
        <v>0</v>
      </c>
      <c r="AN2282" cm="1">
        <f t="array" ref="AN2282">IF(OR(COUNTIF(V2282,$AZ$2:$AZ$19)),0,1)</f>
        <v>0</v>
      </c>
      <c r="AO2282" cm="1">
        <f t="array" ref="AO2282">IF(OR(COUNTIF(W2282,$AZ$2:$AZ$19)),0,1)</f>
        <v>0</v>
      </c>
      <c r="AP2282" cm="1">
        <f t="array" ref="AP2282">IF(OR(COUNTIF(X2282,$AZ$2:$AZ$19)),0,1)</f>
        <v>0</v>
      </c>
      <c r="AQ2282" cm="1">
        <f t="array" ref="AQ2282">IF(OR(COUNTIF(Y2282,$AZ$2:$AZ$19)),0,1)</f>
        <v>0</v>
      </c>
      <c r="AR2282" cm="1">
        <f t="array" ref="AR2282">IF(OR(COUNTIF(Z2282,$AZ$2:$AZ$19)),0,1)</f>
        <v>0</v>
      </c>
      <c r="AS2282" cm="1">
        <f t="array" ref="AS2282">IF(OR(COUNTIF(AA2282,$AZ$2:$AZ$19)),0,1)</f>
        <v>0</v>
      </c>
      <c r="AT2282" cm="1">
        <f t="array" ref="AT2282">IF(OR(COUNTIF(AB2282,$AZ$2:$AZ$19)),0,1)</f>
        <v>0</v>
      </c>
      <c r="AU2282" cm="1">
        <f t="array" ref="AU2282">IF(OR(COUNTIF(AC2282,$AZ$2:$AZ$19)),0,1)</f>
        <v>0</v>
      </c>
      <c r="AV2282" cm="1">
        <f t="array" ref="AV2282">IF(OR(COUNTIF(AD2282,$AZ$2:$AZ$19)),0,1)</f>
        <v>0</v>
      </c>
      <c r="AX2282">
        <f t="shared" si="40"/>
        <v>0</v>
      </c>
    </row>
    <row r="2283" spans="1:50" x14ac:dyDescent="0.3">
      <c r="A2283" s="92" t="str" cm="1">
        <f t="array" ref="A2283">IF(AX2283&gt;0,'Licensee Info'!$A$2:$A$2,"#N/A")</f>
        <v>#N/A</v>
      </c>
      <c r="B2283" s="88" t="str">
        <f>'Cover Sheet'!$A$3</f>
        <v>[insert AFS Reporting Period]</v>
      </c>
      <c r="C2283" s="88" t="str">
        <f>'Cover Sheet'!$D$3</f>
        <v>[insert all medical and adult-use license record numbers covered by this AFS]</v>
      </c>
      <c r="D2283" s="88" t="str">
        <f>'Cover Sheet'!$A$6</f>
        <v>[insert name of firm]</v>
      </c>
      <c r="E2283" s="88" t="str">
        <f>'Cover Sheet'!$B$6</f>
        <v>[insert CPA name]</v>
      </c>
      <c r="F2283" s="88" t="str">
        <f>'Cover Sheet'!$B$8</f>
        <v>[insert CPA license number]</v>
      </c>
      <c r="G2283" s="88" t="str">
        <f>'Cover Sheet'!$D$6</f>
        <v>[insert direct email address]</v>
      </c>
      <c r="H2283" s="88" t="str">
        <f>'Cover Sheet'!$D$8</f>
        <v>[insert direct phone number]</v>
      </c>
      <c r="I2283" s="88" t="str">
        <f>'Cover Sheet'!$D$10</f>
        <v>[insert firm mailing address]</v>
      </c>
      <c r="J2283" s="88" t="str">
        <f>'Licensee Info'!$E$2</f>
        <v>Report not attested to correctly</v>
      </c>
      <c r="K2283" t="s">
        <v>311</v>
      </c>
      <c r="L2283">
        <v>1</v>
      </c>
      <c r="M2283">
        <v>1</v>
      </c>
      <c r="N2283">
        <v>39</v>
      </c>
      <c r="R2283">
        <v>0</v>
      </c>
      <c r="S2283">
        <v>0</v>
      </c>
      <c r="T2283">
        <v>0</v>
      </c>
      <c r="U2283">
        <v>0</v>
      </c>
      <c r="V2283">
        <v>0</v>
      </c>
      <c r="W2283">
        <v>0</v>
      </c>
      <c r="X2283">
        <v>0</v>
      </c>
      <c r="Y2283">
        <v>0</v>
      </c>
      <c r="Z2283">
        <v>0</v>
      </c>
      <c r="AA2283">
        <v>0</v>
      </c>
      <c r="AB2283">
        <v>0</v>
      </c>
      <c r="AC2283">
        <v>0</v>
      </c>
      <c r="AD2283">
        <v>0</v>
      </c>
      <c r="AJ2283" cm="1">
        <f t="array" ref="AJ2283">IF(OR(COUNTIF(R2283,$AZ$2:$AZ$19)),0,1)</f>
        <v>0</v>
      </c>
      <c r="AK2283" cm="1">
        <f t="array" ref="AK2283">IF(OR(COUNTIF(S2283,$AZ$2:$AZ$19)),0,1)</f>
        <v>0</v>
      </c>
      <c r="AL2283" cm="1">
        <f t="array" ref="AL2283">IF(OR(COUNTIF(T2283,$AZ$2:$AZ$19)),0,1)</f>
        <v>0</v>
      </c>
      <c r="AM2283" cm="1">
        <f t="array" ref="AM2283">IF(OR(COUNTIF(U2283,$AZ$2:$AZ$19)),0,1)</f>
        <v>0</v>
      </c>
      <c r="AN2283" cm="1">
        <f t="array" ref="AN2283">IF(OR(COUNTIF(V2283,$AZ$2:$AZ$19)),0,1)</f>
        <v>0</v>
      </c>
      <c r="AO2283" cm="1">
        <f t="array" ref="AO2283">IF(OR(COUNTIF(W2283,$AZ$2:$AZ$19)),0,1)</f>
        <v>0</v>
      </c>
      <c r="AP2283" cm="1">
        <f t="array" ref="AP2283">IF(OR(COUNTIF(X2283,$AZ$2:$AZ$19)),0,1)</f>
        <v>0</v>
      </c>
      <c r="AQ2283" cm="1">
        <f t="array" ref="AQ2283">IF(OR(COUNTIF(Y2283,$AZ$2:$AZ$19)),0,1)</f>
        <v>0</v>
      </c>
      <c r="AR2283" cm="1">
        <f t="array" ref="AR2283">IF(OR(COUNTIF(Z2283,$AZ$2:$AZ$19)),0,1)</f>
        <v>0</v>
      </c>
      <c r="AS2283" cm="1">
        <f t="array" ref="AS2283">IF(OR(COUNTIF(AA2283,$AZ$2:$AZ$19)),0,1)</f>
        <v>0</v>
      </c>
      <c r="AT2283" cm="1">
        <f t="array" ref="AT2283">IF(OR(COUNTIF(AB2283,$AZ$2:$AZ$19)),0,1)</f>
        <v>0</v>
      </c>
      <c r="AU2283" cm="1">
        <f t="array" ref="AU2283">IF(OR(COUNTIF(AC2283,$AZ$2:$AZ$19)),0,1)</f>
        <v>0</v>
      </c>
      <c r="AV2283" cm="1">
        <f t="array" ref="AV2283">IF(OR(COUNTIF(AD2283,$AZ$2:$AZ$19)),0,1)</f>
        <v>0</v>
      </c>
      <c r="AX2283">
        <f t="shared" si="40"/>
        <v>0</v>
      </c>
    </row>
    <row r="2284" spans="1:50" x14ac:dyDescent="0.3">
      <c r="A2284" s="88" t="str" cm="1">
        <f t="array" ref="A2284">IF(AX2284&gt;0,'Licensee Info'!$A$2:$A$2,"#N/A")</f>
        <v>#N/A</v>
      </c>
      <c r="B2284" s="88" t="str">
        <f>'Cover Sheet'!$A$3</f>
        <v>[insert AFS Reporting Period]</v>
      </c>
      <c r="C2284" s="88" t="str">
        <f>'Cover Sheet'!$D$3</f>
        <v>[insert all medical and adult-use license record numbers covered by this AFS]</v>
      </c>
      <c r="D2284" s="88" t="str">
        <f>'Cover Sheet'!$A$6</f>
        <v>[insert name of firm]</v>
      </c>
      <c r="E2284" s="88" t="str">
        <f>'Cover Sheet'!$B$6</f>
        <v>[insert CPA name]</v>
      </c>
      <c r="F2284" s="88" t="str">
        <f>'Cover Sheet'!$B$8</f>
        <v>[insert CPA license number]</v>
      </c>
      <c r="G2284" s="88" t="str">
        <f>'Cover Sheet'!$D$6</f>
        <v>[insert direct email address]</v>
      </c>
      <c r="H2284" s="88" t="str">
        <f>'Cover Sheet'!$D$8</f>
        <v>[insert direct phone number]</v>
      </c>
      <c r="I2284" s="88" t="str">
        <f>'Cover Sheet'!$D$10</f>
        <v>[insert firm mailing address]</v>
      </c>
      <c r="J2284" s="88" t="str">
        <f>'Licensee Info'!$E$2</f>
        <v>Report not attested to correctly</v>
      </c>
      <c r="K2284" s="91" t="s">
        <v>311</v>
      </c>
      <c r="L2284" s="91">
        <v>1</v>
      </c>
      <c r="M2284" s="91">
        <v>1</v>
      </c>
      <c r="N2284" s="91">
        <v>40</v>
      </c>
      <c r="O2284" s="91"/>
      <c r="P2284" s="91"/>
      <c r="Q2284" s="91"/>
      <c r="R2284" s="91">
        <v>0</v>
      </c>
      <c r="S2284" s="91">
        <v>0</v>
      </c>
      <c r="T2284" s="91">
        <v>0</v>
      </c>
      <c r="U2284" s="91">
        <v>0</v>
      </c>
      <c r="V2284" s="91">
        <v>0</v>
      </c>
      <c r="W2284" s="91">
        <v>0</v>
      </c>
      <c r="X2284" s="91">
        <v>0</v>
      </c>
      <c r="Y2284" s="91">
        <v>0</v>
      </c>
      <c r="Z2284" s="91">
        <v>0</v>
      </c>
      <c r="AA2284" s="91">
        <v>0</v>
      </c>
      <c r="AB2284" s="91">
        <v>0</v>
      </c>
      <c r="AC2284" s="91">
        <v>0</v>
      </c>
      <c r="AD2284" s="91">
        <v>0</v>
      </c>
      <c r="AE2284" s="91"/>
      <c r="AF2284" s="91"/>
      <c r="AG2284" s="91"/>
      <c r="AH2284" s="91"/>
      <c r="AJ2284" cm="1">
        <f t="array" ref="AJ2284">IF(OR(COUNTIF(R2284,$AZ$2:$AZ$19)),0,1)</f>
        <v>0</v>
      </c>
      <c r="AK2284" cm="1">
        <f t="array" ref="AK2284">IF(OR(COUNTIF(S2284,$AZ$2:$AZ$19)),0,1)</f>
        <v>0</v>
      </c>
      <c r="AL2284" cm="1">
        <f t="array" ref="AL2284">IF(OR(COUNTIF(T2284,$AZ$2:$AZ$19)),0,1)</f>
        <v>0</v>
      </c>
      <c r="AM2284" cm="1">
        <f t="array" ref="AM2284">IF(OR(COUNTIF(U2284,$AZ$2:$AZ$19)),0,1)</f>
        <v>0</v>
      </c>
      <c r="AN2284" cm="1">
        <f t="array" ref="AN2284">IF(OR(COUNTIF(V2284,$AZ$2:$AZ$19)),0,1)</f>
        <v>0</v>
      </c>
      <c r="AO2284" cm="1">
        <f t="array" ref="AO2284">IF(OR(COUNTIF(W2284,$AZ$2:$AZ$19)),0,1)</f>
        <v>0</v>
      </c>
      <c r="AP2284" cm="1">
        <f t="array" ref="AP2284">IF(OR(COUNTIF(X2284,$AZ$2:$AZ$19)),0,1)</f>
        <v>0</v>
      </c>
      <c r="AQ2284" cm="1">
        <f t="array" ref="AQ2284">IF(OR(COUNTIF(Y2284,$AZ$2:$AZ$19)),0,1)</f>
        <v>0</v>
      </c>
      <c r="AR2284" cm="1">
        <f t="array" ref="AR2284">IF(OR(COUNTIF(Z2284,$AZ$2:$AZ$19)),0,1)</f>
        <v>0</v>
      </c>
      <c r="AS2284" cm="1">
        <f t="array" ref="AS2284">IF(OR(COUNTIF(AA2284,$AZ$2:$AZ$19)),0,1)</f>
        <v>0</v>
      </c>
      <c r="AT2284" cm="1">
        <f t="array" ref="AT2284">IF(OR(COUNTIF(AB2284,$AZ$2:$AZ$19)),0,1)</f>
        <v>0</v>
      </c>
      <c r="AU2284" cm="1">
        <f t="array" ref="AU2284">IF(OR(COUNTIF(AC2284,$AZ$2:$AZ$19)),0,1)</f>
        <v>0</v>
      </c>
      <c r="AV2284" cm="1">
        <f t="array" ref="AV2284">IF(OR(COUNTIF(AD2284,$AZ$2:$AZ$19)),0,1)</f>
        <v>0</v>
      </c>
      <c r="AX2284">
        <f t="shared" si="40"/>
        <v>0</v>
      </c>
    </row>
    <row r="2285" spans="1:50" x14ac:dyDescent="0.3">
      <c r="A2285" s="92" t="str" cm="1">
        <f t="array" ref="A2285">IF(AX2285&gt;0,'Licensee Info'!$A$2:$A$2,"#N/A")</f>
        <v>#N/A</v>
      </c>
      <c r="B2285" s="88" t="str">
        <f>'Cover Sheet'!$A$3</f>
        <v>[insert AFS Reporting Period]</v>
      </c>
      <c r="C2285" s="88" t="str">
        <f>'Cover Sheet'!$D$3</f>
        <v>[insert all medical and adult-use license record numbers covered by this AFS]</v>
      </c>
      <c r="D2285" s="88" t="str">
        <f>'Cover Sheet'!$A$6</f>
        <v>[insert name of firm]</v>
      </c>
      <c r="E2285" s="88" t="str">
        <f>'Cover Sheet'!$B$6</f>
        <v>[insert CPA name]</v>
      </c>
      <c r="F2285" s="88" t="str">
        <f>'Cover Sheet'!$B$8</f>
        <v>[insert CPA license number]</v>
      </c>
      <c r="G2285" s="88" t="str">
        <f>'Cover Sheet'!$D$6</f>
        <v>[insert direct email address]</v>
      </c>
      <c r="H2285" s="88" t="str">
        <f>'Cover Sheet'!$D$8</f>
        <v>[insert direct phone number]</v>
      </c>
      <c r="I2285" s="88" t="str">
        <f>'Cover Sheet'!$D$10</f>
        <v>[insert firm mailing address]</v>
      </c>
      <c r="J2285" s="88" t="str">
        <f>'Licensee Info'!$E$2</f>
        <v>Report not attested to correctly</v>
      </c>
      <c r="K2285" t="s">
        <v>311</v>
      </c>
      <c r="L2285">
        <v>1</v>
      </c>
      <c r="M2285">
        <v>1</v>
      </c>
      <c r="N2285">
        <v>41</v>
      </c>
      <c r="R2285">
        <v>0</v>
      </c>
      <c r="S2285">
        <v>0</v>
      </c>
      <c r="T2285">
        <v>0</v>
      </c>
      <c r="U2285">
        <v>0</v>
      </c>
      <c r="V2285">
        <v>0</v>
      </c>
      <c r="W2285">
        <v>0</v>
      </c>
      <c r="X2285">
        <v>0</v>
      </c>
      <c r="Y2285">
        <v>0</v>
      </c>
      <c r="Z2285">
        <v>0</v>
      </c>
      <c r="AA2285">
        <v>0</v>
      </c>
      <c r="AB2285">
        <v>0</v>
      </c>
      <c r="AC2285">
        <v>0</v>
      </c>
      <c r="AD2285">
        <v>0</v>
      </c>
      <c r="AJ2285" cm="1">
        <f t="array" ref="AJ2285">IF(OR(COUNTIF(R2285,$AZ$2:$AZ$19)),0,1)</f>
        <v>0</v>
      </c>
      <c r="AK2285" cm="1">
        <f t="array" ref="AK2285">IF(OR(COUNTIF(S2285,$AZ$2:$AZ$19)),0,1)</f>
        <v>0</v>
      </c>
      <c r="AL2285" cm="1">
        <f t="array" ref="AL2285">IF(OR(COUNTIF(T2285,$AZ$2:$AZ$19)),0,1)</f>
        <v>0</v>
      </c>
      <c r="AM2285" cm="1">
        <f t="array" ref="AM2285">IF(OR(COUNTIF(U2285,$AZ$2:$AZ$19)),0,1)</f>
        <v>0</v>
      </c>
      <c r="AN2285" cm="1">
        <f t="array" ref="AN2285">IF(OR(COUNTIF(V2285,$AZ$2:$AZ$19)),0,1)</f>
        <v>0</v>
      </c>
      <c r="AO2285" cm="1">
        <f t="array" ref="AO2285">IF(OR(COUNTIF(W2285,$AZ$2:$AZ$19)),0,1)</f>
        <v>0</v>
      </c>
      <c r="AP2285" cm="1">
        <f t="array" ref="AP2285">IF(OR(COUNTIF(X2285,$AZ$2:$AZ$19)),0,1)</f>
        <v>0</v>
      </c>
      <c r="AQ2285" cm="1">
        <f t="array" ref="AQ2285">IF(OR(COUNTIF(Y2285,$AZ$2:$AZ$19)),0,1)</f>
        <v>0</v>
      </c>
      <c r="AR2285" cm="1">
        <f t="array" ref="AR2285">IF(OR(COUNTIF(Z2285,$AZ$2:$AZ$19)),0,1)</f>
        <v>0</v>
      </c>
      <c r="AS2285" cm="1">
        <f t="array" ref="AS2285">IF(OR(COUNTIF(AA2285,$AZ$2:$AZ$19)),0,1)</f>
        <v>0</v>
      </c>
      <c r="AT2285" cm="1">
        <f t="array" ref="AT2285">IF(OR(COUNTIF(AB2285,$AZ$2:$AZ$19)),0,1)</f>
        <v>0</v>
      </c>
      <c r="AU2285" cm="1">
        <f t="array" ref="AU2285">IF(OR(COUNTIF(AC2285,$AZ$2:$AZ$19)),0,1)</f>
        <v>0</v>
      </c>
      <c r="AV2285" cm="1">
        <f t="array" ref="AV2285">IF(OR(COUNTIF(AD2285,$AZ$2:$AZ$19)),0,1)</f>
        <v>0</v>
      </c>
      <c r="AX2285">
        <f t="shared" si="40"/>
        <v>0</v>
      </c>
    </row>
    <row r="2286" spans="1:50" x14ac:dyDescent="0.3">
      <c r="A2286" s="88" t="str" cm="1">
        <f t="array" ref="A2286">IF(AX2286&gt;0,'Licensee Info'!$A$2:$A$2,"#N/A")</f>
        <v>#N/A</v>
      </c>
      <c r="B2286" s="88" t="str">
        <f>'Cover Sheet'!$A$3</f>
        <v>[insert AFS Reporting Period]</v>
      </c>
      <c r="C2286" s="88" t="str">
        <f>'Cover Sheet'!$D$3</f>
        <v>[insert all medical and adult-use license record numbers covered by this AFS]</v>
      </c>
      <c r="D2286" s="88" t="str">
        <f>'Cover Sheet'!$A$6</f>
        <v>[insert name of firm]</v>
      </c>
      <c r="E2286" s="88" t="str">
        <f>'Cover Sheet'!$B$6</f>
        <v>[insert CPA name]</v>
      </c>
      <c r="F2286" s="88" t="str">
        <f>'Cover Sheet'!$B$8</f>
        <v>[insert CPA license number]</v>
      </c>
      <c r="G2286" s="88" t="str">
        <f>'Cover Sheet'!$D$6</f>
        <v>[insert direct email address]</v>
      </c>
      <c r="H2286" s="88" t="str">
        <f>'Cover Sheet'!$D$8</f>
        <v>[insert direct phone number]</v>
      </c>
      <c r="I2286" s="88" t="str">
        <f>'Cover Sheet'!$D$10</f>
        <v>[insert firm mailing address]</v>
      </c>
      <c r="J2286" s="88" t="str">
        <f>'Licensee Info'!$E$2</f>
        <v>Report not attested to correctly</v>
      </c>
      <c r="K2286" s="91" t="s">
        <v>311</v>
      </c>
      <c r="L2286" s="91">
        <v>1</v>
      </c>
      <c r="M2286" s="91">
        <v>1</v>
      </c>
      <c r="N2286" s="91">
        <v>42</v>
      </c>
      <c r="O2286" s="91"/>
      <c r="P2286" s="91"/>
      <c r="Q2286" s="91"/>
      <c r="R2286" s="91">
        <v>0</v>
      </c>
      <c r="S2286" s="91">
        <v>0</v>
      </c>
      <c r="T2286" s="91">
        <v>0</v>
      </c>
      <c r="U2286" s="91">
        <v>0</v>
      </c>
      <c r="V2286" s="91">
        <v>0</v>
      </c>
      <c r="W2286" s="91">
        <v>0</v>
      </c>
      <c r="X2286" s="91">
        <v>0</v>
      </c>
      <c r="Y2286" s="91">
        <v>0</v>
      </c>
      <c r="Z2286" s="91">
        <v>0</v>
      </c>
      <c r="AA2286" s="91">
        <v>0</v>
      </c>
      <c r="AB2286" s="91">
        <v>0</v>
      </c>
      <c r="AC2286" s="91">
        <v>0</v>
      </c>
      <c r="AD2286" s="91">
        <v>0</v>
      </c>
      <c r="AE2286" s="91"/>
      <c r="AF2286" s="91"/>
      <c r="AG2286" s="91"/>
      <c r="AH2286" s="91"/>
      <c r="AJ2286" cm="1">
        <f t="array" ref="AJ2286">IF(OR(COUNTIF(R2286,$AZ$2:$AZ$19)),0,1)</f>
        <v>0</v>
      </c>
      <c r="AK2286" cm="1">
        <f t="array" ref="AK2286">IF(OR(COUNTIF(S2286,$AZ$2:$AZ$19)),0,1)</f>
        <v>0</v>
      </c>
      <c r="AL2286" cm="1">
        <f t="array" ref="AL2286">IF(OR(COUNTIF(T2286,$AZ$2:$AZ$19)),0,1)</f>
        <v>0</v>
      </c>
      <c r="AM2286" cm="1">
        <f t="array" ref="AM2286">IF(OR(COUNTIF(U2286,$AZ$2:$AZ$19)),0,1)</f>
        <v>0</v>
      </c>
      <c r="AN2286" cm="1">
        <f t="array" ref="AN2286">IF(OR(COUNTIF(V2286,$AZ$2:$AZ$19)),0,1)</f>
        <v>0</v>
      </c>
      <c r="AO2286" cm="1">
        <f t="array" ref="AO2286">IF(OR(COUNTIF(W2286,$AZ$2:$AZ$19)),0,1)</f>
        <v>0</v>
      </c>
      <c r="AP2286" cm="1">
        <f t="array" ref="AP2286">IF(OR(COUNTIF(X2286,$AZ$2:$AZ$19)),0,1)</f>
        <v>0</v>
      </c>
      <c r="AQ2286" cm="1">
        <f t="array" ref="AQ2286">IF(OR(COUNTIF(Y2286,$AZ$2:$AZ$19)),0,1)</f>
        <v>0</v>
      </c>
      <c r="AR2286" cm="1">
        <f t="array" ref="AR2286">IF(OR(COUNTIF(Z2286,$AZ$2:$AZ$19)),0,1)</f>
        <v>0</v>
      </c>
      <c r="AS2286" cm="1">
        <f t="array" ref="AS2286">IF(OR(COUNTIF(AA2286,$AZ$2:$AZ$19)),0,1)</f>
        <v>0</v>
      </c>
      <c r="AT2286" cm="1">
        <f t="array" ref="AT2286">IF(OR(COUNTIF(AB2286,$AZ$2:$AZ$19)),0,1)</f>
        <v>0</v>
      </c>
      <c r="AU2286" cm="1">
        <f t="array" ref="AU2286">IF(OR(COUNTIF(AC2286,$AZ$2:$AZ$19)),0,1)</f>
        <v>0</v>
      </c>
      <c r="AV2286" cm="1">
        <f t="array" ref="AV2286">IF(OR(COUNTIF(AD2286,$AZ$2:$AZ$19)),0,1)</f>
        <v>0</v>
      </c>
      <c r="AX2286">
        <f t="shared" si="40"/>
        <v>0</v>
      </c>
    </row>
    <row r="2287" spans="1:50" x14ac:dyDescent="0.3">
      <c r="A2287" s="92" t="str" cm="1">
        <f t="array" ref="A2287">IF(AX2287&gt;0,'Licensee Info'!$A$2:$A$2,"#N/A")</f>
        <v>#N/A</v>
      </c>
      <c r="B2287" s="88" t="str">
        <f>'Cover Sheet'!$A$3</f>
        <v>[insert AFS Reporting Period]</v>
      </c>
      <c r="C2287" s="88" t="str">
        <f>'Cover Sheet'!$D$3</f>
        <v>[insert all medical and adult-use license record numbers covered by this AFS]</v>
      </c>
      <c r="D2287" s="88" t="str">
        <f>'Cover Sheet'!$A$6</f>
        <v>[insert name of firm]</v>
      </c>
      <c r="E2287" s="88" t="str">
        <f>'Cover Sheet'!$B$6</f>
        <v>[insert CPA name]</v>
      </c>
      <c r="F2287" s="88" t="str">
        <f>'Cover Sheet'!$B$8</f>
        <v>[insert CPA license number]</v>
      </c>
      <c r="G2287" s="88" t="str">
        <f>'Cover Sheet'!$D$6</f>
        <v>[insert direct email address]</v>
      </c>
      <c r="H2287" s="88" t="str">
        <f>'Cover Sheet'!$D$8</f>
        <v>[insert direct phone number]</v>
      </c>
      <c r="I2287" s="88" t="str">
        <f>'Cover Sheet'!$D$10</f>
        <v>[insert firm mailing address]</v>
      </c>
      <c r="J2287" s="88" t="str">
        <f>'Licensee Info'!$E$2</f>
        <v>Report not attested to correctly</v>
      </c>
      <c r="K2287" t="s">
        <v>311</v>
      </c>
      <c r="L2287">
        <v>1</v>
      </c>
      <c r="M2287">
        <v>1</v>
      </c>
      <c r="N2287">
        <v>43</v>
      </c>
      <c r="R2287">
        <v>0</v>
      </c>
      <c r="S2287">
        <v>0</v>
      </c>
      <c r="T2287">
        <v>0</v>
      </c>
      <c r="U2287">
        <v>0</v>
      </c>
      <c r="V2287">
        <v>0</v>
      </c>
      <c r="W2287">
        <v>0</v>
      </c>
      <c r="X2287">
        <v>0</v>
      </c>
      <c r="Y2287">
        <v>0</v>
      </c>
      <c r="Z2287">
        <v>0</v>
      </c>
      <c r="AA2287">
        <v>0</v>
      </c>
      <c r="AB2287">
        <v>0</v>
      </c>
      <c r="AC2287">
        <v>0</v>
      </c>
      <c r="AD2287">
        <v>0</v>
      </c>
      <c r="AJ2287" cm="1">
        <f t="array" ref="AJ2287">IF(OR(COUNTIF(R2287,$AZ$2:$AZ$19)),0,1)</f>
        <v>0</v>
      </c>
      <c r="AK2287" cm="1">
        <f t="array" ref="AK2287">IF(OR(COUNTIF(S2287,$AZ$2:$AZ$19)),0,1)</f>
        <v>0</v>
      </c>
      <c r="AL2287" cm="1">
        <f t="array" ref="AL2287">IF(OR(COUNTIF(T2287,$AZ$2:$AZ$19)),0,1)</f>
        <v>0</v>
      </c>
      <c r="AM2287" cm="1">
        <f t="array" ref="AM2287">IF(OR(COUNTIF(U2287,$AZ$2:$AZ$19)),0,1)</f>
        <v>0</v>
      </c>
      <c r="AN2287" cm="1">
        <f t="array" ref="AN2287">IF(OR(COUNTIF(V2287,$AZ$2:$AZ$19)),0,1)</f>
        <v>0</v>
      </c>
      <c r="AO2287" cm="1">
        <f t="array" ref="AO2287">IF(OR(COUNTIF(W2287,$AZ$2:$AZ$19)),0,1)</f>
        <v>0</v>
      </c>
      <c r="AP2287" cm="1">
        <f t="array" ref="AP2287">IF(OR(COUNTIF(X2287,$AZ$2:$AZ$19)),0,1)</f>
        <v>0</v>
      </c>
      <c r="AQ2287" cm="1">
        <f t="array" ref="AQ2287">IF(OR(COUNTIF(Y2287,$AZ$2:$AZ$19)),0,1)</f>
        <v>0</v>
      </c>
      <c r="AR2287" cm="1">
        <f t="array" ref="AR2287">IF(OR(COUNTIF(Z2287,$AZ$2:$AZ$19)),0,1)</f>
        <v>0</v>
      </c>
      <c r="AS2287" cm="1">
        <f t="array" ref="AS2287">IF(OR(COUNTIF(AA2287,$AZ$2:$AZ$19)),0,1)</f>
        <v>0</v>
      </c>
      <c r="AT2287" cm="1">
        <f t="array" ref="AT2287">IF(OR(COUNTIF(AB2287,$AZ$2:$AZ$19)),0,1)</f>
        <v>0</v>
      </c>
      <c r="AU2287" cm="1">
        <f t="array" ref="AU2287">IF(OR(COUNTIF(AC2287,$AZ$2:$AZ$19)),0,1)</f>
        <v>0</v>
      </c>
      <c r="AV2287" cm="1">
        <f t="array" ref="AV2287">IF(OR(COUNTIF(AD2287,$AZ$2:$AZ$19)),0,1)</f>
        <v>0</v>
      </c>
      <c r="AX2287">
        <f t="shared" si="40"/>
        <v>0</v>
      </c>
    </row>
    <row r="2288" spans="1:50" x14ac:dyDescent="0.3">
      <c r="A2288" s="88" t="str" cm="1">
        <f t="array" ref="A2288">IF(AX2288&gt;0,'Licensee Info'!$A$2:$A$2,"#N/A")</f>
        <v>#N/A</v>
      </c>
      <c r="B2288" s="88" t="str">
        <f>'Cover Sheet'!$A$3</f>
        <v>[insert AFS Reporting Period]</v>
      </c>
      <c r="C2288" s="88" t="str">
        <f>'Cover Sheet'!$D$3</f>
        <v>[insert all medical and adult-use license record numbers covered by this AFS]</v>
      </c>
      <c r="D2288" s="88" t="str">
        <f>'Cover Sheet'!$A$6</f>
        <v>[insert name of firm]</v>
      </c>
      <c r="E2288" s="88" t="str">
        <f>'Cover Sheet'!$B$6</f>
        <v>[insert CPA name]</v>
      </c>
      <c r="F2288" s="88" t="str">
        <f>'Cover Sheet'!$B$8</f>
        <v>[insert CPA license number]</v>
      </c>
      <c r="G2288" s="88" t="str">
        <f>'Cover Sheet'!$D$6</f>
        <v>[insert direct email address]</v>
      </c>
      <c r="H2288" s="88" t="str">
        <f>'Cover Sheet'!$D$8</f>
        <v>[insert direct phone number]</v>
      </c>
      <c r="I2288" s="88" t="str">
        <f>'Cover Sheet'!$D$10</f>
        <v>[insert firm mailing address]</v>
      </c>
      <c r="J2288" s="88" t="str">
        <f>'Licensee Info'!$E$2</f>
        <v>Report not attested to correctly</v>
      </c>
      <c r="K2288" s="91" t="s">
        <v>311</v>
      </c>
      <c r="L2288" s="91">
        <v>1</v>
      </c>
      <c r="M2288" s="91">
        <v>1</v>
      </c>
      <c r="N2288" s="91">
        <v>44</v>
      </c>
      <c r="O2288" s="91"/>
      <c r="P2288" s="91"/>
      <c r="Q2288" s="91"/>
      <c r="R2288" s="91">
        <v>0</v>
      </c>
      <c r="S2288" s="91">
        <v>0</v>
      </c>
      <c r="T2288" s="91">
        <v>0</v>
      </c>
      <c r="U2288" s="91">
        <v>0</v>
      </c>
      <c r="V2288" s="91">
        <v>0</v>
      </c>
      <c r="W2288" s="91">
        <v>0</v>
      </c>
      <c r="X2288" s="91">
        <v>0</v>
      </c>
      <c r="Y2288" s="91">
        <v>0</v>
      </c>
      <c r="Z2288" s="91">
        <v>0</v>
      </c>
      <c r="AA2288" s="91">
        <v>0</v>
      </c>
      <c r="AB2288" s="91">
        <v>0</v>
      </c>
      <c r="AC2288" s="91">
        <v>0</v>
      </c>
      <c r="AD2288" s="91">
        <v>0</v>
      </c>
      <c r="AE2288" s="91"/>
      <c r="AF2288" s="91"/>
      <c r="AG2288" s="91"/>
      <c r="AH2288" s="91"/>
      <c r="AJ2288" cm="1">
        <f t="array" ref="AJ2288">IF(OR(COUNTIF(R2288,$AZ$2:$AZ$19)),0,1)</f>
        <v>0</v>
      </c>
      <c r="AK2288" cm="1">
        <f t="array" ref="AK2288">IF(OR(COUNTIF(S2288,$AZ$2:$AZ$19)),0,1)</f>
        <v>0</v>
      </c>
      <c r="AL2288" cm="1">
        <f t="array" ref="AL2288">IF(OR(COUNTIF(T2288,$AZ$2:$AZ$19)),0,1)</f>
        <v>0</v>
      </c>
      <c r="AM2288" cm="1">
        <f t="array" ref="AM2288">IF(OR(COUNTIF(U2288,$AZ$2:$AZ$19)),0,1)</f>
        <v>0</v>
      </c>
      <c r="AN2288" cm="1">
        <f t="array" ref="AN2288">IF(OR(COUNTIF(V2288,$AZ$2:$AZ$19)),0,1)</f>
        <v>0</v>
      </c>
      <c r="AO2288" cm="1">
        <f t="array" ref="AO2288">IF(OR(COUNTIF(W2288,$AZ$2:$AZ$19)),0,1)</f>
        <v>0</v>
      </c>
      <c r="AP2288" cm="1">
        <f t="array" ref="AP2288">IF(OR(COUNTIF(X2288,$AZ$2:$AZ$19)),0,1)</f>
        <v>0</v>
      </c>
      <c r="AQ2288" cm="1">
        <f t="array" ref="AQ2288">IF(OR(COUNTIF(Y2288,$AZ$2:$AZ$19)),0,1)</f>
        <v>0</v>
      </c>
      <c r="AR2288" cm="1">
        <f t="array" ref="AR2288">IF(OR(COUNTIF(Z2288,$AZ$2:$AZ$19)),0,1)</f>
        <v>0</v>
      </c>
      <c r="AS2288" cm="1">
        <f t="array" ref="AS2288">IF(OR(COUNTIF(AA2288,$AZ$2:$AZ$19)),0,1)</f>
        <v>0</v>
      </c>
      <c r="AT2288" cm="1">
        <f t="array" ref="AT2288">IF(OR(COUNTIF(AB2288,$AZ$2:$AZ$19)),0,1)</f>
        <v>0</v>
      </c>
      <c r="AU2288" cm="1">
        <f t="array" ref="AU2288">IF(OR(COUNTIF(AC2288,$AZ$2:$AZ$19)),0,1)</f>
        <v>0</v>
      </c>
      <c r="AV2288" cm="1">
        <f t="array" ref="AV2288">IF(OR(COUNTIF(AD2288,$AZ$2:$AZ$19)),0,1)</f>
        <v>0</v>
      </c>
      <c r="AX2288">
        <f t="shared" si="40"/>
        <v>0</v>
      </c>
    </row>
    <row r="2289" spans="1:50" x14ac:dyDescent="0.3">
      <c r="A2289" s="92" t="str" cm="1">
        <f t="array" ref="A2289">IF(AX2289&gt;0,'Licensee Info'!$A$2:$A$2,"#N/A")</f>
        <v>#N/A</v>
      </c>
      <c r="B2289" s="88" t="str">
        <f>'Cover Sheet'!$A$3</f>
        <v>[insert AFS Reporting Period]</v>
      </c>
      <c r="C2289" s="88" t="str">
        <f>'Cover Sheet'!$D$3</f>
        <v>[insert all medical and adult-use license record numbers covered by this AFS]</v>
      </c>
      <c r="D2289" s="88" t="str">
        <f>'Cover Sheet'!$A$6</f>
        <v>[insert name of firm]</v>
      </c>
      <c r="E2289" s="88" t="str">
        <f>'Cover Sheet'!$B$6</f>
        <v>[insert CPA name]</v>
      </c>
      <c r="F2289" s="88" t="str">
        <f>'Cover Sheet'!$B$8</f>
        <v>[insert CPA license number]</v>
      </c>
      <c r="G2289" s="88" t="str">
        <f>'Cover Sheet'!$D$6</f>
        <v>[insert direct email address]</v>
      </c>
      <c r="H2289" s="88" t="str">
        <f>'Cover Sheet'!$D$8</f>
        <v>[insert direct phone number]</v>
      </c>
      <c r="I2289" s="88" t="str">
        <f>'Cover Sheet'!$D$10</f>
        <v>[insert firm mailing address]</v>
      </c>
      <c r="J2289" s="88" t="str">
        <f>'Licensee Info'!$E$2</f>
        <v>Report not attested to correctly</v>
      </c>
      <c r="K2289" t="s">
        <v>311</v>
      </c>
      <c r="L2289">
        <v>1</v>
      </c>
      <c r="M2289">
        <v>1</v>
      </c>
      <c r="N2289">
        <v>45</v>
      </c>
      <c r="R2289">
        <v>0</v>
      </c>
      <c r="S2289">
        <v>0</v>
      </c>
      <c r="T2289">
        <v>0</v>
      </c>
      <c r="U2289">
        <v>0</v>
      </c>
      <c r="V2289">
        <v>0</v>
      </c>
      <c r="W2289">
        <v>0</v>
      </c>
      <c r="X2289">
        <v>0</v>
      </c>
      <c r="Y2289">
        <v>0</v>
      </c>
      <c r="Z2289">
        <v>0</v>
      </c>
      <c r="AA2289">
        <v>0</v>
      </c>
      <c r="AB2289">
        <v>0</v>
      </c>
      <c r="AC2289">
        <v>0</v>
      </c>
      <c r="AD2289">
        <v>0</v>
      </c>
      <c r="AJ2289" cm="1">
        <f t="array" ref="AJ2289">IF(OR(COUNTIF(R2289,$AZ$2:$AZ$19)),0,1)</f>
        <v>0</v>
      </c>
      <c r="AK2289" cm="1">
        <f t="array" ref="AK2289">IF(OR(COUNTIF(S2289,$AZ$2:$AZ$19)),0,1)</f>
        <v>0</v>
      </c>
      <c r="AL2289" cm="1">
        <f t="array" ref="AL2289">IF(OR(COUNTIF(T2289,$AZ$2:$AZ$19)),0,1)</f>
        <v>0</v>
      </c>
      <c r="AM2289" cm="1">
        <f t="array" ref="AM2289">IF(OR(COUNTIF(U2289,$AZ$2:$AZ$19)),0,1)</f>
        <v>0</v>
      </c>
      <c r="AN2289" cm="1">
        <f t="array" ref="AN2289">IF(OR(COUNTIF(V2289,$AZ$2:$AZ$19)),0,1)</f>
        <v>0</v>
      </c>
      <c r="AO2289" cm="1">
        <f t="array" ref="AO2289">IF(OR(COUNTIF(W2289,$AZ$2:$AZ$19)),0,1)</f>
        <v>0</v>
      </c>
      <c r="AP2289" cm="1">
        <f t="array" ref="AP2289">IF(OR(COUNTIF(X2289,$AZ$2:$AZ$19)),0,1)</f>
        <v>0</v>
      </c>
      <c r="AQ2289" cm="1">
        <f t="array" ref="AQ2289">IF(OR(COUNTIF(Y2289,$AZ$2:$AZ$19)),0,1)</f>
        <v>0</v>
      </c>
      <c r="AR2289" cm="1">
        <f t="array" ref="AR2289">IF(OR(COUNTIF(Z2289,$AZ$2:$AZ$19)),0,1)</f>
        <v>0</v>
      </c>
      <c r="AS2289" cm="1">
        <f t="array" ref="AS2289">IF(OR(COUNTIF(AA2289,$AZ$2:$AZ$19)),0,1)</f>
        <v>0</v>
      </c>
      <c r="AT2289" cm="1">
        <f t="array" ref="AT2289">IF(OR(COUNTIF(AB2289,$AZ$2:$AZ$19)),0,1)</f>
        <v>0</v>
      </c>
      <c r="AU2289" cm="1">
        <f t="array" ref="AU2289">IF(OR(COUNTIF(AC2289,$AZ$2:$AZ$19)),0,1)</f>
        <v>0</v>
      </c>
      <c r="AV2289" cm="1">
        <f t="array" ref="AV2289">IF(OR(COUNTIF(AD2289,$AZ$2:$AZ$19)),0,1)</f>
        <v>0</v>
      </c>
      <c r="AX2289">
        <f t="shared" si="40"/>
        <v>0</v>
      </c>
    </row>
    <row r="2290" spans="1:50" x14ac:dyDescent="0.3">
      <c r="A2290" s="88" t="str" cm="1">
        <f t="array" ref="A2290">IF(AX2290&gt;0,'Licensee Info'!$A$2:$A$2,"#N/A")</f>
        <v>#N/A</v>
      </c>
      <c r="B2290" s="88" t="str">
        <f>'Cover Sheet'!$A$3</f>
        <v>[insert AFS Reporting Period]</v>
      </c>
      <c r="C2290" s="88" t="str">
        <f>'Cover Sheet'!$D$3</f>
        <v>[insert all medical and adult-use license record numbers covered by this AFS]</v>
      </c>
      <c r="D2290" s="88" t="str">
        <f>'Cover Sheet'!$A$6</f>
        <v>[insert name of firm]</v>
      </c>
      <c r="E2290" s="88" t="str">
        <f>'Cover Sheet'!$B$6</f>
        <v>[insert CPA name]</v>
      </c>
      <c r="F2290" s="88" t="str">
        <f>'Cover Sheet'!$B$8</f>
        <v>[insert CPA license number]</v>
      </c>
      <c r="G2290" s="88" t="str">
        <f>'Cover Sheet'!$D$6</f>
        <v>[insert direct email address]</v>
      </c>
      <c r="H2290" s="88" t="str">
        <f>'Cover Sheet'!$D$8</f>
        <v>[insert direct phone number]</v>
      </c>
      <c r="I2290" s="88" t="str">
        <f>'Cover Sheet'!$D$10</f>
        <v>[insert firm mailing address]</v>
      </c>
      <c r="J2290" s="88" t="str">
        <f>'Licensee Info'!$E$2</f>
        <v>Report not attested to correctly</v>
      </c>
      <c r="K2290" s="91" t="s">
        <v>311</v>
      </c>
      <c r="L2290" s="91">
        <v>1</v>
      </c>
      <c r="M2290" s="91">
        <v>1</v>
      </c>
      <c r="N2290" s="91">
        <v>46</v>
      </c>
      <c r="O2290" s="91"/>
      <c r="P2290" s="91"/>
      <c r="Q2290" s="91"/>
      <c r="R2290" s="91">
        <v>0</v>
      </c>
      <c r="S2290" s="91">
        <v>0</v>
      </c>
      <c r="T2290" s="91">
        <v>0</v>
      </c>
      <c r="U2290" s="91">
        <v>0</v>
      </c>
      <c r="V2290" s="91">
        <v>0</v>
      </c>
      <c r="W2290" s="91">
        <v>0</v>
      </c>
      <c r="X2290" s="91">
        <v>0</v>
      </c>
      <c r="Y2290" s="91">
        <v>0</v>
      </c>
      <c r="Z2290" s="91">
        <v>0</v>
      </c>
      <c r="AA2290" s="91">
        <v>0</v>
      </c>
      <c r="AB2290" s="91">
        <v>0</v>
      </c>
      <c r="AC2290" s="91">
        <v>0</v>
      </c>
      <c r="AD2290" s="91">
        <v>0</v>
      </c>
      <c r="AE2290" s="91"/>
      <c r="AF2290" s="91"/>
      <c r="AG2290" s="91"/>
      <c r="AH2290" s="91"/>
      <c r="AJ2290" cm="1">
        <f t="array" ref="AJ2290">IF(OR(COUNTIF(R2290,$AZ$2:$AZ$19)),0,1)</f>
        <v>0</v>
      </c>
      <c r="AK2290" cm="1">
        <f t="array" ref="AK2290">IF(OR(COUNTIF(S2290,$AZ$2:$AZ$19)),0,1)</f>
        <v>0</v>
      </c>
      <c r="AL2290" cm="1">
        <f t="array" ref="AL2290">IF(OR(COUNTIF(T2290,$AZ$2:$AZ$19)),0,1)</f>
        <v>0</v>
      </c>
      <c r="AM2290" cm="1">
        <f t="array" ref="AM2290">IF(OR(COUNTIF(U2290,$AZ$2:$AZ$19)),0,1)</f>
        <v>0</v>
      </c>
      <c r="AN2290" cm="1">
        <f t="array" ref="AN2290">IF(OR(COUNTIF(V2290,$AZ$2:$AZ$19)),0,1)</f>
        <v>0</v>
      </c>
      <c r="AO2290" cm="1">
        <f t="array" ref="AO2290">IF(OR(COUNTIF(W2290,$AZ$2:$AZ$19)),0,1)</f>
        <v>0</v>
      </c>
      <c r="AP2290" cm="1">
        <f t="array" ref="AP2290">IF(OR(COUNTIF(X2290,$AZ$2:$AZ$19)),0,1)</f>
        <v>0</v>
      </c>
      <c r="AQ2290" cm="1">
        <f t="array" ref="AQ2290">IF(OR(COUNTIF(Y2290,$AZ$2:$AZ$19)),0,1)</f>
        <v>0</v>
      </c>
      <c r="AR2290" cm="1">
        <f t="array" ref="AR2290">IF(OR(COUNTIF(Z2290,$AZ$2:$AZ$19)),0,1)</f>
        <v>0</v>
      </c>
      <c r="AS2290" cm="1">
        <f t="array" ref="AS2290">IF(OR(COUNTIF(AA2290,$AZ$2:$AZ$19)),0,1)</f>
        <v>0</v>
      </c>
      <c r="AT2290" cm="1">
        <f t="array" ref="AT2290">IF(OR(COUNTIF(AB2290,$AZ$2:$AZ$19)),0,1)</f>
        <v>0</v>
      </c>
      <c r="AU2290" cm="1">
        <f t="array" ref="AU2290">IF(OR(COUNTIF(AC2290,$AZ$2:$AZ$19)),0,1)</f>
        <v>0</v>
      </c>
      <c r="AV2290" cm="1">
        <f t="array" ref="AV2290">IF(OR(COUNTIF(AD2290,$AZ$2:$AZ$19)),0,1)</f>
        <v>0</v>
      </c>
      <c r="AX2290">
        <f t="shared" si="40"/>
        <v>0</v>
      </c>
    </row>
    <row r="2291" spans="1:50" x14ac:dyDescent="0.3">
      <c r="A2291" s="92" t="str" cm="1">
        <f t="array" ref="A2291">IF(AX2291&gt;0,'Licensee Info'!$A$2:$A$2,"#N/A")</f>
        <v>#N/A</v>
      </c>
      <c r="B2291" s="88" t="str">
        <f>'Cover Sheet'!$A$3</f>
        <v>[insert AFS Reporting Period]</v>
      </c>
      <c r="C2291" s="88" t="str">
        <f>'Cover Sheet'!$D$3</f>
        <v>[insert all medical and adult-use license record numbers covered by this AFS]</v>
      </c>
      <c r="D2291" s="88" t="str">
        <f>'Cover Sheet'!$A$6</f>
        <v>[insert name of firm]</v>
      </c>
      <c r="E2291" s="88" t="str">
        <f>'Cover Sheet'!$B$6</f>
        <v>[insert CPA name]</v>
      </c>
      <c r="F2291" s="88" t="str">
        <f>'Cover Sheet'!$B$8</f>
        <v>[insert CPA license number]</v>
      </c>
      <c r="G2291" s="88" t="str">
        <f>'Cover Sheet'!$D$6</f>
        <v>[insert direct email address]</v>
      </c>
      <c r="H2291" s="88" t="str">
        <f>'Cover Sheet'!$D$8</f>
        <v>[insert direct phone number]</v>
      </c>
      <c r="I2291" s="88" t="str">
        <f>'Cover Sheet'!$D$10</f>
        <v>[insert firm mailing address]</v>
      </c>
      <c r="J2291" s="88" t="str">
        <f>'Licensee Info'!$E$2</f>
        <v>Report not attested to correctly</v>
      </c>
      <c r="K2291" t="s">
        <v>311</v>
      </c>
      <c r="L2291">
        <v>1</v>
      </c>
      <c r="M2291">
        <v>1</v>
      </c>
      <c r="N2291">
        <v>47</v>
      </c>
      <c r="R2291">
        <v>0</v>
      </c>
      <c r="S2291">
        <v>0</v>
      </c>
      <c r="T2291">
        <v>0</v>
      </c>
      <c r="U2291">
        <v>0</v>
      </c>
      <c r="V2291">
        <v>0</v>
      </c>
      <c r="W2291">
        <v>0</v>
      </c>
      <c r="X2291">
        <v>0</v>
      </c>
      <c r="Y2291">
        <v>0</v>
      </c>
      <c r="Z2291">
        <v>0</v>
      </c>
      <c r="AA2291">
        <v>0</v>
      </c>
      <c r="AB2291">
        <v>0</v>
      </c>
      <c r="AC2291">
        <v>0</v>
      </c>
      <c r="AD2291">
        <v>0</v>
      </c>
      <c r="AJ2291" cm="1">
        <f t="array" ref="AJ2291">IF(OR(COUNTIF(R2291,$AZ$2:$AZ$19)),0,1)</f>
        <v>0</v>
      </c>
      <c r="AK2291" cm="1">
        <f t="array" ref="AK2291">IF(OR(COUNTIF(S2291,$AZ$2:$AZ$19)),0,1)</f>
        <v>0</v>
      </c>
      <c r="AL2291" cm="1">
        <f t="array" ref="AL2291">IF(OR(COUNTIF(T2291,$AZ$2:$AZ$19)),0,1)</f>
        <v>0</v>
      </c>
      <c r="AM2291" cm="1">
        <f t="array" ref="AM2291">IF(OR(COUNTIF(U2291,$AZ$2:$AZ$19)),0,1)</f>
        <v>0</v>
      </c>
      <c r="AN2291" cm="1">
        <f t="array" ref="AN2291">IF(OR(COUNTIF(V2291,$AZ$2:$AZ$19)),0,1)</f>
        <v>0</v>
      </c>
      <c r="AO2291" cm="1">
        <f t="array" ref="AO2291">IF(OR(COUNTIF(W2291,$AZ$2:$AZ$19)),0,1)</f>
        <v>0</v>
      </c>
      <c r="AP2291" cm="1">
        <f t="array" ref="AP2291">IF(OR(COUNTIF(X2291,$AZ$2:$AZ$19)),0,1)</f>
        <v>0</v>
      </c>
      <c r="AQ2291" cm="1">
        <f t="array" ref="AQ2291">IF(OR(COUNTIF(Y2291,$AZ$2:$AZ$19)),0,1)</f>
        <v>0</v>
      </c>
      <c r="AR2291" cm="1">
        <f t="array" ref="AR2291">IF(OR(COUNTIF(Z2291,$AZ$2:$AZ$19)),0,1)</f>
        <v>0</v>
      </c>
      <c r="AS2291" cm="1">
        <f t="array" ref="AS2291">IF(OR(COUNTIF(AA2291,$AZ$2:$AZ$19)),0,1)</f>
        <v>0</v>
      </c>
      <c r="AT2291" cm="1">
        <f t="array" ref="AT2291">IF(OR(COUNTIF(AB2291,$AZ$2:$AZ$19)),0,1)</f>
        <v>0</v>
      </c>
      <c r="AU2291" cm="1">
        <f t="array" ref="AU2291">IF(OR(COUNTIF(AC2291,$AZ$2:$AZ$19)),0,1)</f>
        <v>0</v>
      </c>
      <c r="AV2291" cm="1">
        <f t="array" ref="AV2291">IF(OR(COUNTIF(AD2291,$AZ$2:$AZ$19)),0,1)</f>
        <v>0</v>
      </c>
      <c r="AX2291">
        <f t="shared" si="40"/>
        <v>0</v>
      </c>
    </row>
    <row r="2292" spans="1:50" x14ac:dyDescent="0.3">
      <c r="A2292" s="88" t="str" cm="1">
        <f t="array" ref="A2292">IF(AX2292&gt;0,'Licensee Info'!$A$2:$A$2,"#N/A")</f>
        <v>#N/A</v>
      </c>
      <c r="B2292" s="88" t="str">
        <f>'Cover Sheet'!$A$3</f>
        <v>[insert AFS Reporting Period]</v>
      </c>
      <c r="C2292" s="88" t="str">
        <f>'Cover Sheet'!$D$3</f>
        <v>[insert all medical and adult-use license record numbers covered by this AFS]</v>
      </c>
      <c r="D2292" s="88" t="str">
        <f>'Cover Sheet'!$A$6</f>
        <v>[insert name of firm]</v>
      </c>
      <c r="E2292" s="88" t="str">
        <f>'Cover Sheet'!$B$6</f>
        <v>[insert CPA name]</v>
      </c>
      <c r="F2292" s="88" t="str">
        <f>'Cover Sheet'!$B$8</f>
        <v>[insert CPA license number]</v>
      </c>
      <c r="G2292" s="88" t="str">
        <f>'Cover Sheet'!$D$6</f>
        <v>[insert direct email address]</v>
      </c>
      <c r="H2292" s="88" t="str">
        <f>'Cover Sheet'!$D$8</f>
        <v>[insert direct phone number]</v>
      </c>
      <c r="I2292" s="88" t="str">
        <f>'Cover Sheet'!$D$10</f>
        <v>[insert firm mailing address]</v>
      </c>
      <c r="J2292" s="88" t="str">
        <f>'Licensee Info'!$E$2</f>
        <v>Report not attested to correctly</v>
      </c>
      <c r="K2292" s="91" t="s">
        <v>311</v>
      </c>
      <c r="L2292" s="91">
        <v>1</v>
      </c>
      <c r="M2292" s="91">
        <v>1</v>
      </c>
      <c r="N2292" s="91">
        <v>48</v>
      </c>
      <c r="O2292" s="91"/>
      <c r="P2292" s="91"/>
      <c r="Q2292" s="91"/>
      <c r="R2292" s="91">
        <v>0</v>
      </c>
      <c r="S2292" s="91">
        <v>0</v>
      </c>
      <c r="T2292" s="91">
        <v>0</v>
      </c>
      <c r="U2292" s="91">
        <v>0</v>
      </c>
      <c r="V2292" s="91">
        <v>0</v>
      </c>
      <c r="W2292" s="91">
        <v>0</v>
      </c>
      <c r="X2292" s="91">
        <v>0</v>
      </c>
      <c r="Y2292" s="91">
        <v>0</v>
      </c>
      <c r="Z2292" s="91">
        <v>0</v>
      </c>
      <c r="AA2292" s="91">
        <v>0</v>
      </c>
      <c r="AB2292" s="91">
        <v>0</v>
      </c>
      <c r="AC2292" s="91">
        <v>0</v>
      </c>
      <c r="AD2292" s="91">
        <v>0</v>
      </c>
      <c r="AE2292" s="91"/>
      <c r="AF2292" s="91"/>
      <c r="AG2292" s="91"/>
      <c r="AH2292" s="91"/>
      <c r="AJ2292" cm="1">
        <f t="array" ref="AJ2292">IF(OR(COUNTIF(R2292,$AZ$2:$AZ$19)),0,1)</f>
        <v>0</v>
      </c>
      <c r="AK2292" cm="1">
        <f t="array" ref="AK2292">IF(OR(COUNTIF(S2292,$AZ$2:$AZ$19)),0,1)</f>
        <v>0</v>
      </c>
      <c r="AL2292" cm="1">
        <f t="array" ref="AL2292">IF(OR(COUNTIF(T2292,$AZ$2:$AZ$19)),0,1)</f>
        <v>0</v>
      </c>
      <c r="AM2292" cm="1">
        <f t="array" ref="AM2292">IF(OR(COUNTIF(U2292,$AZ$2:$AZ$19)),0,1)</f>
        <v>0</v>
      </c>
      <c r="AN2292" cm="1">
        <f t="array" ref="AN2292">IF(OR(COUNTIF(V2292,$AZ$2:$AZ$19)),0,1)</f>
        <v>0</v>
      </c>
      <c r="AO2292" cm="1">
        <f t="array" ref="AO2292">IF(OR(COUNTIF(W2292,$AZ$2:$AZ$19)),0,1)</f>
        <v>0</v>
      </c>
      <c r="AP2292" cm="1">
        <f t="array" ref="AP2292">IF(OR(COUNTIF(X2292,$AZ$2:$AZ$19)),0,1)</f>
        <v>0</v>
      </c>
      <c r="AQ2292" cm="1">
        <f t="array" ref="AQ2292">IF(OR(COUNTIF(Y2292,$AZ$2:$AZ$19)),0,1)</f>
        <v>0</v>
      </c>
      <c r="AR2292" cm="1">
        <f t="array" ref="AR2292">IF(OR(COUNTIF(Z2292,$AZ$2:$AZ$19)),0,1)</f>
        <v>0</v>
      </c>
      <c r="AS2292" cm="1">
        <f t="array" ref="AS2292">IF(OR(COUNTIF(AA2292,$AZ$2:$AZ$19)),0,1)</f>
        <v>0</v>
      </c>
      <c r="AT2292" cm="1">
        <f t="array" ref="AT2292">IF(OR(COUNTIF(AB2292,$AZ$2:$AZ$19)),0,1)</f>
        <v>0</v>
      </c>
      <c r="AU2292" cm="1">
        <f t="array" ref="AU2292">IF(OR(COUNTIF(AC2292,$AZ$2:$AZ$19)),0,1)</f>
        <v>0</v>
      </c>
      <c r="AV2292" cm="1">
        <f t="array" ref="AV2292">IF(OR(COUNTIF(AD2292,$AZ$2:$AZ$19)),0,1)</f>
        <v>0</v>
      </c>
      <c r="AX2292">
        <f t="shared" si="40"/>
        <v>0</v>
      </c>
    </row>
    <row r="2293" spans="1:50" x14ac:dyDescent="0.3">
      <c r="A2293" s="92" t="str" cm="1">
        <f t="array" ref="A2293">IF(AX2293&gt;0,'Licensee Info'!$A$2:$A$2,"#N/A")</f>
        <v>#N/A</v>
      </c>
      <c r="B2293" s="88" t="str">
        <f>'Cover Sheet'!$A$3</f>
        <v>[insert AFS Reporting Period]</v>
      </c>
      <c r="C2293" s="88" t="str">
        <f>'Cover Sheet'!$D$3</f>
        <v>[insert all medical and adult-use license record numbers covered by this AFS]</v>
      </c>
      <c r="D2293" s="88" t="str">
        <f>'Cover Sheet'!$A$6</f>
        <v>[insert name of firm]</v>
      </c>
      <c r="E2293" s="88" t="str">
        <f>'Cover Sheet'!$B$6</f>
        <v>[insert CPA name]</v>
      </c>
      <c r="F2293" s="88" t="str">
        <f>'Cover Sheet'!$B$8</f>
        <v>[insert CPA license number]</v>
      </c>
      <c r="G2293" s="88" t="str">
        <f>'Cover Sheet'!$D$6</f>
        <v>[insert direct email address]</v>
      </c>
      <c r="H2293" s="88" t="str">
        <f>'Cover Sheet'!$D$8</f>
        <v>[insert direct phone number]</v>
      </c>
      <c r="I2293" s="88" t="str">
        <f>'Cover Sheet'!$D$10</f>
        <v>[insert firm mailing address]</v>
      </c>
      <c r="J2293" s="88" t="str">
        <f>'Licensee Info'!$E$2</f>
        <v>Report not attested to correctly</v>
      </c>
      <c r="K2293" t="s">
        <v>311</v>
      </c>
      <c r="L2293">
        <v>1</v>
      </c>
      <c r="M2293">
        <v>1</v>
      </c>
      <c r="N2293">
        <v>49</v>
      </c>
      <c r="R2293">
        <v>0</v>
      </c>
      <c r="S2293">
        <v>0</v>
      </c>
      <c r="T2293">
        <v>0</v>
      </c>
      <c r="U2293">
        <v>0</v>
      </c>
      <c r="V2293">
        <v>0</v>
      </c>
      <c r="W2293">
        <v>0</v>
      </c>
      <c r="X2293">
        <v>0</v>
      </c>
      <c r="Y2293">
        <v>0</v>
      </c>
      <c r="Z2293">
        <v>0</v>
      </c>
      <c r="AA2293">
        <v>0</v>
      </c>
      <c r="AB2293">
        <v>0</v>
      </c>
      <c r="AC2293">
        <v>0</v>
      </c>
      <c r="AD2293">
        <v>0</v>
      </c>
      <c r="AJ2293" cm="1">
        <f t="array" ref="AJ2293">IF(OR(COUNTIF(R2293,$AZ$2:$AZ$19)),0,1)</f>
        <v>0</v>
      </c>
      <c r="AK2293" cm="1">
        <f t="array" ref="AK2293">IF(OR(COUNTIF(S2293,$AZ$2:$AZ$19)),0,1)</f>
        <v>0</v>
      </c>
      <c r="AL2293" cm="1">
        <f t="array" ref="AL2293">IF(OR(COUNTIF(T2293,$AZ$2:$AZ$19)),0,1)</f>
        <v>0</v>
      </c>
      <c r="AM2293" cm="1">
        <f t="array" ref="AM2293">IF(OR(COUNTIF(U2293,$AZ$2:$AZ$19)),0,1)</f>
        <v>0</v>
      </c>
      <c r="AN2293" cm="1">
        <f t="array" ref="AN2293">IF(OR(COUNTIF(V2293,$AZ$2:$AZ$19)),0,1)</f>
        <v>0</v>
      </c>
      <c r="AO2293" cm="1">
        <f t="array" ref="AO2293">IF(OR(COUNTIF(W2293,$AZ$2:$AZ$19)),0,1)</f>
        <v>0</v>
      </c>
      <c r="AP2293" cm="1">
        <f t="array" ref="AP2293">IF(OR(COUNTIF(X2293,$AZ$2:$AZ$19)),0,1)</f>
        <v>0</v>
      </c>
      <c r="AQ2293" cm="1">
        <f t="array" ref="AQ2293">IF(OR(COUNTIF(Y2293,$AZ$2:$AZ$19)),0,1)</f>
        <v>0</v>
      </c>
      <c r="AR2293" cm="1">
        <f t="array" ref="AR2293">IF(OR(COUNTIF(Z2293,$AZ$2:$AZ$19)),0,1)</f>
        <v>0</v>
      </c>
      <c r="AS2293" cm="1">
        <f t="array" ref="AS2293">IF(OR(COUNTIF(AA2293,$AZ$2:$AZ$19)),0,1)</f>
        <v>0</v>
      </c>
      <c r="AT2293" cm="1">
        <f t="array" ref="AT2293">IF(OR(COUNTIF(AB2293,$AZ$2:$AZ$19)),0,1)</f>
        <v>0</v>
      </c>
      <c r="AU2293" cm="1">
        <f t="array" ref="AU2293">IF(OR(COUNTIF(AC2293,$AZ$2:$AZ$19)),0,1)</f>
        <v>0</v>
      </c>
      <c r="AV2293" cm="1">
        <f t="array" ref="AV2293">IF(OR(COUNTIF(AD2293,$AZ$2:$AZ$19)),0,1)</f>
        <v>0</v>
      </c>
      <c r="AX2293">
        <f t="shared" si="40"/>
        <v>0</v>
      </c>
    </row>
    <row r="2294" spans="1:50" x14ac:dyDescent="0.3">
      <c r="A2294" s="88" t="str" cm="1">
        <f t="array" ref="A2294">IF(AX2294&gt;0,'Licensee Info'!$A$2:$A$2,"#N/A")</f>
        <v>#N/A</v>
      </c>
      <c r="B2294" s="88" t="str">
        <f>'Cover Sheet'!$A$3</f>
        <v>[insert AFS Reporting Period]</v>
      </c>
      <c r="C2294" s="88" t="str">
        <f>'Cover Sheet'!$D$3</f>
        <v>[insert all medical and adult-use license record numbers covered by this AFS]</v>
      </c>
      <c r="D2294" s="88" t="str">
        <f>'Cover Sheet'!$A$6</f>
        <v>[insert name of firm]</v>
      </c>
      <c r="E2294" s="88" t="str">
        <f>'Cover Sheet'!$B$6</f>
        <v>[insert CPA name]</v>
      </c>
      <c r="F2294" s="88" t="str">
        <f>'Cover Sheet'!$B$8</f>
        <v>[insert CPA license number]</v>
      </c>
      <c r="G2294" s="88" t="str">
        <f>'Cover Sheet'!$D$6</f>
        <v>[insert direct email address]</v>
      </c>
      <c r="H2294" s="88" t="str">
        <f>'Cover Sheet'!$D$8</f>
        <v>[insert direct phone number]</v>
      </c>
      <c r="I2294" s="88" t="str">
        <f>'Cover Sheet'!$D$10</f>
        <v>[insert firm mailing address]</v>
      </c>
      <c r="J2294" s="88" t="str">
        <f>'Licensee Info'!$E$2</f>
        <v>Report not attested to correctly</v>
      </c>
      <c r="K2294" s="91" t="s">
        <v>311</v>
      </c>
      <c r="L2294" s="91">
        <v>1</v>
      </c>
      <c r="M2294" s="91">
        <v>1</v>
      </c>
      <c r="N2294" s="91">
        <v>50</v>
      </c>
      <c r="O2294" s="91"/>
      <c r="P2294" s="91"/>
      <c r="Q2294" s="91"/>
      <c r="R2294" s="91">
        <v>0</v>
      </c>
      <c r="S2294" s="91">
        <v>0</v>
      </c>
      <c r="T2294" s="91">
        <v>0</v>
      </c>
      <c r="U2294" s="91">
        <v>0</v>
      </c>
      <c r="V2294" s="91">
        <v>0</v>
      </c>
      <c r="W2294" s="91">
        <v>0</v>
      </c>
      <c r="X2294" s="91">
        <v>0</v>
      </c>
      <c r="Y2294" s="91">
        <v>0</v>
      </c>
      <c r="Z2294" s="91">
        <v>0</v>
      </c>
      <c r="AA2294" s="91">
        <v>0</v>
      </c>
      <c r="AB2294" s="91">
        <v>0</v>
      </c>
      <c r="AC2294" s="91">
        <v>0</v>
      </c>
      <c r="AD2294" s="91">
        <v>0</v>
      </c>
      <c r="AE2294" s="91"/>
      <c r="AF2294" s="91"/>
      <c r="AG2294" s="91"/>
      <c r="AH2294" s="91"/>
      <c r="AJ2294" cm="1">
        <f t="array" ref="AJ2294">IF(OR(COUNTIF(R2294,$AZ$2:$AZ$19)),0,1)</f>
        <v>0</v>
      </c>
      <c r="AK2294" cm="1">
        <f t="array" ref="AK2294">IF(OR(COUNTIF(S2294,$AZ$2:$AZ$19)),0,1)</f>
        <v>0</v>
      </c>
      <c r="AL2294" cm="1">
        <f t="array" ref="AL2294">IF(OR(COUNTIF(T2294,$AZ$2:$AZ$19)),0,1)</f>
        <v>0</v>
      </c>
      <c r="AM2294" cm="1">
        <f t="array" ref="AM2294">IF(OR(COUNTIF(U2294,$AZ$2:$AZ$19)),0,1)</f>
        <v>0</v>
      </c>
      <c r="AN2294" cm="1">
        <f t="array" ref="AN2294">IF(OR(COUNTIF(V2294,$AZ$2:$AZ$19)),0,1)</f>
        <v>0</v>
      </c>
      <c r="AO2294" cm="1">
        <f t="array" ref="AO2294">IF(OR(COUNTIF(W2294,$AZ$2:$AZ$19)),0,1)</f>
        <v>0</v>
      </c>
      <c r="AP2294" cm="1">
        <f t="array" ref="AP2294">IF(OR(COUNTIF(X2294,$AZ$2:$AZ$19)),0,1)</f>
        <v>0</v>
      </c>
      <c r="AQ2294" cm="1">
        <f t="array" ref="AQ2294">IF(OR(COUNTIF(Y2294,$AZ$2:$AZ$19)),0,1)</f>
        <v>0</v>
      </c>
      <c r="AR2294" cm="1">
        <f t="array" ref="AR2294">IF(OR(COUNTIF(Z2294,$AZ$2:$AZ$19)),0,1)</f>
        <v>0</v>
      </c>
      <c r="AS2294" cm="1">
        <f t="array" ref="AS2294">IF(OR(COUNTIF(AA2294,$AZ$2:$AZ$19)),0,1)</f>
        <v>0</v>
      </c>
      <c r="AT2294" cm="1">
        <f t="array" ref="AT2294">IF(OR(COUNTIF(AB2294,$AZ$2:$AZ$19)),0,1)</f>
        <v>0</v>
      </c>
      <c r="AU2294" cm="1">
        <f t="array" ref="AU2294">IF(OR(COUNTIF(AC2294,$AZ$2:$AZ$19)),0,1)</f>
        <v>0</v>
      </c>
      <c r="AV2294" cm="1">
        <f t="array" ref="AV2294">IF(OR(COUNTIF(AD2294,$AZ$2:$AZ$19)),0,1)</f>
        <v>0</v>
      </c>
      <c r="AX2294">
        <f t="shared" si="40"/>
        <v>0</v>
      </c>
    </row>
    <row r="2295" spans="1:50" x14ac:dyDescent="0.3">
      <c r="A2295" s="92" t="str" cm="1">
        <f t="array" ref="A2295">IF(AX2295&gt;0,'Licensee Info'!$A$2:$A$2,"#N/A")</f>
        <v>#N/A</v>
      </c>
      <c r="B2295" s="88" t="str">
        <f>'Cover Sheet'!$A$3</f>
        <v>[insert AFS Reporting Period]</v>
      </c>
      <c r="C2295" s="88" t="str">
        <f>'Cover Sheet'!$D$3</f>
        <v>[insert all medical and adult-use license record numbers covered by this AFS]</v>
      </c>
      <c r="D2295" s="88" t="str">
        <f>'Cover Sheet'!$A$6</f>
        <v>[insert name of firm]</v>
      </c>
      <c r="E2295" s="88" t="str">
        <f>'Cover Sheet'!$B$6</f>
        <v>[insert CPA name]</v>
      </c>
      <c r="F2295" s="88" t="str">
        <f>'Cover Sheet'!$B$8</f>
        <v>[insert CPA license number]</v>
      </c>
      <c r="G2295" s="88" t="str">
        <f>'Cover Sheet'!$D$6</f>
        <v>[insert direct email address]</v>
      </c>
      <c r="H2295" s="88" t="str">
        <f>'Cover Sheet'!$D$8</f>
        <v>[insert direct phone number]</v>
      </c>
      <c r="I2295" s="88" t="str">
        <f>'Cover Sheet'!$D$10</f>
        <v>[insert firm mailing address]</v>
      </c>
      <c r="J2295" s="88" t="str">
        <f>'Licensee Info'!$E$2</f>
        <v>Report not attested to correctly</v>
      </c>
      <c r="K2295" t="s">
        <v>311</v>
      </c>
      <c r="L2295">
        <v>1</v>
      </c>
      <c r="M2295" t="s">
        <v>308</v>
      </c>
      <c r="O2295">
        <v>1</v>
      </c>
      <c r="R2295" cm="1">
        <f t="array" ref="R2295:W2304">'D1 - Ownership '!$A$38:$F$47</f>
        <v>0</v>
      </c>
      <c r="S2295">
        <v>0</v>
      </c>
      <c r="T2295">
        <v>0</v>
      </c>
      <c r="U2295">
        <v>0</v>
      </c>
      <c r="V2295">
        <v>0</v>
      </c>
      <c r="W2295">
        <v>0</v>
      </c>
      <c r="X2295">
        <v>0</v>
      </c>
      <c r="Y2295">
        <v>0</v>
      </c>
      <c r="Z2295">
        <v>0</v>
      </c>
      <c r="AA2295">
        <v>0</v>
      </c>
      <c r="AB2295">
        <v>0</v>
      </c>
      <c r="AC2295">
        <v>0</v>
      </c>
      <c r="AD2295">
        <v>0</v>
      </c>
      <c r="AJ2295" cm="1">
        <f t="array" ref="AJ2295">IF(OR(COUNTIF(R2295,$AZ$2:$AZ$19)),0,1)</f>
        <v>0</v>
      </c>
      <c r="AK2295" cm="1">
        <f t="array" ref="AK2295">IF(OR(COUNTIF(S2295,$AZ$2:$AZ$19)),0,1)</f>
        <v>0</v>
      </c>
      <c r="AL2295" cm="1">
        <f t="array" ref="AL2295">IF(OR(COUNTIF(T2295,$AZ$2:$AZ$19)),0,1)</f>
        <v>0</v>
      </c>
      <c r="AM2295" cm="1">
        <f t="array" ref="AM2295">IF(OR(COUNTIF(U2295,$AZ$2:$AZ$19)),0,1)</f>
        <v>0</v>
      </c>
      <c r="AN2295" cm="1">
        <f t="array" ref="AN2295">IF(OR(COUNTIF(V2295,$AZ$2:$AZ$19)),0,1)</f>
        <v>0</v>
      </c>
      <c r="AO2295" cm="1">
        <f t="array" ref="AO2295">IF(OR(COUNTIF(W2295,$AZ$2:$AZ$19)),0,1)</f>
        <v>0</v>
      </c>
      <c r="AP2295" cm="1">
        <f t="array" ref="AP2295">IF(OR(COUNTIF(X2295,$AZ$2:$AZ$19)),0,1)</f>
        <v>0</v>
      </c>
      <c r="AQ2295" cm="1">
        <f t="array" ref="AQ2295">IF(OR(COUNTIF(Y2295,$AZ$2:$AZ$19)),0,1)</f>
        <v>0</v>
      </c>
      <c r="AR2295" cm="1">
        <f t="array" ref="AR2295">IF(OR(COUNTIF(Z2295,$AZ$2:$AZ$19)),0,1)</f>
        <v>0</v>
      </c>
      <c r="AS2295" cm="1">
        <f t="array" ref="AS2295">IF(OR(COUNTIF(AA2295,$AZ$2:$AZ$19)),0,1)</f>
        <v>0</v>
      </c>
      <c r="AT2295" cm="1">
        <f t="array" ref="AT2295">IF(OR(COUNTIF(AB2295,$AZ$2:$AZ$19)),0,1)</f>
        <v>0</v>
      </c>
      <c r="AU2295" cm="1">
        <f t="array" ref="AU2295">IF(OR(COUNTIF(AC2295,$AZ$2:$AZ$19)),0,1)</f>
        <v>0</v>
      </c>
      <c r="AV2295" cm="1">
        <f t="array" ref="AV2295">IF(OR(COUNTIF(AD2295,$AZ$2:$AZ$19)),0,1)</f>
        <v>0</v>
      </c>
      <c r="AX2295">
        <f t="shared" si="40"/>
        <v>0</v>
      </c>
    </row>
    <row r="2296" spans="1:50" x14ac:dyDescent="0.3">
      <c r="A2296" s="88" t="str" cm="1">
        <f t="array" ref="A2296">IF(AX2296&gt;0,'Licensee Info'!$A$2:$A$2,"#N/A")</f>
        <v>#N/A</v>
      </c>
      <c r="B2296" s="88" t="str">
        <f>'Cover Sheet'!$A$3</f>
        <v>[insert AFS Reporting Period]</v>
      </c>
      <c r="C2296" s="88" t="str">
        <f>'Cover Sheet'!$D$3</f>
        <v>[insert all medical and adult-use license record numbers covered by this AFS]</v>
      </c>
      <c r="D2296" s="88" t="str">
        <f>'Cover Sheet'!$A$6</f>
        <v>[insert name of firm]</v>
      </c>
      <c r="E2296" s="88" t="str">
        <f>'Cover Sheet'!$B$6</f>
        <v>[insert CPA name]</v>
      </c>
      <c r="F2296" s="88" t="str">
        <f>'Cover Sheet'!$B$8</f>
        <v>[insert CPA license number]</v>
      </c>
      <c r="G2296" s="88" t="str">
        <f>'Cover Sheet'!$D$6</f>
        <v>[insert direct email address]</v>
      </c>
      <c r="H2296" s="88" t="str">
        <f>'Cover Sheet'!$D$8</f>
        <v>[insert direct phone number]</v>
      </c>
      <c r="I2296" s="88" t="str">
        <f>'Cover Sheet'!$D$10</f>
        <v>[insert firm mailing address]</v>
      </c>
      <c r="J2296" s="88" t="str">
        <f>'Licensee Info'!$E$2</f>
        <v>Report not attested to correctly</v>
      </c>
      <c r="K2296" s="91" t="s">
        <v>311</v>
      </c>
      <c r="L2296" s="91">
        <v>1</v>
      </c>
      <c r="M2296" s="91" t="s">
        <v>308</v>
      </c>
      <c r="N2296" s="91"/>
      <c r="O2296" s="91">
        <v>2</v>
      </c>
      <c r="P2296" s="91"/>
      <c r="Q2296" s="91"/>
      <c r="R2296" s="91">
        <v>0</v>
      </c>
      <c r="S2296" s="91">
        <v>0</v>
      </c>
      <c r="T2296" s="91">
        <v>0</v>
      </c>
      <c r="U2296" s="91">
        <v>0</v>
      </c>
      <c r="V2296" s="91">
        <v>0</v>
      </c>
      <c r="W2296" s="91">
        <v>0</v>
      </c>
      <c r="X2296" s="91">
        <v>0</v>
      </c>
      <c r="Y2296" s="91">
        <v>0</v>
      </c>
      <c r="Z2296" s="91">
        <v>0</v>
      </c>
      <c r="AA2296" s="91">
        <v>0</v>
      </c>
      <c r="AB2296" s="91">
        <v>0</v>
      </c>
      <c r="AC2296" s="91">
        <v>0</v>
      </c>
      <c r="AD2296" s="91">
        <v>0</v>
      </c>
      <c r="AE2296" s="91"/>
      <c r="AF2296" s="91"/>
      <c r="AG2296" s="91"/>
      <c r="AH2296" s="91"/>
      <c r="AJ2296" cm="1">
        <f t="array" ref="AJ2296">IF(OR(COUNTIF(R2296,$AZ$2:$AZ$19)),0,1)</f>
        <v>0</v>
      </c>
      <c r="AK2296" cm="1">
        <f t="array" ref="AK2296">IF(OR(COUNTIF(S2296,$AZ$2:$AZ$19)),0,1)</f>
        <v>0</v>
      </c>
      <c r="AL2296" cm="1">
        <f t="array" ref="AL2296">IF(OR(COUNTIF(T2296,$AZ$2:$AZ$19)),0,1)</f>
        <v>0</v>
      </c>
      <c r="AM2296" cm="1">
        <f t="array" ref="AM2296">IF(OR(COUNTIF(U2296,$AZ$2:$AZ$19)),0,1)</f>
        <v>0</v>
      </c>
      <c r="AN2296" cm="1">
        <f t="array" ref="AN2296">IF(OR(COUNTIF(V2296,$AZ$2:$AZ$19)),0,1)</f>
        <v>0</v>
      </c>
      <c r="AO2296" cm="1">
        <f t="array" ref="AO2296">IF(OR(COUNTIF(W2296,$AZ$2:$AZ$19)),0,1)</f>
        <v>0</v>
      </c>
      <c r="AP2296" cm="1">
        <f t="array" ref="AP2296">IF(OR(COUNTIF(X2296,$AZ$2:$AZ$19)),0,1)</f>
        <v>0</v>
      </c>
      <c r="AQ2296" cm="1">
        <f t="array" ref="AQ2296">IF(OR(COUNTIF(Y2296,$AZ$2:$AZ$19)),0,1)</f>
        <v>0</v>
      </c>
      <c r="AR2296" cm="1">
        <f t="array" ref="AR2296">IF(OR(COUNTIF(Z2296,$AZ$2:$AZ$19)),0,1)</f>
        <v>0</v>
      </c>
      <c r="AS2296" cm="1">
        <f t="array" ref="AS2296">IF(OR(COUNTIF(AA2296,$AZ$2:$AZ$19)),0,1)</f>
        <v>0</v>
      </c>
      <c r="AT2296" cm="1">
        <f t="array" ref="AT2296">IF(OR(COUNTIF(AB2296,$AZ$2:$AZ$19)),0,1)</f>
        <v>0</v>
      </c>
      <c r="AU2296" cm="1">
        <f t="array" ref="AU2296">IF(OR(COUNTIF(AC2296,$AZ$2:$AZ$19)),0,1)</f>
        <v>0</v>
      </c>
      <c r="AV2296" cm="1">
        <f t="array" ref="AV2296">IF(OR(COUNTIF(AD2296,$AZ$2:$AZ$19)),0,1)</f>
        <v>0</v>
      </c>
      <c r="AX2296">
        <f t="shared" si="40"/>
        <v>0</v>
      </c>
    </row>
    <row r="2297" spans="1:50" x14ac:dyDescent="0.3">
      <c r="A2297" s="92" t="str" cm="1">
        <f t="array" ref="A2297">IF(AX2297&gt;0,'Licensee Info'!$A$2:$A$2,"#N/A")</f>
        <v>#N/A</v>
      </c>
      <c r="B2297" s="88" t="str">
        <f>'Cover Sheet'!$A$3</f>
        <v>[insert AFS Reporting Period]</v>
      </c>
      <c r="C2297" s="88" t="str">
        <f>'Cover Sheet'!$D$3</f>
        <v>[insert all medical and adult-use license record numbers covered by this AFS]</v>
      </c>
      <c r="D2297" s="88" t="str">
        <f>'Cover Sheet'!$A$6</f>
        <v>[insert name of firm]</v>
      </c>
      <c r="E2297" s="88" t="str">
        <f>'Cover Sheet'!$B$6</f>
        <v>[insert CPA name]</v>
      </c>
      <c r="F2297" s="88" t="str">
        <f>'Cover Sheet'!$B$8</f>
        <v>[insert CPA license number]</v>
      </c>
      <c r="G2297" s="88" t="str">
        <f>'Cover Sheet'!$D$6</f>
        <v>[insert direct email address]</v>
      </c>
      <c r="H2297" s="88" t="str">
        <f>'Cover Sheet'!$D$8</f>
        <v>[insert direct phone number]</v>
      </c>
      <c r="I2297" s="88" t="str">
        <f>'Cover Sheet'!$D$10</f>
        <v>[insert firm mailing address]</v>
      </c>
      <c r="J2297" s="88" t="str">
        <f>'Licensee Info'!$E$2</f>
        <v>Report not attested to correctly</v>
      </c>
      <c r="K2297" t="s">
        <v>311</v>
      </c>
      <c r="L2297">
        <v>1</v>
      </c>
      <c r="M2297" t="s">
        <v>308</v>
      </c>
      <c r="O2297">
        <v>3</v>
      </c>
      <c r="R2297">
        <v>0</v>
      </c>
      <c r="S2297">
        <v>0</v>
      </c>
      <c r="T2297">
        <v>0</v>
      </c>
      <c r="U2297">
        <v>0</v>
      </c>
      <c r="V2297">
        <v>0</v>
      </c>
      <c r="W2297">
        <v>0</v>
      </c>
      <c r="X2297">
        <v>0</v>
      </c>
      <c r="Y2297">
        <v>0</v>
      </c>
      <c r="Z2297">
        <v>0</v>
      </c>
      <c r="AA2297">
        <v>0</v>
      </c>
      <c r="AB2297">
        <v>0</v>
      </c>
      <c r="AC2297">
        <v>0</v>
      </c>
      <c r="AD2297">
        <v>0</v>
      </c>
      <c r="AJ2297" cm="1">
        <f t="array" ref="AJ2297">IF(OR(COUNTIF(R2297,$AZ$2:$AZ$19)),0,1)</f>
        <v>0</v>
      </c>
      <c r="AK2297" cm="1">
        <f t="array" ref="AK2297">IF(OR(COUNTIF(S2297,$AZ$2:$AZ$19)),0,1)</f>
        <v>0</v>
      </c>
      <c r="AL2297" cm="1">
        <f t="array" ref="AL2297">IF(OR(COUNTIF(T2297,$AZ$2:$AZ$19)),0,1)</f>
        <v>0</v>
      </c>
      <c r="AM2297" cm="1">
        <f t="array" ref="AM2297">IF(OR(COUNTIF(U2297,$AZ$2:$AZ$19)),0,1)</f>
        <v>0</v>
      </c>
      <c r="AN2297" cm="1">
        <f t="array" ref="AN2297">IF(OR(COUNTIF(V2297,$AZ$2:$AZ$19)),0,1)</f>
        <v>0</v>
      </c>
      <c r="AO2297" cm="1">
        <f t="array" ref="AO2297">IF(OR(COUNTIF(W2297,$AZ$2:$AZ$19)),0,1)</f>
        <v>0</v>
      </c>
      <c r="AP2297" cm="1">
        <f t="array" ref="AP2297">IF(OR(COUNTIF(X2297,$AZ$2:$AZ$19)),0,1)</f>
        <v>0</v>
      </c>
      <c r="AQ2297" cm="1">
        <f t="array" ref="AQ2297">IF(OR(COUNTIF(Y2297,$AZ$2:$AZ$19)),0,1)</f>
        <v>0</v>
      </c>
      <c r="AR2297" cm="1">
        <f t="array" ref="AR2297">IF(OR(COUNTIF(Z2297,$AZ$2:$AZ$19)),0,1)</f>
        <v>0</v>
      </c>
      <c r="AS2297" cm="1">
        <f t="array" ref="AS2297">IF(OR(COUNTIF(AA2297,$AZ$2:$AZ$19)),0,1)</f>
        <v>0</v>
      </c>
      <c r="AT2297" cm="1">
        <f t="array" ref="AT2297">IF(OR(COUNTIF(AB2297,$AZ$2:$AZ$19)),0,1)</f>
        <v>0</v>
      </c>
      <c r="AU2297" cm="1">
        <f t="array" ref="AU2297">IF(OR(COUNTIF(AC2297,$AZ$2:$AZ$19)),0,1)</f>
        <v>0</v>
      </c>
      <c r="AV2297" cm="1">
        <f t="array" ref="AV2297">IF(OR(COUNTIF(AD2297,$AZ$2:$AZ$19)),0,1)</f>
        <v>0</v>
      </c>
      <c r="AX2297">
        <f t="shared" si="40"/>
        <v>0</v>
      </c>
    </row>
    <row r="2298" spans="1:50" x14ac:dyDescent="0.3">
      <c r="A2298" s="88" t="str" cm="1">
        <f t="array" ref="A2298">IF(AX2298&gt;0,'Licensee Info'!$A$2:$A$2,"#N/A")</f>
        <v>#N/A</v>
      </c>
      <c r="B2298" s="88" t="str">
        <f>'Cover Sheet'!$A$3</f>
        <v>[insert AFS Reporting Period]</v>
      </c>
      <c r="C2298" s="88" t="str">
        <f>'Cover Sheet'!$D$3</f>
        <v>[insert all medical and adult-use license record numbers covered by this AFS]</v>
      </c>
      <c r="D2298" s="88" t="str">
        <f>'Cover Sheet'!$A$6</f>
        <v>[insert name of firm]</v>
      </c>
      <c r="E2298" s="88" t="str">
        <f>'Cover Sheet'!$B$6</f>
        <v>[insert CPA name]</v>
      </c>
      <c r="F2298" s="88" t="str">
        <f>'Cover Sheet'!$B$8</f>
        <v>[insert CPA license number]</v>
      </c>
      <c r="G2298" s="88" t="str">
        <f>'Cover Sheet'!$D$6</f>
        <v>[insert direct email address]</v>
      </c>
      <c r="H2298" s="88" t="str">
        <f>'Cover Sheet'!$D$8</f>
        <v>[insert direct phone number]</v>
      </c>
      <c r="I2298" s="88" t="str">
        <f>'Cover Sheet'!$D$10</f>
        <v>[insert firm mailing address]</v>
      </c>
      <c r="J2298" s="88" t="str">
        <f>'Licensee Info'!$E$2</f>
        <v>Report not attested to correctly</v>
      </c>
      <c r="K2298" s="91" t="s">
        <v>311</v>
      </c>
      <c r="L2298" s="91">
        <v>1</v>
      </c>
      <c r="M2298" s="91" t="s">
        <v>308</v>
      </c>
      <c r="N2298" s="91"/>
      <c r="O2298" s="91">
        <v>4</v>
      </c>
      <c r="P2298" s="91"/>
      <c r="Q2298" s="91"/>
      <c r="R2298" s="91">
        <v>0</v>
      </c>
      <c r="S2298" s="91">
        <v>0</v>
      </c>
      <c r="T2298" s="91">
        <v>0</v>
      </c>
      <c r="U2298" s="91">
        <v>0</v>
      </c>
      <c r="V2298" s="91">
        <v>0</v>
      </c>
      <c r="W2298" s="91">
        <v>0</v>
      </c>
      <c r="X2298" s="91">
        <v>0</v>
      </c>
      <c r="Y2298" s="91">
        <v>0</v>
      </c>
      <c r="Z2298" s="91">
        <v>0</v>
      </c>
      <c r="AA2298" s="91">
        <v>0</v>
      </c>
      <c r="AB2298" s="91">
        <v>0</v>
      </c>
      <c r="AC2298" s="91">
        <v>0</v>
      </c>
      <c r="AD2298" s="91">
        <v>0</v>
      </c>
      <c r="AE2298" s="91"/>
      <c r="AF2298" s="91"/>
      <c r="AG2298" s="91"/>
      <c r="AH2298" s="91"/>
      <c r="AJ2298" cm="1">
        <f t="array" ref="AJ2298">IF(OR(COUNTIF(R2298,$AZ$2:$AZ$19)),0,1)</f>
        <v>0</v>
      </c>
      <c r="AK2298" cm="1">
        <f t="array" ref="AK2298">IF(OR(COUNTIF(S2298,$AZ$2:$AZ$19)),0,1)</f>
        <v>0</v>
      </c>
      <c r="AL2298" cm="1">
        <f t="array" ref="AL2298">IF(OR(COUNTIF(T2298,$AZ$2:$AZ$19)),0,1)</f>
        <v>0</v>
      </c>
      <c r="AM2298" cm="1">
        <f t="array" ref="AM2298">IF(OR(COUNTIF(U2298,$AZ$2:$AZ$19)),0,1)</f>
        <v>0</v>
      </c>
      <c r="AN2298" cm="1">
        <f t="array" ref="AN2298">IF(OR(COUNTIF(V2298,$AZ$2:$AZ$19)),0,1)</f>
        <v>0</v>
      </c>
      <c r="AO2298" cm="1">
        <f t="array" ref="AO2298">IF(OR(COUNTIF(W2298,$AZ$2:$AZ$19)),0,1)</f>
        <v>0</v>
      </c>
      <c r="AP2298" cm="1">
        <f t="array" ref="AP2298">IF(OR(COUNTIF(X2298,$AZ$2:$AZ$19)),0,1)</f>
        <v>0</v>
      </c>
      <c r="AQ2298" cm="1">
        <f t="array" ref="AQ2298">IF(OR(COUNTIF(Y2298,$AZ$2:$AZ$19)),0,1)</f>
        <v>0</v>
      </c>
      <c r="AR2298" cm="1">
        <f t="array" ref="AR2298">IF(OR(COUNTIF(Z2298,$AZ$2:$AZ$19)),0,1)</f>
        <v>0</v>
      </c>
      <c r="AS2298" cm="1">
        <f t="array" ref="AS2298">IF(OR(COUNTIF(AA2298,$AZ$2:$AZ$19)),0,1)</f>
        <v>0</v>
      </c>
      <c r="AT2298" cm="1">
        <f t="array" ref="AT2298">IF(OR(COUNTIF(AB2298,$AZ$2:$AZ$19)),0,1)</f>
        <v>0</v>
      </c>
      <c r="AU2298" cm="1">
        <f t="array" ref="AU2298">IF(OR(COUNTIF(AC2298,$AZ$2:$AZ$19)),0,1)</f>
        <v>0</v>
      </c>
      <c r="AV2298" cm="1">
        <f t="array" ref="AV2298">IF(OR(COUNTIF(AD2298,$AZ$2:$AZ$19)),0,1)</f>
        <v>0</v>
      </c>
      <c r="AX2298">
        <f t="shared" si="40"/>
        <v>0</v>
      </c>
    </row>
    <row r="2299" spans="1:50" x14ac:dyDescent="0.3">
      <c r="A2299" s="92" t="str" cm="1">
        <f t="array" ref="A2299">IF(AX2299&gt;0,'Licensee Info'!$A$2:$A$2,"#N/A")</f>
        <v>#N/A</v>
      </c>
      <c r="B2299" s="88" t="str">
        <f>'Cover Sheet'!$A$3</f>
        <v>[insert AFS Reporting Period]</v>
      </c>
      <c r="C2299" s="88" t="str">
        <f>'Cover Sheet'!$D$3</f>
        <v>[insert all medical and adult-use license record numbers covered by this AFS]</v>
      </c>
      <c r="D2299" s="88" t="str">
        <f>'Cover Sheet'!$A$6</f>
        <v>[insert name of firm]</v>
      </c>
      <c r="E2299" s="88" t="str">
        <f>'Cover Sheet'!$B$6</f>
        <v>[insert CPA name]</v>
      </c>
      <c r="F2299" s="88" t="str">
        <f>'Cover Sheet'!$B$8</f>
        <v>[insert CPA license number]</v>
      </c>
      <c r="G2299" s="88" t="str">
        <f>'Cover Sheet'!$D$6</f>
        <v>[insert direct email address]</v>
      </c>
      <c r="H2299" s="88" t="str">
        <f>'Cover Sheet'!$D$8</f>
        <v>[insert direct phone number]</v>
      </c>
      <c r="I2299" s="88" t="str">
        <f>'Cover Sheet'!$D$10</f>
        <v>[insert firm mailing address]</v>
      </c>
      <c r="J2299" s="88" t="str">
        <f>'Licensee Info'!$E$2</f>
        <v>Report not attested to correctly</v>
      </c>
      <c r="K2299" t="s">
        <v>311</v>
      </c>
      <c r="L2299">
        <v>1</v>
      </c>
      <c r="M2299" t="s">
        <v>308</v>
      </c>
      <c r="O2299">
        <v>5</v>
      </c>
      <c r="R2299">
        <v>0</v>
      </c>
      <c r="S2299">
        <v>0</v>
      </c>
      <c r="T2299">
        <v>0</v>
      </c>
      <c r="U2299">
        <v>0</v>
      </c>
      <c r="V2299">
        <v>0</v>
      </c>
      <c r="W2299">
        <v>0</v>
      </c>
      <c r="X2299">
        <v>0</v>
      </c>
      <c r="Y2299">
        <v>0</v>
      </c>
      <c r="Z2299">
        <v>0</v>
      </c>
      <c r="AA2299">
        <v>0</v>
      </c>
      <c r="AB2299">
        <v>0</v>
      </c>
      <c r="AC2299">
        <v>0</v>
      </c>
      <c r="AD2299">
        <v>0</v>
      </c>
      <c r="AJ2299" cm="1">
        <f t="array" ref="AJ2299">IF(OR(COUNTIF(R2299,$AZ$2:$AZ$19)),0,1)</f>
        <v>0</v>
      </c>
      <c r="AK2299" cm="1">
        <f t="array" ref="AK2299">IF(OR(COUNTIF(S2299,$AZ$2:$AZ$19)),0,1)</f>
        <v>0</v>
      </c>
      <c r="AL2299" cm="1">
        <f t="array" ref="AL2299">IF(OR(COUNTIF(T2299,$AZ$2:$AZ$19)),0,1)</f>
        <v>0</v>
      </c>
      <c r="AM2299" cm="1">
        <f t="array" ref="AM2299">IF(OR(COUNTIF(U2299,$AZ$2:$AZ$19)),0,1)</f>
        <v>0</v>
      </c>
      <c r="AN2299" cm="1">
        <f t="array" ref="AN2299">IF(OR(COUNTIF(V2299,$AZ$2:$AZ$19)),0,1)</f>
        <v>0</v>
      </c>
      <c r="AO2299" cm="1">
        <f t="array" ref="AO2299">IF(OR(COUNTIF(W2299,$AZ$2:$AZ$19)),0,1)</f>
        <v>0</v>
      </c>
      <c r="AP2299" cm="1">
        <f t="array" ref="AP2299">IF(OR(COUNTIF(X2299,$AZ$2:$AZ$19)),0,1)</f>
        <v>0</v>
      </c>
      <c r="AQ2299" cm="1">
        <f t="array" ref="AQ2299">IF(OR(COUNTIF(Y2299,$AZ$2:$AZ$19)),0,1)</f>
        <v>0</v>
      </c>
      <c r="AR2299" cm="1">
        <f t="array" ref="AR2299">IF(OR(COUNTIF(Z2299,$AZ$2:$AZ$19)),0,1)</f>
        <v>0</v>
      </c>
      <c r="AS2299" cm="1">
        <f t="array" ref="AS2299">IF(OR(COUNTIF(AA2299,$AZ$2:$AZ$19)),0,1)</f>
        <v>0</v>
      </c>
      <c r="AT2299" cm="1">
        <f t="array" ref="AT2299">IF(OR(COUNTIF(AB2299,$AZ$2:$AZ$19)),0,1)</f>
        <v>0</v>
      </c>
      <c r="AU2299" cm="1">
        <f t="array" ref="AU2299">IF(OR(COUNTIF(AC2299,$AZ$2:$AZ$19)),0,1)</f>
        <v>0</v>
      </c>
      <c r="AV2299" cm="1">
        <f t="array" ref="AV2299">IF(OR(COUNTIF(AD2299,$AZ$2:$AZ$19)),0,1)</f>
        <v>0</v>
      </c>
      <c r="AX2299">
        <f t="shared" si="40"/>
        <v>0</v>
      </c>
    </row>
    <row r="2300" spans="1:50" x14ac:dyDescent="0.3">
      <c r="A2300" s="88" t="str" cm="1">
        <f t="array" ref="A2300">IF(AX2300&gt;0,'Licensee Info'!$A$2:$A$2,"#N/A")</f>
        <v>#N/A</v>
      </c>
      <c r="B2300" s="88" t="str">
        <f>'Cover Sheet'!$A$3</f>
        <v>[insert AFS Reporting Period]</v>
      </c>
      <c r="C2300" s="88" t="str">
        <f>'Cover Sheet'!$D$3</f>
        <v>[insert all medical and adult-use license record numbers covered by this AFS]</v>
      </c>
      <c r="D2300" s="88" t="str">
        <f>'Cover Sheet'!$A$6</f>
        <v>[insert name of firm]</v>
      </c>
      <c r="E2300" s="88" t="str">
        <f>'Cover Sheet'!$B$6</f>
        <v>[insert CPA name]</v>
      </c>
      <c r="F2300" s="88" t="str">
        <f>'Cover Sheet'!$B$8</f>
        <v>[insert CPA license number]</v>
      </c>
      <c r="G2300" s="88" t="str">
        <f>'Cover Sheet'!$D$6</f>
        <v>[insert direct email address]</v>
      </c>
      <c r="H2300" s="88" t="str">
        <f>'Cover Sheet'!$D$8</f>
        <v>[insert direct phone number]</v>
      </c>
      <c r="I2300" s="88" t="str">
        <f>'Cover Sheet'!$D$10</f>
        <v>[insert firm mailing address]</v>
      </c>
      <c r="J2300" s="88" t="str">
        <f>'Licensee Info'!$E$2</f>
        <v>Report not attested to correctly</v>
      </c>
      <c r="K2300" s="91" t="s">
        <v>311</v>
      </c>
      <c r="L2300" s="91">
        <v>1</v>
      </c>
      <c r="M2300" s="91" t="s">
        <v>308</v>
      </c>
      <c r="N2300" s="91"/>
      <c r="O2300" s="91">
        <v>6</v>
      </c>
      <c r="P2300" s="91"/>
      <c r="Q2300" s="91"/>
      <c r="R2300" s="91">
        <v>0</v>
      </c>
      <c r="S2300" s="91">
        <v>0</v>
      </c>
      <c r="T2300" s="91">
        <v>0</v>
      </c>
      <c r="U2300" s="91">
        <v>0</v>
      </c>
      <c r="V2300" s="91">
        <v>0</v>
      </c>
      <c r="W2300" s="91">
        <v>0</v>
      </c>
      <c r="X2300" s="91">
        <v>0</v>
      </c>
      <c r="Y2300" s="91">
        <v>0</v>
      </c>
      <c r="Z2300" s="91">
        <v>0</v>
      </c>
      <c r="AA2300" s="91">
        <v>0</v>
      </c>
      <c r="AB2300" s="91">
        <v>0</v>
      </c>
      <c r="AC2300" s="91">
        <v>0</v>
      </c>
      <c r="AD2300" s="91">
        <v>0</v>
      </c>
      <c r="AE2300" s="91"/>
      <c r="AF2300" s="91"/>
      <c r="AG2300" s="91"/>
      <c r="AH2300" s="91"/>
      <c r="AJ2300" cm="1">
        <f t="array" ref="AJ2300">IF(OR(COUNTIF(R2300,$AZ$2:$AZ$19)),0,1)</f>
        <v>0</v>
      </c>
      <c r="AK2300" cm="1">
        <f t="array" ref="AK2300">IF(OR(COUNTIF(S2300,$AZ$2:$AZ$19)),0,1)</f>
        <v>0</v>
      </c>
      <c r="AL2300" cm="1">
        <f t="array" ref="AL2300">IF(OR(COUNTIF(T2300,$AZ$2:$AZ$19)),0,1)</f>
        <v>0</v>
      </c>
      <c r="AM2300" cm="1">
        <f t="array" ref="AM2300">IF(OR(COUNTIF(U2300,$AZ$2:$AZ$19)),0,1)</f>
        <v>0</v>
      </c>
      <c r="AN2300" cm="1">
        <f t="array" ref="AN2300">IF(OR(COUNTIF(V2300,$AZ$2:$AZ$19)),0,1)</f>
        <v>0</v>
      </c>
      <c r="AO2300" cm="1">
        <f t="array" ref="AO2300">IF(OR(COUNTIF(W2300,$AZ$2:$AZ$19)),0,1)</f>
        <v>0</v>
      </c>
      <c r="AP2300" cm="1">
        <f t="array" ref="AP2300">IF(OR(COUNTIF(X2300,$AZ$2:$AZ$19)),0,1)</f>
        <v>0</v>
      </c>
      <c r="AQ2300" cm="1">
        <f t="array" ref="AQ2300">IF(OR(COUNTIF(Y2300,$AZ$2:$AZ$19)),0,1)</f>
        <v>0</v>
      </c>
      <c r="AR2300" cm="1">
        <f t="array" ref="AR2300">IF(OR(COUNTIF(Z2300,$AZ$2:$AZ$19)),0,1)</f>
        <v>0</v>
      </c>
      <c r="AS2300" cm="1">
        <f t="array" ref="AS2300">IF(OR(COUNTIF(AA2300,$AZ$2:$AZ$19)),0,1)</f>
        <v>0</v>
      </c>
      <c r="AT2300" cm="1">
        <f t="array" ref="AT2300">IF(OR(COUNTIF(AB2300,$AZ$2:$AZ$19)),0,1)</f>
        <v>0</v>
      </c>
      <c r="AU2300" cm="1">
        <f t="array" ref="AU2300">IF(OR(COUNTIF(AC2300,$AZ$2:$AZ$19)),0,1)</f>
        <v>0</v>
      </c>
      <c r="AV2300" cm="1">
        <f t="array" ref="AV2300">IF(OR(COUNTIF(AD2300,$AZ$2:$AZ$19)),0,1)</f>
        <v>0</v>
      </c>
      <c r="AX2300">
        <f t="shared" si="40"/>
        <v>0</v>
      </c>
    </row>
    <row r="2301" spans="1:50" x14ac:dyDescent="0.3">
      <c r="A2301" s="92" t="str" cm="1">
        <f t="array" ref="A2301">IF(AX2301&gt;0,'Licensee Info'!$A$2:$A$2,"#N/A")</f>
        <v>#N/A</v>
      </c>
      <c r="B2301" s="88" t="str">
        <f>'Cover Sheet'!$A$3</f>
        <v>[insert AFS Reporting Period]</v>
      </c>
      <c r="C2301" s="88" t="str">
        <f>'Cover Sheet'!$D$3</f>
        <v>[insert all medical and adult-use license record numbers covered by this AFS]</v>
      </c>
      <c r="D2301" s="88" t="str">
        <f>'Cover Sheet'!$A$6</f>
        <v>[insert name of firm]</v>
      </c>
      <c r="E2301" s="88" t="str">
        <f>'Cover Sheet'!$B$6</f>
        <v>[insert CPA name]</v>
      </c>
      <c r="F2301" s="88" t="str">
        <f>'Cover Sheet'!$B$8</f>
        <v>[insert CPA license number]</v>
      </c>
      <c r="G2301" s="88" t="str">
        <f>'Cover Sheet'!$D$6</f>
        <v>[insert direct email address]</v>
      </c>
      <c r="H2301" s="88" t="str">
        <f>'Cover Sheet'!$D$8</f>
        <v>[insert direct phone number]</v>
      </c>
      <c r="I2301" s="88" t="str">
        <f>'Cover Sheet'!$D$10</f>
        <v>[insert firm mailing address]</v>
      </c>
      <c r="J2301" s="88" t="str">
        <f>'Licensee Info'!$E$2</f>
        <v>Report not attested to correctly</v>
      </c>
      <c r="K2301" t="s">
        <v>311</v>
      </c>
      <c r="L2301">
        <v>1</v>
      </c>
      <c r="M2301" t="s">
        <v>308</v>
      </c>
      <c r="O2301">
        <v>7</v>
      </c>
      <c r="R2301">
        <v>0</v>
      </c>
      <c r="S2301">
        <v>0</v>
      </c>
      <c r="T2301">
        <v>0</v>
      </c>
      <c r="U2301">
        <v>0</v>
      </c>
      <c r="V2301">
        <v>0</v>
      </c>
      <c r="W2301">
        <v>0</v>
      </c>
      <c r="X2301">
        <v>0</v>
      </c>
      <c r="Y2301">
        <v>0</v>
      </c>
      <c r="Z2301">
        <v>0</v>
      </c>
      <c r="AA2301">
        <v>0</v>
      </c>
      <c r="AB2301">
        <v>0</v>
      </c>
      <c r="AC2301">
        <v>0</v>
      </c>
      <c r="AD2301">
        <v>0</v>
      </c>
      <c r="AJ2301" cm="1">
        <f t="array" ref="AJ2301">IF(OR(COUNTIF(R2301,$AZ$2:$AZ$19)),0,1)</f>
        <v>0</v>
      </c>
      <c r="AK2301" cm="1">
        <f t="array" ref="AK2301">IF(OR(COUNTIF(S2301,$AZ$2:$AZ$19)),0,1)</f>
        <v>0</v>
      </c>
      <c r="AL2301" cm="1">
        <f t="array" ref="AL2301">IF(OR(COUNTIF(T2301,$AZ$2:$AZ$19)),0,1)</f>
        <v>0</v>
      </c>
      <c r="AM2301" cm="1">
        <f t="array" ref="AM2301">IF(OR(COUNTIF(U2301,$AZ$2:$AZ$19)),0,1)</f>
        <v>0</v>
      </c>
      <c r="AN2301" cm="1">
        <f t="array" ref="AN2301">IF(OR(COUNTIF(V2301,$AZ$2:$AZ$19)),0,1)</f>
        <v>0</v>
      </c>
      <c r="AO2301" cm="1">
        <f t="array" ref="AO2301">IF(OR(COUNTIF(W2301,$AZ$2:$AZ$19)),0,1)</f>
        <v>0</v>
      </c>
      <c r="AP2301" cm="1">
        <f t="array" ref="AP2301">IF(OR(COUNTIF(X2301,$AZ$2:$AZ$19)),0,1)</f>
        <v>0</v>
      </c>
      <c r="AQ2301" cm="1">
        <f t="array" ref="AQ2301">IF(OR(COUNTIF(Y2301,$AZ$2:$AZ$19)),0,1)</f>
        <v>0</v>
      </c>
      <c r="AR2301" cm="1">
        <f t="array" ref="AR2301">IF(OR(COUNTIF(Z2301,$AZ$2:$AZ$19)),0,1)</f>
        <v>0</v>
      </c>
      <c r="AS2301" cm="1">
        <f t="array" ref="AS2301">IF(OR(COUNTIF(AA2301,$AZ$2:$AZ$19)),0,1)</f>
        <v>0</v>
      </c>
      <c r="AT2301" cm="1">
        <f t="array" ref="AT2301">IF(OR(COUNTIF(AB2301,$AZ$2:$AZ$19)),0,1)</f>
        <v>0</v>
      </c>
      <c r="AU2301" cm="1">
        <f t="array" ref="AU2301">IF(OR(COUNTIF(AC2301,$AZ$2:$AZ$19)),0,1)</f>
        <v>0</v>
      </c>
      <c r="AV2301" cm="1">
        <f t="array" ref="AV2301">IF(OR(COUNTIF(AD2301,$AZ$2:$AZ$19)),0,1)</f>
        <v>0</v>
      </c>
      <c r="AX2301">
        <f t="shared" si="40"/>
        <v>0</v>
      </c>
    </row>
    <row r="2302" spans="1:50" x14ac:dyDescent="0.3">
      <c r="A2302" s="88" t="str" cm="1">
        <f t="array" ref="A2302">IF(AX2302&gt;0,'Licensee Info'!$A$2:$A$2,"#N/A")</f>
        <v>#N/A</v>
      </c>
      <c r="B2302" s="88" t="str">
        <f>'Cover Sheet'!$A$3</f>
        <v>[insert AFS Reporting Period]</v>
      </c>
      <c r="C2302" s="88" t="str">
        <f>'Cover Sheet'!$D$3</f>
        <v>[insert all medical and adult-use license record numbers covered by this AFS]</v>
      </c>
      <c r="D2302" s="88" t="str">
        <f>'Cover Sheet'!$A$6</f>
        <v>[insert name of firm]</v>
      </c>
      <c r="E2302" s="88" t="str">
        <f>'Cover Sheet'!$B$6</f>
        <v>[insert CPA name]</v>
      </c>
      <c r="F2302" s="88" t="str">
        <f>'Cover Sheet'!$B$8</f>
        <v>[insert CPA license number]</v>
      </c>
      <c r="G2302" s="88" t="str">
        <f>'Cover Sheet'!$D$6</f>
        <v>[insert direct email address]</v>
      </c>
      <c r="H2302" s="88" t="str">
        <f>'Cover Sheet'!$D$8</f>
        <v>[insert direct phone number]</v>
      </c>
      <c r="I2302" s="88" t="str">
        <f>'Cover Sheet'!$D$10</f>
        <v>[insert firm mailing address]</v>
      </c>
      <c r="J2302" s="88" t="str">
        <f>'Licensee Info'!$E$2</f>
        <v>Report not attested to correctly</v>
      </c>
      <c r="K2302" s="91" t="s">
        <v>311</v>
      </c>
      <c r="L2302" s="91">
        <v>1</v>
      </c>
      <c r="M2302" s="91" t="s">
        <v>308</v>
      </c>
      <c r="N2302" s="91"/>
      <c r="O2302" s="91">
        <v>8</v>
      </c>
      <c r="P2302" s="91"/>
      <c r="Q2302" s="91"/>
      <c r="R2302" s="91">
        <v>0</v>
      </c>
      <c r="S2302" s="91">
        <v>0</v>
      </c>
      <c r="T2302" s="91">
        <v>0</v>
      </c>
      <c r="U2302" s="91">
        <v>0</v>
      </c>
      <c r="V2302" s="91">
        <v>0</v>
      </c>
      <c r="W2302" s="91">
        <v>0</v>
      </c>
      <c r="X2302" s="91">
        <v>0</v>
      </c>
      <c r="Y2302" s="91">
        <v>0</v>
      </c>
      <c r="Z2302" s="91">
        <v>0</v>
      </c>
      <c r="AA2302" s="91">
        <v>0</v>
      </c>
      <c r="AB2302" s="91">
        <v>0</v>
      </c>
      <c r="AC2302" s="91">
        <v>0</v>
      </c>
      <c r="AD2302" s="91">
        <v>0</v>
      </c>
      <c r="AE2302" s="91"/>
      <c r="AF2302" s="91"/>
      <c r="AG2302" s="91"/>
      <c r="AH2302" s="91"/>
      <c r="AJ2302" cm="1">
        <f t="array" ref="AJ2302">IF(OR(COUNTIF(R2302,$AZ$2:$AZ$19)),0,1)</f>
        <v>0</v>
      </c>
      <c r="AK2302" cm="1">
        <f t="array" ref="AK2302">IF(OR(COUNTIF(S2302,$AZ$2:$AZ$19)),0,1)</f>
        <v>0</v>
      </c>
      <c r="AL2302" cm="1">
        <f t="array" ref="AL2302">IF(OR(COUNTIF(T2302,$AZ$2:$AZ$19)),0,1)</f>
        <v>0</v>
      </c>
      <c r="AM2302" cm="1">
        <f t="array" ref="AM2302">IF(OR(COUNTIF(U2302,$AZ$2:$AZ$19)),0,1)</f>
        <v>0</v>
      </c>
      <c r="AN2302" cm="1">
        <f t="array" ref="AN2302">IF(OR(COUNTIF(V2302,$AZ$2:$AZ$19)),0,1)</f>
        <v>0</v>
      </c>
      <c r="AO2302" cm="1">
        <f t="array" ref="AO2302">IF(OR(COUNTIF(W2302,$AZ$2:$AZ$19)),0,1)</f>
        <v>0</v>
      </c>
      <c r="AP2302" cm="1">
        <f t="array" ref="AP2302">IF(OR(COUNTIF(X2302,$AZ$2:$AZ$19)),0,1)</f>
        <v>0</v>
      </c>
      <c r="AQ2302" cm="1">
        <f t="array" ref="AQ2302">IF(OR(COUNTIF(Y2302,$AZ$2:$AZ$19)),0,1)</f>
        <v>0</v>
      </c>
      <c r="AR2302" cm="1">
        <f t="array" ref="AR2302">IF(OR(COUNTIF(Z2302,$AZ$2:$AZ$19)),0,1)</f>
        <v>0</v>
      </c>
      <c r="AS2302" cm="1">
        <f t="array" ref="AS2302">IF(OR(COUNTIF(AA2302,$AZ$2:$AZ$19)),0,1)</f>
        <v>0</v>
      </c>
      <c r="AT2302" cm="1">
        <f t="array" ref="AT2302">IF(OR(COUNTIF(AB2302,$AZ$2:$AZ$19)),0,1)</f>
        <v>0</v>
      </c>
      <c r="AU2302" cm="1">
        <f t="array" ref="AU2302">IF(OR(COUNTIF(AC2302,$AZ$2:$AZ$19)),0,1)</f>
        <v>0</v>
      </c>
      <c r="AV2302" cm="1">
        <f t="array" ref="AV2302">IF(OR(COUNTIF(AD2302,$AZ$2:$AZ$19)),0,1)</f>
        <v>0</v>
      </c>
      <c r="AX2302">
        <f t="shared" si="40"/>
        <v>0</v>
      </c>
    </row>
    <row r="2303" spans="1:50" x14ac:dyDescent="0.3">
      <c r="A2303" s="92" t="str" cm="1">
        <f t="array" ref="A2303">IF(AX2303&gt;0,'Licensee Info'!$A$2:$A$2,"#N/A")</f>
        <v>#N/A</v>
      </c>
      <c r="B2303" s="88" t="str">
        <f>'Cover Sheet'!$A$3</f>
        <v>[insert AFS Reporting Period]</v>
      </c>
      <c r="C2303" s="88" t="str">
        <f>'Cover Sheet'!$D$3</f>
        <v>[insert all medical and adult-use license record numbers covered by this AFS]</v>
      </c>
      <c r="D2303" s="88" t="str">
        <f>'Cover Sheet'!$A$6</f>
        <v>[insert name of firm]</v>
      </c>
      <c r="E2303" s="88" t="str">
        <f>'Cover Sheet'!$B$6</f>
        <v>[insert CPA name]</v>
      </c>
      <c r="F2303" s="88" t="str">
        <f>'Cover Sheet'!$B$8</f>
        <v>[insert CPA license number]</v>
      </c>
      <c r="G2303" s="88" t="str">
        <f>'Cover Sheet'!$D$6</f>
        <v>[insert direct email address]</v>
      </c>
      <c r="H2303" s="88" t="str">
        <f>'Cover Sheet'!$D$8</f>
        <v>[insert direct phone number]</v>
      </c>
      <c r="I2303" s="88" t="str">
        <f>'Cover Sheet'!$D$10</f>
        <v>[insert firm mailing address]</v>
      </c>
      <c r="J2303" s="88" t="str">
        <f>'Licensee Info'!$E$2</f>
        <v>Report not attested to correctly</v>
      </c>
      <c r="K2303" t="s">
        <v>311</v>
      </c>
      <c r="L2303">
        <v>1</v>
      </c>
      <c r="M2303" t="s">
        <v>308</v>
      </c>
      <c r="O2303">
        <v>9</v>
      </c>
      <c r="R2303">
        <v>0</v>
      </c>
      <c r="S2303">
        <v>0</v>
      </c>
      <c r="T2303">
        <v>0</v>
      </c>
      <c r="U2303">
        <v>0</v>
      </c>
      <c r="V2303">
        <v>0</v>
      </c>
      <c r="W2303">
        <v>0</v>
      </c>
      <c r="X2303">
        <v>0</v>
      </c>
      <c r="Y2303">
        <v>0</v>
      </c>
      <c r="Z2303">
        <v>0</v>
      </c>
      <c r="AA2303">
        <v>0</v>
      </c>
      <c r="AB2303">
        <v>0</v>
      </c>
      <c r="AC2303">
        <v>0</v>
      </c>
      <c r="AD2303">
        <v>0</v>
      </c>
      <c r="AJ2303" cm="1">
        <f t="array" ref="AJ2303">IF(OR(COUNTIF(R2303,$AZ$2:$AZ$19)),0,1)</f>
        <v>0</v>
      </c>
      <c r="AK2303" cm="1">
        <f t="array" ref="AK2303">IF(OR(COUNTIF(S2303,$AZ$2:$AZ$19)),0,1)</f>
        <v>0</v>
      </c>
      <c r="AL2303" cm="1">
        <f t="array" ref="AL2303">IF(OR(COUNTIF(T2303,$AZ$2:$AZ$19)),0,1)</f>
        <v>0</v>
      </c>
      <c r="AM2303" cm="1">
        <f t="array" ref="AM2303">IF(OR(COUNTIF(U2303,$AZ$2:$AZ$19)),0,1)</f>
        <v>0</v>
      </c>
      <c r="AN2303" cm="1">
        <f t="array" ref="AN2303">IF(OR(COUNTIF(V2303,$AZ$2:$AZ$19)),0,1)</f>
        <v>0</v>
      </c>
      <c r="AO2303" cm="1">
        <f t="array" ref="AO2303">IF(OR(COUNTIF(W2303,$AZ$2:$AZ$19)),0,1)</f>
        <v>0</v>
      </c>
      <c r="AP2303" cm="1">
        <f t="array" ref="AP2303">IF(OR(COUNTIF(X2303,$AZ$2:$AZ$19)),0,1)</f>
        <v>0</v>
      </c>
      <c r="AQ2303" cm="1">
        <f t="array" ref="AQ2303">IF(OR(COUNTIF(Y2303,$AZ$2:$AZ$19)),0,1)</f>
        <v>0</v>
      </c>
      <c r="AR2303" cm="1">
        <f t="array" ref="AR2303">IF(OR(COUNTIF(Z2303,$AZ$2:$AZ$19)),0,1)</f>
        <v>0</v>
      </c>
      <c r="AS2303" cm="1">
        <f t="array" ref="AS2303">IF(OR(COUNTIF(AA2303,$AZ$2:$AZ$19)),0,1)</f>
        <v>0</v>
      </c>
      <c r="AT2303" cm="1">
        <f t="array" ref="AT2303">IF(OR(COUNTIF(AB2303,$AZ$2:$AZ$19)),0,1)</f>
        <v>0</v>
      </c>
      <c r="AU2303" cm="1">
        <f t="array" ref="AU2303">IF(OR(COUNTIF(AC2303,$AZ$2:$AZ$19)),0,1)</f>
        <v>0</v>
      </c>
      <c r="AV2303" cm="1">
        <f t="array" ref="AV2303">IF(OR(COUNTIF(AD2303,$AZ$2:$AZ$19)),0,1)</f>
        <v>0</v>
      </c>
      <c r="AX2303">
        <f t="shared" si="40"/>
        <v>0</v>
      </c>
    </row>
    <row r="2304" spans="1:50" x14ac:dyDescent="0.3">
      <c r="A2304" s="88" t="str" cm="1">
        <f t="array" ref="A2304">IF(AX2304&gt;0,'Licensee Info'!$A$2:$A$2,"#N/A")</f>
        <v>#N/A</v>
      </c>
      <c r="B2304" s="88" t="str">
        <f>'Cover Sheet'!$A$3</f>
        <v>[insert AFS Reporting Period]</v>
      </c>
      <c r="C2304" s="88" t="str">
        <f>'Cover Sheet'!$D$3</f>
        <v>[insert all medical and adult-use license record numbers covered by this AFS]</v>
      </c>
      <c r="D2304" s="88" t="str">
        <f>'Cover Sheet'!$A$6</f>
        <v>[insert name of firm]</v>
      </c>
      <c r="E2304" s="88" t="str">
        <f>'Cover Sheet'!$B$6</f>
        <v>[insert CPA name]</v>
      </c>
      <c r="F2304" s="88" t="str">
        <f>'Cover Sheet'!$B$8</f>
        <v>[insert CPA license number]</v>
      </c>
      <c r="G2304" s="88" t="str">
        <f>'Cover Sheet'!$D$6</f>
        <v>[insert direct email address]</v>
      </c>
      <c r="H2304" s="88" t="str">
        <f>'Cover Sheet'!$D$8</f>
        <v>[insert direct phone number]</v>
      </c>
      <c r="I2304" s="88" t="str">
        <f>'Cover Sheet'!$D$10</f>
        <v>[insert firm mailing address]</v>
      </c>
      <c r="J2304" s="88" t="str">
        <f>'Licensee Info'!$E$2</f>
        <v>Report not attested to correctly</v>
      </c>
      <c r="K2304" s="91" t="s">
        <v>311</v>
      </c>
      <c r="L2304" s="91">
        <v>1</v>
      </c>
      <c r="M2304" s="91" t="s">
        <v>308</v>
      </c>
      <c r="N2304" s="91"/>
      <c r="O2304" s="91">
        <v>10</v>
      </c>
      <c r="P2304" s="91"/>
      <c r="Q2304" s="91"/>
      <c r="R2304" s="91">
        <v>0</v>
      </c>
      <c r="S2304" s="91">
        <v>0</v>
      </c>
      <c r="T2304" s="91">
        <v>0</v>
      </c>
      <c r="U2304" s="91">
        <v>0</v>
      </c>
      <c r="V2304" s="91">
        <v>0</v>
      </c>
      <c r="W2304" s="91">
        <v>0</v>
      </c>
      <c r="X2304" s="91">
        <v>0</v>
      </c>
      <c r="Y2304" s="91">
        <v>0</v>
      </c>
      <c r="Z2304" s="91">
        <v>0</v>
      </c>
      <c r="AA2304" s="91">
        <v>0</v>
      </c>
      <c r="AB2304" s="91">
        <v>0</v>
      </c>
      <c r="AC2304" s="91">
        <v>0</v>
      </c>
      <c r="AD2304" s="91">
        <v>0</v>
      </c>
      <c r="AE2304" s="91"/>
      <c r="AF2304" s="91"/>
      <c r="AG2304" s="91"/>
      <c r="AH2304" s="91"/>
      <c r="AJ2304" cm="1">
        <f t="array" ref="AJ2304">IF(OR(COUNTIF(R2304,$AZ$2:$AZ$19)),0,1)</f>
        <v>0</v>
      </c>
      <c r="AK2304" cm="1">
        <f t="array" ref="AK2304">IF(OR(COUNTIF(S2304,$AZ$2:$AZ$19)),0,1)</f>
        <v>0</v>
      </c>
      <c r="AL2304" cm="1">
        <f t="array" ref="AL2304">IF(OR(COUNTIF(T2304,$AZ$2:$AZ$19)),0,1)</f>
        <v>0</v>
      </c>
      <c r="AM2304" cm="1">
        <f t="array" ref="AM2304">IF(OR(COUNTIF(U2304,$AZ$2:$AZ$19)),0,1)</f>
        <v>0</v>
      </c>
      <c r="AN2304" cm="1">
        <f t="array" ref="AN2304">IF(OR(COUNTIF(V2304,$AZ$2:$AZ$19)),0,1)</f>
        <v>0</v>
      </c>
      <c r="AO2304" cm="1">
        <f t="array" ref="AO2304">IF(OR(COUNTIF(W2304,$AZ$2:$AZ$19)),0,1)</f>
        <v>0</v>
      </c>
      <c r="AP2304" cm="1">
        <f t="array" ref="AP2304">IF(OR(COUNTIF(X2304,$AZ$2:$AZ$19)),0,1)</f>
        <v>0</v>
      </c>
      <c r="AQ2304" cm="1">
        <f t="array" ref="AQ2304">IF(OR(COUNTIF(Y2304,$AZ$2:$AZ$19)),0,1)</f>
        <v>0</v>
      </c>
      <c r="AR2304" cm="1">
        <f t="array" ref="AR2304">IF(OR(COUNTIF(Z2304,$AZ$2:$AZ$19)),0,1)</f>
        <v>0</v>
      </c>
      <c r="AS2304" cm="1">
        <f t="array" ref="AS2304">IF(OR(COUNTIF(AA2304,$AZ$2:$AZ$19)),0,1)</f>
        <v>0</v>
      </c>
      <c r="AT2304" cm="1">
        <f t="array" ref="AT2304">IF(OR(COUNTIF(AB2304,$AZ$2:$AZ$19)),0,1)</f>
        <v>0</v>
      </c>
      <c r="AU2304" cm="1">
        <f t="array" ref="AU2304">IF(OR(COUNTIF(AC2304,$AZ$2:$AZ$19)),0,1)</f>
        <v>0</v>
      </c>
      <c r="AV2304" cm="1">
        <f t="array" ref="AV2304">IF(OR(COUNTIF(AD2304,$AZ$2:$AZ$19)),0,1)</f>
        <v>0</v>
      </c>
      <c r="AX2304">
        <f t="shared" si="40"/>
        <v>0</v>
      </c>
    </row>
    <row r="2305" spans="1:50" x14ac:dyDescent="0.3">
      <c r="A2305" s="92" t="str" cm="1">
        <f t="array" ref="A2305">IF(AX2305&gt;0,'Licensee Info'!$A$2:$A$2,"#N/A")</f>
        <v>#N/A</v>
      </c>
      <c r="B2305" s="88" t="str">
        <f>'Cover Sheet'!$A$3</f>
        <v>[insert AFS Reporting Period]</v>
      </c>
      <c r="C2305" s="88" t="str">
        <f>'Cover Sheet'!$D$3</f>
        <v>[insert all medical and adult-use license record numbers covered by this AFS]</v>
      </c>
      <c r="D2305" s="88" t="str">
        <f>'Cover Sheet'!$A$6</f>
        <v>[insert name of firm]</v>
      </c>
      <c r="E2305" s="88" t="str">
        <f>'Cover Sheet'!$B$6</f>
        <v>[insert CPA name]</v>
      </c>
      <c r="F2305" s="88" t="str">
        <f>'Cover Sheet'!$B$8</f>
        <v>[insert CPA license number]</v>
      </c>
      <c r="G2305" s="88" t="str">
        <f>'Cover Sheet'!$D$6</f>
        <v>[insert direct email address]</v>
      </c>
      <c r="H2305" s="88" t="str">
        <f>'Cover Sheet'!$D$8</f>
        <v>[insert direct phone number]</v>
      </c>
      <c r="I2305" s="88" t="str">
        <f>'Cover Sheet'!$D$10</f>
        <v>[insert firm mailing address]</v>
      </c>
      <c r="J2305" s="88" t="str">
        <f>'Licensee Info'!$E$2</f>
        <v>Report not attested to correctly</v>
      </c>
      <c r="K2305" t="s">
        <v>311</v>
      </c>
      <c r="L2305">
        <v>1</v>
      </c>
      <c r="M2305" t="s">
        <v>308</v>
      </c>
      <c r="O2305">
        <v>11</v>
      </c>
      <c r="R2305">
        <v>0</v>
      </c>
      <c r="S2305">
        <v>0</v>
      </c>
      <c r="T2305">
        <v>0</v>
      </c>
      <c r="U2305">
        <v>0</v>
      </c>
      <c r="V2305">
        <v>0</v>
      </c>
      <c r="W2305">
        <v>0</v>
      </c>
      <c r="X2305">
        <v>0</v>
      </c>
      <c r="Y2305">
        <v>0</v>
      </c>
      <c r="Z2305">
        <v>0</v>
      </c>
      <c r="AA2305">
        <v>0</v>
      </c>
      <c r="AB2305">
        <v>0</v>
      </c>
      <c r="AC2305">
        <v>0</v>
      </c>
      <c r="AD2305">
        <v>0</v>
      </c>
      <c r="AJ2305" cm="1">
        <f t="array" ref="AJ2305">IF(OR(COUNTIF(R2305,$AZ$2:$AZ$19)),0,1)</f>
        <v>0</v>
      </c>
      <c r="AK2305" cm="1">
        <f t="array" ref="AK2305">IF(OR(COUNTIF(S2305,$AZ$2:$AZ$19)),0,1)</f>
        <v>0</v>
      </c>
      <c r="AL2305" cm="1">
        <f t="array" ref="AL2305">IF(OR(COUNTIF(T2305,$AZ$2:$AZ$19)),0,1)</f>
        <v>0</v>
      </c>
      <c r="AM2305" cm="1">
        <f t="array" ref="AM2305">IF(OR(COUNTIF(U2305,$AZ$2:$AZ$19)),0,1)</f>
        <v>0</v>
      </c>
      <c r="AN2305" cm="1">
        <f t="array" ref="AN2305">IF(OR(COUNTIF(V2305,$AZ$2:$AZ$19)),0,1)</f>
        <v>0</v>
      </c>
      <c r="AO2305" cm="1">
        <f t="array" ref="AO2305">IF(OR(COUNTIF(W2305,$AZ$2:$AZ$19)),0,1)</f>
        <v>0</v>
      </c>
      <c r="AP2305" cm="1">
        <f t="array" ref="AP2305">IF(OR(COUNTIF(X2305,$AZ$2:$AZ$19)),0,1)</f>
        <v>0</v>
      </c>
      <c r="AQ2305" cm="1">
        <f t="array" ref="AQ2305">IF(OR(COUNTIF(Y2305,$AZ$2:$AZ$19)),0,1)</f>
        <v>0</v>
      </c>
      <c r="AR2305" cm="1">
        <f t="array" ref="AR2305">IF(OR(COUNTIF(Z2305,$AZ$2:$AZ$19)),0,1)</f>
        <v>0</v>
      </c>
      <c r="AS2305" cm="1">
        <f t="array" ref="AS2305">IF(OR(COUNTIF(AA2305,$AZ$2:$AZ$19)),0,1)</f>
        <v>0</v>
      </c>
      <c r="AT2305" cm="1">
        <f t="array" ref="AT2305">IF(OR(COUNTIF(AB2305,$AZ$2:$AZ$19)),0,1)</f>
        <v>0</v>
      </c>
      <c r="AU2305" cm="1">
        <f t="array" ref="AU2305">IF(OR(COUNTIF(AC2305,$AZ$2:$AZ$19)),0,1)</f>
        <v>0</v>
      </c>
      <c r="AV2305" cm="1">
        <f t="array" ref="AV2305">IF(OR(COUNTIF(AD2305,$AZ$2:$AZ$19)),0,1)</f>
        <v>0</v>
      </c>
      <c r="AX2305">
        <f t="shared" si="40"/>
        <v>0</v>
      </c>
    </row>
    <row r="2306" spans="1:50" x14ac:dyDescent="0.3">
      <c r="A2306" s="88" t="str" cm="1">
        <f t="array" ref="A2306">IF(AX2306&gt;0,'Licensee Info'!$A$2:$A$2,"#N/A")</f>
        <v>#N/A</v>
      </c>
      <c r="B2306" s="88" t="str">
        <f>'Cover Sheet'!$A$3</f>
        <v>[insert AFS Reporting Period]</v>
      </c>
      <c r="C2306" s="88" t="str">
        <f>'Cover Sheet'!$D$3</f>
        <v>[insert all medical and adult-use license record numbers covered by this AFS]</v>
      </c>
      <c r="D2306" s="88" t="str">
        <f>'Cover Sheet'!$A$6</f>
        <v>[insert name of firm]</v>
      </c>
      <c r="E2306" s="88" t="str">
        <f>'Cover Sheet'!$B$6</f>
        <v>[insert CPA name]</v>
      </c>
      <c r="F2306" s="88" t="str">
        <f>'Cover Sheet'!$B$8</f>
        <v>[insert CPA license number]</v>
      </c>
      <c r="G2306" s="88" t="str">
        <f>'Cover Sheet'!$D$6</f>
        <v>[insert direct email address]</v>
      </c>
      <c r="H2306" s="88" t="str">
        <f>'Cover Sheet'!$D$8</f>
        <v>[insert direct phone number]</v>
      </c>
      <c r="I2306" s="88" t="str">
        <f>'Cover Sheet'!$D$10</f>
        <v>[insert firm mailing address]</v>
      </c>
      <c r="J2306" s="88" t="str">
        <f>'Licensee Info'!$E$2</f>
        <v>Report not attested to correctly</v>
      </c>
      <c r="K2306" s="91" t="s">
        <v>311</v>
      </c>
      <c r="L2306" s="91">
        <v>1</v>
      </c>
      <c r="M2306" s="91" t="s">
        <v>308</v>
      </c>
      <c r="N2306" s="91"/>
      <c r="O2306" s="91">
        <v>12</v>
      </c>
      <c r="P2306" s="91"/>
      <c r="Q2306" s="91"/>
      <c r="R2306" s="91">
        <v>0</v>
      </c>
      <c r="S2306" s="91">
        <v>0</v>
      </c>
      <c r="T2306" s="91">
        <v>0</v>
      </c>
      <c r="U2306" s="91">
        <v>0</v>
      </c>
      <c r="V2306" s="91">
        <v>0</v>
      </c>
      <c r="W2306" s="91">
        <v>0</v>
      </c>
      <c r="X2306" s="91">
        <v>0</v>
      </c>
      <c r="Y2306" s="91">
        <v>0</v>
      </c>
      <c r="Z2306" s="91">
        <v>0</v>
      </c>
      <c r="AA2306" s="91">
        <v>0</v>
      </c>
      <c r="AB2306" s="91">
        <v>0</v>
      </c>
      <c r="AC2306" s="91">
        <v>0</v>
      </c>
      <c r="AD2306" s="91">
        <v>0</v>
      </c>
      <c r="AE2306" s="91"/>
      <c r="AF2306" s="91"/>
      <c r="AG2306" s="91"/>
      <c r="AH2306" s="91"/>
      <c r="AJ2306" cm="1">
        <f t="array" ref="AJ2306">IF(OR(COUNTIF(R2306,$AZ$2:$AZ$19)),0,1)</f>
        <v>0</v>
      </c>
      <c r="AK2306" cm="1">
        <f t="array" ref="AK2306">IF(OR(COUNTIF(S2306,$AZ$2:$AZ$19)),0,1)</f>
        <v>0</v>
      </c>
      <c r="AL2306" cm="1">
        <f t="array" ref="AL2306">IF(OR(COUNTIF(T2306,$AZ$2:$AZ$19)),0,1)</f>
        <v>0</v>
      </c>
      <c r="AM2306" cm="1">
        <f t="array" ref="AM2306">IF(OR(COUNTIF(U2306,$AZ$2:$AZ$19)),0,1)</f>
        <v>0</v>
      </c>
      <c r="AN2306" cm="1">
        <f t="array" ref="AN2306">IF(OR(COUNTIF(V2306,$AZ$2:$AZ$19)),0,1)</f>
        <v>0</v>
      </c>
      <c r="AO2306" cm="1">
        <f t="array" ref="AO2306">IF(OR(COUNTIF(W2306,$AZ$2:$AZ$19)),0,1)</f>
        <v>0</v>
      </c>
      <c r="AP2306" cm="1">
        <f t="array" ref="AP2306">IF(OR(COUNTIF(X2306,$AZ$2:$AZ$19)),0,1)</f>
        <v>0</v>
      </c>
      <c r="AQ2306" cm="1">
        <f t="array" ref="AQ2306">IF(OR(COUNTIF(Y2306,$AZ$2:$AZ$19)),0,1)</f>
        <v>0</v>
      </c>
      <c r="AR2306" cm="1">
        <f t="array" ref="AR2306">IF(OR(COUNTIF(Z2306,$AZ$2:$AZ$19)),0,1)</f>
        <v>0</v>
      </c>
      <c r="AS2306" cm="1">
        <f t="array" ref="AS2306">IF(OR(COUNTIF(AA2306,$AZ$2:$AZ$19)),0,1)</f>
        <v>0</v>
      </c>
      <c r="AT2306" cm="1">
        <f t="array" ref="AT2306">IF(OR(COUNTIF(AB2306,$AZ$2:$AZ$19)),0,1)</f>
        <v>0</v>
      </c>
      <c r="AU2306" cm="1">
        <f t="array" ref="AU2306">IF(OR(COUNTIF(AC2306,$AZ$2:$AZ$19)),0,1)</f>
        <v>0</v>
      </c>
      <c r="AV2306" cm="1">
        <f t="array" ref="AV2306">IF(OR(COUNTIF(AD2306,$AZ$2:$AZ$19)),0,1)</f>
        <v>0</v>
      </c>
      <c r="AX2306">
        <f t="shared" si="40"/>
        <v>0</v>
      </c>
    </row>
    <row r="2307" spans="1:50" x14ac:dyDescent="0.3">
      <c r="A2307" s="92" t="str" cm="1">
        <f t="array" ref="A2307">IF(AX2307&gt;0,'Licensee Info'!$A$2:$A$2,"#N/A")</f>
        <v>#N/A</v>
      </c>
      <c r="B2307" s="88" t="str">
        <f>'Cover Sheet'!$A$3</f>
        <v>[insert AFS Reporting Period]</v>
      </c>
      <c r="C2307" s="88" t="str">
        <f>'Cover Sheet'!$D$3</f>
        <v>[insert all medical and adult-use license record numbers covered by this AFS]</v>
      </c>
      <c r="D2307" s="88" t="str">
        <f>'Cover Sheet'!$A$6</f>
        <v>[insert name of firm]</v>
      </c>
      <c r="E2307" s="88" t="str">
        <f>'Cover Sheet'!$B$6</f>
        <v>[insert CPA name]</v>
      </c>
      <c r="F2307" s="88" t="str">
        <f>'Cover Sheet'!$B$8</f>
        <v>[insert CPA license number]</v>
      </c>
      <c r="G2307" s="88" t="str">
        <f>'Cover Sheet'!$D$6</f>
        <v>[insert direct email address]</v>
      </c>
      <c r="H2307" s="88" t="str">
        <f>'Cover Sheet'!$D$8</f>
        <v>[insert direct phone number]</v>
      </c>
      <c r="I2307" s="88" t="str">
        <f>'Cover Sheet'!$D$10</f>
        <v>[insert firm mailing address]</v>
      </c>
      <c r="J2307" s="88" t="str">
        <f>'Licensee Info'!$E$2</f>
        <v>Report not attested to correctly</v>
      </c>
      <c r="K2307" t="s">
        <v>311</v>
      </c>
      <c r="L2307">
        <v>1</v>
      </c>
      <c r="M2307" t="s">
        <v>308</v>
      </c>
      <c r="O2307">
        <v>13</v>
      </c>
      <c r="R2307">
        <v>0</v>
      </c>
      <c r="S2307">
        <v>0</v>
      </c>
      <c r="T2307">
        <v>0</v>
      </c>
      <c r="U2307">
        <v>0</v>
      </c>
      <c r="V2307">
        <v>0</v>
      </c>
      <c r="W2307">
        <v>0</v>
      </c>
      <c r="X2307">
        <v>0</v>
      </c>
      <c r="Y2307">
        <v>0</v>
      </c>
      <c r="Z2307">
        <v>0</v>
      </c>
      <c r="AA2307">
        <v>0</v>
      </c>
      <c r="AB2307">
        <v>0</v>
      </c>
      <c r="AC2307">
        <v>0</v>
      </c>
      <c r="AD2307">
        <v>0</v>
      </c>
      <c r="AJ2307" cm="1">
        <f t="array" ref="AJ2307">IF(OR(COUNTIF(R2307,$AZ$2:$AZ$19)),0,1)</f>
        <v>0</v>
      </c>
      <c r="AK2307" cm="1">
        <f t="array" ref="AK2307">IF(OR(COUNTIF(S2307,$AZ$2:$AZ$19)),0,1)</f>
        <v>0</v>
      </c>
      <c r="AL2307" cm="1">
        <f t="array" ref="AL2307">IF(OR(COUNTIF(T2307,$AZ$2:$AZ$19)),0,1)</f>
        <v>0</v>
      </c>
      <c r="AM2307" cm="1">
        <f t="array" ref="AM2307">IF(OR(COUNTIF(U2307,$AZ$2:$AZ$19)),0,1)</f>
        <v>0</v>
      </c>
      <c r="AN2307" cm="1">
        <f t="array" ref="AN2307">IF(OR(COUNTIF(V2307,$AZ$2:$AZ$19)),0,1)</f>
        <v>0</v>
      </c>
      <c r="AO2307" cm="1">
        <f t="array" ref="AO2307">IF(OR(COUNTIF(W2307,$AZ$2:$AZ$19)),0,1)</f>
        <v>0</v>
      </c>
      <c r="AP2307" cm="1">
        <f t="array" ref="AP2307">IF(OR(COUNTIF(X2307,$AZ$2:$AZ$19)),0,1)</f>
        <v>0</v>
      </c>
      <c r="AQ2307" cm="1">
        <f t="array" ref="AQ2307">IF(OR(COUNTIF(Y2307,$AZ$2:$AZ$19)),0,1)</f>
        <v>0</v>
      </c>
      <c r="AR2307" cm="1">
        <f t="array" ref="AR2307">IF(OR(COUNTIF(Z2307,$AZ$2:$AZ$19)),0,1)</f>
        <v>0</v>
      </c>
      <c r="AS2307" cm="1">
        <f t="array" ref="AS2307">IF(OR(COUNTIF(AA2307,$AZ$2:$AZ$19)),0,1)</f>
        <v>0</v>
      </c>
      <c r="AT2307" cm="1">
        <f t="array" ref="AT2307">IF(OR(COUNTIF(AB2307,$AZ$2:$AZ$19)),0,1)</f>
        <v>0</v>
      </c>
      <c r="AU2307" cm="1">
        <f t="array" ref="AU2307">IF(OR(COUNTIF(AC2307,$AZ$2:$AZ$19)),0,1)</f>
        <v>0</v>
      </c>
      <c r="AV2307" cm="1">
        <f t="array" ref="AV2307">IF(OR(COUNTIF(AD2307,$AZ$2:$AZ$19)),0,1)</f>
        <v>0</v>
      </c>
      <c r="AX2307">
        <f t="shared" si="40"/>
        <v>0</v>
      </c>
    </row>
    <row r="2308" spans="1:50" x14ac:dyDescent="0.3">
      <c r="A2308" s="88" t="str" cm="1">
        <f t="array" ref="A2308">IF(AX2308&gt;0,'Licensee Info'!$A$2:$A$2,"#N/A")</f>
        <v>#N/A</v>
      </c>
      <c r="B2308" s="88" t="str">
        <f>'Cover Sheet'!$A$3</f>
        <v>[insert AFS Reporting Period]</v>
      </c>
      <c r="C2308" s="88" t="str">
        <f>'Cover Sheet'!$D$3</f>
        <v>[insert all medical and adult-use license record numbers covered by this AFS]</v>
      </c>
      <c r="D2308" s="88" t="str">
        <f>'Cover Sheet'!$A$6</f>
        <v>[insert name of firm]</v>
      </c>
      <c r="E2308" s="88" t="str">
        <f>'Cover Sheet'!$B$6</f>
        <v>[insert CPA name]</v>
      </c>
      <c r="F2308" s="88" t="str">
        <f>'Cover Sheet'!$B$8</f>
        <v>[insert CPA license number]</v>
      </c>
      <c r="G2308" s="88" t="str">
        <f>'Cover Sheet'!$D$6</f>
        <v>[insert direct email address]</v>
      </c>
      <c r="H2308" s="88" t="str">
        <f>'Cover Sheet'!$D$8</f>
        <v>[insert direct phone number]</v>
      </c>
      <c r="I2308" s="88" t="str">
        <f>'Cover Sheet'!$D$10</f>
        <v>[insert firm mailing address]</v>
      </c>
      <c r="J2308" s="88" t="str">
        <f>'Licensee Info'!$E$2</f>
        <v>Report not attested to correctly</v>
      </c>
      <c r="K2308" s="91" t="s">
        <v>311</v>
      </c>
      <c r="L2308" s="91">
        <v>1</v>
      </c>
      <c r="M2308" s="91" t="s">
        <v>308</v>
      </c>
      <c r="N2308" s="91"/>
      <c r="O2308" s="91">
        <v>14</v>
      </c>
      <c r="P2308" s="91"/>
      <c r="Q2308" s="91"/>
      <c r="R2308" s="91">
        <v>0</v>
      </c>
      <c r="S2308" s="91">
        <v>0</v>
      </c>
      <c r="T2308" s="91">
        <v>0</v>
      </c>
      <c r="U2308" s="91">
        <v>0</v>
      </c>
      <c r="V2308" s="91">
        <v>0</v>
      </c>
      <c r="W2308" s="91">
        <v>0</v>
      </c>
      <c r="X2308" s="91">
        <v>0</v>
      </c>
      <c r="Y2308" s="91">
        <v>0</v>
      </c>
      <c r="Z2308" s="91">
        <v>0</v>
      </c>
      <c r="AA2308" s="91">
        <v>0</v>
      </c>
      <c r="AB2308" s="91">
        <v>0</v>
      </c>
      <c r="AC2308" s="91">
        <v>0</v>
      </c>
      <c r="AD2308" s="91">
        <v>0</v>
      </c>
      <c r="AE2308" s="91"/>
      <c r="AF2308" s="91"/>
      <c r="AG2308" s="91"/>
      <c r="AH2308" s="91"/>
      <c r="AJ2308" cm="1">
        <f t="array" ref="AJ2308">IF(OR(COUNTIF(R2308,$AZ$2:$AZ$19)),0,1)</f>
        <v>0</v>
      </c>
      <c r="AK2308" cm="1">
        <f t="array" ref="AK2308">IF(OR(COUNTIF(S2308,$AZ$2:$AZ$19)),0,1)</f>
        <v>0</v>
      </c>
      <c r="AL2308" cm="1">
        <f t="array" ref="AL2308">IF(OR(COUNTIF(T2308,$AZ$2:$AZ$19)),0,1)</f>
        <v>0</v>
      </c>
      <c r="AM2308" cm="1">
        <f t="array" ref="AM2308">IF(OR(COUNTIF(U2308,$AZ$2:$AZ$19)),0,1)</f>
        <v>0</v>
      </c>
      <c r="AN2308" cm="1">
        <f t="array" ref="AN2308">IF(OR(COUNTIF(V2308,$AZ$2:$AZ$19)),0,1)</f>
        <v>0</v>
      </c>
      <c r="AO2308" cm="1">
        <f t="array" ref="AO2308">IF(OR(COUNTIF(W2308,$AZ$2:$AZ$19)),0,1)</f>
        <v>0</v>
      </c>
      <c r="AP2308" cm="1">
        <f t="array" ref="AP2308">IF(OR(COUNTIF(X2308,$AZ$2:$AZ$19)),0,1)</f>
        <v>0</v>
      </c>
      <c r="AQ2308" cm="1">
        <f t="array" ref="AQ2308">IF(OR(COUNTIF(Y2308,$AZ$2:$AZ$19)),0,1)</f>
        <v>0</v>
      </c>
      <c r="AR2308" cm="1">
        <f t="array" ref="AR2308">IF(OR(COUNTIF(Z2308,$AZ$2:$AZ$19)),0,1)</f>
        <v>0</v>
      </c>
      <c r="AS2308" cm="1">
        <f t="array" ref="AS2308">IF(OR(COUNTIF(AA2308,$AZ$2:$AZ$19)),0,1)</f>
        <v>0</v>
      </c>
      <c r="AT2308" cm="1">
        <f t="array" ref="AT2308">IF(OR(COUNTIF(AB2308,$AZ$2:$AZ$19)),0,1)</f>
        <v>0</v>
      </c>
      <c r="AU2308" cm="1">
        <f t="array" ref="AU2308">IF(OR(COUNTIF(AC2308,$AZ$2:$AZ$19)),0,1)</f>
        <v>0</v>
      </c>
      <c r="AV2308" cm="1">
        <f t="array" ref="AV2308">IF(OR(COUNTIF(AD2308,$AZ$2:$AZ$19)),0,1)</f>
        <v>0</v>
      </c>
      <c r="AX2308">
        <f t="shared" si="40"/>
        <v>0</v>
      </c>
    </row>
    <row r="2309" spans="1:50" x14ac:dyDescent="0.3">
      <c r="A2309" s="92" t="str" cm="1">
        <f t="array" ref="A2309">IF(AX2309&gt;0,'Licensee Info'!$A$2:$A$2,"#N/A")</f>
        <v>#N/A</v>
      </c>
      <c r="B2309" s="88" t="str">
        <f>'Cover Sheet'!$A$3</f>
        <v>[insert AFS Reporting Period]</v>
      </c>
      <c r="C2309" s="88" t="str">
        <f>'Cover Sheet'!$D$3</f>
        <v>[insert all medical and adult-use license record numbers covered by this AFS]</v>
      </c>
      <c r="D2309" s="88" t="str">
        <f>'Cover Sheet'!$A$6</f>
        <v>[insert name of firm]</v>
      </c>
      <c r="E2309" s="88" t="str">
        <f>'Cover Sheet'!$B$6</f>
        <v>[insert CPA name]</v>
      </c>
      <c r="F2309" s="88" t="str">
        <f>'Cover Sheet'!$B$8</f>
        <v>[insert CPA license number]</v>
      </c>
      <c r="G2309" s="88" t="str">
        <f>'Cover Sheet'!$D$6</f>
        <v>[insert direct email address]</v>
      </c>
      <c r="H2309" s="88" t="str">
        <f>'Cover Sheet'!$D$8</f>
        <v>[insert direct phone number]</v>
      </c>
      <c r="I2309" s="88" t="str">
        <f>'Cover Sheet'!$D$10</f>
        <v>[insert firm mailing address]</v>
      </c>
      <c r="J2309" s="88" t="str">
        <f>'Licensee Info'!$E$2</f>
        <v>Report not attested to correctly</v>
      </c>
      <c r="K2309" t="s">
        <v>311</v>
      </c>
      <c r="L2309">
        <v>1</v>
      </c>
      <c r="M2309" t="s">
        <v>308</v>
      </c>
      <c r="O2309">
        <v>15</v>
      </c>
      <c r="R2309">
        <v>0</v>
      </c>
      <c r="S2309">
        <v>0</v>
      </c>
      <c r="T2309">
        <v>0</v>
      </c>
      <c r="U2309">
        <v>0</v>
      </c>
      <c r="V2309">
        <v>0</v>
      </c>
      <c r="W2309">
        <v>0</v>
      </c>
      <c r="X2309">
        <v>0</v>
      </c>
      <c r="Y2309">
        <v>0</v>
      </c>
      <c r="Z2309">
        <v>0</v>
      </c>
      <c r="AA2309">
        <v>0</v>
      </c>
      <c r="AB2309">
        <v>0</v>
      </c>
      <c r="AC2309">
        <v>0</v>
      </c>
      <c r="AD2309">
        <v>0</v>
      </c>
      <c r="AJ2309" cm="1">
        <f t="array" ref="AJ2309">IF(OR(COUNTIF(R2309,$AZ$2:$AZ$19)),0,1)</f>
        <v>0</v>
      </c>
      <c r="AK2309" cm="1">
        <f t="array" ref="AK2309">IF(OR(COUNTIF(S2309,$AZ$2:$AZ$19)),0,1)</f>
        <v>0</v>
      </c>
      <c r="AL2309" cm="1">
        <f t="array" ref="AL2309">IF(OR(COUNTIF(T2309,$AZ$2:$AZ$19)),0,1)</f>
        <v>0</v>
      </c>
      <c r="AM2309" cm="1">
        <f t="array" ref="AM2309">IF(OR(COUNTIF(U2309,$AZ$2:$AZ$19)),0,1)</f>
        <v>0</v>
      </c>
      <c r="AN2309" cm="1">
        <f t="array" ref="AN2309">IF(OR(COUNTIF(V2309,$AZ$2:$AZ$19)),0,1)</f>
        <v>0</v>
      </c>
      <c r="AO2309" cm="1">
        <f t="array" ref="AO2309">IF(OR(COUNTIF(W2309,$AZ$2:$AZ$19)),0,1)</f>
        <v>0</v>
      </c>
      <c r="AP2309" cm="1">
        <f t="array" ref="AP2309">IF(OR(COUNTIF(X2309,$AZ$2:$AZ$19)),0,1)</f>
        <v>0</v>
      </c>
      <c r="AQ2309" cm="1">
        <f t="array" ref="AQ2309">IF(OR(COUNTIF(Y2309,$AZ$2:$AZ$19)),0,1)</f>
        <v>0</v>
      </c>
      <c r="AR2309" cm="1">
        <f t="array" ref="AR2309">IF(OR(COUNTIF(Z2309,$AZ$2:$AZ$19)),0,1)</f>
        <v>0</v>
      </c>
      <c r="AS2309" cm="1">
        <f t="array" ref="AS2309">IF(OR(COUNTIF(AA2309,$AZ$2:$AZ$19)),0,1)</f>
        <v>0</v>
      </c>
      <c r="AT2309" cm="1">
        <f t="array" ref="AT2309">IF(OR(COUNTIF(AB2309,$AZ$2:$AZ$19)),0,1)</f>
        <v>0</v>
      </c>
      <c r="AU2309" cm="1">
        <f t="array" ref="AU2309">IF(OR(COUNTIF(AC2309,$AZ$2:$AZ$19)),0,1)</f>
        <v>0</v>
      </c>
      <c r="AV2309" cm="1">
        <f t="array" ref="AV2309">IF(OR(COUNTIF(AD2309,$AZ$2:$AZ$19)),0,1)</f>
        <v>0</v>
      </c>
      <c r="AX2309">
        <f t="shared" si="40"/>
        <v>0</v>
      </c>
    </row>
    <row r="2310" spans="1:50" x14ac:dyDescent="0.3">
      <c r="A2310" s="88" t="str" cm="1">
        <f t="array" ref="A2310">IF(AX2310&gt;0,'Licensee Info'!$A$2:$A$2,"#N/A")</f>
        <v>#N/A</v>
      </c>
      <c r="B2310" s="88" t="str">
        <f>'Cover Sheet'!$A$3</f>
        <v>[insert AFS Reporting Period]</v>
      </c>
      <c r="C2310" s="88" t="str">
        <f>'Cover Sheet'!$D$3</f>
        <v>[insert all medical and adult-use license record numbers covered by this AFS]</v>
      </c>
      <c r="D2310" s="88" t="str">
        <f>'Cover Sheet'!$A$6</f>
        <v>[insert name of firm]</v>
      </c>
      <c r="E2310" s="88" t="str">
        <f>'Cover Sheet'!$B$6</f>
        <v>[insert CPA name]</v>
      </c>
      <c r="F2310" s="88" t="str">
        <f>'Cover Sheet'!$B$8</f>
        <v>[insert CPA license number]</v>
      </c>
      <c r="G2310" s="88" t="str">
        <f>'Cover Sheet'!$D$6</f>
        <v>[insert direct email address]</v>
      </c>
      <c r="H2310" s="88" t="str">
        <f>'Cover Sheet'!$D$8</f>
        <v>[insert direct phone number]</v>
      </c>
      <c r="I2310" s="88" t="str">
        <f>'Cover Sheet'!$D$10</f>
        <v>[insert firm mailing address]</v>
      </c>
      <c r="J2310" s="88" t="str">
        <f>'Licensee Info'!$E$2</f>
        <v>Report not attested to correctly</v>
      </c>
      <c r="K2310" s="91" t="s">
        <v>311</v>
      </c>
      <c r="L2310" s="91">
        <v>1</v>
      </c>
      <c r="M2310" s="91">
        <v>2</v>
      </c>
      <c r="N2310" s="91"/>
      <c r="O2310" s="91"/>
      <c r="P2310" s="91"/>
      <c r="Q2310" s="91"/>
      <c r="R2310" s="91" t="str">
        <f>'D1 - Ownership '!$A$50</f>
        <v>[insert response]</v>
      </c>
      <c r="S2310" s="91">
        <v>0</v>
      </c>
      <c r="T2310" s="91">
        <v>0</v>
      </c>
      <c r="U2310" s="91">
        <v>0</v>
      </c>
      <c r="V2310" s="91">
        <v>0</v>
      </c>
      <c r="W2310" s="91">
        <v>0</v>
      </c>
      <c r="X2310" s="91">
        <v>0</v>
      </c>
      <c r="Y2310" s="91">
        <v>0</v>
      </c>
      <c r="Z2310" s="91">
        <v>0</v>
      </c>
      <c r="AA2310" s="91">
        <v>0</v>
      </c>
      <c r="AB2310" s="91">
        <v>0</v>
      </c>
      <c r="AC2310" s="91">
        <v>0</v>
      </c>
      <c r="AD2310" s="91">
        <v>0</v>
      </c>
      <c r="AE2310" s="91"/>
      <c r="AF2310" s="91"/>
      <c r="AG2310" s="91"/>
      <c r="AH2310" s="91"/>
      <c r="AJ2310" cm="1">
        <f t="array" ref="AJ2310">IF(OR(COUNTIF(R2310,$AZ$2:$AZ$19)),0,1)</f>
        <v>0</v>
      </c>
      <c r="AK2310" cm="1">
        <f t="array" ref="AK2310">IF(OR(COUNTIF(S2310,$AZ$2:$AZ$19)),0,1)</f>
        <v>0</v>
      </c>
      <c r="AL2310" cm="1">
        <f t="array" ref="AL2310">IF(OR(COUNTIF(T2310,$AZ$2:$AZ$19)),0,1)</f>
        <v>0</v>
      </c>
      <c r="AM2310" cm="1">
        <f t="array" ref="AM2310">IF(OR(COUNTIF(U2310,$AZ$2:$AZ$19)),0,1)</f>
        <v>0</v>
      </c>
      <c r="AN2310" cm="1">
        <f t="array" ref="AN2310">IF(OR(COUNTIF(V2310,$AZ$2:$AZ$19)),0,1)</f>
        <v>0</v>
      </c>
      <c r="AO2310" cm="1">
        <f t="array" ref="AO2310">IF(OR(COUNTIF(W2310,$AZ$2:$AZ$19)),0,1)</f>
        <v>0</v>
      </c>
      <c r="AP2310" cm="1">
        <f t="array" ref="AP2310">IF(OR(COUNTIF(X2310,$AZ$2:$AZ$19)),0,1)</f>
        <v>0</v>
      </c>
      <c r="AQ2310" cm="1">
        <f t="array" ref="AQ2310">IF(OR(COUNTIF(Y2310,$AZ$2:$AZ$19)),0,1)</f>
        <v>0</v>
      </c>
      <c r="AR2310" cm="1">
        <f t="array" ref="AR2310">IF(OR(COUNTIF(Z2310,$AZ$2:$AZ$19)),0,1)</f>
        <v>0</v>
      </c>
      <c r="AS2310" cm="1">
        <f t="array" ref="AS2310">IF(OR(COUNTIF(AA2310,$AZ$2:$AZ$19)),0,1)</f>
        <v>0</v>
      </c>
      <c r="AT2310" cm="1">
        <f t="array" ref="AT2310">IF(OR(COUNTIF(AB2310,$AZ$2:$AZ$19)),0,1)</f>
        <v>0</v>
      </c>
      <c r="AU2310" cm="1">
        <f t="array" ref="AU2310">IF(OR(COUNTIF(AC2310,$AZ$2:$AZ$19)),0,1)</f>
        <v>0</v>
      </c>
      <c r="AV2310" cm="1">
        <f t="array" ref="AV2310">IF(OR(COUNTIF(AD2310,$AZ$2:$AZ$19)),0,1)</f>
        <v>0</v>
      </c>
      <c r="AX2310">
        <f t="shared" si="40"/>
        <v>0</v>
      </c>
    </row>
    <row r="2311" spans="1:50" x14ac:dyDescent="0.3">
      <c r="A2311" s="92" t="str" cm="1">
        <f t="array" ref="A2311">IF(AX2311&gt;0,'Licensee Info'!$A$2:$A$2,"#N/A")</f>
        <v>#N/A</v>
      </c>
      <c r="B2311" s="88" t="str">
        <f>'Cover Sheet'!$A$3</f>
        <v>[insert AFS Reporting Period]</v>
      </c>
      <c r="C2311" s="88" t="str">
        <f>'Cover Sheet'!$D$3</f>
        <v>[insert all medical and adult-use license record numbers covered by this AFS]</v>
      </c>
      <c r="D2311" s="88" t="str">
        <f>'Cover Sheet'!$A$6</f>
        <v>[insert name of firm]</v>
      </c>
      <c r="E2311" s="88" t="str">
        <f>'Cover Sheet'!$B$6</f>
        <v>[insert CPA name]</v>
      </c>
      <c r="F2311" s="88" t="str">
        <f>'Cover Sheet'!$B$8</f>
        <v>[insert CPA license number]</v>
      </c>
      <c r="G2311" s="88" t="str">
        <f>'Cover Sheet'!$D$6</f>
        <v>[insert direct email address]</v>
      </c>
      <c r="H2311" s="88" t="str">
        <f>'Cover Sheet'!$D$8</f>
        <v>[insert direct phone number]</v>
      </c>
      <c r="I2311" s="88" t="str">
        <f>'Cover Sheet'!$D$10</f>
        <v>[insert firm mailing address]</v>
      </c>
      <c r="J2311" s="88" t="str">
        <f>'Licensee Info'!$E$2</f>
        <v>Report not attested to correctly</v>
      </c>
      <c r="K2311" t="s">
        <v>311</v>
      </c>
      <c r="L2311">
        <v>1</v>
      </c>
      <c r="M2311">
        <v>3</v>
      </c>
      <c r="N2311">
        <v>1</v>
      </c>
      <c r="P2311" t="s">
        <v>318</v>
      </c>
      <c r="Q2311" t="s">
        <v>315</v>
      </c>
      <c r="R2311" cm="1">
        <f t="array" ref="R2311:W2331">'D1 - Ownership '!$A$55:$F$75</f>
        <v>0</v>
      </c>
      <c r="S2311">
        <v>0</v>
      </c>
      <c r="T2311">
        <v>0</v>
      </c>
      <c r="U2311">
        <v>0</v>
      </c>
      <c r="V2311">
        <v>0</v>
      </c>
      <c r="W2311">
        <v>0</v>
      </c>
      <c r="X2311">
        <v>0</v>
      </c>
      <c r="Y2311">
        <v>0</v>
      </c>
      <c r="Z2311">
        <v>0</v>
      </c>
      <c r="AA2311">
        <v>0</v>
      </c>
      <c r="AB2311">
        <v>0</v>
      </c>
      <c r="AC2311">
        <v>0</v>
      </c>
      <c r="AD2311">
        <v>0</v>
      </c>
      <c r="AJ2311" cm="1">
        <f t="array" ref="AJ2311">IF(OR(COUNTIF(R2311,$AZ$2:$AZ$19)),0,1)</f>
        <v>0</v>
      </c>
      <c r="AK2311" cm="1">
        <f t="array" ref="AK2311">IF(OR(COUNTIF(S2311,$AZ$2:$AZ$19)),0,1)</f>
        <v>0</v>
      </c>
      <c r="AL2311" cm="1">
        <f t="array" ref="AL2311">IF(OR(COUNTIF(T2311,$AZ$2:$AZ$19)),0,1)</f>
        <v>0</v>
      </c>
      <c r="AM2311" cm="1">
        <f t="array" ref="AM2311">IF(OR(COUNTIF(U2311,$AZ$2:$AZ$19)),0,1)</f>
        <v>0</v>
      </c>
      <c r="AN2311" cm="1">
        <f t="array" ref="AN2311">IF(OR(COUNTIF(V2311,$AZ$2:$AZ$19)),0,1)</f>
        <v>0</v>
      </c>
      <c r="AO2311" cm="1">
        <f t="array" ref="AO2311">IF(OR(COUNTIF(W2311,$AZ$2:$AZ$19)),0,1)</f>
        <v>0</v>
      </c>
      <c r="AP2311" cm="1">
        <f t="array" ref="AP2311">IF(OR(COUNTIF(X2311,$AZ$2:$AZ$19)),0,1)</f>
        <v>0</v>
      </c>
      <c r="AQ2311" cm="1">
        <f t="array" ref="AQ2311">IF(OR(COUNTIF(Y2311,$AZ$2:$AZ$19)),0,1)</f>
        <v>0</v>
      </c>
      <c r="AR2311" cm="1">
        <f t="array" ref="AR2311">IF(OR(COUNTIF(Z2311,$AZ$2:$AZ$19)),0,1)</f>
        <v>0</v>
      </c>
      <c r="AS2311" cm="1">
        <f t="array" ref="AS2311">IF(OR(COUNTIF(AA2311,$AZ$2:$AZ$19)),0,1)</f>
        <v>0</v>
      </c>
      <c r="AT2311" cm="1">
        <f t="array" ref="AT2311">IF(OR(COUNTIF(AB2311,$AZ$2:$AZ$19)),0,1)</f>
        <v>0</v>
      </c>
      <c r="AU2311" cm="1">
        <f t="array" ref="AU2311">IF(OR(COUNTIF(AC2311,$AZ$2:$AZ$19)),0,1)</f>
        <v>0</v>
      </c>
      <c r="AV2311" cm="1">
        <f t="array" ref="AV2311">IF(OR(COUNTIF(AD2311,$AZ$2:$AZ$19)),0,1)</f>
        <v>0</v>
      </c>
      <c r="AX2311">
        <f t="shared" si="40"/>
        <v>0</v>
      </c>
    </row>
    <row r="2312" spans="1:50" x14ac:dyDescent="0.3">
      <c r="A2312" s="88" t="str" cm="1">
        <f t="array" ref="A2312">IF(AX2312&gt;0,'Licensee Info'!$A$2:$A$2,"#N/A")</f>
        <v>#N/A</v>
      </c>
      <c r="B2312" s="88" t="str">
        <f>'Cover Sheet'!$A$3</f>
        <v>[insert AFS Reporting Period]</v>
      </c>
      <c r="C2312" s="88" t="str">
        <f>'Cover Sheet'!$D$3</f>
        <v>[insert all medical and adult-use license record numbers covered by this AFS]</v>
      </c>
      <c r="D2312" s="88" t="str">
        <f>'Cover Sheet'!$A$6</f>
        <v>[insert name of firm]</v>
      </c>
      <c r="E2312" s="88" t="str">
        <f>'Cover Sheet'!$B$6</f>
        <v>[insert CPA name]</v>
      </c>
      <c r="F2312" s="88" t="str">
        <f>'Cover Sheet'!$B$8</f>
        <v>[insert CPA license number]</v>
      </c>
      <c r="G2312" s="88" t="str">
        <f>'Cover Sheet'!$D$6</f>
        <v>[insert direct email address]</v>
      </c>
      <c r="H2312" s="88" t="str">
        <f>'Cover Sheet'!$D$8</f>
        <v>[insert direct phone number]</v>
      </c>
      <c r="I2312" s="88" t="str">
        <f>'Cover Sheet'!$D$10</f>
        <v>[insert firm mailing address]</v>
      </c>
      <c r="J2312" s="88" t="str">
        <f>'Licensee Info'!$E$2</f>
        <v>Report not attested to correctly</v>
      </c>
      <c r="K2312" s="91" t="s">
        <v>311</v>
      </c>
      <c r="L2312" s="91">
        <v>1</v>
      </c>
      <c r="M2312" s="91">
        <v>3</v>
      </c>
      <c r="N2312" s="91">
        <v>2</v>
      </c>
      <c r="O2312" s="91"/>
      <c r="P2312" s="91" t="s">
        <v>318</v>
      </c>
      <c r="Q2312" s="91" t="s">
        <v>315</v>
      </c>
      <c r="R2312" s="91">
        <v>0</v>
      </c>
      <c r="S2312" s="91">
        <v>0</v>
      </c>
      <c r="T2312" s="91">
        <v>0</v>
      </c>
      <c r="U2312" s="91">
        <v>0</v>
      </c>
      <c r="V2312" s="91">
        <v>0</v>
      </c>
      <c r="W2312" s="91">
        <v>0</v>
      </c>
      <c r="X2312" s="91">
        <v>0</v>
      </c>
      <c r="Y2312" s="91">
        <v>0</v>
      </c>
      <c r="Z2312" s="91">
        <v>0</v>
      </c>
      <c r="AA2312" s="91">
        <v>0</v>
      </c>
      <c r="AB2312" s="91">
        <v>0</v>
      </c>
      <c r="AC2312" s="91">
        <v>0</v>
      </c>
      <c r="AD2312" s="91">
        <v>0</v>
      </c>
      <c r="AE2312" s="91"/>
      <c r="AF2312" s="91"/>
      <c r="AG2312" s="91"/>
      <c r="AH2312" s="91"/>
      <c r="AJ2312" cm="1">
        <f t="array" ref="AJ2312">IF(OR(COUNTIF(R2312,$AZ$2:$AZ$19)),0,1)</f>
        <v>0</v>
      </c>
      <c r="AK2312" cm="1">
        <f t="array" ref="AK2312">IF(OR(COUNTIF(S2312,$AZ$2:$AZ$19)),0,1)</f>
        <v>0</v>
      </c>
      <c r="AL2312" cm="1">
        <f t="array" ref="AL2312">IF(OR(COUNTIF(T2312,$AZ$2:$AZ$19)),0,1)</f>
        <v>0</v>
      </c>
      <c r="AM2312" cm="1">
        <f t="array" ref="AM2312">IF(OR(COUNTIF(U2312,$AZ$2:$AZ$19)),0,1)</f>
        <v>0</v>
      </c>
      <c r="AN2312" cm="1">
        <f t="array" ref="AN2312">IF(OR(COUNTIF(V2312,$AZ$2:$AZ$19)),0,1)</f>
        <v>0</v>
      </c>
      <c r="AO2312" cm="1">
        <f t="array" ref="AO2312">IF(OR(COUNTIF(W2312,$AZ$2:$AZ$19)),0,1)</f>
        <v>0</v>
      </c>
      <c r="AP2312" cm="1">
        <f t="array" ref="AP2312">IF(OR(COUNTIF(X2312,$AZ$2:$AZ$19)),0,1)</f>
        <v>0</v>
      </c>
      <c r="AQ2312" cm="1">
        <f t="array" ref="AQ2312">IF(OR(COUNTIF(Y2312,$AZ$2:$AZ$19)),0,1)</f>
        <v>0</v>
      </c>
      <c r="AR2312" cm="1">
        <f t="array" ref="AR2312">IF(OR(COUNTIF(Z2312,$AZ$2:$AZ$19)),0,1)</f>
        <v>0</v>
      </c>
      <c r="AS2312" cm="1">
        <f t="array" ref="AS2312">IF(OR(COUNTIF(AA2312,$AZ$2:$AZ$19)),0,1)</f>
        <v>0</v>
      </c>
      <c r="AT2312" cm="1">
        <f t="array" ref="AT2312">IF(OR(COUNTIF(AB2312,$AZ$2:$AZ$19)),0,1)</f>
        <v>0</v>
      </c>
      <c r="AU2312" cm="1">
        <f t="array" ref="AU2312">IF(OR(COUNTIF(AC2312,$AZ$2:$AZ$19)),0,1)</f>
        <v>0</v>
      </c>
      <c r="AV2312" cm="1">
        <f t="array" ref="AV2312">IF(OR(COUNTIF(AD2312,$AZ$2:$AZ$19)),0,1)</f>
        <v>0</v>
      </c>
      <c r="AX2312">
        <f t="shared" si="40"/>
        <v>0</v>
      </c>
    </row>
    <row r="2313" spans="1:50" x14ac:dyDescent="0.3">
      <c r="A2313" s="92" t="str" cm="1">
        <f t="array" ref="A2313">IF(AX2313&gt;0,'Licensee Info'!$A$2:$A$2,"#N/A")</f>
        <v>#N/A</v>
      </c>
      <c r="B2313" s="88" t="str">
        <f>'Cover Sheet'!$A$3</f>
        <v>[insert AFS Reporting Period]</v>
      </c>
      <c r="C2313" s="88" t="str">
        <f>'Cover Sheet'!$D$3</f>
        <v>[insert all medical and adult-use license record numbers covered by this AFS]</v>
      </c>
      <c r="D2313" s="88" t="str">
        <f>'Cover Sheet'!$A$6</f>
        <v>[insert name of firm]</v>
      </c>
      <c r="E2313" s="88" t="str">
        <f>'Cover Sheet'!$B$6</f>
        <v>[insert CPA name]</v>
      </c>
      <c r="F2313" s="88" t="str">
        <f>'Cover Sheet'!$B$8</f>
        <v>[insert CPA license number]</v>
      </c>
      <c r="G2313" s="88" t="str">
        <f>'Cover Sheet'!$D$6</f>
        <v>[insert direct email address]</v>
      </c>
      <c r="H2313" s="88" t="str">
        <f>'Cover Sheet'!$D$8</f>
        <v>[insert direct phone number]</v>
      </c>
      <c r="I2313" s="88" t="str">
        <f>'Cover Sheet'!$D$10</f>
        <v>[insert firm mailing address]</v>
      </c>
      <c r="J2313" s="88" t="str">
        <f>'Licensee Info'!$E$2</f>
        <v>Report not attested to correctly</v>
      </c>
      <c r="K2313" t="s">
        <v>311</v>
      </c>
      <c r="L2313">
        <v>1</v>
      </c>
      <c r="M2313">
        <v>3</v>
      </c>
      <c r="N2313">
        <v>3</v>
      </c>
      <c r="P2313" t="s">
        <v>318</v>
      </c>
      <c r="Q2313" t="s">
        <v>315</v>
      </c>
      <c r="R2313">
        <v>0</v>
      </c>
      <c r="S2313">
        <v>0</v>
      </c>
      <c r="T2313">
        <v>0</v>
      </c>
      <c r="U2313">
        <v>0</v>
      </c>
      <c r="V2313">
        <v>0</v>
      </c>
      <c r="W2313">
        <v>0</v>
      </c>
      <c r="X2313">
        <v>0</v>
      </c>
      <c r="Y2313">
        <v>0</v>
      </c>
      <c r="Z2313">
        <v>0</v>
      </c>
      <c r="AA2313">
        <v>0</v>
      </c>
      <c r="AB2313">
        <v>0</v>
      </c>
      <c r="AC2313">
        <v>0</v>
      </c>
      <c r="AD2313">
        <v>0</v>
      </c>
      <c r="AJ2313" cm="1">
        <f t="array" ref="AJ2313">IF(OR(COUNTIF(R2313,$AZ$2:$AZ$19)),0,1)</f>
        <v>0</v>
      </c>
      <c r="AK2313" cm="1">
        <f t="array" ref="AK2313">IF(OR(COUNTIF(S2313,$AZ$2:$AZ$19)),0,1)</f>
        <v>0</v>
      </c>
      <c r="AL2313" cm="1">
        <f t="array" ref="AL2313">IF(OR(COUNTIF(T2313,$AZ$2:$AZ$19)),0,1)</f>
        <v>0</v>
      </c>
      <c r="AM2313" cm="1">
        <f t="array" ref="AM2313">IF(OR(COUNTIF(U2313,$AZ$2:$AZ$19)),0,1)</f>
        <v>0</v>
      </c>
      <c r="AN2313" cm="1">
        <f t="array" ref="AN2313">IF(OR(COUNTIF(V2313,$AZ$2:$AZ$19)),0,1)</f>
        <v>0</v>
      </c>
      <c r="AO2313" cm="1">
        <f t="array" ref="AO2313">IF(OR(COUNTIF(W2313,$AZ$2:$AZ$19)),0,1)</f>
        <v>0</v>
      </c>
      <c r="AP2313" cm="1">
        <f t="array" ref="AP2313">IF(OR(COUNTIF(X2313,$AZ$2:$AZ$19)),0,1)</f>
        <v>0</v>
      </c>
      <c r="AQ2313" cm="1">
        <f t="array" ref="AQ2313">IF(OR(COUNTIF(Y2313,$AZ$2:$AZ$19)),0,1)</f>
        <v>0</v>
      </c>
      <c r="AR2313" cm="1">
        <f t="array" ref="AR2313">IF(OR(COUNTIF(Z2313,$AZ$2:$AZ$19)),0,1)</f>
        <v>0</v>
      </c>
      <c r="AS2313" cm="1">
        <f t="array" ref="AS2313">IF(OR(COUNTIF(AA2313,$AZ$2:$AZ$19)),0,1)</f>
        <v>0</v>
      </c>
      <c r="AT2313" cm="1">
        <f t="array" ref="AT2313">IF(OR(COUNTIF(AB2313,$AZ$2:$AZ$19)),0,1)</f>
        <v>0</v>
      </c>
      <c r="AU2313" cm="1">
        <f t="array" ref="AU2313">IF(OR(COUNTIF(AC2313,$AZ$2:$AZ$19)),0,1)</f>
        <v>0</v>
      </c>
      <c r="AV2313" cm="1">
        <f t="array" ref="AV2313">IF(OR(COUNTIF(AD2313,$AZ$2:$AZ$19)),0,1)</f>
        <v>0</v>
      </c>
      <c r="AX2313">
        <f t="shared" si="40"/>
        <v>0</v>
      </c>
    </row>
    <row r="2314" spans="1:50" x14ac:dyDescent="0.3">
      <c r="A2314" s="88" t="str" cm="1">
        <f t="array" ref="A2314">IF(AX2314&gt;0,'Licensee Info'!$A$2:$A$2,"#N/A")</f>
        <v>#N/A</v>
      </c>
      <c r="B2314" s="88" t="str">
        <f>'Cover Sheet'!$A$3</f>
        <v>[insert AFS Reporting Period]</v>
      </c>
      <c r="C2314" s="88" t="str">
        <f>'Cover Sheet'!$D$3</f>
        <v>[insert all medical and adult-use license record numbers covered by this AFS]</v>
      </c>
      <c r="D2314" s="88" t="str">
        <f>'Cover Sheet'!$A$6</f>
        <v>[insert name of firm]</v>
      </c>
      <c r="E2314" s="88" t="str">
        <f>'Cover Sheet'!$B$6</f>
        <v>[insert CPA name]</v>
      </c>
      <c r="F2314" s="88" t="str">
        <f>'Cover Sheet'!$B$8</f>
        <v>[insert CPA license number]</v>
      </c>
      <c r="G2314" s="88" t="str">
        <f>'Cover Sheet'!$D$6</f>
        <v>[insert direct email address]</v>
      </c>
      <c r="H2314" s="88" t="str">
        <f>'Cover Sheet'!$D$8</f>
        <v>[insert direct phone number]</v>
      </c>
      <c r="I2314" s="88" t="str">
        <f>'Cover Sheet'!$D$10</f>
        <v>[insert firm mailing address]</v>
      </c>
      <c r="J2314" s="88" t="str">
        <f>'Licensee Info'!$E$2</f>
        <v>Report not attested to correctly</v>
      </c>
      <c r="K2314" s="91" t="s">
        <v>311</v>
      </c>
      <c r="L2314" s="91">
        <v>1</v>
      </c>
      <c r="M2314" s="91">
        <v>3</v>
      </c>
      <c r="N2314" s="91">
        <v>4</v>
      </c>
      <c r="O2314" s="91"/>
      <c r="P2314" s="91" t="s">
        <v>318</v>
      </c>
      <c r="Q2314" s="91" t="s">
        <v>315</v>
      </c>
      <c r="R2314" s="91">
        <v>0</v>
      </c>
      <c r="S2314" s="91">
        <v>0</v>
      </c>
      <c r="T2314" s="91">
        <v>0</v>
      </c>
      <c r="U2314" s="91">
        <v>0</v>
      </c>
      <c r="V2314" s="91">
        <v>0</v>
      </c>
      <c r="W2314" s="91">
        <v>0</v>
      </c>
      <c r="X2314" s="91">
        <v>0</v>
      </c>
      <c r="Y2314" s="91">
        <v>0</v>
      </c>
      <c r="Z2314" s="91">
        <v>0</v>
      </c>
      <c r="AA2314" s="91">
        <v>0</v>
      </c>
      <c r="AB2314" s="91">
        <v>0</v>
      </c>
      <c r="AC2314" s="91">
        <v>0</v>
      </c>
      <c r="AD2314" s="91">
        <v>0</v>
      </c>
      <c r="AE2314" s="91"/>
      <c r="AF2314" s="91"/>
      <c r="AG2314" s="91"/>
      <c r="AH2314" s="91"/>
      <c r="AJ2314" cm="1">
        <f t="array" ref="AJ2314">IF(OR(COUNTIF(R2314,$AZ$2:$AZ$19)),0,1)</f>
        <v>0</v>
      </c>
      <c r="AK2314" cm="1">
        <f t="array" ref="AK2314">IF(OR(COUNTIF(S2314,$AZ$2:$AZ$19)),0,1)</f>
        <v>0</v>
      </c>
      <c r="AL2314" cm="1">
        <f t="array" ref="AL2314">IF(OR(COUNTIF(T2314,$AZ$2:$AZ$19)),0,1)</f>
        <v>0</v>
      </c>
      <c r="AM2314" cm="1">
        <f t="array" ref="AM2314">IF(OR(COUNTIF(U2314,$AZ$2:$AZ$19)),0,1)</f>
        <v>0</v>
      </c>
      <c r="AN2314" cm="1">
        <f t="array" ref="AN2314">IF(OR(COUNTIF(V2314,$AZ$2:$AZ$19)),0,1)</f>
        <v>0</v>
      </c>
      <c r="AO2314" cm="1">
        <f t="array" ref="AO2314">IF(OR(COUNTIF(W2314,$AZ$2:$AZ$19)),0,1)</f>
        <v>0</v>
      </c>
      <c r="AP2314" cm="1">
        <f t="array" ref="AP2314">IF(OR(COUNTIF(X2314,$AZ$2:$AZ$19)),0,1)</f>
        <v>0</v>
      </c>
      <c r="AQ2314" cm="1">
        <f t="array" ref="AQ2314">IF(OR(COUNTIF(Y2314,$AZ$2:$AZ$19)),0,1)</f>
        <v>0</v>
      </c>
      <c r="AR2314" cm="1">
        <f t="array" ref="AR2314">IF(OR(COUNTIF(Z2314,$AZ$2:$AZ$19)),0,1)</f>
        <v>0</v>
      </c>
      <c r="AS2314" cm="1">
        <f t="array" ref="AS2314">IF(OR(COUNTIF(AA2314,$AZ$2:$AZ$19)),0,1)</f>
        <v>0</v>
      </c>
      <c r="AT2314" cm="1">
        <f t="array" ref="AT2314">IF(OR(COUNTIF(AB2314,$AZ$2:$AZ$19)),0,1)</f>
        <v>0</v>
      </c>
      <c r="AU2314" cm="1">
        <f t="array" ref="AU2314">IF(OR(COUNTIF(AC2314,$AZ$2:$AZ$19)),0,1)</f>
        <v>0</v>
      </c>
      <c r="AV2314" cm="1">
        <f t="array" ref="AV2314">IF(OR(COUNTIF(AD2314,$AZ$2:$AZ$19)),0,1)</f>
        <v>0</v>
      </c>
      <c r="AX2314">
        <f t="shared" si="40"/>
        <v>0</v>
      </c>
    </row>
    <row r="2315" spans="1:50" x14ac:dyDescent="0.3">
      <c r="A2315" s="92" t="str" cm="1">
        <f t="array" ref="A2315">IF(AX2315&gt;0,'Licensee Info'!$A$2:$A$2,"#N/A")</f>
        <v>#N/A</v>
      </c>
      <c r="B2315" s="88" t="str">
        <f>'Cover Sheet'!$A$3</f>
        <v>[insert AFS Reporting Period]</v>
      </c>
      <c r="C2315" s="88" t="str">
        <f>'Cover Sheet'!$D$3</f>
        <v>[insert all medical and adult-use license record numbers covered by this AFS]</v>
      </c>
      <c r="D2315" s="88" t="str">
        <f>'Cover Sheet'!$A$6</f>
        <v>[insert name of firm]</v>
      </c>
      <c r="E2315" s="88" t="str">
        <f>'Cover Sheet'!$B$6</f>
        <v>[insert CPA name]</v>
      </c>
      <c r="F2315" s="88" t="str">
        <f>'Cover Sheet'!$B$8</f>
        <v>[insert CPA license number]</v>
      </c>
      <c r="G2315" s="88" t="str">
        <f>'Cover Sheet'!$D$6</f>
        <v>[insert direct email address]</v>
      </c>
      <c r="H2315" s="88" t="str">
        <f>'Cover Sheet'!$D$8</f>
        <v>[insert direct phone number]</v>
      </c>
      <c r="I2315" s="88" t="str">
        <f>'Cover Sheet'!$D$10</f>
        <v>[insert firm mailing address]</v>
      </c>
      <c r="J2315" s="88" t="str">
        <f>'Licensee Info'!$E$2</f>
        <v>Report not attested to correctly</v>
      </c>
      <c r="K2315" t="s">
        <v>311</v>
      </c>
      <c r="L2315">
        <v>1</v>
      </c>
      <c r="M2315">
        <v>3</v>
      </c>
      <c r="N2315">
        <v>5</v>
      </c>
      <c r="P2315" t="s">
        <v>318</v>
      </c>
      <c r="Q2315" t="s">
        <v>315</v>
      </c>
      <c r="R2315">
        <v>0</v>
      </c>
      <c r="S2315">
        <v>0</v>
      </c>
      <c r="T2315">
        <v>0</v>
      </c>
      <c r="U2315">
        <v>0</v>
      </c>
      <c r="V2315">
        <v>0</v>
      </c>
      <c r="W2315">
        <v>0</v>
      </c>
      <c r="X2315">
        <v>0</v>
      </c>
      <c r="Y2315">
        <v>0</v>
      </c>
      <c r="Z2315">
        <v>0</v>
      </c>
      <c r="AA2315">
        <v>0</v>
      </c>
      <c r="AB2315">
        <v>0</v>
      </c>
      <c r="AC2315">
        <v>0</v>
      </c>
      <c r="AD2315">
        <v>0</v>
      </c>
      <c r="AJ2315" cm="1">
        <f t="array" ref="AJ2315">IF(OR(COUNTIF(R2315,$AZ$2:$AZ$19)),0,1)</f>
        <v>0</v>
      </c>
      <c r="AK2315" cm="1">
        <f t="array" ref="AK2315">IF(OR(COUNTIF(S2315,$AZ$2:$AZ$19)),0,1)</f>
        <v>0</v>
      </c>
      <c r="AL2315" cm="1">
        <f t="array" ref="AL2315">IF(OR(COUNTIF(T2315,$AZ$2:$AZ$19)),0,1)</f>
        <v>0</v>
      </c>
      <c r="AM2315" cm="1">
        <f t="array" ref="AM2315">IF(OR(COUNTIF(U2315,$AZ$2:$AZ$19)),0,1)</f>
        <v>0</v>
      </c>
      <c r="AN2315" cm="1">
        <f t="array" ref="AN2315">IF(OR(COUNTIF(V2315,$AZ$2:$AZ$19)),0,1)</f>
        <v>0</v>
      </c>
      <c r="AO2315" cm="1">
        <f t="array" ref="AO2315">IF(OR(COUNTIF(W2315,$AZ$2:$AZ$19)),0,1)</f>
        <v>0</v>
      </c>
      <c r="AP2315" cm="1">
        <f t="array" ref="AP2315">IF(OR(COUNTIF(X2315,$AZ$2:$AZ$19)),0,1)</f>
        <v>0</v>
      </c>
      <c r="AQ2315" cm="1">
        <f t="array" ref="AQ2315">IF(OR(COUNTIF(Y2315,$AZ$2:$AZ$19)),0,1)</f>
        <v>0</v>
      </c>
      <c r="AR2315" cm="1">
        <f t="array" ref="AR2315">IF(OR(COUNTIF(Z2315,$AZ$2:$AZ$19)),0,1)</f>
        <v>0</v>
      </c>
      <c r="AS2315" cm="1">
        <f t="array" ref="AS2315">IF(OR(COUNTIF(AA2315,$AZ$2:$AZ$19)),0,1)</f>
        <v>0</v>
      </c>
      <c r="AT2315" cm="1">
        <f t="array" ref="AT2315">IF(OR(COUNTIF(AB2315,$AZ$2:$AZ$19)),0,1)</f>
        <v>0</v>
      </c>
      <c r="AU2315" cm="1">
        <f t="array" ref="AU2315">IF(OR(COUNTIF(AC2315,$AZ$2:$AZ$19)),0,1)</f>
        <v>0</v>
      </c>
      <c r="AV2315" cm="1">
        <f t="array" ref="AV2315">IF(OR(COUNTIF(AD2315,$AZ$2:$AZ$19)),0,1)</f>
        <v>0</v>
      </c>
      <c r="AX2315">
        <f t="shared" si="40"/>
        <v>0</v>
      </c>
    </row>
    <row r="2316" spans="1:50" x14ac:dyDescent="0.3">
      <c r="A2316" s="88" t="str" cm="1">
        <f t="array" ref="A2316">IF(AX2316&gt;0,'Licensee Info'!$A$2:$A$2,"#N/A")</f>
        <v>#N/A</v>
      </c>
      <c r="B2316" s="88" t="str">
        <f>'Cover Sheet'!$A$3</f>
        <v>[insert AFS Reporting Period]</v>
      </c>
      <c r="C2316" s="88" t="str">
        <f>'Cover Sheet'!$D$3</f>
        <v>[insert all medical and adult-use license record numbers covered by this AFS]</v>
      </c>
      <c r="D2316" s="88" t="str">
        <f>'Cover Sheet'!$A$6</f>
        <v>[insert name of firm]</v>
      </c>
      <c r="E2316" s="88" t="str">
        <f>'Cover Sheet'!$B$6</f>
        <v>[insert CPA name]</v>
      </c>
      <c r="F2316" s="88" t="str">
        <f>'Cover Sheet'!$B$8</f>
        <v>[insert CPA license number]</v>
      </c>
      <c r="G2316" s="88" t="str">
        <f>'Cover Sheet'!$D$6</f>
        <v>[insert direct email address]</v>
      </c>
      <c r="H2316" s="88" t="str">
        <f>'Cover Sheet'!$D$8</f>
        <v>[insert direct phone number]</v>
      </c>
      <c r="I2316" s="88" t="str">
        <f>'Cover Sheet'!$D$10</f>
        <v>[insert firm mailing address]</v>
      </c>
      <c r="J2316" s="88" t="str">
        <f>'Licensee Info'!$E$2</f>
        <v>Report not attested to correctly</v>
      </c>
      <c r="K2316" s="91" t="s">
        <v>311</v>
      </c>
      <c r="L2316" s="91">
        <v>1</v>
      </c>
      <c r="M2316" s="91">
        <v>3</v>
      </c>
      <c r="N2316" s="91">
        <v>6</v>
      </c>
      <c r="O2316" s="91"/>
      <c r="P2316" s="91" t="s">
        <v>318</v>
      </c>
      <c r="Q2316" s="91" t="s">
        <v>315</v>
      </c>
      <c r="R2316" s="91">
        <v>0</v>
      </c>
      <c r="S2316" s="91">
        <v>0</v>
      </c>
      <c r="T2316" s="91">
        <v>0</v>
      </c>
      <c r="U2316" s="91">
        <v>0</v>
      </c>
      <c r="V2316" s="91">
        <v>0</v>
      </c>
      <c r="W2316" s="91">
        <v>0</v>
      </c>
      <c r="X2316" s="91">
        <v>0</v>
      </c>
      <c r="Y2316" s="91">
        <v>0</v>
      </c>
      <c r="Z2316" s="91">
        <v>0</v>
      </c>
      <c r="AA2316" s="91">
        <v>0</v>
      </c>
      <c r="AB2316" s="91">
        <v>0</v>
      </c>
      <c r="AC2316" s="91">
        <v>0</v>
      </c>
      <c r="AD2316" s="91">
        <v>0</v>
      </c>
      <c r="AE2316" s="91"/>
      <c r="AF2316" s="91"/>
      <c r="AG2316" s="91"/>
      <c r="AH2316" s="91"/>
      <c r="AJ2316" cm="1">
        <f t="array" ref="AJ2316">IF(OR(COUNTIF(R2316,$AZ$2:$AZ$19)),0,1)</f>
        <v>0</v>
      </c>
      <c r="AK2316" cm="1">
        <f t="array" ref="AK2316">IF(OR(COUNTIF(S2316,$AZ$2:$AZ$19)),0,1)</f>
        <v>0</v>
      </c>
      <c r="AL2316" cm="1">
        <f t="array" ref="AL2316">IF(OR(COUNTIF(T2316,$AZ$2:$AZ$19)),0,1)</f>
        <v>0</v>
      </c>
      <c r="AM2316" cm="1">
        <f t="array" ref="AM2316">IF(OR(COUNTIF(U2316,$AZ$2:$AZ$19)),0,1)</f>
        <v>0</v>
      </c>
      <c r="AN2316" cm="1">
        <f t="array" ref="AN2316">IF(OR(COUNTIF(V2316,$AZ$2:$AZ$19)),0,1)</f>
        <v>0</v>
      </c>
      <c r="AO2316" cm="1">
        <f t="array" ref="AO2316">IF(OR(COUNTIF(W2316,$AZ$2:$AZ$19)),0,1)</f>
        <v>0</v>
      </c>
      <c r="AP2316" cm="1">
        <f t="array" ref="AP2316">IF(OR(COUNTIF(X2316,$AZ$2:$AZ$19)),0,1)</f>
        <v>0</v>
      </c>
      <c r="AQ2316" cm="1">
        <f t="array" ref="AQ2316">IF(OR(COUNTIF(Y2316,$AZ$2:$AZ$19)),0,1)</f>
        <v>0</v>
      </c>
      <c r="AR2316" cm="1">
        <f t="array" ref="AR2316">IF(OR(COUNTIF(Z2316,$AZ$2:$AZ$19)),0,1)</f>
        <v>0</v>
      </c>
      <c r="AS2316" cm="1">
        <f t="array" ref="AS2316">IF(OR(COUNTIF(AA2316,$AZ$2:$AZ$19)),0,1)</f>
        <v>0</v>
      </c>
      <c r="AT2316" cm="1">
        <f t="array" ref="AT2316">IF(OR(COUNTIF(AB2316,$AZ$2:$AZ$19)),0,1)</f>
        <v>0</v>
      </c>
      <c r="AU2316" cm="1">
        <f t="array" ref="AU2316">IF(OR(COUNTIF(AC2316,$AZ$2:$AZ$19)),0,1)</f>
        <v>0</v>
      </c>
      <c r="AV2316" cm="1">
        <f t="array" ref="AV2316">IF(OR(COUNTIF(AD2316,$AZ$2:$AZ$19)),0,1)</f>
        <v>0</v>
      </c>
      <c r="AX2316">
        <f t="shared" si="40"/>
        <v>0</v>
      </c>
    </row>
    <row r="2317" spans="1:50" x14ac:dyDescent="0.3">
      <c r="A2317" s="92" t="str" cm="1">
        <f t="array" ref="A2317">IF(AX2317&gt;0,'Licensee Info'!$A$2:$A$2,"#N/A")</f>
        <v>#N/A</v>
      </c>
      <c r="B2317" s="88" t="str">
        <f>'Cover Sheet'!$A$3</f>
        <v>[insert AFS Reporting Period]</v>
      </c>
      <c r="C2317" s="88" t="str">
        <f>'Cover Sheet'!$D$3</f>
        <v>[insert all medical and adult-use license record numbers covered by this AFS]</v>
      </c>
      <c r="D2317" s="88" t="str">
        <f>'Cover Sheet'!$A$6</f>
        <v>[insert name of firm]</v>
      </c>
      <c r="E2317" s="88" t="str">
        <f>'Cover Sheet'!$B$6</f>
        <v>[insert CPA name]</v>
      </c>
      <c r="F2317" s="88" t="str">
        <f>'Cover Sheet'!$B$8</f>
        <v>[insert CPA license number]</v>
      </c>
      <c r="G2317" s="88" t="str">
        <f>'Cover Sheet'!$D$6</f>
        <v>[insert direct email address]</v>
      </c>
      <c r="H2317" s="88" t="str">
        <f>'Cover Sheet'!$D$8</f>
        <v>[insert direct phone number]</v>
      </c>
      <c r="I2317" s="88" t="str">
        <f>'Cover Sheet'!$D$10</f>
        <v>[insert firm mailing address]</v>
      </c>
      <c r="J2317" s="88" t="str">
        <f>'Licensee Info'!$E$2</f>
        <v>Report not attested to correctly</v>
      </c>
      <c r="K2317" t="s">
        <v>311</v>
      </c>
      <c r="L2317">
        <v>1</v>
      </c>
      <c r="M2317">
        <v>3</v>
      </c>
      <c r="N2317">
        <v>7</v>
      </c>
      <c r="P2317" t="s">
        <v>318</v>
      </c>
      <c r="Q2317" t="s">
        <v>315</v>
      </c>
      <c r="R2317">
        <v>0</v>
      </c>
      <c r="S2317">
        <v>0</v>
      </c>
      <c r="T2317">
        <v>0</v>
      </c>
      <c r="U2317">
        <v>0</v>
      </c>
      <c r="V2317">
        <v>0</v>
      </c>
      <c r="W2317">
        <v>0</v>
      </c>
      <c r="X2317">
        <v>0</v>
      </c>
      <c r="Y2317">
        <v>0</v>
      </c>
      <c r="Z2317">
        <v>0</v>
      </c>
      <c r="AA2317">
        <v>0</v>
      </c>
      <c r="AB2317">
        <v>0</v>
      </c>
      <c r="AC2317">
        <v>0</v>
      </c>
      <c r="AD2317">
        <v>0</v>
      </c>
      <c r="AJ2317" cm="1">
        <f t="array" ref="AJ2317">IF(OR(COUNTIF(R2317,$AZ$2:$AZ$19)),0,1)</f>
        <v>0</v>
      </c>
      <c r="AK2317" cm="1">
        <f t="array" ref="AK2317">IF(OR(COUNTIF(S2317,$AZ$2:$AZ$19)),0,1)</f>
        <v>0</v>
      </c>
      <c r="AL2317" cm="1">
        <f t="array" ref="AL2317">IF(OR(COUNTIF(T2317,$AZ$2:$AZ$19)),0,1)</f>
        <v>0</v>
      </c>
      <c r="AM2317" cm="1">
        <f t="array" ref="AM2317">IF(OR(COUNTIF(U2317,$AZ$2:$AZ$19)),0,1)</f>
        <v>0</v>
      </c>
      <c r="AN2317" cm="1">
        <f t="array" ref="AN2317">IF(OR(COUNTIF(V2317,$AZ$2:$AZ$19)),0,1)</f>
        <v>0</v>
      </c>
      <c r="AO2317" cm="1">
        <f t="array" ref="AO2317">IF(OR(COUNTIF(W2317,$AZ$2:$AZ$19)),0,1)</f>
        <v>0</v>
      </c>
      <c r="AP2317" cm="1">
        <f t="array" ref="AP2317">IF(OR(COUNTIF(X2317,$AZ$2:$AZ$19)),0,1)</f>
        <v>0</v>
      </c>
      <c r="AQ2317" cm="1">
        <f t="array" ref="AQ2317">IF(OR(COUNTIF(Y2317,$AZ$2:$AZ$19)),0,1)</f>
        <v>0</v>
      </c>
      <c r="AR2317" cm="1">
        <f t="array" ref="AR2317">IF(OR(COUNTIF(Z2317,$AZ$2:$AZ$19)),0,1)</f>
        <v>0</v>
      </c>
      <c r="AS2317" cm="1">
        <f t="array" ref="AS2317">IF(OR(COUNTIF(AA2317,$AZ$2:$AZ$19)),0,1)</f>
        <v>0</v>
      </c>
      <c r="AT2317" cm="1">
        <f t="array" ref="AT2317">IF(OR(COUNTIF(AB2317,$AZ$2:$AZ$19)),0,1)</f>
        <v>0</v>
      </c>
      <c r="AU2317" cm="1">
        <f t="array" ref="AU2317">IF(OR(COUNTIF(AC2317,$AZ$2:$AZ$19)),0,1)</f>
        <v>0</v>
      </c>
      <c r="AV2317" cm="1">
        <f t="array" ref="AV2317">IF(OR(COUNTIF(AD2317,$AZ$2:$AZ$19)),0,1)</f>
        <v>0</v>
      </c>
      <c r="AX2317">
        <f t="shared" si="40"/>
        <v>0</v>
      </c>
    </row>
    <row r="2318" spans="1:50" x14ac:dyDescent="0.3">
      <c r="A2318" s="88" t="str" cm="1">
        <f t="array" ref="A2318">IF(AX2318&gt;0,'Licensee Info'!$A$2:$A$2,"#N/A")</f>
        <v>#N/A</v>
      </c>
      <c r="B2318" s="88" t="str">
        <f>'Cover Sheet'!$A$3</f>
        <v>[insert AFS Reporting Period]</v>
      </c>
      <c r="C2318" s="88" t="str">
        <f>'Cover Sheet'!$D$3</f>
        <v>[insert all medical and adult-use license record numbers covered by this AFS]</v>
      </c>
      <c r="D2318" s="88" t="str">
        <f>'Cover Sheet'!$A$6</f>
        <v>[insert name of firm]</v>
      </c>
      <c r="E2318" s="88" t="str">
        <f>'Cover Sheet'!$B$6</f>
        <v>[insert CPA name]</v>
      </c>
      <c r="F2318" s="88" t="str">
        <f>'Cover Sheet'!$B$8</f>
        <v>[insert CPA license number]</v>
      </c>
      <c r="G2318" s="88" t="str">
        <f>'Cover Sheet'!$D$6</f>
        <v>[insert direct email address]</v>
      </c>
      <c r="H2318" s="88" t="str">
        <f>'Cover Sheet'!$D$8</f>
        <v>[insert direct phone number]</v>
      </c>
      <c r="I2318" s="88" t="str">
        <f>'Cover Sheet'!$D$10</f>
        <v>[insert firm mailing address]</v>
      </c>
      <c r="J2318" s="88" t="str">
        <f>'Licensee Info'!$E$2</f>
        <v>Report not attested to correctly</v>
      </c>
      <c r="K2318" s="91" t="s">
        <v>311</v>
      </c>
      <c r="L2318" s="91">
        <v>1</v>
      </c>
      <c r="M2318" s="91">
        <v>3</v>
      </c>
      <c r="N2318" s="91">
        <v>8</v>
      </c>
      <c r="O2318" s="91"/>
      <c r="P2318" s="91" t="s">
        <v>318</v>
      </c>
      <c r="Q2318" s="91" t="s">
        <v>315</v>
      </c>
      <c r="R2318" s="91">
        <v>0</v>
      </c>
      <c r="S2318" s="91">
        <v>0</v>
      </c>
      <c r="T2318" s="91">
        <v>0</v>
      </c>
      <c r="U2318" s="91">
        <v>0</v>
      </c>
      <c r="V2318" s="91">
        <v>0</v>
      </c>
      <c r="W2318" s="91">
        <v>0</v>
      </c>
      <c r="X2318" s="91">
        <v>0</v>
      </c>
      <c r="Y2318" s="91">
        <v>0</v>
      </c>
      <c r="Z2318" s="91">
        <v>0</v>
      </c>
      <c r="AA2318" s="91">
        <v>0</v>
      </c>
      <c r="AB2318" s="91">
        <v>0</v>
      </c>
      <c r="AC2318" s="91">
        <v>0</v>
      </c>
      <c r="AD2318" s="91">
        <v>0</v>
      </c>
      <c r="AE2318" s="91"/>
      <c r="AF2318" s="91"/>
      <c r="AG2318" s="91"/>
      <c r="AH2318" s="91"/>
      <c r="AJ2318" cm="1">
        <f t="array" ref="AJ2318">IF(OR(COUNTIF(R2318,$AZ$2:$AZ$19)),0,1)</f>
        <v>0</v>
      </c>
      <c r="AK2318" cm="1">
        <f t="array" ref="AK2318">IF(OR(COUNTIF(S2318,$AZ$2:$AZ$19)),0,1)</f>
        <v>0</v>
      </c>
      <c r="AL2318" cm="1">
        <f t="array" ref="AL2318">IF(OR(COUNTIF(T2318,$AZ$2:$AZ$19)),0,1)</f>
        <v>0</v>
      </c>
      <c r="AM2318" cm="1">
        <f t="array" ref="AM2318">IF(OR(COUNTIF(U2318,$AZ$2:$AZ$19)),0,1)</f>
        <v>0</v>
      </c>
      <c r="AN2318" cm="1">
        <f t="array" ref="AN2318">IF(OR(COUNTIF(V2318,$AZ$2:$AZ$19)),0,1)</f>
        <v>0</v>
      </c>
      <c r="AO2318" cm="1">
        <f t="array" ref="AO2318">IF(OR(COUNTIF(W2318,$AZ$2:$AZ$19)),0,1)</f>
        <v>0</v>
      </c>
      <c r="AP2318" cm="1">
        <f t="array" ref="AP2318">IF(OR(COUNTIF(X2318,$AZ$2:$AZ$19)),0,1)</f>
        <v>0</v>
      </c>
      <c r="AQ2318" cm="1">
        <f t="array" ref="AQ2318">IF(OR(COUNTIF(Y2318,$AZ$2:$AZ$19)),0,1)</f>
        <v>0</v>
      </c>
      <c r="AR2318" cm="1">
        <f t="array" ref="AR2318">IF(OR(COUNTIF(Z2318,$AZ$2:$AZ$19)),0,1)</f>
        <v>0</v>
      </c>
      <c r="AS2318" cm="1">
        <f t="array" ref="AS2318">IF(OR(COUNTIF(AA2318,$AZ$2:$AZ$19)),0,1)</f>
        <v>0</v>
      </c>
      <c r="AT2318" cm="1">
        <f t="array" ref="AT2318">IF(OR(COUNTIF(AB2318,$AZ$2:$AZ$19)),0,1)</f>
        <v>0</v>
      </c>
      <c r="AU2318" cm="1">
        <f t="array" ref="AU2318">IF(OR(COUNTIF(AC2318,$AZ$2:$AZ$19)),0,1)</f>
        <v>0</v>
      </c>
      <c r="AV2318" cm="1">
        <f t="array" ref="AV2318">IF(OR(COUNTIF(AD2318,$AZ$2:$AZ$19)),0,1)</f>
        <v>0</v>
      </c>
      <c r="AX2318">
        <f t="shared" si="40"/>
        <v>0</v>
      </c>
    </row>
    <row r="2319" spans="1:50" x14ac:dyDescent="0.3">
      <c r="A2319" s="92" t="str" cm="1">
        <f t="array" ref="A2319">IF(AX2319&gt;0,'Licensee Info'!$A$2:$A$2,"#N/A")</f>
        <v>#N/A</v>
      </c>
      <c r="B2319" s="88" t="str">
        <f>'Cover Sheet'!$A$3</f>
        <v>[insert AFS Reporting Period]</v>
      </c>
      <c r="C2319" s="88" t="str">
        <f>'Cover Sheet'!$D$3</f>
        <v>[insert all medical and adult-use license record numbers covered by this AFS]</v>
      </c>
      <c r="D2319" s="88" t="str">
        <f>'Cover Sheet'!$A$6</f>
        <v>[insert name of firm]</v>
      </c>
      <c r="E2319" s="88" t="str">
        <f>'Cover Sheet'!$B$6</f>
        <v>[insert CPA name]</v>
      </c>
      <c r="F2319" s="88" t="str">
        <f>'Cover Sheet'!$B$8</f>
        <v>[insert CPA license number]</v>
      </c>
      <c r="G2319" s="88" t="str">
        <f>'Cover Sheet'!$D$6</f>
        <v>[insert direct email address]</v>
      </c>
      <c r="H2319" s="88" t="str">
        <f>'Cover Sheet'!$D$8</f>
        <v>[insert direct phone number]</v>
      </c>
      <c r="I2319" s="88" t="str">
        <f>'Cover Sheet'!$D$10</f>
        <v>[insert firm mailing address]</v>
      </c>
      <c r="J2319" s="88" t="str">
        <f>'Licensee Info'!$E$2</f>
        <v>Report not attested to correctly</v>
      </c>
      <c r="K2319" t="s">
        <v>311</v>
      </c>
      <c r="L2319">
        <v>1</v>
      </c>
      <c r="M2319">
        <v>3</v>
      </c>
      <c r="N2319">
        <v>9</v>
      </c>
      <c r="P2319" t="s">
        <v>318</v>
      </c>
      <c r="Q2319" t="s">
        <v>315</v>
      </c>
      <c r="R2319">
        <v>0</v>
      </c>
      <c r="S2319">
        <v>0</v>
      </c>
      <c r="T2319">
        <v>0</v>
      </c>
      <c r="U2319">
        <v>0</v>
      </c>
      <c r="V2319">
        <v>0</v>
      </c>
      <c r="W2319">
        <v>0</v>
      </c>
      <c r="X2319">
        <v>0</v>
      </c>
      <c r="Y2319">
        <v>0</v>
      </c>
      <c r="Z2319">
        <v>0</v>
      </c>
      <c r="AA2319">
        <v>0</v>
      </c>
      <c r="AB2319">
        <v>0</v>
      </c>
      <c r="AC2319">
        <v>0</v>
      </c>
      <c r="AD2319">
        <v>0</v>
      </c>
      <c r="AJ2319" cm="1">
        <f t="array" ref="AJ2319">IF(OR(COUNTIF(R2319,$AZ$2:$AZ$19)),0,1)</f>
        <v>0</v>
      </c>
      <c r="AK2319" cm="1">
        <f t="array" ref="AK2319">IF(OR(COUNTIF(S2319,$AZ$2:$AZ$19)),0,1)</f>
        <v>0</v>
      </c>
      <c r="AL2319" cm="1">
        <f t="array" ref="AL2319">IF(OR(COUNTIF(T2319,$AZ$2:$AZ$19)),0,1)</f>
        <v>0</v>
      </c>
      <c r="AM2319" cm="1">
        <f t="array" ref="AM2319">IF(OR(COUNTIF(U2319,$AZ$2:$AZ$19)),0,1)</f>
        <v>0</v>
      </c>
      <c r="AN2319" cm="1">
        <f t="array" ref="AN2319">IF(OR(COUNTIF(V2319,$AZ$2:$AZ$19)),0,1)</f>
        <v>0</v>
      </c>
      <c r="AO2319" cm="1">
        <f t="array" ref="AO2319">IF(OR(COUNTIF(W2319,$AZ$2:$AZ$19)),0,1)</f>
        <v>0</v>
      </c>
      <c r="AP2319" cm="1">
        <f t="array" ref="AP2319">IF(OR(COUNTIF(X2319,$AZ$2:$AZ$19)),0,1)</f>
        <v>0</v>
      </c>
      <c r="AQ2319" cm="1">
        <f t="array" ref="AQ2319">IF(OR(COUNTIF(Y2319,$AZ$2:$AZ$19)),0,1)</f>
        <v>0</v>
      </c>
      <c r="AR2319" cm="1">
        <f t="array" ref="AR2319">IF(OR(COUNTIF(Z2319,$AZ$2:$AZ$19)),0,1)</f>
        <v>0</v>
      </c>
      <c r="AS2319" cm="1">
        <f t="array" ref="AS2319">IF(OR(COUNTIF(AA2319,$AZ$2:$AZ$19)),0,1)</f>
        <v>0</v>
      </c>
      <c r="AT2319" cm="1">
        <f t="array" ref="AT2319">IF(OR(COUNTIF(AB2319,$AZ$2:$AZ$19)),0,1)</f>
        <v>0</v>
      </c>
      <c r="AU2319" cm="1">
        <f t="array" ref="AU2319">IF(OR(COUNTIF(AC2319,$AZ$2:$AZ$19)),0,1)</f>
        <v>0</v>
      </c>
      <c r="AV2319" cm="1">
        <f t="array" ref="AV2319">IF(OR(COUNTIF(AD2319,$AZ$2:$AZ$19)),0,1)</f>
        <v>0</v>
      </c>
      <c r="AX2319">
        <f t="shared" ref="AX2319:AX2382" si="41">SUM(AJ2319:AV2319)</f>
        <v>0</v>
      </c>
    </row>
    <row r="2320" spans="1:50" x14ac:dyDescent="0.3">
      <c r="A2320" s="88" t="str" cm="1">
        <f t="array" ref="A2320">IF(AX2320&gt;0,'Licensee Info'!$A$2:$A$2,"#N/A")</f>
        <v>#N/A</v>
      </c>
      <c r="B2320" s="88" t="str">
        <f>'Cover Sheet'!$A$3</f>
        <v>[insert AFS Reporting Period]</v>
      </c>
      <c r="C2320" s="88" t="str">
        <f>'Cover Sheet'!$D$3</f>
        <v>[insert all medical and adult-use license record numbers covered by this AFS]</v>
      </c>
      <c r="D2320" s="88" t="str">
        <f>'Cover Sheet'!$A$6</f>
        <v>[insert name of firm]</v>
      </c>
      <c r="E2320" s="88" t="str">
        <f>'Cover Sheet'!$B$6</f>
        <v>[insert CPA name]</v>
      </c>
      <c r="F2320" s="88" t="str">
        <f>'Cover Sheet'!$B$8</f>
        <v>[insert CPA license number]</v>
      </c>
      <c r="G2320" s="88" t="str">
        <f>'Cover Sheet'!$D$6</f>
        <v>[insert direct email address]</v>
      </c>
      <c r="H2320" s="88" t="str">
        <f>'Cover Sheet'!$D$8</f>
        <v>[insert direct phone number]</v>
      </c>
      <c r="I2320" s="88" t="str">
        <f>'Cover Sheet'!$D$10</f>
        <v>[insert firm mailing address]</v>
      </c>
      <c r="J2320" s="88" t="str">
        <f>'Licensee Info'!$E$2</f>
        <v>Report not attested to correctly</v>
      </c>
      <c r="K2320" s="91" t="s">
        <v>311</v>
      </c>
      <c r="L2320" s="91">
        <v>1</v>
      </c>
      <c r="M2320" s="91">
        <v>3</v>
      </c>
      <c r="N2320" s="91">
        <v>10</v>
      </c>
      <c r="O2320" s="91"/>
      <c r="P2320" s="91" t="s">
        <v>318</v>
      </c>
      <c r="Q2320" s="91" t="s">
        <v>315</v>
      </c>
      <c r="R2320" s="91">
        <v>0</v>
      </c>
      <c r="S2320" s="91">
        <v>0</v>
      </c>
      <c r="T2320" s="91">
        <v>0</v>
      </c>
      <c r="U2320" s="91">
        <v>0</v>
      </c>
      <c r="V2320" s="91">
        <v>0</v>
      </c>
      <c r="W2320" s="91">
        <v>0</v>
      </c>
      <c r="X2320" s="91">
        <v>0</v>
      </c>
      <c r="Y2320" s="91">
        <v>0</v>
      </c>
      <c r="Z2320" s="91">
        <v>0</v>
      </c>
      <c r="AA2320" s="91">
        <v>0</v>
      </c>
      <c r="AB2320" s="91">
        <v>0</v>
      </c>
      <c r="AC2320" s="91">
        <v>0</v>
      </c>
      <c r="AD2320" s="91">
        <v>0</v>
      </c>
      <c r="AE2320" s="91"/>
      <c r="AF2320" s="91"/>
      <c r="AG2320" s="91"/>
      <c r="AH2320" s="91"/>
      <c r="AJ2320" cm="1">
        <f t="array" ref="AJ2320">IF(OR(COUNTIF(R2320,$AZ$2:$AZ$19)),0,1)</f>
        <v>0</v>
      </c>
      <c r="AK2320" cm="1">
        <f t="array" ref="AK2320">IF(OR(COUNTIF(S2320,$AZ$2:$AZ$19)),0,1)</f>
        <v>0</v>
      </c>
      <c r="AL2320" cm="1">
        <f t="array" ref="AL2320">IF(OR(COUNTIF(T2320,$AZ$2:$AZ$19)),0,1)</f>
        <v>0</v>
      </c>
      <c r="AM2320" cm="1">
        <f t="array" ref="AM2320">IF(OR(COUNTIF(U2320,$AZ$2:$AZ$19)),0,1)</f>
        <v>0</v>
      </c>
      <c r="AN2320" cm="1">
        <f t="array" ref="AN2320">IF(OR(COUNTIF(V2320,$AZ$2:$AZ$19)),0,1)</f>
        <v>0</v>
      </c>
      <c r="AO2320" cm="1">
        <f t="array" ref="AO2320">IF(OR(COUNTIF(W2320,$AZ$2:$AZ$19)),0,1)</f>
        <v>0</v>
      </c>
      <c r="AP2320" cm="1">
        <f t="array" ref="AP2320">IF(OR(COUNTIF(X2320,$AZ$2:$AZ$19)),0,1)</f>
        <v>0</v>
      </c>
      <c r="AQ2320" cm="1">
        <f t="array" ref="AQ2320">IF(OR(COUNTIF(Y2320,$AZ$2:$AZ$19)),0,1)</f>
        <v>0</v>
      </c>
      <c r="AR2320" cm="1">
        <f t="array" ref="AR2320">IF(OR(COUNTIF(Z2320,$AZ$2:$AZ$19)),0,1)</f>
        <v>0</v>
      </c>
      <c r="AS2320" cm="1">
        <f t="array" ref="AS2320">IF(OR(COUNTIF(AA2320,$AZ$2:$AZ$19)),0,1)</f>
        <v>0</v>
      </c>
      <c r="AT2320" cm="1">
        <f t="array" ref="AT2320">IF(OR(COUNTIF(AB2320,$AZ$2:$AZ$19)),0,1)</f>
        <v>0</v>
      </c>
      <c r="AU2320" cm="1">
        <f t="array" ref="AU2320">IF(OR(COUNTIF(AC2320,$AZ$2:$AZ$19)),0,1)</f>
        <v>0</v>
      </c>
      <c r="AV2320" cm="1">
        <f t="array" ref="AV2320">IF(OR(COUNTIF(AD2320,$AZ$2:$AZ$19)),0,1)</f>
        <v>0</v>
      </c>
      <c r="AX2320">
        <f t="shared" si="41"/>
        <v>0</v>
      </c>
    </row>
    <row r="2321" spans="1:50" x14ac:dyDescent="0.3">
      <c r="A2321" s="92" t="str" cm="1">
        <f t="array" ref="A2321">IF(AX2321&gt;0,'Licensee Info'!$A$2:$A$2,"#N/A")</f>
        <v>#N/A</v>
      </c>
      <c r="B2321" s="88" t="str">
        <f>'Cover Sheet'!$A$3</f>
        <v>[insert AFS Reporting Period]</v>
      </c>
      <c r="C2321" s="88" t="str">
        <f>'Cover Sheet'!$D$3</f>
        <v>[insert all medical and adult-use license record numbers covered by this AFS]</v>
      </c>
      <c r="D2321" s="88" t="str">
        <f>'Cover Sheet'!$A$6</f>
        <v>[insert name of firm]</v>
      </c>
      <c r="E2321" s="88" t="str">
        <f>'Cover Sheet'!$B$6</f>
        <v>[insert CPA name]</v>
      </c>
      <c r="F2321" s="88" t="str">
        <f>'Cover Sheet'!$B$8</f>
        <v>[insert CPA license number]</v>
      </c>
      <c r="G2321" s="88" t="str">
        <f>'Cover Sheet'!$D$6</f>
        <v>[insert direct email address]</v>
      </c>
      <c r="H2321" s="88" t="str">
        <f>'Cover Sheet'!$D$8</f>
        <v>[insert direct phone number]</v>
      </c>
      <c r="I2321" s="88" t="str">
        <f>'Cover Sheet'!$D$10</f>
        <v>[insert firm mailing address]</v>
      </c>
      <c r="J2321" s="88" t="str">
        <f>'Licensee Info'!$E$2</f>
        <v>Report not attested to correctly</v>
      </c>
      <c r="K2321" t="s">
        <v>311</v>
      </c>
      <c r="L2321">
        <v>1</v>
      </c>
      <c r="M2321">
        <v>3</v>
      </c>
      <c r="N2321">
        <v>11</v>
      </c>
      <c r="P2321" t="s">
        <v>318</v>
      </c>
      <c r="Q2321" t="s">
        <v>315</v>
      </c>
      <c r="R2321">
        <v>0</v>
      </c>
      <c r="S2321">
        <v>0</v>
      </c>
      <c r="T2321">
        <v>0</v>
      </c>
      <c r="U2321">
        <v>0</v>
      </c>
      <c r="V2321">
        <v>0</v>
      </c>
      <c r="W2321">
        <v>0</v>
      </c>
      <c r="X2321">
        <v>0</v>
      </c>
      <c r="Y2321">
        <v>0</v>
      </c>
      <c r="Z2321">
        <v>0</v>
      </c>
      <c r="AA2321">
        <v>0</v>
      </c>
      <c r="AB2321">
        <v>0</v>
      </c>
      <c r="AC2321">
        <v>0</v>
      </c>
      <c r="AD2321">
        <v>0</v>
      </c>
      <c r="AJ2321" cm="1">
        <f t="array" ref="AJ2321">IF(OR(COUNTIF(R2321,$AZ$2:$AZ$19)),0,1)</f>
        <v>0</v>
      </c>
      <c r="AK2321" cm="1">
        <f t="array" ref="AK2321">IF(OR(COUNTIF(S2321,$AZ$2:$AZ$19)),0,1)</f>
        <v>0</v>
      </c>
      <c r="AL2321" cm="1">
        <f t="array" ref="AL2321">IF(OR(COUNTIF(T2321,$AZ$2:$AZ$19)),0,1)</f>
        <v>0</v>
      </c>
      <c r="AM2321" cm="1">
        <f t="array" ref="AM2321">IF(OR(COUNTIF(U2321,$AZ$2:$AZ$19)),0,1)</f>
        <v>0</v>
      </c>
      <c r="AN2321" cm="1">
        <f t="array" ref="AN2321">IF(OR(COUNTIF(V2321,$AZ$2:$AZ$19)),0,1)</f>
        <v>0</v>
      </c>
      <c r="AO2321" cm="1">
        <f t="array" ref="AO2321">IF(OR(COUNTIF(W2321,$AZ$2:$AZ$19)),0,1)</f>
        <v>0</v>
      </c>
      <c r="AP2321" cm="1">
        <f t="array" ref="AP2321">IF(OR(COUNTIF(X2321,$AZ$2:$AZ$19)),0,1)</f>
        <v>0</v>
      </c>
      <c r="AQ2321" cm="1">
        <f t="array" ref="AQ2321">IF(OR(COUNTIF(Y2321,$AZ$2:$AZ$19)),0,1)</f>
        <v>0</v>
      </c>
      <c r="AR2321" cm="1">
        <f t="array" ref="AR2321">IF(OR(COUNTIF(Z2321,$AZ$2:$AZ$19)),0,1)</f>
        <v>0</v>
      </c>
      <c r="AS2321" cm="1">
        <f t="array" ref="AS2321">IF(OR(COUNTIF(AA2321,$AZ$2:$AZ$19)),0,1)</f>
        <v>0</v>
      </c>
      <c r="AT2321" cm="1">
        <f t="array" ref="AT2321">IF(OR(COUNTIF(AB2321,$AZ$2:$AZ$19)),0,1)</f>
        <v>0</v>
      </c>
      <c r="AU2321" cm="1">
        <f t="array" ref="AU2321">IF(OR(COUNTIF(AC2321,$AZ$2:$AZ$19)),0,1)</f>
        <v>0</v>
      </c>
      <c r="AV2321" cm="1">
        <f t="array" ref="AV2321">IF(OR(COUNTIF(AD2321,$AZ$2:$AZ$19)),0,1)</f>
        <v>0</v>
      </c>
      <c r="AX2321">
        <f t="shared" si="41"/>
        <v>0</v>
      </c>
    </row>
    <row r="2322" spans="1:50" x14ac:dyDescent="0.3">
      <c r="A2322" s="88" t="str" cm="1">
        <f t="array" ref="A2322">IF(AX2322&gt;0,'Licensee Info'!$A$2:$A$2,"#N/A")</f>
        <v>#N/A</v>
      </c>
      <c r="B2322" s="88" t="str">
        <f>'Cover Sheet'!$A$3</f>
        <v>[insert AFS Reporting Period]</v>
      </c>
      <c r="C2322" s="88" t="str">
        <f>'Cover Sheet'!$D$3</f>
        <v>[insert all medical and adult-use license record numbers covered by this AFS]</v>
      </c>
      <c r="D2322" s="88" t="str">
        <f>'Cover Sheet'!$A$6</f>
        <v>[insert name of firm]</v>
      </c>
      <c r="E2322" s="88" t="str">
        <f>'Cover Sheet'!$B$6</f>
        <v>[insert CPA name]</v>
      </c>
      <c r="F2322" s="88" t="str">
        <f>'Cover Sheet'!$B$8</f>
        <v>[insert CPA license number]</v>
      </c>
      <c r="G2322" s="88" t="str">
        <f>'Cover Sheet'!$D$6</f>
        <v>[insert direct email address]</v>
      </c>
      <c r="H2322" s="88" t="str">
        <f>'Cover Sheet'!$D$8</f>
        <v>[insert direct phone number]</v>
      </c>
      <c r="I2322" s="88" t="str">
        <f>'Cover Sheet'!$D$10</f>
        <v>[insert firm mailing address]</v>
      </c>
      <c r="J2322" s="88" t="str">
        <f>'Licensee Info'!$E$2</f>
        <v>Report not attested to correctly</v>
      </c>
      <c r="K2322" s="91" t="s">
        <v>311</v>
      </c>
      <c r="L2322" s="91">
        <v>1</v>
      </c>
      <c r="M2322" s="91">
        <v>3</v>
      </c>
      <c r="N2322" s="91">
        <v>12</v>
      </c>
      <c r="O2322" s="91"/>
      <c r="P2322" s="91" t="s">
        <v>318</v>
      </c>
      <c r="Q2322" s="91" t="s">
        <v>315</v>
      </c>
      <c r="R2322" s="91">
        <v>0</v>
      </c>
      <c r="S2322" s="91">
        <v>0</v>
      </c>
      <c r="T2322" s="91">
        <v>0</v>
      </c>
      <c r="U2322" s="91">
        <v>0</v>
      </c>
      <c r="V2322" s="91">
        <v>0</v>
      </c>
      <c r="W2322" s="91">
        <v>0</v>
      </c>
      <c r="X2322" s="91">
        <v>0</v>
      </c>
      <c r="Y2322" s="91">
        <v>0</v>
      </c>
      <c r="Z2322" s="91">
        <v>0</v>
      </c>
      <c r="AA2322" s="91">
        <v>0</v>
      </c>
      <c r="AB2322" s="91">
        <v>0</v>
      </c>
      <c r="AC2322" s="91">
        <v>0</v>
      </c>
      <c r="AD2322" s="91">
        <v>0</v>
      </c>
      <c r="AE2322" s="91"/>
      <c r="AF2322" s="91"/>
      <c r="AG2322" s="91"/>
      <c r="AH2322" s="91"/>
      <c r="AJ2322" cm="1">
        <f t="array" ref="AJ2322">IF(OR(COUNTIF(R2322,$AZ$2:$AZ$19)),0,1)</f>
        <v>0</v>
      </c>
      <c r="AK2322" cm="1">
        <f t="array" ref="AK2322">IF(OR(COUNTIF(S2322,$AZ$2:$AZ$19)),0,1)</f>
        <v>0</v>
      </c>
      <c r="AL2322" cm="1">
        <f t="array" ref="AL2322">IF(OR(COUNTIF(T2322,$AZ$2:$AZ$19)),0,1)</f>
        <v>0</v>
      </c>
      <c r="AM2322" cm="1">
        <f t="array" ref="AM2322">IF(OR(COUNTIF(U2322,$AZ$2:$AZ$19)),0,1)</f>
        <v>0</v>
      </c>
      <c r="AN2322" cm="1">
        <f t="array" ref="AN2322">IF(OR(COUNTIF(V2322,$AZ$2:$AZ$19)),0,1)</f>
        <v>0</v>
      </c>
      <c r="AO2322" cm="1">
        <f t="array" ref="AO2322">IF(OR(COUNTIF(W2322,$AZ$2:$AZ$19)),0,1)</f>
        <v>0</v>
      </c>
      <c r="AP2322" cm="1">
        <f t="array" ref="AP2322">IF(OR(COUNTIF(X2322,$AZ$2:$AZ$19)),0,1)</f>
        <v>0</v>
      </c>
      <c r="AQ2322" cm="1">
        <f t="array" ref="AQ2322">IF(OR(COUNTIF(Y2322,$AZ$2:$AZ$19)),0,1)</f>
        <v>0</v>
      </c>
      <c r="AR2322" cm="1">
        <f t="array" ref="AR2322">IF(OR(COUNTIF(Z2322,$AZ$2:$AZ$19)),0,1)</f>
        <v>0</v>
      </c>
      <c r="AS2322" cm="1">
        <f t="array" ref="AS2322">IF(OR(COUNTIF(AA2322,$AZ$2:$AZ$19)),0,1)</f>
        <v>0</v>
      </c>
      <c r="AT2322" cm="1">
        <f t="array" ref="AT2322">IF(OR(COUNTIF(AB2322,$AZ$2:$AZ$19)),0,1)</f>
        <v>0</v>
      </c>
      <c r="AU2322" cm="1">
        <f t="array" ref="AU2322">IF(OR(COUNTIF(AC2322,$AZ$2:$AZ$19)),0,1)</f>
        <v>0</v>
      </c>
      <c r="AV2322" cm="1">
        <f t="array" ref="AV2322">IF(OR(COUNTIF(AD2322,$AZ$2:$AZ$19)),0,1)</f>
        <v>0</v>
      </c>
      <c r="AX2322">
        <f t="shared" si="41"/>
        <v>0</v>
      </c>
    </row>
    <row r="2323" spans="1:50" x14ac:dyDescent="0.3">
      <c r="A2323" s="92" t="str" cm="1">
        <f t="array" ref="A2323">IF(AX2323&gt;0,'Licensee Info'!$A$2:$A$2,"#N/A")</f>
        <v>#N/A</v>
      </c>
      <c r="B2323" s="88" t="str">
        <f>'Cover Sheet'!$A$3</f>
        <v>[insert AFS Reporting Period]</v>
      </c>
      <c r="C2323" s="88" t="str">
        <f>'Cover Sheet'!$D$3</f>
        <v>[insert all medical and adult-use license record numbers covered by this AFS]</v>
      </c>
      <c r="D2323" s="88" t="str">
        <f>'Cover Sheet'!$A$6</f>
        <v>[insert name of firm]</v>
      </c>
      <c r="E2323" s="88" t="str">
        <f>'Cover Sheet'!$B$6</f>
        <v>[insert CPA name]</v>
      </c>
      <c r="F2323" s="88" t="str">
        <f>'Cover Sheet'!$B$8</f>
        <v>[insert CPA license number]</v>
      </c>
      <c r="G2323" s="88" t="str">
        <f>'Cover Sheet'!$D$6</f>
        <v>[insert direct email address]</v>
      </c>
      <c r="H2323" s="88" t="str">
        <f>'Cover Sheet'!$D$8</f>
        <v>[insert direct phone number]</v>
      </c>
      <c r="I2323" s="88" t="str">
        <f>'Cover Sheet'!$D$10</f>
        <v>[insert firm mailing address]</v>
      </c>
      <c r="J2323" s="88" t="str">
        <f>'Licensee Info'!$E$2</f>
        <v>Report not attested to correctly</v>
      </c>
      <c r="K2323" t="s">
        <v>311</v>
      </c>
      <c r="L2323">
        <v>1</v>
      </c>
      <c r="M2323">
        <v>3</v>
      </c>
      <c r="N2323">
        <v>13</v>
      </c>
      <c r="P2323" t="s">
        <v>318</v>
      </c>
      <c r="Q2323" t="s">
        <v>315</v>
      </c>
      <c r="R2323">
        <v>0</v>
      </c>
      <c r="S2323">
        <v>0</v>
      </c>
      <c r="T2323">
        <v>0</v>
      </c>
      <c r="U2323">
        <v>0</v>
      </c>
      <c r="V2323">
        <v>0</v>
      </c>
      <c r="W2323">
        <v>0</v>
      </c>
      <c r="X2323">
        <v>0</v>
      </c>
      <c r="Y2323">
        <v>0</v>
      </c>
      <c r="Z2323">
        <v>0</v>
      </c>
      <c r="AA2323">
        <v>0</v>
      </c>
      <c r="AB2323">
        <v>0</v>
      </c>
      <c r="AC2323">
        <v>0</v>
      </c>
      <c r="AD2323">
        <v>0</v>
      </c>
      <c r="AJ2323" cm="1">
        <f t="array" ref="AJ2323">IF(OR(COUNTIF(R2323,$AZ$2:$AZ$19)),0,1)</f>
        <v>0</v>
      </c>
      <c r="AK2323" cm="1">
        <f t="array" ref="AK2323">IF(OR(COUNTIF(S2323,$AZ$2:$AZ$19)),0,1)</f>
        <v>0</v>
      </c>
      <c r="AL2323" cm="1">
        <f t="array" ref="AL2323">IF(OR(COUNTIF(T2323,$AZ$2:$AZ$19)),0,1)</f>
        <v>0</v>
      </c>
      <c r="AM2323" cm="1">
        <f t="array" ref="AM2323">IF(OR(COUNTIF(U2323,$AZ$2:$AZ$19)),0,1)</f>
        <v>0</v>
      </c>
      <c r="AN2323" cm="1">
        <f t="array" ref="AN2323">IF(OR(COUNTIF(V2323,$AZ$2:$AZ$19)),0,1)</f>
        <v>0</v>
      </c>
      <c r="AO2323" cm="1">
        <f t="array" ref="AO2323">IF(OR(COUNTIF(W2323,$AZ$2:$AZ$19)),0,1)</f>
        <v>0</v>
      </c>
      <c r="AP2323" cm="1">
        <f t="array" ref="AP2323">IF(OR(COUNTIF(X2323,$AZ$2:$AZ$19)),0,1)</f>
        <v>0</v>
      </c>
      <c r="AQ2323" cm="1">
        <f t="array" ref="AQ2323">IF(OR(COUNTIF(Y2323,$AZ$2:$AZ$19)),0,1)</f>
        <v>0</v>
      </c>
      <c r="AR2323" cm="1">
        <f t="array" ref="AR2323">IF(OR(COUNTIF(Z2323,$AZ$2:$AZ$19)),0,1)</f>
        <v>0</v>
      </c>
      <c r="AS2323" cm="1">
        <f t="array" ref="AS2323">IF(OR(COUNTIF(AA2323,$AZ$2:$AZ$19)),0,1)</f>
        <v>0</v>
      </c>
      <c r="AT2323" cm="1">
        <f t="array" ref="AT2323">IF(OR(COUNTIF(AB2323,$AZ$2:$AZ$19)),0,1)</f>
        <v>0</v>
      </c>
      <c r="AU2323" cm="1">
        <f t="array" ref="AU2323">IF(OR(COUNTIF(AC2323,$AZ$2:$AZ$19)),0,1)</f>
        <v>0</v>
      </c>
      <c r="AV2323" cm="1">
        <f t="array" ref="AV2323">IF(OR(COUNTIF(AD2323,$AZ$2:$AZ$19)),0,1)</f>
        <v>0</v>
      </c>
      <c r="AX2323">
        <f t="shared" si="41"/>
        <v>0</v>
      </c>
    </row>
    <row r="2324" spans="1:50" x14ac:dyDescent="0.3">
      <c r="A2324" s="88" t="str" cm="1">
        <f t="array" ref="A2324">IF(AX2324&gt;0,'Licensee Info'!$A$2:$A$2,"#N/A")</f>
        <v>#N/A</v>
      </c>
      <c r="B2324" s="88" t="str">
        <f>'Cover Sheet'!$A$3</f>
        <v>[insert AFS Reporting Period]</v>
      </c>
      <c r="C2324" s="88" t="str">
        <f>'Cover Sheet'!$D$3</f>
        <v>[insert all medical and adult-use license record numbers covered by this AFS]</v>
      </c>
      <c r="D2324" s="88" t="str">
        <f>'Cover Sheet'!$A$6</f>
        <v>[insert name of firm]</v>
      </c>
      <c r="E2324" s="88" t="str">
        <f>'Cover Sheet'!$B$6</f>
        <v>[insert CPA name]</v>
      </c>
      <c r="F2324" s="88" t="str">
        <f>'Cover Sheet'!$B$8</f>
        <v>[insert CPA license number]</v>
      </c>
      <c r="G2324" s="88" t="str">
        <f>'Cover Sheet'!$D$6</f>
        <v>[insert direct email address]</v>
      </c>
      <c r="H2324" s="88" t="str">
        <f>'Cover Sheet'!$D$8</f>
        <v>[insert direct phone number]</v>
      </c>
      <c r="I2324" s="88" t="str">
        <f>'Cover Sheet'!$D$10</f>
        <v>[insert firm mailing address]</v>
      </c>
      <c r="J2324" s="88" t="str">
        <f>'Licensee Info'!$E$2</f>
        <v>Report not attested to correctly</v>
      </c>
      <c r="K2324" s="91" t="s">
        <v>311</v>
      </c>
      <c r="L2324" s="91">
        <v>1</v>
      </c>
      <c r="M2324" s="91">
        <v>3</v>
      </c>
      <c r="N2324" s="91">
        <v>14</v>
      </c>
      <c r="O2324" s="91"/>
      <c r="P2324" s="91" t="s">
        <v>318</v>
      </c>
      <c r="Q2324" s="91" t="s">
        <v>315</v>
      </c>
      <c r="R2324" s="91">
        <v>0</v>
      </c>
      <c r="S2324" s="91">
        <v>0</v>
      </c>
      <c r="T2324" s="91">
        <v>0</v>
      </c>
      <c r="U2324" s="91">
        <v>0</v>
      </c>
      <c r="V2324" s="91">
        <v>0</v>
      </c>
      <c r="W2324" s="91">
        <v>0</v>
      </c>
      <c r="X2324" s="91">
        <v>0</v>
      </c>
      <c r="Y2324" s="91">
        <v>0</v>
      </c>
      <c r="Z2324" s="91">
        <v>0</v>
      </c>
      <c r="AA2324" s="91">
        <v>0</v>
      </c>
      <c r="AB2324" s="91">
        <v>0</v>
      </c>
      <c r="AC2324" s="91">
        <v>0</v>
      </c>
      <c r="AD2324" s="91">
        <v>0</v>
      </c>
      <c r="AE2324" s="91"/>
      <c r="AF2324" s="91"/>
      <c r="AG2324" s="91"/>
      <c r="AH2324" s="91"/>
      <c r="AJ2324" cm="1">
        <f t="array" ref="AJ2324">IF(OR(COUNTIF(R2324,$AZ$2:$AZ$19)),0,1)</f>
        <v>0</v>
      </c>
      <c r="AK2324" cm="1">
        <f t="array" ref="AK2324">IF(OR(COUNTIF(S2324,$AZ$2:$AZ$19)),0,1)</f>
        <v>0</v>
      </c>
      <c r="AL2324" cm="1">
        <f t="array" ref="AL2324">IF(OR(COUNTIF(T2324,$AZ$2:$AZ$19)),0,1)</f>
        <v>0</v>
      </c>
      <c r="AM2324" cm="1">
        <f t="array" ref="AM2324">IF(OR(COUNTIF(U2324,$AZ$2:$AZ$19)),0,1)</f>
        <v>0</v>
      </c>
      <c r="AN2324" cm="1">
        <f t="array" ref="AN2324">IF(OR(COUNTIF(V2324,$AZ$2:$AZ$19)),0,1)</f>
        <v>0</v>
      </c>
      <c r="AO2324" cm="1">
        <f t="array" ref="AO2324">IF(OR(COUNTIF(W2324,$AZ$2:$AZ$19)),0,1)</f>
        <v>0</v>
      </c>
      <c r="AP2324" cm="1">
        <f t="array" ref="AP2324">IF(OR(COUNTIF(X2324,$AZ$2:$AZ$19)),0,1)</f>
        <v>0</v>
      </c>
      <c r="AQ2324" cm="1">
        <f t="array" ref="AQ2324">IF(OR(COUNTIF(Y2324,$AZ$2:$AZ$19)),0,1)</f>
        <v>0</v>
      </c>
      <c r="AR2324" cm="1">
        <f t="array" ref="AR2324">IF(OR(COUNTIF(Z2324,$AZ$2:$AZ$19)),0,1)</f>
        <v>0</v>
      </c>
      <c r="AS2324" cm="1">
        <f t="array" ref="AS2324">IF(OR(COUNTIF(AA2324,$AZ$2:$AZ$19)),0,1)</f>
        <v>0</v>
      </c>
      <c r="AT2324" cm="1">
        <f t="array" ref="AT2324">IF(OR(COUNTIF(AB2324,$AZ$2:$AZ$19)),0,1)</f>
        <v>0</v>
      </c>
      <c r="AU2324" cm="1">
        <f t="array" ref="AU2324">IF(OR(COUNTIF(AC2324,$AZ$2:$AZ$19)),0,1)</f>
        <v>0</v>
      </c>
      <c r="AV2324" cm="1">
        <f t="array" ref="AV2324">IF(OR(COUNTIF(AD2324,$AZ$2:$AZ$19)),0,1)</f>
        <v>0</v>
      </c>
      <c r="AX2324">
        <f t="shared" si="41"/>
        <v>0</v>
      </c>
    </row>
    <row r="2325" spans="1:50" x14ac:dyDescent="0.3">
      <c r="A2325" s="92" t="str" cm="1">
        <f t="array" ref="A2325">IF(AX2325&gt;0,'Licensee Info'!$A$2:$A$2,"#N/A")</f>
        <v>#N/A</v>
      </c>
      <c r="B2325" s="88" t="str">
        <f>'Cover Sheet'!$A$3</f>
        <v>[insert AFS Reporting Period]</v>
      </c>
      <c r="C2325" s="88" t="str">
        <f>'Cover Sheet'!$D$3</f>
        <v>[insert all medical and adult-use license record numbers covered by this AFS]</v>
      </c>
      <c r="D2325" s="88" t="str">
        <f>'Cover Sheet'!$A$6</f>
        <v>[insert name of firm]</v>
      </c>
      <c r="E2325" s="88" t="str">
        <f>'Cover Sheet'!$B$6</f>
        <v>[insert CPA name]</v>
      </c>
      <c r="F2325" s="88" t="str">
        <f>'Cover Sheet'!$B$8</f>
        <v>[insert CPA license number]</v>
      </c>
      <c r="G2325" s="88" t="str">
        <f>'Cover Sheet'!$D$6</f>
        <v>[insert direct email address]</v>
      </c>
      <c r="H2325" s="88" t="str">
        <f>'Cover Sheet'!$D$8</f>
        <v>[insert direct phone number]</v>
      </c>
      <c r="I2325" s="88" t="str">
        <f>'Cover Sheet'!$D$10</f>
        <v>[insert firm mailing address]</v>
      </c>
      <c r="J2325" s="88" t="str">
        <f>'Licensee Info'!$E$2</f>
        <v>Report not attested to correctly</v>
      </c>
      <c r="K2325" t="s">
        <v>311</v>
      </c>
      <c r="L2325">
        <v>1</v>
      </c>
      <c r="M2325">
        <v>3</v>
      </c>
      <c r="N2325">
        <v>15</v>
      </c>
      <c r="P2325" t="s">
        <v>318</v>
      </c>
      <c r="Q2325" t="s">
        <v>315</v>
      </c>
      <c r="R2325">
        <v>0</v>
      </c>
      <c r="S2325">
        <v>0</v>
      </c>
      <c r="T2325">
        <v>0</v>
      </c>
      <c r="U2325">
        <v>0</v>
      </c>
      <c r="V2325">
        <v>0</v>
      </c>
      <c r="W2325">
        <v>0</v>
      </c>
      <c r="X2325">
        <v>0</v>
      </c>
      <c r="Y2325">
        <v>0</v>
      </c>
      <c r="Z2325">
        <v>0</v>
      </c>
      <c r="AA2325">
        <v>0</v>
      </c>
      <c r="AB2325">
        <v>0</v>
      </c>
      <c r="AC2325">
        <v>0</v>
      </c>
      <c r="AD2325">
        <v>0</v>
      </c>
      <c r="AJ2325" cm="1">
        <f t="array" ref="AJ2325">IF(OR(COUNTIF(R2325,$AZ$2:$AZ$19)),0,1)</f>
        <v>0</v>
      </c>
      <c r="AK2325" cm="1">
        <f t="array" ref="AK2325">IF(OR(COUNTIF(S2325,$AZ$2:$AZ$19)),0,1)</f>
        <v>0</v>
      </c>
      <c r="AL2325" cm="1">
        <f t="array" ref="AL2325">IF(OR(COUNTIF(T2325,$AZ$2:$AZ$19)),0,1)</f>
        <v>0</v>
      </c>
      <c r="AM2325" cm="1">
        <f t="array" ref="AM2325">IF(OR(COUNTIF(U2325,$AZ$2:$AZ$19)),0,1)</f>
        <v>0</v>
      </c>
      <c r="AN2325" cm="1">
        <f t="array" ref="AN2325">IF(OR(COUNTIF(V2325,$AZ$2:$AZ$19)),0,1)</f>
        <v>0</v>
      </c>
      <c r="AO2325" cm="1">
        <f t="array" ref="AO2325">IF(OR(COUNTIF(W2325,$AZ$2:$AZ$19)),0,1)</f>
        <v>0</v>
      </c>
      <c r="AP2325" cm="1">
        <f t="array" ref="AP2325">IF(OR(COUNTIF(X2325,$AZ$2:$AZ$19)),0,1)</f>
        <v>0</v>
      </c>
      <c r="AQ2325" cm="1">
        <f t="array" ref="AQ2325">IF(OR(COUNTIF(Y2325,$AZ$2:$AZ$19)),0,1)</f>
        <v>0</v>
      </c>
      <c r="AR2325" cm="1">
        <f t="array" ref="AR2325">IF(OR(COUNTIF(Z2325,$AZ$2:$AZ$19)),0,1)</f>
        <v>0</v>
      </c>
      <c r="AS2325" cm="1">
        <f t="array" ref="AS2325">IF(OR(COUNTIF(AA2325,$AZ$2:$AZ$19)),0,1)</f>
        <v>0</v>
      </c>
      <c r="AT2325" cm="1">
        <f t="array" ref="AT2325">IF(OR(COUNTIF(AB2325,$AZ$2:$AZ$19)),0,1)</f>
        <v>0</v>
      </c>
      <c r="AU2325" cm="1">
        <f t="array" ref="AU2325">IF(OR(COUNTIF(AC2325,$AZ$2:$AZ$19)),0,1)</f>
        <v>0</v>
      </c>
      <c r="AV2325" cm="1">
        <f t="array" ref="AV2325">IF(OR(COUNTIF(AD2325,$AZ$2:$AZ$19)),0,1)</f>
        <v>0</v>
      </c>
      <c r="AX2325">
        <f t="shared" si="41"/>
        <v>0</v>
      </c>
    </row>
    <row r="2326" spans="1:50" x14ac:dyDescent="0.3">
      <c r="A2326" s="88" t="str" cm="1">
        <f t="array" ref="A2326">IF(AX2326&gt;0,'Licensee Info'!$A$2:$A$2,"#N/A")</f>
        <v>#N/A</v>
      </c>
      <c r="B2326" s="88" t="str">
        <f>'Cover Sheet'!$A$3</f>
        <v>[insert AFS Reporting Period]</v>
      </c>
      <c r="C2326" s="88" t="str">
        <f>'Cover Sheet'!$D$3</f>
        <v>[insert all medical and adult-use license record numbers covered by this AFS]</v>
      </c>
      <c r="D2326" s="88" t="str">
        <f>'Cover Sheet'!$A$6</f>
        <v>[insert name of firm]</v>
      </c>
      <c r="E2326" s="88" t="str">
        <f>'Cover Sheet'!$B$6</f>
        <v>[insert CPA name]</v>
      </c>
      <c r="F2326" s="88" t="str">
        <f>'Cover Sheet'!$B$8</f>
        <v>[insert CPA license number]</v>
      </c>
      <c r="G2326" s="88" t="str">
        <f>'Cover Sheet'!$D$6</f>
        <v>[insert direct email address]</v>
      </c>
      <c r="H2326" s="88" t="str">
        <f>'Cover Sheet'!$D$8</f>
        <v>[insert direct phone number]</v>
      </c>
      <c r="I2326" s="88" t="str">
        <f>'Cover Sheet'!$D$10</f>
        <v>[insert firm mailing address]</v>
      </c>
      <c r="J2326" s="88" t="str">
        <f>'Licensee Info'!$E$2</f>
        <v>Report not attested to correctly</v>
      </c>
      <c r="K2326" s="91" t="s">
        <v>311</v>
      </c>
      <c r="L2326" s="91">
        <v>1</v>
      </c>
      <c r="M2326" s="91">
        <v>3</v>
      </c>
      <c r="N2326" s="91">
        <v>16</v>
      </c>
      <c r="O2326" s="91"/>
      <c r="P2326" s="91" t="s">
        <v>318</v>
      </c>
      <c r="Q2326" s="91" t="s">
        <v>315</v>
      </c>
      <c r="R2326" s="91">
        <v>0</v>
      </c>
      <c r="S2326" s="91">
        <v>0</v>
      </c>
      <c r="T2326" s="91">
        <v>0</v>
      </c>
      <c r="U2326" s="91">
        <v>0</v>
      </c>
      <c r="V2326" s="91">
        <v>0</v>
      </c>
      <c r="W2326" s="91">
        <v>0</v>
      </c>
      <c r="X2326" s="91">
        <v>0</v>
      </c>
      <c r="Y2326" s="91">
        <v>0</v>
      </c>
      <c r="Z2326" s="91">
        <v>0</v>
      </c>
      <c r="AA2326" s="91">
        <v>0</v>
      </c>
      <c r="AB2326" s="91">
        <v>0</v>
      </c>
      <c r="AC2326" s="91">
        <v>0</v>
      </c>
      <c r="AD2326" s="91">
        <v>0</v>
      </c>
      <c r="AE2326" s="91"/>
      <c r="AF2326" s="91"/>
      <c r="AG2326" s="91"/>
      <c r="AH2326" s="91"/>
      <c r="AJ2326" cm="1">
        <f t="array" ref="AJ2326">IF(OR(COUNTIF(R2326,$AZ$2:$AZ$19)),0,1)</f>
        <v>0</v>
      </c>
      <c r="AK2326" cm="1">
        <f t="array" ref="AK2326">IF(OR(COUNTIF(S2326,$AZ$2:$AZ$19)),0,1)</f>
        <v>0</v>
      </c>
      <c r="AL2326" cm="1">
        <f t="array" ref="AL2326">IF(OR(COUNTIF(T2326,$AZ$2:$AZ$19)),0,1)</f>
        <v>0</v>
      </c>
      <c r="AM2326" cm="1">
        <f t="array" ref="AM2326">IF(OR(COUNTIF(U2326,$AZ$2:$AZ$19)),0,1)</f>
        <v>0</v>
      </c>
      <c r="AN2326" cm="1">
        <f t="array" ref="AN2326">IF(OR(COUNTIF(V2326,$AZ$2:$AZ$19)),0,1)</f>
        <v>0</v>
      </c>
      <c r="AO2326" cm="1">
        <f t="array" ref="AO2326">IF(OR(COUNTIF(W2326,$AZ$2:$AZ$19)),0,1)</f>
        <v>0</v>
      </c>
      <c r="AP2326" cm="1">
        <f t="array" ref="AP2326">IF(OR(COUNTIF(X2326,$AZ$2:$AZ$19)),0,1)</f>
        <v>0</v>
      </c>
      <c r="AQ2326" cm="1">
        <f t="array" ref="AQ2326">IF(OR(COUNTIF(Y2326,$AZ$2:$AZ$19)),0,1)</f>
        <v>0</v>
      </c>
      <c r="AR2326" cm="1">
        <f t="array" ref="AR2326">IF(OR(COUNTIF(Z2326,$AZ$2:$AZ$19)),0,1)</f>
        <v>0</v>
      </c>
      <c r="AS2326" cm="1">
        <f t="array" ref="AS2326">IF(OR(COUNTIF(AA2326,$AZ$2:$AZ$19)),0,1)</f>
        <v>0</v>
      </c>
      <c r="AT2326" cm="1">
        <f t="array" ref="AT2326">IF(OR(COUNTIF(AB2326,$AZ$2:$AZ$19)),0,1)</f>
        <v>0</v>
      </c>
      <c r="AU2326" cm="1">
        <f t="array" ref="AU2326">IF(OR(COUNTIF(AC2326,$AZ$2:$AZ$19)),0,1)</f>
        <v>0</v>
      </c>
      <c r="AV2326" cm="1">
        <f t="array" ref="AV2326">IF(OR(COUNTIF(AD2326,$AZ$2:$AZ$19)),0,1)</f>
        <v>0</v>
      </c>
      <c r="AX2326">
        <f t="shared" si="41"/>
        <v>0</v>
      </c>
    </row>
    <row r="2327" spans="1:50" x14ac:dyDescent="0.3">
      <c r="A2327" s="92" t="str" cm="1">
        <f t="array" ref="A2327">IF(AX2327&gt;0,'Licensee Info'!$A$2:$A$2,"#N/A")</f>
        <v>#N/A</v>
      </c>
      <c r="B2327" s="88" t="str">
        <f>'Cover Sheet'!$A$3</f>
        <v>[insert AFS Reporting Period]</v>
      </c>
      <c r="C2327" s="88" t="str">
        <f>'Cover Sheet'!$D$3</f>
        <v>[insert all medical and adult-use license record numbers covered by this AFS]</v>
      </c>
      <c r="D2327" s="88" t="str">
        <f>'Cover Sheet'!$A$6</f>
        <v>[insert name of firm]</v>
      </c>
      <c r="E2327" s="88" t="str">
        <f>'Cover Sheet'!$B$6</f>
        <v>[insert CPA name]</v>
      </c>
      <c r="F2327" s="88" t="str">
        <f>'Cover Sheet'!$B$8</f>
        <v>[insert CPA license number]</v>
      </c>
      <c r="G2327" s="88" t="str">
        <f>'Cover Sheet'!$D$6</f>
        <v>[insert direct email address]</v>
      </c>
      <c r="H2327" s="88" t="str">
        <f>'Cover Sheet'!$D$8</f>
        <v>[insert direct phone number]</v>
      </c>
      <c r="I2327" s="88" t="str">
        <f>'Cover Sheet'!$D$10</f>
        <v>[insert firm mailing address]</v>
      </c>
      <c r="J2327" s="88" t="str">
        <f>'Licensee Info'!$E$2</f>
        <v>Report not attested to correctly</v>
      </c>
      <c r="K2327" t="s">
        <v>311</v>
      </c>
      <c r="L2327">
        <v>1</v>
      </c>
      <c r="M2327">
        <v>3</v>
      </c>
      <c r="N2327">
        <v>17</v>
      </c>
      <c r="P2327" t="s">
        <v>318</v>
      </c>
      <c r="Q2327" t="s">
        <v>315</v>
      </c>
      <c r="R2327">
        <v>0</v>
      </c>
      <c r="S2327">
        <v>0</v>
      </c>
      <c r="T2327">
        <v>0</v>
      </c>
      <c r="U2327">
        <v>0</v>
      </c>
      <c r="V2327">
        <v>0</v>
      </c>
      <c r="W2327">
        <v>0</v>
      </c>
      <c r="X2327">
        <v>0</v>
      </c>
      <c r="Y2327">
        <v>0</v>
      </c>
      <c r="Z2327">
        <v>0</v>
      </c>
      <c r="AA2327">
        <v>0</v>
      </c>
      <c r="AB2327">
        <v>0</v>
      </c>
      <c r="AC2327">
        <v>0</v>
      </c>
      <c r="AD2327">
        <v>0</v>
      </c>
      <c r="AJ2327" cm="1">
        <f t="array" ref="AJ2327">IF(OR(COUNTIF(R2327,$AZ$2:$AZ$19)),0,1)</f>
        <v>0</v>
      </c>
      <c r="AK2327" cm="1">
        <f t="array" ref="AK2327">IF(OR(COUNTIF(S2327,$AZ$2:$AZ$19)),0,1)</f>
        <v>0</v>
      </c>
      <c r="AL2327" cm="1">
        <f t="array" ref="AL2327">IF(OR(COUNTIF(T2327,$AZ$2:$AZ$19)),0,1)</f>
        <v>0</v>
      </c>
      <c r="AM2327" cm="1">
        <f t="array" ref="AM2327">IF(OR(COUNTIF(U2327,$AZ$2:$AZ$19)),0,1)</f>
        <v>0</v>
      </c>
      <c r="AN2327" cm="1">
        <f t="array" ref="AN2327">IF(OR(COUNTIF(V2327,$AZ$2:$AZ$19)),0,1)</f>
        <v>0</v>
      </c>
      <c r="AO2327" cm="1">
        <f t="array" ref="AO2327">IF(OR(COUNTIF(W2327,$AZ$2:$AZ$19)),0,1)</f>
        <v>0</v>
      </c>
      <c r="AP2327" cm="1">
        <f t="array" ref="AP2327">IF(OR(COUNTIF(X2327,$AZ$2:$AZ$19)),0,1)</f>
        <v>0</v>
      </c>
      <c r="AQ2327" cm="1">
        <f t="array" ref="AQ2327">IF(OR(COUNTIF(Y2327,$AZ$2:$AZ$19)),0,1)</f>
        <v>0</v>
      </c>
      <c r="AR2327" cm="1">
        <f t="array" ref="AR2327">IF(OR(COUNTIF(Z2327,$AZ$2:$AZ$19)),0,1)</f>
        <v>0</v>
      </c>
      <c r="AS2327" cm="1">
        <f t="array" ref="AS2327">IF(OR(COUNTIF(AA2327,$AZ$2:$AZ$19)),0,1)</f>
        <v>0</v>
      </c>
      <c r="AT2327" cm="1">
        <f t="array" ref="AT2327">IF(OR(COUNTIF(AB2327,$AZ$2:$AZ$19)),0,1)</f>
        <v>0</v>
      </c>
      <c r="AU2327" cm="1">
        <f t="array" ref="AU2327">IF(OR(COUNTIF(AC2327,$AZ$2:$AZ$19)),0,1)</f>
        <v>0</v>
      </c>
      <c r="AV2327" cm="1">
        <f t="array" ref="AV2327">IF(OR(COUNTIF(AD2327,$AZ$2:$AZ$19)),0,1)</f>
        <v>0</v>
      </c>
      <c r="AX2327">
        <f t="shared" si="41"/>
        <v>0</v>
      </c>
    </row>
    <row r="2328" spans="1:50" x14ac:dyDescent="0.3">
      <c r="A2328" s="88" t="str" cm="1">
        <f t="array" ref="A2328">IF(AX2328&gt;0,'Licensee Info'!$A$2:$A$2,"#N/A")</f>
        <v>#N/A</v>
      </c>
      <c r="B2328" s="88" t="str">
        <f>'Cover Sheet'!$A$3</f>
        <v>[insert AFS Reporting Period]</v>
      </c>
      <c r="C2328" s="88" t="str">
        <f>'Cover Sheet'!$D$3</f>
        <v>[insert all medical and adult-use license record numbers covered by this AFS]</v>
      </c>
      <c r="D2328" s="88" t="str">
        <f>'Cover Sheet'!$A$6</f>
        <v>[insert name of firm]</v>
      </c>
      <c r="E2328" s="88" t="str">
        <f>'Cover Sheet'!$B$6</f>
        <v>[insert CPA name]</v>
      </c>
      <c r="F2328" s="88" t="str">
        <f>'Cover Sheet'!$B$8</f>
        <v>[insert CPA license number]</v>
      </c>
      <c r="G2328" s="88" t="str">
        <f>'Cover Sheet'!$D$6</f>
        <v>[insert direct email address]</v>
      </c>
      <c r="H2328" s="88" t="str">
        <f>'Cover Sheet'!$D$8</f>
        <v>[insert direct phone number]</v>
      </c>
      <c r="I2328" s="88" t="str">
        <f>'Cover Sheet'!$D$10</f>
        <v>[insert firm mailing address]</v>
      </c>
      <c r="J2328" s="88" t="str">
        <f>'Licensee Info'!$E$2</f>
        <v>Report not attested to correctly</v>
      </c>
      <c r="K2328" s="91" t="s">
        <v>311</v>
      </c>
      <c r="L2328" s="91">
        <v>1</v>
      </c>
      <c r="M2328" s="91">
        <v>3</v>
      </c>
      <c r="N2328" s="91">
        <v>18</v>
      </c>
      <c r="O2328" s="91"/>
      <c r="P2328" s="91" t="s">
        <v>318</v>
      </c>
      <c r="Q2328" s="91" t="s">
        <v>315</v>
      </c>
      <c r="R2328" s="91">
        <v>0</v>
      </c>
      <c r="S2328" s="91">
        <v>0</v>
      </c>
      <c r="T2328" s="91">
        <v>0</v>
      </c>
      <c r="U2328" s="91">
        <v>0</v>
      </c>
      <c r="V2328" s="91">
        <v>0</v>
      </c>
      <c r="W2328" s="91">
        <v>0</v>
      </c>
      <c r="X2328" s="91">
        <v>0</v>
      </c>
      <c r="Y2328" s="91">
        <v>0</v>
      </c>
      <c r="Z2328" s="91">
        <v>0</v>
      </c>
      <c r="AA2328" s="91">
        <v>0</v>
      </c>
      <c r="AB2328" s="91">
        <v>0</v>
      </c>
      <c r="AC2328" s="91">
        <v>0</v>
      </c>
      <c r="AD2328" s="91">
        <v>0</v>
      </c>
      <c r="AE2328" s="91"/>
      <c r="AF2328" s="91"/>
      <c r="AG2328" s="91"/>
      <c r="AH2328" s="91"/>
      <c r="AJ2328" cm="1">
        <f t="array" ref="AJ2328">IF(OR(COUNTIF(R2328,$AZ$2:$AZ$19)),0,1)</f>
        <v>0</v>
      </c>
      <c r="AK2328" cm="1">
        <f t="array" ref="AK2328">IF(OR(COUNTIF(S2328,$AZ$2:$AZ$19)),0,1)</f>
        <v>0</v>
      </c>
      <c r="AL2328" cm="1">
        <f t="array" ref="AL2328">IF(OR(COUNTIF(T2328,$AZ$2:$AZ$19)),0,1)</f>
        <v>0</v>
      </c>
      <c r="AM2328" cm="1">
        <f t="array" ref="AM2328">IF(OR(COUNTIF(U2328,$AZ$2:$AZ$19)),0,1)</f>
        <v>0</v>
      </c>
      <c r="AN2328" cm="1">
        <f t="array" ref="AN2328">IF(OR(COUNTIF(V2328,$AZ$2:$AZ$19)),0,1)</f>
        <v>0</v>
      </c>
      <c r="AO2328" cm="1">
        <f t="array" ref="AO2328">IF(OR(COUNTIF(W2328,$AZ$2:$AZ$19)),0,1)</f>
        <v>0</v>
      </c>
      <c r="AP2328" cm="1">
        <f t="array" ref="AP2328">IF(OR(COUNTIF(X2328,$AZ$2:$AZ$19)),0,1)</f>
        <v>0</v>
      </c>
      <c r="AQ2328" cm="1">
        <f t="array" ref="AQ2328">IF(OR(COUNTIF(Y2328,$AZ$2:$AZ$19)),0,1)</f>
        <v>0</v>
      </c>
      <c r="AR2328" cm="1">
        <f t="array" ref="AR2328">IF(OR(COUNTIF(Z2328,$AZ$2:$AZ$19)),0,1)</f>
        <v>0</v>
      </c>
      <c r="AS2328" cm="1">
        <f t="array" ref="AS2328">IF(OR(COUNTIF(AA2328,$AZ$2:$AZ$19)),0,1)</f>
        <v>0</v>
      </c>
      <c r="AT2328" cm="1">
        <f t="array" ref="AT2328">IF(OR(COUNTIF(AB2328,$AZ$2:$AZ$19)),0,1)</f>
        <v>0</v>
      </c>
      <c r="AU2328" cm="1">
        <f t="array" ref="AU2328">IF(OR(COUNTIF(AC2328,$AZ$2:$AZ$19)),0,1)</f>
        <v>0</v>
      </c>
      <c r="AV2328" cm="1">
        <f t="array" ref="AV2328">IF(OR(COUNTIF(AD2328,$AZ$2:$AZ$19)),0,1)</f>
        <v>0</v>
      </c>
      <c r="AX2328">
        <f t="shared" si="41"/>
        <v>0</v>
      </c>
    </row>
    <row r="2329" spans="1:50" x14ac:dyDescent="0.3">
      <c r="A2329" s="92" t="str" cm="1">
        <f t="array" ref="A2329">IF(AX2329&gt;0,'Licensee Info'!$A$2:$A$2,"#N/A")</f>
        <v>#N/A</v>
      </c>
      <c r="B2329" s="88" t="str">
        <f>'Cover Sheet'!$A$3</f>
        <v>[insert AFS Reporting Period]</v>
      </c>
      <c r="C2329" s="88" t="str">
        <f>'Cover Sheet'!$D$3</f>
        <v>[insert all medical and adult-use license record numbers covered by this AFS]</v>
      </c>
      <c r="D2329" s="88" t="str">
        <f>'Cover Sheet'!$A$6</f>
        <v>[insert name of firm]</v>
      </c>
      <c r="E2329" s="88" t="str">
        <f>'Cover Sheet'!$B$6</f>
        <v>[insert CPA name]</v>
      </c>
      <c r="F2329" s="88" t="str">
        <f>'Cover Sheet'!$B$8</f>
        <v>[insert CPA license number]</v>
      </c>
      <c r="G2329" s="88" t="str">
        <f>'Cover Sheet'!$D$6</f>
        <v>[insert direct email address]</v>
      </c>
      <c r="H2329" s="88" t="str">
        <f>'Cover Sheet'!$D$8</f>
        <v>[insert direct phone number]</v>
      </c>
      <c r="I2329" s="88" t="str">
        <f>'Cover Sheet'!$D$10</f>
        <v>[insert firm mailing address]</v>
      </c>
      <c r="J2329" s="88" t="str">
        <f>'Licensee Info'!$E$2</f>
        <v>Report not attested to correctly</v>
      </c>
      <c r="K2329" t="s">
        <v>311</v>
      </c>
      <c r="L2329">
        <v>1</v>
      </c>
      <c r="M2329">
        <v>3</v>
      </c>
      <c r="N2329">
        <v>19</v>
      </c>
      <c r="P2329" t="s">
        <v>318</v>
      </c>
      <c r="Q2329" t="s">
        <v>315</v>
      </c>
      <c r="R2329">
        <v>0</v>
      </c>
      <c r="S2329">
        <v>0</v>
      </c>
      <c r="T2329">
        <v>0</v>
      </c>
      <c r="U2329">
        <v>0</v>
      </c>
      <c r="V2329">
        <v>0</v>
      </c>
      <c r="W2329">
        <v>0</v>
      </c>
      <c r="X2329">
        <v>0</v>
      </c>
      <c r="Y2329">
        <v>0</v>
      </c>
      <c r="Z2329">
        <v>0</v>
      </c>
      <c r="AA2329">
        <v>0</v>
      </c>
      <c r="AB2329">
        <v>0</v>
      </c>
      <c r="AC2329">
        <v>0</v>
      </c>
      <c r="AD2329">
        <v>0</v>
      </c>
      <c r="AJ2329" cm="1">
        <f t="array" ref="AJ2329">IF(OR(COUNTIF(R2329,$AZ$2:$AZ$19)),0,1)</f>
        <v>0</v>
      </c>
      <c r="AK2329" cm="1">
        <f t="array" ref="AK2329">IF(OR(COUNTIF(S2329,$AZ$2:$AZ$19)),0,1)</f>
        <v>0</v>
      </c>
      <c r="AL2329" cm="1">
        <f t="array" ref="AL2329">IF(OR(COUNTIF(T2329,$AZ$2:$AZ$19)),0,1)</f>
        <v>0</v>
      </c>
      <c r="AM2329" cm="1">
        <f t="array" ref="AM2329">IF(OR(COUNTIF(U2329,$AZ$2:$AZ$19)),0,1)</f>
        <v>0</v>
      </c>
      <c r="AN2329" cm="1">
        <f t="array" ref="AN2329">IF(OR(COUNTIF(V2329,$AZ$2:$AZ$19)),0,1)</f>
        <v>0</v>
      </c>
      <c r="AO2329" cm="1">
        <f t="array" ref="AO2329">IF(OR(COUNTIF(W2329,$AZ$2:$AZ$19)),0,1)</f>
        <v>0</v>
      </c>
      <c r="AP2329" cm="1">
        <f t="array" ref="AP2329">IF(OR(COUNTIF(X2329,$AZ$2:$AZ$19)),0,1)</f>
        <v>0</v>
      </c>
      <c r="AQ2329" cm="1">
        <f t="array" ref="AQ2329">IF(OR(COUNTIF(Y2329,$AZ$2:$AZ$19)),0,1)</f>
        <v>0</v>
      </c>
      <c r="AR2329" cm="1">
        <f t="array" ref="AR2329">IF(OR(COUNTIF(Z2329,$AZ$2:$AZ$19)),0,1)</f>
        <v>0</v>
      </c>
      <c r="AS2329" cm="1">
        <f t="array" ref="AS2329">IF(OR(COUNTIF(AA2329,$AZ$2:$AZ$19)),0,1)</f>
        <v>0</v>
      </c>
      <c r="AT2329" cm="1">
        <f t="array" ref="AT2329">IF(OR(COUNTIF(AB2329,$AZ$2:$AZ$19)),0,1)</f>
        <v>0</v>
      </c>
      <c r="AU2329" cm="1">
        <f t="array" ref="AU2329">IF(OR(COUNTIF(AC2329,$AZ$2:$AZ$19)),0,1)</f>
        <v>0</v>
      </c>
      <c r="AV2329" cm="1">
        <f t="array" ref="AV2329">IF(OR(COUNTIF(AD2329,$AZ$2:$AZ$19)),0,1)</f>
        <v>0</v>
      </c>
      <c r="AX2329">
        <f t="shared" si="41"/>
        <v>0</v>
      </c>
    </row>
    <row r="2330" spans="1:50" x14ac:dyDescent="0.3">
      <c r="A2330" s="88" t="str" cm="1">
        <f t="array" ref="A2330">IF(AX2330&gt;0,'Licensee Info'!$A$2:$A$2,"#N/A")</f>
        <v>#N/A</v>
      </c>
      <c r="B2330" s="88" t="str">
        <f>'Cover Sheet'!$A$3</f>
        <v>[insert AFS Reporting Period]</v>
      </c>
      <c r="C2330" s="88" t="str">
        <f>'Cover Sheet'!$D$3</f>
        <v>[insert all medical and adult-use license record numbers covered by this AFS]</v>
      </c>
      <c r="D2330" s="88" t="str">
        <f>'Cover Sheet'!$A$6</f>
        <v>[insert name of firm]</v>
      </c>
      <c r="E2330" s="88" t="str">
        <f>'Cover Sheet'!$B$6</f>
        <v>[insert CPA name]</v>
      </c>
      <c r="F2330" s="88" t="str">
        <f>'Cover Sheet'!$B$8</f>
        <v>[insert CPA license number]</v>
      </c>
      <c r="G2330" s="88" t="str">
        <f>'Cover Sheet'!$D$6</f>
        <v>[insert direct email address]</v>
      </c>
      <c r="H2330" s="88" t="str">
        <f>'Cover Sheet'!$D$8</f>
        <v>[insert direct phone number]</v>
      </c>
      <c r="I2330" s="88" t="str">
        <f>'Cover Sheet'!$D$10</f>
        <v>[insert firm mailing address]</v>
      </c>
      <c r="J2330" s="88" t="str">
        <f>'Licensee Info'!$E$2</f>
        <v>Report not attested to correctly</v>
      </c>
      <c r="K2330" s="91" t="s">
        <v>311</v>
      </c>
      <c r="L2330" s="91">
        <v>1</v>
      </c>
      <c r="M2330" s="91">
        <v>3</v>
      </c>
      <c r="N2330" s="91">
        <v>20</v>
      </c>
      <c r="O2330" s="91"/>
      <c r="P2330" s="91" t="s">
        <v>318</v>
      </c>
      <c r="Q2330" s="91" t="s">
        <v>315</v>
      </c>
      <c r="R2330" s="91">
        <v>0</v>
      </c>
      <c r="S2330" s="91">
        <v>0</v>
      </c>
      <c r="T2330" s="91">
        <v>0</v>
      </c>
      <c r="U2330" s="91">
        <v>0</v>
      </c>
      <c r="V2330" s="91">
        <v>0</v>
      </c>
      <c r="W2330" s="91">
        <v>0</v>
      </c>
      <c r="X2330" s="91">
        <v>0</v>
      </c>
      <c r="Y2330" s="91">
        <v>0</v>
      </c>
      <c r="Z2330" s="91">
        <v>0</v>
      </c>
      <c r="AA2330" s="91">
        <v>0</v>
      </c>
      <c r="AB2330" s="91">
        <v>0</v>
      </c>
      <c r="AC2330" s="91">
        <v>0</v>
      </c>
      <c r="AD2330" s="91">
        <v>0</v>
      </c>
      <c r="AE2330" s="91"/>
      <c r="AF2330" s="91"/>
      <c r="AG2330" s="91"/>
      <c r="AH2330" s="91"/>
      <c r="AJ2330" cm="1">
        <f t="array" ref="AJ2330">IF(OR(COUNTIF(R2330,$AZ$2:$AZ$19)),0,1)</f>
        <v>0</v>
      </c>
      <c r="AK2330" cm="1">
        <f t="array" ref="AK2330">IF(OR(COUNTIF(S2330,$AZ$2:$AZ$19)),0,1)</f>
        <v>0</v>
      </c>
      <c r="AL2330" cm="1">
        <f t="array" ref="AL2330">IF(OR(COUNTIF(T2330,$AZ$2:$AZ$19)),0,1)</f>
        <v>0</v>
      </c>
      <c r="AM2330" cm="1">
        <f t="array" ref="AM2330">IF(OR(COUNTIF(U2330,$AZ$2:$AZ$19)),0,1)</f>
        <v>0</v>
      </c>
      <c r="AN2330" cm="1">
        <f t="array" ref="AN2330">IF(OR(COUNTIF(V2330,$AZ$2:$AZ$19)),0,1)</f>
        <v>0</v>
      </c>
      <c r="AO2330" cm="1">
        <f t="array" ref="AO2330">IF(OR(COUNTIF(W2330,$AZ$2:$AZ$19)),0,1)</f>
        <v>0</v>
      </c>
      <c r="AP2330" cm="1">
        <f t="array" ref="AP2330">IF(OR(COUNTIF(X2330,$AZ$2:$AZ$19)),0,1)</f>
        <v>0</v>
      </c>
      <c r="AQ2330" cm="1">
        <f t="array" ref="AQ2330">IF(OR(COUNTIF(Y2330,$AZ$2:$AZ$19)),0,1)</f>
        <v>0</v>
      </c>
      <c r="AR2330" cm="1">
        <f t="array" ref="AR2330">IF(OR(COUNTIF(Z2330,$AZ$2:$AZ$19)),0,1)</f>
        <v>0</v>
      </c>
      <c r="AS2330" cm="1">
        <f t="array" ref="AS2330">IF(OR(COUNTIF(AA2330,$AZ$2:$AZ$19)),0,1)</f>
        <v>0</v>
      </c>
      <c r="AT2330" cm="1">
        <f t="array" ref="AT2330">IF(OR(COUNTIF(AB2330,$AZ$2:$AZ$19)),0,1)</f>
        <v>0</v>
      </c>
      <c r="AU2330" cm="1">
        <f t="array" ref="AU2330">IF(OR(COUNTIF(AC2330,$AZ$2:$AZ$19)),0,1)</f>
        <v>0</v>
      </c>
      <c r="AV2330" cm="1">
        <f t="array" ref="AV2330">IF(OR(COUNTIF(AD2330,$AZ$2:$AZ$19)),0,1)</f>
        <v>0</v>
      </c>
      <c r="AX2330">
        <f t="shared" si="41"/>
        <v>0</v>
      </c>
    </row>
    <row r="2331" spans="1:50" x14ac:dyDescent="0.3">
      <c r="A2331" s="92" t="str" cm="1">
        <f t="array" ref="A2331">IF(AX2331&gt;0,'Licensee Info'!$A$2:$A$2,"#N/A")</f>
        <v>#N/A</v>
      </c>
      <c r="B2331" s="88" t="str">
        <f>'Cover Sheet'!$A$3</f>
        <v>[insert AFS Reporting Period]</v>
      </c>
      <c r="C2331" s="88" t="str">
        <f>'Cover Sheet'!$D$3</f>
        <v>[insert all medical and adult-use license record numbers covered by this AFS]</v>
      </c>
      <c r="D2331" s="88" t="str">
        <f>'Cover Sheet'!$A$6</f>
        <v>[insert name of firm]</v>
      </c>
      <c r="E2331" s="88" t="str">
        <f>'Cover Sheet'!$B$6</f>
        <v>[insert CPA name]</v>
      </c>
      <c r="F2331" s="88" t="str">
        <f>'Cover Sheet'!$B$8</f>
        <v>[insert CPA license number]</v>
      </c>
      <c r="G2331" s="88" t="str">
        <f>'Cover Sheet'!$D$6</f>
        <v>[insert direct email address]</v>
      </c>
      <c r="H2331" s="88" t="str">
        <f>'Cover Sheet'!$D$8</f>
        <v>[insert direct phone number]</v>
      </c>
      <c r="I2331" s="88" t="str">
        <f>'Cover Sheet'!$D$10</f>
        <v>[insert firm mailing address]</v>
      </c>
      <c r="J2331" s="88" t="str">
        <f>'Licensee Info'!$E$2</f>
        <v>Report not attested to correctly</v>
      </c>
      <c r="K2331" t="s">
        <v>311</v>
      </c>
      <c r="L2331">
        <v>1</v>
      </c>
      <c r="M2331">
        <v>3</v>
      </c>
      <c r="N2331">
        <v>21</v>
      </c>
      <c r="P2331" t="s">
        <v>318</v>
      </c>
      <c r="Q2331" t="s">
        <v>315</v>
      </c>
      <c r="R2331" t="str">
        <v>Total</v>
      </c>
      <c r="S2331">
        <v>0</v>
      </c>
      <c r="T2331">
        <v>0</v>
      </c>
      <c r="U2331">
        <v>0</v>
      </c>
      <c r="V2331">
        <v>0</v>
      </c>
      <c r="W2331">
        <v>0</v>
      </c>
      <c r="X2331">
        <v>0</v>
      </c>
      <c r="Y2331">
        <v>0</v>
      </c>
      <c r="Z2331">
        <v>0</v>
      </c>
      <c r="AA2331">
        <v>0</v>
      </c>
      <c r="AB2331">
        <v>0</v>
      </c>
      <c r="AC2331">
        <v>0</v>
      </c>
      <c r="AD2331">
        <v>0</v>
      </c>
      <c r="AJ2331" cm="1">
        <f t="array" ref="AJ2331">IF(OR(COUNTIF(R2331,$AZ$2:$AZ$19)),0,1)</f>
        <v>0</v>
      </c>
      <c r="AK2331" cm="1">
        <f t="array" ref="AK2331">IF(OR(COUNTIF(S2331,$AZ$2:$AZ$19)),0,1)</f>
        <v>0</v>
      </c>
      <c r="AL2331" cm="1">
        <f t="array" ref="AL2331">IF(OR(COUNTIF(T2331,$AZ$2:$AZ$19)),0,1)</f>
        <v>0</v>
      </c>
      <c r="AM2331" cm="1">
        <f t="array" ref="AM2331">IF(OR(COUNTIF(U2331,$AZ$2:$AZ$19)),0,1)</f>
        <v>0</v>
      </c>
      <c r="AN2331" cm="1">
        <f t="array" ref="AN2331">IF(OR(COUNTIF(V2331,$AZ$2:$AZ$19)),0,1)</f>
        <v>0</v>
      </c>
      <c r="AO2331" cm="1">
        <f t="array" ref="AO2331">IF(OR(COUNTIF(W2331,$AZ$2:$AZ$19)),0,1)</f>
        <v>0</v>
      </c>
      <c r="AP2331" cm="1">
        <f t="array" ref="AP2331">IF(OR(COUNTIF(X2331,$AZ$2:$AZ$19)),0,1)</f>
        <v>0</v>
      </c>
      <c r="AQ2331" cm="1">
        <f t="array" ref="AQ2331">IF(OR(COUNTIF(Y2331,$AZ$2:$AZ$19)),0,1)</f>
        <v>0</v>
      </c>
      <c r="AR2331" cm="1">
        <f t="array" ref="AR2331">IF(OR(COUNTIF(Z2331,$AZ$2:$AZ$19)),0,1)</f>
        <v>0</v>
      </c>
      <c r="AS2331" cm="1">
        <f t="array" ref="AS2331">IF(OR(COUNTIF(AA2331,$AZ$2:$AZ$19)),0,1)</f>
        <v>0</v>
      </c>
      <c r="AT2331" cm="1">
        <f t="array" ref="AT2331">IF(OR(COUNTIF(AB2331,$AZ$2:$AZ$19)),0,1)</f>
        <v>0</v>
      </c>
      <c r="AU2331" cm="1">
        <f t="array" ref="AU2331">IF(OR(COUNTIF(AC2331,$AZ$2:$AZ$19)),0,1)</f>
        <v>0</v>
      </c>
      <c r="AV2331" cm="1">
        <f t="array" ref="AV2331">IF(OR(COUNTIF(AD2331,$AZ$2:$AZ$19)),0,1)</f>
        <v>0</v>
      </c>
      <c r="AX2331">
        <f t="shared" si="41"/>
        <v>0</v>
      </c>
    </row>
    <row r="2332" spans="1:50" x14ac:dyDescent="0.3">
      <c r="A2332" s="88" t="str" cm="1">
        <f t="array" ref="A2332">IF(AX2332&gt;0,'Licensee Info'!$A$2:$A$2,"#N/A")</f>
        <v>#N/A</v>
      </c>
      <c r="B2332" s="88" t="str">
        <f>'Cover Sheet'!$A$3</f>
        <v>[insert AFS Reporting Period]</v>
      </c>
      <c r="C2332" s="88" t="str">
        <f>'Cover Sheet'!$D$3</f>
        <v>[insert all medical and adult-use license record numbers covered by this AFS]</v>
      </c>
      <c r="D2332" s="88" t="str">
        <f>'Cover Sheet'!$A$6</f>
        <v>[insert name of firm]</v>
      </c>
      <c r="E2332" s="88" t="str">
        <f>'Cover Sheet'!$B$6</f>
        <v>[insert CPA name]</v>
      </c>
      <c r="F2332" s="88" t="str">
        <f>'Cover Sheet'!$B$8</f>
        <v>[insert CPA license number]</v>
      </c>
      <c r="G2332" s="88" t="str">
        <f>'Cover Sheet'!$D$6</f>
        <v>[insert direct email address]</v>
      </c>
      <c r="H2332" s="88" t="str">
        <f>'Cover Sheet'!$D$8</f>
        <v>[insert direct phone number]</v>
      </c>
      <c r="I2332" s="88" t="str">
        <f>'Cover Sheet'!$D$10</f>
        <v>[insert firm mailing address]</v>
      </c>
      <c r="J2332" s="88" t="str">
        <f>'Licensee Info'!$E$2</f>
        <v>Report not attested to correctly</v>
      </c>
      <c r="K2332" s="91" t="s">
        <v>311</v>
      </c>
      <c r="L2332" s="91">
        <v>1</v>
      </c>
      <c r="M2332" s="91">
        <v>3</v>
      </c>
      <c r="N2332" s="91">
        <v>22</v>
      </c>
      <c r="O2332" s="91"/>
      <c r="P2332" s="91" t="s">
        <v>318</v>
      </c>
      <c r="Q2332" s="91" t="s">
        <v>315</v>
      </c>
      <c r="R2332" s="91">
        <v>0</v>
      </c>
      <c r="S2332" s="91">
        <v>0</v>
      </c>
      <c r="T2332" s="91">
        <v>0</v>
      </c>
      <c r="U2332" s="91">
        <v>0</v>
      </c>
      <c r="V2332" s="91">
        <v>0</v>
      </c>
      <c r="W2332" s="91">
        <v>0</v>
      </c>
      <c r="X2332" s="91">
        <v>0</v>
      </c>
      <c r="Y2332" s="91">
        <v>0</v>
      </c>
      <c r="Z2332" s="91">
        <v>0</v>
      </c>
      <c r="AA2332" s="91">
        <v>0</v>
      </c>
      <c r="AB2332" s="91">
        <v>0</v>
      </c>
      <c r="AC2332" s="91">
        <v>0</v>
      </c>
      <c r="AD2332" s="91">
        <v>0</v>
      </c>
      <c r="AE2332" s="91"/>
      <c r="AF2332" s="91"/>
      <c r="AG2332" s="91"/>
      <c r="AH2332" s="91"/>
      <c r="AJ2332" cm="1">
        <f t="array" ref="AJ2332">IF(OR(COUNTIF(R2332,$AZ$2:$AZ$19)),0,1)</f>
        <v>0</v>
      </c>
      <c r="AK2332" cm="1">
        <f t="array" ref="AK2332">IF(OR(COUNTIF(S2332,$AZ$2:$AZ$19)),0,1)</f>
        <v>0</v>
      </c>
      <c r="AL2332" cm="1">
        <f t="array" ref="AL2332">IF(OR(COUNTIF(T2332,$AZ$2:$AZ$19)),0,1)</f>
        <v>0</v>
      </c>
      <c r="AM2332" cm="1">
        <f t="array" ref="AM2332">IF(OR(COUNTIF(U2332,$AZ$2:$AZ$19)),0,1)</f>
        <v>0</v>
      </c>
      <c r="AN2332" cm="1">
        <f t="array" ref="AN2332">IF(OR(COUNTIF(V2332,$AZ$2:$AZ$19)),0,1)</f>
        <v>0</v>
      </c>
      <c r="AO2332" cm="1">
        <f t="array" ref="AO2332">IF(OR(COUNTIF(W2332,$AZ$2:$AZ$19)),0,1)</f>
        <v>0</v>
      </c>
      <c r="AP2332" cm="1">
        <f t="array" ref="AP2332">IF(OR(COUNTIF(X2332,$AZ$2:$AZ$19)),0,1)</f>
        <v>0</v>
      </c>
      <c r="AQ2332" cm="1">
        <f t="array" ref="AQ2332">IF(OR(COUNTIF(Y2332,$AZ$2:$AZ$19)),0,1)</f>
        <v>0</v>
      </c>
      <c r="AR2332" cm="1">
        <f t="array" ref="AR2332">IF(OR(COUNTIF(Z2332,$AZ$2:$AZ$19)),0,1)</f>
        <v>0</v>
      </c>
      <c r="AS2332" cm="1">
        <f t="array" ref="AS2332">IF(OR(COUNTIF(AA2332,$AZ$2:$AZ$19)),0,1)</f>
        <v>0</v>
      </c>
      <c r="AT2332" cm="1">
        <f t="array" ref="AT2332">IF(OR(COUNTIF(AB2332,$AZ$2:$AZ$19)),0,1)</f>
        <v>0</v>
      </c>
      <c r="AU2332" cm="1">
        <f t="array" ref="AU2332">IF(OR(COUNTIF(AC2332,$AZ$2:$AZ$19)),0,1)</f>
        <v>0</v>
      </c>
      <c r="AV2332" cm="1">
        <f t="array" ref="AV2332">IF(OR(COUNTIF(AD2332,$AZ$2:$AZ$19)),0,1)</f>
        <v>0</v>
      </c>
      <c r="AX2332">
        <f t="shared" si="41"/>
        <v>0</v>
      </c>
    </row>
    <row r="2333" spans="1:50" x14ac:dyDescent="0.3">
      <c r="A2333" s="92" t="str" cm="1">
        <f t="array" ref="A2333">IF(AX2333&gt;0,'Licensee Info'!$A$2:$A$2,"#N/A")</f>
        <v>#N/A</v>
      </c>
      <c r="B2333" s="88" t="str">
        <f>'Cover Sheet'!$A$3</f>
        <v>[insert AFS Reporting Period]</v>
      </c>
      <c r="C2333" s="88" t="str">
        <f>'Cover Sheet'!$D$3</f>
        <v>[insert all medical and adult-use license record numbers covered by this AFS]</v>
      </c>
      <c r="D2333" s="88" t="str">
        <f>'Cover Sheet'!$A$6</f>
        <v>[insert name of firm]</v>
      </c>
      <c r="E2333" s="88" t="str">
        <f>'Cover Sheet'!$B$6</f>
        <v>[insert CPA name]</v>
      </c>
      <c r="F2333" s="88" t="str">
        <f>'Cover Sheet'!$B$8</f>
        <v>[insert CPA license number]</v>
      </c>
      <c r="G2333" s="88" t="str">
        <f>'Cover Sheet'!$D$6</f>
        <v>[insert direct email address]</v>
      </c>
      <c r="H2333" s="88" t="str">
        <f>'Cover Sheet'!$D$8</f>
        <v>[insert direct phone number]</v>
      </c>
      <c r="I2333" s="88" t="str">
        <f>'Cover Sheet'!$D$10</f>
        <v>[insert firm mailing address]</v>
      </c>
      <c r="J2333" s="88" t="str">
        <f>'Licensee Info'!$E$2</f>
        <v>Report not attested to correctly</v>
      </c>
      <c r="K2333" t="s">
        <v>311</v>
      </c>
      <c r="L2333">
        <v>1</v>
      </c>
      <c r="M2333">
        <v>3</v>
      </c>
      <c r="N2333">
        <v>23</v>
      </c>
      <c r="P2333" t="s">
        <v>318</v>
      </c>
      <c r="Q2333" t="s">
        <v>315</v>
      </c>
      <c r="R2333">
        <v>0</v>
      </c>
      <c r="S2333">
        <v>0</v>
      </c>
      <c r="T2333">
        <v>0</v>
      </c>
      <c r="U2333">
        <v>0</v>
      </c>
      <c r="V2333">
        <v>0</v>
      </c>
      <c r="W2333">
        <v>0</v>
      </c>
      <c r="X2333">
        <v>0</v>
      </c>
      <c r="Y2333">
        <v>0</v>
      </c>
      <c r="Z2333">
        <v>0</v>
      </c>
      <c r="AA2333">
        <v>0</v>
      </c>
      <c r="AB2333">
        <v>0</v>
      </c>
      <c r="AC2333">
        <v>0</v>
      </c>
      <c r="AD2333">
        <v>0</v>
      </c>
      <c r="AJ2333" cm="1">
        <f t="array" ref="AJ2333">IF(OR(COUNTIF(R2333,$AZ$2:$AZ$19)),0,1)</f>
        <v>0</v>
      </c>
      <c r="AK2333" cm="1">
        <f t="array" ref="AK2333">IF(OR(COUNTIF(S2333,$AZ$2:$AZ$19)),0,1)</f>
        <v>0</v>
      </c>
      <c r="AL2333" cm="1">
        <f t="array" ref="AL2333">IF(OR(COUNTIF(T2333,$AZ$2:$AZ$19)),0,1)</f>
        <v>0</v>
      </c>
      <c r="AM2333" cm="1">
        <f t="array" ref="AM2333">IF(OR(COUNTIF(U2333,$AZ$2:$AZ$19)),0,1)</f>
        <v>0</v>
      </c>
      <c r="AN2333" cm="1">
        <f t="array" ref="AN2333">IF(OR(COUNTIF(V2333,$AZ$2:$AZ$19)),0,1)</f>
        <v>0</v>
      </c>
      <c r="AO2333" cm="1">
        <f t="array" ref="AO2333">IF(OR(COUNTIF(W2333,$AZ$2:$AZ$19)),0,1)</f>
        <v>0</v>
      </c>
      <c r="AP2333" cm="1">
        <f t="array" ref="AP2333">IF(OR(COUNTIF(X2333,$AZ$2:$AZ$19)),0,1)</f>
        <v>0</v>
      </c>
      <c r="AQ2333" cm="1">
        <f t="array" ref="AQ2333">IF(OR(COUNTIF(Y2333,$AZ$2:$AZ$19)),0,1)</f>
        <v>0</v>
      </c>
      <c r="AR2333" cm="1">
        <f t="array" ref="AR2333">IF(OR(COUNTIF(Z2333,$AZ$2:$AZ$19)),0,1)</f>
        <v>0</v>
      </c>
      <c r="AS2333" cm="1">
        <f t="array" ref="AS2333">IF(OR(COUNTIF(AA2333,$AZ$2:$AZ$19)),0,1)</f>
        <v>0</v>
      </c>
      <c r="AT2333" cm="1">
        <f t="array" ref="AT2333">IF(OR(COUNTIF(AB2333,$AZ$2:$AZ$19)),0,1)</f>
        <v>0</v>
      </c>
      <c r="AU2333" cm="1">
        <f t="array" ref="AU2333">IF(OR(COUNTIF(AC2333,$AZ$2:$AZ$19)),0,1)</f>
        <v>0</v>
      </c>
      <c r="AV2333" cm="1">
        <f t="array" ref="AV2333">IF(OR(COUNTIF(AD2333,$AZ$2:$AZ$19)),0,1)</f>
        <v>0</v>
      </c>
      <c r="AX2333">
        <f t="shared" si="41"/>
        <v>0</v>
      </c>
    </row>
    <row r="2334" spans="1:50" x14ac:dyDescent="0.3">
      <c r="A2334" s="88" t="str" cm="1">
        <f t="array" ref="A2334">IF(AX2334&gt;0,'Licensee Info'!$A$2:$A$2,"#N/A")</f>
        <v>#N/A</v>
      </c>
      <c r="B2334" s="88" t="str">
        <f>'Cover Sheet'!$A$3</f>
        <v>[insert AFS Reporting Period]</v>
      </c>
      <c r="C2334" s="88" t="str">
        <f>'Cover Sheet'!$D$3</f>
        <v>[insert all medical and adult-use license record numbers covered by this AFS]</v>
      </c>
      <c r="D2334" s="88" t="str">
        <f>'Cover Sheet'!$A$6</f>
        <v>[insert name of firm]</v>
      </c>
      <c r="E2334" s="88" t="str">
        <f>'Cover Sheet'!$B$6</f>
        <v>[insert CPA name]</v>
      </c>
      <c r="F2334" s="88" t="str">
        <f>'Cover Sheet'!$B$8</f>
        <v>[insert CPA license number]</v>
      </c>
      <c r="G2334" s="88" t="str">
        <f>'Cover Sheet'!$D$6</f>
        <v>[insert direct email address]</v>
      </c>
      <c r="H2334" s="88" t="str">
        <f>'Cover Sheet'!$D$8</f>
        <v>[insert direct phone number]</v>
      </c>
      <c r="I2334" s="88" t="str">
        <f>'Cover Sheet'!$D$10</f>
        <v>[insert firm mailing address]</v>
      </c>
      <c r="J2334" s="88" t="str">
        <f>'Licensee Info'!$E$2</f>
        <v>Report not attested to correctly</v>
      </c>
      <c r="K2334" s="91" t="s">
        <v>311</v>
      </c>
      <c r="L2334" s="91">
        <v>1</v>
      </c>
      <c r="M2334" s="91">
        <v>3</v>
      </c>
      <c r="N2334" s="91">
        <v>24</v>
      </c>
      <c r="O2334" s="91"/>
      <c r="P2334" s="91" t="s">
        <v>318</v>
      </c>
      <c r="Q2334" s="91" t="s">
        <v>315</v>
      </c>
      <c r="R2334" s="91">
        <v>0</v>
      </c>
      <c r="S2334" s="91">
        <v>0</v>
      </c>
      <c r="T2334" s="91">
        <v>0</v>
      </c>
      <c r="U2334" s="91">
        <v>0</v>
      </c>
      <c r="V2334" s="91">
        <v>0</v>
      </c>
      <c r="W2334" s="91">
        <v>0</v>
      </c>
      <c r="X2334" s="91">
        <v>0</v>
      </c>
      <c r="Y2334" s="91">
        <v>0</v>
      </c>
      <c r="Z2334" s="91">
        <v>0</v>
      </c>
      <c r="AA2334" s="91">
        <v>0</v>
      </c>
      <c r="AB2334" s="91">
        <v>0</v>
      </c>
      <c r="AC2334" s="91">
        <v>0</v>
      </c>
      <c r="AD2334" s="91">
        <v>0</v>
      </c>
      <c r="AE2334" s="91"/>
      <c r="AF2334" s="91"/>
      <c r="AG2334" s="91"/>
      <c r="AH2334" s="91"/>
      <c r="AJ2334" cm="1">
        <f t="array" ref="AJ2334">IF(OR(COUNTIF(R2334,$AZ$2:$AZ$19)),0,1)</f>
        <v>0</v>
      </c>
      <c r="AK2334" cm="1">
        <f t="array" ref="AK2334">IF(OR(COUNTIF(S2334,$AZ$2:$AZ$19)),0,1)</f>
        <v>0</v>
      </c>
      <c r="AL2334" cm="1">
        <f t="array" ref="AL2334">IF(OR(COUNTIF(T2334,$AZ$2:$AZ$19)),0,1)</f>
        <v>0</v>
      </c>
      <c r="AM2334" cm="1">
        <f t="array" ref="AM2334">IF(OR(COUNTIF(U2334,$AZ$2:$AZ$19)),0,1)</f>
        <v>0</v>
      </c>
      <c r="AN2334" cm="1">
        <f t="array" ref="AN2334">IF(OR(COUNTIF(V2334,$AZ$2:$AZ$19)),0,1)</f>
        <v>0</v>
      </c>
      <c r="AO2334" cm="1">
        <f t="array" ref="AO2334">IF(OR(COUNTIF(W2334,$AZ$2:$AZ$19)),0,1)</f>
        <v>0</v>
      </c>
      <c r="AP2334" cm="1">
        <f t="array" ref="AP2334">IF(OR(COUNTIF(X2334,$AZ$2:$AZ$19)),0,1)</f>
        <v>0</v>
      </c>
      <c r="AQ2334" cm="1">
        <f t="array" ref="AQ2334">IF(OR(COUNTIF(Y2334,$AZ$2:$AZ$19)),0,1)</f>
        <v>0</v>
      </c>
      <c r="AR2334" cm="1">
        <f t="array" ref="AR2334">IF(OR(COUNTIF(Z2334,$AZ$2:$AZ$19)),0,1)</f>
        <v>0</v>
      </c>
      <c r="AS2334" cm="1">
        <f t="array" ref="AS2334">IF(OR(COUNTIF(AA2334,$AZ$2:$AZ$19)),0,1)</f>
        <v>0</v>
      </c>
      <c r="AT2334" cm="1">
        <f t="array" ref="AT2334">IF(OR(COUNTIF(AB2334,$AZ$2:$AZ$19)),0,1)</f>
        <v>0</v>
      </c>
      <c r="AU2334" cm="1">
        <f t="array" ref="AU2334">IF(OR(COUNTIF(AC2334,$AZ$2:$AZ$19)),0,1)</f>
        <v>0</v>
      </c>
      <c r="AV2334" cm="1">
        <f t="array" ref="AV2334">IF(OR(COUNTIF(AD2334,$AZ$2:$AZ$19)),0,1)</f>
        <v>0</v>
      </c>
      <c r="AX2334">
        <f t="shared" si="41"/>
        <v>0</v>
      </c>
    </row>
    <row r="2335" spans="1:50" x14ac:dyDescent="0.3">
      <c r="A2335" s="92" t="str" cm="1">
        <f t="array" ref="A2335">IF(AX2335&gt;0,'Licensee Info'!$A$2:$A$2,"#N/A")</f>
        <v>#N/A</v>
      </c>
      <c r="B2335" s="88" t="str">
        <f>'Cover Sheet'!$A$3</f>
        <v>[insert AFS Reporting Period]</v>
      </c>
      <c r="C2335" s="88" t="str">
        <f>'Cover Sheet'!$D$3</f>
        <v>[insert all medical and adult-use license record numbers covered by this AFS]</v>
      </c>
      <c r="D2335" s="88" t="str">
        <f>'Cover Sheet'!$A$6</f>
        <v>[insert name of firm]</v>
      </c>
      <c r="E2335" s="88" t="str">
        <f>'Cover Sheet'!$B$6</f>
        <v>[insert CPA name]</v>
      </c>
      <c r="F2335" s="88" t="str">
        <f>'Cover Sheet'!$B$8</f>
        <v>[insert CPA license number]</v>
      </c>
      <c r="G2335" s="88" t="str">
        <f>'Cover Sheet'!$D$6</f>
        <v>[insert direct email address]</v>
      </c>
      <c r="H2335" s="88" t="str">
        <f>'Cover Sheet'!$D$8</f>
        <v>[insert direct phone number]</v>
      </c>
      <c r="I2335" s="88" t="str">
        <f>'Cover Sheet'!$D$10</f>
        <v>[insert firm mailing address]</v>
      </c>
      <c r="J2335" s="88" t="str">
        <f>'Licensee Info'!$E$2</f>
        <v>Report not attested to correctly</v>
      </c>
      <c r="K2335" t="s">
        <v>311</v>
      </c>
      <c r="L2335">
        <v>1</v>
      </c>
      <c r="M2335">
        <v>3</v>
      </c>
      <c r="N2335">
        <v>25</v>
      </c>
      <c r="P2335" t="s">
        <v>318</v>
      </c>
      <c r="Q2335" t="s">
        <v>315</v>
      </c>
      <c r="R2335">
        <v>0</v>
      </c>
      <c r="S2335">
        <v>0</v>
      </c>
      <c r="T2335">
        <v>0</v>
      </c>
      <c r="U2335">
        <v>0</v>
      </c>
      <c r="V2335">
        <v>0</v>
      </c>
      <c r="W2335">
        <v>0</v>
      </c>
      <c r="X2335">
        <v>0</v>
      </c>
      <c r="Y2335">
        <v>0</v>
      </c>
      <c r="Z2335">
        <v>0</v>
      </c>
      <c r="AA2335">
        <v>0</v>
      </c>
      <c r="AB2335">
        <v>0</v>
      </c>
      <c r="AC2335">
        <v>0</v>
      </c>
      <c r="AD2335">
        <v>0</v>
      </c>
      <c r="AJ2335" cm="1">
        <f t="array" ref="AJ2335">IF(OR(COUNTIF(R2335,$AZ$2:$AZ$19)),0,1)</f>
        <v>0</v>
      </c>
      <c r="AK2335" cm="1">
        <f t="array" ref="AK2335">IF(OR(COUNTIF(S2335,$AZ$2:$AZ$19)),0,1)</f>
        <v>0</v>
      </c>
      <c r="AL2335" cm="1">
        <f t="array" ref="AL2335">IF(OR(COUNTIF(T2335,$AZ$2:$AZ$19)),0,1)</f>
        <v>0</v>
      </c>
      <c r="AM2335" cm="1">
        <f t="array" ref="AM2335">IF(OR(COUNTIF(U2335,$AZ$2:$AZ$19)),0,1)</f>
        <v>0</v>
      </c>
      <c r="AN2335" cm="1">
        <f t="array" ref="AN2335">IF(OR(COUNTIF(V2335,$AZ$2:$AZ$19)),0,1)</f>
        <v>0</v>
      </c>
      <c r="AO2335" cm="1">
        <f t="array" ref="AO2335">IF(OR(COUNTIF(W2335,$AZ$2:$AZ$19)),0,1)</f>
        <v>0</v>
      </c>
      <c r="AP2335" cm="1">
        <f t="array" ref="AP2335">IF(OR(COUNTIF(X2335,$AZ$2:$AZ$19)),0,1)</f>
        <v>0</v>
      </c>
      <c r="AQ2335" cm="1">
        <f t="array" ref="AQ2335">IF(OR(COUNTIF(Y2335,$AZ$2:$AZ$19)),0,1)</f>
        <v>0</v>
      </c>
      <c r="AR2335" cm="1">
        <f t="array" ref="AR2335">IF(OR(COUNTIF(Z2335,$AZ$2:$AZ$19)),0,1)</f>
        <v>0</v>
      </c>
      <c r="AS2335" cm="1">
        <f t="array" ref="AS2335">IF(OR(COUNTIF(AA2335,$AZ$2:$AZ$19)),0,1)</f>
        <v>0</v>
      </c>
      <c r="AT2335" cm="1">
        <f t="array" ref="AT2335">IF(OR(COUNTIF(AB2335,$AZ$2:$AZ$19)),0,1)</f>
        <v>0</v>
      </c>
      <c r="AU2335" cm="1">
        <f t="array" ref="AU2335">IF(OR(COUNTIF(AC2335,$AZ$2:$AZ$19)),0,1)</f>
        <v>0</v>
      </c>
      <c r="AV2335" cm="1">
        <f t="array" ref="AV2335">IF(OR(COUNTIF(AD2335,$AZ$2:$AZ$19)),0,1)</f>
        <v>0</v>
      </c>
      <c r="AX2335">
        <f t="shared" si="41"/>
        <v>0</v>
      </c>
    </row>
    <row r="2336" spans="1:50" x14ac:dyDescent="0.3">
      <c r="A2336" s="88" t="str" cm="1">
        <f t="array" ref="A2336">IF(AX2336&gt;0,'Licensee Info'!$A$2:$A$2,"#N/A")</f>
        <v>#N/A</v>
      </c>
      <c r="B2336" s="88" t="str">
        <f>'Cover Sheet'!$A$3</f>
        <v>[insert AFS Reporting Period]</v>
      </c>
      <c r="C2336" s="88" t="str">
        <f>'Cover Sheet'!$D$3</f>
        <v>[insert all medical and adult-use license record numbers covered by this AFS]</v>
      </c>
      <c r="D2336" s="88" t="str">
        <f>'Cover Sheet'!$A$6</f>
        <v>[insert name of firm]</v>
      </c>
      <c r="E2336" s="88" t="str">
        <f>'Cover Sheet'!$B$6</f>
        <v>[insert CPA name]</v>
      </c>
      <c r="F2336" s="88" t="str">
        <f>'Cover Sheet'!$B$8</f>
        <v>[insert CPA license number]</v>
      </c>
      <c r="G2336" s="88" t="str">
        <f>'Cover Sheet'!$D$6</f>
        <v>[insert direct email address]</v>
      </c>
      <c r="H2336" s="88" t="str">
        <f>'Cover Sheet'!$D$8</f>
        <v>[insert direct phone number]</v>
      </c>
      <c r="I2336" s="88" t="str">
        <f>'Cover Sheet'!$D$10</f>
        <v>[insert firm mailing address]</v>
      </c>
      <c r="J2336" s="88" t="str">
        <f>'Licensee Info'!$E$2</f>
        <v>Report not attested to correctly</v>
      </c>
      <c r="K2336" s="91" t="s">
        <v>311</v>
      </c>
      <c r="L2336" s="91">
        <v>1</v>
      </c>
      <c r="M2336" s="91">
        <v>3</v>
      </c>
      <c r="N2336" s="91">
        <v>26</v>
      </c>
      <c r="O2336" s="91"/>
      <c r="P2336" s="91" t="s">
        <v>318</v>
      </c>
      <c r="Q2336" s="91" t="s">
        <v>315</v>
      </c>
      <c r="R2336" s="91">
        <v>0</v>
      </c>
      <c r="S2336" s="91">
        <v>0</v>
      </c>
      <c r="T2336" s="91">
        <v>0</v>
      </c>
      <c r="U2336" s="91">
        <v>0</v>
      </c>
      <c r="V2336" s="91">
        <v>0</v>
      </c>
      <c r="W2336" s="91">
        <v>0</v>
      </c>
      <c r="X2336" s="91">
        <v>0</v>
      </c>
      <c r="Y2336" s="91">
        <v>0</v>
      </c>
      <c r="Z2336" s="91">
        <v>0</v>
      </c>
      <c r="AA2336" s="91">
        <v>0</v>
      </c>
      <c r="AB2336" s="91">
        <v>0</v>
      </c>
      <c r="AC2336" s="91">
        <v>0</v>
      </c>
      <c r="AD2336" s="91">
        <v>0</v>
      </c>
      <c r="AE2336" s="91"/>
      <c r="AF2336" s="91"/>
      <c r="AG2336" s="91"/>
      <c r="AH2336" s="91"/>
      <c r="AJ2336" cm="1">
        <f t="array" ref="AJ2336">IF(OR(COUNTIF(R2336,$AZ$2:$AZ$19)),0,1)</f>
        <v>0</v>
      </c>
      <c r="AK2336" cm="1">
        <f t="array" ref="AK2336">IF(OR(COUNTIF(S2336,$AZ$2:$AZ$19)),0,1)</f>
        <v>0</v>
      </c>
      <c r="AL2336" cm="1">
        <f t="array" ref="AL2336">IF(OR(COUNTIF(T2336,$AZ$2:$AZ$19)),0,1)</f>
        <v>0</v>
      </c>
      <c r="AM2336" cm="1">
        <f t="array" ref="AM2336">IF(OR(COUNTIF(U2336,$AZ$2:$AZ$19)),0,1)</f>
        <v>0</v>
      </c>
      <c r="AN2336" cm="1">
        <f t="array" ref="AN2336">IF(OR(COUNTIF(V2336,$AZ$2:$AZ$19)),0,1)</f>
        <v>0</v>
      </c>
      <c r="AO2336" cm="1">
        <f t="array" ref="AO2336">IF(OR(COUNTIF(W2336,$AZ$2:$AZ$19)),0,1)</f>
        <v>0</v>
      </c>
      <c r="AP2336" cm="1">
        <f t="array" ref="AP2336">IF(OR(COUNTIF(X2336,$AZ$2:$AZ$19)),0,1)</f>
        <v>0</v>
      </c>
      <c r="AQ2336" cm="1">
        <f t="array" ref="AQ2336">IF(OR(COUNTIF(Y2336,$AZ$2:$AZ$19)),0,1)</f>
        <v>0</v>
      </c>
      <c r="AR2336" cm="1">
        <f t="array" ref="AR2336">IF(OR(COUNTIF(Z2336,$AZ$2:$AZ$19)),0,1)</f>
        <v>0</v>
      </c>
      <c r="AS2336" cm="1">
        <f t="array" ref="AS2336">IF(OR(COUNTIF(AA2336,$AZ$2:$AZ$19)),0,1)</f>
        <v>0</v>
      </c>
      <c r="AT2336" cm="1">
        <f t="array" ref="AT2336">IF(OR(COUNTIF(AB2336,$AZ$2:$AZ$19)),0,1)</f>
        <v>0</v>
      </c>
      <c r="AU2336" cm="1">
        <f t="array" ref="AU2336">IF(OR(COUNTIF(AC2336,$AZ$2:$AZ$19)),0,1)</f>
        <v>0</v>
      </c>
      <c r="AV2336" cm="1">
        <f t="array" ref="AV2336">IF(OR(COUNTIF(AD2336,$AZ$2:$AZ$19)),0,1)</f>
        <v>0</v>
      </c>
      <c r="AX2336">
        <f t="shared" si="41"/>
        <v>0</v>
      </c>
    </row>
    <row r="2337" spans="1:50" x14ac:dyDescent="0.3">
      <c r="A2337" s="92" t="str" cm="1">
        <f t="array" ref="A2337">IF(AX2337&gt;0,'Licensee Info'!$A$2:$A$2,"#N/A")</f>
        <v>#N/A</v>
      </c>
      <c r="B2337" s="88" t="str">
        <f>'Cover Sheet'!$A$3</f>
        <v>[insert AFS Reporting Period]</v>
      </c>
      <c r="C2337" s="88" t="str">
        <f>'Cover Sheet'!$D$3</f>
        <v>[insert all medical and adult-use license record numbers covered by this AFS]</v>
      </c>
      <c r="D2337" s="88" t="str">
        <f>'Cover Sheet'!$A$6</f>
        <v>[insert name of firm]</v>
      </c>
      <c r="E2337" s="88" t="str">
        <f>'Cover Sheet'!$B$6</f>
        <v>[insert CPA name]</v>
      </c>
      <c r="F2337" s="88" t="str">
        <f>'Cover Sheet'!$B$8</f>
        <v>[insert CPA license number]</v>
      </c>
      <c r="G2337" s="88" t="str">
        <f>'Cover Sheet'!$D$6</f>
        <v>[insert direct email address]</v>
      </c>
      <c r="H2337" s="88" t="str">
        <f>'Cover Sheet'!$D$8</f>
        <v>[insert direct phone number]</v>
      </c>
      <c r="I2337" s="88" t="str">
        <f>'Cover Sheet'!$D$10</f>
        <v>[insert firm mailing address]</v>
      </c>
      <c r="J2337" s="88" t="str">
        <f>'Licensee Info'!$E$2</f>
        <v>Report not attested to correctly</v>
      </c>
      <c r="K2337" t="s">
        <v>311</v>
      </c>
      <c r="L2337">
        <v>1</v>
      </c>
      <c r="M2337">
        <v>3</v>
      </c>
      <c r="N2337">
        <v>27</v>
      </c>
      <c r="P2337" t="s">
        <v>318</v>
      </c>
      <c r="Q2337" t="s">
        <v>315</v>
      </c>
      <c r="R2337">
        <v>0</v>
      </c>
      <c r="S2337">
        <v>0</v>
      </c>
      <c r="T2337">
        <v>0</v>
      </c>
      <c r="U2337">
        <v>0</v>
      </c>
      <c r="V2337">
        <v>0</v>
      </c>
      <c r="W2337">
        <v>0</v>
      </c>
      <c r="X2337">
        <v>0</v>
      </c>
      <c r="Y2337">
        <v>0</v>
      </c>
      <c r="Z2337">
        <v>0</v>
      </c>
      <c r="AA2337">
        <v>0</v>
      </c>
      <c r="AB2337">
        <v>0</v>
      </c>
      <c r="AC2337">
        <v>0</v>
      </c>
      <c r="AD2337">
        <v>0</v>
      </c>
      <c r="AJ2337" cm="1">
        <f t="array" ref="AJ2337">IF(OR(COUNTIF(R2337,$AZ$2:$AZ$19)),0,1)</f>
        <v>0</v>
      </c>
      <c r="AK2337" cm="1">
        <f t="array" ref="AK2337">IF(OR(COUNTIF(S2337,$AZ$2:$AZ$19)),0,1)</f>
        <v>0</v>
      </c>
      <c r="AL2337" cm="1">
        <f t="array" ref="AL2337">IF(OR(COUNTIF(T2337,$AZ$2:$AZ$19)),0,1)</f>
        <v>0</v>
      </c>
      <c r="AM2337" cm="1">
        <f t="array" ref="AM2337">IF(OR(COUNTIF(U2337,$AZ$2:$AZ$19)),0,1)</f>
        <v>0</v>
      </c>
      <c r="AN2337" cm="1">
        <f t="array" ref="AN2337">IF(OR(COUNTIF(V2337,$AZ$2:$AZ$19)),0,1)</f>
        <v>0</v>
      </c>
      <c r="AO2337" cm="1">
        <f t="array" ref="AO2337">IF(OR(COUNTIF(W2337,$AZ$2:$AZ$19)),0,1)</f>
        <v>0</v>
      </c>
      <c r="AP2337" cm="1">
        <f t="array" ref="AP2337">IF(OR(COUNTIF(X2337,$AZ$2:$AZ$19)),0,1)</f>
        <v>0</v>
      </c>
      <c r="AQ2337" cm="1">
        <f t="array" ref="AQ2337">IF(OR(COUNTIF(Y2337,$AZ$2:$AZ$19)),0,1)</f>
        <v>0</v>
      </c>
      <c r="AR2337" cm="1">
        <f t="array" ref="AR2337">IF(OR(COUNTIF(Z2337,$AZ$2:$AZ$19)),0,1)</f>
        <v>0</v>
      </c>
      <c r="AS2337" cm="1">
        <f t="array" ref="AS2337">IF(OR(COUNTIF(AA2337,$AZ$2:$AZ$19)),0,1)</f>
        <v>0</v>
      </c>
      <c r="AT2337" cm="1">
        <f t="array" ref="AT2337">IF(OR(COUNTIF(AB2337,$AZ$2:$AZ$19)),0,1)</f>
        <v>0</v>
      </c>
      <c r="AU2337" cm="1">
        <f t="array" ref="AU2337">IF(OR(COUNTIF(AC2337,$AZ$2:$AZ$19)),0,1)</f>
        <v>0</v>
      </c>
      <c r="AV2337" cm="1">
        <f t="array" ref="AV2337">IF(OR(COUNTIF(AD2337,$AZ$2:$AZ$19)),0,1)</f>
        <v>0</v>
      </c>
      <c r="AX2337">
        <f t="shared" si="41"/>
        <v>0</v>
      </c>
    </row>
    <row r="2338" spans="1:50" x14ac:dyDescent="0.3">
      <c r="A2338" s="88" t="str" cm="1">
        <f t="array" ref="A2338">IF(AX2338&gt;0,'Licensee Info'!$A$2:$A$2,"#N/A")</f>
        <v>#N/A</v>
      </c>
      <c r="B2338" s="88" t="str">
        <f>'Cover Sheet'!$A$3</f>
        <v>[insert AFS Reporting Period]</v>
      </c>
      <c r="C2338" s="88" t="str">
        <f>'Cover Sheet'!$D$3</f>
        <v>[insert all medical and adult-use license record numbers covered by this AFS]</v>
      </c>
      <c r="D2338" s="88" t="str">
        <f>'Cover Sheet'!$A$6</f>
        <v>[insert name of firm]</v>
      </c>
      <c r="E2338" s="88" t="str">
        <f>'Cover Sheet'!$B$6</f>
        <v>[insert CPA name]</v>
      </c>
      <c r="F2338" s="88" t="str">
        <f>'Cover Sheet'!$B$8</f>
        <v>[insert CPA license number]</v>
      </c>
      <c r="G2338" s="88" t="str">
        <f>'Cover Sheet'!$D$6</f>
        <v>[insert direct email address]</v>
      </c>
      <c r="H2338" s="88" t="str">
        <f>'Cover Sheet'!$D$8</f>
        <v>[insert direct phone number]</v>
      </c>
      <c r="I2338" s="88" t="str">
        <f>'Cover Sheet'!$D$10</f>
        <v>[insert firm mailing address]</v>
      </c>
      <c r="J2338" s="88" t="str">
        <f>'Licensee Info'!$E$2</f>
        <v>Report not attested to correctly</v>
      </c>
      <c r="K2338" s="91" t="s">
        <v>311</v>
      </c>
      <c r="L2338" s="91">
        <v>1</v>
      </c>
      <c r="M2338" s="91">
        <v>3</v>
      </c>
      <c r="N2338" s="91">
        <v>28</v>
      </c>
      <c r="O2338" s="91"/>
      <c r="P2338" s="91" t="s">
        <v>318</v>
      </c>
      <c r="Q2338" s="91" t="s">
        <v>315</v>
      </c>
      <c r="R2338" s="91">
        <v>0</v>
      </c>
      <c r="S2338" s="91">
        <v>0</v>
      </c>
      <c r="T2338" s="91">
        <v>0</v>
      </c>
      <c r="U2338" s="91">
        <v>0</v>
      </c>
      <c r="V2338" s="91">
        <v>0</v>
      </c>
      <c r="W2338" s="91">
        <v>0</v>
      </c>
      <c r="X2338" s="91">
        <v>0</v>
      </c>
      <c r="Y2338" s="91">
        <v>0</v>
      </c>
      <c r="Z2338" s="91">
        <v>0</v>
      </c>
      <c r="AA2338" s="91">
        <v>0</v>
      </c>
      <c r="AB2338" s="91">
        <v>0</v>
      </c>
      <c r="AC2338" s="91">
        <v>0</v>
      </c>
      <c r="AD2338" s="91">
        <v>0</v>
      </c>
      <c r="AE2338" s="91"/>
      <c r="AF2338" s="91"/>
      <c r="AG2338" s="91"/>
      <c r="AH2338" s="91"/>
      <c r="AJ2338" cm="1">
        <f t="array" ref="AJ2338">IF(OR(COUNTIF(R2338,$AZ$2:$AZ$19)),0,1)</f>
        <v>0</v>
      </c>
      <c r="AK2338" cm="1">
        <f t="array" ref="AK2338">IF(OR(COUNTIF(S2338,$AZ$2:$AZ$19)),0,1)</f>
        <v>0</v>
      </c>
      <c r="AL2338" cm="1">
        <f t="array" ref="AL2338">IF(OR(COUNTIF(T2338,$AZ$2:$AZ$19)),0,1)</f>
        <v>0</v>
      </c>
      <c r="AM2338" cm="1">
        <f t="array" ref="AM2338">IF(OR(COUNTIF(U2338,$AZ$2:$AZ$19)),0,1)</f>
        <v>0</v>
      </c>
      <c r="AN2338" cm="1">
        <f t="array" ref="AN2338">IF(OR(COUNTIF(V2338,$AZ$2:$AZ$19)),0,1)</f>
        <v>0</v>
      </c>
      <c r="AO2338" cm="1">
        <f t="array" ref="AO2338">IF(OR(COUNTIF(W2338,$AZ$2:$AZ$19)),0,1)</f>
        <v>0</v>
      </c>
      <c r="AP2338" cm="1">
        <f t="array" ref="AP2338">IF(OR(COUNTIF(X2338,$AZ$2:$AZ$19)),0,1)</f>
        <v>0</v>
      </c>
      <c r="AQ2338" cm="1">
        <f t="array" ref="AQ2338">IF(OR(COUNTIF(Y2338,$AZ$2:$AZ$19)),0,1)</f>
        <v>0</v>
      </c>
      <c r="AR2338" cm="1">
        <f t="array" ref="AR2338">IF(OR(COUNTIF(Z2338,$AZ$2:$AZ$19)),0,1)</f>
        <v>0</v>
      </c>
      <c r="AS2338" cm="1">
        <f t="array" ref="AS2338">IF(OR(COUNTIF(AA2338,$AZ$2:$AZ$19)),0,1)</f>
        <v>0</v>
      </c>
      <c r="AT2338" cm="1">
        <f t="array" ref="AT2338">IF(OR(COUNTIF(AB2338,$AZ$2:$AZ$19)),0,1)</f>
        <v>0</v>
      </c>
      <c r="AU2338" cm="1">
        <f t="array" ref="AU2338">IF(OR(COUNTIF(AC2338,$AZ$2:$AZ$19)),0,1)</f>
        <v>0</v>
      </c>
      <c r="AV2338" cm="1">
        <f t="array" ref="AV2338">IF(OR(COUNTIF(AD2338,$AZ$2:$AZ$19)),0,1)</f>
        <v>0</v>
      </c>
      <c r="AX2338">
        <f t="shared" si="41"/>
        <v>0</v>
      </c>
    </row>
    <row r="2339" spans="1:50" x14ac:dyDescent="0.3">
      <c r="A2339" s="92" t="str" cm="1">
        <f t="array" ref="A2339">IF(AX2339&gt;0,'Licensee Info'!$A$2:$A$2,"#N/A")</f>
        <v>#N/A</v>
      </c>
      <c r="B2339" s="88" t="str">
        <f>'Cover Sheet'!$A$3</f>
        <v>[insert AFS Reporting Period]</v>
      </c>
      <c r="C2339" s="88" t="str">
        <f>'Cover Sheet'!$D$3</f>
        <v>[insert all medical and adult-use license record numbers covered by this AFS]</v>
      </c>
      <c r="D2339" s="88" t="str">
        <f>'Cover Sheet'!$A$6</f>
        <v>[insert name of firm]</v>
      </c>
      <c r="E2339" s="88" t="str">
        <f>'Cover Sheet'!$B$6</f>
        <v>[insert CPA name]</v>
      </c>
      <c r="F2339" s="88" t="str">
        <f>'Cover Sheet'!$B$8</f>
        <v>[insert CPA license number]</v>
      </c>
      <c r="G2339" s="88" t="str">
        <f>'Cover Sheet'!$D$6</f>
        <v>[insert direct email address]</v>
      </c>
      <c r="H2339" s="88" t="str">
        <f>'Cover Sheet'!$D$8</f>
        <v>[insert direct phone number]</v>
      </c>
      <c r="I2339" s="88" t="str">
        <f>'Cover Sheet'!$D$10</f>
        <v>[insert firm mailing address]</v>
      </c>
      <c r="J2339" s="88" t="str">
        <f>'Licensee Info'!$E$2</f>
        <v>Report not attested to correctly</v>
      </c>
      <c r="K2339" t="s">
        <v>311</v>
      </c>
      <c r="L2339">
        <v>1</v>
      </c>
      <c r="M2339">
        <v>3</v>
      </c>
      <c r="N2339">
        <v>29</v>
      </c>
      <c r="P2339" t="s">
        <v>318</v>
      </c>
      <c r="Q2339" t="s">
        <v>315</v>
      </c>
      <c r="R2339">
        <v>0</v>
      </c>
      <c r="S2339">
        <v>0</v>
      </c>
      <c r="T2339">
        <v>0</v>
      </c>
      <c r="U2339">
        <v>0</v>
      </c>
      <c r="V2339">
        <v>0</v>
      </c>
      <c r="W2339">
        <v>0</v>
      </c>
      <c r="X2339">
        <v>0</v>
      </c>
      <c r="Y2339">
        <v>0</v>
      </c>
      <c r="Z2339">
        <v>0</v>
      </c>
      <c r="AA2339">
        <v>0</v>
      </c>
      <c r="AB2339">
        <v>0</v>
      </c>
      <c r="AC2339">
        <v>0</v>
      </c>
      <c r="AD2339">
        <v>0</v>
      </c>
      <c r="AJ2339" cm="1">
        <f t="array" ref="AJ2339">IF(OR(COUNTIF(R2339,$AZ$2:$AZ$19)),0,1)</f>
        <v>0</v>
      </c>
      <c r="AK2339" cm="1">
        <f t="array" ref="AK2339">IF(OR(COUNTIF(S2339,$AZ$2:$AZ$19)),0,1)</f>
        <v>0</v>
      </c>
      <c r="AL2339" cm="1">
        <f t="array" ref="AL2339">IF(OR(COUNTIF(T2339,$AZ$2:$AZ$19)),0,1)</f>
        <v>0</v>
      </c>
      <c r="AM2339" cm="1">
        <f t="array" ref="AM2339">IF(OR(COUNTIF(U2339,$AZ$2:$AZ$19)),0,1)</f>
        <v>0</v>
      </c>
      <c r="AN2339" cm="1">
        <f t="array" ref="AN2339">IF(OR(COUNTIF(V2339,$AZ$2:$AZ$19)),0,1)</f>
        <v>0</v>
      </c>
      <c r="AO2339" cm="1">
        <f t="array" ref="AO2339">IF(OR(COUNTIF(W2339,$AZ$2:$AZ$19)),0,1)</f>
        <v>0</v>
      </c>
      <c r="AP2339" cm="1">
        <f t="array" ref="AP2339">IF(OR(COUNTIF(X2339,$AZ$2:$AZ$19)),0,1)</f>
        <v>0</v>
      </c>
      <c r="AQ2339" cm="1">
        <f t="array" ref="AQ2339">IF(OR(COUNTIF(Y2339,$AZ$2:$AZ$19)),0,1)</f>
        <v>0</v>
      </c>
      <c r="AR2339" cm="1">
        <f t="array" ref="AR2339">IF(OR(COUNTIF(Z2339,$AZ$2:$AZ$19)),0,1)</f>
        <v>0</v>
      </c>
      <c r="AS2339" cm="1">
        <f t="array" ref="AS2339">IF(OR(COUNTIF(AA2339,$AZ$2:$AZ$19)),0,1)</f>
        <v>0</v>
      </c>
      <c r="AT2339" cm="1">
        <f t="array" ref="AT2339">IF(OR(COUNTIF(AB2339,$AZ$2:$AZ$19)),0,1)</f>
        <v>0</v>
      </c>
      <c r="AU2339" cm="1">
        <f t="array" ref="AU2339">IF(OR(COUNTIF(AC2339,$AZ$2:$AZ$19)),0,1)</f>
        <v>0</v>
      </c>
      <c r="AV2339" cm="1">
        <f t="array" ref="AV2339">IF(OR(COUNTIF(AD2339,$AZ$2:$AZ$19)),0,1)</f>
        <v>0</v>
      </c>
      <c r="AX2339">
        <f t="shared" si="41"/>
        <v>0</v>
      </c>
    </row>
    <row r="2340" spans="1:50" x14ac:dyDescent="0.3">
      <c r="A2340" s="88" t="str" cm="1">
        <f t="array" ref="A2340">IF(AX2340&gt;0,'Licensee Info'!$A$2:$A$2,"#N/A")</f>
        <v>#N/A</v>
      </c>
      <c r="B2340" s="88" t="str">
        <f>'Cover Sheet'!$A$3</f>
        <v>[insert AFS Reporting Period]</v>
      </c>
      <c r="C2340" s="88" t="str">
        <f>'Cover Sheet'!$D$3</f>
        <v>[insert all medical and adult-use license record numbers covered by this AFS]</v>
      </c>
      <c r="D2340" s="88" t="str">
        <f>'Cover Sheet'!$A$6</f>
        <v>[insert name of firm]</v>
      </c>
      <c r="E2340" s="88" t="str">
        <f>'Cover Sheet'!$B$6</f>
        <v>[insert CPA name]</v>
      </c>
      <c r="F2340" s="88" t="str">
        <f>'Cover Sheet'!$B$8</f>
        <v>[insert CPA license number]</v>
      </c>
      <c r="G2340" s="88" t="str">
        <f>'Cover Sheet'!$D$6</f>
        <v>[insert direct email address]</v>
      </c>
      <c r="H2340" s="88" t="str">
        <f>'Cover Sheet'!$D$8</f>
        <v>[insert direct phone number]</v>
      </c>
      <c r="I2340" s="88" t="str">
        <f>'Cover Sheet'!$D$10</f>
        <v>[insert firm mailing address]</v>
      </c>
      <c r="J2340" s="88" t="str">
        <f>'Licensee Info'!$E$2</f>
        <v>Report not attested to correctly</v>
      </c>
      <c r="K2340" s="91" t="s">
        <v>311</v>
      </c>
      <c r="L2340" s="91">
        <v>1</v>
      </c>
      <c r="M2340" s="91">
        <v>3</v>
      </c>
      <c r="N2340" s="91">
        <v>30</v>
      </c>
      <c r="O2340" s="91"/>
      <c r="P2340" s="91" t="s">
        <v>318</v>
      </c>
      <c r="Q2340" s="91" t="s">
        <v>315</v>
      </c>
      <c r="R2340" s="91">
        <v>0</v>
      </c>
      <c r="S2340" s="91">
        <v>0</v>
      </c>
      <c r="T2340" s="91">
        <v>0</v>
      </c>
      <c r="U2340" s="91">
        <v>0</v>
      </c>
      <c r="V2340" s="91">
        <v>0</v>
      </c>
      <c r="W2340" s="91">
        <v>0</v>
      </c>
      <c r="X2340" s="91">
        <v>0</v>
      </c>
      <c r="Y2340" s="91">
        <v>0</v>
      </c>
      <c r="Z2340" s="91">
        <v>0</v>
      </c>
      <c r="AA2340" s="91">
        <v>0</v>
      </c>
      <c r="AB2340" s="91">
        <v>0</v>
      </c>
      <c r="AC2340" s="91">
        <v>0</v>
      </c>
      <c r="AD2340" s="91">
        <v>0</v>
      </c>
      <c r="AE2340" s="91"/>
      <c r="AF2340" s="91"/>
      <c r="AG2340" s="91"/>
      <c r="AH2340" s="91"/>
      <c r="AJ2340" cm="1">
        <f t="array" ref="AJ2340">IF(OR(COUNTIF(R2340,$AZ$2:$AZ$19)),0,1)</f>
        <v>0</v>
      </c>
      <c r="AK2340" cm="1">
        <f t="array" ref="AK2340">IF(OR(COUNTIF(S2340,$AZ$2:$AZ$19)),0,1)</f>
        <v>0</v>
      </c>
      <c r="AL2340" cm="1">
        <f t="array" ref="AL2340">IF(OR(COUNTIF(T2340,$AZ$2:$AZ$19)),0,1)</f>
        <v>0</v>
      </c>
      <c r="AM2340" cm="1">
        <f t="array" ref="AM2340">IF(OR(COUNTIF(U2340,$AZ$2:$AZ$19)),0,1)</f>
        <v>0</v>
      </c>
      <c r="AN2340" cm="1">
        <f t="array" ref="AN2340">IF(OR(COUNTIF(V2340,$AZ$2:$AZ$19)),0,1)</f>
        <v>0</v>
      </c>
      <c r="AO2340" cm="1">
        <f t="array" ref="AO2340">IF(OR(COUNTIF(W2340,$AZ$2:$AZ$19)),0,1)</f>
        <v>0</v>
      </c>
      <c r="AP2340" cm="1">
        <f t="array" ref="AP2340">IF(OR(COUNTIF(X2340,$AZ$2:$AZ$19)),0,1)</f>
        <v>0</v>
      </c>
      <c r="AQ2340" cm="1">
        <f t="array" ref="AQ2340">IF(OR(COUNTIF(Y2340,$AZ$2:$AZ$19)),0,1)</f>
        <v>0</v>
      </c>
      <c r="AR2340" cm="1">
        <f t="array" ref="AR2340">IF(OR(COUNTIF(Z2340,$AZ$2:$AZ$19)),0,1)</f>
        <v>0</v>
      </c>
      <c r="AS2340" cm="1">
        <f t="array" ref="AS2340">IF(OR(COUNTIF(AA2340,$AZ$2:$AZ$19)),0,1)</f>
        <v>0</v>
      </c>
      <c r="AT2340" cm="1">
        <f t="array" ref="AT2340">IF(OR(COUNTIF(AB2340,$AZ$2:$AZ$19)),0,1)</f>
        <v>0</v>
      </c>
      <c r="AU2340" cm="1">
        <f t="array" ref="AU2340">IF(OR(COUNTIF(AC2340,$AZ$2:$AZ$19)),0,1)</f>
        <v>0</v>
      </c>
      <c r="AV2340" cm="1">
        <f t="array" ref="AV2340">IF(OR(COUNTIF(AD2340,$AZ$2:$AZ$19)),0,1)</f>
        <v>0</v>
      </c>
      <c r="AX2340">
        <f t="shared" si="41"/>
        <v>0</v>
      </c>
    </row>
    <row r="2341" spans="1:50" x14ac:dyDescent="0.3">
      <c r="A2341" s="92" t="str" cm="1">
        <f t="array" ref="A2341">IF(AX2341&gt;0,'Licensee Info'!$A$2:$A$2,"#N/A")</f>
        <v>#N/A</v>
      </c>
      <c r="B2341" s="88" t="str">
        <f>'Cover Sheet'!$A$3</f>
        <v>[insert AFS Reporting Period]</v>
      </c>
      <c r="C2341" s="88" t="str">
        <f>'Cover Sheet'!$D$3</f>
        <v>[insert all medical and adult-use license record numbers covered by this AFS]</v>
      </c>
      <c r="D2341" s="88" t="str">
        <f>'Cover Sheet'!$A$6</f>
        <v>[insert name of firm]</v>
      </c>
      <c r="E2341" s="88" t="str">
        <f>'Cover Sheet'!$B$6</f>
        <v>[insert CPA name]</v>
      </c>
      <c r="F2341" s="88" t="str">
        <f>'Cover Sheet'!$B$8</f>
        <v>[insert CPA license number]</v>
      </c>
      <c r="G2341" s="88" t="str">
        <f>'Cover Sheet'!$D$6</f>
        <v>[insert direct email address]</v>
      </c>
      <c r="H2341" s="88" t="str">
        <f>'Cover Sheet'!$D$8</f>
        <v>[insert direct phone number]</v>
      </c>
      <c r="I2341" s="88" t="str">
        <f>'Cover Sheet'!$D$10</f>
        <v>[insert firm mailing address]</v>
      </c>
      <c r="J2341" s="88" t="str">
        <f>'Licensee Info'!$E$2</f>
        <v>Report not attested to correctly</v>
      </c>
      <c r="K2341" t="s">
        <v>311</v>
      </c>
      <c r="L2341">
        <v>1</v>
      </c>
      <c r="M2341">
        <v>3</v>
      </c>
      <c r="N2341">
        <v>1</v>
      </c>
      <c r="P2341" t="s">
        <v>318</v>
      </c>
      <c r="Q2341" t="s">
        <v>316</v>
      </c>
      <c r="R2341" cm="1">
        <f t="array" ref="R2341:W2351">'D1 - Ownership '!$A$78:$F$88</f>
        <v>0</v>
      </c>
      <c r="S2341">
        <v>0</v>
      </c>
      <c r="T2341">
        <v>0</v>
      </c>
      <c r="U2341">
        <v>0</v>
      </c>
      <c r="V2341">
        <v>0</v>
      </c>
      <c r="W2341">
        <v>0</v>
      </c>
      <c r="X2341">
        <v>0</v>
      </c>
      <c r="Y2341">
        <v>0</v>
      </c>
      <c r="Z2341">
        <v>0</v>
      </c>
      <c r="AA2341">
        <v>0</v>
      </c>
      <c r="AB2341">
        <v>0</v>
      </c>
      <c r="AC2341">
        <v>0</v>
      </c>
      <c r="AD2341">
        <v>0</v>
      </c>
      <c r="AJ2341" cm="1">
        <f t="array" ref="AJ2341">IF(OR(COUNTIF(R2341,$AZ$2:$AZ$19)),0,1)</f>
        <v>0</v>
      </c>
      <c r="AK2341" cm="1">
        <f t="array" ref="AK2341">IF(OR(COUNTIF(S2341,$AZ$2:$AZ$19)),0,1)</f>
        <v>0</v>
      </c>
      <c r="AL2341" cm="1">
        <f t="array" ref="AL2341">IF(OR(COUNTIF(T2341,$AZ$2:$AZ$19)),0,1)</f>
        <v>0</v>
      </c>
      <c r="AM2341" cm="1">
        <f t="array" ref="AM2341">IF(OR(COUNTIF(U2341,$AZ$2:$AZ$19)),0,1)</f>
        <v>0</v>
      </c>
      <c r="AN2341" cm="1">
        <f t="array" ref="AN2341">IF(OR(COUNTIF(V2341,$AZ$2:$AZ$19)),0,1)</f>
        <v>0</v>
      </c>
      <c r="AO2341" cm="1">
        <f t="array" ref="AO2341">IF(OR(COUNTIF(W2341,$AZ$2:$AZ$19)),0,1)</f>
        <v>0</v>
      </c>
      <c r="AP2341" cm="1">
        <f t="array" ref="AP2341">IF(OR(COUNTIF(X2341,$AZ$2:$AZ$19)),0,1)</f>
        <v>0</v>
      </c>
      <c r="AQ2341" cm="1">
        <f t="array" ref="AQ2341">IF(OR(COUNTIF(Y2341,$AZ$2:$AZ$19)),0,1)</f>
        <v>0</v>
      </c>
      <c r="AR2341" cm="1">
        <f t="array" ref="AR2341">IF(OR(COUNTIF(Z2341,$AZ$2:$AZ$19)),0,1)</f>
        <v>0</v>
      </c>
      <c r="AS2341" cm="1">
        <f t="array" ref="AS2341">IF(OR(COUNTIF(AA2341,$AZ$2:$AZ$19)),0,1)</f>
        <v>0</v>
      </c>
      <c r="AT2341" cm="1">
        <f t="array" ref="AT2341">IF(OR(COUNTIF(AB2341,$AZ$2:$AZ$19)),0,1)</f>
        <v>0</v>
      </c>
      <c r="AU2341" cm="1">
        <f t="array" ref="AU2341">IF(OR(COUNTIF(AC2341,$AZ$2:$AZ$19)),0,1)</f>
        <v>0</v>
      </c>
      <c r="AV2341" cm="1">
        <f t="array" ref="AV2341">IF(OR(COUNTIF(AD2341,$AZ$2:$AZ$19)),0,1)</f>
        <v>0</v>
      </c>
      <c r="AX2341">
        <f t="shared" si="41"/>
        <v>0</v>
      </c>
    </row>
    <row r="2342" spans="1:50" x14ac:dyDescent="0.3">
      <c r="A2342" s="88" t="str" cm="1">
        <f t="array" ref="A2342">IF(AX2342&gt;0,'Licensee Info'!$A$2:$A$2,"#N/A")</f>
        <v>#N/A</v>
      </c>
      <c r="B2342" s="88" t="str">
        <f>'Cover Sheet'!$A$3</f>
        <v>[insert AFS Reporting Period]</v>
      </c>
      <c r="C2342" s="88" t="str">
        <f>'Cover Sheet'!$D$3</f>
        <v>[insert all medical and adult-use license record numbers covered by this AFS]</v>
      </c>
      <c r="D2342" s="88" t="str">
        <f>'Cover Sheet'!$A$6</f>
        <v>[insert name of firm]</v>
      </c>
      <c r="E2342" s="88" t="str">
        <f>'Cover Sheet'!$B$6</f>
        <v>[insert CPA name]</v>
      </c>
      <c r="F2342" s="88" t="str">
        <f>'Cover Sheet'!$B$8</f>
        <v>[insert CPA license number]</v>
      </c>
      <c r="G2342" s="88" t="str">
        <f>'Cover Sheet'!$D$6</f>
        <v>[insert direct email address]</v>
      </c>
      <c r="H2342" s="88" t="str">
        <f>'Cover Sheet'!$D$8</f>
        <v>[insert direct phone number]</v>
      </c>
      <c r="I2342" s="88" t="str">
        <f>'Cover Sheet'!$D$10</f>
        <v>[insert firm mailing address]</v>
      </c>
      <c r="J2342" s="88" t="str">
        <f>'Licensee Info'!$E$2</f>
        <v>Report not attested to correctly</v>
      </c>
      <c r="K2342" s="91" t="s">
        <v>311</v>
      </c>
      <c r="L2342" s="91">
        <v>1</v>
      </c>
      <c r="M2342" s="91">
        <v>3</v>
      </c>
      <c r="N2342" s="91">
        <v>2</v>
      </c>
      <c r="O2342" s="91"/>
      <c r="P2342" s="91" t="s">
        <v>318</v>
      </c>
      <c r="Q2342" s="91" t="s">
        <v>316</v>
      </c>
      <c r="R2342" s="91">
        <v>0</v>
      </c>
      <c r="S2342" s="91">
        <v>0</v>
      </c>
      <c r="T2342" s="91">
        <v>0</v>
      </c>
      <c r="U2342" s="91">
        <v>0</v>
      </c>
      <c r="V2342" s="91">
        <v>0</v>
      </c>
      <c r="W2342" s="91">
        <v>0</v>
      </c>
      <c r="X2342" s="91">
        <v>0</v>
      </c>
      <c r="Y2342" s="91">
        <v>0</v>
      </c>
      <c r="Z2342" s="91">
        <v>0</v>
      </c>
      <c r="AA2342" s="91">
        <v>0</v>
      </c>
      <c r="AB2342" s="91">
        <v>0</v>
      </c>
      <c r="AC2342" s="91">
        <v>0</v>
      </c>
      <c r="AD2342" s="91">
        <v>0</v>
      </c>
      <c r="AE2342" s="91"/>
      <c r="AF2342" s="91"/>
      <c r="AG2342" s="91"/>
      <c r="AH2342" s="91"/>
      <c r="AJ2342" cm="1">
        <f t="array" ref="AJ2342">IF(OR(COUNTIF(R2342,$AZ$2:$AZ$19)),0,1)</f>
        <v>0</v>
      </c>
      <c r="AK2342" cm="1">
        <f t="array" ref="AK2342">IF(OR(COUNTIF(S2342,$AZ$2:$AZ$19)),0,1)</f>
        <v>0</v>
      </c>
      <c r="AL2342" cm="1">
        <f t="array" ref="AL2342">IF(OR(COUNTIF(T2342,$AZ$2:$AZ$19)),0,1)</f>
        <v>0</v>
      </c>
      <c r="AM2342" cm="1">
        <f t="array" ref="AM2342">IF(OR(COUNTIF(U2342,$AZ$2:$AZ$19)),0,1)</f>
        <v>0</v>
      </c>
      <c r="AN2342" cm="1">
        <f t="array" ref="AN2342">IF(OR(COUNTIF(V2342,$AZ$2:$AZ$19)),0,1)</f>
        <v>0</v>
      </c>
      <c r="AO2342" cm="1">
        <f t="array" ref="AO2342">IF(OR(COUNTIF(W2342,$AZ$2:$AZ$19)),0,1)</f>
        <v>0</v>
      </c>
      <c r="AP2342" cm="1">
        <f t="array" ref="AP2342">IF(OR(COUNTIF(X2342,$AZ$2:$AZ$19)),0,1)</f>
        <v>0</v>
      </c>
      <c r="AQ2342" cm="1">
        <f t="array" ref="AQ2342">IF(OR(COUNTIF(Y2342,$AZ$2:$AZ$19)),0,1)</f>
        <v>0</v>
      </c>
      <c r="AR2342" cm="1">
        <f t="array" ref="AR2342">IF(OR(COUNTIF(Z2342,$AZ$2:$AZ$19)),0,1)</f>
        <v>0</v>
      </c>
      <c r="AS2342" cm="1">
        <f t="array" ref="AS2342">IF(OR(COUNTIF(AA2342,$AZ$2:$AZ$19)),0,1)</f>
        <v>0</v>
      </c>
      <c r="AT2342" cm="1">
        <f t="array" ref="AT2342">IF(OR(COUNTIF(AB2342,$AZ$2:$AZ$19)),0,1)</f>
        <v>0</v>
      </c>
      <c r="AU2342" cm="1">
        <f t="array" ref="AU2342">IF(OR(COUNTIF(AC2342,$AZ$2:$AZ$19)),0,1)</f>
        <v>0</v>
      </c>
      <c r="AV2342" cm="1">
        <f t="array" ref="AV2342">IF(OR(COUNTIF(AD2342,$AZ$2:$AZ$19)),0,1)</f>
        <v>0</v>
      </c>
      <c r="AX2342">
        <f t="shared" si="41"/>
        <v>0</v>
      </c>
    </row>
    <row r="2343" spans="1:50" x14ac:dyDescent="0.3">
      <c r="A2343" s="92" t="str" cm="1">
        <f t="array" ref="A2343">IF(AX2343&gt;0,'Licensee Info'!$A$2:$A$2,"#N/A")</f>
        <v>#N/A</v>
      </c>
      <c r="B2343" s="88" t="str">
        <f>'Cover Sheet'!$A$3</f>
        <v>[insert AFS Reporting Period]</v>
      </c>
      <c r="C2343" s="88" t="str">
        <f>'Cover Sheet'!$D$3</f>
        <v>[insert all medical and adult-use license record numbers covered by this AFS]</v>
      </c>
      <c r="D2343" s="88" t="str">
        <f>'Cover Sheet'!$A$6</f>
        <v>[insert name of firm]</v>
      </c>
      <c r="E2343" s="88" t="str">
        <f>'Cover Sheet'!$B$6</f>
        <v>[insert CPA name]</v>
      </c>
      <c r="F2343" s="88" t="str">
        <f>'Cover Sheet'!$B$8</f>
        <v>[insert CPA license number]</v>
      </c>
      <c r="G2343" s="88" t="str">
        <f>'Cover Sheet'!$D$6</f>
        <v>[insert direct email address]</v>
      </c>
      <c r="H2343" s="88" t="str">
        <f>'Cover Sheet'!$D$8</f>
        <v>[insert direct phone number]</v>
      </c>
      <c r="I2343" s="88" t="str">
        <f>'Cover Sheet'!$D$10</f>
        <v>[insert firm mailing address]</v>
      </c>
      <c r="J2343" s="88" t="str">
        <f>'Licensee Info'!$E$2</f>
        <v>Report not attested to correctly</v>
      </c>
      <c r="K2343" t="s">
        <v>311</v>
      </c>
      <c r="L2343">
        <v>1</v>
      </c>
      <c r="M2343">
        <v>3</v>
      </c>
      <c r="N2343">
        <v>3</v>
      </c>
      <c r="P2343" t="s">
        <v>318</v>
      </c>
      <c r="Q2343" t="s">
        <v>316</v>
      </c>
      <c r="R2343">
        <v>0</v>
      </c>
      <c r="S2343">
        <v>0</v>
      </c>
      <c r="T2343">
        <v>0</v>
      </c>
      <c r="U2343">
        <v>0</v>
      </c>
      <c r="V2343">
        <v>0</v>
      </c>
      <c r="W2343">
        <v>0</v>
      </c>
      <c r="X2343">
        <v>0</v>
      </c>
      <c r="Y2343">
        <v>0</v>
      </c>
      <c r="Z2343">
        <v>0</v>
      </c>
      <c r="AA2343">
        <v>0</v>
      </c>
      <c r="AB2343">
        <v>0</v>
      </c>
      <c r="AC2343">
        <v>0</v>
      </c>
      <c r="AD2343">
        <v>0</v>
      </c>
      <c r="AJ2343" cm="1">
        <f t="array" ref="AJ2343">IF(OR(COUNTIF(R2343,$AZ$2:$AZ$19)),0,1)</f>
        <v>0</v>
      </c>
      <c r="AK2343" cm="1">
        <f t="array" ref="AK2343">IF(OR(COUNTIF(S2343,$AZ$2:$AZ$19)),0,1)</f>
        <v>0</v>
      </c>
      <c r="AL2343" cm="1">
        <f t="array" ref="AL2343">IF(OR(COUNTIF(T2343,$AZ$2:$AZ$19)),0,1)</f>
        <v>0</v>
      </c>
      <c r="AM2343" cm="1">
        <f t="array" ref="AM2343">IF(OR(COUNTIF(U2343,$AZ$2:$AZ$19)),0,1)</f>
        <v>0</v>
      </c>
      <c r="AN2343" cm="1">
        <f t="array" ref="AN2343">IF(OR(COUNTIF(V2343,$AZ$2:$AZ$19)),0,1)</f>
        <v>0</v>
      </c>
      <c r="AO2343" cm="1">
        <f t="array" ref="AO2343">IF(OR(COUNTIF(W2343,$AZ$2:$AZ$19)),0,1)</f>
        <v>0</v>
      </c>
      <c r="AP2343" cm="1">
        <f t="array" ref="AP2343">IF(OR(COUNTIF(X2343,$AZ$2:$AZ$19)),0,1)</f>
        <v>0</v>
      </c>
      <c r="AQ2343" cm="1">
        <f t="array" ref="AQ2343">IF(OR(COUNTIF(Y2343,$AZ$2:$AZ$19)),0,1)</f>
        <v>0</v>
      </c>
      <c r="AR2343" cm="1">
        <f t="array" ref="AR2343">IF(OR(COUNTIF(Z2343,$AZ$2:$AZ$19)),0,1)</f>
        <v>0</v>
      </c>
      <c r="AS2343" cm="1">
        <f t="array" ref="AS2343">IF(OR(COUNTIF(AA2343,$AZ$2:$AZ$19)),0,1)</f>
        <v>0</v>
      </c>
      <c r="AT2343" cm="1">
        <f t="array" ref="AT2343">IF(OR(COUNTIF(AB2343,$AZ$2:$AZ$19)),0,1)</f>
        <v>0</v>
      </c>
      <c r="AU2343" cm="1">
        <f t="array" ref="AU2343">IF(OR(COUNTIF(AC2343,$AZ$2:$AZ$19)),0,1)</f>
        <v>0</v>
      </c>
      <c r="AV2343" cm="1">
        <f t="array" ref="AV2343">IF(OR(COUNTIF(AD2343,$AZ$2:$AZ$19)),0,1)</f>
        <v>0</v>
      </c>
      <c r="AX2343">
        <f t="shared" si="41"/>
        <v>0</v>
      </c>
    </row>
    <row r="2344" spans="1:50" x14ac:dyDescent="0.3">
      <c r="A2344" s="88" t="str" cm="1">
        <f t="array" ref="A2344">IF(AX2344&gt;0,'Licensee Info'!$A$2:$A$2,"#N/A")</f>
        <v>#N/A</v>
      </c>
      <c r="B2344" s="88" t="str">
        <f>'Cover Sheet'!$A$3</f>
        <v>[insert AFS Reporting Period]</v>
      </c>
      <c r="C2344" s="88" t="str">
        <f>'Cover Sheet'!$D$3</f>
        <v>[insert all medical and adult-use license record numbers covered by this AFS]</v>
      </c>
      <c r="D2344" s="88" t="str">
        <f>'Cover Sheet'!$A$6</f>
        <v>[insert name of firm]</v>
      </c>
      <c r="E2344" s="88" t="str">
        <f>'Cover Sheet'!$B$6</f>
        <v>[insert CPA name]</v>
      </c>
      <c r="F2344" s="88" t="str">
        <f>'Cover Sheet'!$B$8</f>
        <v>[insert CPA license number]</v>
      </c>
      <c r="G2344" s="88" t="str">
        <f>'Cover Sheet'!$D$6</f>
        <v>[insert direct email address]</v>
      </c>
      <c r="H2344" s="88" t="str">
        <f>'Cover Sheet'!$D$8</f>
        <v>[insert direct phone number]</v>
      </c>
      <c r="I2344" s="88" t="str">
        <f>'Cover Sheet'!$D$10</f>
        <v>[insert firm mailing address]</v>
      </c>
      <c r="J2344" s="88" t="str">
        <f>'Licensee Info'!$E$2</f>
        <v>Report not attested to correctly</v>
      </c>
      <c r="K2344" s="91" t="s">
        <v>311</v>
      </c>
      <c r="L2344" s="91">
        <v>1</v>
      </c>
      <c r="M2344" s="91">
        <v>3</v>
      </c>
      <c r="N2344" s="91">
        <v>4</v>
      </c>
      <c r="O2344" s="91"/>
      <c r="P2344" s="91" t="s">
        <v>318</v>
      </c>
      <c r="Q2344" s="91" t="s">
        <v>316</v>
      </c>
      <c r="R2344" s="91">
        <v>0</v>
      </c>
      <c r="S2344" s="91">
        <v>0</v>
      </c>
      <c r="T2344" s="91">
        <v>0</v>
      </c>
      <c r="U2344" s="91">
        <v>0</v>
      </c>
      <c r="V2344" s="91">
        <v>0</v>
      </c>
      <c r="W2344" s="91">
        <v>0</v>
      </c>
      <c r="X2344" s="91">
        <v>0</v>
      </c>
      <c r="Y2344" s="91">
        <v>0</v>
      </c>
      <c r="Z2344" s="91">
        <v>0</v>
      </c>
      <c r="AA2344" s="91">
        <v>0</v>
      </c>
      <c r="AB2344" s="91">
        <v>0</v>
      </c>
      <c r="AC2344" s="91">
        <v>0</v>
      </c>
      <c r="AD2344" s="91">
        <v>0</v>
      </c>
      <c r="AE2344" s="91"/>
      <c r="AF2344" s="91"/>
      <c r="AG2344" s="91"/>
      <c r="AH2344" s="91"/>
      <c r="AJ2344" cm="1">
        <f t="array" ref="AJ2344">IF(OR(COUNTIF(R2344,$AZ$2:$AZ$19)),0,1)</f>
        <v>0</v>
      </c>
      <c r="AK2344" cm="1">
        <f t="array" ref="AK2344">IF(OR(COUNTIF(S2344,$AZ$2:$AZ$19)),0,1)</f>
        <v>0</v>
      </c>
      <c r="AL2344" cm="1">
        <f t="array" ref="AL2344">IF(OR(COUNTIF(T2344,$AZ$2:$AZ$19)),0,1)</f>
        <v>0</v>
      </c>
      <c r="AM2344" cm="1">
        <f t="array" ref="AM2344">IF(OR(COUNTIF(U2344,$AZ$2:$AZ$19)),0,1)</f>
        <v>0</v>
      </c>
      <c r="AN2344" cm="1">
        <f t="array" ref="AN2344">IF(OR(COUNTIF(V2344,$AZ$2:$AZ$19)),0,1)</f>
        <v>0</v>
      </c>
      <c r="AO2344" cm="1">
        <f t="array" ref="AO2344">IF(OR(COUNTIF(W2344,$AZ$2:$AZ$19)),0,1)</f>
        <v>0</v>
      </c>
      <c r="AP2344" cm="1">
        <f t="array" ref="AP2344">IF(OR(COUNTIF(X2344,$AZ$2:$AZ$19)),0,1)</f>
        <v>0</v>
      </c>
      <c r="AQ2344" cm="1">
        <f t="array" ref="AQ2344">IF(OR(COUNTIF(Y2344,$AZ$2:$AZ$19)),0,1)</f>
        <v>0</v>
      </c>
      <c r="AR2344" cm="1">
        <f t="array" ref="AR2344">IF(OR(COUNTIF(Z2344,$AZ$2:$AZ$19)),0,1)</f>
        <v>0</v>
      </c>
      <c r="AS2344" cm="1">
        <f t="array" ref="AS2344">IF(OR(COUNTIF(AA2344,$AZ$2:$AZ$19)),0,1)</f>
        <v>0</v>
      </c>
      <c r="AT2344" cm="1">
        <f t="array" ref="AT2344">IF(OR(COUNTIF(AB2344,$AZ$2:$AZ$19)),0,1)</f>
        <v>0</v>
      </c>
      <c r="AU2344" cm="1">
        <f t="array" ref="AU2344">IF(OR(COUNTIF(AC2344,$AZ$2:$AZ$19)),0,1)</f>
        <v>0</v>
      </c>
      <c r="AV2344" cm="1">
        <f t="array" ref="AV2344">IF(OR(COUNTIF(AD2344,$AZ$2:$AZ$19)),0,1)</f>
        <v>0</v>
      </c>
      <c r="AX2344">
        <f t="shared" si="41"/>
        <v>0</v>
      </c>
    </row>
    <row r="2345" spans="1:50" x14ac:dyDescent="0.3">
      <c r="A2345" s="92" t="str" cm="1">
        <f t="array" ref="A2345">IF(AX2345&gt;0,'Licensee Info'!$A$2:$A$2,"#N/A")</f>
        <v>#N/A</v>
      </c>
      <c r="B2345" s="88" t="str">
        <f>'Cover Sheet'!$A$3</f>
        <v>[insert AFS Reporting Period]</v>
      </c>
      <c r="C2345" s="88" t="str">
        <f>'Cover Sheet'!$D$3</f>
        <v>[insert all medical and adult-use license record numbers covered by this AFS]</v>
      </c>
      <c r="D2345" s="88" t="str">
        <f>'Cover Sheet'!$A$6</f>
        <v>[insert name of firm]</v>
      </c>
      <c r="E2345" s="88" t="str">
        <f>'Cover Sheet'!$B$6</f>
        <v>[insert CPA name]</v>
      </c>
      <c r="F2345" s="88" t="str">
        <f>'Cover Sheet'!$B$8</f>
        <v>[insert CPA license number]</v>
      </c>
      <c r="G2345" s="88" t="str">
        <f>'Cover Sheet'!$D$6</f>
        <v>[insert direct email address]</v>
      </c>
      <c r="H2345" s="88" t="str">
        <f>'Cover Sheet'!$D$8</f>
        <v>[insert direct phone number]</v>
      </c>
      <c r="I2345" s="88" t="str">
        <f>'Cover Sheet'!$D$10</f>
        <v>[insert firm mailing address]</v>
      </c>
      <c r="J2345" s="88" t="str">
        <f>'Licensee Info'!$E$2</f>
        <v>Report not attested to correctly</v>
      </c>
      <c r="K2345" t="s">
        <v>311</v>
      </c>
      <c r="L2345">
        <v>1</v>
      </c>
      <c r="M2345">
        <v>3</v>
      </c>
      <c r="N2345">
        <v>5</v>
      </c>
      <c r="P2345" t="s">
        <v>318</v>
      </c>
      <c r="Q2345" t="s">
        <v>316</v>
      </c>
      <c r="R2345">
        <v>0</v>
      </c>
      <c r="S2345">
        <v>0</v>
      </c>
      <c r="T2345">
        <v>0</v>
      </c>
      <c r="U2345">
        <v>0</v>
      </c>
      <c r="V2345">
        <v>0</v>
      </c>
      <c r="W2345">
        <v>0</v>
      </c>
      <c r="X2345">
        <v>0</v>
      </c>
      <c r="Y2345">
        <v>0</v>
      </c>
      <c r="Z2345">
        <v>0</v>
      </c>
      <c r="AA2345">
        <v>0</v>
      </c>
      <c r="AB2345">
        <v>0</v>
      </c>
      <c r="AC2345">
        <v>0</v>
      </c>
      <c r="AD2345">
        <v>0</v>
      </c>
      <c r="AJ2345" cm="1">
        <f t="array" ref="AJ2345">IF(OR(COUNTIF(R2345,$AZ$2:$AZ$19)),0,1)</f>
        <v>0</v>
      </c>
      <c r="AK2345" cm="1">
        <f t="array" ref="AK2345">IF(OR(COUNTIF(S2345,$AZ$2:$AZ$19)),0,1)</f>
        <v>0</v>
      </c>
      <c r="AL2345" cm="1">
        <f t="array" ref="AL2345">IF(OR(COUNTIF(T2345,$AZ$2:$AZ$19)),0,1)</f>
        <v>0</v>
      </c>
      <c r="AM2345" cm="1">
        <f t="array" ref="AM2345">IF(OR(COUNTIF(U2345,$AZ$2:$AZ$19)),0,1)</f>
        <v>0</v>
      </c>
      <c r="AN2345" cm="1">
        <f t="array" ref="AN2345">IF(OR(COUNTIF(V2345,$AZ$2:$AZ$19)),0,1)</f>
        <v>0</v>
      </c>
      <c r="AO2345" cm="1">
        <f t="array" ref="AO2345">IF(OR(COUNTIF(W2345,$AZ$2:$AZ$19)),0,1)</f>
        <v>0</v>
      </c>
      <c r="AP2345" cm="1">
        <f t="array" ref="AP2345">IF(OR(COUNTIF(X2345,$AZ$2:$AZ$19)),0,1)</f>
        <v>0</v>
      </c>
      <c r="AQ2345" cm="1">
        <f t="array" ref="AQ2345">IF(OR(COUNTIF(Y2345,$AZ$2:$AZ$19)),0,1)</f>
        <v>0</v>
      </c>
      <c r="AR2345" cm="1">
        <f t="array" ref="AR2345">IF(OR(COUNTIF(Z2345,$AZ$2:$AZ$19)),0,1)</f>
        <v>0</v>
      </c>
      <c r="AS2345" cm="1">
        <f t="array" ref="AS2345">IF(OR(COUNTIF(AA2345,$AZ$2:$AZ$19)),0,1)</f>
        <v>0</v>
      </c>
      <c r="AT2345" cm="1">
        <f t="array" ref="AT2345">IF(OR(COUNTIF(AB2345,$AZ$2:$AZ$19)),0,1)</f>
        <v>0</v>
      </c>
      <c r="AU2345" cm="1">
        <f t="array" ref="AU2345">IF(OR(COUNTIF(AC2345,$AZ$2:$AZ$19)),0,1)</f>
        <v>0</v>
      </c>
      <c r="AV2345" cm="1">
        <f t="array" ref="AV2345">IF(OR(COUNTIF(AD2345,$AZ$2:$AZ$19)),0,1)</f>
        <v>0</v>
      </c>
      <c r="AX2345">
        <f t="shared" si="41"/>
        <v>0</v>
      </c>
    </row>
    <row r="2346" spans="1:50" x14ac:dyDescent="0.3">
      <c r="A2346" s="88" t="str" cm="1">
        <f t="array" ref="A2346">IF(AX2346&gt;0,'Licensee Info'!$A$2:$A$2,"#N/A")</f>
        <v>#N/A</v>
      </c>
      <c r="B2346" s="88" t="str">
        <f>'Cover Sheet'!$A$3</f>
        <v>[insert AFS Reporting Period]</v>
      </c>
      <c r="C2346" s="88" t="str">
        <f>'Cover Sheet'!$D$3</f>
        <v>[insert all medical and adult-use license record numbers covered by this AFS]</v>
      </c>
      <c r="D2346" s="88" t="str">
        <f>'Cover Sheet'!$A$6</f>
        <v>[insert name of firm]</v>
      </c>
      <c r="E2346" s="88" t="str">
        <f>'Cover Sheet'!$B$6</f>
        <v>[insert CPA name]</v>
      </c>
      <c r="F2346" s="88" t="str">
        <f>'Cover Sheet'!$B$8</f>
        <v>[insert CPA license number]</v>
      </c>
      <c r="G2346" s="88" t="str">
        <f>'Cover Sheet'!$D$6</f>
        <v>[insert direct email address]</v>
      </c>
      <c r="H2346" s="88" t="str">
        <f>'Cover Sheet'!$D$8</f>
        <v>[insert direct phone number]</v>
      </c>
      <c r="I2346" s="88" t="str">
        <f>'Cover Sheet'!$D$10</f>
        <v>[insert firm mailing address]</v>
      </c>
      <c r="J2346" s="88" t="str">
        <f>'Licensee Info'!$E$2</f>
        <v>Report not attested to correctly</v>
      </c>
      <c r="K2346" s="91" t="s">
        <v>311</v>
      </c>
      <c r="L2346" s="91">
        <v>1</v>
      </c>
      <c r="M2346" s="91">
        <v>3</v>
      </c>
      <c r="N2346" s="91">
        <v>6</v>
      </c>
      <c r="O2346" s="91"/>
      <c r="P2346" s="91" t="s">
        <v>318</v>
      </c>
      <c r="Q2346" s="91" t="s">
        <v>316</v>
      </c>
      <c r="R2346" s="91">
        <v>0</v>
      </c>
      <c r="S2346" s="91">
        <v>0</v>
      </c>
      <c r="T2346" s="91">
        <v>0</v>
      </c>
      <c r="U2346" s="91">
        <v>0</v>
      </c>
      <c r="V2346" s="91">
        <v>0</v>
      </c>
      <c r="W2346" s="91">
        <v>0</v>
      </c>
      <c r="X2346" s="91">
        <v>0</v>
      </c>
      <c r="Y2346" s="91">
        <v>0</v>
      </c>
      <c r="Z2346" s="91">
        <v>0</v>
      </c>
      <c r="AA2346" s="91">
        <v>0</v>
      </c>
      <c r="AB2346" s="91">
        <v>0</v>
      </c>
      <c r="AC2346" s="91">
        <v>0</v>
      </c>
      <c r="AD2346" s="91">
        <v>0</v>
      </c>
      <c r="AE2346" s="91"/>
      <c r="AF2346" s="91"/>
      <c r="AG2346" s="91"/>
      <c r="AH2346" s="91"/>
      <c r="AJ2346" cm="1">
        <f t="array" ref="AJ2346">IF(OR(COUNTIF(R2346,$AZ$2:$AZ$19)),0,1)</f>
        <v>0</v>
      </c>
      <c r="AK2346" cm="1">
        <f t="array" ref="AK2346">IF(OR(COUNTIF(S2346,$AZ$2:$AZ$19)),0,1)</f>
        <v>0</v>
      </c>
      <c r="AL2346" cm="1">
        <f t="array" ref="AL2346">IF(OR(COUNTIF(T2346,$AZ$2:$AZ$19)),0,1)</f>
        <v>0</v>
      </c>
      <c r="AM2346" cm="1">
        <f t="array" ref="AM2346">IF(OR(COUNTIF(U2346,$AZ$2:$AZ$19)),0,1)</f>
        <v>0</v>
      </c>
      <c r="AN2346" cm="1">
        <f t="array" ref="AN2346">IF(OR(COUNTIF(V2346,$AZ$2:$AZ$19)),0,1)</f>
        <v>0</v>
      </c>
      <c r="AO2346" cm="1">
        <f t="array" ref="AO2346">IF(OR(COUNTIF(W2346,$AZ$2:$AZ$19)),0,1)</f>
        <v>0</v>
      </c>
      <c r="AP2346" cm="1">
        <f t="array" ref="AP2346">IF(OR(COUNTIF(X2346,$AZ$2:$AZ$19)),0,1)</f>
        <v>0</v>
      </c>
      <c r="AQ2346" cm="1">
        <f t="array" ref="AQ2346">IF(OR(COUNTIF(Y2346,$AZ$2:$AZ$19)),0,1)</f>
        <v>0</v>
      </c>
      <c r="AR2346" cm="1">
        <f t="array" ref="AR2346">IF(OR(COUNTIF(Z2346,$AZ$2:$AZ$19)),0,1)</f>
        <v>0</v>
      </c>
      <c r="AS2346" cm="1">
        <f t="array" ref="AS2346">IF(OR(COUNTIF(AA2346,$AZ$2:$AZ$19)),0,1)</f>
        <v>0</v>
      </c>
      <c r="AT2346" cm="1">
        <f t="array" ref="AT2346">IF(OR(COUNTIF(AB2346,$AZ$2:$AZ$19)),0,1)</f>
        <v>0</v>
      </c>
      <c r="AU2346" cm="1">
        <f t="array" ref="AU2346">IF(OR(COUNTIF(AC2346,$AZ$2:$AZ$19)),0,1)</f>
        <v>0</v>
      </c>
      <c r="AV2346" cm="1">
        <f t="array" ref="AV2346">IF(OR(COUNTIF(AD2346,$AZ$2:$AZ$19)),0,1)</f>
        <v>0</v>
      </c>
      <c r="AX2346">
        <f t="shared" si="41"/>
        <v>0</v>
      </c>
    </row>
    <row r="2347" spans="1:50" x14ac:dyDescent="0.3">
      <c r="A2347" s="92" t="str" cm="1">
        <f t="array" ref="A2347">IF(AX2347&gt;0,'Licensee Info'!$A$2:$A$2,"#N/A")</f>
        <v>#N/A</v>
      </c>
      <c r="B2347" s="88" t="str">
        <f>'Cover Sheet'!$A$3</f>
        <v>[insert AFS Reporting Period]</v>
      </c>
      <c r="C2347" s="88" t="str">
        <f>'Cover Sheet'!$D$3</f>
        <v>[insert all medical and adult-use license record numbers covered by this AFS]</v>
      </c>
      <c r="D2347" s="88" t="str">
        <f>'Cover Sheet'!$A$6</f>
        <v>[insert name of firm]</v>
      </c>
      <c r="E2347" s="88" t="str">
        <f>'Cover Sheet'!$B$6</f>
        <v>[insert CPA name]</v>
      </c>
      <c r="F2347" s="88" t="str">
        <f>'Cover Sheet'!$B$8</f>
        <v>[insert CPA license number]</v>
      </c>
      <c r="G2347" s="88" t="str">
        <f>'Cover Sheet'!$D$6</f>
        <v>[insert direct email address]</v>
      </c>
      <c r="H2347" s="88" t="str">
        <f>'Cover Sheet'!$D$8</f>
        <v>[insert direct phone number]</v>
      </c>
      <c r="I2347" s="88" t="str">
        <f>'Cover Sheet'!$D$10</f>
        <v>[insert firm mailing address]</v>
      </c>
      <c r="J2347" s="88" t="str">
        <f>'Licensee Info'!$E$2</f>
        <v>Report not attested to correctly</v>
      </c>
      <c r="K2347" t="s">
        <v>311</v>
      </c>
      <c r="L2347">
        <v>1</v>
      </c>
      <c r="M2347">
        <v>3</v>
      </c>
      <c r="N2347">
        <v>7</v>
      </c>
      <c r="P2347" t="s">
        <v>318</v>
      </c>
      <c r="Q2347" t="s">
        <v>316</v>
      </c>
      <c r="R2347">
        <v>0</v>
      </c>
      <c r="S2347">
        <v>0</v>
      </c>
      <c r="T2347">
        <v>0</v>
      </c>
      <c r="U2347">
        <v>0</v>
      </c>
      <c r="V2347">
        <v>0</v>
      </c>
      <c r="W2347">
        <v>0</v>
      </c>
      <c r="X2347">
        <v>0</v>
      </c>
      <c r="Y2347">
        <v>0</v>
      </c>
      <c r="Z2347">
        <v>0</v>
      </c>
      <c r="AA2347">
        <v>0</v>
      </c>
      <c r="AB2347">
        <v>0</v>
      </c>
      <c r="AC2347">
        <v>0</v>
      </c>
      <c r="AD2347">
        <v>0</v>
      </c>
      <c r="AJ2347" cm="1">
        <f t="array" ref="AJ2347">IF(OR(COUNTIF(R2347,$AZ$2:$AZ$19)),0,1)</f>
        <v>0</v>
      </c>
      <c r="AK2347" cm="1">
        <f t="array" ref="AK2347">IF(OR(COUNTIF(S2347,$AZ$2:$AZ$19)),0,1)</f>
        <v>0</v>
      </c>
      <c r="AL2347" cm="1">
        <f t="array" ref="AL2347">IF(OR(COUNTIF(T2347,$AZ$2:$AZ$19)),0,1)</f>
        <v>0</v>
      </c>
      <c r="AM2347" cm="1">
        <f t="array" ref="AM2347">IF(OR(COUNTIF(U2347,$AZ$2:$AZ$19)),0,1)</f>
        <v>0</v>
      </c>
      <c r="AN2347" cm="1">
        <f t="array" ref="AN2347">IF(OR(COUNTIF(V2347,$AZ$2:$AZ$19)),0,1)</f>
        <v>0</v>
      </c>
      <c r="AO2347" cm="1">
        <f t="array" ref="AO2347">IF(OR(COUNTIF(W2347,$AZ$2:$AZ$19)),0,1)</f>
        <v>0</v>
      </c>
      <c r="AP2347" cm="1">
        <f t="array" ref="AP2347">IF(OR(COUNTIF(X2347,$AZ$2:$AZ$19)),0,1)</f>
        <v>0</v>
      </c>
      <c r="AQ2347" cm="1">
        <f t="array" ref="AQ2347">IF(OR(COUNTIF(Y2347,$AZ$2:$AZ$19)),0,1)</f>
        <v>0</v>
      </c>
      <c r="AR2347" cm="1">
        <f t="array" ref="AR2347">IF(OR(COUNTIF(Z2347,$AZ$2:$AZ$19)),0,1)</f>
        <v>0</v>
      </c>
      <c r="AS2347" cm="1">
        <f t="array" ref="AS2347">IF(OR(COUNTIF(AA2347,$AZ$2:$AZ$19)),0,1)</f>
        <v>0</v>
      </c>
      <c r="AT2347" cm="1">
        <f t="array" ref="AT2347">IF(OR(COUNTIF(AB2347,$AZ$2:$AZ$19)),0,1)</f>
        <v>0</v>
      </c>
      <c r="AU2347" cm="1">
        <f t="array" ref="AU2347">IF(OR(COUNTIF(AC2347,$AZ$2:$AZ$19)),0,1)</f>
        <v>0</v>
      </c>
      <c r="AV2347" cm="1">
        <f t="array" ref="AV2347">IF(OR(COUNTIF(AD2347,$AZ$2:$AZ$19)),0,1)</f>
        <v>0</v>
      </c>
      <c r="AX2347">
        <f t="shared" si="41"/>
        <v>0</v>
      </c>
    </row>
    <row r="2348" spans="1:50" x14ac:dyDescent="0.3">
      <c r="A2348" s="88" t="str" cm="1">
        <f t="array" ref="A2348">IF(AX2348&gt;0,'Licensee Info'!$A$2:$A$2,"#N/A")</f>
        <v>#N/A</v>
      </c>
      <c r="B2348" s="88" t="str">
        <f>'Cover Sheet'!$A$3</f>
        <v>[insert AFS Reporting Period]</v>
      </c>
      <c r="C2348" s="88" t="str">
        <f>'Cover Sheet'!$D$3</f>
        <v>[insert all medical and adult-use license record numbers covered by this AFS]</v>
      </c>
      <c r="D2348" s="88" t="str">
        <f>'Cover Sheet'!$A$6</f>
        <v>[insert name of firm]</v>
      </c>
      <c r="E2348" s="88" t="str">
        <f>'Cover Sheet'!$B$6</f>
        <v>[insert CPA name]</v>
      </c>
      <c r="F2348" s="88" t="str">
        <f>'Cover Sheet'!$B$8</f>
        <v>[insert CPA license number]</v>
      </c>
      <c r="G2348" s="88" t="str">
        <f>'Cover Sheet'!$D$6</f>
        <v>[insert direct email address]</v>
      </c>
      <c r="H2348" s="88" t="str">
        <f>'Cover Sheet'!$D$8</f>
        <v>[insert direct phone number]</v>
      </c>
      <c r="I2348" s="88" t="str">
        <f>'Cover Sheet'!$D$10</f>
        <v>[insert firm mailing address]</v>
      </c>
      <c r="J2348" s="88" t="str">
        <f>'Licensee Info'!$E$2</f>
        <v>Report not attested to correctly</v>
      </c>
      <c r="K2348" s="91" t="s">
        <v>311</v>
      </c>
      <c r="L2348" s="91">
        <v>1</v>
      </c>
      <c r="M2348" s="91">
        <v>3</v>
      </c>
      <c r="N2348" s="91">
        <v>8</v>
      </c>
      <c r="O2348" s="91"/>
      <c r="P2348" s="91" t="s">
        <v>318</v>
      </c>
      <c r="Q2348" s="91" t="s">
        <v>316</v>
      </c>
      <c r="R2348" s="91">
        <v>0</v>
      </c>
      <c r="S2348" s="91">
        <v>0</v>
      </c>
      <c r="T2348" s="91">
        <v>0</v>
      </c>
      <c r="U2348" s="91">
        <v>0</v>
      </c>
      <c r="V2348" s="91">
        <v>0</v>
      </c>
      <c r="W2348" s="91">
        <v>0</v>
      </c>
      <c r="X2348" s="91">
        <v>0</v>
      </c>
      <c r="Y2348" s="91">
        <v>0</v>
      </c>
      <c r="Z2348" s="91">
        <v>0</v>
      </c>
      <c r="AA2348" s="91">
        <v>0</v>
      </c>
      <c r="AB2348" s="91">
        <v>0</v>
      </c>
      <c r="AC2348" s="91">
        <v>0</v>
      </c>
      <c r="AD2348" s="91">
        <v>0</v>
      </c>
      <c r="AE2348" s="91"/>
      <c r="AF2348" s="91"/>
      <c r="AG2348" s="91"/>
      <c r="AH2348" s="91"/>
      <c r="AJ2348" cm="1">
        <f t="array" ref="AJ2348">IF(OR(COUNTIF(R2348,$AZ$2:$AZ$19)),0,1)</f>
        <v>0</v>
      </c>
      <c r="AK2348" cm="1">
        <f t="array" ref="AK2348">IF(OR(COUNTIF(S2348,$AZ$2:$AZ$19)),0,1)</f>
        <v>0</v>
      </c>
      <c r="AL2348" cm="1">
        <f t="array" ref="AL2348">IF(OR(COUNTIF(T2348,$AZ$2:$AZ$19)),0,1)</f>
        <v>0</v>
      </c>
      <c r="AM2348" cm="1">
        <f t="array" ref="AM2348">IF(OR(COUNTIF(U2348,$AZ$2:$AZ$19)),0,1)</f>
        <v>0</v>
      </c>
      <c r="AN2348" cm="1">
        <f t="array" ref="AN2348">IF(OR(COUNTIF(V2348,$AZ$2:$AZ$19)),0,1)</f>
        <v>0</v>
      </c>
      <c r="AO2348" cm="1">
        <f t="array" ref="AO2348">IF(OR(COUNTIF(W2348,$AZ$2:$AZ$19)),0,1)</f>
        <v>0</v>
      </c>
      <c r="AP2348" cm="1">
        <f t="array" ref="AP2348">IF(OR(COUNTIF(X2348,$AZ$2:$AZ$19)),0,1)</f>
        <v>0</v>
      </c>
      <c r="AQ2348" cm="1">
        <f t="array" ref="AQ2348">IF(OR(COUNTIF(Y2348,$AZ$2:$AZ$19)),0,1)</f>
        <v>0</v>
      </c>
      <c r="AR2348" cm="1">
        <f t="array" ref="AR2348">IF(OR(COUNTIF(Z2348,$AZ$2:$AZ$19)),0,1)</f>
        <v>0</v>
      </c>
      <c r="AS2348" cm="1">
        <f t="array" ref="AS2348">IF(OR(COUNTIF(AA2348,$AZ$2:$AZ$19)),0,1)</f>
        <v>0</v>
      </c>
      <c r="AT2348" cm="1">
        <f t="array" ref="AT2348">IF(OR(COUNTIF(AB2348,$AZ$2:$AZ$19)),0,1)</f>
        <v>0</v>
      </c>
      <c r="AU2348" cm="1">
        <f t="array" ref="AU2348">IF(OR(COUNTIF(AC2348,$AZ$2:$AZ$19)),0,1)</f>
        <v>0</v>
      </c>
      <c r="AV2348" cm="1">
        <f t="array" ref="AV2348">IF(OR(COUNTIF(AD2348,$AZ$2:$AZ$19)),0,1)</f>
        <v>0</v>
      </c>
      <c r="AX2348">
        <f t="shared" si="41"/>
        <v>0</v>
      </c>
    </row>
    <row r="2349" spans="1:50" x14ac:dyDescent="0.3">
      <c r="A2349" s="92" t="str" cm="1">
        <f t="array" ref="A2349">IF(AX2349&gt;0,'Licensee Info'!$A$2:$A$2,"#N/A")</f>
        <v>#N/A</v>
      </c>
      <c r="B2349" s="88" t="str">
        <f>'Cover Sheet'!$A$3</f>
        <v>[insert AFS Reporting Period]</v>
      </c>
      <c r="C2349" s="88" t="str">
        <f>'Cover Sheet'!$D$3</f>
        <v>[insert all medical and adult-use license record numbers covered by this AFS]</v>
      </c>
      <c r="D2349" s="88" t="str">
        <f>'Cover Sheet'!$A$6</f>
        <v>[insert name of firm]</v>
      </c>
      <c r="E2349" s="88" t="str">
        <f>'Cover Sheet'!$B$6</f>
        <v>[insert CPA name]</v>
      </c>
      <c r="F2349" s="88" t="str">
        <f>'Cover Sheet'!$B$8</f>
        <v>[insert CPA license number]</v>
      </c>
      <c r="G2349" s="88" t="str">
        <f>'Cover Sheet'!$D$6</f>
        <v>[insert direct email address]</v>
      </c>
      <c r="H2349" s="88" t="str">
        <f>'Cover Sheet'!$D$8</f>
        <v>[insert direct phone number]</v>
      </c>
      <c r="I2349" s="88" t="str">
        <f>'Cover Sheet'!$D$10</f>
        <v>[insert firm mailing address]</v>
      </c>
      <c r="J2349" s="88" t="str">
        <f>'Licensee Info'!$E$2</f>
        <v>Report not attested to correctly</v>
      </c>
      <c r="K2349" t="s">
        <v>311</v>
      </c>
      <c r="L2349">
        <v>1</v>
      </c>
      <c r="M2349">
        <v>3</v>
      </c>
      <c r="N2349">
        <v>9</v>
      </c>
      <c r="P2349" t="s">
        <v>318</v>
      </c>
      <c r="Q2349" t="s">
        <v>316</v>
      </c>
      <c r="R2349">
        <v>0</v>
      </c>
      <c r="S2349">
        <v>0</v>
      </c>
      <c r="T2349">
        <v>0</v>
      </c>
      <c r="U2349">
        <v>0</v>
      </c>
      <c r="V2349">
        <v>0</v>
      </c>
      <c r="W2349">
        <v>0</v>
      </c>
      <c r="X2349">
        <v>0</v>
      </c>
      <c r="Y2349">
        <v>0</v>
      </c>
      <c r="Z2349">
        <v>0</v>
      </c>
      <c r="AA2349">
        <v>0</v>
      </c>
      <c r="AB2349">
        <v>0</v>
      </c>
      <c r="AC2349">
        <v>0</v>
      </c>
      <c r="AD2349">
        <v>0</v>
      </c>
      <c r="AJ2349" cm="1">
        <f t="array" ref="AJ2349">IF(OR(COUNTIF(R2349,$AZ$2:$AZ$19)),0,1)</f>
        <v>0</v>
      </c>
      <c r="AK2349" cm="1">
        <f t="array" ref="AK2349">IF(OR(COUNTIF(S2349,$AZ$2:$AZ$19)),0,1)</f>
        <v>0</v>
      </c>
      <c r="AL2349" cm="1">
        <f t="array" ref="AL2349">IF(OR(COUNTIF(T2349,$AZ$2:$AZ$19)),0,1)</f>
        <v>0</v>
      </c>
      <c r="AM2349" cm="1">
        <f t="array" ref="AM2349">IF(OR(COUNTIF(U2349,$AZ$2:$AZ$19)),0,1)</f>
        <v>0</v>
      </c>
      <c r="AN2349" cm="1">
        <f t="array" ref="AN2349">IF(OR(COUNTIF(V2349,$AZ$2:$AZ$19)),0,1)</f>
        <v>0</v>
      </c>
      <c r="AO2349" cm="1">
        <f t="array" ref="AO2349">IF(OR(COUNTIF(W2349,$AZ$2:$AZ$19)),0,1)</f>
        <v>0</v>
      </c>
      <c r="AP2349" cm="1">
        <f t="array" ref="AP2349">IF(OR(COUNTIF(X2349,$AZ$2:$AZ$19)),0,1)</f>
        <v>0</v>
      </c>
      <c r="AQ2349" cm="1">
        <f t="array" ref="AQ2349">IF(OR(COUNTIF(Y2349,$AZ$2:$AZ$19)),0,1)</f>
        <v>0</v>
      </c>
      <c r="AR2349" cm="1">
        <f t="array" ref="AR2349">IF(OR(COUNTIF(Z2349,$AZ$2:$AZ$19)),0,1)</f>
        <v>0</v>
      </c>
      <c r="AS2349" cm="1">
        <f t="array" ref="AS2349">IF(OR(COUNTIF(AA2349,$AZ$2:$AZ$19)),0,1)</f>
        <v>0</v>
      </c>
      <c r="AT2349" cm="1">
        <f t="array" ref="AT2349">IF(OR(COUNTIF(AB2349,$AZ$2:$AZ$19)),0,1)</f>
        <v>0</v>
      </c>
      <c r="AU2349" cm="1">
        <f t="array" ref="AU2349">IF(OR(COUNTIF(AC2349,$AZ$2:$AZ$19)),0,1)</f>
        <v>0</v>
      </c>
      <c r="AV2349" cm="1">
        <f t="array" ref="AV2349">IF(OR(COUNTIF(AD2349,$AZ$2:$AZ$19)),0,1)</f>
        <v>0</v>
      </c>
      <c r="AX2349">
        <f t="shared" si="41"/>
        <v>0</v>
      </c>
    </row>
    <row r="2350" spans="1:50" x14ac:dyDescent="0.3">
      <c r="A2350" s="88" t="str" cm="1">
        <f t="array" ref="A2350">IF(AX2350&gt;0,'Licensee Info'!$A$2:$A$2,"#N/A")</f>
        <v>#N/A</v>
      </c>
      <c r="B2350" s="88" t="str">
        <f>'Cover Sheet'!$A$3</f>
        <v>[insert AFS Reporting Period]</v>
      </c>
      <c r="C2350" s="88" t="str">
        <f>'Cover Sheet'!$D$3</f>
        <v>[insert all medical and adult-use license record numbers covered by this AFS]</v>
      </c>
      <c r="D2350" s="88" t="str">
        <f>'Cover Sheet'!$A$6</f>
        <v>[insert name of firm]</v>
      </c>
      <c r="E2350" s="88" t="str">
        <f>'Cover Sheet'!$B$6</f>
        <v>[insert CPA name]</v>
      </c>
      <c r="F2350" s="88" t="str">
        <f>'Cover Sheet'!$B$8</f>
        <v>[insert CPA license number]</v>
      </c>
      <c r="G2350" s="88" t="str">
        <f>'Cover Sheet'!$D$6</f>
        <v>[insert direct email address]</v>
      </c>
      <c r="H2350" s="88" t="str">
        <f>'Cover Sheet'!$D$8</f>
        <v>[insert direct phone number]</v>
      </c>
      <c r="I2350" s="88" t="str">
        <f>'Cover Sheet'!$D$10</f>
        <v>[insert firm mailing address]</v>
      </c>
      <c r="J2350" s="88" t="str">
        <f>'Licensee Info'!$E$2</f>
        <v>Report not attested to correctly</v>
      </c>
      <c r="K2350" s="91" t="s">
        <v>311</v>
      </c>
      <c r="L2350" s="91">
        <v>1</v>
      </c>
      <c r="M2350" s="91">
        <v>3</v>
      </c>
      <c r="N2350" s="91">
        <v>10</v>
      </c>
      <c r="O2350" s="91"/>
      <c r="P2350" s="91" t="s">
        <v>318</v>
      </c>
      <c r="Q2350" s="91" t="s">
        <v>316</v>
      </c>
      <c r="R2350" s="91">
        <v>0</v>
      </c>
      <c r="S2350" s="91">
        <v>0</v>
      </c>
      <c r="T2350" s="91">
        <v>0</v>
      </c>
      <c r="U2350" s="91">
        <v>0</v>
      </c>
      <c r="V2350" s="91">
        <v>0</v>
      </c>
      <c r="W2350" s="91">
        <v>0</v>
      </c>
      <c r="X2350" s="91">
        <v>0</v>
      </c>
      <c r="Y2350" s="91">
        <v>0</v>
      </c>
      <c r="Z2350" s="91">
        <v>0</v>
      </c>
      <c r="AA2350" s="91">
        <v>0</v>
      </c>
      <c r="AB2350" s="91">
        <v>0</v>
      </c>
      <c r="AC2350" s="91">
        <v>0</v>
      </c>
      <c r="AD2350" s="91">
        <v>0</v>
      </c>
      <c r="AE2350" s="91"/>
      <c r="AF2350" s="91"/>
      <c r="AG2350" s="91"/>
      <c r="AH2350" s="91"/>
      <c r="AJ2350" cm="1">
        <f t="array" ref="AJ2350">IF(OR(COUNTIF(R2350,$AZ$2:$AZ$19)),0,1)</f>
        <v>0</v>
      </c>
      <c r="AK2350" cm="1">
        <f t="array" ref="AK2350">IF(OR(COUNTIF(S2350,$AZ$2:$AZ$19)),0,1)</f>
        <v>0</v>
      </c>
      <c r="AL2350" cm="1">
        <f t="array" ref="AL2350">IF(OR(COUNTIF(T2350,$AZ$2:$AZ$19)),0,1)</f>
        <v>0</v>
      </c>
      <c r="AM2350" cm="1">
        <f t="array" ref="AM2350">IF(OR(COUNTIF(U2350,$AZ$2:$AZ$19)),0,1)</f>
        <v>0</v>
      </c>
      <c r="AN2350" cm="1">
        <f t="array" ref="AN2350">IF(OR(COUNTIF(V2350,$AZ$2:$AZ$19)),0,1)</f>
        <v>0</v>
      </c>
      <c r="AO2350" cm="1">
        <f t="array" ref="AO2350">IF(OR(COUNTIF(W2350,$AZ$2:$AZ$19)),0,1)</f>
        <v>0</v>
      </c>
      <c r="AP2350" cm="1">
        <f t="array" ref="AP2350">IF(OR(COUNTIF(X2350,$AZ$2:$AZ$19)),0,1)</f>
        <v>0</v>
      </c>
      <c r="AQ2350" cm="1">
        <f t="array" ref="AQ2350">IF(OR(COUNTIF(Y2350,$AZ$2:$AZ$19)),0,1)</f>
        <v>0</v>
      </c>
      <c r="AR2350" cm="1">
        <f t="array" ref="AR2350">IF(OR(COUNTIF(Z2350,$AZ$2:$AZ$19)),0,1)</f>
        <v>0</v>
      </c>
      <c r="AS2350" cm="1">
        <f t="array" ref="AS2350">IF(OR(COUNTIF(AA2350,$AZ$2:$AZ$19)),0,1)</f>
        <v>0</v>
      </c>
      <c r="AT2350" cm="1">
        <f t="array" ref="AT2350">IF(OR(COUNTIF(AB2350,$AZ$2:$AZ$19)),0,1)</f>
        <v>0</v>
      </c>
      <c r="AU2350" cm="1">
        <f t="array" ref="AU2350">IF(OR(COUNTIF(AC2350,$AZ$2:$AZ$19)),0,1)</f>
        <v>0</v>
      </c>
      <c r="AV2350" cm="1">
        <f t="array" ref="AV2350">IF(OR(COUNTIF(AD2350,$AZ$2:$AZ$19)),0,1)</f>
        <v>0</v>
      </c>
      <c r="AX2350">
        <f t="shared" si="41"/>
        <v>0</v>
      </c>
    </row>
    <row r="2351" spans="1:50" x14ac:dyDescent="0.3">
      <c r="A2351" s="92" t="str" cm="1">
        <f t="array" ref="A2351">IF(AX2351&gt;0,'Licensee Info'!$A$2:$A$2,"#N/A")</f>
        <v>#N/A</v>
      </c>
      <c r="B2351" s="88" t="str">
        <f>'Cover Sheet'!$A$3</f>
        <v>[insert AFS Reporting Period]</v>
      </c>
      <c r="C2351" s="88" t="str">
        <f>'Cover Sheet'!$D$3</f>
        <v>[insert all medical and adult-use license record numbers covered by this AFS]</v>
      </c>
      <c r="D2351" s="88" t="str">
        <f>'Cover Sheet'!$A$6</f>
        <v>[insert name of firm]</v>
      </c>
      <c r="E2351" s="88" t="str">
        <f>'Cover Sheet'!$B$6</f>
        <v>[insert CPA name]</v>
      </c>
      <c r="F2351" s="88" t="str">
        <f>'Cover Sheet'!$B$8</f>
        <v>[insert CPA license number]</v>
      </c>
      <c r="G2351" s="88" t="str">
        <f>'Cover Sheet'!$D$6</f>
        <v>[insert direct email address]</v>
      </c>
      <c r="H2351" s="88" t="str">
        <f>'Cover Sheet'!$D$8</f>
        <v>[insert direct phone number]</v>
      </c>
      <c r="I2351" s="88" t="str">
        <f>'Cover Sheet'!$D$10</f>
        <v>[insert firm mailing address]</v>
      </c>
      <c r="J2351" s="88" t="str">
        <f>'Licensee Info'!$E$2</f>
        <v>Report not attested to correctly</v>
      </c>
      <c r="K2351" t="s">
        <v>311</v>
      </c>
      <c r="L2351">
        <v>1</v>
      </c>
      <c r="M2351">
        <v>3</v>
      </c>
      <c r="N2351">
        <v>11</v>
      </c>
      <c r="P2351" t="s">
        <v>318</v>
      </c>
      <c r="Q2351" t="s">
        <v>316</v>
      </c>
      <c r="R2351" t="str">
        <v>Total</v>
      </c>
      <c r="S2351">
        <v>0</v>
      </c>
      <c r="T2351">
        <v>0</v>
      </c>
      <c r="U2351">
        <v>0</v>
      </c>
      <c r="V2351">
        <v>0</v>
      </c>
      <c r="W2351">
        <v>0</v>
      </c>
      <c r="X2351">
        <v>0</v>
      </c>
      <c r="Y2351">
        <v>0</v>
      </c>
      <c r="Z2351">
        <v>0</v>
      </c>
      <c r="AA2351">
        <v>0</v>
      </c>
      <c r="AB2351">
        <v>0</v>
      </c>
      <c r="AC2351">
        <v>0</v>
      </c>
      <c r="AD2351">
        <v>0</v>
      </c>
      <c r="AJ2351" cm="1">
        <f t="array" ref="AJ2351">IF(OR(COUNTIF(R2351,$AZ$2:$AZ$19)),0,1)</f>
        <v>0</v>
      </c>
      <c r="AK2351" cm="1">
        <f t="array" ref="AK2351">IF(OR(COUNTIF(S2351,$AZ$2:$AZ$19)),0,1)</f>
        <v>0</v>
      </c>
      <c r="AL2351" cm="1">
        <f t="array" ref="AL2351">IF(OR(COUNTIF(T2351,$AZ$2:$AZ$19)),0,1)</f>
        <v>0</v>
      </c>
      <c r="AM2351" cm="1">
        <f t="array" ref="AM2351">IF(OR(COUNTIF(U2351,$AZ$2:$AZ$19)),0,1)</f>
        <v>0</v>
      </c>
      <c r="AN2351" cm="1">
        <f t="array" ref="AN2351">IF(OR(COUNTIF(V2351,$AZ$2:$AZ$19)),0,1)</f>
        <v>0</v>
      </c>
      <c r="AO2351" cm="1">
        <f t="array" ref="AO2351">IF(OR(COUNTIF(W2351,$AZ$2:$AZ$19)),0,1)</f>
        <v>0</v>
      </c>
      <c r="AP2351" cm="1">
        <f t="array" ref="AP2351">IF(OR(COUNTIF(X2351,$AZ$2:$AZ$19)),0,1)</f>
        <v>0</v>
      </c>
      <c r="AQ2351" cm="1">
        <f t="array" ref="AQ2351">IF(OR(COUNTIF(Y2351,$AZ$2:$AZ$19)),0,1)</f>
        <v>0</v>
      </c>
      <c r="AR2351" cm="1">
        <f t="array" ref="AR2351">IF(OR(COUNTIF(Z2351,$AZ$2:$AZ$19)),0,1)</f>
        <v>0</v>
      </c>
      <c r="AS2351" cm="1">
        <f t="array" ref="AS2351">IF(OR(COUNTIF(AA2351,$AZ$2:$AZ$19)),0,1)</f>
        <v>0</v>
      </c>
      <c r="AT2351" cm="1">
        <f t="array" ref="AT2351">IF(OR(COUNTIF(AB2351,$AZ$2:$AZ$19)),0,1)</f>
        <v>0</v>
      </c>
      <c r="AU2351" cm="1">
        <f t="array" ref="AU2351">IF(OR(COUNTIF(AC2351,$AZ$2:$AZ$19)),0,1)</f>
        <v>0</v>
      </c>
      <c r="AV2351" cm="1">
        <f t="array" ref="AV2351">IF(OR(COUNTIF(AD2351,$AZ$2:$AZ$19)),0,1)</f>
        <v>0</v>
      </c>
      <c r="AX2351">
        <f t="shared" si="41"/>
        <v>0</v>
      </c>
    </row>
    <row r="2352" spans="1:50" x14ac:dyDescent="0.3">
      <c r="A2352" s="88" t="str" cm="1">
        <f t="array" ref="A2352">IF(AX2352&gt;0,'Licensee Info'!$A$2:$A$2,"#N/A")</f>
        <v>#N/A</v>
      </c>
      <c r="B2352" s="88" t="str">
        <f>'Cover Sheet'!$A$3</f>
        <v>[insert AFS Reporting Period]</v>
      </c>
      <c r="C2352" s="88" t="str">
        <f>'Cover Sheet'!$D$3</f>
        <v>[insert all medical and adult-use license record numbers covered by this AFS]</v>
      </c>
      <c r="D2352" s="88" t="str">
        <f>'Cover Sheet'!$A$6</f>
        <v>[insert name of firm]</v>
      </c>
      <c r="E2352" s="88" t="str">
        <f>'Cover Sheet'!$B$6</f>
        <v>[insert CPA name]</v>
      </c>
      <c r="F2352" s="88" t="str">
        <f>'Cover Sheet'!$B$8</f>
        <v>[insert CPA license number]</v>
      </c>
      <c r="G2352" s="88" t="str">
        <f>'Cover Sheet'!$D$6</f>
        <v>[insert direct email address]</v>
      </c>
      <c r="H2352" s="88" t="str">
        <f>'Cover Sheet'!$D$8</f>
        <v>[insert direct phone number]</v>
      </c>
      <c r="I2352" s="88" t="str">
        <f>'Cover Sheet'!$D$10</f>
        <v>[insert firm mailing address]</v>
      </c>
      <c r="J2352" s="88" t="str">
        <f>'Licensee Info'!$E$2</f>
        <v>Report not attested to correctly</v>
      </c>
      <c r="K2352" s="91" t="s">
        <v>311</v>
      </c>
      <c r="L2352" s="91">
        <v>1</v>
      </c>
      <c r="M2352" s="91">
        <v>3</v>
      </c>
      <c r="N2352" s="91">
        <v>12</v>
      </c>
      <c r="O2352" s="91"/>
      <c r="P2352" s="91" t="s">
        <v>318</v>
      </c>
      <c r="Q2352" s="91" t="s">
        <v>316</v>
      </c>
      <c r="R2352" s="91">
        <v>0</v>
      </c>
      <c r="S2352" s="91">
        <v>0</v>
      </c>
      <c r="T2352" s="91">
        <v>0</v>
      </c>
      <c r="U2352" s="91">
        <v>0</v>
      </c>
      <c r="V2352" s="91">
        <v>0</v>
      </c>
      <c r="W2352" s="91">
        <v>0</v>
      </c>
      <c r="X2352" s="91">
        <v>0</v>
      </c>
      <c r="Y2352" s="91">
        <v>0</v>
      </c>
      <c r="Z2352" s="91">
        <v>0</v>
      </c>
      <c r="AA2352" s="91">
        <v>0</v>
      </c>
      <c r="AB2352" s="91">
        <v>0</v>
      </c>
      <c r="AC2352" s="91">
        <v>0</v>
      </c>
      <c r="AD2352" s="91">
        <v>0</v>
      </c>
      <c r="AE2352" s="91"/>
      <c r="AF2352" s="91"/>
      <c r="AG2352" s="91"/>
      <c r="AH2352" s="91"/>
      <c r="AJ2352" cm="1">
        <f t="array" ref="AJ2352">IF(OR(COUNTIF(R2352,$AZ$2:$AZ$19)),0,1)</f>
        <v>0</v>
      </c>
      <c r="AK2352" cm="1">
        <f t="array" ref="AK2352">IF(OR(COUNTIF(S2352,$AZ$2:$AZ$19)),0,1)</f>
        <v>0</v>
      </c>
      <c r="AL2352" cm="1">
        <f t="array" ref="AL2352">IF(OR(COUNTIF(T2352,$AZ$2:$AZ$19)),0,1)</f>
        <v>0</v>
      </c>
      <c r="AM2352" cm="1">
        <f t="array" ref="AM2352">IF(OR(COUNTIF(U2352,$AZ$2:$AZ$19)),0,1)</f>
        <v>0</v>
      </c>
      <c r="AN2352" cm="1">
        <f t="array" ref="AN2352">IF(OR(COUNTIF(V2352,$AZ$2:$AZ$19)),0,1)</f>
        <v>0</v>
      </c>
      <c r="AO2352" cm="1">
        <f t="array" ref="AO2352">IF(OR(COUNTIF(W2352,$AZ$2:$AZ$19)),0,1)</f>
        <v>0</v>
      </c>
      <c r="AP2352" cm="1">
        <f t="array" ref="AP2352">IF(OR(COUNTIF(X2352,$AZ$2:$AZ$19)),0,1)</f>
        <v>0</v>
      </c>
      <c r="AQ2352" cm="1">
        <f t="array" ref="AQ2352">IF(OR(COUNTIF(Y2352,$AZ$2:$AZ$19)),0,1)</f>
        <v>0</v>
      </c>
      <c r="AR2352" cm="1">
        <f t="array" ref="AR2352">IF(OR(COUNTIF(Z2352,$AZ$2:$AZ$19)),0,1)</f>
        <v>0</v>
      </c>
      <c r="AS2352" cm="1">
        <f t="array" ref="AS2352">IF(OR(COUNTIF(AA2352,$AZ$2:$AZ$19)),0,1)</f>
        <v>0</v>
      </c>
      <c r="AT2352" cm="1">
        <f t="array" ref="AT2352">IF(OR(COUNTIF(AB2352,$AZ$2:$AZ$19)),0,1)</f>
        <v>0</v>
      </c>
      <c r="AU2352" cm="1">
        <f t="array" ref="AU2352">IF(OR(COUNTIF(AC2352,$AZ$2:$AZ$19)),0,1)</f>
        <v>0</v>
      </c>
      <c r="AV2352" cm="1">
        <f t="array" ref="AV2352">IF(OR(COUNTIF(AD2352,$AZ$2:$AZ$19)),0,1)</f>
        <v>0</v>
      </c>
      <c r="AX2352">
        <f t="shared" si="41"/>
        <v>0</v>
      </c>
    </row>
    <row r="2353" spans="1:50" x14ac:dyDescent="0.3">
      <c r="A2353" s="92" t="str" cm="1">
        <f t="array" ref="A2353">IF(AX2353&gt;0,'Licensee Info'!$A$2:$A$2,"#N/A")</f>
        <v>#N/A</v>
      </c>
      <c r="B2353" s="88" t="str">
        <f>'Cover Sheet'!$A$3</f>
        <v>[insert AFS Reporting Period]</v>
      </c>
      <c r="C2353" s="88" t="str">
        <f>'Cover Sheet'!$D$3</f>
        <v>[insert all medical and adult-use license record numbers covered by this AFS]</v>
      </c>
      <c r="D2353" s="88" t="str">
        <f>'Cover Sheet'!$A$6</f>
        <v>[insert name of firm]</v>
      </c>
      <c r="E2353" s="88" t="str">
        <f>'Cover Sheet'!$B$6</f>
        <v>[insert CPA name]</v>
      </c>
      <c r="F2353" s="88" t="str">
        <f>'Cover Sheet'!$B$8</f>
        <v>[insert CPA license number]</v>
      </c>
      <c r="G2353" s="88" t="str">
        <f>'Cover Sheet'!$D$6</f>
        <v>[insert direct email address]</v>
      </c>
      <c r="H2353" s="88" t="str">
        <f>'Cover Sheet'!$D$8</f>
        <v>[insert direct phone number]</v>
      </c>
      <c r="I2353" s="88" t="str">
        <f>'Cover Sheet'!$D$10</f>
        <v>[insert firm mailing address]</v>
      </c>
      <c r="J2353" s="88" t="str">
        <f>'Licensee Info'!$E$2</f>
        <v>Report not attested to correctly</v>
      </c>
      <c r="K2353" t="s">
        <v>311</v>
      </c>
      <c r="L2353">
        <v>1</v>
      </c>
      <c r="M2353">
        <v>3</v>
      </c>
      <c r="N2353">
        <v>13</v>
      </c>
      <c r="P2353" t="s">
        <v>318</v>
      </c>
      <c r="Q2353" t="s">
        <v>316</v>
      </c>
      <c r="R2353">
        <v>0</v>
      </c>
      <c r="S2353">
        <v>0</v>
      </c>
      <c r="T2353">
        <v>0</v>
      </c>
      <c r="U2353">
        <v>0</v>
      </c>
      <c r="V2353">
        <v>0</v>
      </c>
      <c r="W2353">
        <v>0</v>
      </c>
      <c r="X2353">
        <v>0</v>
      </c>
      <c r="Y2353">
        <v>0</v>
      </c>
      <c r="Z2353">
        <v>0</v>
      </c>
      <c r="AA2353">
        <v>0</v>
      </c>
      <c r="AB2353">
        <v>0</v>
      </c>
      <c r="AC2353">
        <v>0</v>
      </c>
      <c r="AD2353">
        <v>0</v>
      </c>
      <c r="AJ2353" cm="1">
        <f t="array" ref="AJ2353">IF(OR(COUNTIF(R2353,$AZ$2:$AZ$19)),0,1)</f>
        <v>0</v>
      </c>
      <c r="AK2353" cm="1">
        <f t="array" ref="AK2353">IF(OR(COUNTIF(S2353,$AZ$2:$AZ$19)),0,1)</f>
        <v>0</v>
      </c>
      <c r="AL2353" cm="1">
        <f t="array" ref="AL2353">IF(OR(COUNTIF(T2353,$AZ$2:$AZ$19)),0,1)</f>
        <v>0</v>
      </c>
      <c r="AM2353" cm="1">
        <f t="array" ref="AM2353">IF(OR(COUNTIF(U2353,$AZ$2:$AZ$19)),0,1)</f>
        <v>0</v>
      </c>
      <c r="AN2353" cm="1">
        <f t="array" ref="AN2353">IF(OR(COUNTIF(V2353,$AZ$2:$AZ$19)),0,1)</f>
        <v>0</v>
      </c>
      <c r="AO2353" cm="1">
        <f t="array" ref="AO2353">IF(OR(COUNTIF(W2353,$AZ$2:$AZ$19)),0,1)</f>
        <v>0</v>
      </c>
      <c r="AP2353" cm="1">
        <f t="array" ref="AP2353">IF(OR(COUNTIF(X2353,$AZ$2:$AZ$19)),0,1)</f>
        <v>0</v>
      </c>
      <c r="AQ2353" cm="1">
        <f t="array" ref="AQ2353">IF(OR(COUNTIF(Y2353,$AZ$2:$AZ$19)),0,1)</f>
        <v>0</v>
      </c>
      <c r="AR2353" cm="1">
        <f t="array" ref="AR2353">IF(OR(COUNTIF(Z2353,$AZ$2:$AZ$19)),0,1)</f>
        <v>0</v>
      </c>
      <c r="AS2353" cm="1">
        <f t="array" ref="AS2353">IF(OR(COUNTIF(AA2353,$AZ$2:$AZ$19)),0,1)</f>
        <v>0</v>
      </c>
      <c r="AT2353" cm="1">
        <f t="array" ref="AT2353">IF(OR(COUNTIF(AB2353,$AZ$2:$AZ$19)),0,1)</f>
        <v>0</v>
      </c>
      <c r="AU2353" cm="1">
        <f t="array" ref="AU2353">IF(OR(COUNTIF(AC2353,$AZ$2:$AZ$19)),0,1)</f>
        <v>0</v>
      </c>
      <c r="AV2353" cm="1">
        <f t="array" ref="AV2353">IF(OR(COUNTIF(AD2353,$AZ$2:$AZ$19)),0,1)</f>
        <v>0</v>
      </c>
      <c r="AX2353">
        <f t="shared" si="41"/>
        <v>0</v>
      </c>
    </row>
    <row r="2354" spans="1:50" x14ac:dyDescent="0.3">
      <c r="A2354" s="88" t="str" cm="1">
        <f t="array" ref="A2354">IF(AX2354&gt;0,'Licensee Info'!$A$2:$A$2,"#N/A")</f>
        <v>#N/A</v>
      </c>
      <c r="B2354" s="88" t="str">
        <f>'Cover Sheet'!$A$3</f>
        <v>[insert AFS Reporting Period]</v>
      </c>
      <c r="C2354" s="88" t="str">
        <f>'Cover Sheet'!$D$3</f>
        <v>[insert all medical and adult-use license record numbers covered by this AFS]</v>
      </c>
      <c r="D2354" s="88" t="str">
        <f>'Cover Sheet'!$A$6</f>
        <v>[insert name of firm]</v>
      </c>
      <c r="E2354" s="88" t="str">
        <f>'Cover Sheet'!$B$6</f>
        <v>[insert CPA name]</v>
      </c>
      <c r="F2354" s="88" t="str">
        <f>'Cover Sheet'!$B$8</f>
        <v>[insert CPA license number]</v>
      </c>
      <c r="G2354" s="88" t="str">
        <f>'Cover Sheet'!$D$6</f>
        <v>[insert direct email address]</v>
      </c>
      <c r="H2354" s="88" t="str">
        <f>'Cover Sheet'!$D$8</f>
        <v>[insert direct phone number]</v>
      </c>
      <c r="I2354" s="88" t="str">
        <f>'Cover Sheet'!$D$10</f>
        <v>[insert firm mailing address]</v>
      </c>
      <c r="J2354" s="88" t="str">
        <f>'Licensee Info'!$E$2</f>
        <v>Report not attested to correctly</v>
      </c>
      <c r="K2354" s="91" t="s">
        <v>311</v>
      </c>
      <c r="L2354" s="91">
        <v>1</v>
      </c>
      <c r="M2354" s="91">
        <v>3</v>
      </c>
      <c r="N2354" s="91">
        <v>14</v>
      </c>
      <c r="O2354" s="91"/>
      <c r="P2354" s="91" t="s">
        <v>318</v>
      </c>
      <c r="Q2354" s="91" t="s">
        <v>316</v>
      </c>
      <c r="R2354" s="91">
        <v>0</v>
      </c>
      <c r="S2354" s="91">
        <v>0</v>
      </c>
      <c r="T2354" s="91">
        <v>0</v>
      </c>
      <c r="U2354" s="91">
        <v>0</v>
      </c>
      <c r="V2354" s="91">
        <v>0</v>
      </c>
      <c r="W2354" s="91">
        <v>0</v>
      </c>
      <c r="X2354" s="91">
        <v>0</v>
      </c>
      <c r="Y2354" s="91">
        <v>0</v>
      </c>
      <c r="Z2354" s="91">
        <v>0</v>
      </c>
      <c r="AA2354" s="91">
        <v>0</v>
      </c>
      <c r="AB2354" s="91">
        <v>0</v>
      </c>
      <c r="AC2354" s="91">
        <v>0</v>
      </c>
      <c r="AD2354" s="91">
        <v>0</v>
      </c>
      <c r="AE2354" s="91"/>
      <c r="AF2354" s="91"/>
      <c r="AG2354" s="91"/>
      <c r="AH2354" s="91"/>
      <c r="AJ2354" cm="1">
        <f t="array" ref="AJ2354">IF(OR(COUNTIF(R2354,$AZ$2:$AZ$19)),0,1)</f>
        <v>0</v>
      </c>
      <c r="AK2354" cm="1">
        <f t="array" ref="AK2354">IF(OR(COUNTIF(S2354,$AZ$2:$AZ$19)),0,1)</f>
        <v>0</v>
      </c>
      <c r="AL2354" cm="1">
        <f t="array" ref="AL2354">IF(OR(COUNTIF(T2354,$AZ$2:$AZ$19)),0,1)</f>
        <v>0</v>
      </c>
      <c r="AM2354" cm="1">
        <f t="array" ref="AM2354">IF(OR(COUNTIF(U2354,$AZ$2:$AZ$19)),0,1)</f>
        <v>0</v>
      </c>
      <c r="AN2354" cm="1">
        <f t="array" ref="AN2354">IF(OR(COUNTIF(V2354,$AZ$2:$AZ$19)),0,1)</f>
        <v>0</v>
      </c>
      <c r="AO2354" cm="1">
        <f t="array" ref="AO2354">IF(OR(COUNTIF(W2354,$AZ$2:$AZ$19)),0,1)</f>
        <v>0</v>
      </c>
      <c r="AP2354" cm="1">
        <f t="array" ref="AP2354">IF(OR(COUNTIF(X2354,$AZ$2:$AZ$19)),0,1)</f>
        <v>0</v>
      </c>
      <c r="AQ2354" cm="1">
        <f t="array" ref="AQ2354">IF(OR(COUNTIF(Y2354,$AZ$2:$AZ$19)),0,1)</f>
        <v>0</v>
      </c>
      <c r="AR2354" cm="1">
        <f t="array" ref="AR2354">IF(OR(COUNTIF(Z2354,$AZ$2:$AZ$19)),0,1)</f>
        <v>0</v>
      </c>
      <c r="AS2354" cm="1">
        <f t="array" ref="AS2354">IF(OR(COUNTIF(AA2354,$AZ$2:$AZ$19)),0,1)</f>
        <v>0</v>
      </c>
      <c r="AT2354" cm="1">
        <f t="array" ref="AT2354">IF(OR(COUNTIF(AB2354,$AZ$2:$AZ$19)),0,1)</f>
        <v>0</v>
      </c>
      <c r="AU2354" cm="1">
        <f t="array" ref="AU2354">IF(OR(COUNTIF(AC2354,$AZ$2:$AZ$19)),0,1)</f>
        <v>0</v>
      </c>
      <c r="AV2354" cm="1">
        <f t="array" ref="AV2354">IF(OR(COUNTIF(AD2354,$AZ$2:$AZ$19)),0,1)</f>
        <v>0</v>
      </c>
      <c r="AX2354">
        <f t="shared" si="41"/>
        <v>0</v>
      </c>
    </row>
    <row r="2355" spans="1:50" x14ac:dyDescent="0.3">
      <c r="A2355" s="92" t="str" cm="1">
        <f t="array" ref="A2355">IF(AX2355&gt;0,'Licensee Info'!$A$2:$A$2,"#N/A")</f>
        <v>#N/A</v>
      </c>
      <c r="B2355" s="88" t="str">
        <f>'Cover Sheet'!$A$3</f>
        <v>[insert AFS Reporting Period]</v>
      </c>
      <c r="C2355" s="88" t="str">
        <f>'Cover Sheet'!$D$3</f>
        <v>[insert all medical and adult-use license record numbers covered by this AFS]</v>
      </c>
      <c r="D2355" s="88" t="str">
        <f>'Cover Sheet'!$A$6</f>
        <v>[insert name of firm]</v>
      </c>
      <c r="E2355" s="88" t="str">
        <f>'Cover Sheet'!$B$6</f>
        <v>[insert CPA name]</v>
      </c>
      <c r="F2355" s="88" t="str">
        <f>'Cover Sheet'!$B$8</f>
        <v>[insert CPA license number]</v>
      </c>
      <c r="G2355" s="88" t="str">
        <f>'Cover Sheet'!$D$6</f>
        <v>[insert direct email address]</v>
      </c>
      <c r="H2355" s="88" t="str">
        <f>'Cover Sheet'!$D$8</f>
        <v>[insert direct phone number]</v>
      </c>
      <c r="I2355" s="88" t="str">
        <f>'Cover Sheet'!$D$10</f>
        <v>[insert firm mailing address]</v>
      </c>
      <c r="J2355" s="88" t="str">
        <f>'Licensee Info'!$E$2</f>
        <v>Report not attested to correctly</v>
      </c>
      <c r="K2355" t="s">
        <v>311</v>
      </c>
      <c r="L2355">
        <v>1</v>
      </c>
      <c r="M2355">
        <v>3</v>
      </c>
      <c r="N2355">
        <v>15</v>
      </c>
      <c r="P2355" t="s">
        <v>318</v>
      </c>
      <c r="Q2355" t="s">
        <v>316</v>
      </c>
      <c r="R2355">
        <v>0</v>
      </c>
      <c r="S2355">
        <v>0</v>
      </c>
      <c r="T2355">
        <v>0</v>
      </c>
      <c r="U2355">
        <v>0</v>
      </c>
      <c r="V2355">
        <v>0</v>
      </c>
      <c r="W2355">
        <v>0</v>
      </c>
      <c r="X2355">
        <v>0</v>
      </c>
      <c r="Y2355">
        <v>0</v>
      </c>
      <c r="Z2355">
        <v>0</v>
      </c>
      <c r="AA2355">
        <v>0</v>
      </c>
      <c r="AB2355">
        <v>0</v>
      </c>
      <c r="AC2355">
        <v>0</v>
      </c>
      <c r="AD2355">
        <v>0</v>
      </c>
      <c r="AJ2355" cm="1">
        <f t="array" ref="AJ2355">IF(OR(COUNTIF(R2355,$AZ$2:$AZ$19)),0,1)</f>
        <v>0</v>
      </c>
      <c r="AK2355" cm="1">
        <f t="array" ref="AK2355">IF(OR(COUNTIF(S2355,$AZ$2:$AZ$19)),0,1)</f>
        <v>0</v>
      </c>
      <c r="AL2355" cm="1">
        <f t="array" ref="AL2355">IF(OR(COUNTIF(T2355,$AZ$2:$AZ$19)),0,1)</f>
        <v>0</v>
      </c>
      <c r="AM2355" cm="1">
        <f t="array" ref="AM2355">IF(OR(COUNTIF(U2355,$AZ$2:$AZ$19)),0,1)</f>
        <v>0</v>
      </c>
      <c r="AN2355" cm="1">
        <f t="array" ref="AN2355">IF(OR(COUNTIF(V2355,$AZ$2:$AZ$19)),0,1)</f>
        <v>0</v>
      </c>
      <c r="AO2355" cm="1">
        <f t="array" ref="AO2355">IF(OR(COUNTIF(W2355,$AZ$2:$AZ$19)),0,1)</f>
        <v>0</v>
      </c>
      <c r="AP2355" cm="1">
        <f t="array" ref="AP2355">IF(OR(COUNTIF(X2355,$AZ$2:$AZ$19)),0,1)</f>
        <v>0</v>
      </c>
      <c r="AQ2355" cm="1">
        <f t="array" ref="AQ2355">IF(OR(COUNTIF(Y2355,$AZ$2:$AZ$19)),0,1)</f>
        <v>0</v>
      </c>
      <c r="AR2355" cm="1">
        <f t="array" ref="AR2355">IF(OR(COUNTIF(Z2355,$AZ$2:$AZ$19)),0,1)</f>
        <v>0</v>
      </c>
      <c r="AS2355" cm="1">
        <f t="array" ref="AS2355">IF(OR(COUNTIF(AA2355,$AZ$2:$AZ$19)),0,1)</f>
        <v>0</v>
      </c>
      <c r="AT2355" cm="1">
        <f t="array" ref="AT2355">IF(OR(COUNTIF(AB2355,$AZ$2:$AZ$19)),0,1)</f>
        <v>0</v>
      </c>
      <c r="AU2355" cm="1">
        <f t="array" ref="AU2355">IF(OR(COUNTIF(AC2355,$AZ$2:$AZ$19)),0,1)</f>
        <v>0</v>
      </c>
      <c r="AV2355" cm="1">
        <f t="array" ref="AV2355">IF(OR(COUNTIF(AD2355,$AZ$2:$AZ$19)),0,1)</f>
        <v>0</v>
      </c>
      <c r="AX2355">
        <f t="shared" si="41"/>
        <v>0</v>
      </c>
    </row>
    <row r="2356" spans="1:50" x14ac:dyDescent="0.3">
      <c r="A2356" s="88" t="str" cm="1">
        <f t="array" ref="A2356">IF(AX2356&gt;0,'Licensee Info'!$A$2:$A$2,"#N/A")</f>
        <v>#N/A</v>
      </c>
      <c r="B2356" s="88" t="str">
        <f>'Cover Sheet'!$A$3</f>
        <v>[insert AFS Reporting Period]</v>
      </c>
      <c r="C2356" s="88" t="str">
        <f>'Cover Sheet'!$D$3</f>
        <v>[insert all medical and adult-use license record numbers covered by this AFS]</v>
      </c>
      <c r="D2356" s="88" t="str">
        <f>'Cover Sheet'!$A$6</f>
        <v>[insert name of firm]</v>
      </c>
      <c r="E2356" s="88" t="str">
        <f>'Cover Sheet'!$B$6</f>
        <v>[insert CPA name]</v>
      </c>
      <c r="F2356" s="88" t="str">
        <f>'Cover Sheet'!$B$8</f>
        <v>[insert CPA license number]</v>
      </c>
      <c r="G2356" s="88" t="str">
        <f>'Cover Sheet'!$D$6</f>
        <v>[insert direct email address]</v>
      </c>
      <c r="H2356" s="88" t="str">
        <f>'Cover Sheet'!$D$8</f>
        <v>[insert direct phone number]</v>
      </c>
      <c r="I2356" s="88" t="str">
        <f>'Cover Sheet'!$D$10</f>
        <v>[insert firm mailing address]</v>
      </c>
      <c r="J2356" s="88" t="str">
        <f>'Licensee Info'!$E$2</f>
        <v>Report not attested to correctly</v>
      </c>
      <c r="K2356" s="91" t="s">
        <v>311</v>
      </c>
      <c r="L2356" s="91">
        <v>1</v>
      </c>
      <c r="M2356" s="91">
        <v>3</v>
      </c>
      <c r="N2356" s="91">
        <v>16</v>
      </c>
      <c r="O2356" s="91"/>
      <c r="P2356" s="91" t="s">
        <v>318</v>
      </c>
      <c r="Q2356" s="91" t="s">
        <v>316</v>
      </c>
      <c r="R2356" s="91">
        <v>0</v>
      </c>
      <c r="S2356" s="91">
        <v>0</v>
      </c>
      <c r="T2356" s="91">
        <v>0</v>
      </c>
      <c r="U2356" s="91">
        <v>0</v>
      </c>
      <c r="V2356" s="91">
        <v>0</v>
      </c>
      <c r="W2356" s="91">
        <v>0</v>
      </c>
      <c r="X2356" s="91">
        <v>0</v>
      </c>
      <c r="Y2356" s="91">
        <v>0</v>
      </c>
      <c r="Z2356" s="91">
        <v>0</v>
      </c>
      <c r="AA2356" s="91">
        <v>0</v>
      </c>
      <c r="AB2356" s="91">
        <v>0</v>
      </c>
      <c r="AC2356" s="91">
        <v>0</v>
      </c>
      <c r="AD2356" s="91">
        <v>0</v>
      </c>
      <c r="AE2356" s="91"/>
      <c r="AF2356" s="91"/>
      <c r="AG2356" s="91"/>
      <c r="AH2356" s="91"/>
      <c r="AJ2356" cm="1">
        <f t="array" ref="AJ2356">IF(OR(COUNTIF(R2356,$AZ$2:$AZ$19)),0,1)</f>
        <v>0</v>
      </c>
      <c r="AK2356" cm="1">
        <f t="array" ref="AK2356">IF(OR(COUNTIF(S2356,$AZ$2:$AZ$19)),0,1)</f>
        <v>0</v>
      </c>
      <c r="AL2356" cm="1">
        <f t="array" ref="AL2356">IF(OR(COUNTIF(T2356,$AZ$2:$AZ$19)),0,1)</f>
        <v>0</v>
      </c>
      <c r="AM2356" cm="1">
        <f t="array" ref="AM2356">IF(OR(COUNTIF(U2356,$AZ$2:$AZ$19)),0,1)</f>
        <v>0</v>
      </c>
      <c r="AN2356" cm="1">
        <f t="array" ref="AN2356">IF(OR(COUNTIF(V2356,$AZ$2:$AZ$19)),0,1)</f>
        <v>0</v>
      </c>
      <c r="AO2356" cm="1">
        <f t="array" ref="AO2356">IF(OR(COUNTIF(W2356,$AZ$2:$AZ$19)),0,1)</f>
        <v>0</v>
      </c>
      <c r="AP2356" cm="1">
        <f t="array" ref="AP2356">IF(OR(COUNTIF(X2356,$AZ$2:$AZ$19)),0,1)</f>
        <v>0</v>
      </c>
      <c r="AQ2356" cm="1">
        <f t="array" ref="AQ2356">IF(OR(COUNTIF(Y2356,$AZ$2:$AZ$19)),0,1)</f>
        <v>0</v>
      </c>
      <c r="AR2356" cm="1">
        <f t="array" ref="AR2356">IF(OR(COUNTIF(Z2356,$AZ$2:$AZ$19)),0,1)</f>
        <v>0</v>
      </c>
      <c r="AS2356" cm="1">
        <f t="array" ref="AS2356">IF(OR(COUNTIF(AA2356,$AZ$2:$AZ$19)),0,1)</f>
        <v>0</v>
      </c>
      <c r="AT2356" cm="1">
        <f t="array" ref="AT2356">IF(OR(COUNTIF(AB2356,$AZ$2:$AZ$19)),0,1)</f>
        <v>0</v>
      </c>
      <c r="AU2356" cm="1">
        <f t="array" ref="AU2356">IF(OR(COUNTIF(AC2356,$AZ$2:$AZ$19)),0,1)</f>
        <v>0</v>
      </c>
      <c r="AV2356" cm="1">
        <f t="array" ref="AV2356">IF(OR(COUNTIF(AD2356,$AZ$2:$AZ$19)),0,1)</f>
        <v>0</v>
      </c>
      <c r="AX2356">
        <f t="shared" si="41"/>
        <v>0</v>
      </c>
    </row>
    <row r="2357" spans="1:50" x14ac:dyDescent="0.3">
      <c r="A2357" s="92" t="str" cm="1">
        <f t="array" ref="A2357">IF(AX2357&gt;0,'Licensee Info'!$A$2:$A$2,"#N/A")</f>
        <v>#N/A</v>
      </c>
      <c r="B2357" s="88" t="str">
        <f>'Cover Sheet'!$A$3</f>
        <v>[insert AFS Reporting Period]</v>
      </c>
      <c r="C2357" s="88" t="str">
        <f>'Cover Sheet'!$D$3</f>
        <v>[insert all medical and adult-use license record numbers covered by this AFS]</v>
      </c>
      <c r="D2357" s="88" t="str">
        <f>'Cover Sheet'!$A$6</f>
        <v>[insert name of firm]</v>
      </c>
      <c r="E2357" s="88" t="str">
        <f>'Cover Sheet'!$B$6</f>
        <v>[insert CPA name]</v>
      </c>
      <c r="F2357" s="88" t="str">
        <f>'Cover Sheet'!$B$8</f>
        <v>[insert CPA license number]</v>
      </c>
      <c r="G2357" s="88" t="str">
        <f>'Cover Sheet'!$D$6</f>
        <v>[insert direct email address]</v>
      </c>
      <c r="H2357" s="88" t="str">
        <f>'Cover Sheet'!$D$8</f>
        <v>[insert direct phone number]</v>
      </c>
      <c r="I2357" s="88" t="str">
        <f>'Cover Sheet'!$D$10</f>
        <v>[insert firm mailing address]</v>
      </c>
      <c r="J2357" s="88" t="str">
        <f>'Licensee Info'!$E$2</f>
        <v>Report not attested to correctly</v>
      </c>
      <c r="K2357" t="s">
        <v>311</v>
      </c>
      <c r="L2357">
        <v>1</v>
      </c>
      <c r="M2357">
        <v>3</v>
      </c>
      <c r="N2357">
        <v>17</v>
      </c>
      <c r="P2357" t="s">
        <v>318</v>
      </c>
      <c r="Q2357" t="s">
        <v>316</v>
      </c>
      <c r="R2357">
        <v>0</v>
      </c>
      <c r="S2357">
        <v>0</v>
      </c>
      <c r="T2357">
        <v>0</v>
      </c>
      <c r="U2357">
        <v>0</v>
      </c>
      <c r="V2357">
        <v>0</v>
      </c>
      <c r="W2357">
        <v>0</v>
      </c>
      <c r="X2357">
        <v>0</v>
      </c>
      <c r="Y2357">
        <v>0</v>
      </c>
      <c r="Z2357">
        <v>0</v>
      </c>
      <c r="AA2357">
        <v>0</v>
      </c>
      <c r="AB2357">
        <v>0</v>
      </c>
      <c r="AC2357">
        <v>0</v>
      </c>
      <c r="AD2357">
        <v>0</v>
      </c>
      <c r="AJ2357" cm="1">
        <f t="array" ref="AJ2357">IF(OR(COUNTIF(R2357,$AZ$2:$AZ$19)),0,1)</f>
        <v>0</v>
      </c>
      <c r="AK2357" cm="1">
        <f t="array" ref="AK2357">IF(OR(COUNTIF(S2357,$AZ$2:$AZ$19)),0,1)</f>
        <v>0</v>
      </c>
      <c r="AL2357" cm="1">
        <f t="array" ref="AL2357">IF(OR(COUNTIF(T2357,$AZ$2:$AZ$19)),0,1)</f>
        <v>0</v>
      </c>
      <c r="AM2357" cm="1">
        <f t="array" ref="AM2357">IF(OR(COUNTIF(U2357,$AZ$2:$AZ$19)),0,1)</f>
        <v>0</v>
      </c>
      <c r="AN2357" cm="1">
        <f t="array" ref="AN2357">IF(OR(COUNTIF(V2357,$AZ$2:$AZ$19)),0,1)</f>
        <v>0</v>
      </c>
      <c r="AO2357" cm="1">
        <f t="array" ref="AO2357">IF(OR(COUNTIF(W2357,$AZ$2:$AZ$19)),0,1)</f>
        <v>0</v>
      </c>
      <c r="AP2357" cm="1">
        <f t="array" ref="AP2357">IF(OR(COUNTIF(X2357,$AZ$2:$AZ$19)),0,1)</f>
        <v>0</v>
      </c>
      <c r="AQ2357" cm="1">
        <f t="array" ref="AQ2357">IF(OR(COUNTIF(Y2357,$AZ$2:$AZ$19)),0,1)</f>
        <v>0</v>
      </c>
      <c r="AR2357" cm="1">
        <f t="array" ref="AR2357">IF(OR(COUNTIF(Z2357,$AZ$2:$AZ$19)),0,1)</f>
        <v>0</v>
      </c>
      <c r="AS2357" cm="1">
        <f t="array" ref="AS2357">IF(OR(COUNTIF(AA2357,$AZ$2:$AZ$19)),0,1)</f>
        <v>0</v>
      </c>
      <c r="AT2357" cm="1">
        <f t="array" ref="AT2357">IF(OR(COUNTIF(AB2357,$AZ$2:$AZ$19)),0,1)</f>
        <v>0</v>
      </c>
      <c r="AU2357" cm="1">
        <f t="array" ref="AU2357">IF(OR(COUNTIF(AC2357,$AZ$2:$AZ$19)),0,1)</f>
        <v>0</v>
      </c>
      <c r="AV2357" cm="1">
        <f t="array" ref="AV2357">IF(OR(COUNTIF(AD2357,$AZ$2:$AZ$19)),0,1)</f>
        <v>0</v>
      </c>
      <c r="AX2357">
        <f t="shared" si="41"/>
        <v>0</v>
      </c>
    </row>
    <row r="2358" spans="1:50" x14ac:dyDescent="0.3">
      <c r="A2358" s="88" t="str" cm="1">
        <f t="array" ref="A2358">IF(AX2358&gt;0,'Licensee Info'!$A$2:$A$2,"#N/A")</f>
        <v>#N/A</v>
      </c>
      <c r="B2358" s="88" t="str">
        <f>'Cover Sheet'!$A$3</f>
        <v>[insert AFS Reporting Period]</v>
      </c>
      <c r="C2358" s="88" t="str">
        <f>'Cover Sheet'!$D$3</f>
        <v>[insert all medical and adult-use license record numbers covered by this AFS]</v>
      </c>
      <c r="D2358" s="88" t="str">
        <f>'Cover Sheet'!$A$6</f>
        <v>[insert name of firm]</v>
      </c>
      <c r="E2358" s="88" t="str">
        <f>'Cover Sheet'!$B$6</f>
        <v>[insert CPA name]</v>
      </c>
      <c r="F2358" s="88" t="str">
        <f>'Cover Sheet'!$B$8</f>
        <v>[insert CPA license number]</v>
      </c>
      <c r="G2358" s="88" t="str">
        <f>'Cover Sheet'!$D$6</f>
        <v>[insert direct email address]</v>
      </c>
      <c r="H2358" s="88" t="str">
        <f>'Cover Sheet'!$D$8</f>
        <v>[insert direct phone number]</v>
      </c>
      <c r="I2358" s="88" t="str">
        <f>'Cover Sheet'!$D$10</f>
        <v>[insert firm mailing address]</v>
      </c>
      <c r="J2358" s="88" t="str">
        <f>'Licensee Info'!$E$2</f>
        <v>Report not attested to correctly</v>
      </c>
      <c r="K2358" s="91" t="s">
        <v>311</v>
      </c>
      <c r="L2358" s="91">
        <v>1</v>
      </c>
      <c r="M2358" s="91">
        <v>3</v>
      </c>
      <c r="N2358" s="91">
        <v>18</v>
      </c>
      <c r="O2358" s="91"/>
      <c r="P2358" s="91" t="s">
        <v>318</v>
      </c>
      <c r="Q2358" s="91" t="s">
        <v>316</v>
      </c>
      <c r="R2358" s="91">
        <v>0</v>
      </c>
      <c r="S2358" s="91">
        <v>0</v>
      </c>
      <c r="T2358" s="91">
        <v>0</v>
      </c>
      <c r="U2358" s="91">
        <v>0</v>
      </c>
      <c r="V2358" s="91">
        <v>0</v>
      </c>
      <c r="W2358" s="91">
        <v>0</v>
      </c>
      <c r="X2358" s="91">
        <v>0</v>
      </c>
      <c r="Y2358" s="91">
        <v>0</v>
      </c>
      <c r="Z2358" s="91">
        <v>0</v>
      </c>
      <c r="AA2358" s="91">
        <v>0</v>
      </c>
      <c r="AB2358" s="91">
        <v>0</v>
      </c>
      <c r="AC2358" s="91">
        <v>0</v>
      </c>
      <c r="AD2358" s="91">
        <v>0</v>
      </c>
      <c r="AE2358" s="91"/>
      <c r="AF2358" s="91"/>
      <c r="AG2358" s="91"/>
      <c r="AH2358" s="91"/>
      <c r="AJ2358" cm="1">
        <f t="array" ref="AJ2358">IF(OR(COUNTIF(R2358,$AZ$2:$AZ$19)),0,1)</f>
        <v>0</v>
      </c>
      <c r="AK2358" cm="1">
        <f t="array" ref="AK2358">IF(OR(COUNTIF(S2358,$AZ$2:$AZ$19)),0,1)</f>
        <v>0</v>
      </c>
      <c r="AL2358" cm="1">
        <f t="array" ref="AL2358">IF(OR(COUNTIF(T2358,$AZ$2:$AZ$19)),0,1)</f>
        <v>0</v>
      </c>
      <c r="AM2358" cm="1">
        <f t="array" ref="AM2358">IF(OR(COUNTIF(U2358,$AZ$2:$AZ$19)),0,1)</f>
        <v>0</v>
      </c>
      <c r="AN2358" cm="1">
        <f t="array" ref="AN2358">IF(OR(COUNTIF(V2358,$AZ$2:$AZ$19)),0,1)</f>
        <v>0</v>
      </c>
      <c r="AO2358" cm="1">
        <f t="array" ref="AO2358">IF(OR(COUNTIF(W2358,$AZ$2:$AZ$19)),0,1)</f>
        <v>0</v>
      </c>
      <c r="AP2358" cm="1">
        <f t="array" ref="AP2358">IF(OR(COUNTIF(X2358,$AZ$2:$AZ$19)),0,1)</f>
        <v>0</v>
      </c>
      <c r="AQ2358" cm="1">
        <f t="array" ref="AQ2358">IF(OR(COUNTIF(Y2358,$AZ$2:$AZ$19)),0,1)</f>
        <v>0</v>
      </c>
      <c r="AR2358" cm="1">
        <f t="array" ref="AR2358">IF(OR(COUNTIF(Z2358,$AZ$2:$AZ$19)),0,1)</f>
        <v>0</v>
      </c>
      <c r="AS2358" cm="1">
        <f t="array" ref="AS2358">IF(OR(COUNTIF(AA2358,$AZ$2:$AZ$19)),0,1)</f>
        <v>0</v>
      </c>
      <c r="AT2358" cm="1">
        <f t="array" ref="AT2358">IF(OR(COUNTIF(AB2358,$AZ$2:$AZ$19)),0,1)</f>
        <v>0</v>
      </c>
      <c r="AU2358" cm="1">
        <f t="array" ref="AU2358">IF(OR(COUNTIF(AC2358,$AZ$2:$AZ$19)),0,1)</f>
        <v>0</v>
      </c>
      <c r="AV2358" cm="1">
        <f t="array" ref="AV2358">IF(OR(COUNTIF(AD2358,$AZ$2:$AZ$19)),0,1)</f>
        <v>0</v>
      </c>
      <c r="AX2358">
        <f t="shared" si="41"/>
        <v>0</v>
      </c>
    </row>
    <row r="2359" spans="1:50" x14ac:dyDescent="0.3">
      <c r="A2359" s="92" t="str" cm="1">
        <f t="array" ref="A2359">IF(AX2359&gt;0,'Licensee Info'!$A$2:$A$2,"#N/A")</f>
        <v>#N/A</v>
      </c>
      <c r="B2359" s="88" t="str">
        <f>'Cover Sheet'!$A$3</f>
        <v>[insert AFS Reporting Period]</v>
      </c>
      <c r="C2359" s="88" t="str">
        <f>'Cover Sheet'!$D$3</f>
        <v>[insert all medical and adult-use license record numbers covered by this AFS]</v>
      </c>
      <c r="D2359" s="88" t="str">
        <f>'Cover Sheet'!$A$6</f>
        <v>[insert name of firm]</v>
      </c>
      <c r="E2359" s="88" t="str">
        <f>'Cover Sheet'!$B$6</f>
        <v>[insert CPA name]</v>
      </c>
      <c r="F2359" s="88" t="str">
        <f>'Cover Sheet'!$B$8</f>
        <v>[insert CPA license number]</v>
      </c>
      <c r="G2359" s="88" t="str">
        <f>'Cover Sheet'!$D$6</f>
        <v>[insert direct email address]</v>
      </c>
      <c r="H2359" s="88" t="str">
        <f>'Cover Sheet'!$D$8</f>
        <v>[insert direct phone number]</v>
      </c>
      <c r="I2359" s="88" t="str">
        <f>'Cover Sheet'!$D$10</f>
        <v>[insert firm mailing address]</v>
      </c>
      <c r="J2359" s="88" t="str">
        <f>'Licensee Info'!$E$2</f>
        <v>Report not attested to correctly</v>
      </c>
      <c r="K2359" t="s">
        <v>311</v>
      </c>
      <c r="L2359">
        <v>1</v>
      </c>
      <c r="M2359">
        <v>3</v>
      </c>
      <c r="N2359">
        <v>19</v>
      </c>
      <c r="P2359" t="s">
        <v>318</v>
      </c>
      <c r="Q2359" t="s">
        <v>316</v>
      </c>
      <c r="R2359">
        <v>0</v>
      </c>
      <c r="S2359">
        <v>0</v>
      </c>
      <c r="T2359">
        <v>0</v>
      </c>
      <c r="U2359">
        <v>0</v>
      </c>
      <c r="V2359">
        <v>0</v>
      </c>
      <c r="W2359">
        <v>0</v>
      </c>
      <c r="X2359">
        <v>0</v>
      </c>
      <c r="Y2359">
        <v>0</v>
      </c>
      <c r="Z2359">
        <v>0</v>
      </c>
      <c r="AA2359">
        <v>0</v>
      </c>
      <c r="AB2359">
        <v>0</v>
      </c>
      <c r="AC2359">
        <v>0</v>
      </c>
      <c r="AD2359">
        <v>0</v>
      </c>
      <c r="AJ2359" cm="1">
        <f t="array" ref="AJ2359">IF(OR(COUNTIF(R2359,$AZ$2:$AZ$19)),0,1)</f>
        <v>0</v>
      </c>
      <c r="AK2359" cm="1">
        <f t="array" ref="AK2359">IF(OR(COUNTIF(S2359,$AZ$2:$AZ$19)),0,1)</f>
        <v>0</v>
      </c>
      <c r="AL2359" cm="1">
        <f t="array" ref="AL2359">IF(OR(COUNTIF(T2359,$AZ$2:$AZ$19)),0,1)</f>
        <v>0</v>
      </c>
      <c r="AM2359" cm="1">
        <f t="array" ref="AM2359">IF(OR(COUNTIF(U2359,$AZ$2:$AZ$19)),0,1)</f>
        <v>0</v>
      </c>
      <c r="AN2359" cm="1">
        <f t="array" ref="AN2359">IF(OR(COUNTIF(V2359,$AZ$2:$AZ$19)),0,1)</f>
        <v>0</v>
      </c>
      <c r="AO2359" cm="1">
        <f t="array" ref="AO2359">IF(OR(COUNTIF(W2359,$AZ$2:$AZ$19)),0,1)</f>
        <v>0</v>
      </c>
      <c r="AP2359" cm="1">
        <f t="array" ref="AP2359">IF(OR(COUNTIF(X2359,$AZ$2:$AZ$19)),0,1)</f>
        <v>0</v>
      </c>
      <c r="AQ2359" cm="1">
        <f t="array" ref="AQ2359">IF(OR(COUNTIF(Y2359,$AZ$2:$AZ$19)),0,1)</f>
        <v>0</v>
      </c>
      <c r="AR2359" cm="1">
        <f t="array" ref="AR2359">IF(OR(COUNTIF(Z2359,$AZ$2:$AZ$19)),0,1)</f>
        <v>0</v>
      </c>
      <c r="AS2359" cm="1">
        <f t="array" ref="AS2359">IF(OR(COUNTIF(AA2359,$AZ$2:$AZ$19)),0,1)</f>
        <v>0</v>
      </c>
      <c r="AT2359" cm="1">
        <f t="array" ref="AT2359">IF(OR(COUNTIF(AB2359,$AZ$2:$AZ$19)),0,1)</f>
        <v>0</v>
      </c>
      <c r="AU2359" cm="1">
        <f t="array" ref="AU2359">IF(OR(COUNTIF(AC2359,$AZ$2:$AZ$19)),0,1)</f>
        <v>0</v>
      </c>
      <c r="AV2359" cm="1">
        <f t="array" ref="AV2359">IF(OR(COUNTIF(AD2359,$AZ$2:$AZ$19)),0,1)</f>
        <v>0</v>
      </c>
      <c r="AX2359">
        <f t="shared" si="41"/>
        <v>0</v>
      </c>
    </row>
    <row r="2360" spans="1:50" x14ac:dyDescent="0.3">
      <c r="A2360" s="88" t="str" cm="1">
        <f t="array" ref="A2360">IF(AX2360&gt;0,'Licensee Info'!$A$2:$A$2,"#N/A")</f>
        <v>#N/A</v>
      </c>
      <c r="B2360" s="88" t="str">
        <f>'Cover Sheet'!$A$3</f>
        <v>[insert AFS Reporting Period]</v>
      </c>
      <c r="C2360" s="88" t="str">
        <f>'Cover Sheet'!$D$3</f>
        <v>[insert all medical and adult-use license record numbers covered by this AFS]</v>
      </c>
      <c r="D2360" s="88" t="str">
        <f>'Cover Sheet'!$A$6</f>
        <v>[insert name of firm]</v>
      </c>
      <c r="E2360" s="88" t="str">
        <f>'Cover Sheet'!$B$6</f>
        <v>[insert CPA name]</v>
      </c>
      <c r="F2360" s="88" t="str">
        <f>'Cover Sheet'!$B$8</f>
        <v>[insert CPA license number]</v>
      </c>
      <c r="G2360" s="88" t="str">
        <f>'Cover Sheet'!$D$6</f>
        <v>[insert direct email address]</v>
      </c>
      <c r="H2360" s="88" t="str">
        <f>'Cover Sheet'!$D$8</f>
        <v>[insert direct phone number]</v>
      </c>
      <c r="I2360" s="88" t="str">
        <f>'Cover Sheet'!$D$10</f>
        <v>[insert firm mailing address]</v>
      </c>
      <c r="J2360" s="88" t="str">
        <f>'Licensee Info'!$E$2</f>
        <v>Report not attested to correctly</v>
      </c>
      <c r="K2360" s="91" t="s">
        <v>311</v>
      </c>
      <c r="L2360" s="91">
        <v>1</v>
      </c>
      <c r="M2360" s="91">
        <v>3</v>
      </c>
      <c r="N2360" s="91">
        <v>20</v>
      </c>
      <c r="O2360" s="91"/>
      <c r="P2360" s="91" t="s">
        <v>318</v>
      </c>
      <c r="Q2360" s="91" t="s">
        <v>316</v>
      </c>
      <c r="R2360" s="91">
        <v>0</v>
      </c>
      <c r="S2360" s="91">
        <v>0</v>
      </c>
      <c r="T2360" s="91">
        <v>0</v>
      </c>
      <c r="U2360" s="91">
        <v>0</v>
      </c>
      <c r="V2360" s="91">
        <v>0</v>
      </c>
      <c r="W2360" s="91">
        <v>0</v>
      </c>
      <c r="X2360" s="91">
        <v>0</v>
      </c>
      <c r="Y2360" s="91">
        <v>0</v>
      </c>
      <c r="Z2360" s="91">
        <v>0</v>
      </c>
      <c r="AA2360" s="91">
        <v>0</v>
      </c>
      <c r="AB2360" s="91">
        <v>0</v>
      </c>
      <c r="AC2360" s="91">
        <v>0</v>
      </c>
      <c r="AD2360" s="91">
        <v>0</v>
      </c>
      <c r="AE2360" s="91"/>
      <c r="AF2360" s="91"/>
      <c r="AG2360" s="91"/>
      <c r="AH2360" s="91"/>
      <c r="AJ2360" cm="1">
        <f t="array" ref="AJ2360">IF(OR(COUNTIF(R2360,$AZ$2:$AZ$19)),0,1)</f>
        <v>0</v>
      </c>
      <c r="AK2360" cm="1">
        <f t="array" ref="AK2360">IF(OR(COUNTIF(S2360,$AZ$2:$AZ$19)),0,1)</f>
        <v>0</v>
      </c>
      <c r="AL2360" cm="1">
        <f t="array" ref="AL2360">IF(OR(COUNTIF(T2360,$AZ$2:$AZ$19)),0,1)</f>
        <v>0</v>
      </c>
      <c r="AM2360" cm="1">
        <f t="array" ref="AM2360">IF(OR(COUNTIF(U2360,$AZ$2:$AZ$19)),0,1)</f>
        <v>0</v>
      </c>
      <c r="AN2360" cm="1">
        <f t="array" ref="AN2360">IF(OR(COUNTIF(V2360,$AZ$2:$AZ$19)),0,1)</f>
        <v>0</v>
      </c>
      <c r="AO2360" cm="1">
        <f t="array" ref="AO2360">IF(OR(COUNTIF(W2360,$AZ$2:$AZ$19)),0,1)</f>
        <v>0</v>
      </c>
      <c r="AP2360" cm="1">
        <f t="array" ref="AP2360">IF(OR(COUNTIF(X2360,$AZ$2:$AZ$19)),0,1)</f>
        <v>0</v>
      </c>
      <c r="AQ2360" cm="1">
        <f t="array" ref="AQ2360">IF(OR(COUNTIF(Y2360,$AZ$2:$AZ$19)),0,1)</f>
        <v>0</v>
      </c>
      <c r="AR2360" cm="1">
        <f t="array" ref="AR2360">IF(OR(COUNTIF(Z2360,$AZ$2:$AZ$19)),0,1)</f>
        <v>0</v>
      </c>
      <c r="AS2360" cm="1">
        <f t="array" ref="AS2360">IF(OR(COUNTIF(AA2360,$AZ$2:$AZ$19)),0,1)</f>
        <v>0</v>
      </c>
      <c r="AT2360" cm="1">
        <f t="array" ref="AT2360">IF(OR(COUNTIF(AB2360,$AZ$2:$AZ$19)),0,1)</f>
        <v>0</v>
      </c>
      <c r="AU2360" cm="1">
        <f t="array" ref="AU2360">IF(OR(COUNTIF(AC2360,$AZ$2:$AZ$19)),0,1)</f>
        <v>0</v>
      </c>
      <c r="AV2360" cm="1">
        <f t="array" ref="AV2360">IF(OR(COUNTIF(AD2360,$AZ$2:$AZ$19)),0,1)</f>
        <v>0</v>
      </c>
      <c r="AX2360">
        <f t="shared" si="41"/>
        <v>0</v>
      </c>
    </row>
    <row r="2361" spans="1:50" x14ac:dyDescent="0.3">
      <c r="A2361" s="92" t="str" cm="1">
        <f t="array" ref="A2361">IF(AX2361&gt;0,'Licensee Info'!$A$2:$A$2,"#N/A")</f>
        <v>#N/A</v>
      </c>
      <c r="B2361" s="88" t="str">
        <f>'Cover Sheet'!$A$3</f>
        <v>[insert AFS Reporting Period]</v>
      </c>
      <c r="C2361" s="88" t="str">
        <f>'Cover Sheet'!$D$3</f>
        <v>[insert all medical and adult-use license record numbers covered by this AFS]</v>
      </c>
      <c r="D2361" s="88" t="str">
        <f>'Cover Sheet'!$A$6</f>
        <v>[insert name of firm]</v>
      </c>
      <c r="E2361" s="88" t="str">
        <f>'Cover Sheet'!$B$6</f>
        <v>[insert CPA name]</v>
      </c>
      <c r="F2361" s="88" t="str">
        <f>'Cover Sheet'!$B$8</f>
        <v>[insert CPA license number]</v>
      </c>
      <c r="G2361" s="88" t="str">
        <f>'Cover Sheet'!$D$6</f>
        <v>[insert direct email address]</v>
      </c>
      <c r="H2361" s="88" t="str">
        <f>'Cover Sheet'!$D$8</f>
        <v>[insert direct phone number]</v>
      </c>
      <c r="I2361" s="88" t="str">
        <f>'Cover Sheet'!$D$10</f>
        <v>[insert firm mailing address]</v>
      </c>
      <c r="J2361" s="88" t="str">
        <f>'Licensee Info'!$E$2</f>
        <v>Report not attested to correctly</v>
      </c>
      <c r="K2361" t="s">
        <v>311</v>
      </c>
      <c r="L2361">
        <v>1</v>
      </c>
      <c r="M2361" t="s">
        <v>285</v>
      </c>
      <c r="O2361">
        <v>1</v>
      </c>
      <c r="P2361" t="s">
        <v>318</v>
      </c>
      <c r="R2361" cm="1">
        <f t="array" ref="R2361:W2370">'D1 - Ownership '!$A$91:$F$100</f>
        <v>0</v>
      </c>
      <c r="S2361">
        <v>0</v>
      </c>
      <c r="T2361">
        <v>0</v>
      </c>
      <c r="U2361">
        <v>0</v>
      </c>
      <c r="V2361">
        <v>0</v>
      </c>
      <c r="W2361">
        <v>0</v>
      </c>
      <c r="X2361">
        <v>0</v>
      </c>
      <c r="Y2361">
        <v>0</v>
      </c>
      <c r="Z2361">
        <v>0</v>
      </c>
      <c r="AA2361">
        <v>0</v>
      </c>
      <c r="AB2361">
        <v>0</v>
      </c>
      <c r="AC2361">
        <v>0</v>
      </c>
      <c r="AD2361">
        <v>0</v>
      </c>
      <c r="AJ2361" cm="1">
        <f t="array" ref="AJ2361">IF(OR(COUNTIF(R2361,$AZ$2:$AZ$19)),0,1)</f>
        <v>0</v>
      </c>
      <c r="AK2361" cm="1">
        <f t="array" ref="AK2361">IF(OR(COUNTIF(S2361,$AZ$2:$AZ$19)),0,1)</f>
        <v>0</v>
      </c>
      <c r="AL2361" cm="1">
        <f t="array" ref="AL2361">IF(OR(COUNTIF(T2361,$AZ$2:$AZ$19)),0,1)</f>
        <v>0</v>
      </c>
      <c r="AM2361" cm="1">
        <f t="array" ref="AM2361">IF(OR(COUNTIF(U2361,$AZ$2:$AZ$19)),0,1)</f>
        <v>0</v>
      </c>
      <c r="AN2361" cm="1">
        <f t="array" ref="AN2361">IF(OR(COUNTIF(V2361,$AZ$2:$AZ$19)),0,1)</f>
        <v>0</v>
      </c>
      <c r="AO2361" cm="1">
        <f t="array" ref="AO2361">IF(OR(COUNTIF(W2361,$AZ$2:$AZ$19)),0,1)</f>
        <v>0</v>
      </c>
      <c r="AP2361" cm="1">
        <f t="array" ref="AP2361">IF(OR(COUNTIF(X2361,$AZ$2:$AZ$19)),0,1)</f>
        <v>0</v>
      </c>
      <c r="AQ2361" cm="1">
        <f t="array" ref="AQ2361">IF(OR(COUNTIF(Y2361,$AZ$2:$AZ$19)),0,1)</f>
        <v>0</v>
      </c>
      <c r="AR2361" cm="1">
        <f t="array" ref="AR2361">IF(OR(COUNTIF(Z2361,$AZ$2:$AZ$19)),0,1)</f>
        <v>0</v>
      </c>
      <c r="AS2361" cm="1">
        <f t="array" ref="AS2361">IF(OR(COUNTIF(AA2361,$AZ$2:$AZ$19)),0,1)</f>
        <v>0</v>
      </c>
      <c r="AT2361" cm="1">
        <f t="array" ref="AT2361">IF(OR(COUNTIF(AB2361,$AZ$2:$AZ$19)),0,1)</f>
        <v>0</v>
      </c>
      <c r="AU2361" cm="1">
        <f t="array" ref="AU2361">IF(OR(COUNTIF(AC2361,$AZ$2:$AZ$19)),0,1)</f>
        <v>0</v>
      </c>
      <c r="AV2361" cm="1">
        <f t="array" ref="AV2361">IF(OR(COUNTIF(AD2361,$AZ$2:$AZ$19)),0,1)</f>
        <v>0</v>
      </c>
      <c r="AX2361">
        <f t="shared" si="41"/>
        <v>0</v>
      </c>
    </row>
    <row r="2362" spans="1:50" x14ac:dyDescent="0.3">
      <c r="A2362" s="88" t="str" cm="1">
        <f t="array" ref="A2362">IF(AX2362&gt;0,'Licensee Info'!$A$2:$A$2,"#N/A")</f>
        <v>#N/A</v>
      </c>
      <c r="B2362" s="88" t="str">
        <f>'Cover Sheet'!$A$3</f>
        <v>[insert AFS Reporting Period]</v>
      </c>
      <c r="C2362" s="88" t="str">
        <f>'Cover Sheet'!$D$3</f>
        <v>[insert all medical and adult-use license record numbers covered by this AFS]</v>
      </c>
      <c r="D2362" s="88" t="str">
        <f>'Cover Sheet'!$A$6</f>
        <v>[insert name of firm]</v>
      </c>
      <c r="E2362" s="88" t="str">
        <f>'Cover Sheet'!$B$6</f>
        <v>[insert CPA name]</v>
      </c>
      <c r="F2362" s="88" t="str">
        <f>'Cover Sheet'!$B$8</f>
        <v>[insert CPA license number]</v>
      </c>
      <c r="G2362" s="88" t="str">
        <f>'Cover Sheet'!$D$6</f>
        <v>[insert direct email address]</v>
      </c>
      <c r="H2362" s="88" t="str">
        <f>'Cover Sheet'!$D$8</f>
        <v>[insert direct phone number]</v>
      </c>
      <c r="I2362" s="88" t="str">
        <f>'Cover Sheet'!$D$10</f>
        <v>[insert firm mailing address]</v>
      </c>
      <c r="J2362" s="88" t="str">
        <f>'Licensee Info'!$E$2</f>
        <v>Report not attested to correctly</v>
      </c>
      <c r="K2362" s="91" t="s">
        <v>311</v>
      </c>
      <c r="L2362" s="91">
        <v>1</v>
      </c>
      <c r="M2362" s="91" t="s">
        <v>285</v>
      </c>
      <c r="N2362" s="91"/>
      <c r="O2362" s="91">
        <v>2</v>
      </c>
      <c r="P2362" s="91" t="s">
        <v>318</v>
      </c>
      <c r="Q2362" s="91"/>
      <c r="R2362" s="91">
        <v>0</v>
      </c>
      <c r="S2362" s="91">
        <v>0</v>
      </c>
      <c r="T2362" s="91">
        <v>0</v>
      </c>
      <c r="U2362" s="91">
        <v>0</v>
      </c>
      <c r="V2362" s="91">
        <v>0</v>
      </c>
      <c r="W2362" s="91">
        <v>0</v>
      </c>
      <c r="X2362" s="91">
        <v>0</v>
      </c>
      <c r="Y2362" s="91">
        <v>0</v>
      </c>
      <c r="Z2362" s="91">
        <v>0</v>
      </c>
      <c r="AA2362" s="91">
        <v>0</v>
      </c>
      <c r="AB2362" s="91">
        <v>0</v>
      </c>
      <c r="AC2362" s="91">
        <v>0</v>
      </c>
      <c r="AD2362" s="91">
        <v>0</v>
      </c>
      <c r="AE2362" s="91"/>
      <c r="AF2362" s="91"/>
      <c r="AG2362" s="91"/>
      <c r="AH2362" s="91"/>
      <c r="AJ2362" cm="1">
        <f t="array" ref="AJ2362">IF(OR(COUNTIF(R2362,$AZ$2:$AZ$19)),0,1)</f>
        <v>0</v>
      </c>
      <c r="AK2362" cm="1">
        <f t="array" ref="AK2362">IF(OR(COUNTIF(S2362,$AZ$2:$AZ$19)),0,1)</f>
        <v>0</v>
      </c>
      <c r="AL2362" cm="1">
        <f t="array" ref="AL2362">IF(OR(COUNTIF(T2362,$AZ$2:$AZ$19)),0,1)</f>
        <v>0</v>
      </c>
      <c r="AM2362" cm="1">
        <f t="array" ref="AM2362">IF(OR(COUNTIF(U2362,$AZ$2:$AZ$19)),0,1)</f>
        <v>0</v>
      </c>
      <c r="AN2362" cm="1">
        <f t="array" ref="AN2362">IF(OR(COUNTIF(V2362,$AZ$2:$AZ$19)),0,1)</f>
        <v>0</v>
      </c>
      <c r="AO2362" cm="1">
        <f t="array" ref="AO2362">IF(OR(COUNTIF(W2362,$AZ$2:$AZ$19)),0,1)</f>
        <v>0</v>
      </c>
      <c r="AP2362" cm="1">
        <f t="array" ref="AP2362">IF(OR(COUNTIF(X2362,$AZ$2:$AZ$19)),0,1)</f>
        <v>0</v>
      </c>
      <c r="AQ2362" cm="1">
        <f t="array" ref="AQ2362">IF(OR(COUNTIF(Y2362,$AZ$2:$AZ$19)),0,1)</f>
        <v>0</v>
      </c>
      <c r="AR2362" cm="1">
        <f t="array" ref="AR2362">IF(OR(COUNTIF(Z2362,$AZ$2:$AZ$19)),0,1)</f>
        <v>0</v>
      </c>
      <c r="AS2362" cm="1">
        <f t="array" ref="AS2362">IF(OR(COUNTIF(AA2362,$AZ$2:$AZ$19)),0,1)</f>
        <v>0</v>
      </c>
      <c r="AT2362" cm="1">
        <f t="array" ref="AT2362">IF(OR(COUNTIF(AB2362,$AZ$2:$AZ$19)),0,1)</f>
        <v>0</v>
      </c>
      <c r="AU2362" cm="1">
        <f t="array" ref="AU2362">IF(OR(COUNTIF(AC2362,$AZ$2:$AZ$19)),0,1)</f>
        <v>0</v>
      </c>
      <c r="AV2362" cm="1">
        <f t="array" ref="AV2362">IF(OR(COUNTIF(AD2362,$AZ$2:$AZ$19)),0,1)</f>
        <v>0</v>
      </c>
      <c r="AX2362">
        <f t="shared" si="41"/>
        <v>0</v>
      </c>
    </row>
    <row r="2363" spans="1:50" x14ac:dyDescent="0.3">
      <c r="A2363" s="92" t="str" cm="1">
        <f t="array" ref="A2363">IF(AX2363&gt;0,'Licensee Info'!$A$2:$A$2,"#N/A")</f>
        <v>#N/A</v>
      </c>
      <c r="B2363" s="88" t="str">
        <f>'Cover Sheet'!$A$3</f>
        <v>[insert AFS Reporting Period]</v>
      </c>
      <c r="C2363" s="88" t="str">
        <f>'Cover Sheet'!$D$3</f>
        <v>[insert all medical and adult-use license record numbers covered by this AFS]</v>
      </c>
      <c r="D2363" s="88" t="str">
        <f>'Cover Sheet'!$A$6</f>
        <v>[insert name of firm]</v>
      </c>
      <c r="E2363" s="88" t="str">
        <f>'Cover Sheet'!$B$6</f>
        <v>[insert CPA name]</v>
      </c>
      <c r="F2363" s="88" t="str">
        <f>'Cover Sheet'!$B$8</f>
        <v>[insert CPA license number]</v>
      </c>
      <c r="G2363" s="88" t="str">
        <f>'Cover Sheet'!$D$6</f>
        <v>[insert direct email address]</v>
      </c>
      <c r="H2363" s="88" t="str">
        <f>'Cover Sheet'!$D$8</f>
        <v>[insert direct phone number]</v>
      </c>
      <c r="I2363" s="88" t="str">
        <f>'Cover Sheet'!$D$10</f>
        <v>[insert firm mailing address]</v>
      </c>
      <c r="J2363" s="88" t="str">
        <f>'Licensee Info'!$E$2</f>
        <v>Report not attested to correctly</v>
      </c>
      <c r="K2363" t="s">
        <v>311</v>
      </c>
      <c r="L2363">
        <v>1</v>
      </c>
      <c r="M2363" t="s">
        <v>285</v>
      </c>
      <c r="O2363">
        <v>3</v>
      </c>
      <c r="P2363" t="s">
        <v>318</v>
      </c>
      <c r="R2363">
        <v>0</v>
      </c>
      <c r="S2363">
        <v>0</v>
      </c>
      <c r="T2363">
        <v>0</v>
      </c>
      <c r="U2363">
        <v>0</v>
      </c>
      <c r="V2363">
        <v>0</v>
      </c>
      <c r="W2363">
        <v>0</v>
      </c>
      <c r="X2363">
        <v>0</v>
      </c>
      <c r="Y2363">
        <v>0</v>
      </c>
      <c r="Z2363">
        <v>0</v>
      </c>
      <c r="AA2363">
        <v>0</v>
      </c>
      <c r="AB2363">
        <v>0</v>
      </c>
      <c r="AC2363">
        <v>0</v>
      </c>
      <c r="AD2363">
        <v>0</v>
      </c>
      <c r="AJ2363" cm="1">
        <f t="array" ref="AJ2363">IF(OR(COUNTIF(R2363,$AZ$2:$AZ$19)),0,1)</f>
        <v>0</v>
      </c>
      <c r="AK2363" cm="1">
        <f t="array" ref="AK2363">IF(OR(COUNTIF(S2363,$AZ$2:$AZ$19)),0,1)</f>
        <v>0</v>
      </c>
      <c r="AL2363" cm="1">
        <f t="array" ref="AL2363">IF(OR(COUNTIF(T2363,$AZ$2:$AZ$19)),0,1)</f>
        <v>0</v>
      </c>
      <c r="AM2363" cm="1">
        <f t="array" ref="AM2363">IF(OR(COUNTIF(U2363,$AZ$2:$AZ$19)),0,1)</f>
        <v>0</v>
      </c>
      <c r="AN2363" cm="1">
        <f t="array" ref="AN2363">IF(OR(COUNTIF(V2363,$AZ$2:$AZ$19)),0,1)</f>
        <v>0</v>
      </c>
      <c r="AO2363" cm="1">
        <f t="array" ref="AO2363">IF(OR(COUNTIF(W2363,$AZ$2:$AZ$19)),0,1)</f>
        <v>0</v>
      </c>
      <c r="AP2363" cm="1">
        <f t="array" ref="AP2363">IF(OR(COUNTIF(X2363,$AZ$2:$AZ$19)),0,1)</f>
        <v>0</v>
      </c>
      <c r="AQ2363" cm="1">
        <f t="array" ref="AQ2363">IF(OR(COUNTIF(Y2363,$AZ$2:$AZ$19)),0,1)</f>
        <v>0</v>
      </c>
      <c r="AR2363" cm="1">
        <f t="array" ref="AR2363">IF(OR(COUNTIF(Z2363,$AZ$2:$AZ$19)),0,1)</f>
        <v>0</v>
      </c>
      <c r="AS2363" cm="1">
        <f t="array" ref="AS2363">IF(OR(COUNTIF(AA2363,$AZ$2:$AZ$19)),0,1)</f>
        <v>0</v>
      </c>
      <c r="AT2363" cm="1">
        <f t="array" ref="AT2363">IF(OR(COUNTIF(AB2363,$AZ$2:$AZ$19)),0,1)</f>
        <v>0</v>
      </c>
      <c r="AU2363" cm="1">
        <f t="array" ref="AU2363">IF(OR(COUNTIF(AC2363,$AZ$2:$AZ$19)),0,1)</f>
        <v>0</v>
      </c>
      <c r="AV2363" cm="1">
        <f t="array" ref="AV2363">IF(OR(COUNTIF(AD2363,$AZ$2:$AZ$19)),0,1)</f>
        <v>0</v>
      </c>
      <c r="AX2363">
        <f t="shared" si="41"/>
        <v>0</v>
      </c>
    </row>
    <row r="2364" spans="1:50" x14ac:dyDescent="0.3">
      <c r="A2364" s="88" t="str" cm="1">
        <f t="array" ref="A2364">IF(AX2364&gt;0,'Licensee Info'!$A$2:$A$2,"#N/A")</f>
        <v>#N/A</v>
      </c>
      <c r="B2364" s="88" t="str">
        <f>'Cover Sheet'!$A$3</f>
        <v>[insert AFS Reporting Period]</v>
      </c>
      <c r="C2364" s="88" t="str">
        <f>'Cover Sheet'!$D$3</f>
        <v>[insert all medical and adult-use license record numbers covered by this AFS]</v>
      </c>
      <c r="D2364" s="88" t="str">
        <f>'Cover Sheet'!$A$6</f>
        <v>[insert name of firm]</v>
      </c>
      <c r="E2364" s="88" t="str">
        <f>'Cover Sheet'!$B$6</f>
        <v>[insert CPA name]</v>
      </c>
      <c r="F2364" s="88" t="str">
        <f>'Cover Sheet'!$B$8</f>
        <v>[insert CPA license number]</v>
      </c>
      <c r="G2364" s="88" t="str">
        <f>'Cover Sheet'!$D$6</f>
        <v>[insert direct email address]</v>
      </c>
      <c r="H2364" s="88" t="str">
        <f>'Cover Sheet'!$D$8</f>
        <v>[insert direct phone number]</v>
      </c>
      <c r="I2364" s="88" t="str">
        <f>'Cover Sheet'!$D$10</f>
        <v>[insert firm mailing address]</v>
      </c>
      <c r="J2364" s="88" t="str">
        <f>'Licensee Info'!$E$2</f>
        <v>Report not attested to correctly</v>
      </c>
      <c r="K2364" s="91" t="s">
        <v>311</v>
      </c>
      <c r="L2364" s="91">
        <v>1</v>
      </c>
      <c r="M2364" s="91" t="s">
        <v>285</v>
      </c>
      <c r="N2364" s="91"/>
      <c r="O2364" s="91">
        <v>4</v>
      </c>
      <c r="P2364" s="91" t="s">
        <v>318</v>
      </c>
      <c r="Q2364" s="91"/>
      <c r="R2364" s="91">
        <v>0</v>
      </c>
      <c r="S2364" s="91">
        <v>0</v>
      </c>
      <c r="T2364" s="91">
        <v>0</v>
      </c>
      <c r="U2364" s="91">
        <v>0</v>
      </c>
      <c r="V2364" s="91">
        <v>0</v>
      </c>
      <c r="W2364" s="91">
        <v>0</v>
      </c>
      <c r="X2364" s="91">
        <v>0</v>
      </c>
      <c r="Y2364" s="91">
        <v>0</v>
      </c>
      <c r="Z2364" s="91">
        <v>0</v>
      </c>
      <c r="AA2364" s="91">
        <v>0</v>
      </c>
      <c r="AB2364" s="91">
        <v>0</v>
      </c>
      <c r="AC2364" s="91">
        <v>0</v>
      </c>
      <c r="AD2364" s="91">
        <v>0</v>
      </c>
      <c r="AE2364" s="91"/>
      <c r="AF2364" s="91"/>
      <c r="AG2364" s="91"/>
      <c r="AH2364" s="91"/>
      <c r="AJ2364" cm="1">
        <f t="array" ref="AJ2364">IF(OR(COUNTIF(R2364,$AZ$2:$AZ$19)),0,1)</f>
        <v>0</v>
      </c>
      <c r="AK2364" cm="1">
        <f t="array" ref="AK2364">IF(OR(COUNTIF(S2364,$AZ$2:$AZ$19)),0,1)</f>
        <v>0</v>
      </c>
      <c r="AL2364" cm="1">
        <f t="array" ref="AL2364">IF(OR(COUNTIF(T2364,$AZ$2:$AZ$19)),0,1)</f>
        <v>0</v>
      </c>
      <c r="AM2364" cm="1">
        <f t="array" ref="AM2364">IF(OR(COUNTIF(U2364,$AZ$2:$AZ$19)),0,1)</f>
        <v>0</v>
      </c>
      <c r="AN2364" cm="1">
        <f t="array" ref="AN2364">IF(OR(COUNTIF(V2364,$AZ$2:$AZ$19)),0,1)</f>
        <v>0</v>
      </c>
      <c r="AO2364" cm="1">
        <f t="array" ref="AO2364">IF(OR(COUNTIF(W2364,$AZ$2:$AZ$19)),0,1)</f>
        <v>0</v>
      </c>
      <c r="AP2364" cm="1">
        <f t="array" ref="AP2364">IF(OR(COUNTIF(X2364,$AZ$2:$AZ$19)),0,1)</f>
        <v>0</v>
      </c>
      <c r="AQ2364" cm="1">
        <f t="array" ref="AQ2364">IF(OR(COUNTIF(Y2364,$AZ$2:$AZ$19)),0,1)</f>
        <v>0</v>
      </c>
      <c r="AR2364" cm="1">
        <f t="array" ref="AR2364">IF(OR(COUNTIF(Z2364,$AZ$2:$AZ$19)),0,1)</f>
        <v>0</v>
      </c>
      <c r="AS2364" cm="1">
        <f t="array" ref="AS2364">IF(OR(COUNTIF(AA2364,$AZ$2:$AZ$19)),0,1)</f>
        <v>0</v>
      </c>
      <c r="AT2364" cm="1">
        <f t="array" ref="AT2364">IF(OR(COUNTIF(AB2364,$AZ$2:$AZ$19)),0,1)</f>
        <v>0</v>
      </c>
      <c r="AU2364" cm="1">
        <f t="array" ref="AU2364">IF(OR(COUNTIF(AC2364,$AZ$2:$AZ$19)),0,1)</f>
        <v>0</v>
      </c>
      <c r="AV2364" cm="1">
        <f t="array" ref="AV2364">IF(OR(COUNTIF(AD2364,$AZ$2:$AZ$19)),0,1)</f>
        <v>0</v>
      </c>
      <c r="AX2364">
        <f t="shared" si="41"/>
        <v>0</v>
      </c>
    </row>
    <row r="2365" spans="1:50" x14ac:dyDescent="0.3">
      <c r="A2365" s="92" t="str" cm="1">
        <f t="array" ref="A2365">IF(AX2365&gt;0,'Licensee Info'!$A$2:$A$2,"#N/A")</f>
        <v>#N/A</v>
      </c>
      <c r="B2365" s="88" t="str">
        <f>'Cover Sheet'!$A$3</f>
        <v>[insert AFS Reporting Period]</v>
      </c>
      <c r="C2365" s="88" t="str">
        <f>'Cover Sheet'!$D$3</f>
        <v>[insert all medical and adult-use license record numbers covered by this AFS]</v>
      </c>
      <c r="D2365" s="88" t="str">
        <f>'Cover Sheet'!$A$6</f>
        <v>[insert name of firm]</v>
      </c>
      <c r="E2365" s="88" t="str">
        <f>'Cover Sheet'!$B$6</f>
        <v>[insert CPA name]</v>
      </c>
      <c r="F2365" s="88" t="str">
        <f>'Cover Sheet'!$B$8</f>
        <v>[insert CPA license number]</v>
      </c>
      <c r="G2365" s="88" t="str">
        <f>'Cover Sheet'!$D$6</f>
        <v>[insert direct email address]</v>
      </c>
      <c r="H2365" s="88" t="str">
        <f>'Cover Sheet'!$D$8</f>
        <v>[insert direct phone number]</v>
      </c>
      <c r="I2365" s="88" t="str">
        <f>'Cover Sheet'!$D$10</f>
        <v>[insert firm mailing address]</v>
      </c>
      <c r="J2365" s="88" t="str">
        <f>'Licensee Info'!$E$2</f>
        <v>Report not attested to correctly</v>
      </c>
      <c r="K2365" t="s">
        <v>311</v>
      </c>
      <c r="L2365">
        <v>1</v>
      </c>
      <c r="M2365" t="s">
        <v>285</v>
      </c>
      <c r="O2365">
        <v>5</v>
      </c>
      <c r="P2365" t="s">
        <v>318</v>
      </c>
      <c r="R2365">
        <v>0</v>
      </c>
      <c r="S2365">
        <v>0</v>
      </c>
      <c r="T2365">
        <v>0</v>
      </c>
      <c r="U2365">
        <v>0</v>
      </c>
      <c r="V2365">
        <v>0</v>
      </c>
      <c r="W2365">
        <v>0</v>
      </c>
      <c r="X2365">
        <v>0</v>
      </c>
      <c r="Y2365">
        <v>0</v>
      </c>
      <c r="Z2365">
        <v>0</v>
      </c>
      <c r="AA2365">
        <v>0</v>
      </c>
      <c r="AB2365">
        <v>0</v>
      </c>
      <c r="AC2365">
        <v>0</v>
      </c>
      <c r="AD2365">
        <v>0</v>
      </c>
      <c r="AJ2365" cm="1">
        <f t="array" ref="AJ2365">IF(OR(COUNTIF(R2365,$AZ$2:$AZ$19)),0,1)</f>
        <v>0</v>
      </c>
      <c r="AK2365" cm="1">
        <f t="array" ref="AK2365">IF(OR(COUNTIF(S2365,$AZ$2:$AZ$19)),0,1)</f>
        <v>0</v>
      </c>
      <c r="AL2365" cm="1">
        <f t="array" ref="AL2365">IF(OR(COUNTIF(T2365,$AZ$2:$AZ$19)),0,1)</f>
        <v>0</v>
      </c>
      <c r="AM2365" cm="1">
        <f t="array" ref="AM2365">IF(OR(COUNTIF(U2365,$AZ$2:$AZ$19)),0,1)</f>
        <v>0</v>
      </c>
      <c r="AN2365" cm="1">
        <f t="array" ref="AN2365">IF(OR(COUNTIF(V2365,$AZ$2:$AZ$19)),0,1)</f>
        <v>0</v>
      </c>
      <c r="AO2365" cm="1">
        <f t="array" ref="AO2365">IF(OR(COUNTIF(W2365,$AZ$2:$AZ$19)),0,1)</f>
        <v>0</v>
      </c>
      <c r="AP2365" cm="1">
        <f t="array" ref="AP2365">IF(OR(COUNTIF(X2365,$AZ$2:$AZ$19)),0,1)</f>
        <v>0</v>
      </c>
      <c r="AQ2365" cm="1">
        <f t="array" ref="AQ2365">IF(OR(COUNTIF(Y2365,$AZ$2:$AZ$19)),0,1)</f>
        <v>0</v>
      </c>
      <c r="AR2365" cm="1">
        <f t="array" ref="AR2365">IF(OR(COUNTIF(Z2365,$AZ$2:$AZ$19)),0,1)</f>
        <v>0</v>
      </c>
      <c r="AS2365" cm="1">
        <f t="array" ref="AS2365">IF(OR(COUNTIF(AA2365,$AZ$2:$AZ$19)),0,1)</f>
        <v>0</v>
      </c>
      <c r="AT2365" cm="1">
        <f t="array" ref="AT2365">IF(OR(COUNTIF(AB2365,$AZ$2:$AZ$19)),0,1)</f>
        <v>0</v>
      </c>
      <c r="AU2365" cm="1">
        <f t="array" ref="AU2365">IF(OR(COUNTIF(AC2365,$AZ$2:$AZ$19)),0,1)</f>
        <v>0</v>
      </c>
      <c r="AV2365" cm="1">
        <f t="array" ref="AV2365">IF(OR(COUNTIF(AD2365,$AZ$2:$AZ$19)),0,1)</f>
        <v>0</v>
      </c>
      <c r="AX2365">
        <f t="shared" si="41"/>
        <v>0</v>
      </c>
    </row>
    <row r="2366" spans="1:50" x14ac:dyDescent="0.3">
      <c r="A2366" s="88" t="str" cm="1">
        <f t="array" ref="A2366">IF(AX2366&gt;0,'Licensee Info'!$A$2:$A$2,"#N/A")</f>
        <v>#N/A</v>
      </c>
      <c r="B2366" s="88" t="str">
        <f>'Cover Sheet'!$A$3</f>
        <v>[insert AFS Reporting Period]</v>
      </c>
      <c r="C2366" s="88" t="str">
        <f>'Cover Sheet'!$D$3</f>
        <v>[insert all medical and adult-use license record numbers covered by this AFS]</v>
      </c>
      <c r="D2366" s="88" t="str">
        <f>'Cover Sheet'!$A$6</f>
        <v>[insert name of firm]</v>
      </c>
      <c r="E2366" s="88" t="str">
        <f>'Cover Sheet'!$B$6</f>
        <v>[insert CPA name]</v>
      </c>
      <c r="F2366" s="88" t="str">
        <f>'Cover Sheet'!$B$8</f>
        <v>[insert CPA license number]</v>
      </c>
      <c r="G2366" s="88" t="str">
        <f>'Cover Sheet'!$D$6</f>
        <v>[insert direct email address]</v>
      </c>
      <c r="H2366" s="88" t="str">
        <f>'Cover Sheet'!$D$8</f>
        <v>[insert direct phone number]</v>
      </c>
      <c r="I2366" s="88" t="str">
        <f>'Cover Sheet'!$D$10</f>
        <v>[insert firm mailing address]</v>
      </c>
      <c r="J2366" s="88" t="str">
        <f>'Licensee Info'!$E$2</f>
        <v>Report not attested to correctly</v>
      </c>
      <c r="K2366" s="91" t="s">
        <v>311</v>
      </c>
      <c r="L2366" s="91">
        <v>1</v>
      </c>
      <c r="M2366" s="91" t="s">
        <v>285</v>
      </c>
      <c r="N2366" s="91"/>
      <c r="O2366" s="91">
        <v>6</v>
      </c>
      <c r="P2366" s="91" t="s">
        <v>318</v>
      </c>
      <c r="Q2366" s="91"/>
      <c r="R2366" s="91">
        <v>0</v>
      </c>
      <c r="S2366" s="91">
        <v>0</v>
      </c>
      <c r="T2366" s="91">
        <v>0</v>
      </c>
      <c r="U2366" s="91">
        <v>0</v>
      </c>
      <c r="V2366" s="91">
        <v>0</v>
      </c>
      <c r="W2366" s="91">
        <v>0</v>
      </c>
      <c r="X2366" s="91">
        <v>0</v>
      </c>
      <c r="Y2366" s="91">
        <v>0</v>
      </c>
      <c r="Z2366" s="91">
        <v>0</v>
      </c>
      <c r="AA2366" s="91">
        <v>0</v>
      </c>
      <c r="AB2366" s="91">
        <v>0</v>
      </c>
      <c r="AC2366" s="91">
        <v>0</v>
      </c>
      <c r="AD2366" s="91">
        <v>0</v>
      </c>
      <c r="AE2366" s="91"/>
      <c r="AF2366" s="91"/>
      <c r="AG2366" s="91"/>
      <c r="AH2366" s="91"/>
      <c r="AJ2366" cm="1">
        <f t="array" ref="AJ2366">IF(OR(COUNTIF(R2366,$AZ$2:$AZ$19)),0,1)</f>
        <v>0</v>
      </c>
      <c r="AK2366" cm="1">
        <f t="array" ref="AK2366">IF(OR(COUNTIF(S2366,$AZ$2:$AZ$19)),0,1)</f>
        <v>0</v>
      </c>
      <c r="AL2366" cm="1">
        <f t="array" ref="AL2366">IF(OR(COUNTIF(T2366,$AZ$2:$AZ$19)),0,1)</f>
        <v>0</v>
      </c>
      <c r="AM2366" cm="1">
        <f t="array" ref="AM2366">IF(OR(COUNTIF(U2366,$AZ$2:$AZ$19)),0,1)</f>
        <v>0</v>
      </c>
      <c r="AN2366" cm="1">
        <f t="array" ref="AN2366">IF(OR(COUNTIF(V2366,$AZ$2:$AZ$19)),0,1)</f>
        <v>0</v>
      </c>
      <c r="AO2366" cm="1">
        <f t="array" ref="AO2366">IF(OR(COUNTIF(W2366,$AZ$2:$AZ$19)),0,1)</f>
        <v>0</v>
      </c>
      <c r="AP2366" cm="1">
        <f t="array" ref="AP2366">IF(OR(COUNTIF(X2366,$AZ$2:$AZ$19)),0,1)</f>
        <v>0</v>
      </c>
      <c r="AQ2366" cm="1">
        <f t="array" ref="AQ2366">IF(OR(COUNTIF(Y2366,$AZ$2:$AZ$19)),0,1)</f>
        <v>0</v>
      </c>
      <c r="AR2366" cm="1">
        <f t="array" ref="AR2366">IF(OR(COUNTIF(Z2366,$AZ$2:$AZ$19)),0,1)</f>
        <v>0</v>
      </c>
      <c r="AS2366" cm="1">
        <f t="array" ref="AS2366">IF(OR(COUNTIF(AA2366,$AZ$2:$AZ$19)),0,1)</f>
        <v>0</v>
      </c>
      <c r="AT2366" cm="1">
        <f t="array" ref="AT2366">IF(OR(COUNTIF(AB2366,$AZ$2:$AZ$19)),0,1)</f>
        <v>0</v>
      </c>
      <c r="AU2366" cm="1">
        <f t="array" ref="AU2366">IF(OR(COUNTIF(AC2366,$AZ$2:$AZ$19)),0,1)</f>
        <v>0</v>
      </c>
      <c r="AV2366" cm="1">
        <f t="array" ref="AV2366">IF(OR(COUNTIF(AD2366,$AZ$2:$AZ$19)),0,1)</f>
        <v>0</v>
      </c>
      <c r="AX2366">
        <f t="shared" si="41"/>
        <v>0</v>
      </c>
    </row>
    <row r="2367" spans="1:50" x14ac:dyDescent="0.3">
      <c r="A2367" s="92" t="str" cm="1">
        <f t="array" ref="A2367">IF(AX2367&gt;0,'Licensee Info'!$A$2:$A$2,"#N/A")</f>
        <v>#N/A</v>
      </c>
      <c r="B2367" s="88" t="str">
        <f>'Cover Sheet'!$A$3</f>
        <v>[insert AFS Reporting Period]</v>
      </c>
      <c r="C2367" s="88" t="str">
        <f>'Cover Sheet'!$D$3</f>
        <v>[insert all medical and adult-use license record numbers covered by this AFS]</v>
      </c>
      <c r="D2367" s="88" t="str">
        <f>'Cover Sheet'!$A$6</f>
        <v>[insert name of firm]</v>
      </c>
      <c r="E2367" s="88" t="str">
        <f>'Cover Sheet'!$B$6</f>
        <v>[insert CPA name]</v>
      </c>
      <c r="F2367" s="88" t="str">
        <f>'Cover Sheet'!$B$8</f>
        <v>[insert CPA license number]</v>
      </c>
      <c r="G2367" s="88" t="str">
        <f>'Cover Sheet'!$D$6</f>
        <v>[insert direct email address]</v>
      </c>
      <c r="H2367" s="88" t="str">
        <f>'Cover Sheet'!$D$8</f>
        <v>[insert direct phone number]</v>
      </c>
      <c r="I2367" s="88" t="str">
        <f>'Cover Sheet'!$D$10</f>
        <v>[insert firm mailing address]</v>
      </c>
      <c r="J2367" s="88" t="str">
        <f>'Licensee Info'!$E$2</f>
        <v>Report not attested to correctly</v>
      </c>
      <c r="K2367" t="s">
        <v>311</v>
      </c>
      <c r="L2367">
        <v>1</v>
      </c>
      <c r="M2367" t="s">
        <v>285</v>
      </c>
      <c r="O2367">
        <v>7</v>
      </c>
      <c r="P2367" t="s">
        <v>318</v>
      </c>
      <c r="R2367">
        <v>0</v>
      </c>
      <c r="S2367">
        <v>0</v>
      </c>
      <c r="T2367">
        <v>0</v>
      </c>
      <c r="U2367">
        <v>0</v>
      </c>
      <c r="V2367">
        <v>0</v>
      </c>
      <c r="W2367">
        <v>0</v>
      </c>
      <c r="X2367">
        <v>0</v>
      </c>
      <c r="Y2367">
        <v>0</v>
      </c>
      <c r="Z2367">
        <v>0</v>
      </c>
      <c r="AA2367">
        <v>0</v>
      </c>
      <c r="AB2367">
        <v>0</v>
      </c>
      <c r="AC2367">
        <v>0</v>
      </c>
      <c r="AD2367">
        <v>0</v>
      </c>
      <c r="AJ2367" cm="1">
        <f t="array" ref="AJ2367">IF(OR(COUNTIF(R2367,$AZ$2:$AZ$19)),0,1)</f>
        <v>0</v>
      </c>
      <c r="AK2367" cm="1">
        <f t="array" ref="AK2367">IF(OR(COUNTIF(S2367,$AZ$2:$AZ$19)),0,1)</f>
        <v>0</v>
      </c>
      <c r="AL2367" cm="1">
        <f t="array" ref="AL2367">IF(OR(COUNTIF(T2367,$AZ$2:$AZ$19)),0,1)</f>
        <v>0</v>
      </c>
      <c r="AM2367" cm="1">
        <f t="array" ref="AM2367">IF(OR(COUNTIF(U2367,$AZ$2:$AZ$19)),0,1)</f>
        <v>0</v>
      </c>
      <c r="AN2367" cm="1">
        <f t="array" ref="AN2367">IF(OR(COUNTIF(V2367,$AZ$2:$AZ$19)),0,1)</f>
        <v>0</v>
      </c>
      <c r="AO2367" cm="1">
        <f t="array" ref="AO2367">IF(OR(COUNTIF(W2367,$AZ$2:$AZ$19)),0,1)</f>
        <v>0</v>
      </c>
      <c r="AP2367" cm="1">
        <f t="array" ref="AP2367">IF(OR(COUNTIF(X2367,$AZ$2:$AZ$19)),0,1)</f>
        <v>0</v>
      </c>
      <c r="AQ2367" cm="1">
        <f t="array" ref="AQ2367">IF(OR(COUNTIF(Y2367,$AZ$2:$AZ$19)),0,1)</f>
        <v>0</v>
      </c>
      <c r="AR2367" cm="1">
        <f t="array" ref="AR2367">IF(OR(COUNTIF(Z2367,$AZ$2:$AZ$19)),0,1)</f>
        <v>0</v>
      </c>
      <c r="AS2367" cm="1">
        <f t="array" ref="AS2367">IF(OR(COUNTIF(AA2367,$AZ$2:$AZ$19)),0,1)</f>
        <v>0</v>
      </c>
      <c r="AT2367" cm="1">
        <f t="array" ref="AT2367">IF(OR(COUNTIF(AB2367,$AZ$2:$AZ$19)),0,1)</f>
        <v>0</v>
      </c>
      <c r="AU2367" cm="1">
        <f t="array" ref="AU2367">IF(OR(COUNTIF(AC2367,$AZ$2:$AZ$19)),0,1)</f>
        <v>0</v>
      </c>
      <c r="AV2367" cm="1">
        <f t="array" ref="AV2367">IF(OR(COUNTIF(AD2367,$AZ$2:$AZ$19)),0,1)</f>
        <v>0</v>
      </c>
      <c r="AX2367">
        <f t="shared" si="41"/>
        <v>0</v>
      </c>
    </row>
    <row r="2368" spans="1:50" x14ac:dyDescent="0.3">
      <c r="A2368" s="88" t="str" cm="1">
        <f t="array" ref="A2368">IF(AX2368&gt;0,'Licensee Info'!$A$2:$A$2,"#N/A")</f>
        <v>#N/A</v>
      </c>
      <c r="B2368" s="88" t="str">
        <f>'Cover Sheet'!$A$3</f>
        <v>[insert AFS Reporting Period]</v>
      </c>
      <c r="C2368" s="88" t="str">
        <f>'Cover Sheet'!$D$3</f>
        <v>[insert all medical and adult-use license record numbers covered by this AFS]</v>
      </c>
      <c r="D2368" s="88" t="str">
        <f>'Cover Sheet'!$A$6</f>
        <v>[insert name of firm]</v>
      </c>
      <c r="E2368" s="88" t="str">
        <f>'Cover Sheet'!$B$6</f>
        <v>[insert CPA name]</v>
      </c>
      <c r="F2368" s="88" t="str">
        <f>'Cover Sheet'!$B$8</f>
        <v>[insert CPA license number]</v>
      </c>
      <c r="G2368" s="88" t="str">
        <f>'Cover Sheet'!$D$6</f>
        <v>[insert direct email address]</v>
      </c>
      <c r="H2368" s="88" t="str">
        <f>'Cover Sheet'!$D$8</f>
        <v>[insert direct phone number]</v>
      </c>
      <c r="I2368" s="88" t="str">
        <f>'Cover Sheet'!$D$10</f>
        <v>[insert firm mailing address]</v>
      </c>
      <c r="J2368" s="88" t="str">
        <f>'Licensee Info'!$E$2</f>
        <v>Report not attested to correctly</v>
      </c>
      <c r="K2368" s="91" t="s">
        <v>311</v>
      </c>
      <c r="L2368" s="91">
        <v>1</v>
      </c>
      <c r="M2368" s="91" t="s">
        <v>285</v>
      </c>
      <c r="N2368" s="91"/>
      <c r="O2368" s="91">
        <v>8</v>
      </c>
      <c r="P2368" s="91" t="s">
        <v>318</v>
      </c>
      <c r="Q2368" s="91"/>
      <c r="R2368" s="91">
        <v>0</v>
      </c>
      <c r="S2368" s="91">
        <v>0</v>
      </c>
      <c r="T2368" s="91">
        <v>0</v>
      </c>
      <c r="U2368" s="91">
        <v>0</v>
      </c>
      <c r="V2368" s="91">
        <v>0</v>
      </c>
      <c r="W2368" s="91">
        <v>0</v>
      </c>
      <c r="X2368" s="91">
        <v>0</v>
      </c>
      <c r="Y2368" s="91">
        <v>0</v>
      </c>
      <c r="Z2368" s="91">
        <v>0</v>
      </c>
      <c r="AA2368" s="91">
        <v>0</v>
      </c>
      <c r="AB2368" s="91">
        <v>0</v>
      </c>
      <c r="AC2368" s="91">
        <v>0</v>
      </c>
      <c r="AD2368" s="91">
        <v>0</v>
      </c>
      <c r="AE2368" s="91"/>
      <c r="AF2368" s="91"/>
      <c r="AG2368" s="91"/>
      <c r="AH2368" s="91"/>
      <c r="AJ2368" cm="1">
        <f t="array" ref="AJ2368">IF(OR(COUNTIF(R2368,$AZ$2:$AZ$19)),0,1)</f>
        <v>0</v>
      </c>
      <c r="AK2368" cm="1">
        <f t="array" ref="AK2368">IF(OR(COUNTIF(S2368,$AZ$2:$AZ$19)),0,1)</f>
        <v>0</v>
      </c>
      <c r="AL2368" cm="1">
        <f t="array" ref="AL2368">IF(OR(COUNTIF(T2368,$AZ$2:$AZ$19)),0,1)</f>
        <v>0</v>
      </c>
      <c r="AM2368" cm="1">
        <f t="array" ref="AM2368">IF(OR(COUNTIF(U2368,$AZ$2:$AZ$19)),0,1)</f>
        <v>0</v>
      </c>
      <c r="AN2368" cm="1">
        <f t="array" ref="AN2368">IF(OR(COUNTIF(V2368,$AZ$2:$AZ$19)),0,1)</f>
        <v>0</v>
      </c>
      <c r="AO2368" cm="1">
        <f t="array" ref="AO2368">IF(OR(COUNTIF(W2368,$AZ$2:$AZ$19)),0,1)</f>
        <v>0</v>
      </c>
      <c r="AP2368" cm="1">
        <f t="array" ref="AP2368">IF(OR(COUNTIF(X2368,$AZ$2:$AZ$19)),0,1)</f>
        <v>0</v>
      </c>
      <c r="AQ2368" cm="1">
        <f t="array" ref="AQ2368">IF(OR(COUNTIF(Y2368,$AZ$2:$AZ$19)),0,1)</f>
        <v>0</v>
      </c>
      <c r="AR2368" cm="1">
        <f t="array" ref="AR2368">IF(OR(COUNTIF(Z2368,$AZ$2:$AZ$19)),0,1)</f>
        <v>0</v>
      </c>
      <c r="AS2368" cm="1">
        <f t="array" ref="AS2368">IF(OR(COUNTIF(AA2368,$AZ$2:$AZ$19)),0,1)</f>
        <v>0</v>
      </c>
      <c r="AT2368" cm="1">
        <f t="array" ref="AT2368">IF(OR(COUNTIF(AB2368,$AZ$2:$AZ$19)),0,1)</f>
        <v>0</v>
      </c>
      <c r="AU2368" cm="1">
        <f t="array" ref="AU2368">IF(OR(COUNTIF(AC2368,$AZ$2:$AZ$19)),0,1)</f>
        <v>0</v>
      </c>
      <c r="AV2368" cm="1">
        <f t="array" ref="AV2368">IF(OR(COUNTIF(AD2368,$AZ$2:$AZ$19)),0,1)</f>
        <v>0</v>
      </c>
      <c r="AX2368">
        <f t="shared" si="41"/>
        <v>0</v>
      </c>
    </row>
    <row r="2369" spans="1:50" x14ac:dyDescent="0.3">
      <c r="A2369" s="92" t="str" cm="1">
        <f t="array" ref="A2369">IF(AX2369&gt;0,'Licensee Info'!$A$2:$A$2,"#N/A")</f>
        <v>#N/A</v>
      </c>
      <c r="B2369" s="88" t="str">
        <f>'Cover Sheet'!$A$3</f>
        <v>[insert AFS Reporting Period]</v>
      </c>
      <c r="C2369" s="88" t="str">
        <f>'Cover Sheet'!$D$3</f>
        <v>[insert all medical and adult-use license record numbers covered by this AFS]</v>
      </c>
      <c r="D2369" s="88" t="str">
        <f>'Cover Sheet'!$A$6</f>
        <v>[insert name of firm]</v>
      </c>
      <c r="E2369" s="88" t="str">
        <f>'Cover Sheet'!$B$6</f>
        <v>[insert CPA name]</v>
      </c>
      <c r="F2369" s="88" t="str">
        <f>'Cover Sheet'!$B$8</f>
        <v>[insert CPA license number]</v>
      </c>
      <c r="G2369" s="88" t="str">
        <f>'Cover Sheet'!$D$6</f>
        <v>[insert direct email address]</v>
      </c>
      <c r="H2369" s="88" t="str">
        <f>'Cover Sheet'!$D$8</f>
        <v>[insert direct phone number]</v>
      </c>
      <c r="I2369" s="88" t="str">
        <f>'Cover Sheet'!$D$10</f>
        <v>[insert firm mailing address]</v>
      </c>
      <c r="J2369" s="88" t="str">
        <f>'Licensee Info'!$E$2</f>
        <v>Report not attested to correctly</v>
      </c>
      <c r="K2369" t="s">
        <v>311</v>
      </c>
      <c r="L2369">
        <v>1</v>
      </c>
      <c r="M2369" t="s">
        <v>285</v>
      </c>
      <c r="O2369">
        <v>9</v>
      </c>
      <c r="P2369" t="s">
        <v>318</v>
      </c>
      <c r="R2369">
        <v>0</v>
      </c>
      <c r="S2369">
        <v>0</v>
      </c>
      <c r="T2369">
        <v>0</v>
      </c>
      <c r="U2369">
        <v>0</v>
      </c>
      <c r="V2369">
        <v>0</v>
      </c>
      <c r="W2369">
        <v>0</v>
      </c>
      <c r="X2369">
        <v>0</v>
      </c>
      <c r="Y2369">
        <v>0</v>
      </c>
      <c r="Z2369">
        <v>0</v>
      </c>
      <c r="AA2369">
        <v>0</v>
      </c>
      <c r="AB2369">
        <v>0</v>
      </c>
      <c r="AC2369">
        <v>0</v>
      </c>
      <c r="AD2369">
        <v>0</v>
      </c>
      <c r="AJ2369" cm="1">
        <f t="array" ref="AJ2369">IF(OR(COUNTIF(R2369,$AZ$2:$AZ$19)),0,1)</f>
        <v>0</v>
      </c>
      <c r="AK2369" cm="1">
        <f t="array" ref="AK2369">IF(OR(COUNTIF(S2369,$AZ$2:$AZ$19)),0,1)</f>
        <v>0</v>
      </c>
      <c r="AL2369" cm="1">
        <f t="array" ref="AL2369">IF(OR(COUNTIF(T2369,$AZ$2:$AZ$19)),0,1)</f>
        <v>0</v>
      </c>
      <c r="AM2369" cm="1">
        <f t="array" ref="AM2369">IF(OR(COUNTIF(U2369,$AZ$2:$AZ$19)),0,1)</f>
        <v>0</v>
      </c>
      <c r="AN2369" cm="1">
        <f t="array" ref="AN2369">IF(OR(COUNTIF(V2369,$AZ$2:$AZ$19)),0,1)</f>
        <v>0</v>
      </c>
      <c r="AO2369" cm="1">
        <f t="array" ref="AO2369">IF(OR(COUNTIF(W2369,$AZ$2:$AZ$19)),0,1)</f>
        <v>0</v>
      </c>
      <c r="AP2369" cm="1">
        <f t="array" ref="AP2369">IF(OR(COUNTIF(X2369,$AZ$2:$AZ$19)),0,1)</f>
        <v>0</v>
      </c>
      <c r="AQ2369" cm="1">
        <f t="array" ref="AQ2369">IF(OR(COUNTIF(Y2369,$AZ$2:$AZ$19)),0,1)</f>
        <v>0</v>
      </c>
      <c r="AR2369" cm="1">
        <f t="array" ref="AR2369">IF(OR(COUNTIF(Z2369,$AZ$2:$AZ$19)),0,1)</f>
        <v>0</v>
      </c>
      <c r="AS2369" cm="1">
        <f t="array" ref="AS2369">IF(OR(COUNTIF(AA2369,$AZ$2:$AZ$19)),0,1)</f>
        <v>0</v>
      </c>
      <c r="AT2369" cm="1">
        <f t="array" ref="AT2369">IF(OR(COUNTIF(AB2369,$AZ$2:$AZ$19)),0,1)</f>
        <v>0</v>
      </c>
      <c r="AU2369" cm="1">
        <f t="array" ref="AU2369">IF(OR(COUNTIF(AC2369,$AZ$2:$AZ$19)),0,1)</f>
        <v>0</v>
      </c>
      <c r="AV2369" cm="1">
        <f t="array" ref="AV2369">IF(OR(COUNTIF(AD2369,$AZ$2:$AZ$19)),0,1)</f>
        <v>0</v>
      </c>
      <c r="AX2369">
        <f t="shared" si="41"/>
        <v>0</v>
      </c>
    </row>
    <row r="2370" spans="1:50" x14ac:dyDescent="0.3">
      <c r="A2370" s="88" t="str" cm="1">
        <f t="array" ref="A2370">IF(AX2370&gt;0,'Licensee Info'!$A$2:$A$2,"#N/A")</f>
        <v>#N/A</v>
      </c>
      <c r="B2370" s="88" t="str">
        <f>'Cover Sheet'!$A$3</f>
        <v>[insert AFS Reporting Period]</v>
      </c>
      <c r="C2370" s="88" t="str">
        <f>'Cover Sheet'!$D$3</f>
        <v>[insert all medical and adult-use license record numbers covered by this AFS]</v>
      </c>
      <c r="D2370" s="88" t="str">
        <f>'Cover Sheet'!$A$6</f>
        <v>[insert name of firm]</v>
      </c>
      <c r="E2370" s="88" t="str">
        <f>'Cover Sheet'!$B$6</f>
        <v>[insert CPA name]</v>
      </c>
      <c r="F2370" s="88" t="str">
        <f>'Cover Sheet'!$B$8</f>
        <v>[insert CPA license number]</v>
      </c>
      <c r="G2370" s="88" t="str">
        <f>'Cover Sheet'!$D$6</f>
        <v>[insert direct email address]</v>
      </c>
      <c r="H2370" s="88" t="str">
        <f>'Cover Sheet'!$D$8</f>
        <v>[insert direct phone number]</v>
      </c>
      <c r="I2370" s="88" t="str">
        <f>'Cover Sheet'!$D$10</f>
        <v>[insert firm mailing address]</v>
      </c>
      <c r="J2370" s="88" t="str">
        <f>'Licensee Info'!$E$2</f>
        <v>Report not attested to correctly</v>
      </c>
      <c r="K2370" s="91" t="s">
        <v>311</v>
      </c>
      <c r="L2370" s="91">
        <v>1</v>
      </c>
      <c r="M2370" s="91" t="s">
        <v>285</v>
      </c>
      <c r="N2370" s="91"/>
      <c r="O2370" s="91">
        <v>10</v>
      </c>
      <c r="P2370" s="91" t="s">
        <v>318</v>
      </c>
      <c r="Q2370" s="91"/>
      <c r="R2370" s="91">
        <v>0</v>
      </c>
      <c r="S2370" s="91">
        <v>0</v>
      </c>
      <c r="T2370" s="91">
        <v>0</v>
      </c>
      <c r="U2370" s="91">
        <v>0</v>
      </c>
      <c r="V2370" s="91">
        <v>0</v>
      </c>
      <c r="W2370" s="91">
        <v>0</v>
      </c>
      <c r="X2370" s="91">
        <v>0</v>
      </c>
      <c r="Y2370" s="91">
        <v>0</v>
      </c>
      <c r="Z2370" s="91">
        <v>0</v>
      </c>
      <c r="AA2370" s="91">
        <v>0</v>
      </c>
      <c r="AB2370" s="91">
        <v>0</v>
      </c>
      <c r="AC2370" s="91">
        <v>0</v>
      </c>
      <c r="AD2370" s="91">
        <v>0</v>
      </c>
      <c r="AE2370" s="91"/>
      <c r="AF2370" s="91"/>
      <c r="AG2370" s="91"/>
      <c r="AH2370" s="91"/>
      <c r="AJ2370" cm="1">
        <f t="array" ref="AJ2370">IF(OR(COUNTIF(R2370,$AZ$2:$AZ$19)),0,1)</f>
        <v>0</v>
      </c>
      <c r="AK2370" cm="1">
        <f t="array" ref="AK2370">IF(OR(COUNTIF(S2370,$AZ$2:$AZ$19)),0,1)</f>
        <v>0</v>
      </c>
      <c r="AL2370" cm="1">
        <f t="array" ref="AL2370">IF(OR(COUNTIF(T2370,$AZ$2:$AZ$19)),0,1)</f>
        <v>0</v>
      </c>
      <c r="AM2370" cm="1">
        <f t="array" ref="AM2370">IF(OR(COUNTIF(U2370,$AZ$2:$AZ$19)),0,1)</f>
        <v>0</v>
      </c>
      <c r="AN2370" cm="1">
        <f t="array" ref="AN2370">IF(OR(COUNTIF(V2370,$AZ$2:$AZ$19)),0,1)</f>
        <v>0</v>
      </c>
      <c r="AO2370" cm="1">
        <f t="array" ref="AO2370">IF(OR(COUNTIF(W2370,$AZ$2:$AZ$19)),0,1)</f>
        <v>0</v>
      </c>
      <c r="AP2370" cm="1">
        <f t="array" ref="AP2370">IF(OR(COUNTIF(X2370,$AZ$2:$AZ$19)),0,1)</f>
        <v>0</v>
      </c>
      <c r="AQ2370" cm="1">
        <f t="array" ref="AQ2370">IF(OR(COUNTIF(Y2370,$AZ$2:$AZ$19)),0,1)</f>
        <v>0</v>
      </c>
      <c r="AR2370" cm="1">
        <f t="array" ref="AR2370">IF(OR(COUNTIF(Z2370,$AZ$2:$AZ$19)),0,1)</f>
        <v>0</v>
      </c>
      <c r="AS2370" cm="1">
        <f t="array" ref="AS2370">IF(OR(COUNTIF(AA2370,$AZ$2:$AZ$19)),0,1)</f>
        <v>0</v>
      </c>
      <c r="AT2370" cm="1">
        <f t="array" ref="AT2370">IF(OR(COUNTIF(AB2370,$AZ$2:$AZ$19)),0,1)</f>
        <v>0</v>
      </c>
      <c r="AU2370" cm="1">
        <f t="array" ref="AU2370">IF(OR(COUNTIF(AC2370,$AZ$2:$AZ$19)),0,1)</f>
        <v>0</v>
      </c>
      <c r="AV2370" cm="1">
        <f t="array" ref="AV2370">IF(OR(COUNTIF(AD2370,$AZ$2:$AZ$19)),0,1)</f>
        <v>0</v>
      </c>
      <c r="AX2370">
        <f t="shared" si="41"/>
        <v>0</v>
      </c>
    </row>
    <row r="2371" spans="1:50" x14ac:dyDescent="0.3">
      <c r="A2371" s="92" t="str" cm="1">
        <f t="array" ref="A2371">IF(AX2371&gt;0,'Licensee Info'!$A$2:$A$2,"#N/A")</f>
        <v>#N/A</v>
      </c>
      <c r="B2371" s="88" t="str">
        <f>'Cover Sheet'!$A$3</f>
        <v>[insert AFS Reporting Period]</v>
      </c>
      <c r="C2371" s="88" t="str">
        <f>'Cover Sheet'!$D$3</f>
        <v>[insert all medical and adult-use license record numbers covered by this AFS]</v>
      </c>
      <c r="D2371" s="88" t="str">
        <f>'Cover Sheet'!$A$6</f>
        <v>[insert name of firm]</v>
      </c>
      <c r="E2371" s="88" t="str">
        <f>'Cover Sheet'!$B$6</f>
        <v>[insert CPA name]</v>
      </c>
      <c r="F2371" s="88" t="str">
        <f>'Cover Sheet'!$B$8</f>
        <v>[insert CPA license number]</v>
      </c>
      <c r="G2371" s="88" t="str">
        <f>'Cover Sheet'!$D$6</f>
        <v>[insert direct email address]</v>
      </c>
      <c r="H2371" s="88" t="str">
        <f>'Cover Sheet'!$D$8</f>
        <v>[insert direct phone number]</v>
      </c>
      <c r="I2371" s="88" t="str">
        <f>'Cover Sheet'!$D$10</f>
        <v>[insert firm mailing address]</v>
      </c>
      <c r="J2371" s="88" t="str">
        <f>'Licensee Info'!$E$2</f>
        <v>Report not attested to correctly</v>
      </c>
      <c r="K2371" t="s">
        <v>311</v>
      </c>
      <c r="L2371">
        <v>1</v>
      </c>
      <c r="M2371">
        <v>3</v>
      </c>
      <c r="N2371">
        <v>1</v>
      </c>
      <c r="P2371" t="s">
        <v>320</v>
      </c>
      <c r="Q2371" t="s">
        <v>321</v>
      </c>
      <c r="R2371" cm="1">
        <f t="array" ref="R2371:W2391">'D1 - Ownership '!$A$104:$F$124</f>
        <v>0</v>
      </c>
      <c r="S2371">
        <v>0</v>
      </c>
      <c r="T2371">
        <v>0</v>
      </c>
      <c r="U2371">
        <v>0</v>
      </c>
      <c r="V2371">
        <v>0</v>
      </c>
      <c r="W2371">
        <v>0</v>
      </c>
      <c r="X2371">
        <v>0</v>
      </c>
      <c r="Y2371">
        <v>0</v>
      </c>
      <c r="Z2371">
        <v>0</v>
      </c>
      <c r="AA2371">
        <v>0</v>
      </c>
      <c r="AB2371">
        <v>0</v>
      </c>
      <c r="AC2371">
        <v>0</v>
      </c>
      <c r="AD2371">
        <v>0</v>
      </c>
      <c r="AJ2371" cm="1">
        <f t="array" ref="AJ2371">IF(OR(COUNTIF(R2371,$AZ$2:$AZ$19)),0,1)</f>
        <v>0</v>
      </c>
      <c r="AK2371" cm="1">
        <f t="array" ref="AK2371">IF(OR(COUNTIF(S2371,$AZ$2:$AZ$19)),0,1)</f>
        <v>0</v>
      </c>
      <c r="AL2371" cm="1">
        <f t="array" ref="AL2371">IF(OR(COUNTIF(T2371,$AZ$2:$AZ$19)),0,1)</f>
        <v>0</v>
      </c>
      <c r="AM2371" cm="1">
        <f t="array" ref="AM2371">IF(OR(COUNTIF(U2371,$AZ$2:$AZ$19)),0,1)</f>
        <v>0</v>
      </c>
      <c r="AN2371" cm="1">
        <f t="array" ref="AN2371">IF(OR(COUNTIF(V2371,$AZ$2:$AZ$19)),0,1)</f>
        <v>0</v>
      </c>
      <c r="AO2371" cm="1">
        <f t="array" ref="AO2371">IF(OR(COUNTIF(W2371,$AZ$2:$AZ$19)),0,1)</f>
        <v>0</v>
      </c>
      <c r="AP2371" cm="1">
        <f t="array" ref="AP2371">IF(OR(COUNTIF(X2371,$AZ$2:$AZ$19)),0,1)</f>
        <v>0</v>
      </c>
      <c r="AQ2371" cm="1">
        <f t="array" ref="AQ2371">IF(OR(COUNTIF(Y2371,$AZ$2:$AZ$19)),0,1)</f>
        <v>0</v>
      </c>
      <c r="AR2371" cm="1">
        <f t="array" ref="AR2371">IF(OR(COUNTIF(Z2371,$AZ$2:$AZ$19)),0,1)</f>
        <v>0</v>
      </c>
      <c r="AS2371" cm="1">
        <f t="array" ref="AS2371">IF(OR(COUNTIF(AA2371,$AZ$2:$AZ$19)),0,1)</f>
        <v>0</v>
      </c>
      <c r="AT2371" cm="1">
        <f t="array" ref="AT2371">IF(OR(COUNTIF(AB2371,$AZ$2:$AZ$19)),0,1)</f>
        <v>0</v>
      </c>
      <c r="AU2371" cm="1">
        <f t="array" ref="AU2371">IF(OR(COUNTIF(AC2371,$AZ$2:$AZ$19)),0,1)</f>
        <v>0</v>
      </c>
      <c r="AV2371" cm="1">
        <f t="array" ref="AV2371">IF(OR(COUNTIF(AD2371,$AZ$2:$AZ$19)),0,1)</f>
        <v>0</v>
      </c>
      <c r="AX2371">
        <f t="shared" si="41"/>
        <v>0</v>
      </c>
    </row>
    <row r="2372" spans="1:50" x14ac:dyDescent="0.3">
      <c r="A2372" s="88" t="str" cm="1">
        <f t="array" ref="A2372">IF(AX2372&gt;0,'Licensee Info'!$A$2:$A$2,"#N/A")</f>
        <v>#N/A</v>
      </c>
      <c r="B2372" s="88" t="str">
        <f>'Cover Sheet'!$A$3</f>
        <v>[insert AFS Reporting Period]</v>
      </c>
      <c r="C2372" s="88" t="str">
        <f>'Cover Sheet'!$D$3</f>
        <v>[insert all medical and adult-use license record numbers covered by this AFS]</v>
      </c>
      <c r="D2372" s="88" t="str">
        <f>'Cover Sheet'!$A$6</f>
        <v>[insert name of firm]</v>
      </c>
      <c r="E2372" s="88" t="str">
        <f>'Cover Sheet'!$B$6</f>
        <v>[insert CPA name]</v>
      </c>
      <c r="F2372" s="88" t="str">
        <f>'Cover Sheet'!$B$8</f>
        <v>[insert CPA license number]</v>
      </c>
      <c r="G2372" s="88" t="str">
        <f>'Cover Sheet'!$D$6</f>
        <v>[insert direct email address]</v>
      </c>
      <c r="H2372" s="88" t="str">
        <f>'Cover Sheet'!$D$8</f>
        <v>[insert direct phone number]</v>
      </c>
      <c r="I2372" s="88" t="str">
        <f>'Cover Sheet'!$D$10</f>
        <v>[insert firm mailing address]</v>
      </c>
      <c r="J2372" s="88" t="str">
        <f>'Licensee Info'!$E$2</f>
        <v>Report not attested to correctly</v>
      </c>
      <c r="K2372" s="91" t="s">
        <v>311</v>
      </c>
      <c r="L2372" s="91">
        <v>1</v>
      </c>
      <c r="M2372" s="91">
        <v>3</v>
      </c>
      <c r="N2372" s="91">
        <v>2</v>
      </c>
      <c r="O2372" s="91"/>
      <c r="P2372" s="91" t="s">
        <v>320</v>
      </c>
      <c r="Q2372" s="91" t="s">
        <v>321</v>
      </c>
      <c r="R2372" s="91">
        <v>0</v>
      </c>
      <c r="S2372" s="91">
        <v>0</v>
      </c>
      <c r="T2372" s="91">
        <v>0</v>
      </c>
      <c r="U2372" s="91">
        <v>0</v>
      </c>
      <c r="V2372" s="91">
        <v>0</v>
      </c>
      <c r="W2372" s="91">
        <v>0</v>
      </c>
      <c r="X2372" s="91">
        <v>0</v>
      </c>
      <c r="Y2372" s="91">
        <v>0</v>
      </c>
      <c r="Z2372" s="91">
        <v>0</v>
      </c>
      <c r="AA2372" s="91">
        <v>0</v>
      </c>
      <c r="AB2372" s="91">
        <v>0</v>
      </c>
      <c r="AC2372" s="91">
        <v>0</v>
      </c>
      <c r="AD2372" s="91">
        <v>0</v>
      </c>
      <c r="AE2372" s="91"/>
      <c r="AF2372" s="91"/>
      <c r="AG2372" s="91"/>
      <c r="AH2372" s="91"/>
      <c r="AJ2372" cm="1">
        <f t="array" ref="AJ2372">IF(OR(COUNTIF(R2372,$AZ$2:$AZ$19)),0,1)</f>
        <v>0</v>
      </c>
      <c r="AK2372" cm="1">
        <f t="array" ref="AK2372">IF(OR(COUNTIF(S2372,$AZ$2:$AZ$19)),0,1)</f>
        <v>0</v>
      </c>
      <c r="AL2372" cm="1">
        <f t="array" ref="AL2372">IF(OR(COUNTIF(T2372,$AZ$2:$AZ$19)),0,1)</f>
        <v>0</v>
      </c>
      <c r="AM2372" cm="1">
        <f t="array" ref="AM2372">IF(OR(COUNTIF(U2372,$AZ$2:$AZ$19)),0,1)</f>
        <v>0</v>
      </c>
      <c r="AN2372" cm="1">
        <f t="array" ref="AN2372">IF(OR(COUNTIF(V2372,$AZ$2:$AZ$19)),0,1)</f>
        <v>0</v>
      </c>
      <c r="AO2372" cm="1">
        <f t="array" ref="AO2372">IF(OR(COUNTIF(W2372,$AZ$2:$AZ$19)),0,1)</f>
        <v>0</v>
      </c>
      <c r="AP2372" cm="1">
        <f t="array" ref="AP2372">IF(OR(COUNTIF(X2372,$AZ$2:$AZ$19)),0,1)</f>
        <v>0</v>
      </c>
      <c r="AQ2372" cm="1">
        <f t="array" ref="AQ2372">IF(OR(COUNTIF(Y2372,$AZ$2:$AZ$19)),0,1)</f>
        <v>0</v>
      </c>
      <c r="AR2372" cm="1">
        <f t="array" ref="AR2372">IF(OR(COUNTIF(Z2372,$AZ$2:$AZ$19)),0,1)</f>
        <v>0</v>
      </c>
      <c r="AS2372" cm="1">
        <f t="array" ref="AS2372">IF(OR(COUNTIF(AA2372,$AZ$2:$AZ$19)),0,1)</f>
        <v>0</v>
      </c>
      <c r="AT2372" cm="1">
        <f t="array" ref="AT2372">IF(OR(COUNTIF(AB2372,$AZ$2:$AZ$19)),0,1)</f>
        <v>0</v>
      </c>
      <c r="AU2372" cm="1">
        <f t="array" ref="AU2372">IF(OR(COUNTIF(AC2372,$AZ$2:$AZ$19)),0,1)</f>
        <v>0</v>
      </c>
      <c r="AV2372" cm="1">
        <f t="array" ref="AV2372">IF(OR(COUNTIF(AD2372,$AZ$2:$AZ$19)),0,1)</f>
        <v>0</v>
      </c>
      <c r="AX2372">
        <f t="shared" si="41"/>
        <v>0</v>
      </c>
    </row>
    <row r="2373" spans="1:50" x14ac:dyDescent="0.3">
      <c r="A2373" s="92" t="str" cm="1">
        <f t="array" ref="A2373">IF(AX2373&gt;0,'Licensee Info'!$A$2:$A$2,"#N/A")</f>
        <v>#N/A</v>
      </c>
      <c r="B2373" s="88" t="str">
        <f>'Cover Sheet'!$A$3</f>
        <v>[insert AFS Reporting Period]</v>
      </c>
      <c r="C2373" s="88" t="str">
        <f>'Cover Sheet'!$D$3</f>
        <v>[insert all medical and adult-use license record numbers covered by this AFS]</v>
      </c>
      <c r="D2373" s="88" t="str">
        <f>'Cover Sheet'!$A$6</f>
        <v>[insert name of firm]</v>
      </c>
      <c r="E2373" s="88" t="str">
        <f>'Cover Sheet'!$B$6</f>
        <v>[insert CPA name]</v>
      </c>
      <c r="F2373" s="88" t="str">
        <f>'Cover Sheet'!$B$8</f>
        <v>[insert CPA license number]</v>
      </c>
      <c r="G2373" s="88" t="str">
        <f>'Cover Sheet'!$D$6</f>
        <v>[insert direct email address]</v>
      </c>
      <c r="H2373" s="88" t="str">
        <f>'Cover Sheet'!$D$8</f>
        <v>[insert direct phone number]</v>
      </c>
      <c r="I2373" s="88" t="str">
        <f>'Cover Sheet'!$D$10</f>
        <v>[insert firm mailing address]</v>
      </c>
      <c r="J2373" s="88" t="str">
        <f>'Licensee Info'!$E$2</f>
        <v>Report not attested to correctly</v>
      </c>
      <c r="K2373" t="s">
        <v>311</v>
      </c>
      <c r="L2373">
        <v>1</v>
      </c>
      <c r="M2373">
        <v>3</v>
      </c>
      <c r="N2373">
        <v>3</v>
      </c>
      <c r="P2373" t="s">
        <v>320</v>
      </c>
      <c r="Q2373" t="s">
        <v>321</v>
      </c>
      <c r="R2373">
        <v>0</v>
      </c>
      <c r="S2373">
        <v>0</v>
      </c>
      <c r="T2373">
        <v>0</v>
      </c>
      <c r="U2373">
        <v>0</v>
      </c>
      <c r="V2373">
        <v>0</v>
      </c>
      <c r="W2373">
        <v>0</v>
      </c>
      <c r="X2373">
        <v>0</v>
      </c>
      <c r="Y2373">
        <v>0</v>
      </c>
      <c r="Z2373">
        <v>0</v>
      </c>
      <c r="AA2373">
        <v>0</v>
      </c>
      <c r="AB2373">
        <v>0</v>
      </c>
      <c r="AC2373">
        <v>0</v>
      </c>
      <c r="AD2373">
        <v>0</v>
      </c>
      <c r="AJ2373" cm="1">
        <f t="array" ref="AJ2373">IF(OR(COUNTIF(R2373,$AZ$2:$AZ$19)),0,1)</f>
        <v>0</v>
      </c>
      <c r="AK2373" cm="1">
        <f t="array" ref="AK2373">IF(OR(COUNTIF(S2373,$AZ$2:$AZ$19)),0,1)</f>
        <v>0</v>
      </c>
      <c r="AL2373" cm="1">
        <f t="array" ref="AL2373">IF(OR(COUNTIF(T2373,$AZ$2:$AZ$19)),0,1)</f>
        <v>0</v>
      </c>
      <c r="AM2373" cm="1">
        <f t="array" ref="AM2373">IF(OR(COUNTIF(U2373,$AZ$2:$AZ$19)),0,1)</f>
        <v>0</v>
      </c>
      <c r="AN2373" cm="1">
        <f t="array" ref="AN2373">IF(OR(COUNTIF(V2373,$AZ$2:$AZ$19)),0,1)</f>
        <v>0</v>
      </c>
      <c r="AO2373" cm="1">
        <f t="array" ref="AO2373">IF(OR(COUNTIF(W2373,$AZ$2:$AZ$19)),0,1)</f>
        <v>0</v>
      </c>
      <c r="AP2373" cm="1">
        <f t="array" ref="AP2373">IF(OR(COUNTIF(X2373,$AZ$2:$AZ$19)),0,1)</f>
        <v>0</v>
      </c>
      <c r="AQ2373" cm="1">
        <f t="array" ref="AQ2373">IF(OR(COUNTIF(Y2373,$AZ$2:$AZ$19)),0,1)</f>
        <v>0</v>
      </c>
      <c r="AR2373" cm="1">
        <f t="array" ref="AR2373">IF(OR(COUNTIF(Z2373,$AZ$2:$AZ$19)),0,1)</f>
        <v>0</v>
      </c>
      <c r="AS2373" cm="1">
        <f t="array" ref="AS2373">IF(OR(COUNTIF(AA2373,$AZ$2:$AZ$19)),0,1)</f>
        <v>0</v>
      </c>
      <c r="AT2373" cm="1">
        <f t="array" ref="AT2373">IF(OR(COUNTIF(AB2373,$AZ$2:$AZ$19)),0,1)</f>
        <v>0</v>
      </c>
      <c r="AU2373" cm="1">
        <f t="array" ref="AU2373">IF(OR(COUNTIF(AC2373,$AZ$2:$AZ$19)),0,1)</f>
        <v>0</v>
      </c>
      <c r="AV2373" cm="1">
        <f t="array" ref="AV2373">IF(OR(COUNTIF(AD2373,$AZ$2:$AZ$19)),0,1)</f>
        <v>0</v>
      </c>
      <c r="AX2373">
        <f t="shared" si="41"/>
        <v>0</v>
      </c>
    </row>
    <row r="2374" spans="1:50" x14ac:dyDescent="0.3">
      <c r="A2374" s="88" t="str" cm="1">
        <f t="array" ref="A2374">IF(AX2374&gt;0,'Licensee Info'!$A$2:$A$2,"#N/A")</f>
        <v>#N/A</v>
      </c>
      <c r="B2374" s="88" t="str">
        <f>'Cover Sheet'!$A$3</f>
        <v>[insert AFS Reporting Period]</v>
      </c>
      <c r="C2374" s="88" t="str">
        <f>'Cover Sheet'!$D$3</f>
        <v>[insert all medical and adult-use license record numbers covered by this AFS]</v>
      </c>
      <c r="D2374" s="88" t="str">
        <f>'Cover Sheet'!$A$6</f>
        <v>[insert name of firm]</v>
      </c>
      <c r="E2374" s="88" t="str">
        <f>'Cover Sheet'!$B$6</f>
        <v>[insert CPA name]</v>
      </c>
      <c r="F2374" s="88" t="str">
        <f>'Cover Sheet'!$B$8</f>
        <v>[insert CPA license number]</v>
      </c>
      <c r="G2374" s="88" t="str">
        <f>'Cover Sheet'!$D$6</f>
        <v>[insert direct email address]</v>
      </c>
      <c r="H2374" s="88" t="str">
        <f>'Cover Sheet'!$D$8</f>
        <v>[insert direct phone number]</v>
      </c>
      <c r="I2374" s="88" t="str">
        <f>'Cover Sheet'!$D$10</f>
        <v>[insert firm mailing address]</v>
      </c>
      <c r="J2374" s="88" t="str">
        <f>'Licensee Info'!$E$2</f>
        <v>Report not attested to correctly</v>
      </c>
      <c r="K2374" s="91" t="s">
        <v>311</v>
      </c>
      <c r="L2374" s="91">
        <v>1</v>
      </c>
      <c r="M2374" s="91">
        <v>3</v>
      </c>
      <c r="N2374" s="91">
        <v>4</v>
      </c>
      <c r="O2374" s="91"/>
      <c r="P2374" s="91" t="s">
        <v>320</v>
      </c>
      <c r="Q2374" s="91" t="s">
        <v>321</v>
      </c>
      <c r="R2374" s="91">
        <v>0</v>
      </c>
      <c r="S2374" s="91">
        <v>0</v>
      </c>
      <c r="T2374" s="91">
        <v>0</v>
      </c>
      <c r="U2374" s="91">
        <v>0</v>
      </c>
      <c r="V2374" s="91">
        <v>0</v>
      </c>
      <c r="W2374" s="91">
        <v>0</v>
      </c>
      <c r="X2374" s="91">
        <v>0</v>
      </c>
      <c r="Y2374" s="91">
        <v>0</v>
      </c>
      <c r="Z2374" s="91">
        <v>0</v>
      </c>
      <c r="AA2374" s="91">
        <v>0</v>
      </c>
      <c r="AB2374" s="91">
        <v>0</v>
      </c>
      <c r="AC2374" s="91">
        <v>0</v>
      </c>
      <c r="AD2374" s="91">
        <v>0</v>
      </c>
      <c r="AE2374" s="91"/>
      <c r="AF2374" s="91"/>
      <c r="AG2374" s="91"/>
      <c r="AH2374" s="91"/>
      <c r="AJ2374" cm="1">
        <f t="array" ref="AJ2374">IF(OR(COUNTIF(R2374,$AZ$2:$AZ$19)),0,1)</f>
        <v>0</v>
      </c>
      <c r="AK2374" cm="1">
        <f t="array" ref="AK2374">IF(OR(COUNTIF(S2374,$AZ$2:$AZ$19)),0,1)</f>
        <v>0</v>
      </c>
      <c r="AL2374" cm="1">
        <f t="array" ref="AL2374">IF(OR(COUNTIF(T2374,$AZ$2:$AZ$19)),0,1)</f>
        <v>0</v>
      </c>
      <c r="AM2374" cm="1">
        <f t="array" ref="AM2374">IF(OR(COUNTIF(U2374,$AZ$2:$AZ$19)),0,1)</f>
        <v>0</v>
      </c>
      <c r="AN2374" cm="1">
        <f t="array" ref="AN2374">IF(OR(COUNTIF(V2374,$AZ$2:$AZ$19)),0,1)</f>
        <v>0</v>
      </c>
      <c r="AO2374" cm="1">
        <f t="array" ref="AO2374">IF(OR(COUNTIF(W2374,$AZ$2:$AZ$19)),0,1)</f>
        <v>0</v>
      </c>
      <c r="AP2374" cm="1">
        <f t="array" ref="AP2374">IF(OR(COUNTIF(X2374,$AZ$2:$AZ$19)),0,1)</f>
        <v>0</v>
      </c>
      <c r="AQ2374" cm="1">
        <f t="array" ref="AQ2374">IF(OR(COUNTIF(Y2374,$AZ$2:$AZ$19)),0,1)</f>
        <v>0</v>
      </c>
      <c r="AR2374" cm="1">
        <f t="array" ref="AR2374">IF(OR(COUNTIF(Z2374,$AZ$2:$AZ$19)),0,1)</f>
        <v>0</v>
      </c>
      <c r="AS2374" cm="1">
        <f t="array" ref="AS2374">IF(OR(COUNTIF(AA2374,$AZ$2:$AZ$19)),0,1)</f>
        <v>0</v>
      </c>
      <c r="AT2374" cm="1">
        <f t="array" ref="AT2374">IF(OR(COUNTIF(AB2374,$AZ$2:$AZ$19)),0,1)</f>
        <v>0</v>
      </c>
      <c r="AU2374" cm="1">
        <f t="array" ref="AU2374">IF(OR(COUNTIF(AC2374,$AZ$2:$AZ$19)),0,1)</f>
        <v>0</v>
      </c>
      <c r="AV2374" cm="1">
        <f t="array" ref="AV2374">IF(OR(COUNTIF(AD2374,$AZ$2:$AZ$19)),0,1)</f>
        <v>0</v>
      </c>
      <c r="AX2374">
        <f t="shared" si="41"/>
        <v>0</v>
      </c>
    </row>
    <row r="2375" spans="1:50" x14ac:dyDescent="0.3">
      <c r="A2375" s="92" t="str" cm="1">
        <f t="array" ref="A2375">IF(AX2375&gt;0,'Licensee Info'!$A$2:$A$2,"#N/A")</f>
        <v>#N/A</v>
      </c>
      <c r="B2375" s="88" t="str">
        <f>'Cover Sheet'!$A$3</f>
        <v>[insert AFS Reporting Period]</v>
      </c>
      <c r="C2375" s="88" t="str">
        <f>'Cover Sheet'!$D$3</f>
        <v>[insert all medical and adult-use license record numbers covered by this AFS]</v>
      </c>
      <c r="D2375" s="88" t="str">
        <f>'Cover Sheet'!$A$6</f>
        <v>[insert name of firm]</v>
      </c>
      <c r="E2375" s="88" t="str">
        <f>'Cover Sheet'!$B$6</f>
        <v>[insert CPA name]</v>
      </c>
      <c r="F2375" s="88" t="str">
        <f>'Cover Sheet'!$B$8</f>
        <v>[insert CPA license number]</v>
      </c>
      <c r="G2375" s="88" t="str">
        <f>'Cover Sheet'!$D$6</f>
        <v>[insert direct email address]</v>
      </c>
      <c r="H2375" s="88" t="str">
        <f>'Cover Sheet'!$D$8</f>
        <v>[insert direct phone number]</v>
      </c>
      <c r="I2375" s="88" t="str">
        <f>'Cover Sheet'!$D$10</f>
        <v>[insert firm mailing address]</v>
      </c>
      <c r="J2375" s="88" t="str">
        <f>'Licensee Info'!$E$2</f>
        <v>Report not attested to correctly</v>
      </c>
      <c r="K2375" t="s">
        <v>311</v>
      </c>
      <c r="L2375">
        <v>1</v>
      </c>
      <c r="M2375">
        <v>3</v>
      </c>
      <c r="N2375">
        <v>5</v>
      </c>
      <c r="P2375" t="s">
        <v>320</v>
      </c>
      <c r="Q2375" t="s">
        <v>321</v>
      </c>
      <c r="R2375">
        <v>0</v>
      </c>
      <c r="S2375">
        <v>0</v>
      </c>
      <c r="T2375">
        <v>0</v>
      </c>
      <c r="U2375">
        <v>0</v>
      </c>
      <c r="V2375">
        <v>0</v>
      </c>
      <c r="W2375">
        <v>0</v>
      </c>
      <c r="X2375">
        <v>0</v>
      </c>
      <c r="Y2375">
        <v>0</v>
      </c>
      <c r="Z2375">
        <v>0</v>
      </c>
      <c r="AA2375">
        <v>0</v>
      </c>
      <c r="AB2375">
        <v>0</v>
      </c>
      <c r="AC2375">
        <v>0</v>
      </c>
      <c r="AD2375">
        <v>0</v>
      </c>
      <c r="AJ2375" cm="1">
        <f t="array" ref="AJ2375">IF(OR(COUNTIF(R2375,$AZ$2:$AZ$19)),0,1)</f>
        <v>0</v>
      </c>
      <c r="AK2375" cm="1">
        <f t="array" ref="AK2375">IF(OR(COUNTIF(S2375,$AZ$2:$AZ$19)),0,1)</f>
        <v>0</v>
      </c>
      <c r="AL2375" cm="1">
        <f t="array" ref="AL2375">IF(OR(COUNTIF(T2375,$AZ$2:$AZ$19)),0,1)</f>
        <v>0</v>
      </c>
      <c r="AM2375" cm="1">
        <f t="array" ref="AM2375">IF(OR(COUNTIF(U2375,$AZ$2:$AZ$19)),0,1)</f>
        <v>0</v>
      </c>
      <c r="AN2375" cm="1">
        <f t="array" ref="AN2375">IF(OR(COUNTIF(V2375,$AZ$2:$AZ$19)),0,1)</f>
        <v>0</v>
      </c>
      <c r="AO2375" cm="1">
        <f t="array" ref="AO2375">IF(OR(COUNTIF(W2375,$AZ$2:$AZ$19)),0,1)</f>
        <v>0</v>
      </c>
      <c r="AP2375" cm="1">
        <f t="array" ref="AP2375">IF(OR(COUNTIF(X2375,$AZ$2:$AZ$19)),0,1)</f>
        <v>0</v>
      </c>
      <c r="AQ2375" cm="1">
        <f t="array" ref="AQ2375">IF(OR(COUNTIF(Y2375,$AZ$2:$AZ$19)),0,1)</f>
        <v>0</v>
      </c>
      <c r="AR2375" cm="1">
        <f t="array" ref="AR2375">IF(OR(COUNTIF(Z2375,$AZ$2:$AZ$19)),0,1)</f>
        <v>0</v>
      </c>
      <c r="AS2375" cm="1">
        <f t="array" ref="AS2375">IF(OR(COUNTIF(AA2375,$AZ$2:$AZ$19)),0,1)</f>
        <v>0</v>
      </c>
      <c r="AT2375" cm="1">
        <f t="array" ref="AT2375">IF(OR(COUNTIF(AB2375,$AZ$2:$AZ$19)),0,1)</f>
        <v>0</v>
      </c>
      <c r="AU2375" cm="1">
        <f t="array" ref="AU2375">IF(OR(COUNTIF(AC2375,$AZ$2:$AZ$19)),0,1)</f>
        <v>0</v>
      </c>
      <c r="AV2375" cm="1">
        <f t="array" ref="AV2375">IF(OR(COUNTIF(AD2375,$AZ$2:$AZ$19)),0,1)</f>
        <v>0</v>
      </c>
      <c r="AX2375">
        <f t="shared" si="41"/>
        <v>0</v>
      </c>
    </row>
    <row r="2376" spans="1:50" x14ac:dyDescent="0.3">
      <c r="A2376" s="88" t="str" cm="1">
        <f t="array" ref="A2376">IF(AX2376&gt;0,'Licensee Info'!$A$2:$A$2,"#N/A")</f>
        <v>#N/A</v>
      </c>
      <c r="B2376" s="88" t="str">
        <f>'Cover Sheet'!$A$3</f>
        <v>[insert AFS Reporting Period]</v>
      </c>
      <c r="C2376" s="88" t="str">
        <f>'Cover Sheet'!$D$3</f>
        <v>[insert all medical and adult-use license record numbers covered by this AFS]</v>
      </c>
      <c r="D2376" s="88" t="str">
        <f>'Cover Sheet'!$A$6</f>
        <v>[insert name of firm]</v>
      </c>
      <c r="E2376" s="88" t="str">
        <f>'Cover Sheet'!$B$6</f>
        <v>[insert CPA name]</v>
      </c>
      <c r="F2376" s="88" t="str">
        <f>'Cover Sheet'!$B$8</f>
        <v>[insert CPA license number]</v>
      </c>
      <c r="G2376" s="88" t="str">
        <f>'Cover Sheet'!$D$6</f>
        <v>[insert direct email address]</v>
      </c>
      <c r="H2376" s="88" t="str">
        <f>'Cover Sheet'!$D$8</f>
        <v>[insert direct phone number]</v>
      </c>
      <c r="I2376" s="88" t="str">
        <f>'Cover Sheet'!$D$10</f>
        <v>[insert firm mailing address]</v>
      </c>
      <c r="J2376" s="88" t="str">
        <f>'Licensee Info'!$E$2</f>
        <v>Report not attested to correctly</v>
      </c>
      <c r="K2376" s="91" t="s">
        <v>311</v>
      </c>
      <c r="L2376" s="91">
        <v>1</v>
      </c>
      <c r="M2376" s="91">
        <v>3</v>
      </c>
      <c r="N2376" s="91">
        <v>6</v>
      </c>
      <c r="O2376" s="91"/>
      <c r="P2376" s="91" t="s">
        <v>320</v>
      </c>
      <c r="Q2376" s="91" t="s">
        <v>321</v>
      </c>
      <c r="R2376" s="91">
        <v>0</v>
      </c>
      <c r="S2376" s="91">
        <v>0</v>
      </c>
      <c r="T2376" s="91">
        <v>0</v>
      </c>
      <c r="U2376" s="91">
        <v>0</v>
      </c>
      <c r="V2376" s="91">
        <v>0</v>
      </c>
      <c r="W2376" s="91">
        <v>0</v>
      </c>
      <c r="X2376" s="91">
        <v>0</v>
      </c>
      <c r="Y2376" s="91">
        <v>0</v>
      </c>
      <c r="Z2376" s="91">
        <v>0</v>
      </c>
      <c r="AA2376" s="91">
        <v>0</v>
      </c>
      <c r="AB2376" s="91">
        <v>0</v>
      </c>
      <c r="AC2376" s="91">
        <v>0</v>
      </c>
      <c r="AD2376" s="91">
        <v>0</v>
      </c>
      <c r="AE2376" s="91"/>
      <c r="AF2376" s="91"/>
      <c r="AG2376" s="91"/>
      <c r="AH2376" s="91"/>
      <c r="AJ2376" cm="1">
        <f t="array" ref="AJ2376">IF(OR(COUNTIF(R2376,$AZ$2:$AZ$19)),0,1)</f>
        <v>0</v>
      </c>
      <c r="AK2376" cm="1">
        <f t="array" ref="AK2376">IF(OR(COUNTIF(S2376,$AZ$2:$AZ$19)),0,1)</f>
        <v>0</v>
      </c>
      <c r="AL2376" cm="1">
        <f t="array" ref="AL2376">IF(OR(COUNTIF(T2376,$AZ$2:$AZ$19)),0,1)</f>
        <v>0</v>
      </c>
      <c r="AM2376" cm="1">
        <f t="array" ref="AM2376">IF(OR(COUNTIF(U2376,$AZ$2:$AZ$19)),0,1)</f>
        <v>0</v>
      </c>
      <c r="AN2376" cm="1">
        <f t="array" ref="AN2376">IF(OR(COUNTIF(V2376,$AZ$2:$AZ$19)),0,1)</f>
        <v>0</v>
      </c>
      <c r="AO2376" cm="1">
        <f t="array" ref="AO2376">IF(OR(COUNTIF(W2376,$AZ$2:$AZ$19)),0,1)</f>
        <v>0</v>
      </c>
      <c r="AP2376" cm="1">
        <f t="array" ref="AP2376">IF(OR(COUNTIF(X2376,$AZ$2:$AZ$19)),0,1)</f>
        <v>0</v>
      </c>
      <c r="AQ2376" cm="1">
        <f t="array" ref="AQ2376">IF(OR(COUNTIF(Y2376,$AZ$2:$AZ$19)),0,1)</f>
        <v>0</v>
      </c>
      <c r="AR2376" cm="1">
        <f t="array" ref="AR2376">IF(OR(COUNTIF(Z2376,$AZ$2:$AZ$19)),0,1)</f>
        <v>0</v>
      </c>
      <c r="AS2376" cm="1">
        <f t="array" ref="AS2376">IF(OR(COUNTIF(AA2376,$AZ$2:$AZ$19)),0,1)</f>
        <v>0</v>
      </c>
      <c r="AT2376" cm="1">
        <f t="array" ref="AT2376">IF(OR(COUNTIF(AB2376,$AZ$2:$AZ$19)),0,1)</f>
        <v>0</v>
      </c>
      <c r="AU2376" cm="1">
        <f t="array" ref="AU2376">IF(OR(COUNTIF(AC2376,$AZ$2:$AZ$19)),0,1)</f>
        <v>0</v>
      </c>
      <c r="AV2376" cm="1">
        <f t="array" ref="AV2376">IF(OR(COUNTIF(AD2376,$AZ$2:$AZ$19)),0,1)</f>
        <v>0</v>
      </c>
      <c r="AX2376">
        <f t="shared" si="41"/>
        <v>0</v>
      </c>
    </row>
    <row r="2377" spans="1:50" x14ac:dyDescent="0.3">
      <c r="A2377" s="92" t="str" cm="1">
        <f t="array" ref="A2377">IF(AX2377&gt;0,'Licensee Info'!$A$2:$A$2,"#N/A")</f>
        <v>#N/A</v>
      </c>
      <c r="B2377" s="88" t="str">
        <f>'Cover Sheet'!$A$3</f>
        <v>[insert AFS Reporting Period]</v>
      </c>
      <c r="C2377" s="88" t="str">
        <f>'Cover Sheet'!$D$3</f>
        <v>[insert all medical and adult-use license record numbers covered by this AFS]</v>
      </c>
      <c r="D2377" s="88" t="str">
        <f>'Cover Sheet'!$A$6</f>
        <v>[insert name of firm]</v>
      </c>
      <c r="E2377" s="88" t="str">
        <f>'Cover Sheet'!$B$6</f>
        <v>[insert CPA name]</v>
      </c>
      <c r="F2377" s="88" t="str">
        <f>'Cover Sheet'!$B$8</f>
        <v>[insert CPA license number]</v>
      </c>
      <c r="G2377" s="88" t="str">
        <f>'Cover Sheet'!$D$6</f>
        <v>[insert direct email address]</v>
      </c>
      <c r="H2377" s="88" t="str">
        <f>'Cover Sheet'!$D$8</f>
        <v>[insert direct phone number]</v>
      </c>
      <c r="I2377" s="88" t="str">
        <f>'Cover Sheet'!$D$10</f>
        <v>[insert firm mailing address]</v>
      </c>
      <c r="J2377" s="88" t="str">
        <f>'Licensee Info'!$E$2</f>
        <v>Report not attested to correctly</v>
      </c>
      <c r="K2377" t="s">
        <v>311</v>
      </c>
      <c r="L2377">
        <v>1</v>
      </c>
      <c r="M2377">
        <v>3</v>
      </c>
      <c r="N2377">
        <v>7</v>
      </c>
      <c r="P2377" t="s">
        <v>320</v>
      </c>
      <c r="Q2377" t="s">
        <v>321</v>
      </c>
      <c r="R2377">
        <v>0</v>
      </c>
      <c r="S2377">
        <v>0</v>
      </c>
      <c r="T2377">
        <v>0</v>
      </c>
      <c r="U2377">
        <v>0</v>
      </c>
      <c r="V2377">
        <v>0</v>
      </c>
      <c r="W2377">
        <v>0</v>
      </c>
      <c r="X2377">
        <v>0</v>
      </c>
      <c r="Y2377">
        <v>0</v>
      </c>
      <c r="Z2377">
        <v>0</v>
      </c>
      <c r="AA2377">
        <v>0</v>
      </c>
      <c r="AB2377">
        <v>0</v>
      </c>
      <c r="AC2377">
        <v>0</v>
      </c>
      <c r="AD2377">
        <v>0</v>
      </c>
      <c r="AJ2377" cm="1">
        <f t="array" ref="AJ2377">IF(OR(COUNTIF(R2377,$AZ$2:$AZ$19)),0,1)</f>
        <v>0</v>
      </c>
      <c r="AK2377" cm="1">
        <f t="array" ref="AK2377">IF(OR(COUNTIF(S2377,$AZ$2:$AZ$19)),0,1)</f>
        <v>0</v>
      </c>
      <c r="AL2377" cm="1">
        <f t="array" ref="AL2377">IF(OR(COUNTIF(T2377,$AZ$2:$AZ$19)),0,1)</f>
        <v>0</v>
      </c>
      <c r="AM2377" cm="1">
        <f t="array" ref="AM2377">IF(OR(COUNTIF(U2377,$AZ$2:$AZ$19)),0,1)</f>
        <v>0</v>
      </c>
      <c r="AN2377" cm="1">
        <f t="array" ref="AN2377">IF(OR(COUNTIF(V2377,$AZ$2:$AZ$19)),0,1)</f>
        <v>0</v>
      </c>
      <c r="AO2377" cm="1">
        <f t="array" ref="AO2377">IF(OR(COUNTIF(W2377,$AZ$2:$AZ$19)),0,1)</f>
        <v>0</v>
      </c>
      <c r="AP2377" cm="1">
        <f t="array" ref="AP2377">IF(OR(COUNTIF(X2377,$AZ$2:$AZ$19)),0,1)</f>
        <v>0</v>
      </c>
      <c r="AQ2377" cm="1">
        <f t="array" ref="AQ2377">IF(OR(COUNTIF(Y2377,$AZ$2:$AZ$19)),0,1)</f>
        <v>0</v>
      </c>
      <c r="AR2377" cm="1">
        <f t="array" ref="AR2377">IF(OR(COUNTIF(Z2377,$AZ$2:$AZ$19)),0,1)</f>
        <v>0</v>
      </c>
      <c r="AS2377" cm="1">
        <f t="array" ref="AS2377">IF(OR(COUNTIF(AA2377,$AZ$2:$AZ$19)),0,1)</f>
        <v>0</v>
      </c>
      <c r="AT2377" cm="1">
        <f t="array" ref="AT2377">IF(OR(COUNTIF(AB2377,$AZ$2:$AZ$19)),0,1)</f>
        <v>0</v>
      </c>
      <c r="AU2377" cm="1">
        <f t="array" ref="AU2377">IF(OR(COUNTIF(AC2377,$AZ$2:$AZ$19)),0,1)</f>
        <v>0</v>
      </c>
      <c r="AV2377" cm="1">
        <f t="array" ref="AV2377">IF(OR(COUNTIF(AD2377,$AZ$2:$AZ$19)),0,1)</f>
        <v>0</v>
      </c>
      <c r="AX2377">
        <f t="shared" si="41"/>
        <v>0</v>
      </c>
    </row>
    <row r="2378" spans="1:50" x14ac:dyDescent="0.3">
      <c r="A2378" s="88" t="str" cm="1">
        <f t="array" ref="A2378">IF(AX2378&gt;0,'Licensee Info'!$A$2:$A$2,"#N/A")</f>
        <v>#N/A</v>
      </c>
      <c r="B2378" s="88" t="str">
        <f>'Cover Sheet'!$A$3</f>
        <v>[insert AFS Reporting Period]</v>
      </c>
      <c r="C2378" s="88" t="str">
        <f>'Cover Sheet'!$D$3</f>
        <v>[insert all medical and adult-use license record numbers covered by this AFS]</v>
      </c>
      <c r="D2378" s="88" t="str">
        <f>'Cover Sheet'!$A$6</f>
        <v>[insert name of firm]</v>
      </c>
      <c r="E2378" s="88" t="str">
        <f>'Cover Sheet'!$B$6</f>
        <v>[insert CPA name]</v>
      </c>
      <c r="F2378" s="88" t="str">
        <f>'Cover Sheet'!$B$8</f>
        <v>[insert CPA license number]</v>
      </c>
      <c r="G2378" s="88" t="str">
        <f>'Cover Sheet'!$D$6</f>
        <v>[insert direct email address]</v>
      </c>
      <c r="H2378" s="88" t="str">
        <f>'Cover Sheet'!$D$8</f>
        <v>[insert direct phone number]</v>
      </c>
      <c r="I2378" s="88" t="str">
        <f>'Cover Sheet'!$D$10</f>
        <v>[insert firm mailing address]</v>
      </c>
      <c r="J2378" s="88" t="str">
        <f>'Licensee Info'!$E$2</f>
        <v>Report not attested to correctly</v>
      </c>
      <c r="K2378" s="91" t="s">
        <v>311</v>
      </c>
      <c r="L2378" s="91">
        <v>1</v>
      </c>
      <c r="M2378" s="91">
        <v>3</v>
      </c>
      <c r="N2378" s="91">
        <v>8</v>
      </c>
      <c r="O2378" s="91"/>
      <c r="P2378" s="91" t="s">
        <v>320</v>
      </c>
      <c r="Q2378" s="91" t="s">
        <v>321</v>
      </c>
      <c r="R2378" s="91">
        <v>0</v>
      </c>
      <c r="S2378" s="91">
        <v>0</v>
      </c>
      <c r="T2378" s="91">
        <v>0</v>
      </c>
      <c r="U2378" s="91">
        <v>0</v>
      </c>
      <c r="V2378" s="91">
        <v>0</v>
      </c>
      <c r="W2378" s="91">
        <v>0</v>
      </c>
      <c r="X2378" s="91">
        <v>0</v>
      </c>
      <c r="Y2378" s="91">
        <v>0</v>
      </c>
      <c r="Z2378" s="91">
        <v>0</v>
      </c>
      <c r="AA2378" s="91">
        <v>0</v>
      </c>
      <c r="AB2378" s="91">
        <v>0</v>
      </c>
      <c r="AC2378" s="91">
        <v>0</v>
      </c>
      <c r="AD2378" s="91">
        <v>0</v>
      </c>
      <c r="AE2378" s="91"/>
      <c r="AF2378" s="91"/>
      <c r="AG2378" s="91"/>
      <c r="AH2378" s="91"/>
      <c r="AJ2378" cm="1">
        <f t="array" ref="AJ2378">IF(OR(COUNTIF(R2378,$AZ$2:$AZ$19)),0,1)</f>
        <v>0</v>
      </c>
      <c r="AK2378" cm="1">
        <f t="array" ref="AK2378">IF(OR(COUNTIF(S2378,$AZ$2:$AZ$19)),0,1)</f>
        <v>0</v>
      </c>
      <c r="AL2378" cm="1">
        <f t="array" ref="AL2378">IF(OR(COUNTIF(T2378,$AZ$2:$AZ$19)),0,1)</f>
        <v>0</v>
      </c>
      <c r="AM2378" cm="1">
        <f t="array" ref="AM2378">IF(OR(COUNTIF(U2378,$AZ$2:$AZ$19)),0,1)</f>
        <v>0</v>
      </c>
      <c r="AN2378" cm="1">
        <f t="array" ref="AN2378">IF(OR(COUNTIF(V2378,$AZ$2:$AZ$19)),0,1)</f>
        <v>0</v>
      </c>
      <c r="AO2378" cm="1">
        <f t="array" ref="AO2378">IF(OR(COUNTIF(W2378,$AZ$2:$AZ$19)),0,1)</f>
        <v>0</v>
      </c>
      <c r="AP2378" cm="1">
        <f t="array" ref="AP2378">IF(OR(COUNTIF(X2378,$AZ$2:$AZ$19)),0,1)</f>
        <v>0</v>
      </c>
      <c r="AQ2378" cm="1">
        <f t="array" ref="AQ2378">IF(OR(COUNTIF(Y2378,$AZ$2:$AZ$19)),0,1)</f>
        <v>0</v>
      </c>
      <c r="AR2378" cm="1">
        <f t="array" ref="AR2378">IF(OR(COUNTIF(Z2378,$AZ$2:$AZ$19)),0,1)</f>
        <v>0</v>
      </c>
      <c r="AS2378" cm="1">
        <f t="array" ref="AS2378">IF(OR(COUNTIF(AA2378,$AZ$2:$AZ$19)),0,1)</f>
        <v>0</v>
      </c>
      <c r="AT2378" cm="1">
        <f t="array" ref="AT2378">IF(OR(COUNTIF(AB2378,$AZ$2:$AZ$19)),0,1)</f>
        <v>0</v>
      </c>
      <c r="AU2378" cm="1">
        <f t="array" ref="AU2378">IF(OR(COUNTIF(AC2378,$AZ$2:$AZ$19)),0,1)</f>
        <v>0</v>
      </c>
      <c r="AV2378" cm="1">
        <f t="array" ref="AV2378">IF(OR(COUNTIF(AD2378,$AZ$2:$AZ$19)),0,1)</f>
        <v>0</v>
      </c>
      <c r="AX2378">
        <f t="shared" si="41"/>
        <v>0</v>
      </c>
    </row>
    <row r="2379" spans="1:50" x14ac:dyDescent="0.3">
      <c r="A2379" s="92" t="str" cm="1">
        <f t="array" ref="A2379">IF(AX2379&gt;0,'Licensee Info'!$A$2:$A$2,"#N/A")</f>
        <v>#N/A</v>
      </c>
      <c r="B2379" s="88" t="str">
        <f>'Cover Sheet'!$A$3</f>
        <v>[insert AFS Reporting Period]</v>
      </c>
      <c r="C2379" s="88" t="str">
        <f>'Cover Sheet'!$D$3</f>
        <v>[insert all medical and adult-use license record numbers covered by this AFS]</v>
      </c>
      <c r="D2379" s="88" t="str">
        <f>'Cover Sheet'!$A$6</f>
        <v>[insert name of firm]</v>
      </c>
      <c r="E2379" s="88" t="str">
        <f>'Cover Sheet'!$B$6</f>
        <v>[insert CPA name]</v>
      </c>
      <c r="F2379" s="88" t="str">
        <f>'Cover Sheet'!$B$8</f>
        <v>[insert CPA license number]</v>
      </c>
      <c r="G2379" s="88" t="str">
        <f>'Cover Sheet'!$D$6</f>
        <v>[insert direct email address]</v>
      </c>
      <c r="H2379" s="88" t="str">
        <f>'Cover Sheet'!$D$8</f>
        <v>[insert direct phone number]</v>
      </c>
      <c r="I2379" s="88" t="str">
        <f>'Cover Sheet'!$D$10</f>
        <v>[insert firm mailing address]</v>
      </c>
      <c r="J2379" s="88" t="str">
        <f>'Licensee Info'!$E$2</f>
        <v>Report not attested to correctly</v>
      </c>
      <c r="K2379" t="s">
        <v>311</v>
      </c>
      <c r="L2379">
        <v>1</v>
      </c>
      <c r="M2379">
        <v>3</v>
      </c>
      <c r="N2379">
        <v>9</v>
      </c>
      <c r="P2379" t="s">
        <v>320</v>
      </c>
      <c r="Q2379" t="s">
        <v>321</v>
      </c>
      <c r="R2379">
        <v>0</v>
      </c>
      <c r="S2379">
        <v>0</v>
      </c>
      <c r="T2379">
        <v>0</v>
      </c>
      <c r="U2379">
        <v>0</v>
      </c>
      <c r="V2379">
        <v>0</v>
      </c>
      <c r="W2379">
        <v>0</v>
      </c>
      <c r="X2379">
        <v>0</v>
      </c>
      <c r="Y2379">
        <v>0</v>
      </c>
      <c r="Z2379">
        <v>0</v>
      </c>
      <c r="AA2379">
        <v>0</v>
      </c>
      <c r="AB2379">
        <v>0</v>
      </c>
      <c r="AC2379">
        <v>0</v>
      </c>
      <c r="AD2379">
        <v>0</v>
      </c>
      <c r="AJ2379" cm="1">
        <f t="array" ref="AJ2379">IF(OR(COUNTIF(R2379,$AZ$2:$AZ$19)),0,1)</f>
        <v>0</v>
      </c>
      <c r="AK2379" cm="1">
        <f t="array" ref="AK2379">IF(OR(COUNTIF(S2379,$AZ$2:$AZ$19)),0,1)</f>
        <v>0</v>
      </c>
      <c r="AL2379" cm="1">
        <f t="array" ref="AL2379">IF(OR(COUNTIF(T2379,$AZ$2:$AZ$19)),0,1)</f>
        <v>0</v>
      </c>
      <c r="AM2379" cm="1">
        <f t="array" ref="AM2379">IF(OR(COUNTIF(U2379,$AZ$2:$AZ$19)),0,1)</f>
        <v>0</v>
      </c>
      <c r="AN2379" cm="1">
        <f t="array" ref="AN2379">IF(OR(COUNTIF(V2379,$AZ$2:$AZ$19)),0,1)</f>
        <v>0</v>
      </c>
      <c r="AO2379" cm="1">
        <f t="array" ref="AO2379">IF(OR(COUNTIF(W2379,$AZ$2:$AZ$19)),0,1)</f>
        <v>0</v>
      </c>
      <c r="AP2379" cm="1">
        <f t="array" ref="AP2379">IF(OR(COUNTIF(X2379,$AZ$2:$AZ$19)),0,1)</f>
        <v>0</v>
      </c>
      <c r="AQ2379" cm="1">
        <f t="array" ref="AQ2379">IF(OR(COUNTIF(Y2379,$AZ$2:$AZ$19)),0,1)</f>
        <v>0</v>
      </c>
      <c r="AR2379" cm="1">
        <f t="array" ref="AR2379">IF(OR(COUNTIF(Z2379,$AZ$2:$AZ$19)),0,1)</f>
        <v>0</v>
      </c>
      <c r="AS2379" cm="1">
        <f t="array" ref="AS2379">IF(OR(COUNTIF(AA2379,$AZ$2:$AZ$19)),0,1)</f>
        <v>0</v>
      </c>
      <c r="AT2379" cm="1">
        <f t="array" ref="AT2379">IF(OR(COUNTIF(AB2379,$AZ$2:$AZ$19)),0,1)</f>
        <v>0</v>
      </c>
      <c r="AU2379" cm="1">
        <f t="array" ref="AU2379">IF(OR(COUNTIF(AC2379,$AZ$2:$AZ$19)),0,1)</f>
        <v>0</v>
      </c>
      <c r="AV2379" cm="1">
        <f t="array" ref="AV2379">IF(OR(COUNTIF(AD2379,$AZ$2:$AZ$19)),0,1)</f>
        <v>0</v>
      </c>
      <c r="AX2379">
        <f t="shared" si="41"/>
        <v>0</v>
      </c>
    </row>
    <row r="2380" spans="1:50" x14ac:dyDescent="0.3">
      <c r="A2380" s="88" t="str" cm="1">
        <f t="array" ref="A2380">IF(AX2380&gt;0,'Licensee Info'!$A$2:$A$2,"#N/A")</f>
        <v>#N/A</v>
      </c>
      <c r="B2380" s="88" t="str">
        <f>'Cover Sheet'!$A$3</f>
        <v>[insert AFS Reporting Period]</v>
      </c>
      <c r="C2380" s="88" t="str">
        <f>'Cover Sheet'!$D$3</f>
        <v>[insert all medical and adult-use license record numbers covered by this AFS]</v>
      </c>
      <c r="D2380" s="88" t="str">
        <f>'Cover Sheet'!$A$6</f>
        <v>[insert name of firm]</v>
      </c>
      <c r="E2380" s="88" t="str">
        <f>'Cover Sheet'!$B$6</f>
        <v>[insert CPA name]</v>
      </c>
      <c r="F2380" s="88" t="str">
        <f>'Cover Sheet'!$B$8</f>
        <v>[insert CPA license number]</v>
      </c>
      <c r="G2380" s="88" t="str">
        <f>'Cover Sheet'!$D$6</f>
        <v>[insert direct email address]</v>
      </c>
      <c r="H2380" s="88" t="str">
        <f>'Cover Sheet'!$D$8</f>
        <v>[insert direct phone number]</v>
      </c>
      <c r="I2380" s="88" t="str">
        <f>'Cover Sheet'!$D$10</f>
        <v>[insert firm mailing address]</v>
      </c>
      <c r="J2380" s="88" t="str">
        <f>'Licensee Info'!$E$2</f>
        <v>Report not attested to correctly</v>
      </c>
      <c r="K2380" s="91" t="s">
        <v>311</v>
      </c>
      <c r="L2380" s="91">
        <v>1</v>
      </c>
      <c r="M2380" s="91">
        <v>3</v>
      </c>
      <c r="N2380" s="91">
        <v>10</v>
      </c>
      <c r="O2380" s="91"/>
      <c r="P2380" s="91" t="s">
        <v>320</v>
      </c>
      <c r="Q2380" s="91" t="s">
        <v>321</v>
      </c>
      <c r="R2380" s="91">
        <v>0</v>
      </c>
      <c r="S2380" s="91">
        <v>0</v>
      </c>
      <c r="T2380" s="91">
        <v>0</v>
      </c>
      <c r="U2380" s="91">
        <v>0</v>
      </c>
      <c r="V2380" s="91">
        <v>0</v>
      </c>
      <c r="W2380" s="91">
        <v>0</v>
      </c>
      <c r="X2380" s="91">
        <v>0</v>
      </c>
      <c r="Y2380" s="91">
        <v>0</v>
      </c>
      <c r="Z2380" s="91">
        <v>0</v>
      </c>
      <c r="AA2380" s="91">
        <v>0</v>
      </c>
      <c r="AB2380" s="91">
        <v>0</v>
      </c>
      <c r="AC2380" s="91">
        <v>0</v>
      </c>
      <c r="AD2380" s="91">
        <v>0</v>
      </c>
      <c r="AE2380" s="91"/>
      <c r="AF2380" s="91"/>
      <c r="AG2380" s="91"/>
      <c r="AH2380" s="91"/>
      <c r="AJ2380" cm="1">
        <f t="array" ref="AJ2380">IF(OR(COUNTIF(R2380,$AZ$2:$AZ$19)),0,1)</f>
        <v>0</v>
      </c>
      <c r="AK2380" cm="1">
        <f t="array" ref="AK2380">IF(OR(COUNTIF(S2380,$AZ$2:$AZ$19)),0,1)</f>
        <v>0</v>
      </c>
      <c r="AL2380" cm="1">
        <f t="array" ref="AL2380">IF(OR(COUNTIF(T2380,$AZ$2:$AZ$19)),0,1)</f>
        <v>0</v>
      </c>
      <c r="AM2380" cm="1">
        <f t="array" ref="AM2380">IF(OR(COUNTIF(U2380,$AZ$2:$AZ$19)),0,1)</f>
        <v>0</v>
      </c>
      <c r="AN2380" cm="1">
        <f t="array" ref="AN2380">IF(OR(COUNTIF(V2380,$AZ$2:$AZ$19)),0,1)</f>
        <v>0</v>
      </c>
      <c r="AO2380" cm="1">
        <f t="array" ref="AO2380">IF(OR(COUNTIF(W2380,$AZ$2:$AZ$19)),0,1)</f>
        <v>0</v>
      </c>
      <c r="AP2380" cm="1">
        <f t="array" ref="AP2380">IF(OR(COUNTIF(X2380,$AZ$2:$AZ$19)),0,1)</f>
        <v>0</v>
      </c>
      <c r="AQ2380" cm="1">
        <f t="array" ref="AQ2380">IF(OR(COUNTIF(Y2380,$AZ$2:$AZ$19)),0,1)</f>
        <v>0</v>
      </c>
      <c r="AR2380" cm="1">
        <f t="array" ref="AR2380">IF(OR(COUNTIF(Z2380,$AZ$2:$AZ$19)),0,1)</f>
        <v>0</v>
      </c>
      <c r="AS2380" cm="1">
        <f t="array" ref="AS2380">IF(OR(COUNTIF(AA2380,$AZ$2:$AZ$19)),0,1)</f>
        <v>0</v>
      </c>
      <c r="AT2380" cm="1">
        <f t="array" ref="AT2380">IF(OR(COUNTIF(AB2380,$AZ$2:$AZ$19)),0,1)</f>
        <v>0</v>
      </c>
      <c r="AU2380" cm="1">
        <f t="array" ref="AU2380">IF(OR(COUNTIF(AC2380,$AZ$2:$AZ$19)),0,1)</f>
        <v>0</v>
      </c>
      <c r="AV2380" cm="1">
        <f t="array" ref="AV2380">IF(OR(COUNTIF(AD2380,$AZ$2:$AZ$19)),0,1)</f>
        <v>0</v>
      </c>
      <c r="AX2380">
        <f t="shared" si="41"/>
        <v>0</v>
      </c>
    </row>
    <row r="2381" spans="1:50" x14ac:dyDescent="0.3">
      <c r="A2381" s="92" t="str" cm="1">
        <f t="array" ref="A2381">IF(AX2381&gt;0,'Licensee Info'!$A$2:$A$2,"#N/A")</f>
        <v>#N/A</v>
      </c>
      <c r="B2381" s="88" t="str">
        <f>'Cover Sheet'!$A$3</f>
        <v>[insert AFS Reporting Period]</v>
      </c>
      <c r="C2381" s="88" t="str">
        <f>'Cover Sheet'!$D$3</f>
        <v>[insert all medical and adult-use license record numbers covered by this AFS]</v>
      </c>
      <c r="D2381" s="88" t="str">
        <f>'Cover Sheet'!$A$6</f>
        <v>[insert name of firm]</v>
      </c>
      <c r="E2381" s="88" t="str">
        <f>'Cover Sheet'!$B$6</f>
        <v>[insert CPA name]</v>
      </c>
      <c r="F2381" s="88" t="str">
        <f>'Cover Sheet'!$B$8</f>
        <v>[insert CPA license number]</v>
      </c>
      <c r="G2381" s="88" t="str">
        <f>'Cover Sheet'!$D$6</f>
        <v>[insert direct email address]</v>
      </c>
      <c r="H2381" s="88" t="str">
        <f>'Cover Sheet'!$D$8</f>
        <v>[insert direct phone number]</v>
      </c>
      <c r="I2381" s="88" t="str">
        <f>'Cover Sheet'!$D$10</f>
        <v>[insert firm mailing address]</v>
      </c>
      <c r="J2381" s="88" t="str">
        <f>'Licensee Info'!$E$2</f>
        <v>Report not attested to correctly</v>
      </c>
      <c r="K2381" t="s">
        <v>311</v>
      </c>
      <c r="L2381">
        <v>1</v>
      </c>
      <c r="M2381">
        <v>3</v>
      </c>
      <c r="N2381">
        <v>11</v>
      </c>
      <c r="P2381" t="s">
        <v>320</v>
      </c>
      <c r="Q2381" t="s">
        <v>321</v>
      </c>
      <c r="R2381">
        <v>0</v>
      </c>
      <c r="S2381">
        <v>0</v>
      </c>
      <c r="T2381">
        <v>0</v>
      </c>
      <c r="U2381">
        <v>0</v>
      </c>
      <c r="V2381">
        <v>0</v>
      </c>
      <c r="W2381">
        <v>0</v>
      </c>
      <c r="X2381">
        <v>0</v>
      </c>
      <c r="Y2381">
        <v>0</v>
      </c>
      <c r="Z2381">
        <v>0</v>
      </c>
      <c r="AA2381">
        <v>0</v>
      </c>
      <c r="AB2381">
        <v>0</v>
      </c>
      <c r="AC2381">
        <v>0</v>
      </c>
      <c r="AD2381">
        <v>0</v>
      </c>
      <c r="AJ2381" cm="1">
        <f t="array" ref="AJ2381">IF(OR(COUNTIF(R2381,$AZ$2:$AZ$19)),0,1)</f>
        <v>0</v>
      </c>
      <c r="AK2381" cm="1">
        <f t="array" ref="AK2381">IF(OR(COUNTIF(S2381,$AZ$2:$AZ$19)),0,1)</f>
        <v>0</v>
      </c>
      <c r="AL2381" cm="1">
        <f t="array" ref="AL2381">IF(OR(COUNTIF(T2381,$AZ$2:$AZ$19)),0,1)</f>
        <v>0</v>
      </c>
      <c r="AM2381" cm="1">
        <f t="array" ref="AM2381">IF(OR(COUNTIF(U2381,$AZ$2:$AZ$19)),0,1)</f>
        <v>0</v>
      </c>
      <c r="AN2381" cm="1">
        <f t="array" ref="AN2381">IF(OR(COUNTIF(V2381,$AZ$2:$AZ$19)),0,1)</f>
        <v>0</v>
      </c>
      <c r="AO2381" cm="1">
        <f t="array" ref="AO2381">IF(OR(COUNTIF(W2381,$AZ$2:$AZ$19)),0,1)</f>
        <v>0</v>
      </c>
      <c r="AP2381" cm="1">
        <f t="array" ref="AP2381">IF(OR(COUNTIF(X2381,$AZ$2:$AZ$19)),0,1)</f>
        <v>0</v>
      </c>
      <c r="AQ2381" cm="1">
        <f t="array" ref="AQ2381">IF(OR(COUNTIF(Y2381,$AZ$2:$AZ$19)),0,1)</f>
        <v>0</v>
      </c>
      <c r="AR2381" cm="1">
        <f t="array" ref="AR2381">IF(OR(COUNTIF(Z2381,$AZ$2:$AZ$19)),0,1)</f>
        <v>0</v>
      </c>
      <c r="AS2381" cm="1">
        <f t="array" ref="AS2381">IF(OR(COUNTIF(AA2381,$AZ$2:$AZ$19)),0,1)</f>
        <v>0</v>
      </c>
      <c r="AT2381" cm="1">
        <f t="array" ref="AT2381">IF(OR(COUNTIF(AB2381,$AZ$2:$AZ$19)),0,1)</f>
        <v>0</v>
      </c>
      <c r="AU2381" cm="1">
        <f t="array" ref="AU2381">IF(OR(COUNTIF(AC2381,$AZ$2:$AZ$19)),0,1)</f>
        <v>0</v>
      </c>
      <c r="AV2381" cm="1">
        <f t="array" ref="AV2381">IF(OR(COUNTIF(AD2381,$AZ$2:$AZ$19)),0,1)</f>
        <v>0</v>
      </c>
      <c r="AX2381">
        <f t="shared" si="41"/>
        <v>0</v>
      </c>
    </row>
    <row r="2382" spans="1:50" x14ac:dyDescent="0.3">
      <c r="A2382" s="88" t="str" cm="1">
        <f t="array" ref="A2382">IF(AX2382&gt;0,'Licensee Info'!$A$2:$A$2,"#N/A")</f>
        <v>#N/A</v>
      </c>
      <c r="B2382" s="88" t="str">
        <f>'Cover Sheet'!$A$3</f>
        <v>[insert AFS Reporting Period]</v>
      </c>
      <c r="C2382" s="88" t="str">
        <f>'Cover Sheet'!$D$3</f>
        <v>[insert all medical and adult-use license record numbers covered by this AFS]</v>
      </c>
      <c r="D2382" s="88" t="str">
        <f>'Cover Sheet'!$A$6</f>
        <v>[insert name of firm]</v>
      </c>
      <c r="E2382" s="88" t="str">
        <f>'Cover Sheet'!$B$6</f>
        <v>[insert CPA name]</v>
      </c>
      <c r="F2382" s="88" t="str">
        <f>'Cover Sheet'!$B$8</f>
        <v>[insert CPA license number]</v>
      </c>
      <c r="G2382" s="88" t="str">
        <f>'Cover Sheet'!$D$6</f>
        <v>[insert direct email address]</v>
      </c>
      <c r="H2382" s="88" t="str">
        <f>'Cover Sheet'!$D$8</f>
        <v>[insert direct phone number]</v>
      </c>
      <c r="I2382" s="88" t="str">
        <f>'Cover Sheet'!$D$10</f>
        <v>[insert firm mailing address]</v>
      </c>
      <c r="J2382" s="88" t="str">
        <f>'Licensee Info'!$E$2</f>
        <v>Report not attested to correctly</v>
      </c>
      <c r="K2382" s="91" t="s">
        <v>311</v>
      </c>
      <c r="L2382" s="91">
        <v>1</v>
      </c>
      <c r="M2382" s="91">
        <v>3</v>
      </c>
      <c r="N2382" s="91">
        <v>12</v>
      </c>
      <c r="O2382" s="91"/>
      <c r="P2382" s="91" t="s">
        <v>320</v>
      </c>
      <c r="Q2382" s="91" t="s">
        <v>321</v>
      </c>
      <c r="R2382" s="91">
        <v>0</v>
      </c>
      <c r="S2382" s="91">
        <v>0</v>
      </c>
      <c r="T2382" s="91">
        <v>0</v>
      </c>
      <c r="U2382" s="91">
        <v>0</v>
      </c>
      <c r="V2382" s="91">
        <v>0</v>
      </c>
      <c r="W2382" s="91">
        <v>0</v>
      </c>
      <c r="X2382" s="91">
        <v>0</v>
      </c>
      <c r="Y2382" s="91">
        <v>0</v>
      </c>
      <c r="Z2382" s="91">
        <v>0</v>
      </c>
      <c r="AA2382" s="91">
        <v>0</v>
      </c>
      <c r="AB2382" s="91">
        <v>0</v>
      </c>
      <c r="AC2382" s="91">
        <v>0</v>
      </c>
      <c r="AD2382" s="91">
        <v>0</v>
      </c>
      <c r="AE2382" s="91"/>
      <c r="AF2382" s="91"/>
      <c r="AG2382" s="91"/>
      <c r="AH2382" s="91"/>
      <c r="AJ2382" cm="1">
        <f t="array" ref="AJ2382">IF(OR(COUNTIF(R2382,$AZ$2:$AZ$19)),0,1)</f>
        <v>0</v>
      </c>
      <c r="AK2382" cm="1">
        <f t="array" ref="AK2382">IF(OR(COUNTIF(S2382,$AZ$2:$AZ$19)),0,1)</f>
        <v>0</v>
      </c>
      <c r="AL2382" cm="1">
        <f t="array" ref="AL2382">IF(OR(COUNTIF(T2382,$AZ$2:$AZ$19)),0,1)</f>
        <v>0</v>
      </c>
      <c r="AM2382" cm="1">
        <f t="array" ref="AM2382">IF(OR(COUNTIF(U2382,$AZ$2:$AZ$19)),0,1)</f>
        <v>0</v>
      </c>
      <c r="AN2382" cm="1">
        <f t="array" ref="AN2382">IF(OR(COUNTIF(V2382,$AZ$2:$AZ$19)),0,1)</f>
        <v>0</v>
      </c>
      <c r="AO2382" cm="1">
        <f t="array" ref="AO2382">IF(OR(COUNTIF(W2382,$AZ$2:$AZ$19)),0,1)</f>
        <v>0</v>
      </c>
      <c r="AP2382" cm="1">
        <f t="array" ref="AP2382">IF(OR(COUNTIF(X2382,$AZ$2:$AZ$19)),0,1)</f>
        <v>0</v>
      </c>
      <c r="AQ2382" cm="1">
        <f t="array" ref="AQ2382">IF(OR(COUNTIF(Y2382,$AZ$2:$AZ$19)),0,1)</f>
        <v>0</v>
      </c>
      <c r="AR2382" cm="1">
        <f t="array" ref="AR2382">IF(OR(COUNTIF(Z2382,$AZ$2:$AZ$19)),0,1)</f>
        <v>0</v>
      </c>
      <c r="AS2382" cm="1">
        <f t="array" ref="AS2382">IF(OR(COUNTIF(AA2382,$AZ$2:$AZ$19)),0,1)</f>
        <v>0</v>
      </c>
      <c r="AT2382" cm="1">
        <f t="array" ref="AT2382">IF(OR(COUNTIF(AB2382,$AZ$2:$AZ$19)),0,1)</f>
        <v>0</v>
      </c>
      <c r="AU2382" cm="1">
        <f t="array" ref="AU2382">IF(OR(COUNTIF(AC2382,$AZ$2:$AZ$19)),0,1)</f>
        <v>0</v>
      </c>
      <c r="AV2382" cm="1">
        <f t="array" ref="AV2382">IF(OR(COUNTIF(AD2382,$AZ$2:$AZ$19)),0,1)</f>
        <v>0</v>
      </c>
      <c r="AX2382">
        <f t="shared" si="41"/>
        <v>0</v>
      </c>
    </row>
    <row r="2383" spans="1:50" x14ac:dyDescent="0.3">
      <c r="A2383" s="92" t="str" cm="1">
        <f t="array" ref="A2383">IF(AX2383&gt;0,'Licensee Info'!$A$2:$A$2,"#N/A")</f>
        <v>#N/A</v>
      </c>
      <c r="B2383" s="88" t="str">
        <f>'Cover Sheet'!$A$3</f>
        <v>[insert AFS Reporting Period]</v>
      </c>
      <c r="C2383" s="88" t="str">
        <f>'Cover Sheet'!$D$3</f>
        <v>[insert all medical and adult-use license record numbers covered by this AFS]</v>
      </c>
      <c r="D2383" s="88" t="str">
        <f>'Cover Sheet'!$A$6</f>
        <v>[insert name of firm]</v>
      </c>
      <c r="E2383" s="88" t="str">
        <f>'Cover Sheet'!$B$6</f>
        <v>[insert CPA name]</v>
      </c>
      <c r="F2383" s="88" t="str">
        <f>'Cover Sheet'!$B$8</f>
        <v>[insert CPA license number]</v>
      </c>
      <c r="G2383" s="88" t="str">
        <f>'Cover Sheet'!$D$6</f>
        <v>[insert direct email address]</v>
      </c>
      <c r="H2383" s="88" t="str">
        <f>'Cover Sheet'!$D$8</f>
        <v>[insert direct phone number]</v>
      </c>
      <c r="I2383" s="88" t="str">
        <f>'Cover Sheet'!$D$10</f>
        <v>[insert firm mailing address]</v>
      </c>
      <c r="J2383" s="88" t="str">
        <f>'Licensee Info'!$E$2</f>
        <v>Report not attested to correctly</v>
      </c>
      <c r="K2383" t="s">
        <v>311</v>
      </c>
      <c r="L2383">
        <v>1</v>
      </c>
      <c r="M2383">
        <v>3</v>
      </c>
      <c r="N2383">
        <v>13</v>
      </c>
      <c r="P2383" t="s">
        <v>320</v>
      </c>
      <c r="Q2383" t="s">
        <v>321</v>
      </c>
      <c r="R2383">
        <v>0</v>
      </c>
      <c r="S2383">
        <v>0</v>
      </c>
      <c r="T2383">
        <v>0</v>
      </c>
      <c r="U2383">
        <v>0</v>
      </c>
      <c r="V2383">
        <v>0</v>
      </c>
      <c r="W2383">
        <v>0</v>
      </c>
      <c r="X2383">
        <v>0</v>
      </c>
      <c r="Y2383">
        <v>0</v>
      </c>
      <c r="Z2383">
        <v>0</v>
      </c>
      <c r="AA2383">
        <v>0</v>
      </c>
      <c r="AB2383">
        <v>0</v>
      </c>
      <c r="AC2383">
        <v>0</v>
      </c>
      <c r="AD2383">
        <v>0</v>
      </c>
      <c r="AJ2383" cm="1">
        <f t="array" ref="AJ2383">IF(OR(COUNTIF(R2383,$AZ$2:$AZ$19)),0,1)</f>
        <v>0</v>
      </c>
      <c r="AK2383" cm="1">
        <f t="array" ref="AK2383">IF(OR(COUNTIF(S2383,$AZ$2:$AZ$19)),0,1)</f>
        <v>0</v>
      </c>
      <c r="AL2383" cm="1">
        <f t="array" ref="AL2383">IF(OR(COUNTIF(T2383,$AZ$2:$AZ$19)),0,1)</f>
        <v>0</v>
      </c>
      <c r="AM2383" cm="1">
        <f t="array" ref="AM2383">IF(OR(COUNTIF(U2383,$AZ$2:$AZ$19)),0,1)</f>
        <v>0</v>
      </c>
      <c r="AN2383" cm="1">
        <f t="array" ref="AN2383">IF(OR(COUNTIF(V2383,$AZ$2:$AZ$19)),0,1)</f>
        <v>0</v>
      </c>
      <c r="AO2383" cm="1">
        <f t="array" ref="AO2383">IF(OR(COUNTIF(W2383,$AZ$2:$AZ$19)),0,1)</f>
        <v>0</v>
      </c>
      <c r="AP2383" cm="1">
        <f t="array" ref="AP2383">IF(OR(COUNTIF(X2383,$AZ$2:$AZ$19)),0,1)</f>
        <v>0</v>
      </c>
      <c r="AQ2383" cm="1">
        <f t="array" ref="AQ2383">IF(OR(COUNTIF(Y2383,$AZ$2:$AZ$19)),0,1)</f>
        <v>0</v>
      </c>
      <c r="AR2383" cm="1">
        <f t="array" ref="AR2383">IF(OR(COUNTIF(Z2383,$AZ$2:$AZ$19)),0,1)</f>
        <v>0</v>
      </c>
      <c r="AS2383" cm="1">
        <f t="array" ref="AS2383">IF(OR(COUNTIF(AA2383,$AZ$2:$AZ$19)),0,1)</f>
        <v>0</v>
      </c>
      <c r="AT2383" cm="1">
        <f t="array" ref="AT2383">IF(OR(COUNTIF(AB2383,$AZ$2:$AZ$19)),0,1)</f>
        <v>0</v>
      </c>
      <c r="AU2383" cm="1">
        <f t="array" ref="AU2383">IF(OR(COUNTIF(AC2383,$AZ$2:$AZ$19)),0,1)</f>
        <v>0</v>
      </c>
      <c r="AV2383" cm="1">
        <f t="array" ref="AV2383">IF(OR(COUNTIF(AD2383,$AZ$2:$AZ$19)),0,1)</f>
        <v>0</v>
      </c>
      <c r="AX2383">
        <f t="shared" ref="AX2383:AX2446" si="42">SUM(AJ2383:AV2383)</f>
        <v>0</v>
      </c>
    </row>
    <row r="2384" spans="1:50" x14ac:dyDescent="0.3">
      <c r="A2384" s="88" t="str" cm="1">
        <f t="array" ref="A2384">IF(AX2384&gt;0,'Licensee Info'!$A$2:$A$2,"#N/A")</f>
        <v>#N/A</v>
      </c>
      <c r="B2384" s="88" t="str">
        <f>'Cover Sheet'!$A$3</f>
        <v>[insert AFS Reporting Period]</v>
      </c>
      <c r="C2384" s="88" t="str">
        <f>'Cover Sheet'!$D$3</f>
        <v>[insert all medical and adult-use license record numbers covered by this AFS]</v>
      </c>
      <c r="D2384" s="88" t="str">
        <f>'Cover Sheet'!$A$6</f>
        <v>[insert name of firm]</v>
      </c>
      <c r="E2384" s="88" t="str">
        <f>'Cover Sheet'!$B$6</f>
        <v>[insert CPA name]</v>
      </c>
      <c r="F2384" s="88" t="str">
        <f>'Cover Sheet'!$B$8</f>
        <v>[insert CPA license number]</v>
      </c>
      <c r="G2384" s="88" t="str">
        <f>'Cover Sheet'!$D$6</f>
        <v>[insert direct email address]</v>
      </c>
      <c r="H2384" s="88" t="str">
        <f>'Cover Sheet'!$D$8</f>
        <v>[insert direct phone number]</v>
      </c>
      <c r="I2384" s="88" t="str">
        <f>'Cover Sheet'!$D$10</f>
        <v>[insert firm mailing address]</v>
      </c>
      <c r="J2384" s="88" t="str">
        <f>'Licensee Info'!$E$2</f>
        <v>Report not attested to correctly</v>
      </c>
      <c r="K2384" s="91" t="s">
        <v>311</v>
      </c>
      <c r="L2384" s="91">
        <v>1</v>
      </c>
      <c r="M2384" s="91">
        <v>3</v>
      </c>
      <c r="N2384" s="91">
        <v>14</v>
      </c>
      <c r="O2384" s="91"/>
      <c r="P2384" s="91" t="s">
        <v>320</v>
      </c>
      <c r="Q2384" s="91" t="s">
        <v>321</v>
      </c>
      <c r="R2384" s="91">
        <v>0</v>
      </c>
      <c r="S2384" s="91">
        <v>0</v>
      </c>
      <c r="T2384" s="91">
        <v>0</v>
      </c>
      <c r="U2384" s="91">
        <v>0</v>
      </c>
      <c r="V2384" s="91">
        <v>0</v>
      </c>
      <c r="W2384" s="91">
        <v>0</v>
      </c>
      <c r="X2384" s="91">
        <v>0</v>
      </c>
      <c r="Y2384" s="91">
        <v>0</v>
      </c>
      <c r="Z2384" s="91">
        <v>0</v>
      </c>
      <c r="AA2384" s="91">
        <v>0</v>
      </c>
      <c r="AB2384" s="91">
        <v>0</v>
      </c>
      <c r="AC2384" s="91">
        <v>0</v>
      </c>
      <c r="AD2384" s="91">
        <v>0</v>
      </c>
      <c r="AE2384" s="91"/>
      <c r="AF2384" s="91"/>
      <c r="AG2384" s="91"/>
      <c r="AH2384" s="91"/>
      <c r="AJ2384" cm="1">
        <f t="array" ref="AJ2384">IF(OR(COUNTIF(R2384,$AZ$2:$AZ$19)),0,1)</f>
        <v>0</v>
      </c>
      <c r="AK2384" cm="1">
        <f t="array" ref="AK2384">IF(OR(COUNTIF(S2384,$AZ$2:$AZ$19)),0,1)</f>
        <v>0</v>
      </c>
      <c r="AL2384" cm="1">
        <f t="array" ref="AL2384">IF(OR(COUNTIF(T2384,$AZ$2:$AZ$19)),0,1)</f>
        <v>0</v>
      </c>
      <c r="AM2384" cm="1">
        <f t="array" ref="AM2384">IF(OR(COUNTIF(U2384,$AZ$2:$AZ$19)),0,1)</f>
        <v>0</v>
      </c>
      <c r="AN2384" cm="1">
        <f t="array" ref="AN2384">IF(OR(COUNTIF(V2384,$AZ$2:$AZ$19)),0,1)</f>
        <v>0</v>
      </c>
      <c r="AO2384" cm="1">
        <f t="array" ref="AO2384">IF(OR(COUNTIF(W2384,$AZ$2:$AZ$19)),0,1)</f>
        <v>0</v>
      </c>
      <c r="AP2384" cm="1">
        <f t="array" ref="AP2384">IF(OR(COUNTIF(X2384,$AZ$2:$AZ$19)),0,1)</f>
        <v>0</v>
      </c>
      <c r="AQ2384" cm="1">
        <f t="array" ref="AQ2384">IF(OR(COUNTIF(Y2384,$AZ$2:$AZ$19)),0,1)</f>
        <v>0</v>
      </c>
      <c r="AR2384" cm="1">
        <f t="array" ref="AR2384">IF(OR(COUNTIF(Z2384,$AZ$2:$AZ$19)),0,1)</f>
        <v>0</v>
      </c>
      <c r="AS2384" cm="1">
        <f t="array" ref="AS2384">IF(OR(COUNTIF(AA2384,$AZ$2:$AZ$19)),0,1)</f>
        <v>0</v>
      </c>
      <c r="AT2384" cm="1">
        <f t="array" ref="AT2384">IF(OR(COUNTIF(AB2384,$AZ$2:$AZ$19)),0,1)</f>
        <v>0</v>
      </c>
      <c r="AU2384" cm="1">
        <f t="array" ref="AU2384">IF(OR(COUNTIF(AC2384,$AZ$2:$AZ$19)),0,1)</f>
        <v>0</v>
      </c>
      <c r="AV2384" cm="1">
        <f t="array" ref="AV2384">IF(OR(COUNTIF(AD2384,$AZ$2:$AZ$19)),0,1)</f>
        <v>0</v>
      </c>
      <c r="AX2384">
        <f t="shared" si="42"/>
        <v>0</v>
      </c>
    </row>
    <row r="2385" spans="1:50" x14ac:dyDescent="0.3">
      <c r="A2385" s="92" t="str" cm="1">
        <f t="array" ref="A2385">IF(AX2385&gt;0,'Licensee Info'!$A$2:$A$2,"#N/A")</f>
        <v>#N/A</v>
      </c>
      <c r="B2385" s="88" t="str">
        <f>'Cover Sheet'!$A$3</f>
        <v>[insert AFS Reporting Period]</v>
      </c>
      <c r="C2385" s="88" t="str">
        <f>'Cover Sheet'!$D$3</f>
        <v>[insert all medical and adult-use license record numbers covered by this AFS]</v>
      </c>
      <c r="D2385" s="88" t="str">
        <f>'Cover Sheet'!$A$6</f>
        <v>[insert name of firm]</v>
      </c>
      <c r="E2385" s="88" t="str">
        <f>'Cover Sheet'!$B$6</f>
        <v>[insert CPA name]</v>
      </c>
      <c r="F2385" s="88" t="str">
        <f>'Cover Sheet'!$B$8</f>
        <v>[insert CPA license number]</v>
      </c>
      <c r="G2385" s="88" t="str">
        <f>'Cover Sheet'!$D$6</f>
        <v>[insert direct email address]</v>
      </c>
      <c r="H2385" s="88" t="str">
        <f>'Cover Sheet'!$D$8</f>
        <v>[insert direct phone number]</v>
      </c>
      <c r="I2385" s="88" t="str">
        <f>'Cover Sheet'!$D$10</f>
        <v>[insert firm mailing address]</v>
      </c>
      <c r="J2385" s="88" t="str">
        <f>'Licensee Info'!$E$2</f>
        <v>Report not attested to correctly</v>
      </c>
      <c r="K2385" t="s">
        <v>311</v>
      </c>
      <c r="L2385">
        <v>1</v>
      </c>
      <c r="M2385">
        <v>3</v>
      </c>
      <c r="N2385">
        <v>15</v>
      </c>
      <c r="P2385" t="s">
        <v>320</v>
      </c>
      <c r="Q2385" t="s">
        <v>321</v>
      </c>
      <c r="R2385">
        <v>0</v>
      </c>
      <c r="S2385">
        <v>0</v>
      </c>
      <c r="T2385">
        <v>0</v>
      </c>
      <c r="U2385">
        <v>0</v>
      </c>
      <c r="V2385">
        <v>0</v>
      </c>
      <c r="W2385">
        <v>0</v>
      </c>
      <c r="X2385">
        <v>0</v>
      </c>
      <c r="Y2385">
        <v>0</v>
      </c>
      <c r="Z2385">
        <v>0</v>
      </c>
      <c r="AA2385">
        <v>0</v>
      </c>
      <c r="AB2385">
        <v>0</v>
      </c>
      <c r="AC2385">
        <v>0</v>
      </c>
      <c r="AD2385">
        <v>0</v>
      </c>
      <c r="AJ2385" cm="1">
        <f t="array" ref="AJ2385">IF(OR(COUNTIF(R2385,$AZ$2:$AZ$19)),0,1)</f>
        <v>0</v>
      </c>
      <c r="AK2385" cm="1">
        <f t="array" ref="AK2385">IF(OR(COUNTIF(S2385,$AZ$2:$AZ$19)),0,1)</f>
        <v>0</v>
      </c>
      <c r="AL2385" cm="1">
        <f t="array" ref="AL2385">IF(OR(COUNTIF(T2385,$AZ$2:$AZ$19)),0,1)</f>
        <v>0</v>
      </c>
      <c r="AM2385" cm="1">
        <f t="array" ref="AM2385">IF(OR(COUNTIF(U2385,$AZ$2:$AZ$19)),0,1)</f>
        <v>0</v>
      </c>
      <c r="AN2385" cm="1">
        <f t="array" ref="AN2385">IF(OR(COUNTIF(V2385,$AZ$2:$AZ$19)),0,1)</f>
        <v>0</v>
      </c>
      <c r="AO2385" cm="1">
        <f t="array" ref="AO2385">IF(OR(COUNTIF(W2385,$AZ$2:$AZ$19)),0,1)</f>
        <v>0</v>
      </c>
      <c r="AP2385" cm="1">
        <f t="array" ref="AP2385">IF(OR(COUNTIF(X2385,$AZ$2:$AZ$19)),0,1)</f>
        <v>0</v>
      </c>
      <c r="AQ2385" cm="1">
        <f t="array" ref="AQ2385">IF(OR(COUNTIF(Y2385,$AZ$2:$AZ$19)),0,1)</f>
        <v>0</v>
      </c>
      <c r="AR2385" cm="1">
        <f t="array" ref="AR2385">IF(OR(COUNTIF(Z2385,$AZ$2:$AZ$19)),0,1)</f>
        <v>0</v>
      </c>
      <c r="AS2385" cm="1">
        <f t="array" ref="AS2385">IF(OR(COUNTIF(AA2385,$AZ$2:$AZ$19)),0,1)</f>
        <v>0</v>
      </c>
      <c r="AT2385" cm="1">
        <f t="array" ref="AT2385">IF(OR(COUNTIF(AB2385,$AZ$2:$AZ$19)),0,1)</f>
        <v>0</v>
      </c>
      <c r="AU2385" cm="1">
        <f t="array" ref="AU2385">IF(OR(COUNTIF(AC2385,$AZ$2:$AZ$19)),0,1)</f>
        <v>0</v>
      </c>
      <c r="AV2385" cm="1">
        <f t="array" ref="AV2385">IF(OR(COUNTIF(AD2385,$AZ$2:$AZ$19)),0,1)</f>
        <v>0</v>
      </c>
      <c r="AX2385">
        <f t="shared" si="42"/>
        <v>0</v>
      </c>
    </row>
    <row r="2386" spans="1:50" x14ac:dyDescent="0.3">
      <c r="A2386" s="88" t="str" cm="1">
        <f t="array" ref="A2386">IF(AX2386&gt;0,'Licensee Info'!$A$2:$A$2,"#N/A")</f>
        <v>#N/A</v>
      </c>
      <c r="B2386" s="88" t="str">
        <f>'Cover Sheet'!$A$3</f>
        <v>[insert AFS Reporting Period]</v>
      </c>
      <c r="C2386" s="88" t="str">
        <f>'Cover Sheet'!$D$3</f>
        <v>[insert all medical and adult-use license record numbers covered by this AFS]</v>
      </c>
      <c r="D2386" s="88" t="str">
        <f>'Cover Sheet'!$A$6</f>
        <v>[insert name of firm]</v>
      </c>
      <c r="E2386" s="88" t="str">
        <f>'Cover Sheet'!$B$6</f>
        <v>[insert CPA name]</v>
      </c>
      <c r="F2386" s="88" t="str">
        <f>'Cover Sheet'!$B$8</f>
        <v>[insert CPA license number]</v>
      </c>
      <c r="G2386" s="88" t="str">
        <f>'Cover Sheet'!$D$6</f>
        <v>[insert direct email address]</v>
      </c>
      <c r="H2386" s="88" t="str">
        <f>'Cover Sheet'!$D$8</f>
        <v>[insert direct phone number]</v>
      </c>
      <c r="I2386" s="88" t="str">
        <f>'Cover Sheet'!$D$10</f>
        <v>[insert firm mailing address]</v>
      </c>
      <c r="J2386" s="88" t="str">
        <f>'Licensee Info'!$E$2</f>
        <v>Report not attested to correctly</v>
      </c>
      <c r="K2386" s="91" t="s">
        <v>311</v>
      </c>
      <c r="L2386" s="91">
        <v>1</v>
      </c>
      <c r="M2386" s="91">
        <v>3</v>
      </c>
      <c r="N2386" s="91">
        <v>16</v>
      </c>
      <c r="O2386" s="91"/>
      <c r="P2386" s="91" t="s">
        <v>320</v>
      </c>
      <c r="Q2386" s="91" t="s">
        <v>321</v>
      </c>
      <c r="R2386" s="91">
        <v>0</v>
      </c>
      <c r="S2386" s="91">
        <v>0</v>
      </c>
      <c r="T2386" s="91">
        <v>0</v>
      </c>
      <c r="U2386" s="91">
        <v>0</v>
      </c>
      <c r="V2386" s="91">
        <v>0</v>
      </c>
      <c r="W2386" s="91">
        <v>0</v>
      </c>
      <c r="X2386" s="91">
        <v>0</v>
      </c>
      <c r="Y2386" s="91">
        <v>0</v>
      </c>
      <c r="Z2386" s="91">
        <v>0</v>
      </c>
      <c r="AA2386" s="91">
        <v>0</v>
      </c>
      <c r="AB2386" s="91">
        <v>0</v>
      </c>
      <c r="AC2386" s="91">
        <v>0</v>
      </c>
      <c r="AD2386" s="91">
        <v>0</v>
      </c>
      <c r="AE2386" s="91"/>
      <c r="AF2386" s="91"/>
      <c r="AG2386" s="91"/>
      <c r="AH2386" s="91"/>
      <c r="AJ2386" cm="1">
        <f t="array" ref="AJ2386">IF(OR(COUNTIF(R2386,$AZ$2:$AZ$19)),0,1)</f>
        <v>0</v>
      </c>
      <c r="AK2386" cm="1">
        <f t="array" ref="AK2386">IF(OR(COUNTIF(S2386,$AZ$2:$AZ$19)),0,1)</f>
        <v>0</v>
      </c>
      <c r="AL2386" cm="1">
        <f t="array" ref="AL2386">IF(OR(COUNTIF(T2386,$AZ$2:$AZ$19)),0,1)</f>
        <v>0</v>
      </c>
      <c r="AM2386" cm="1">
        <f t="array" ref="AM2386">IF(OR(COUNTIF(U2386,$AZ$2:$AZ$19)),0,1)</f>
        <v>0</v>
      </c>
      <c r="AN2386" cm="1">
        <f t="array" ref="AN2386">IF(OR(COUNTIF(V2386,$AZ$2:$AZ$19)),0,1)</f>
        <v>0</v>
      </c>
      <c r="AO2386" cm="1">
        <f t="array" ref="AO2386">IF(OR(COUNTIF(W2386,$AZ$2:$AZ$19)),0,1)</f>
        <v>0</v>
      </c>
      <c r="AP2386" cm="1">
        <f t="array" ref="AP2386">IF(OR(COUNTIF(X2386,$AZ$2:$AZ$19)),0,1)</f>
        <v>0</v>
      </c>
      <c r="AQ2386" cm="1">
        <f t="array" ref="AQ2386">IF(OR(COUNTIF(Y2386,$AZ$2:$AZ$19)),0,1)</f>
        <v>0</v>
      </c>
      <c r="AR2386" cm="1">
        <f t="array" ref="AR2386">IF(OR(COUNTIF(Z2386,$AZ$2:$AZ$19)),0,1)</f>
        <v>0</v>
      </c>
      <c r="AS2386" cm="1">
        <f t="array" ref="AS2386">IF(OR(COUNTIF(AA2386,$AZ$2:$AZ$19)),0,1)</f>
        <v>0</v>
      </c>
      <c r="AT2386" cm="1">
        <f t="array" ref="AT2386">IF(OR(COUNTIF(AB2386,$AZ$2:$AZ$19)),0,1)</f>
        <v>0</v>
      </c>
      <c r="AU2386" cm="1">
        <f t="array" ref="AU2386">IF(OR(COUNTIF(AC2386,$AZ$2:$AZ$19)),0,1)</f>
        <v>0</v>
      </c>
      <c r="AV2386" cm="1">
        <f t="array" ref="AV2386">IF(OR(COUNTIF(AD2386,$AZ$2:$AZ$19)),0,1)</f>
        <v>0</v>
      </c>
      <c r="AX2386">
        <f t="shared" si="42"/>
        <v>0</v>
      </c>
    </row>
    <row r="2387" spans="1:50" x14ac:dyDescent="0.3">
      <c r="A2387" s="92" t="str" cm="1">
        <f t="array" ref="A2387">IF(AX2387&gt;0,'Licensee Info'!$A$2:$A$2,"#N/A")</f>
        <v>#N/A</v>
      </c>
      <c r="B2387" s="88" t="str">
        <f>'Cover Sheet'!$A$3</f>
        <v>[insert AFS Reporting Period]</v>
      </c>
      <c r="C2387" s="88" t="str">
        <f>'Cover Sheet'!$D$3</f>
        <v>[insert all medical and adult-use license record numbers covered by this AFS]</v>
      </c>
      <c r="D2387" s="88" t="str">
        <f>'Cover Sheet'!$A$6</f>
        <v>[insert name of firm]</v>
      </c>
      <c r="E2387" s="88" t="str">
        <f>'Cover Sheet'!$B$6</f>
        <v>[insert CPA name]</v>
      </c>
      <c r="F2387" s="88" t="str">
        <f>'Cover Sheet'!$B$8</f>
        <v>[insert CPA license number]</v>
      </c>
      <c r="G2387" s="88" t="str">
        <f>'Cover Sheet'!$D$6</f>
        <v>[insert direct email address]</v>
      </c>
      <c r="H2387" s="88" t="str">
        <f>'Cover Sheet'!$D$8</f>
        <v>[insert direct phone number]</v>
      </c>
      <c r="I2387" s="88" t="str">
        <f>'Cover Sheet'!$D$10</f>
        <v>[insert firm mailing address]</v>
      </c>
      <c r="J2387" s="88" t="str">
        <f>'Licensee Info'!$E$2</f>
        <v>Report not attested to correctly</v>
      </c>
      <c r="K2387" t="s">
        <v>311</v>
      </c>
      <c r="L2387">
        <v>1</v>
      </c>
      <c r="M2387">
        <v>3</v>
      </c>
      <c r="N2387">
        <v>17</v>
      </c>
      <c r="P2387" t="s">
        <v>320</v>
      </c>
      <c r="Q2387" t="s">
        <v>321</v>
      </c>
      <c r="R2387">
        <v>0</v>
      </c>
      <c r="S2387">
        <v>0</v>
      </c>
      <c r="T2387">
        <v>0</v>
      </c>
      <c r="U2387">
        <v>0</v>
      </c>
      <c r="V2387">
        <v>0</v>
      </c>
      <c r="W2387">
        <v>0</v>
      </c>
      <c r="X2387">
        <v>0</v>
      </c>
      <c r="Y2387">
        <v>0</v>
      </c>
      <c r="Z2387">
        <v>0</v>
      </c>
      <c r="AA2387">
        <v>0</v>
      </c>
      <c r="AB2387">
        <v>0</v>
      </c>
      <c r="AC2387">
        <v>0</v>
      </c>
      <c r="AD2387">
        <v>0</v>
      </c>
      <c r="AJ2387" cm="1">
        <f t="array" ref="AJ2387">IF(OR(COUNTIF(R2387,$AZ$2:$AZ$19)),0,1)</f>
        <v>0</v>
      </c>
      <c r="AK2387" cm="1">
        <f t="array" ref="AK2387">IF(OR(COUNTIF(S2387,$AZ$2:$AZ$19)),0,1)</f>
        <v>0</v>
      </c>
      <c r="AL2387" cm="1">
        <f t="array" ref="AL2387">IF(OR(COUNTIF(T2387,$AZ$2:$AZ$19)),0,1)</f>
        <v>0</v>
      </c>
      <c r="AM2387" cm="1">
        <f t="array" ref="AM2387">IF(OR(COUNTIF(U2387,$AZ$2:$AZ$19)),0,1)</f>
        <v>0</v>
      </c>
      <c r="AN2387" cm="1">
        <f t="array" ref="AN2387">IF(OR(COUNTIF(V2387,$AZ$2:$AZ$19)),0,1)</f>
        <v>0</v>
      </c>
      <c r="AO2387" cm="1">
        <f t="array" ref="AO2387">IF(OR(COUNTIF(W2387,$AZ$2:$AZ$19)),0,1)</f>
        <v>0</v>
      </c>
      <c r="AP2387" cm="1">
        <f t="array" ref="AP2387">IF(OR(COUNTIF(X2387,$AZ$2:$AZ$19)),0,1)</f>
        <v>0</v>
      </c>
      <c r="AQ2387" cm="1">
        <f t="array" ref="AQ2387">IF(OR(COUNTIF(Y2387,$AZ$2:$AZ$19)),0,1)</f>
        <v>0</v>
      </c>
      <c r="AR2387" cm="1">
        <f t="array" ref="AR2387">IF(OR(COUNTIF(Z2387,$AZ$2:$AZ$19)),0,1)</f>
        <v>0</v>
      </c>
      <c r="AS2387" cm="1">
        <f t="array" ref="AS2387">IF(OR(COUNTIF(AA2387,$AZ$2:$AZ$19)),0,1)</f>
        <v>0</v>
      </c>
      <c r="AT2387" cm="1">
        <f t="array" ref="AT2387">IF(OR(COUNTIF(AB2387,$AZ$2:$AZ$19)),0,1)</f>
        <v>0</v>
      </c>
      <c r="AU2387" cm="1">
        <f t="array" ref="AU2387">IF(OR(COUNTIF(AC2387,$AZ$2:$AZ$19)),0,1)</f>
        <v>0</v>
      </c>
      <c r="AV2387" cm="1">
        <f t="array" ref="AV2387">IF(OR(COUNTIF(AD2387,$AZ$2:$AZ$19)),0,1)</f>
        <v>0</v>
      </c>
      <c r="AX2387">
        <f t="shared" si="42"/>
        <v>0</v>
      </c>
    </row>
    <row r="2388" spans="1:50" x14ac:dyDescent="0.3">
      <c r="A2388" s="88" t="str" cm="1">
        <f t="array" ref="A2388">IF(AX2388&gt;0,'Licensee Info'!$A$2:$A$2,"#N/A")</f>
        <v>#N/A</v>
      </c>
      <c r="B2388" s="88" t="str">
        <f>'Cover Sheet'!$A$3</f>
        <v>[insert AFS Reporting Period]</v>
      </c>
      <c r="C2388" s="88" t="str">
        <f>'Cover Sheet'!$D$3</f>
        <v>[insert all medical and adult-use license record numbers covered by this AFS]</v>
      </c>
      <c r="D2388" s="88" t="str">
        <f>'Cover Sheet'!$A$6</f>
        <v>[insert name of firm]</v>
      </c>
      <c r="E2388" s="88" t="str">
        <f>'Cover Sheet'!$B$6</f>
        <v>[insert CPA name]</v>
      </c>
      <c r="F2388" s="88" t="str">
        <f>'Cover Sheet'!$B$8</f>
        <v>[insert CPA license number]</v>
      </c>
      <c r="G2388" s="88" t="str">
        <f>'Cover Sheet'!$D$6</f>
        <v>[insert direct email address]</v>
      </c>
      <c r="H2388" s="88" t="str">
        <f>'Cover Sheet'!$D$8</f>
        <v>[insert direct phone number]</v>
      </c>
      <c r="I2388" s="88" t="str">
        <f>'Cover Sheet'!$D$10</f>
        <v>[insert firm mailing address]</v>
      </c>
      <c r="J2388" s="88" t="str">
        <f>'Licensee Info'!$E$2</f>
        <v>Report not attested to correctly</v>
      </c>
      <c r="K2388" s="91" t="s">
        <v>311</v>
      </c>
      <c r="L2388" s="91">
        <v>1</v>
      </c>
      <c r="M2388" s="91">
        <v>3</v>
      </c>
      <c r="N2388" s="91">
        <v>18</v>
      </c>
      <c r="O2388" s="91"/>
      <c r="P2388" s="91" t="s">
        <v>320</v>
      </c>
      <c r="Q2388" s="91" t="s">
        <v>321</v>
      </c>
      <c r="R2388" s="91">
        <v>0</v>
      </c>
      <c r="S2388" s="91">
        <v>0</v>
      </c>
      <c r="T2388" s="91">
        <v>0</v>
      </c>
      <c r="U2388" s="91">
        <v>0</v>
      </c>
      <c r="V2388" s="91">
        <v>0</v>
      </c>
      <c r="W2388" s="91">
        <v>0</v>
      </c>
      <c r="X2388" s="91">
        <v>0</v>
      </c>
      <c r="Y2388" s="91">
        <v>0</v>
      </c>
      <c r="Z2388" s="91">
        <v>0</v>
      </c>
      <c r="AA2388" s="91">
        <v>0</v>
      </c>
      <c r="AB2388" s="91">
        <v>0</v>
      </c>
      <c r="AC2388" s="91">
        <v>0</v>
      </c>
      <c r="AD2388" s="91">
        <v>0</v>
      </c>
      <c r="AE2388" s="91"/>
      <c r="AF2388" s="91"/>
      <c r="AG2388" s="91"/>
      <c r="AH2388" s="91"/>
      <c r="AJ2388" cm="1">
        <f t="array" ref="AJ2388">IF(OR(COUNTIF(R2388,$AZ$2:$AZ$19)),0,1)</f>
        <v>0</v>
      </c>
      <c r="AK2388" cm="1">
        <f t="array" ref="AK2388">IF(OR(COUNTIF(S2388,$AZ$2:$AZ$19)),0,1)</f>
        <v>0</v>
      </c>
      <c r="AL2388" cm="1">
        <f t="array" ref="AL2388">IF(OR(COUNTIF(T2388,$AZ$2:$AZ$19)),0,1)</f>
        <v>0</v>
      </c>
      <c r="AM2388" cm="1">
        <f t="array" ref="AM2388">IF(OR(COUNTIF(U2388,$AZ$2:$AZ$19)),0,1)</f>
        <v>0</v>
      </c>
      <c r="AN2388" cm="1">
        <f t="array" ref="AN2388">IF(OR(COUNTIF(V2388,$AZ$2:$AZ$19)),0,1)</f>
        <v>0</v>
      </c>
      <c r="AO2388" cm="1">
        <f t="array" ref="AO2388">IF(OR(COUNTIF(W2388,$AZ$2:$AZ$19)),0,1)</f>
        <v>0</v>
      </c>
      <c r="AP2388" cm="1">
        <f t="array" ref="AP2388">IF(OR(COUNTIF(X2388,$AZ$2:$AZ$19)),0,1)</f>
        <v>0</v>
      </c>
      <c r="AQ2388" cm="1">
        <f t="array" ref="AQ2388">IF(OR(COUNTIF(Y2388,$AZ$2:$AZ$19)),0,1)</f>
        <v>0</v>
      </c>
      <c r="AR2388" cm="1">
        <f t="array" ref="AR2388">IF(OR(COUNTIF(Z2388,$AZ$2:$AZ$19)),0,1)</f>
        <v>0</v>
      </c>
      <c r="AS2388" cm="1">
        <f t="array" ref="AS2388">IF(OR(COUNTIF(AA2388,$AZ$2:$AZ$19)),0,1)</f>
        <v>0</v>
      </c>
      <c r="AT2388" cm="1">
        <f t="array" ref="AT2388">IF(OR(COUNTIF(AB2388,$AZ$2:$AZ$19)),0,1)</f>
        <v>0</v>
      </c>
      <c r="AU2388" cm="1">
        <f t="array" ref="AU2388">IF(OR(COUNTIF(AC2388,$AZ$2:$AZ$19)),0,1)</f>
        <v>0</v>
      </c>
      <c r="AV2388" cm="1">
        <f t="array" ref="AV2388">IF(OR(COUNTIF(AD2388,$AZ$2:$AZ$19)),0,1)</f>
        <v>0</v>
      </c>
      <c r="AX2388">
        <f t="shared" si="42"/>
        <v>0</v>
      </c>
    </row>
    <row r="2389" spans="1:50" x14ac:dyDescent="0.3">
      <c r="A2389" s="92" t="str" cm="1">
        <f t="array" ref="A2389">IF(AX2389&gt;0,'Licensee Info'!$A$2:$A$2,"#N/A")</f>
        <v>#N/A</v>
      </c>
      <c r="B2389" s="88" t="str">
        <f>'Cover Sheet'!$A$3</f>
        <v>[insert AFS Reporting Period]</v>
      </c>
      <c r="C2389" s="88" t="str">
        <f>'Cover Sheet'!$D$3</f>
        <v>[insert all medical and adult-use license record numbers covered by this AFS]</v>
      </c>
      <c r="D2389" s="88" t="str">
        <f>'Cover Sheet'!$A$6</f>
        <v>[insert name of firm]</v>
      </c>
      <c r="E2389" s="88" t="str">
        <f>'Cover Sheet'!$B$6</f>
        <v>[insert CPA name]</v>
      </c>
      <c r="F2389" s="88" t="str">
        <f>'Cover Sheet'!$B$8</f>
        <v>[insert CPA license number]</v>
      </c>
      <c r="G2389" s="88" t="str">
        <f>'Cover Sheet'!$D$6</f>
        <v>[insert direct email address]</v>
      </c>
      <c r="H2389" s="88" t="str">
        <f>'Cover Sheet'!$D$8</f>
        <v>[insert direct phone number]</v>
      </c>
      <c r="I2389" s="88" t="str">
        <f>'Cover Sheet'!$D$10</f>
        <v>[insert firm mailing address]</v>
      </c>
      <c r="J2389" s="88" t="str">
        <f>'Licensee Info'!$E$2</f>
        <v>Report not attested to correctly</v>
      </c>
      <c r="K2389" t="s">
        <v>311</v>
      </c>
      <c r="L2389">
        <v>1</v>
      </c>
      <c r="M2389">
        <v>3</v>
      </c>
      <c r="N2389">
        <v>19</v>
      </c>
      <c r="P2389" t="s">
        <v>320</v>
      </c>
      <c r="Q2389" t="s">
        <v>321</v>
      </c>
      <c r="R2389">
        <v>0</v>
      </c>
      <c r="S2389">
        <v>0</v>
      </c>
      <c r="T2389">
        <v>0</v>
      </c>
      <c r="U2389">
        <v>0</v>
      </c>
      <c r="V2389">
        <v>0</v>
      </c>
      <c r="W2389">
        <v>0</v>
      </c>
      <c r="X2389">
        <v>0</v>
      </c>
      <c r="Y2389">
        <v>0</v>
      </c>
      <c r="Z2389">
        <v>0</v>
      </c>
      <c r="AA2389">
        <v>0</v>
      </c>
      <c r="AB2389">
        <v>0</v>
      </c>
      <c r="AC2389">
        <v>0</v>
      </c>
      <c r="AD2389">
        <v>0</v>
      </c>
      <c r="AJ2389" cm="1">
        <f t="array" ref="AJ2389">IF(OR(COUNTIF(R2389,$AZ$2:$AZ$19)),0,1)</f>
        <v>0</v>
      </c>
      <c r="AK2389" cm="1">
        <f t="array" ref="AK2389">IF(OR(COUNTIF(S2389,$AZ$2:$AZ$19)),0,1)</f>
        <v>0</v>
      </c>
      <c r="AL2389" cm="1">
        <f t="array" ref="AL2389">IF(OR(COUNTIF(T2389,$AZ$2:$AZ$19)),0,1)</f>
        <v>0</v>
      </c>
      <c r="AM2389" cm="1">
        <f t="array" ref="AM2389">IF(OR(COUNTIF(U2389,$AZ$2:$AZ$19)),0,1)</f>
        <v>0</v>
      </c>
      <c r="AN2389" cm="1">
        <f t="array" ref="AN2389">IF(OR(COUNTIF(V2389,$AZ$2:$AZ$19)),0,1)</f>
        <v>0</v>
      </c>
      <c r="AO2389" cm="1">
        <f t="array" ref="AO2389">IF(OR(COUNTIF(W2389,$AZ$2:$AZ$19)),0,1)</f>
        <v>0</v>
      </c>
      <c r="AP2389" cm="1">
        <f t="array" ref="AP2389">IF(OR(COUNTIF(X2389,$AZ$2:$AZ$19)),0,1)</f>
        <v>0</v>
      </c>
      <c r="AQ2389" cm="1">
        <f t="array" ref="AQ2389">IF(OR(COUNTIF(Y2389,$AZ$2:$AZ$19)),0,1)</f>
        <v>0</v>
      </c>
      <c r="AR2389" cm="1">
        <f t="array" ref="AR2389">IF(OR(COUNTIF(Z2389,$AZ$2:$AZ$19)),0,1)</f>
        <v>0</v>
      </c>
      <c r="AS2389" cm="1">
        <f t="array" ref="AS2389">IF(OR(COUNTIF(AA2389,$AZ$2:$AZ$19)),0,1)</f>
        <v>0</v>
      </c>
      <c r="AT2389" cm="1">
        <f t="array" ref="AT2389">IF(OR(COUNTIF(AB2389,$AZ$2:$AZ$19)),0,1)</f>
        <v>0</v>
      </c>
      <c r="AU2389" cm="1">
        <f t="array" ref="AU2389">IF(OR(COUNTIF(AC2389,$AZ$2:$AZ$19)),0,1)</f>
        <v>0</v>
      </c>
      <c r="AV2389" cm="1">
        <f t="array" ref="AV2389">IF(OR(COUNTIF(AD2389,$AZ$2:$AZ$19)),0,1)</f>
        <v>0</v>
      </c>
      <c r="AX2389">
        <f t="shared" si="42"/>
        <v>0</v>
      </c>
    </row>
    <row r="2390" spans="1:50" x14ac:dyDescent="0.3">
      <c r="A2390" s="88" t="str" cm="1">
        <f t="array" ref="A2390">IF(AX2390&gt;0,'Licensee Info'!$A$2:$A$2,"#N/A")</f>
        <v>#N/A</v>
      </c>
      <c r="B2390" s="88" t="str">
        <f>'Cover Sheet'!$A$3</f>
        <v>[insert AFS Reporting Period]</v>
      </c>
      <c r="C2390" s="88" t="str">
        <f>'Cover Sheet'!$D$3</f>
        <v>[insert all medical and adult-use license record numbers covered by this AFS]</v>
      </c>
      <c r="D2390" s="88" t="str">
        <f>'Cover Sheet'!$A$6</f>
        <v>[insert name of firm]</v>
      </c>
      <c r="E2390" s="88" t="str">
        <f>'Cover Sheet'!$B$6</f>
        <v>[insert CPA name]</v>
      </c>
      <c r="F2390" s="88" t="str">
        <f>'Cover Sheet'!$B$8</f>
        <v>[insert CPA license number]</v>
      </c>
      <c r="G2390" s="88" t="str">
        <f>'Cover Sheet'!$D$6</f>
        <v>[insert direct email address]</v>
      </c>
      <c r="H2390" s="88" t="str">
        <f>'Cover Sheet'!$D$8</f>
        <v>[insert direct phone number]</v>
      </c>
      <c r="I2390" s="88" t="str">
        <f>'Cover Sheet'!$D$10</f>
        <v>[insert firm mailing address]</v>
      </c>
      <c r="J2390" s="88" t="str">
        <f>'Licensee Info'!$E$2</f>
        <v>Report not attested to correctly</v>
      </c>
      <c r="K2390" s="91" t="s">
        <v>311</v>
      </c>
      <c r="L2390" s="91">
        <v>1</v>
      </c>
      <c r="M2390" s="91">
        <v>3</v>
      </c>
      <c r="N2390" s="91">
        <v>20</v>
      </c>
      <c r="O2390" s="91"/>
      <c r="P2390" s="91" t="s">
        <v>320</v>
      </c>
      <c r="Q2390" s="91" t="s">
        <v>321</v>
      </c>
      <c r="R2390" s="91">
        <v>0</v>
      </c>
      <c r="S2390" s="91">
        <v>0</v>
      </c>
      <c r="T2390" s="91">
        <v>0</v>
      </c>
      <c r="U2390" s="91">
        <v>0</v>
      </c>
      <c r="V2390" s="91">
        <v>0</v>
      </c>
      <c r="W2390" s="91">
        <v>0</v>
      </c>
      <c r="X2390" s="91">
        <v>0</v>
      </c>
      <c r="Y2390" s="91">
        <v>0</v>
      </c>
      <c r="Z2390" s="91">
        <v>0</v>
      </c>
      <c r="AA2390" s="91">
        <v>0</v>
      </c>
      <c r="AB2390" s="91">
        <v>0</v>
      </c>
      <c r="AC2390" s="91">
        <v>0</v>
      </c>
      <c r="AD2390" s="91">
        <v>0</v>
      </c>
      <c r="AE2390" s="91"/>
      <c r="AF2390" s="91"/>
      <c r="AG2390" s="91"/>
      <c r="AH2390" s="91"/>
      <c r="AJ2390" cm="1">
        <f t="array" ref="AJ2390">IF(OR(COUNTIF(R2390,$AZ$2:$AZ$19)),0,1)</f>
        <v>0</v>
      </c>
      <c r="AK2390" cm="1">
        <f t="array" ref="AK2390">IF(OR(COUNTIF(S2390,$AZ$2:$AZ$19)),0,1)</f>
        <v>0</v>
      </c>
      <c r="AL2390" cm="1">
        <f t="array" ref="AL2390">IF(OR(COUNTIF(T2390,$AZ$2:$AZ$19)),0,1)</f>
        <v>0</v>
      </c>
      <c r="AM2390" cm="1">
        <f t="array" ref="AM2390">IF(OR(COUNTIF(U2390,$AZ$2:$AZ$19)),0,1)</f>
        <v>0</v>
      </c>
      <c r="AN2390" cm="1">
        <f t="array" ref="AN2390">IF(OR(COUNTIF(V2390,$AZ$2:$AZ$19)),0,1)</f>
        <v>0</v>
      </c>
      <c r="AO2390" cm="1">
        <f t="array" ref="AO2390">IF(OR(COUNTIF(W2390,$AZ$2:$AZ$19)),0,1)</f>
        <v>0</v>
      </c>
      <c r="AP2390" cm="1">
        <f t="array" ref="AP2390">IF(OR(COUNTIF(X2390,$AZ$2:$AZ$19)),0,1)</f>
        <v>0</v>
      </c>
      <c r="AQ2390" cm="1">
        <f t="array" ref="AQ2390">IF(OR(COUNTIF(Y2390,$AZ$2:$AZ$19)),0,1)</f>
        <v>0</v>
      </c>
      <c r="AR2390" cm="1">
        <f t="array" ref="AR2390">IF(OR(COUNTIF(Z2390,$AZ$2:$AZ$19)),0,1)</f>
        <v>0</v>
      </c>
      <c r="AS2390" cm="1">
        <f t="array" ref="AS2390">IF(OR(COUNTIF(AA2390,$AZ$2:$AZ$19)),0,1)</f>
        <v>0</v>
      </c>
      <c r="AT2390" cm="1">
        <f t="array" ref="AT2390">IF(OR(COUNTIF(AB2390,$AZ$2:$AZ$19)),0,1)</f>
        <v>0</v>
      </c>
      <c r="AU2390" cm="1">
        <f t="array" ref="AU2390">IF(OR(COUNTIF(AC2390,$AZ$2:$AZ$19)),0,1)</f>
        <v>0</v>
      </c>
      <c r="AV2390" cm="1">
        <f t="array" ref="AV2390">IF(OR(COUNTIF(AD2390,$AZ$2:$AZ$19)),0,1)</f>
        <v>0</v>
      </c>
      <c r="AX2390">
        <f t="shared" si="42"/>
        <v>0</v>
      </c>
    </row>
    <row r="2391" spans="1:50" x14ac:dyDescent="0.3">
      <c r="A2391" s="92" t="str" cm="1">
        <f t="array" ref="A2391">IF(AX2391&gt;0,'Licensee Info'!$A$2:$A$2,"#N/A")</f>
        <v>#N/A</v>
      </c>
      <c r="B2391" s="88" t="str">
        <f>'Cover Sheet'!$A$3</f>
        <v>[insert AFS Reporting Period]</v>
      </c>
      <c r="C2391" s="88" t="str">
        <f>'Cover Sheet'!$D$3</f>
        <v>[insert all medical and adult-use license record numbers covered by this AFS]</v>
      </c>
      <c r="D2391" s="88" t="str">
        <f>'Cover Sheet'!$A$6</f>
        <v>[insert name of firm]</v>
      </c>
      <c r="E2391" s="88" t="str">
        <f>'Cover Sheet'!$B$6</f>
        <v>[insert CPA name]</v>
      </c>
      <c r="F2391" s="88" t="str">
        <f>'Cover Sheet'!$B$8</f>
        <v>[insert CPA license number]</v>
      </c>
      <c r="G2391" s="88" t="str">
        <f>'Cover Sheet'!$D$6</f>
        <v>[insert direct email address]</v>
      </c>
      <c r="H2391" s="88" t="str">
        <f>'Cover Sheet'!$D$8</f>
        <v>[insert direct phone number]</v>
      </c>
      <c r="I2391" s="88" t="str">
        <f>'Cover Sheet'!$D$10</f>
        <v>[insert firm mailing address]</v>
      </c>
      <c r="J2391" s="88" t="str">
        <f>'Licensee Info'!$E$2</f>
        <v>Report not attested to correctly</v>
      </c>
      <c r="K2391" t="s">
        <v>311</v>
      </c>
      <c r="L2391">
        <v>1</v>
      </c>
      <c r="M2391">
        <v>3</v>
      </c>
      <c r="N2391">
        <v>21</v>
      </c>
      <c r="P2391" t="s">
        <v>320</v>
      </c>
      <c r="Q2391" t="s">
        <v>321</v>
      </c>
      <c r="R2391" t="str">
        <v>Total</v>
      </c>
      <c r="S2391">
        <v>0</v>
      </c>
      <c r="T2391">
        <v>0</v>
      </c>
      <c r="U2391">
        <v>0</v>
      </c>
      <c r="V2391">
        <v>0</v>
      </c>
      <c r="W2391">
        <v>0</v>
      </c>
      <c r="X2391">
        <v>0</v>
      </c>
      <c r="Y2391">
        <v>0</v>
      </c>
      <c r="Z2391">
        <v>0</v>
      </c>
      <c r="AA2391">
        <v>0</v>
      </c>
      <c r="AB2391">
        <v>0</v>
      </c>
      <c r="AC2391">
        <v>0</v>
      </c>
      <c r="AD2391">
        <v>0</v>
      </c>
      <c r="AJ2391" cm="1">
        <f t="array" ref="AJ2391">IF(OR(COUNTIF(R2391,$AZ$2:$AZ$19)),0,1)</f>
        <v>0</v>
      </c>
      <c r="AK2391" cm="1">
        <f t="array" ref="AK2391">IF(OR(COUNTIF(S2391,$AZ$2:$AZ$19)),0,1)</f>
        <v>0</v>
      </c>
      <c r="AL2391" cm="1">
        <f t="array" ref="AL2391">IF(OR(COUNTIF(T2391,$AZ$2:$AZ$19)),0,1)</f>
        <v>0</v>
      </c>
      <c r="AM2391" cm="1">
        <f t="array" ref="AM2391">IF(OR(COUNTIF(U2391,$AZ$2:$AZ$19)),0,1)</f>
        <v>0</v>
      </c>
      <c r="AN2391" cm="1">
        <f t="array" ref="AN2391">IF(OR(COUNTIF(V2391,$AZ$2:$AZ$19)),0,1)</f>
        <v>0</v>
      </c>
      <c r="AO2391" cm="1">
        <f t="array" ref="AO2391">IF(OR(COUNTIF(W2391,$AZ$2:$AZ$19)),0,1)</f>
        <v>0</v>
      </c>
      <c r="AP2391" cm="1">
        <f t="array" ref="AP2391">IF(OR(COUNTIF(X2391,$AZ$2:$AZ$19)),0,1)</f>
        <v>0</v>
      </c>
      <c r="AQ2391" cm="1">
        <f t="array" ref="AQ2391">IF(OR(COUNTIF(Y2391,$AZ$2:$AZ$19)),0,1)</f>
        <v>0</v>
      </c>
      <c r="AR2391" cm="1">
        <f t="array" ref="AR2391">IF(OR(COUNTIF(Z2391,$AZ$2:$AZ$19)),0,1)</f>
        <v>0</v>
      </c>
      <c r="AS2391" cm="1">
        <f t="array" ref="AS2391">IF(OR(COUNTIF(AA2391,$AZ$2:$AZ$19)),0,1)</f>
        <v>0</v>
      </c>
      <c r="AT2391" cm="1">
        <f t="array" ref="AT2391">IF(OR(COUNTIF(AB2391,$AZ$2:$AZ$19)),0,1)</f>
        <v>0</v>
      </c>
      <c r="AU2391" cm="1">
        <f t="array" ref="AU2391">IF(OR(COUNTIF(AC2391,$AZ$2:$AZ$19)),0,1)</f>
        <v>0</v>
      </c>
      <c r="AV2391" cm="1">
        <f t="array" ref="AV2391">IF(OR(COUNTIF(AD2391,$AZ$2:$AZ$19)),0,1)</f>
        <v>0</v>
      </c>
      <c r="AX2391">
        <f t="shared" si="42"/>
        <v>0</v>
      </c>
    </row>
    <row r="2392" spans="1:50" x14ac:dyDescent="0.3">
      <c r="A2392" s="88" t="str" cm="1">
        <f t="array" ref="A2392">IF(AX2392&gt;0,'Licensee Info'!$A$2:$A$2,"#N/A")</f>
        <v>#N/A</v>
      </c>
      <c r="B2392" s="88" t="str">
        <f>'Cover Sheet'!$A$3</f>
        <v>[insert AFS Reporting Period]</v>
      </c>
      <c r="C2392" s="88" t="str">
        <f>'Cover Sheet'!$D$3</f>
        <v>[insert all medical and adult-use license record numbers covered by this AFS]</v>
      </c>
      <c r="D2392" s="88" t="str">
        <f>'Cover Sheet'!$A$6</f>
        <v>[insert name of firm]</v>
      </c>
      <c r="E2392" s="88" t="str">
        <f>'Cover Sheet'!$B$6</f>
        <v>[insert CPA name]</v>
      </c>
      <c r="F2392" s="88" t="str">
        <f>'Cover Sheet'!$B$8</f>
        <v>[insert CPA license number]</v>
      </c>
      <c r="G2392" s="88" t="str">
        <f>'Cover Sheet'!$D$6</f>
        <v>[insert direct email address]</v>
      </c>
      <c r="H2392" s="88" t="str">
        <f>'Cover Sheet'!$D$8</f>
        <v>[insert direct phone number]</v>
      </c>
      <c r="I2392" s="88" t="str">
        <f>'Cover Sheet'!$D$10</f>
        <v>[insert firm mailing address]</v>
      </c>
      <c r="J2392" s="88" t="str">
        <f>'Licensee Info'!$E$2</f>
        <v>Report not attested to correctly</v>
      </c>
      <c r="K2392" s="91" t="s">
        <v>311</v>
      </c>
      <c r="L2392" s="91">
        <v>1</v>
      </c>
      <c r="M2392" s="91">
        <v>3</v>
      </c>
      <c r="N2392" s="91">
        <v>22</v>
      </c>
      <c r="O2392" s="91"/>
      <c r="P2392" s="91" t="s">
        <v>320</v>
      </c>
      <c r="Q2392" s="91" t="s">
        <v>321</v>
      </c>
      <c r="R2392" s="91">
        <v>0</v>
      </c>
      <c r="S2392" s="91">
        <v>0</v>
      </c>
      <c r="T2392" s="91">
        <v>0</v>
      </c>
      <c r="U2392" s="91">
        <v>0</v>
      </c>
      <c r="V2392" s="91">
        <v>0</v>
      </c>
      <c r="W2392" s="91">
        <v>0</v>
      </c>
      <c r="X2392" s="91">
        <v>0</v>
      </c>
      <c r="Y2392" s="91">
        <v>0</v>
      </c>
      <c r="Z2392" s="91">
        <v>0</v>
      </c>
      <c r="AA2392" s="91">
        <v>0</v>
      </c>
      <c r="AB2392" s="91">
        <v>0</v>
      </c>
      <c r="AC2392" s="91">
        <v>0</v>
      </c>
      <c r="AD2392" s="91">
        <v>0</v>
      </c>
      <c r="AE2392" s="91"/>
      <c r="AF2392" s="91"/>
      <c r="AG2392" s="91"/>
      <c r="AH2392" s="91"/>
      <c r="AJ2392" cm="1">
        <f t="array" ref="AJ2392">IF(OR(COUNTIF(R2392,$AZ$2:$AZ$19)),0,1)</f>
        <v>0</v>
      </c>
      <c r="AK2392" cm="1">
        <f t="array" ref="AK2392">IF(OR(COUNTIF(S2392,$AZ$2:$AZ$19)),0,1)</f>
        <v>0</v>
      </c>
      <c r="AL2392" cm="1">
        <f t="array" ref="AL2392">IF(OR(COUNTIF(T2392,$AZ$2:$AZ$19)),0,1)</f>
        <v>0</v>
      </c>
      <c r="AM2392" cm="1">
        <f t="array" ref="AM2392">IF(OR(COUNTIF(U2392,$AZ$2:$AZ$19)),0,1)</f>
        <v>0</v>
      </c>
      <c r="AN2392" cm="1">
        <f t="array" ref="AN2392">IF(OR(COUNTIF(V2392,$AZ$2:$AZ$19)),0,1)</f>
        <v>0</v>
      </c>
      <c r="AO2392" cm="1">
        <f t="array" ref="AO2392">IF(OR(COUNTIF(W2392,$AZ$2:$AZ$19)),0,1)</f>
        <v>0</v>
      </c>
      <c r="AP2392" cm="1">
        <f t="array" ref="AP2392">IF(OR(COUNTIF(X2392,$AZ$2:$AZ$19)),0,1)</f>
        <v>0</v>
      </c>
      <c r="AQ2392" cm="1">
        <f t="array" ref="AQ2392">IF(OR(COUNTIF(Y2392,$AZ$2:$AZ$19)),0,1)</f>
        <v>0</v>
      </c>
      <c r="AR2392" cm="1">
        <f t="array" ref="AR2392">IF(OR(COUNTIF(Z2392,$AZ$2:$AZ$19)),0,1)</f>
        <v>0</v>
      </c>
      <c r="AS2392" cm="1">
        <f t="array" ref="AS2392">IF(OR(COUNTIF(AA2392,$AZ$2:$AZ$19)),0,1)</f>
        <v>0</v>
      </c>
      <c r="AT2392" cm="1">
        <f t="array" ref="AT2392">IF(OR(COUNTIF(AB2392,$AZ$2:$AZ$19)),0,1)</f>
        <v>0</v>
      </c>
      <c r="AU2392" cm="1">
        <f t="array" ref="AU2392">IF(OR(COUNTIF(AC2392,$AZ$2:$AZ$19)),0,1)</f>
        <v>0</v>
      </c>
      <c r="AV2392" cm="1">
        <f t="array" ref="AV2392">IF(OR(COUNTIF(AD2392,$AZ$2:$AZ$19)),0,1)</f>
        <v>0</v>
      </c>
      <c r="AX2392">
        <f t="shared" si="42"/>
        <v>0</v>
      </c>
    </row>
    <row r="2393" spans="1:50" x14ac:dyDescent="0.3">
      <c r="A2393" s="92" t="str" cm="1">
        <f t="array" ref="A2393">IF(AX2393&gt;0,'Licensee Info'!$A$2:$A$2,"#N/A")</f>
        <v>#N/A</v>
      </c>
      <c r="B2393" s="88" t="str">
        <f>'Cover Sheet'!$A$3</f>
        <v>[insert AFS Reporting Period]</v>
      </c>
      <c r="C2393" s="88" t="str">
        <f>'Cover Sheet'!$D$3</f>
        <v>[insert all medical and adult-use license record numbers covered by this AFS]</v>
      </c>
      <c r="D2393" s="88" t="str">
        <f>'Cover Sheet'!$A$6</f>
        <v>[insert name of firm]</v>
      </c>
      <c r="E2393" s="88" t="str">
        <f>'Cover Sheet'!$B$6</f>
        <v>[insert CPA name]</v>
      </c>
      <c r="F2393" s="88" t="str">
        <f>'Cover Sheet'!$B$8</f>
        <v>[insert CPA license number]</v>
      </c>
      <c r="G2393" s="88" t="str">
        <f>'Cover Sheet'!$D$6</f>
        <v>[insert direct email address]</v>
      </c>
      <c r="H2393" s="88" t="str">
        <f>'Cover Sheet'!$D$8</f>
        <v>[insert direct phone number]</v>
      </c>
      <c r="I2393" s="88" t="str">
        <f>'Cover Sheet'!$D$10</f>
        <v>[insert firm mailing address]</v>
      </c>
      <c r="J2393" s="88" t="str">
        <f>'Licensee Info'!$E$2</f>
        <v>Report not attested to correctly</v>
      </c>
      <c r="K2393" t="s">
        <v>311</v>
      </c>
      <c r="L2393">
        <v>1</v>
      </c>
      <c r="M2393">
        <v>3</v>
      </c>
      <c r="N2393">
        <v>23</v>
      </c>
      <c r="P2393" t="s">
        <v>320</v>
      </c>
      <c r="Q2393" t="s">
        <v>321</v>
      </c>
      <c r="R2393">
        <v>0</v>
      </c>
      <c r="S2393">
        <v>0</v>
      </c>
      <c r="T2393">
        <v>0</v>
      </c>
      <c r="U2393">
        <v>0</v>
      </c>
      <c r="V2393">
        <v>0</v>
      </c>
      <c r="W2393">
        <v>0</v>
      </c>
      <c r="X2393">
        <v>0</v>
      </c>
      <c r="Y2393">
        <v>0</v>
      </c>
      <c r="Z2393">
        <v>0</v>
      </c>
      <c r="AA2393">
        <v>0</v>
      </c>
      <c r="AB2393">
        <v>0</v>
      </c>
      <c r="AC2393">
        <v>0</v>
      </c>
      <c r="AD2393">
        <v>0</v>
      </c>
      <c r="AJ2393" cm="1">
        <f t="array" ref="AJ2393">IF(OR(COUNTIF(R2393,$AZ$2:$AZ$19)),0,1)</f>
        <v>0</v>
      </c>
      <c r="AK2393" cm="1">
        <f t="array" ref="AK2393">IF(OR(COUNTIF(S2393,$AZ$2:$AZ$19)),0,1)</f>
        <v>0</v>
      </c>
      <c r="AL2393" cm="1">
        <f t="array" ref="AL2393">IF(OR(COUNTIF(T2393,$AZ$2:$AZ$19)),0,1)</f>
        <v>0</v>
      </c>
      <c r="AM2393" cm="1">
        <f t="array" ref="AM2393">IF(OR(COUNTIF(U2393,$AZ$2:$AZ$19)),0,1)</f>
        <v>0</v>
      </c>
      <c r="AN2393" cm="1">
        <f t="array" ref="AN2393">IF(OR(COUNTIF(V2393,$AZ$2:$AZ$19)),0,1)</f>
        <v>0</v>
      </c>
      <c r="AO2393" cm="1">
        <f t="array" ref="AO2393">IF(OR(COUNTIF(W2393,$AZ$2:$AZ$19)),0,1)</f>
        <v>0</v>
      </c>
      <c r="AP2393" cm="1">
        <f t="array" ref="AP2393">IF(OR(COUNTIF(X2393,$AZ$2:$AZ$19)),0,1)</f>
        <v>0</v>
      </c>
      <c r="AQ2393" cm="1">
        <f t="array" ref="AQ2393">IF(OR(COUNTIF(Y2393,$AZ$2:$AZ$19)),0,1)</f>
        <v>0</v>
      </c>
      <c r="AR2393" cm="1">
        <f t="array" ref="AR2393">IF(OR(COUNTIF(Z2393,$AZ$2:$AZ$19)),0,1)</f>
        <v>0</v>
      </c>
      <c r="AS2393" cm="1">
        <f t="array" ref="AS2393">IF(OR(COUNTIF(AA2393,$AZ$2:$AZ$19)),0,1)</f>
        <v>0</v>
      </c>
      <c r="AT2393" cm="1">
        <f t="array" ref="AT2393">IF(OR(COUNTIF(AB2393,$AZ$2:$AZ$19)),0,1)</f>
        <v>0</v>
      </c>
      <c r="AU2393" cm="1">
        <f t="array" ref="AU2393">IF(OR(COUNTIF(AC2393,$AZ$2:$AZ$19)),0,1)</f>
        <v>0</v>
      </c>
      <c r="AV2393" cm="1">
        <f t="array" ref="AV2393">IF(OR(COUNTIF(AD2393,$AZ$2:$AZ$19)),0,1)</f>
        <v>0</v>
      </c>
      <c r="AX2393">
        <f t="shared" si="42"/>
        <v>0</v>
      </c>
    </row>
    <row r="2394" spans="1:50" x14ac:dyDescent="0.3">
      <c r="A2394" s="88" t="str" cm="1">
        <f t="array" ref="A2394">IF(AX2394&gt;0,'Licensee Info'!$A$2:$A$2,"#N/A")</f>
        <v>#N/A</v>
      </c>
      <c r="B2394" s="88" t="str">
        <f>'Cover Sheet'!$A$3</f>
        <v>[insert AFS Reporting Period]</v>
      </c>
      <c r="C2394" s="88" t="str">
        <f>'Cover Sheet'!$D$3</f>
        <v>[insert all medical and adult-use license record numbers covered by this AFS]</v>
      </c>
      <c r="D2394" s="88" t="str">
        <f>'Cover Sheet'!$A$6</f>
        <v>[insert name of firm]</v>
      </c>
      <c r="E2394" s="88" t="str">
        <f>'Cover Sheet'!$B$6</f>
        <v>[insert CPA name]</v>
      </c>
      <c r="F2394" s="88" t="str">
        <f>'Cover Sheet'!$B$8</f>
        <v>[insert CPA license number]</v>
      </c>
      <c r="G2394" s="88" t="str">
        <f>'Cover Sheet'!$D$6</f>
        <v>[insert direct email address]</v>
      </c>
      <c r="H2394" s="88" t="str">
        <f>'Cover Sheet'!$D$8</f>
        <v>[insert direct phone number]</v>
      </c>
      <c r="I2394" s="88" t="str">
        <f>'Cover Sheet'!$D$10</f>
        <v>[insert firm mailing address]</v>
      </c>
      <c r="J2394" s="88" t="str">
        <f>'Licensee Info'!$E$2</f>
        <v>Report not attested to correctly</v>
      </c>
      <c r="K2394" s="91" t="s">
        <v>311</v>
      </c>
      <c r="L2394" s="91">
        <v>1</v>
      </c>
      <c r="M2394" s="91">
        <v>3</v>
      </c>
      <c r="N2394" s="91">
        <v>24</v>
      </c>
      <c r="O2394" s="91"/>
      <c r="P2394" s="91" t="s">
        <v>320</v>
      </c>
      <c r="Q2394" s="91" t="s">
        <v>321</v>
      </c>
      <c r="R2394" s="91">
        <v>0</v>
      </c>
      <c r="S2394" s="91">
        <v>0</v>
      </c>
      <c r="T2394" s="91">
        <v>0</v>
      </c>
      <c r="U2394" s="91">
        <v>0</v>
      </c>
      <c r="V2394" s="91">
        <v>0</v>
      </c>
      <c r="W2394" s="91">
        <v>0</v>
      </c>
      <c r="X2394" s="91">
        <v>0</v>
      </c>
      <c r="Y2394" s="91">
        <v>0</v>
      </c>
      <c r="Z2394" s="91">
        <v>0</v>
      </c>
      <c r="AA2394" s="91">
        <v>0</v>
      </c>
      <c r="AB2394" s="91">
        <v>0</v>
      </c>
      <c r="AC2394" s="91">
        <v>0</v>
      </c>
      <c r="AD2394" s="91">
        <v>0</v>
      </c>
      <c r="AE2394" s="91"/>
      <c r="AF2394" s="91"/>
      <c r="AG2394" s="91"/>
      <c r="AH2394" s="91"/>
      <c r="AJ2394" cm="1">
        <f t="array" ref="AJ2394">IF(OR(COUNTIF(R2394,$AZ$2:$AZ$19)),0,1)</f>
        <v>0</v>
      </c>
      <c r="AK2394" cm="1">
        <f t="array" ref="AK2394">IF(OR(COUNTIF(S2394,$AZ$2:$AZ$19)),0,1)</f>
        <v>0</v>
      </c>
      <c r="AL2394" cm="1">
        <f t="array" ref="AL2394">IF(OR(COUNTIF(T2394,$AZ$2:$AZ$19)),0,1)</f>
        <v>0</v>
      </c>
      <c r="AM2394" cm="1">
        <f t="array" ref="AM2394">IF(OR(COUNTIF(U2394,$AZ$2:$AZ$19)),0,1)</f>
        <v>0</v>
      </c>
      <c r="AN2394" cm="1">
        <f t="array" ref="AN2394">IF(OR(COUNTIF(V2394,$AZ$2:$AZ$19)),0,1)</f>
        <v>0</v>
      </c>
      <c r="AO2394" cm="1">
        <f t="array" ref="AO2394">IF(OR(COUNTIF(W2394,$AZ$2:$AZ$19)),0,1)</f>
        <v>0</v>
      </c>
      <c r="AP2394" cm="1">
        <f t="array" ref="AP2394">IF(OR(COUNTIF(X2394,$AZ$2:$AZ$19)),0,1)</f>
        <v>0</v>
      </c>
      <c r="AQ2394" cm="1">
        <f t="array" ref="AQ2394">IF(OR(COUNTIF(Y2394,$AZ$2:$AZ$19)),0,1)</f>
        <v>0</v>
      </c>
      <c r="AR2394" cm="1">
        <f t="array" ref="AR2394">IF(OR(COUNTIF(Z2394,$AZ$2:$AZ$19)),0,1)</f>
        <v>0</v>
      </c>
      <c r="AS2394" cm="1">
        <f t="array" ref="AS2394">IF(OR(COUNTIF(AA2394,$AZ$2:$AZ$19)),0,1)</f>
        <v>0</v>
      </c>
      <c r="AT2394" cm="1">
        <f t="array" ref="AT2394">IF(OR(COUNTIF(AB2394,$AZ$2:$AZ$19)),0,1)</f>
        <v>0</v>
      </c>
      <c r="AU2394" cm="1">
        <f t="array" ref="AU2394">IF(OR(COUNTIF(AC2394,$AZ$2:$AZ$19)),0,1)</f>
        <v>0</v>
      </c>
      <c r="AV2394" cm="1">
        <f t="array" ref="AV2394">IF(OR(COUNTIF(AD2394,$AZ$2:$AZ$19)),0,1)</f>
        <v>0</v>
      </c>
      <c r="AX2394">
        <f t="shared" si="42"/>
        <v>0</v>
      </c>
    </row>
    <row r="2395" spans="1:50" x14ac:dyDescent="0.3">
      <c r="A2395" s="92" t="str" cm="1">
        <f t="array" ref="A2395">IF(AX2395&gt;0,'Licensee Info'!$A$2:$A$2,"#N/A")</f>
        <v>#N/A</v>
      </c>
      <c r="B2395" s="88" t="str">
        <f>'Cover Sheet'!$A$3</f>
        <v>[insert AFS Reporting Period]</v>
      </c>
      <c r="C2395" s="88" t="str">
        <f>'Cover Sheet'!$D$3</f>
        <v>[insert all medical and adult-use license record numbers covered by this AFS]</v>
      </c>
      <c r="D2395" s="88" t="str">
        <f>'Cover Sheet'!$A$6</f>
        <v>[insert name of firm]</v>
      </c>
      <c r="E2395" s="88" t="str">
        <f>'Cover Sheet'!$B$6</f>
        <v>[insert CPA name]</v>
      </c>
      <c r="F2395" s="88" t="str">
        <f>'Cover Sheet'!$B$8</f>
        <v>[insert CPA license number]</v>
      </c>
      <c r="G2395" s="88" t="str">
        <f>'Cover Sheet'!$D$6</f>
        <v>[insert direct email address]</v>
      </c>
      <c r="H2395" s="88" t="str">
        <f>'Cover Sheet'!$D$8</f>
        <v>[insert direct phone number]</v>
      </c>
      <c r="I2395" s="88" t="str">
        <f>'Cover Sheet'!$D$10</f>
        <v>[insert firm mailing address]</v>
      </c>
      <c r="J2395" s="88" t="str">
        <f>'Licensee Info'!$E$2</f>
        <v>Report not attested to correctly</v>
      </c>
      <c r="K2395" t="s">
        <v>311</v>
      </c>
      <c r="L2395">
        <v>1</v>
      </c>
      <c r="M2395">
        <v>3</v>
      </c>
      <c r="N2395">
        <v>25</v>
      </c>
      <c r="P2395" t="s">
        <v>320</v>
      </c>
      <c r="Q2395" t="s">
        <v>321</v>
      </c>
      <c r="R2395">
        <v>0</v>
      </c>
      <c r="S2395">
        <v>0</v>
      </c>
      <c r="T2395">
        <v>0</v>
      </c>
      <c r="U2395">
        <v>0</v>
      </c>
      <c r="V2395">
        <v>0</v>
      </c>
      <c r="W2395">
        <v>0</v>
      </c>
      <c r="X2395">
        <v>0</v>
      </c>
      <c r="Y2395">
        <v>0</v>
      </c>
      <c r="Z2395">
        <v>0</v>
      </c>
      <c r="AA2395">
        <v>0</v>
      </c>
      <c r="AB2395">
        <v>0</v>
      </c>
      <c r="AC2395">
        <v>0</v>
      </c>
      <c r="AD2395">
        <v>0</v>
      </c>
      <c r="AJ2395" cm="1">
        <f t="array" ref="AJ2395">IF(OR(COUNTIF(R2395,$AZ$2:$AZ$19)),0,1)</f>
        <v>0</v>
      </c>
      <c r="AK2395" cm="1">
        <f t="array" ref="AK2395">IF(OR(COUNTIF(S2395,$AZ$2:$AZ$19)),0,1)</f>
        <v>0</v>
      </c>
      <c r="AL2395" cm="1">
        <f t="array" ref="AL2395">IF(OR(COUNTIF(T2395,$AZ$2:$AZ$19)),0,1)</f>
        <v>0</v>
      </c>
      <c r="AM2395" cm="1">
        <f t="array" ref="AM2395">IF(OR(COUNTIF(U2395,$AZ$2:$AZ$19)),0,1)</f>
        <v>0</v>
      </c>
      <c r="AN2395" cm="1">
        <f t="array" ref="AN2395">IF(OR(COUNTIF(V2395,$AZ$2:$AZ$19)),0,1)</f>
        <v>0</v>
      </c>
      <c r="AO2395" cm="1">
        <f t="array" ref="AO2395">IF(OR(COUNTIF(W2395,$AZ$2:$AZ$19)),0,1)</f>
        <v>0</v>
      </c>
      <c r="AP2395" cm="1">
        <f t="array" ref="AP2395">IF(OR(COUNTIF(X2395,$AZ$2:$AZ$19)),0,1)</f>
        <v>0</v>
      </c>
      <c r="AQ2395" cm="1">
        <f t="array" ref="AQ2395">IF(OR(COUNTIF(Y2395,$AZ$2:$AZ$19)),0,1)</f>
        <v>0</v>
      </c>
      <c r="AR2395" cm="1">
        <f t="array" ref="AR2395">IF(OR(COUNTIF(Z2395,$AZ$2:$AZ$19)),0,1)</f>
        <v>0</v>
      </c>
      <c r="AS2395" cm="1">
        <f t="array" ref="AS2395">IF(OR(COUNTIF(AA2395,$AZ$2:$AZ$19)),0,1)</f>
        <v>0</v>
      </c>
      <c r="AT2395" cm="1">
        <f t="array" ref="AT2395">IF(OR(COUNTIF(AB2395,$AZ$2:$AZ$19)),0,1)</f>
        <v>0</v>
      </c>
      <c r="AU2395" cm="1">
        <f t="array" ref="AU2395">IF(OR(COUNTIF(AC2395,$AZ$2:$AZ$19)),0,1)</f>
        <v>0</v>
      </c>
      <c r="AV2395" cm="1">
        <f t="array" ref="AV2395">IF(OR(COUNTIF(AD2395,$AZ$2:$AZ$19)),0,1)</f>
        <v>0</v>
      </c>
      <c r="AX2395">
        <f t="shared" si="42"/>
        <v>0</v>
      </c>
    </row>
    <row r="2396" spans="1:50" x14ac:dyDescent="0.3">
      <c r="A2396" s="88" t="str" cm="1">
        <f t="array" ref="A2396">IF(AX2396&gt;0,'Licensee Info'!$A$2:$A$2,"#N/A")</f>
        <v>#N/A</v>
      </c>
      <c r="B2396" s="88" t="str">
        <f>'Cover Sheet'!$A$3</f>
        <v>[insert AFS Reporting Period]</v>
      </c>
      <c r="C2396" s="88" t="str">
        <f>'Cover Sheet'!$D$3</f>
        <v>[insert all medical and adult-use license record numbers covered by this AFS]</v>
      </c>
      <c r="D2396" s="88" t="str">
        <f>'Cover Sheet'!$A$6</f>
        <v>[insert name of firm]</v>
      </c>
      <c r="E2396" s="88" t="str">
        <f>'Cover Sheet'!$B$6</f>
        <v>[insert CPA name]</v>
      </c>
      <c r="F2396" s="88" t="str">
        <f>'Cover Sheet'!$B$8</f>
        <v>[insert CPA license number]</v>
      </c>
      <c r="G2396" s="88" t="str">
        <f>'Cover Sheet'!$D$6</f>
        <v>[insert direct email address]</v>
      </c>
      <c r="H2396" s="88" t="str">
        <f>'Cover Sheet'!$D$8</f>
        <v>[insert direct phone number]</v>
      </c>
      <c r="I2396" s="88" t="str">
        <f>'Cover Sheet'!$D$10</f>
        <v>[insert firm mailing address]</v>
      </c>
      <c r="J2396" s="88" t="str">
        <f>'Licensee Info'!$E$2</f>
        <v>Report not attested to correctly</v>
      </c>
      <c r="K2396" s="91" t="s">
        <v>311</v>
      </c>
      <c r="L2396" s="91">
        <v>1</v>
      </c>
      <c r="M2396" s="91">
        <v>3</v>
      </c>
      <c r="N2396" s="91">
        <v>26</v>
      </c>
      <c r="O2396" s="91"/>
      <c r="P2396" s="91" t="s">
        <v>320</v>
      </c>
      <c r="Q2396" s="91" t="s">
        <v>321</v>
      </c>
      <c r="R2396" s="91">
        <v>0</v>
      </c>
      <c r="S2396" s="91">
        <v>0</v>
      </c>
      <c r="T2396" s="91">
        <v>0</v>
      </c>
      <c r="U2396" s="91">
        <v>0</v>
      </c>
      <c r="V2396" s="91">
        <v>0</v>
      </c>
      <c r="W2396" s="91">
        <v>0</v>
      </c>
      <c r="X2396" s="91">
        <v>0</v>
      </c>
      <c r="Y2396" s="91">
        <v>0</v>
      </c>
      <c r="Z2396" s="91">
        <v>0</v>
      </c>
      <c r="AA2396" s="91">
        <v>0</v>
      </c>
      <c r="AB2396" s="91">
        <v>0</v>
      </c>
      <c r="AC2396" s="91">
        <v>0</v>
      </c>
      <c r="AD2396" s="91">
        <v>0</v>
      </c>
      <c r="AE2396" s="91"/>
      <c r="AF2396" s="91"/>
      <c r="AG2396" s="91"/>
      <c r="AH2396" s="91"/>
      <c r="AJ2396" cm="1">
        <f t="array" ref="AJ2396">IF(OR(COUNTIF(R2396,$AZ$2:$AZ$19)),0,1)</f>
        <v>0</v>
      </c>
      <c r="AK2396" cm="1">
        <f t="array" ref="AK2396">IF(OR(COUNTIF(S2396,$AZ$2:$AZ$19)),0,1)</f>
        <v>0</v>
      </c>
      <c r="AL2396" cm="1">
        <f t="array" ref="AL2396">IF(OR(COUNTIF(T2396,$AZ$2:$AZ$19)),0,1)</f>
        <v>0</v>
      </c>
      <c r="AM2396" cm="1">
        <f t="array" ref="AM2396">IF(OR(COUNTIF(U2396,$AZ$2:$AZ$19)),0,1)</f>
        <v>0</v>
      </c>
      <c r="AN2396" cm="1">
        <f t="array" ref="AN2396">IF(OR(COUNTIF(V2396,$AZ$2:$AZ$19)),0,1)</f>
        <v>0</v>
      </c>
      <c r="AO2396" cm="1">
        <f t="array" ref="AO2396">IF(OR(COUNTIF(W2396,$AZ$2:$AZ$19)),0,1)</f>
        <v>0</v>
      </c>
      <c r="AP2396" cm="1">
        <f t="array" ref="AP2396">IF(OR(COUNTIF(X2396,$AZ$2:$AZ$19)),0,1)</f>
        <v>0</v>
      </c>
      <c r="AQ2396" cm="1">
        <f t="array" ref="AQ2396">IF(OR(COUNTIF(Y2396,$AZ$2:$AZ$19)),0,1)</f>
        <v>0</v>
      </c>
      <c r="AR2396" cm="1">
        <f t="array" ref="AR2396">IF(OR(COUNTIF(Z2396,$AZ$2:$AZ$19)),0,1)</f>
        <v>0</v>
      </c>
      <c r="AS2396" cm="1">
        <f t="array" ref="AS2396">IF(OR(COUNTIF(AA2396,$AZ$2:$AZ$19)),0,1)</f>
        <v>0</v>
      </c>
      <c r="AT2396" cm="1">
        <f t="array" ref="AT2396">IF(OR(COUNTIF(AB2396,$AZ$2:$AZ$19)),0,1)</f>
        <v>0</v>
      </c>
      <c r="AU2396" cm="1">
        <f t="array" ref="AU2396">IF(OR(COUNTIF(AC2396,$AZ$2:$AZ$19)),0,1)</f>
        <v>0</v>
      </c>
      <c r="AV2396" cm="1">
        <f t="array" ref="AV2396">IF(OR(COUNTIF(AD2396,$AZ$2:$AZ$19)),0,1)</f>
        <v>0</v>
      </c>
      <c r="AX2396">
        <f t="shared" si="42"/>
        <v>0</v>
      </c>
    </row>
    <row r="2397" spans="1:50" x14ac:dyDescent="0.3">
      <c r="A2397" s="92" t="str" cm="1">
        <f t="array" ref="A2397">IF(AX2397&gt;0,'Licensee Info'!$A$2:$A$2,"#N/A")</f>
        <v>#N/A</v>
      </c>
      <c r="B2397" s="88" t="str">
        <f>'Cover Sheet'!$A$3</f>
        <v>[insert AFS Reporting Period]</v>
      </c>
      <c r="C2397" s="88" t="str">
        <f>'Cover Sheet'!$D$3</f>
        <v>[insert all medical and adult-use license record numbers covered by this AFS]</v>
      </c>
      <c r="D2397" s="88" t="str">
        <f>'Cover Sheet'!$A$6</f>
        <v>[insert name of firm]</v>
      </c>
      <c r="E2397" s="88" t="str">
        <f>'Cover Sheet'!$B$6</f>
        <v>[insert CPA name]</v>
      </c>
      <c r="F2397" s="88" t="str">
        <f>'Cover Sheet'!$B$8</f>
        <v>[insert CPA license number]</v>
      </c>
      <c r="G2397" s="88" t="str">
        <f>'Cover Sheet'!$D$6</f>
        <v>[insert direct email address]</v>
      </c>
      <c r="H2397" s="88" t="str">
        <f>'Cover Sheet'!$D$8</f>
        <v>[insert direct phone number]</v>
      </c>
      <c r="I2397" s="88" t="str">
        <f>'Cover Sheet'!$D$10</f>
        <v>[insert firm mailing address]</v>
      </c>
      <c r="J2397" s="88" t="str">
        <f>'Licensee Info'!$E$2</f>
        <v>Report not attested to correctly</v>
      </c>
      <c r="K2397" t="s">
        <v>311</v>
      </c>
      <c r="L2397">
        <v>1</v>
      </c>
      <c r="M2397">
        <v>3</v>
      </c>
      <c r="N2397">
        <v>27</v>
      </c>
      <c r="P2397" t="s">
        <v>320</v>
      </c>
      <c r="Q2397" t="s">
        <v>321</v>
      </c>
      <c r="R2397">
        <v>0</v>
      </c>
      <c r="S2397">
        <v>0</v>
      </c>
      <c r="T2397">
        <v>0</v>
      </c>
      <c r="U2397">
        <v>0</v>
      </c>
      <c r="V2397">
        <v>0</v>
      </c>
      <c r="W2397">
        <v>0</v>
      </c>
      <c r="X2397">
        <v>0</v>
      </c>
      <c r="Y2397">
        <v>0</v>
      </c>
      <c r="Z2397">
        <v>0</v>
      </c>
      <c r="AA2397">
        <v>0</v>
      </c>
      <c r="AB2397">
        <v>0</v>
      </c>
      <c r="AC2397">
        <v>0</v>
      </c>
      <c r="AD2397">
        <v>0</v>
      </c>
      <c r="AJ2397" cm="1">
        <f t="array" ref="AJ2397">IF(OR(COUNTIF(R2397,$AZ$2:$AZ$19)),0,1)</f>
        <v>0</v>
      </c>
      <c r="AK2397" cm="1">
        <f t="array" ref="AK2397">IF(OR(COUNTIF(S2397,$AZ$2:$AZ$19)),0,1)</f>
        <v>0</v>
      </c>
      <c r="AL2397" cm="1">
        <f t="array" ref="AL2397">IF(OR(COUNTIF(T2397,$AZ$2:$AZ$19)),0,1)</f>
        <v>0</v>
      </c>
      <c r="AM2397" cm="1">
        <f t="array" ref="AM2397">IF(OR(COUNTIF(U2397,$AZ$2:$AZ$19)),0,1)</f>
        <v>0</v>
      </c>
      <c r="AN2397" cm="1">
        <f t="array" ref="AN2397">IF(OR(COUNTIF(V2397,$AZ$2:$AZ$19)),0,1)</f>
        <v>0</v>
      </c>
      <c r="AO2397" cm="1">
        <f t="array" ref="AO2397">IF(OR(COUNTIF(W2397,$AZ$2:$AZ$19)),0,1)</f>
        <v>0</v>
      </c>
      <c r="AP2397" cm="1">
        <f t="array" ref="AP2397">IF(OR(COUNTIF(X2397,$AZ$2:$AZ$19)),0,1)</f>
        <v>0</v>
      </c>
      <c r="AQ2397" cm="1">
        <f t="array" ref="AQ2397">IF(OR(COUNTIF(Y2397,$AZ$2:$AZ$19)),0,1)</f>
        <v>0</v>
      </c>
      <c r="AR2397" cm="1">
        <f t="array" ref="AR2397">IF(OR(COUNTIF(Z2397,$AZ$2:$AZ$19)),0,1)</f>
        <v>0</v>
      </c>
      <c r="AS2397" cm="1">
        <f t="array" ref="AS2397">IF(OR(COUNTIF(AA2397,$AZ$2:$AZ$19)),0,1)</f>
        <v>0</v>
      </c>
      <c r="AT2397" cm="1">
        <f t="array" ref="AT2397">IF(OR(COUNTIF(AB2397,$AZ$2:$AZ$19)),0,1)</f>
        <v>0</v>
      </c>
      <c r="AU2397" cm="1">
        <f t="array" ref="AU2397">IF(OR(COUNTIF(AC2397,$AZ$2:$AZ$19)),0,1)</f>
        <v>0</v>
      </c>
      <c r="AV2397" cm="1">
        <f t="array" ref="AV2397">IF(OR(COUNTIF(AD2397,$AZ$2:$AZ$19)),0,1)</f>
        <v>0</v>
      </c>
      <c r="AX2397">
        <f t="shared" si="42"/>
        <v>0</v>
      </c>
    </row>
    <row r="2398" spans="1:50" x14ac:dyDescent="0.3">
      <c r="A2398" s="88" t="str" cm="1">
        <f t="array" ref="A2398">IF(AX2398&gt;0,'Licensee Info'!$A$2:$A$2,"#N/A")</f>
        <v>#N/A</v>
      </c>
      <c r="B2398" s="88" t="str">
        <f>'Cover Sheet'!$A$3</f>
        <v>[insert AFS Reporting Period]</v>
      </c>
      <c r="C2398" s="88" t="str">
        <f>'Cover Sheet'!$D$3</f>
        <v>[insert all medical and adult-use license record numbers covered by this AFS]</v>
      </c>
      <c r="D2398" s="88" t="str">
        <f>'Cover Sheet'!$A$6</f>
        <v>[insert name of firm]</v>
      </c>
      <c r="E2398" s="88" t="str">
        <f>'Cover Sheet'!$B$6</f>
        <v>[insert CPA name]</v>
      </c>
      <c r="F2398" s="88" t="str">
        <f>'Cover Sheet'!$B$8</f>
        <v>[insert CPA license number]</v>
      </c>
      <c r="G2398" s="88" t="str">
        <f>'Cover Sheet'!$D$6</f>
        <v>[insert direct email address]</v>
      </c>
      <c r="H2398" s="88" t="str">
        <f>'Cover Sheet'!$D$8</f>
        <v>[insert direct phone number]</v>
      </c>
      <c r="I2398" s="88" t="str">
        <f>'Cover Sheet'!$D$10</f>
        <v>[insert firm mailing address]</v>
      </c>
      <c r="J2398" s="88" t="str">
        <f>'Licensee Info'!$E$2</f>
        <v>Report not attested to correctly</v>
      </c>
      <c r="K2398" s="91" t="s">
        <v>311</v>
      </c>
      <c r="L2398" s="91">
        <v>1</v>
      </c>
      <c r="M2398" s="91">
        <v>3</v>
      </c>
      <c r="N2398" s="91">
        <v>28</v>
      </c>
      <c r="O2398" s="91"/>
      <c r="P2398" s="91" t="s">
        <v>320</v>
      </c>
      <c r="Q2398" s="91" t="s">
        <v>321</v>
      </c>
      <c r="R2398" s="91">
        <v>0</v>
      </c>
      <c r="S2398" s="91">
        <v>0</v>
      </c>
      <c r="T2398" s="91">
        <v>0</v>
      </c>
      <c r="U2398" s="91">
        <v>0</v>
      </c>
      <c r="V2398" s="91">
        <v>0</v>
      </c>
      <c r="W2398" s="91">
        <v>0</v>
      </c>
      <c r="X2398" s="91">
        <v>0</v>
      </c>
      <c r="Y2398" s="91">
        <v>0</v>
      </c>
      <c r="Z2398" s="91">
        <v>0</v>
      </c>
      <c r="AA2398" s="91">
        <v>0</v>
      </c>
      <c r="AB2398" s="91">
        <v>0</v>
      </c>
      <c r="AC2398" s="91">
        <v>0</v>
      </c>
      <c r="AD2398" s="91">
        <v>0</v>
      </c>
      <c r="AE2398" s="91"/>
      <c r="AF2398" s="91"/>
      <c r="AG2398" s="91"/>
      <c r="AH2398" s="91"/>
      <c r="AJ2398" cm="1">
        <f t="array" ref="AJ2398">IF(OR(COUNTIF(R2398,$AZ$2:$AZ$19)),0,1)</f>
        <v>0</v>
      </c>
      <c r="AK2398" cm="1">
        <f t="array" ref="AK2398">IF(OR(COUNTIF(S2398,$AZ$2:$AZ$19)),0,1)</f>
        <v>0</v>
      </c>
      <c r="AL2398" cm="1">
        <f t="array" ref="AL2398">IF(OR(COUNTIF(T2398,$AZ$2:$AZ$19)),0,1)</f>
        <v>0</v>
      </c>
      <c r="AM2398" cm="1">
        <f t="array" ref="AM2398">IF(OR(COUNTIF(U2398,$AZ$2:$AZ$19)),0,1)</f>
        <v>0</v>
      </c>
      <c r="AN2398" cm="1">
        <f t="array" ref="AN2398">IF(OR(COUNTIF(V2398,$AZ$2:$AZ$19)),0,1)</f>
        <v>0</v>
      </c>
      <c r="AO2398" cm="1">
        <f t="array" ref="AO2398">IF(OR(COUNTIF(W2398,$AZ$2:$AZ$19)),0,1)</f>
        <v>0</v>
      </c>
      <c r="AP2398" cm="1">
        <f t="array" ref="AP2398">IF(OR(COUNTIF(X2398,$AZ$2:$AZ$19)),0,1)</f>
        <v>0</v>
      </c>
      <c r="AQ2398" cm="1">
        <f t="array" ref="AQ2398">IF(OR(COUNTIF(Y2398,$AZ$2:$AZ$19)),0,1)</f>
        <v>0</v>
      </c>
      <c r="AR2398" cm="1">
        <f t="array" ref="AR2398">IF(OR(COUNTIF(Z2398,$AZ$2:$AZ$19)),0,1)</f>
        <v>0</v>
      </c>
      <c r="AS2398" cm="1">
        <f t="array" ref="AS2398">IF(OR(COUNTIF(AA2398,$AZ$2:$AZ$19)),0,1)</f>
        <v>0</v>
      </c>
      <c r="AT2398" cm="1">
        <f t="array" ref="AT2398">IF(OR(COUNTIF(AB2398,$AZ$2:$AZ$19)),0,1)</f>
        <v>0</v>
      </c>
      <c r="AU2398" cm="1">
        <f t="array" ref="AU2398">IF(OR(COUNTIF(AC2398,$AZ$2:$AZ$19)),0,1)</f>
        <v>0</v>
      </c>
      <c r="AV2398" cm="1">
        <f t="array" ref="AV2398">IF(OR(COUNTIF(AD2398,$AZ$2:$AZ$19)),0,1)</f>
        <v>0</v>
      </c>
      <c r="AX2398">
        <f t="shared" si="42"/>
        <v>0</v>
      </c>
    </row>
    <row r="2399" spans="1:50" x14ac:dyDescent="0.3">
      <c r="A2399" s="92" t="str" cm="1">
        <f t="array" ref="A2399">IF(AX2399&gt;0,'Licensee Info'!$A$2:$A$2,"#N/A")</f>
        <v>#N/A</v>
      </c>
      <c r="B2399" s="88" t="str">
        <f>'Cover Sheet'!$A$3</f>
        <v>[insert AFS Reporting Period]</v>
      </c>
      <c r="C2399" s="88" t="str">
        <f>'Cover Sheet'!$D$3</f>
        <v>[insert all medical and adult-use license record numbers covered by this AFS]</v>
      </c>
      <c r="D2399" s="88" t="str">
        <f>'Cover Sheet'!$A$6</f>
        <v>[insert name of firm]</v>
      </c>
      <c r="E2399" s="88" t="str">
        <f>'Cover Sheet'!$B$6</f>
        <v>[insert CPA name]</v>
      </c>
      <c r="F2399" s="88" t="str">
        <f>'Cover Sheet'!$B$8</f>
        <v>[insert CPA license number]</v>
      </c>
      <c r="G2399" s="88" t="str">
        <f>'Cover Sheet'!$D$6</f>
        <v>[insert direct email address]</v>
      </c>
      <c r="H2399" s="88" t="str">
        <f>'Cover Sheet'!$D$8</f>
        <v>[insert direct phone number]</v>
      </c>
      <c r="I2399" s="88" t="str">
        <f>'Cover Sheet'!$D$10</f>
        <v>[insert firm mailing address]</v>
      </c>
      <c r="J2399" s="88" t="str">
        <f>'Licensee Info'!$E$2</f>
        <v>Report not attested to correctly</v>
      </c>
      <c r="K2399" t="s">
        <v>311</v>
      </c>
      <c r="L2399">
        <v>1</v>
      </c>
      <c r="M2399">
        <v>3</v>
      </c>
      <c r="N2399">
        <v>29</v>
      </c>
      <c r="P2399" t="s">
        <v>320</v>
      </c>
      <c r="Q2399" t="s">
        <v>321</v>
      </c>
      <c r="R2399">
        <v>0</v>
      </c>
      <c r="S2399">
        <v>0</v>
      </c>
      <c r="T2399">
        <v>0</v>
      </c>
      <c r="U2399">
        <v>0</v>
      </c>
      <c r="V2399">
        <v>0</v>
      </c>
      <c r="W2399">
        <v>0</v>
      </c>
      <c r="X2399">
        <v>0</v>
      </c>
      <c r="Y2399">
        <v>0</v>
      </c>
      <c r="Z2399">
        <v>0</v>
      </c>
      <c r="AA2399">
        <v>0</v>
      </c>
      <c r="AB2399">
        <v>0</v>
      </c>
      <c r="AC2399">
        <v>0</v>
      </c>
      <c r="AD2399">
        <v>0</v>
      </c>
      <c r="AJ2399" cm="1">
        <f t="array" ref="AJ2399">IF(OR(COUNTIF(R2399,$AZ$2:$AZ$19)),0,1)</f>
        <v>0</v>
      </c>
      <c r="AK2399" cm="1">
        <f t="array" ref="AK2399">IF(OR(COUNTIF(S2399,$AZ$2:$AZ$19)),0,1)</f>
        <v>0</v>
      </c>
      <c r="AL2399" cm="1">
        <f t="array" ref="AL2399">IF(OR(COUNTIF(T2399,$AZ$2:$AZ$19)),0,1)</f>
        <v>0</v>
      </c>
      <c r="AM2399" cm="1">
        <f t="array" ref="AM2399">IF(OR(COUNTIF(U2399,$AZ$2:$AZ$19)),0,1)</f>
        <v>0</v>
      </c>
      <c r="AN2399" cm="1">
        <f t="array" ref="AN2399">IF(OR(COUNTIF(V2399,$AZ$2:$AZ$19)),0,1)</f>
        <v>0</v>
      </c>
      <c r="AO2399" cm="1">
        <f t="array" ref="AO2399">IF(OR(COUNTIF(W2399,$AZ$2:$AZ$19)),0,1)</f>
        <v>0</v>
      </c>
      <c r="AP2399" cm="1">
        <f t="array" ref="AP2399">IF(OR(COUNTIF(X2399,$AZ$2:$AZ$19)),0,1)</f>
        <v>0</v>
      </c>
      <c r="AQ2399" cm="1">
        <f t="array" ref="AQ2399">IF(OR(COUNTIF(Y2399,$AZ$2:$AZ$19)),0,1)</f>
        <v>0</v>
      </c>
      <c r="AR2399" cm="1">
        <f t="array" ref="AR2399">IF(OR(COUNTIF(Z2399,$AZ$2:$AZ$19)),0,1)</f>
        <v>0</v>
      </c>
      <c r="AS2399" cm="1">
        <f t="array" ref="AS2399">IF(OR(COUNTIF(AA2399,$AZ$2:$AZ$19)),0,1)</f>
        <v>0</v>
      </c>
      <c r="AT2399" cm="1">
        <f t="array" ref="AT2399">IF(OR(COUNTIF(AB2399,$AZ$2:$AZ$19)),0,1)</f>
        <v>0</v>
      </c>
      <c r="AU2399" cm="1">
        <f t="array" ref="AU2399">IF(OR(COUNTIF(AC2399,$AZ$2:$AZ$19)),0,1)</f>
        <v>0</v>
      </c>
      <c r="AV2399" cm="1">
        <f t="array" ref="AV2399">IF(OR(COUNTIF(AD2399,$AZ$2:$AZ$19)),0,1)</f>
        <v>0</v>
      </c>
      <c r="AX2399">
        <f t="shared" si="42"/>
        <v>0</v>
      </c>
    </row>
    <row r="2400" spans="1:50" x14ac:dyDescent="0.3">
      <c r="A2400" s="88" t="str" cm="1">
        <f t="array" ref="A2400">IF(AX2400&gt;0,'Licensee Info'!$A$2:$A$2,"#N/A")</f>
        <v>#N/A</v>
      </c>
      <c r="B2400" s="88" t="str">
        <f>'Cover Sheet'!$A$3</f>
        <v>[insert AFS Reporting Period]</v>
      </c>
      <c r="C2400" s="88" t="str">
        <f>'Cover Sheet'!$D$3</f>
        <v>[insert all medical and adult-use license record numbers covered by this AFS]</v>
      </c>
      <c r="D2400" s="88" t="str">
        <f>'Cover Sheet'!$A$6</f>
        <v>[insert name of firm]</v>
      </c>
      <c r="E2400" s="88" t="str">
        <f>'Cover Sheet'!$B$6</f>
        <v>[insert CPA name]</v>
      </c>
      <c r="F2400" s="88" t="str">
        <f>'Cover Sheet'!$B$8</f>
        <v>[insert CPA license number]</v>
      </c>
      <c r="G2400" s="88" t="str">
        <f>'Cover Sheet'!$D$6</f>
        <v>[insert direct email address]</v>
      </c>
      <c r="H2400" s="88" t="str">
        <f>'Cover Sheet'!$D$8</f>
        <v>[insert direct phone number]</v>
      </c>
      <c r="I2400" s="88" t="str">
        <f>'Cover Sheet'!$D$10</f>
        <v>[insert firm mailing address]</v>
      </c>
      <c r="J2400" s="88" t="str">
        <f>'Licensee Info'!$E$2</f>
        <v>Report not attested to correctly</v>
      </c>
      <c r="K2400" s="91" t="s">
        <v>311</v>
      </c>
      <c r="L2400" s="91">
        <v>1</v>
      </c>
      <c r="M2400" s="91">
        <v>3</v>
      </c>
      <c r="N2400" s="91">
        <v>30</v>
      </c>
      <c r="O2400" s="91"/>
      <c r="P2400" s="91" t="s">
        <v>320</v>
      </c>
      <c r="Q2400" s="91" t="s">
        <v>321</v>
      </c>
      <c r="R2400" s="91">
        <v>0</v>
      </c>
      <c r="S2400" s="91">
        <v>0</v>
      </c>
      <c r="T2400" s="91">
        <v>0</v>
      </c>
      <c r="U2400" s="91">
        <v>0</v>
      </c>
      <c r="V2400" s="91">
        <v>0</v>
      </c>
      <c r="W2400" s="91">
        <v>0</v>
      </c>
      <c r="X2400" s="91">
        <v>0</v>
      </c>
      <c r="Y2400" s="91">
        <v>0</v>
      </c>
      <c r="Z2400" s="91">
        <v>0</v>
      </c>
      <c r="AA2400" s="91">
        <v>0</v>
      </c>
      <c r="AB2400" s="91">
        <v>0</v>
      </c>
      <c r="AC2400" s="91">
        <v>0</v>
      </c>
      <c r="AD2400" s="91">
        <v>0</v>
      </c>
      <c r="AE2400" s="91"/>
      <c r="AF2400" s="91"/>
      <c r="AG2400" s="91"/>
      <c r="AH2400" s="91"/>
      <c r="AJ2400" cm="1">
        <f t="array" ref="AJ2400">IF(OR(COUNTIF(R2400,$AZ$2:$AZ$19)),0,1)</f>
        <v>0</v>
      </c>
      <c r="AK2400" cm="1">
        <f t="array" ref="AK2400">IF(OR(COUNTIF(S2400,$AZ$2:$AZ$19)),0,1)</f>
        <v>0</v>
      </c>
      <c r="AL2400" cm="1">
        <f t="array" ref="AL2400">IF(OR(COUNTIF(T2400,$AZ$2:$AZ$19)),0,1)</f>
        <v>0</v>
      </c>
      <c r="AM2400" cm="1">
        <f t="array" ref="AM2400">IF(OR(COUNTIF(U2400,$AZ$2:$AZ$19)),0,1)</f>
        <v>0</v>
      </c>
      <c r="AN2400" cm="1">
        <f t="array" ref="AN2400">IF(OR(COUNTIF(V2400,$AZ$2:$AZ$19)),0,1)</f>
        <v>0</v>
      </c>
      <c r="AO2400" cm="1">
        <f t="array" ref="AO2400">IF(OR(COUNTIF(W2400,$AZ$2:$AZ$19)),0,1)</f>
        <v>0</v>
      </c>
      <c r="AP2400" cm="1">
        <f t="array" ref="AP2400">IF(OR(COUNTIF(X2400,$AZ$2:$AZ$19)),0,1)</f>
        <v>0</v>
      </c>
      <c r="AQ2400" cm="1">
        <f t="array" ref="AQ2400">IF(OR(COUNTIF(Y2400,$AZ$2:$AZ$19)),0,1)</f>
        <v>0</v>
      </c>
      <c r="AR2400" cm="1">
        <f t="array" ref="AR2400">IF(OR(COUNTIF(Z2400,$AZ$2:$AZ$19)),0,1)</f>
        <v>0</v>
      </c>
      <c r="AS2400" cm="1">
        <f t="array" ref="AS2400">IF(OR(COUNTIF(AA2400,$AZ$2:$AZ$19)),0,1)</f>
        <v>0</v>
      </c>
      <c r="AT2400" cm="1">
        <f t="array" ref="AT2400">IF(OR(COUNTIF(AB2400,$AZ$2:$AZ$19)),0,1)</f>
        <v>0</v>
      </c>
      <c r="AU2400" cm="1">
        <f t="array" ref="AU2400">IF(OR(COUNTIF(AC2400,$AZ$2:$AZ$19)),0,1)</f>
        <v>0</v>
      </c>
      <c r="AV2400" cm="1">
        <f t="array" ref="AV2400">IF(OR(COUNTIF(AD2400,$AZ$2:$AZ$19)),0,1)</f>
        <v>0</v>
      </c>
      <c r="AX2400">
        <f t="shared" si="42"/>
        <v>0</v>
      </c>
    </row>
    <row r="2401" spans="1:50" x14ac:dyDescent="0.3">
      <c r="A2401" s="92" t="str" cm="1">
        <f t="array" ref="A2401">IF(AX2401&gt;0,'Licensee Info'!$A$2:$A$2,"#N/A")</f>
        <v>#N/A</v>
      </c>
      <c r="B2401" s="88" t="str">
        <f>'Cover Sheet'!$A$3</f>
        <v>[insert AFS Reporting Period]</v>
      </c>
      <c r="C2401" s="88" t="str">
        <f>'Cover Sheet'!$D$3</f>
        <v>[insert all medical and adult-use license record numbers covered by this AFS]</v>
      </c>
      <c r="D2401" s="88" t="str">
        <f>'Cover Sheet'!$A$6</f>
        <v>[insert name of firm]</v>
      </c>
      <c r="E2401" s="88" t="str">
        <f>'Cover Sheet'!$B$6</f>
        <v>[insert CPA name]</v>
      </c>
      <c r="F2401" s="88" t="str">
        <f>'Cover Sheet'!$B$8</f>
        <v>[insert CPA license number]</v>
      </c>
      <c r="G2401" s="88" t="str">
        <f>'Cover Sheet'!$D$6</f>
        <v>[insert direct email address]</v>
      </c>
      <c r="H2401" s="88" t="str">
        <f>'Cover Sheet'!$D$8</f>
        <v>[insert direct phone number]</v>
      </c>
      <c r="I2401" s="88" t="str">
        <f>'Cover Sheet'!$D$10</f>
        <v>[insert firm mailing address]</v>
      </c>
      <c r="J2401" s="88" t="str">
        <f>'Licensee Info'!$E$2</f>
        <v>Report not attested to correctly</v>
      </c>
      <c r="K2401" t="s">
        <v>311</v>
      </c>
      <c r="L2401">
        <v>1</v>
      </c>
      <c r="M2401">
        <v>3</v>
      </c>
      <c r="N2401">
        <v>1</v>
      </c>
      <c r="P2401" t="s">
        <v>320</v>
      </c>
      <c r="Q2401" t="s">
        <v>322</v>
      </c>
      <c r="R2401" cm="1">
        <f t="array" ref="R2401:W2411">'D1 - Ownership '!$A$127:$F$137</f>
        <v>0</v>
      </c>
      <c r="S2401">
        <v>0</v>
      </c>
      <c r="T2401">
        <v>0</v>
      </c>
      <c r="U2401">
        <v>0</v>
      </c>
      <c r="V2401">
        <v>0</v>
      </c>
      <c r="W2401">
        <v>0</v>
      </c>
      <c r="X2401">
        <v>0</v>
      </c>
      <c r="Y2401">
        <v>0</v>
      </c>
      <c r="Z2401">
        <v>0</v>
      </c>
      <c r="AA2401">
        <v>0</v>
      </c>
      <c r="AB2401">
        <v>0</v>
      </c>
      <c r="AC2401">
        <v>0</v>
      </c>
      <c r="AD2401">
        <v>0</v>
      </c>
      <c r="AJ2401" cm="1">
        <f t="array" ref="AJ2401">IF(OR(COUNTIF(R2401,$AZ$2:$AZ$19)),0,1)</f>
        <v>0</v>
      </c>
      <c r="AK2401" cm="1">
        <f t="array" ref="AK2401">IF(OR(COUNTIF(S2401,$AZ$2:$AZ$19)),0,1)</f>
        <v>0</v>
      </c>
      <c r="AL2401" cm="1">
        <f t="array" ref="AL2401">IF(OR(COUNTIF(T2401,$AZ$2:$AZ$19)),0,1)</f>
        <v>0</v>
      </c>
      <c r="AM2401" cm="1">
        <f t="array" ref="AM2401">IF(OR(COUNTIF(U2401,$AZ$2:$AZ$19)),0,1)</f>
        <v>0</v>
      </c>
      <c r="AN2401" cm="1">
        <f t="array" ref="AN2401">IF(OR(COUNTIF(V2401,$AZ$2:$AZ$19)),0,1)</f>
        <v>0</v>
      </c>
      <c r="AO2401" cm="1">
        <f t="array" ref="AO2401">IF(OR(COUNTIF(W2401,$AZ$2:$AZ$19)),0,1)</f>
        <v>0</v>
      </c>
      <c r="AP2401" cm="1">
        <f t="array" ref="AP2401">IF(OR(COUNTIF(X2401,$AZ$2:$AZ$19)),0,1)</f>
        <v>0</v>
      </c>
      <c r="AQ2401" cm="1">
        <f t="array" ref="AQ2401">IF(OR(COUNTIF(Y2401,$AZ$2:$AZ$19)),0,1)</f>
        <v>0</v>
      </c>
      <c r="AR2401" cm="1">
        <f t="array" ref="AR2401">IF(OR(COUNTIF(Z2401,$AZ$2:$AZ$19)),0,1)</f>
        <v>0</v>
      </c>
      <c r="AS2401" cm="1">
        <f t="array" ref="AS2401">IF(OR(COUNTIF(AA2401,$AZ$2:$AZ$19)),0,1)</f>
        <v>0</v>
      </c>
      <c r="AT2401" cm="1">
        <f t="array" ref="AT2401">IF(OR(COUNTIF(AB2401,$AZ$2:$AZ$19)),0,1)</f>
        <v>0</v>
      </c>
      <c r="AU2401" cm="1">
        <f t="array" ref="AU2401">IF(OR(COUNTIF(AC2401,$AZ$2:$AZ$19)),0,1)</f>
        <v>0</v>
      </c>
      <c r="AV2401" cm="1">
        <f t="array" ref="AV2401">IF(OR(COUNTIF(AD2401,$AZ$2:$AZ$19)),0,1)</f>
        <v>0</v>
      </c>
      <c r="AX2401">
        <f t="shared" si="42"/>
        <v>0</v>
      </c>
    </row>
    <row r="2402" spans="1:50" x14ac:dyDescent="0.3">
      <c r="A2402" s="88" t="str" cm="1">
        <f t="array" ref="A2402">IF(AX2402&gt;0,'Licensee Info'!$A$2:$A$2,"#N/A")</f>
        <v>#N/A</v>
      </c>
      <c r="B2402" s="88" t="str">
        <f>'Cover Sheet'!$A$3</f>
        <v>[insert AFS Reporting Period]</v>
      </c>
      <c r="C2402" s="88" t="str">
        <f>'Cover Sheet'!$D$3</f>
        <v>[insert all medical and adult-use license record numbers covered by this AFS]</v>
      </c>
      <c r="D2402" s="88" t="str">
        <f>'Cover Sheet'!$A$6</f>
        <v>[insert name of firm]</v>
      </c>
      <c r="E2402" s="88" t="str">
        <f>'Cover Sheet'!$B$6</f>
        <v>[insert CPA name]</v>
      </c>
      <c r="F2402" s="88" t="str">
        <f>'Cover Sheet'!$B$8</f>
        <v>[insert CPA license number]</v>
      </c>
      <c r="G2402" s="88" t="str">
        <f>'Cover Sheet'!$D$6</f>
        <v>[insert direct email address]</v>
      </c>
      <c r="H2402" s="88" t="str">
        <f>'Cover Sheet'!$D$8</f>
        <v>[insert direct phone number]</v>
      </c>
      <c r="I2402" s="88" t="str">
        <f>'Cover Sheet'!$D$10</f>
        <v>[insert firm mailing address]</v>
      </c>
      <c r="J2402" s="88" t="str">
        <f>'Licensee Info'!$E$2</f>
        <v>Report not attested to correctly</v>
      </c>
      <c r="K2402" s="91" t="s">
        <v>311</v>
      </c>
      <c r="L2402" s="91">
        <v>1</v>
      </c>
      <c r="M2402" s="91">
        <v>3</v>
      </c>
      <c r="N2402" s="91">
        <v>2</v>
      </c>
      <c r="O2402" s="91"/>
      <c r="P2402" s="91" t="s">
        <v>320</v>
      </c>
      <c r="Q2402" s="91" t="s">
        <v>322</v>
      </c>
      <c r="R2402" s="91">
        <v>0</v>
      </c>
      <c r="S2402" s="91">
        <v>0</v>
      </c>
      <c r="T2402" s="91">
        <v>0</v>
      </c>
      <c r="U2402" s="91">
        <v>0</v>
      </c>
      <c r="V2402" s="91">
        <v>0</v>
      </c>
      <c r="W2402" s="91">
        <v>0</v>
      </c>
      <c r="X2402" s="91">
        <v>0</v>
      </c>
      <c r="Y2402" s="91">
        <v>0</v>
      </c>
      <c r="Z2402" s="91">
        <v>0</v>
      </c>
      <c r="AA2402" s="91">
        <v>0</v>
      </c>
      <c r="AB2402" s="91">
        <v>0</v>
      </c>
      <c r="AC2402" s="91">
        <v>0</v>
      </c>
      <c r="AD2402" s="91">
        <v>0</v>
      </c>
      <c r="AE2402" s="91"/>
      <c r="AF2402" s="91"/>
      <c r="AG2402" s="91"/>
      <c r="AH2402" s="91"/>
      <c r="AJ2402" cm="1">
        <f t="array" ref="AJ2402">IF(OR(COUNTIF(R2402,$AZ$2:$AZ$19)),0,1)</f>
        <v>0</v>
      </c>
      <c r="AK2402" cm="1">
        <f t="array" ref="AK2402">IF(OR(COUNTIF(S2402,$AZ$2:$AZ$19)),0,1)</f>
        <v>0</v>
      </c>
      <c r="AL2402" cm="1">
        <f t="array" ref="AL2402">IF(OR(COUNTIF(T2402,$AZ$2:$AZ$19)),0,1)</f>
        <v>0</v>
      </c>
      <c r="AM2402" cm="1">
        <f t="array" ref="AM2402">IF(OR(COUNTIF(U2402,$AZ$2:$AZ$19)),0,1)</f>
        <v>0</v>
      </c>
      <c r="AN2402" cm="1">
        <f t="array" ref="AN2402">IF(OR(COUNTIF(V2402,$AZ$2:$AZ$19)),0,1)</f>
        <v>0</v>
      </c>
      <c r="AO2402" cm="1">
        <f t="array" ref="AO2402">IF(OR(COUNTIF(W2402,$AZ$2:$AZ$19)),0,1)</f>
        <v>0</v>
      </c>
      <c r="AP2402" cm="1">
        <f t="array" ref="AP2402">IF(OR(COUNTIF(X2402,$AZ$2:$AZ$19)),0,1)</f>
        <v>0</v>
      </c>
      <c r="AQ2402" cm="1">
        <f t="array" ref="AQ2402">IF(OR(COUNTIF(Y2402,$AZ$2:$AZ$19)),0,1)</f>
        <v>0</v>
      </c>
      <c r="AR2402" cm="1">
        <f t="array" ref="AR2402">IF(OR(COUNTIF(Z2402,$AZ$2:$AZ$19)),0,1)</f>
        <v>0</v>
      </c>
      <c r="AS2402" cm="1">
        <f t="array" ref="AS2402">IF(OR(COUNTIF(AA2402,$AZ$2:$AZ$19)),0,1)</f>
        <v>0</v>
      </c>
      <c r="AT2402" cm="1">
        <f t="array" ref="AT2402">IF(OR(COUNTIF(AB2402,$AZ$2:$AZ$19)),0,1)</f>
        <v>0</v>
      </c>
      <c r="AU2402" cm="1">
        <f t="array" ref="AU2402">IF(OR(COUNTIF(AC2402,$AZ$2:$AZ$19)),0,1)</f>
        <v>0</v>
      </c>
      <c r="AV2402" cm="1">
        <f t="array" ref="AV2402">IF(OR(COUNTIF(AD2402,$AZ$2:$AZ$19)),0,1)</f>
        <v>0</v>
      </c>
      <c r="AX2402">
        <f t="shared" si="42"/>
        <v>0</v>
      </c>
    </row>
    <row r="2403" spans="1:50" x14ac:dyDescent="0.3">
      <c r="A2403" s="92" t="str" cm="1">
        <f t="array" ref="A2403">IF(AX2403&gt;0,'Licensee Info'!$A$2:$A$2,"#N/A")</f>
        <v>#N/A</v>
      </c>
      <c r="B2403" s="88" t="str">
        <f>'Cover Sheet'!$A$3</f>
        <v>[insert AFS Reporting Period]</v>
      </c>
      <c r="C2403" s="88" t="str">
        <f>'Cover Sheet'!$D$3</f>
        <v>[insert all medical and adult-use license record numbers covered by this AFS]</v>
      </c>
      <c r="D2403" s="88" t="str">
        <f>'Cover Sheet'!$A$6</f>
        <v>[insert name of firm]</v>
      </c>
      <c r="E2403" s="88" t="str">
        <f>'Cover Sheet'!$B$6</f>
        <v>[insert CPA name]</v>
      </c>
      <c r="F2403" s="88" t="str">
        <f>'Cover Sheet'!$B$8</f>
        <v>[insert CPA license number]</v>
      </c>
      <c r="G2403" s="88" t="str">
        <f>'Cover Sheet'!$D$6</f>
        <v>[insert direct email address]</v>
      </c>
      <c r="H2403" s="88" t="str">
        <f>'Cover Sheet'!$D$8</f>
        <v>[insert direct phone number]</v>
      </c>
      <c r="I2403" s="88" t="str">
        <f>'Cover Sheet'!$D$10</f>
        <v>[insert firm mailing address]</v>
      </c>
      <c r="J2403" s="88" t="str">
        <f>'Licensee Info'!$E$2</f>
        <v>Report not attested to correctly</v>
      </c>
      <c r="K2403" t="s">
        <v>311</v>
      </c>
      <c r="L2403">
        <v>1</v>
      </c>
      <c r="M2403">
        <v>3</v>
      </c>
      <c r="N2403">
        <v>3</v>
      </c>
      <c r="P2403" t="s">
        <v>320</v>
      </c>
      <c r="Q2403" t="s">
        <v>322</v>
      </c>
      <c r="R2403">
        <v>0</v>
      </c>
      <c r="S2403">
        <v>0</v>
      </c>
      <c r="T2403">
        <v>0</v>
      </c>
      <c r="U2403">
        <v>0</v>
      </c>
      <c r="V2403">
        <v>0</v>
      </c>
      <c r="W2403">
        <v>0</v>
      </c>
      <c r="X2403">
        <v>0</v>
      </c>
      <c r="Y2403">
        <v>0</v>
      </c>
      <c r="Z2403">
        <v>0</v>
      </c>
      <c r="AA2403">
        <v>0</v>
      </c>
      <c r="AB2403">
        <v>0</v>
      </c>
      <c r="AC2403">
        <v>0</v>
      </c>
      <c r="AD2403">
        <v>0</v>
      </c>
      <c r="AJ2403" cm="1">
        <f t="array" ref="AJ2403">IF(OR(COUNTIF(R2403,$AZ$2:$AZ$19)),0,1)</f>
        <v>0</v>
      </c>
      <c r="AK2403" cm="1">
        <f t="array" ref="AK2403">IF(OR(COUNTIF(S2403,$AZ$2:$AZ$19)),0,1)</f>
        <v>0</v>
      </c>
      <c r="AL2403" cm="1">
        <f t="array" ref="AL2403">IF(OR(COUNTIF(T2403,$AZ$2:$AZ$19)),0,1)</f>
        <v>0</v>
      </c>
      <c r="AM2403" cm="1">
        <f t="array" ref="AM2403">IF(OR(COUNTIF(U2403,$AZ$2:$AZ$19)),0,1)</f>
        <v>0</v>
      </c>
      <c r="AN2403" cm="1">
        <f t="array" ref="AN2403">IF(OR(COUNTIF(V2403,$AZ$2:$AZ$19)),0,1)</f>
        <v>0</v>
      </c>
      <c r="AO2403" cm="1">
        <f t="array" ref="AO2403">IF(OR(COUNTIF(W2403,$AZ$2:$AZ$19)),0,1)</f>
        <v>0</v>
      </c>
      <c r="AP2403" cm="1">
        <f t="array" ref="AP2403">IF(OR(COUNTIF(X2403,$AZ$2:$AZ$19)),0,1)</f>
        <v>0</v>
      </c>
      <c r="AQ2403" cm="1">
        <f t="array" ref="AQ2403">IF(OR(COUNTIF(Y2403,$AZ$2:$AZ$19)),0,1)</f>
        <v>0</v>
      </c>
      <c r="AR2403" cm="1">
        <f t="array" ref="AR2403">IF(OR(COUNTIF(Z2403,$AZ$2:$AZ$19)),0,1)</f>
        <v>0</v>
      </c>
      <c r="AS2403" cm="1">
        <f t="array" ref="AS2403">IF(OR(COUNTIF(AA2403,$AZ$2:$AZ$19)),0,1)</f>
        <v>0</v>
      </c>
      <c r="AT2403" cm="1">
        <f t="array" ref="AT2403">IF(OR(COUNTIF(AB2403,$AZ$2:$AZ$19)),0,1)</f>
        <v>0</v>
      </c>
      <c r="AU2403" cm="1">
        <f t="array" ref="AU2403">IF(OR(COUNTIF(AC2403,$AZ$2:$AZ$19)),0,1)</f>
        <v>0</v>
      </c>
      <c r="AV2403" cm="1">
        <f t="array" ref="AV2403">IF(OR(COUNTIF(AD2403,$AZ$2:$AZ$19)),0,1)</f>
        <v>0</v>
      </c>
      <c r="AX2403">
        <f t="shared" si="42"/>
        <v>0</v>
      </c>
    </row>
    <row r="2404" spans="1:50" x14ac:dyDescent="0.3">
      <c r="A2404" s="88" t="str" cm="1">
        <f t="array" ref="A2404">IF(AX2404&gt;0,'Licensee Info'!$A$2:$A$2,"#N/A")</f>
        <v>#N/A</v>
      </c>
      <c r="B2404" s="88" t="str">
        <f>'Cover Sheet'!$A$3</f>
        <v>[insert AFS Reporting Period]</v>
      </c>
      <c r="C2404" s="88" t="str">
        <f>'Cover Sheet'!$D$3</f>
        <v>[insert all medical and adult-use license record numbers covered by this AFS]</v>
      </c>
      <c r="D2404" s="88" t="str">
        <f>'Cover Sheet'!$A$6</f>
        <v>[insert name of firm]</v>
      </c>
      <c r="E2404" s="88" t="str">
        <f>'Cover Sheet'!$B$6</f>
        <v>[insert CPA name]</v>
      </c>
      <c r="F2404" s="88" t="str">
        <f>'Cover Sheet'!$B$8</f>
        <v>[insert CPA license number]</v>
      </c>
      <c r="G2404" s="88" t="str">
        <f>'Cover Sheet'!$D$6</f>
        <v>[insert direct email address]</v>
      </c>
      <c r="H2404" s="88" t="str">
        <f>'Cover Sheet'!$D$8</f>
        <v>[insert direct phone number]</v>
      </c>
      <c r="I2404" s="88" t="str">
        <f>'Cover Sheet'!$D$10</f>
        <v>[insert firm mailing address]</v>
      </c>
      <c r="J2404" s="88" t="str">
        <f>'Licensee Info'!$E$2</f>
        <v>Report not attested to correctly</v>
      </c>
      <c r="K2404" s="91" t="s">
        <v>311</v>
      </c>
      <c r="L2404" s="91">
        <v>1</v>
      </c>
      <c r="M2404" s="91">
        <v>3</v>
      </c>
      <c r="N2404" s="91">
        <v>4</v>
      </c>
      <c r="O2404" s="91"/>
      <c r="P2404" s="91" t="s">
        <v>320</v>
      </c>
      <c r="Q2404" s="91" t="s">
        <v>322</v>
      </c>
      <c r="R2404" s="91">
        <v>0</v>
      </c>
      <c r="S2404" s="91">
        <v>0</v>
      </c>
      <c r="T2404" s="91">
        <v>0</v>
      </c>
      <c r="U2404" s="91">
        <v>0</v>
      </c>
      <c r="V2404" s="91">
        <v>0</v>
      </c>
      <c r="W2404" s="91">
        <v>0</v>
      </c>
      <c r="X2404" s="91">
        <v>0</v>
      </c>
      <c r="Y2404" s="91">
        <v>0</v>
      </c>
      <c r="Z2404" s="91">
        <v>0</v>
      </c>
      <c r="AA2404" s="91">
        <v>0</v>
      </c>
      <c r="AB2404" s="91">
        <v>0</v>
      </c>
      <c r="AC2404" s="91">
        <v>0</v>
      </c>
      <c r="AD2404" s="91">
        <v>0</v>
      </c>
      <c r="AE2404" s="91"/>
      <c r="AF2404" s="91"/>
      <c r="AG2404" s="91"/>
      <c r="AH2404" s="91"/>
      <c r="AJ2404" cm="1">
        <f t="array" ref="AJ2404">IF(OR(COUNTIF(R2404,$AZ$2:$AZ$19)),0,1)</f>
        <v>0</v>
      </c>
      <c r="AK2404" cm="1">
        <f t="array" ref="AK2404">IF(OR(COUNTIF(S2404,$AZ$2:$AZ$19)),0,1)</f>
        <v>0</v>
      </c>
      <c r="AL2404" cm="1">
        <f t="array" ref="AL2404">IF(OR(COUNTIF(T2404,$AZ$2:$AZ$19)),0,1)</f>
        <v>0</v>
      </c>
      <c r="AM2404" cm="1">
        <f t="array" ref="AM2404">IF(OR(COUNTIF(U2404,$AZ$2:$AZ$19)),0,1)</f>
        <v>0</v>
      </c>
      <c r="AN2404" cm="1">
        <f t="array" ref="AN2404">IF(OR(COUNTIF(V2404,$AZ$2:$AZ$19)),0,1)</f>
        <v>0</v>
      </c>
      <c r="AO2404" cm="1">
        <f t="array" ref="AO2404">IF(OR(COUNTIF(W2404,$AZ$2:$AZ$19)),0,1)</f>
        <v>0</v>
      </c>
      <c r="AP2404" cm="1">
        <f t="array" ref="AP2404">IF(OR(COUNTIF(X2404,$AZ$2:$AZ$19)),0,1)</f>
        <v>0</v>
      </c>
      <c r="AQ2404" cm="1">
        <f t="array" ref="AQ2404">IF(OR(COUNTIF(Y2404,$AZ$2:$AZ$19)),0,1)</f>
        <v>0</v>
      </c>
      <c r="AR2404" cm="1">
        <f t="array" ref="AR2404">IF(OR(COUNTIF(Z2404,$AZ$2:$AZ$19)),0,1)</f>
        <v>0</v>
      </c>
      <c r="AS2404" cm="1">
        <f t="array" ref="AS2404">IF(OR(COUNTIF(AA2404,$AZ$2:$AZ$19)),0,1)</f>
        <v>0</v>
      </c>
      <c r="AT2404" cm="1">
        <f t="array" ref="AT2404">IF(OR(COUNTIF(AB2404,$AZ$2:$AZ$19)),0,1)</f>
        <v>0</v>
      </c>
      <c r="AU2404" cm="1">
        <f t="array" ref="AU2404">IF(OR(COUNTIF(AC2404,$AZ$2:$AZ$19)),0,1)</f>
        <v>0</v>
      </c>
      <c r="AV2404" cm="1">
        <f t="array" ref="AV2404">IF(OR(COUNTIF(AD2404,$AZ$2:$AZ$19)),0,1)</f>
        <v>0</v>
      </c>
      <c r="AX2404">
        <f t="shared" si="42"/>
        <v>0</v>
      </c>
    </row>
    <row r="2405" spans="1:50" x14ac:dyDescent="0.3">
      <c r="A2405" s="92" t="str" cm="1">
        <f t="array" ref="A2405">IF(AX2405&gt;0,'Licensee Info'!$A$2:$A$2,"#N/A")</f>
        <v>#N/A</v>
      </c>
      <c r="B2405" s="88" t="str">
        <f>'Cover Sheet'!$A$3</f>
        <v>[insert AFS Reporting Period]</v>
      </c>
      <c r="C2405" s="88" t="str">
        <f>'Cover Sheet'!$D$3</f>
        <v>[insert all medical and adult-use license record numbers covered by this AFS]</v>
      </c>
      <c r="D2405" s="88" t="str">
        <f>'Cover Sheet'!$A$6</f>
        <v>[insert name of firm]</v>
      </c>
      <c r="E2405" s="88" t="str">
        <f>'Cover Sheet'!$B$6</f>
        <v>[insert CPA name]</v>
      </c>
      <c r="F2405" s="88" t="str">
        <f>'Cover Sheet'!$B$8</f>
        <v>[insert CPA license number]</v>
      </c>
      <c r="G2405" s="88" t="str">
        <f>'Cover Sheet'!$D$6</f>
        <v>[insert direct email address]</v>
      </c>
      <c r="H2405" s="88" t="str">
        <f>'Cover Sheet'!$D$8</f>
        <v>[insert direct phone number]</v>
      </c>
      <c r="I2405" s="88" t="str">
        <f>'Cover Sheet'!$D$10</f>
        <v>[insert firm mailing address]</v>
      </c>
      <c r="J2405" s="88" t="str">
        <f>'Licensee Info'!$E$2</f>
        <v>Report not attested to correctly</v>
      </c>
      <c r="K2405" t="s">
        <v>311</v>
      </c>
      <c r="L2405">
        <v>1</v>
      </c>
      <c r="M2405">
        <v>3</v>
      </c>
      <c r="N2405">
        <v>5</v>
      </c>
      <c r="P2405" t="s">
        <v>320</v>
      </c>
      <c r="Q2405" t="s">
        <v>322</v>
      </c>
      <c r="R2405">
        <v>0</v>
      </c>
      <c r="S2405">
        <v>0</v>
      </c>
      <c r="T2405">
        <v>0</v>
      </c>
      <c r="U2405">
        <v>0</v>
      </c>
      <c r="V2405">
        <v>0</v>
      </c>
      <c r="W2405">
        <v>0</v>
      </c>
      <c r="X2405">
        <v>0</v>
      </c>
      <c r="Y2405">
        <v>0</v>
      </c>
      <c r="Z2405">
        <v>0</v>
      </c>
      <c r="AA2405">
        <v>0</v>
      </c>
      <c r="AB2405">
        <v>0</v>
      </c>
      <c r="AC2405">
        <v>0</v>
      </c>
      <c r="AD2405">
        <v>0</v>
      </c>
      <c r="AJ2405" cm="1">
        <f t="array" ref="AJ2405">IF(OR(COUNTIF(R2405,$AZ$2:$AZ$19)),0,1)</f>
        <v>0</v>
      </c>
      <c r="AK2405" cm="1">
        <f t="array" ref="AK2405">IF(OR(COUNTIF(S2405,$AZ$2:$AZ$19)),0,1)</f>
        <v>0</v>
      </c>
      <c r="AL2405" cm="1">
        <f t="array" ref="AL2405">IF(OR(COUNTIF(T2405,$AZ$2:$AZ$19)),0,1)</f>
        <v>0</v>
      </c>
      <c r="AM2405" cm="1">
        <f t="array" ref="AM2405">IF(OR(COUNTIF(U2405,$AZ$2:$AZ$19)),0,1)</f>
        <v>0</v>
      </c>
      <c r="AN2405" cm="1">
        <f t="array" ref="AN2405">IF(OR(COUNTIF(V2405,$AZ$2:$AZ$19)),0,1)</f>
        <v>0</v>
      </c>
      <c r="AO2405" cm="1">
        <f t="array" ref="AO2405">IF(OR(COUNTIF(W2405,$AZ$2:$AZ$19)),0,1)</f>
        <v>0</v>
      </c>
      <c r="AP2405" cm="1">
        <f t="array" ref="AP2405">IF(OR(COUNTIF(X2405,$AZ$2:$AZ$19)),0,1)</f>
        <v>0</v>
      </c>
      <c r="AQ2405" cm="1">
        <f t="array" ref="AQ2405">IF(OR(COUNTIF(Y2405,$AZ$2:$AZ$19)),0,1)</f>
        <v>0</v>
      </c>
      <c r="AR2405" cm="1">
        <f t="array" ref="AR2405">IF(OR(COUNTIF(Z2405,$AZ$2:$AZ$19)),0,1)</f>
        <v>0</v>
      </c>
      <c r="AS2405" cm="1">
        <f t="array" ref="AS2405">IF(OR(COUNTIF(AA2405,$AZ$2:$AZ$19)),0,1)</f>
        <v>0</v>
      </c>
      <c r="AT2405" cm="1">
        <f t="array" ref="AT2405">IF(OR(COUNTIF(AB2405,$AZ$2:$AZ$19)),0,1)</f>
        <v>0</v>
      </c>
      <c r="AU2405" cm="1">
        <f t="array" ref="AU2405">IF(OR(COUNTIF(AC2405,$AZ$2:$AZ$19)),0,1)</f>
        <v>0</v>
      </c>
      <c r="AV2405" cm="1">
        <f t="array" ref="AV2405">IF(OR(COUNTIF(AD2405,$AZ$2:$AZ$19)),0,1)</f>
        <v>0</v>
      </c>
      <c r="AX2405">
        <f t="shared" si="42"/>
        <v>0</v>
      </c>
    </row>
    <row r="2406" spans="1:50" x14ac:dyDescent="0.3">
      <c r="A2406" s="88" t="str" cm="1">
        <f t="array" ref="A2406">IF(AX2406&gt;0,'Licensee Info'!$A$2:$A$2,"#N/A")</f>
        <v>#N/A</v>
      </c>
      <c r="B2406" s="88" t="str">
        <f>'Cover Sheet'!$A$3</f>
        <v>[insert AFS Reporting Period]</v>
      </c>
      <c r="C2406" s="88" t="str">
        <f>'Cover Sheet'!$D$3</f>
        <v>[insert all medical and adult-use license record numbers covered by this AFS]</v>
      </c>
      <c r="D2406" s="88" t="str">
        <f>'Cover Sheet'!$A$6</f>
        <v>[insert name of firm]</v>
      </c>
      <c r="E2406" s="88" t="str">
        <f>'Cover Sheet'!$B$6</f>
        <v>[insert CPA name]</v>
      </c>
      <c r="F2406" s="88" t="str">
        <f>'Cover Sheet'!$B$8</f>
        <v>[insert CPA license number]</v>
      </c>
      <c r="G2406" s="88" t="str">
        <f>'Cover Sheet'!$D$6</f>
        <v>[insert direct email address]</v>
      </c>
      <c r="H2406" s="88" t="str">
        <f>'Cover Sheet'!$D$8</f>
        <v>[insert direct phone number]</v>
      </c>
      <c r="I2406" s="88" t="str">
        <f>'Cover Sheet'!$D$10</f>
        <v>[insert firm mailing address]</v>
      </c>
      <c r="J2406" s="88" t="str">
        <f>'Licensee Info'!$E$2</f>
        <v>Report not attested to correctly</v>
      </c>
      <c r="K2406" s="91" t="s">
        <v>311</v>
      </c>
      <c r="L2406" s="91">
        <v>1</v>
      </c>
      <c r="M2406" s="91">
        <v>3</v>
      </c>
      <c r="N2406" s="91">
        <v>6</v>
      </c>
      <c r="O2406" s="91"/>
      <c r="P2406" s="91" t="s">
        <v>320</v>
      </c>
      <c r="Q2406" s="91" t="s">
        <v>322</v>
      </c>
      <c r="R2406" s="91">
        <v>0</v>
      </c>
      <c r="S2406" s="91">
        <v>0</v>
      </c>
      <c r="T2406" s="91">
        <v>0</v>
      </c>
      <c r="U2406" s="91">
        <v>0</v>
      </c>
      <c r="V2406" s="91">
        <v>0</v>
      </c>
      <c r="W2406" s="91">
        <v>0</v>
      </c>
      <c r="X2406" s="91">
        <v>0</v>
      </c>
      <c r="Y2406" s="91">
        <v>0</v>
      </c>
      <c r="Z2406" s="91">
        <v>0</v>
      </c>
      <c r="AA2406" s="91">
        <v>0</v>
      </c>
      <c r="AB2406" s="91">
        <v>0</v>
      </c>
      <c r="AC2406" s="91">
        <v>0</v>
      </c>
      <c r="AD2406" s="91">
        <v>0</v>
      </c>
      <c r="AE2406" s="91"/>
      <c r="AF2406" s="91"/>
      <c r="AG2406" s="91"/>
      <c r="AH2406" s="91"/>
      <c r="AJ2406" cm="1">
        <f t="array" ref="AJ2406">IF(OR(COUNTIF(R2406,$AZ$2:$AZ$19)),0,1)</f>
        <v>0</v>
      </c>
      <c r="AK2406" cm="1">
        <f t="array" ref="AK2406">IF(OR(COUNTIF(S2406,$AZ$2:$AZ$19)),0,1)</f>
        <v>0</v>
      </c>
      <c r="AL2406" cm="1">
        <f t="array" ref="AL2406">IF(OR(COUNTIF(T2406,$AZ$2:$AZ$19)),0,1)</f>
        <v>0</v>
      </c>
      <c r="AM2406" cm="1">
        <f t="array" ref="AM2406">IF(OR(COUNTIF(U2406,$AZ$2:$AZ$19)),0,1)</f>
        <v>0</v>
      </c>
      <c r="AN2406" cm="1">
        <f t="array" ref="AN2406">IF(OR(COUNTIF(V2406,$AZ$2:$AZ$19)),0,1)</f>
        <v>0</v>
      </c>
      <c r="AO2406" cm="1">
        <f t="array" ref="AO2406">IF(OR(COUNTIF(W2406,$AZ$2:$AZ$19)),0,1)</f>
        <v>0</v>
      </c>
      <c r="AP2406" cm="1">
        <f t="array" ref="AP2406">IF(OR(COUNTIF(X2406,$AZ$2:$AZ$19)),0,1)</f>
        <v>0</v>
      </c>
      <c r="AQ2406" cm="1">
        <f t="array" ref="AQ2406">IF(OR(COUNTIF(Y2406,$AZ$2:$AZ$19)),0,1)</f>
        <v>0</v>
      </c>
      <c r="AR2406" cm="1">
        <f t="array" ref="AR2406">IF(OR(COUNTIF(Z2406,$AZ$2:$AZ$19)),0,1)</f>
        <v>0</v>
      </c>
      <c r="AS2406" cm="1">
        <f t="array" ref="AS2406">IF(OR(COUNTIF(AA2406,$AZ$2:$AZ$19)),0,1)</f>
        <v>0</v>
      </c>
      <c r="AT2406" cm="1">
        <f t="array" ref="AT2406">IF(OR(COUNTIF(AB2406,$AZ$2:$AZ$19)),0,1)</f>
        <v>0</v>
      </c>
      <c r="AU2406" cm="1">
        <f t="array" ref="AU2406">IF(OR(COUNTIF(AC2406,$AZ$2:$AZ$19)),0,1)</f>
        <v>0</v>
      </c>
      <c r="AV2406" cm="1">
        <f t="array" ref="AV2406">IF(OR(COUNTIF(AD2406,$AZ$2:$AZ$19)),0,1)</f>
        <v>0</v>
      </c>
      <c r="AX2406">
        <f t="shared" si="42"/>
        <v>0</v>
      </c>
    </row>
    <row r="2407" spans="1:50" x14ac:dyDescent="0.3">
      <c r="A2407" s="92" t="str" cm="1">
        <f t="array" ref="A2407">IF(AX2407&gt;0,'Licensee Info'!$A$2:$A$2,"#N/A")</f>
        <v>#N/A</v>
      </c>
      <c r="B2407" s="88" t="str">
        <f>'Cover Sheet'!$A$3</f>
        <v>[insert AFS Reporting Period]</v>
      </c>
      <c r="C2407" s="88" t="str">
        <f>'Cover Sheet'!$D$3</f>
        <v>[insert all medical and adult-use license record numbers covered by this AFS]</v>
      </c>
      <c r="D2407" s="88" t="str">
        <f>'Cover Sheet'!$A$6</f>
        <v>[insert name of firm]</v>
      </c>
      <c r="E2407" s="88" t="str">
        <f>'Cover Sheet'!$B$6</f>
        <v>[insert CPA name]</v>
      </c>
      <c r="F2407" s="88" t="str">
        <f>'Cover Sheet'!$B$8</f>
        <v>[insert CPA license number]</v>
      </c>
      <c r="G2407" s="88" t="str">
        <f>'Cover Sheet'!$D$6</f>
        <v>[insert direct email address]</v>
      </c>
      <c r="H2407" s="88" t="str">
        <f>'Cover Sheet'!$D$8</f>
        <v>[insert direct phone number]</v>
      </c>
      <c r="I2407" s="88" t="str">
        <f>'Cover Sheet'!$D$10</f>
        <v>[insert firm mailing address]</v>
      </c>
      <c r="J2407" s="88" t="str">
        <f>'Licensee Info'!$E$2</f>
        <v>Report not attested to correctly</v>
      </c>
      <c r="K2407" t="s">
        <v>311</v>
      </c>
      <c r="L2407">
        <v>1</v>
      </c>
      <c r="M2407">
        <v>3</v>
      </c>
      <c r="N2407">
        <v>7</v>
      </c>
      <c r="P2407" t="s">
        <v>320</v>
      </c>
      <c r="Q2407" t="s">
        <v>322</v>
      </c>
      <c r="R2407">
        <v>0</v>
      </c>
      <c r="S2407">
        <v>0</v>
      </c>
      <c r="T2407">
        <v>0</v>
      </c>
      <c r="U2407">
        <v>0</v>
      </c>
      <c r="V2407">
        <v>0</v>
      </c>
      <c r="W2407">
        <v>0</v>
      </c>
      <c r="X2407">
        <v>0</v>
      </c>
      <c r="Y2407">
        <v>0</v>
      </c>
      <c r="Z2407">
        <v>0</v>
      </c>
      <c r="AA2407">
        <v>0</v>
      </c>
      <c r="AB2407">
        <v>0</v>
      </c>
      <c r="AC2407">
        <v>0</v>
      </c>
      <c r="AD2407">
        <v>0</v>
      </c>
      <c r="AJ2407" cm="1">
        <f t="array" ref="AJ2407">IF(OR(COUNTIF(R2407,$AZ$2:$AZ$19)),0,1)</f>
        <v>0</v>
      </c>
      <c r="AK2407" cm="1">
        <f t="array" ref="AK2407">IF(OR(COUNTIF(S2407,$AZ$2:$AZ$19)),0,1)</f>
        <v>0</v>
      </c>
      <c r="AL2407" cm="1">
        <f t="array" ref="AL2407">IF(OR(COUNTIF(T2407,$AZ$2:$AZ$19)),0,1)</f>
        <v>0</v>
      </c>
      <c r="AM2407" cm="1">
        <f t="array" ref="AM2407">IF(OR(COUNTIF(U2407,$AZ$2:$AZ$19)),0,1)</f>
        <v>0</v>
      </c>
      <c r="AN2407" cm="1">
        <f t="array" ref="AN2407">IF(OR(COUNTIF(V2407,$AZ$2:$AZ$19)),0,1)</f>
        <v>0</v>
      </c>
      <c r="AO2407" cm="1">
        <f t="array" ref="AO2407">IF(OR(COUNTIF(W2407,$AZ$2:$AZ$19)),0,1)</f>
        <v>0</v>
      </c>
      <c r="AP2407" cm="1">
        <f t="array" ref="AP2407">IF(OR(COUNTIF(X2407,$AZ$2:$AZ$19)),0,1)</f>
        <v>0</v>
      </c>
      <c r="AQ2407" cm="1">
        <f t="array" ref="AQ2407">IF(OR(COUNTIF(Y2407,$AZ$2:$AZ$19)),0,1)</f>
        <v>0</v>
      </c>
      <c r="AR2407" cm="1">
        <f t="array" ref="AR2407">IF(OR(COUNTIF(Z2407,$AZ$2:$AZ$19)),0,1)</f>
        <v>0</v>
      </c>
      <c r="AS2407" cm="1">
        <f t="array" ref="AS2407">IF(OR(COUNTIF(AA2407,$AZ$2:$AZ$19)),0,1)</f>
        <v>0</v>
      </c>
      <c r="AT2407" cm="1">
        <f t="array" ref="AT2407">IF(OR(COUNTIF(AB2407,$AZ$2:$AZ$19)),0,1)</f>
        <v>0</v>
      </c>
      <c r="AU2407" cm="1">
        <f t="array" ref="AU2407">IF(OR(COUNTIF(AC2407,$AZ$2:$AZ$19)),0,1)</f>
        <v>0</v>
      </c>
      <c r="AV2407" cm="1">
        <f t="array" ref="AV2407">IF(OR(COUNTIF(AD2407,$AZ$2:$AZ$19)),0,1)</f>
        <v>0</v>
      </c>
      <c r="AX2407">
        <f t="shared" si="42"/>
        <v>0</v>
      </c>
    </row>
    <row r="2408" spans="1:50" x14ac:dyDescent="0.3">
      <c r="A2408" s="88" t="str" cm="1">
        <f t="array" ref="A2408">IF(AX2408&gt;0,'Licensee Info'!$A$2:$A$2,"#N/A")</f>
        <v>#N/A</v>
      </c>
      <c r="B2408" s="88" t="str">
        <f>'Cover Sheet'!$A$3</f>
        <v>[insert AFS Reporting Period]</v>
      </c>
      <c r="C2408" s="88" t="str">
        <f>'Cover Sheet'!$D$3</f>
        <v>[insert all medical and adult-use license record numbers covered by this AFS]</v>
      </c>
      <c r="D2408" s="88" t="str">
        <f>'Cover Sheet'!$A$6</f>
        <v>[insert name of firm]</v>
      </c>
      <c r="E2408" s="88" t="str">
        <f>'Cover Sheet'!$B$6</f>
        <v>[insert CPA name]</v>
      </c>
      <c r="F2408" s="88" t="str">
        <f>'Cover Sheet'!$B$8</f>
        <v>[insert CPA license number]</v>
      </c>
      <c r="G2408" s="88" t="str">
        <f>'Cover Sheet'!$D$6</f>
        <v>[insert direct email address]</v>
      </c>
      <c r="H2408" s="88" t="str">
        <f>'Cover Sheet'!$D$8</f>
        <v>[insert direct phone number]</v>
      </c>
      <c r="I2408" s="88" t="str">
        <f>'Cover Sheet'!$D$10</f>
        <v>[insert firm mailing address]</v>
      </c>
      <c r="J2408" s="88" t="str">
        <f>'Licensee Info'!$E$2</f>
        <v>Report not attested to correctly</v>
      </c>
      <c r="K2408" s="91" t="s">
        <v>311</v>
      </c>
      <c r="L2408" s="91">
        <v>1</v>
      </c>
      <c r="M2408" s="91">
        <v>3</v>
      </c>
      <c r="N2408" s="91">
        <v>8</v>
      </c>
      <c r="O2408" s="91"/>
      <c r="P2408" s="91" t="s">
        <v>320</v>
      </c>
      <c r="Q2408" s="91" t="s">
        <v>322</v>
      </c>
      <c r="R2408" s="91">
        <v>0</v>
      </c>
      <c r="S2408" s="91">
        <v>0</v>
      </c>
      <c r="T2408" s="91">
        <v>0</v>
      </c>
      <c r="U2408" s="91">
        <v>0</v>
      </c>
      <c r="V2408" s="91">
        <v>0</v>
      </c>
      <c r="W2408" s="91">
        <v>0</v>
      </c>
      <c r="X2408" s="91">
        <v>0</v>
      </c>
      <c r="Y2408" s="91">
        <v>0</v>
      </c>
      <c r="Z2408" s="91">
        <v>0</v>
      </c>
      <c r="AA2408" s="91">
        <v>0</v>
      </c>
      <c r="AB2408" s="91">
        <v>0</v>
      </c>
      <c r="AC2408" s="91">
        <v>0</v>
      </c>
      <c r="AD2408" s="91">
        <v>0</v>
      </c>
      <c r="AE2408" s="91"/>
      <c r="AF2408" s="91"/>
      <c r="AG2408" s="91"/>
      <c r="AH2408" s="91"/>
      <c r="AJ2408" cm="1">
        <f t="array" ref="AJ2408">IF(OR(COUNTIF(R2408,$AZ$2:$AZ$19)),0,1)</f>
        <v>0</v>
      </c>
      <c r="AK2408" cm="1">
        <f t="array" ref="AK2408">IF(OR(COUNTIF(S2408,$AZ$2:$AZ$19)),0,1)</f>
        <v>0</v>
      </c>
      <c r="AL2408" cm="1">
        <f t="array" ref="AL2408">IF(OR(COUNTIF(T2408,$AZ$2:$AZ$19)),0,1)</f>
        <v>0</v>
      </c>
      <c r="AM2408" cm="1">
        <f t="array" ref="AM2408">IF(OR(COUNTIF(U2408,$AZ$2:$AZ$19)),0,1)</f>
        <v>0</v>
      </c>
      <c r="AN2408" cm="1">
        <f t="array" ref="AN2408">IF(OR(COUNTIF(V2408,$AZ$2:$AZ$19)),0,1)</f>
        <v>0</v>
      </c>
      <c r="AO2408" cm="1">
        <f t="array" ref="AO2408">IF(OR(COUNTIF(W2408,$AZ$2:$AZ$19)),0,1)</f>
        <v>0</v>
      </c>
      <c r="AP2408" cm="1">
        <f t="array" ref="AP2408">IF(OR(COUNTIF(X2408,$AZ$2:$AZ$19)),0,1)</f>
        <v>0</v>
      </c>
      <c r="AQ2408" cm="1">
        <f t="array" ref="AQ2408">IF(OR(COUNTIF(Y2408,$AZ$2:$AZ$19)),0,1)</f>
        <v>0</v>
      </c>
      <c r="AR2408" cm="1">
        <f t="array" ref="AR2408">IF(OR(COUNTIF(Z2408,$AZ$2:$AZ$19)),0,1)</f>
        <v>0</v>
      </c>
      <c r="AS2408" cm="1">
        <f t="array" ref="AS2408">IF(OR(COUNTIF(AA2408,$AZ$2:$AZ$19)),0,1)</f>
        <v>0</v>
      </c>
      <c r="AT2408" cm="1">
        <f t="array" ref="AT2408">IF(OR(COUNTIF(AB2408,$AZ$2:$AZ$19)),0,1)</f>
        <v>0</v>
      </c>
      <c r="AU2408" cm="1">
        <f t="array" ref="AU2408">IF(OR(COUNTIF(AC2408,$AZ$2:$AZ$19)),0,1)</f>
        <v>0</v>
      </c>
      <c r="AV2408" cm="1">
        <f t="array" ref="AV2408">IF(OR(COUNTIF(AD2408,$AZ$2:$AZ$19)),0,1)</f>
        <v>0</v>
      </c>
      <c r="AX2408">
        <f t="shared" si="42"/>
        <v>0</v>
      </c>
    </row>
    <row r="2409" spans="1:50" x14ac:dyDescent="0.3">
      <c r="A2409" s="92" t="str" cm="1">
        <f t="array" ref="A2409">IF(AX2409&gt;0,'Licensee Info'!$A$2:$A$2,"#N/A")</f>
        <v>#N/A</v>
      </c>
      <c r="B2409" s="88" t="str">
        <f>'Cover Sheet'!$A$3</f>
        <v>[insert AFS Reporting Period]</v>
      </c>
      <c r="C2409" s="88" t="str">
        <f>'Cover Sheet'!$D$3</f>
        <v>[insert all medical and adult-use license record numbers covered by this AFS]</v>
      </c>
      <c r="D2409" s="88" t="str">
        <f>'Cover Sheet'!$A$6</f>
        <v>[insert name of firm]</v>
      </c>
      <c r="E2409" s="88" t="str">
        <f>'Cover Sheet'!$B$6</f>
        <v>[insert CPA name]</v>
      </c>
      <c r="F2409" s="88" t="str">
        <f>'Cover Sheet'!$B$8</f>
        <v>[insert CPA license number]</v>
      </c>
      <c r="G2409" s="88" t="str">
        <f>'Cover Sheet'!$D$6</f>
        <v>[insert direct email address]</v>
      </c>
      <c r="H2409" s="88" t="str">
        <f>'Cover Sheet'!$D$8</f>
        <v>[insert direct phone number]</v>
      </c>
      <c r="I2409" s="88" t="str">
        <f>'Cover Sheet'!$D$10</f>
        <v>[insert firm mailing address]</v>
      </c>
      <c r="J2409" s="88" t="str">
        <f>'Licensee Info'!$E$2</f>
        <v>Report not attested to correctly</v>
      </c>
      <c r="K2409" t="s">
        <v>311</v>
      </c>
      <c r="L2409">
        <v>1</v>
      </c>
      <c r="M2409">
        <v>3</v>
      </c>
      <c r="N2409">
        <v>9</v>
      </c>
      <c r="P2409" t="s">
        <v>320</v>
      </c>
      <c r="Q2409" t="s">
        <v>322</v>
      </c>
      <c r="R2409">
        <v>0</v>
      </c>
      <c r="S2409">
        <v>0</v>
      </c>
      <c r="T2409">
        <v>0</v>
      </c>
      <c r="U2409">
        <v>0</v>
      </c>
      <c r="V2409">
        <v>0</v>
      </c>
      <c r="W2409">
        <v>0</v>
      </c>
      <c r="X2409">
        <v>0</v>
      </c>
      <c r="Y2409">
        <v>0</v>
      </c>
      <c r="Z2409">
        <v>0</v>
      </c>
      <c r="AA2409">
        <v>0</v>
      </c>
      <c r="AB2409">
        <v>0</v>
      </c>
      <c r="AC2409">
        <v>0</v>
      </c>
      <c r="AD2409">
        <v>0</v>
      </c>
      <c r="AJ2409" cm="1">
        <f t="array" ref="AJ2409">IF(OR(COUNTIF(R2409,$AZ$2:$AZ$19)),0,1)</f>
        <v>0</v>
      </c>
      <c r="AK2409" cm="1">
        <f t="array" ref="AK2409">IF(OR(COUNTIF(S2409,$AZ$2:$AZ$19)),0,1)</f>
        <v>0</v>
      </c>
      <c r="AL2409" cm="1">
        <f t="array" ref="AL2409">IF(OR(COUNTIF(T2409,$AZ$2:$AZ$19)),0,1)</f>
        <v>0</v>
      </c>
      <c r="AM2409" cm="1">
        <f t="array" ref="AM2409">IF(OR(COUNTIF(U2409,$AZ$2:$AZ$19)),0,1)</f>
        <v>0</v>
      </c>
      <c r="AN2409" cm="1">
        <f t="array" ref="AN2409">IF(OR(COUNTIF(V2409,$AZ$2:$AZ$19)),0,1)</f>
        <v>0</v>
      </c>
      <c r="AO2409" cm="1">
        <f t="array" ref="AO2409">IF(OR(COUNTIF(W2409,$AZ$2:$AZ$19)),0,1)</f>
        <v>0</v>
      </c>
      <c r="AP2409" cm="1">
        <f t="array" ref="AP2409">IF(OR(COUNTIF(X2409,$AZ$2:$AZ$19)),0,1)</f>
        <v>0</v>
      </c>
      <c r="AQ2409" cm="1">
        <f t="array" ref="AQ2409">IF(OR(COUNTIF(Y2409,$AZ$2:$AZ$19)),0,1)</f>
        <v>0</v>
      </c>
      <c r="AR2409" cm="1">
        <f t="array" ref="AR2409">IF(OR(COUNTIF(Z2409,$AZ$2:$AZ$19)),0,1)</f>
        <v>0</v>
      </c>
      <c r="AS2409" cm="1">
        <f t="array" ref="AS2409">IF(OR(COUNTIF(AA2409,$AZ$2:$AZ$19)),0,1)</f>
        <v>0</v>
      </c>
      <c r="AT2409" cm="1">
        <f t="array" ref="AT2409">IF(OR(COUNTIF(AB2409,$AZ$2:$AZ$19)),0,1)</f>
        <v>0</v>
      </c>
      <c r="AU2409" cm="1">
        <f t="array" ref="AU2409">IF(OR(COUNTIF(AC2409,$AZ$2:$AZ$19)),0,1)</f>
        <v>0</v>
      </c>
      <c r="AV2409" cm="1">
        <f t="array" ref="AV2409">IF(OR(COUNTIF(AD2409,$AZ$2:$AZ$19)),0,1)</f>
        <v>0</v>
      </c>
      <c r="AX2409">
        <f t="shared" si="42"/>
        <v>0</v>
      </c>
    </row>
    <row r="2410" spans="1:50" x14ac:dyDescent="0.3">
      <c r="A2410" s="88" t="str" cm="1">
        <f t="array" ref="A2410">IF(AX2410&gt;0,'Licensee Info'!$A$2:$A$2,"#N/A")</f>
        <v>#N/A</v>
      </c>
      <c r="B2410" s="88" t="str">
        <f>'Cover Sheet'!$A$3</f>
        <v>[insert AFS Reporting Period]</v>
      </c>
      <c r="C2410" s="88" t="str">
        <f>'Cover Sheet'!$D$3</f>
        <v>[insert all medical and adult-use license record numbers covered by this AFS]</v>
      </c>
      <c r="D2410" s="88" t="str">
        <f>'Cover Sheet'!$A$6</f>
        <v>[insert name of firm]</v>
      </c>
      <c r="E2410" s="88" t="str">
        <f>'Cover Sheet'!$B$6</f>
        <v>[insert CPA name]</v>
      </c>
      <c r="F2410" s="88" t="str">
        <f>'Cover Sheet'!$B$8</f>
        <v>[insert CPA license number]</v>
      </c>
      <c r="G2410" s="88" t="str">
        <f>'Cover Sheet'!$D$6</f>
        <v>[insert direct email address]</v>
      </c>
      <c r="H2410" s="88" t="str">
        <f>'Cover Sheet'!$D$8</f>
        <v>[insert direct phone number]</v>
      </c>
      <c r="I2410" s="88" t="str">
        <f>'Cover Sheet'!$D$10</f>
        <v>[insert firm mailing address]</v>
      </c>
      <c r="J2410" s="88" t="str">
        <f>'Licensee Info'!$E$2</f>
        <v>Report not attested to correctly</v>
      </c>
      <c r="K2410" s="91" t="s">
        <v>311</v>
      </c>
      <c r="L2410" s="91">
        <v>1</v>
      </c>
      <c r="M2410" s="91">
        <v>3</v>
      </c>
      <c r="N2410" s="91">
        <v>10</v>
      </c>
      <c r="O2410" s="91"/>
      <c r="P2410" s="91" t="s">
        <v>320</v>
      </c>
      <c r="Q2410" s="91" t="s">
        <v>322</v>
      </c>
      <c r="R2410" s="91">
        <v>0</v>
      </c>
      <c r="S2410" s="91">
        <v>0</v>
      </c>
      <c r="T2410" s="91">
        <v>0</v>
      </c>
      <c r="U2410" s="91">
        <v>0</v>
      </c>
      <c r="V2410" s="91">
        <v>0</v>
      </c>
      <c r="W2410" s="91">
        <v>0</v>
      </c>
      <c r="X2410" s="91">
        <v>0</v>
      </c>
      <c r="Y2410" s="91">
        <v>0</v>
      </c>
      <c r="Z2410" s="91">
        <v>0</v>
      </c>
      <c r="AA2410" s="91">
        <v>0</v>
      </c>
      <c r="AB2410" s="91">
        <v>0</v>
      </c>
      <c r="AC2410" s="91">
        <v>0</v>
      </c>
      <c r="AD2410" s="91">
        <v>0</v>
      </c>
      <c r="AE2410" s="91"/>
      <c r="AF2410" s="91"/>
      <c r="AG2410" s="91"/>
      <c r="AH2410" s="91"/>
      <c r="AJ2410" cm="1">
        <f t="array" ref="AJ2410">IF(OR(COUNTIF(R2410,$AZ$2:$AZ$19)),0,1)</f>
        <v>0</v>
      </c>
      <c r="AK2410" cm="1">
        <f t="array" ref="AK2410">IF(OR(COUNTIF(S2410,$AZ$2:$AZ$19)),0,1)</f>
        <v>0</v>
      </c>
      <c r="AL2410" cm="1">
        <f t="array" ref="AL2410">IF(OR(COUNTIF(T2410,$AZ$2:$AZ$19)),0,1)</f>
        <v>0</v>
      </c>
      <c r="AM2410" cm="1">
        <f t="array" ref="AM2410">IF(OR(COUNTIF(U2410,$AZ$2:$AZ$19)),0,1)</f>
        <v>0</v>
      </c>
      <c r="AN2410" cm="1">
        <f t="array" ref="AN2410">IF(OR(COUNTIF(V2410,$AZ$2:$AZ$19)),0,1)</f>
        <v>0</v>
      </c>
      <c r="AO2410" cm="1">
        <f t="array" ref="AO2410">IF(OR(COUNTIF(W2410,$AZ$2:$AZ$19)),0,1)</f>
        <v>0</v>
      </c>
      <c r="AP2410" cm="1">
        <f t="array" ref="AP2410">IF(OR(COUNTIF(X2410,$AZ$2:$AZ$19)),0,1)</f>
        <v>0</v>
      </c>
      <c r="AQ2410" cm="1">
        <f t="array" ref="AQ2410">IF(OR(COUNTIF(Y2410,$AZ$2:$AZ$19)),0,1)</f>
        <v>0</v>
      </c>
      <c r="AR2410" cm="1">
        <f t="array" ref="AR2410">IF(OR(COUNTIF(Z2410,$AZ$2:$AZ$19)),0,1)</f>
        <v>0</v>
      </c>
      <c r="AS2410" cm="1">
        <f t="array" ref="AS2410">IF(OR(COUNTIF(AA2410,$AZ$2:$AZ$19)),0,1)</f>
        <v>0</v>
      </c>
      <c r="AT2410" cm="1">
        <f t="array" ref="AT2410">IF(OR(COUNTIF(AB2410,$AZ$2:$AZ$19)),0,1)</f>
        <v>0</v>
      </c>
      <c r="AU2410" cm="1">
        <f t="array" ref="AU2410">IF(OR(COUNTIF(AC2410,$AZ$2:$AZ$19)),0,1)</f>
        <v>0</v>
      </c>
      <c r="AV2410" cm="1">
        <f t="array" ref="AV2410">IF(OR(COUNTIF(AD2410,$AZ$2:$AZ$19)),0,1)</f>
        <v>0</v>
      </c>
      <c r="AX2410">
        <f t="shared" si="42"/>
        <v>0</v>
      </c>
    </row>
    <row r="2411" spans="1:50" x14ac:dyDescent="0.3">
      <c r="A2411" s="92" t="str" cm="1">
        <f t="array" ref="A2411">IF(AX2411&gt;0,'Licensee Info'!$A$2:$A$2,"#N/A")</f>
        <v>#N/A</v>
      </c>
      <c r="B2411" s="88" t="str">
        <f>'Cover Sheet'!$A$3</f>
        <v>[insert AFS Reporting Period]</v>
      </c>
      <c r="C2411" s="88" t="str">
        <f>'Cover Sheet'!$D$3</f>
        <v>[insert all medical and adult-use license record numbers covered by this AFS]</v>
      </c>
      <c r="D2411" s="88" t="str">
        <f>'Cover Sheet'!$A$6</f>
        <v>[insert name of firm]</v>
      </c>
      <c r="E2411" s="88" t="str">
        <f>'Cover Sheet'!$B$6</f>
        <v>[insert CPA name]</v>
      </c>
      <c r="F2411" s="88" t="str">
        <f>'Cover Sheet'!$B$8</f>
        <v>[insert CPA license number]</v>
      </c>
      <c r="G2411" s="88" t="str">
        <f>'Cover Sheet'!$D$6</f>
        <v>[insert direct email address]</v>
      </c>
      <c r="H2411" s="88" t="str">
        <f>'Cover Sheet'!$D$8</f>
        <v>[insert direct phone number]</v>
      </c>
      <c r="I2411" s="88" t="str">
        <f>'Cover Sheet'!$D$10</f>
        <v>[insert firm mailing address]</v>
      </c>
      <c r="J2411" s="88" t="str">
        <f>'Licensee Info'!$E$2</f>
        <v>Report not attested to correctly</v>
      </c>
      <c r="K2411" t="s">
        <v>311</v>
      </c>
      <c r="L2411">
        <v>1</v>
      </c>
      <c r="M2411">
        <v>3</v>
      </c>
      <c r="N2411">
        <v>11</v>
      </c>
      <c r="P2411" t="s">
        <v>320</v>
      </c>
      <c r="Q2411" t="s">
        <v>322</v>
      </c>
      <c r="R2411" t="str">
        <v>Total</v>
      </c>
      <c r="S2411">
        <v>0</v>
      </c>
      <c r="T2411">
        <v>0</v>
      </c>
      <c r="U2411">
        <v>0</v>
      </c>
      <c r="V2411">
        <v>0</v>
      </c>
      <c r="W2411">
        <v>0</v>
      </c>
      <c r="X2411">
        <v>0</v>
      </c>
      <c r="Y2411">
        <v>0</v>
      </c>
      <c r="Z2411">
        <v>0</v>
      </c>
      <c r="AA2411">
        <v>0</v>
      </c>
      <c r="AB2411">
        <v>0</v>
      </c>
      <c r="AC2411">
        <v>0</v>
      </c>
      <c r="AD2411">
        <v>0</v>
      </c>
      <c r="AJ2411" cm="1">
        <f t="array" ref="AJ2411">IF(OR(COUNTIF(R2411,$AZ$2:$AZ$19)),0,1)</f>
        <v>0</v>
      </c>
      <c r="AK2411" cm="1">
        <f t="array" ref="AK2411">IF(OR(COUNTIF(S2411,$AZ$2:$AZ$19)),0,1)</f>
        <v>0</v>
      </c>
      <c r="AL2411" cm="1">
        <f t="array" ref="AL2411">IF(OR(COUNTIF(T2411,$AZ$2:$AZ$19)),0,1)</f>
        <v>0</v>
      </c>
      <c r="AM2411" cm="1">
        <f t="array" ref="AM2411">IF(OR(COUNTIF(U2411,$AZ$2:$AZ$19)),0,1)</f>
        <v>0</v>
      </c>
      <c r="AN2411" cm="1">
        <f t="array" ref="AN2411">IF(OR(COUNTIF(V2411,$AZ$2:$AZ$19)),0,1)</f>
        <v>0</v>
      </c>
      <c r="AO2411" cm="1">
        <f t="array" ref="AO2411">IF(OR(COUNTIF(W2411,$AZ$2:$AZ$19)),0,1)</f>
        <v>0</v>
      </c>
      <c r="AP2411" cm="1">
        <f t="array" ref="AP2411">IF(OR(COUNTIF(X2411,$AZ$2:$AZ$19)),0,1)</f>
        <v>0</v>
      </c>
      <c r="AQ2411" cm="1">
        <f t="array" ref="AQ2411">IF(OR(COUNTIF(Y2411,$AZ$2:$AZ$19)),0,1)</f>
        <v>0</v>
      </c>
      <c r="AR2411" cm="1">
        <f t="array" ref="AR2411">IF(OR(COUNTIF(Z2411,$AZ$2:$AZ$19)),0,1)</f>
        <v>0</v>
      </c>
      <c r="AS2411" cm="1">
        <f t="array" ref="AS2411">IF(OR(COUNTIF(AA2411,$AZ$2:$AZ$19)),0,1)</f>
        <v>0</v>
      </c>
      <c r="AT2411" cm="1">
        <f t="array" ref="AT2411">IF(OR(COUNTIF(AB2411,$AZ$2:$AZ$19)),0,1)</f>
        <v>0</v>
      </c>
      <c r="AU2411" cm="1">
        <f t="array" ref="AU2411">IF(OR(COUNTIF(AC2411,$AZ$2:$AZ$19)),0,1)</f>
        <v>0</v>
      </c>
      <c r="AV2411" cm="1">
        <f t="array" ref="AV2411">IF(OR(COUNTIF(AD2411,$AZ$2:$AZ$19)),0,1)</f>
        <v>0</v>
      </c>
      <c r="AX2411">
        <f t="shared" si="42"/>
        <v>0</v>
      </c>
    </row>
    <row r="2412" spans="1:50" x14ac:dyDescent="0.3">
      <c r="A2412" s="88" t="str" cm="1">
        <f t="array" ref="A2412">IF(AX2412&gt;0,'Licensee Info'!$A$2:$A$2,"#N/A")</f>
        <v>#N/A</v>
      </c>
      <c r="B2412" s="88" t="str">
        <f>'Cover Sheet'!$A$3</f>
        <v>[insert AFS Reporting Period]</v>
      </c>
      <c r="C2412" s="88" t="str">
        <f>'Cover Sheet'!$D$3</f>
        <v>[insert all medical and adult-use license record numbers covered by this AFS]</v>
      </c>
      <c r="D2412" s="88" t="str">
        <f>'Cover Sheet'!$A$6</f>
        <v>[insert name of firm]</v>
      </c>
      <c r="E2412" s="88" t="str">
        <f>'Cover Sheet'!$B$6</f>
        <v>[insert CPA name]</v>
      </c>
      <c r="F2412" s="88" t="str">
        <f>'Cover Sheet'!$B$8</f>
        <v>[insert CPA license number]</v>
      </c>
      <c r="G2412" s="88" t="str">
        <f>'Cover Sheet'!$D$6</f>
        <v>[insert direct email address]</v>
      </c>
      <c r="H2412" s="88" t="str">
        <f>'Cover Sheet'!$D$8</f>
        <v>[insert direct phone number]</v>
      </c>
      <c r="I2412" s="88" t="str">
        <f>'Cover Sheet'!$D$10</f>
        <v>[insert firm mailing address]</v>
      </c>
      <c r="J2412" s="88" t="str">
        <f>'Licensee Info'!$E$2</f>
        <v>Report not attested to correctly</v>
      </c>
      <c r="K2412" s="91" t="s">
        <v>311</v>
      </c>
      <c r="L2412" s="91">
        <v>1</v>
      </c>
      <c r="M2412" s="91">
        <v>3</v>
      </c>
      <c r="N2412" s="91">
        <v>12</v>
      </c>
      <c r="O2412" s="91"/>
      <c r="P2412" s="91" t="s">
        <v>320</v>
      </c>
      <c r="Q2412" s="91" t="s">
        <v>322</v>
      </c>
      <c r="R2412" s="91">
        <v>0</v>
      </c>
      <c r="S2412" s="91">
        <v>0</v>
      </c>
      <c r="T2412" s="91">
        <v>0</v>
      </c>
      <c r="U2412" s="91">
        <v>0</v>
      </c>
      <c r="V2412" s="91">
        <v>0</v>
      </c>
      <c r="W2412" s="91">
        <v>0</v>
      </c>
      <c r="X2412" s="91">
        <v>0</v>
      </c>
      <c r="Y2412" s="91">
        <v>0</v>
      </c>
      <c r="Z2412" s="91">
        <v>0</v>
      </c>
      <c r="AA2412" s="91">
        <v>0</v>
      </c>
      <c r="AB2412" s="91">
        <v>0</v>
      </c>
      <c r="AC2412" s="91">
        <v>0</v>
      </c>
      <c r="AD2412" s="91">
        <v>0</v>
      </c>
      <c r="AE2412" s="91"/>
      <c r="AF2412" s="91"/>
      <c r="AG2412" s="91"/>
      <c r="AH2412" s="91"/>
      <c r="AJ2412" cm="1">
        <f t="array" ref="AJ2412">IF(OR(COUNTIF(R2412,$AZ$2:$AZ$19)),0,1)</f>
        <v>0</v>
      </c>
      <c r="AK2412" cm="1">
        <f t="array" ref="AK2412">IF(OR(COUNTIF(S2412,$AZ$2:$AZ$19)),0,1)</f>
        <v>0</v>
      </c>
      <c r="AL2412" cm="1">
        <f t="array" ref="AL2412">IF(OR(COUNTIF(T2412,$AZ$2:$AZ$19)),0,1)</f>
        <v>0</v>
      </c>
      <c r="AM2412" cm="1">
        <f t="array" ref="AM2412">IF(OR(COUNTIF(U2412,$AZ$2:$AZ$19)),0,1)</f>
        <v>0</v>
      </c>
      <c r="AN2412" cm="1">
        <f t="array" ref="AN2412">IF(OR(COUNTIF(V2412,$AZ$2:$AZ$19)),0,1)</f>
        <v>0</v>
      </c>
      <c r="AO2412" cm="1">
        <f t="array" ref="AO2412">IF(OR(COUNTIF(W2412,$AZ$2:$AZ$19)),0,1)</f>
        <v>0</v>
      </c>
      <c r="AP2412" cm="1">
        <f t="array" ref="AP2412">IF(OR(COUNTIF(X2412,$AZ$2:$AZ$19)),0,1)</f>
        <v>0</v>
      </c>
      <c r="AQ2412" cm="1">
        <f t="array" ref="AQ2412">IF(OR(COUNTIF(Y2412,$AZ$2:$AZ$19)),0,1)</f>
        <v>0</v>
      </c>
      <c r="AR2412" cm="1">
        <f t="array" ref="AR2412">IF(OR(COUNTIF(Z2412,$AZ$2:$AZ$19)),0,1)</f>
        <v>0</v>
      </c>
      <c r="AS2412" cm="1">
        <f t="array" ref="AS2412">IF(OR(COUNTIF(AA2412,$AZ$2:$AZ$19)),0,1)</f>
        <v>0</v>
      </c>
      <c r="AT2412" cm="1">
        <f t="array" ref="AT2412">IF(OR(COUNTIF(AB2412,$AZ$2:$AZ$19)),0,1)</f>
        <v>0</v>
      </c>
      <c r="AU2412" cm="1">
        <f t="array" ref="AU2412">IF(OR(COUNTIF(AC2412,$AZ$2:$AZ$19)),0,1)</f>
        <v>0</v>
      </c>
      <c r="AV2412" cm="1">
        <f t="array" ref="AV2412">IF(OR(COUNTIF(AD2412,$AZ$2:$AZ$19)),0,1)</f>
        <v>0</v>
      </c>
      <c r="AX2412">
        <f t="shared" si="42"/>
        <v>0</v>
      </c>
    </row>
    <row r="2413" spans="1:50" x14ac:dyDescent="0.3">
      <c r="A2413" s="92" t="str" cm="1">
        <f t="array" ref="A2413">IF(AX2413&gt;0,'Licensee Info'!$A$2:$A$2,"#N/A")</f>
        <v>#N/A</v>
      </c>
      <c r="B2413" s="88" t="str">
        <f>'Cover Sheet'!$A$3</f>
        <v>[insert AFS Reporting Period]</v>
      </c>
      <c r="C2413" s="88" t="str">
        <f>'Cover Sheet'!$D$3</f>
        <v>[insert all medical and adult-use license record numbers covered by this AFS]</v>
      </c>
      <c r="D2413" s="88" t="str">
        <f>'Cover Sheet'!$A$6</f>
        <v>[insert name of firm]</v>
      </c>
      <c r="E2413" s="88" t="str">
        <f>'Cover Sheet'!$B$6</f>
        <v>[insert CPA name]</v>
      </c>
      <c r="F2413" s="88" t="str">
        <f>'Cover Sheet'!$B$8</f>
        <v>[insert CPA license number]</v>
      </c>
      <c r="G2413" s="88" t="str">
        <f>'Cover Sheet'!$D$6</f>
        <v>[insert direct email address]</v>
      </c>
      <c r="H2413" s="88" t="str">
        <f>'Cover Sheet'!$D$8</f>
        <v>[insert direct phone number]</v>
      </c>
      <c r="I2413" s="88" t="str">
        <f>'Cover Sheet'!$D$10</f>
        <v>[insert firm mailing address]</v>
      </c>
      <c r="J2413" s="88" t="str">
        <f>'Licensee Info'!$E$2</f>
        <v>Report not attested to correctly</v>
      </c>
      <c r="K2413" t="s">
        <v>311</v>
      </c>
      <c r="L2413">
        <v>1</v>
      </c>
      <c r="M2413">
        <v>3</v>
      </c>
      <c r="N2413">
        <v>13</v>
      </c>
      <c r="P2413" t="s">
        <v>320</v>
      </c>
      <c r="Q2413" t="s">
        <v>322</v>
      </c>
      <c r="R2413">
        <v>0</v>
      </c>
      <c r="S2413">
        <v>0</v>
      </c>
      <c r="T2413">
        <v>0</v>
      </c>
      <c r="U2413">
        <v>0</v>
      </c>
      <c r="V2413">
        <v>0</v>
      </c>
      <c r="W2413">
        <v>0</v>
      </c>
      <c r="X2413">
        <v>0</v>
      </c>
      <c r="Y2413">
        <v>0</v>
      </c>
      <c r="Z2413">
        <v>0</v>
      </c>
      <c r="AA2413">
        <v>0</v>
      </c>
      <c r="AB2413">
        <v>0</v>
      </c>
      <c r="AC2413">
        <v>0</v>
      </c>
      <c r="AD2413">
        <v>0</v>
      </c>
      <c r="AJ2413" cm="1">
        <f t="array" ref="AJ2413">IF(OR(COUNTIF(R2413,$AZ$2:$AZ$19)),0,1)</f>
        <v>0</v>
      </c>
      <c r="AK2413" cm="1">
        <f t="array" ref="AK2413">IF(OR(COUNTIF(S2413,$AZ$2:$AZ$19)),0,1)</f>
        <v>0</v>
      </c>
      <c r="AL2413" cm="1">
        <f t="array" ref="AL2413">IF(OR(COUNTIF(T2413,$AZ$2:$AZ$19)),0,1)</f>
        <v>0</v>
      </c>
      <c r="AM2413" cm="1">
        <f t="array" ref="AM2413">IF(OR(COUNTIF(U2413,$AZ$2:$AZ$19)),0,1)</f>
        <v>0</v>
      </c>
      <c r="AN2413" cm="1">
        <f t="array" ref="AN2413">IF(OR(COUNTIF(V2413,$AZ$2:$AZ$19)),0,1)</f>
        <v>0</v>
      </c>
      <c r="AO2413" cm="1">
        <f t="array" ref="AO2413">IF(OR(COUNTIF(W2413,$AZ$2:$AZ$19)),0,1)</f>
        <v>0</v>
      </c>
      <c r="AP2413" cm="1">
        <f t="array" ref="AP2413">IF(OR(COUNTIF(X2413,$AZ$2:$AZ$19)),0,1)</f>
        <v>0</v>
      </c>
      <c r="AQ2413" cm="1">
        <f t="array" ref="AQ2413">IF(OR(COUNTIF(Y2413,$AZ$2:$AZ$19)),0,1)</f>
        <v>0</v>
      </c>
      <c r="AR2413" cm="1">
        <f t="array" ref="AR2413">IF(OR(COUNTIF(Z2413,$AZ$2:$AZ$19)),0,1)</f>
        <v>0</v>
      </c>
      <c r="AS2413" cm="1">
        <f t="array" ref="AS2413">IF(OR(COUNTIF(AA2413,$AZ$2:$AZ$19)),0,1)</f>
        <v>0</v>
      </c>
      <c r="AT2413" cm="1">
        <f t="array" ref="AT2413">IF(OR(COUNTIF(AB2413,$AZ$2:$AZ$19)),0,1)</f>
        <v>0</v>
      </c>
      <c r="AU2413" cm="1">
        <f t="array" ref="AU2413">IF(OR(COUNTIF(AC2413,$AZ$2:$AZ$19)),0,1)</f>
        <v>0</v>
      </c>
      <c r="AV2413" cm="1">
        <f t="array" ref="AV2413">IF(OR(COUNTIF(AD2413,$AZ$2:$AZ$19)),0,1)</f>
        <v>0</v>
      </c>
      <c r="AX2413">
        <f t="shared" si="42"/>
        <v>0</v>
      </c>
    </row>
    <row r="2414" spans="1:50" x14ac:dyDescent="0.3">
      <c r="A2414" s="88" t="str" cm="1">
        <f t="array" ref="A2414">IF(AX2414&gt;0,'Licensee Info'!$A$2:$A$2,"#N/A")</f>
        <v>#N/A</v>
      </c>
      <c r="B2414" s="88" t="str">
        <f>'Cover Sheet'!$A$3</f>
        <v>[insert AFS Reporting Period]</v>
      </c>
      <c r="C2414" s="88" t="str">
        <f>'Cover Sheet'!$D$3</f>
        <v>[insert all medical and adult-use license record numbers covered by this AFS]</v>
      </c>
      <c r="D2414" s="88" t="str">
        <f>'Cover Sheet'!$A$6</f>
        <v>[insert name of firm]</v>
      </c>
      <c r="E2414" s="88" t="str">
        <f>'Cover Sheet'!$B$6</f>
        <v>[insert CPA name]</v>
      </c>
      <c r="F2414" s="88" t="str">
        <f>'Cover Sheet'!$B$8</f>
        <v>[insert CPA license number]</v>
      </c>
      <c r="G2414" s="88" t="str">
        <f>'Cover Sheet'!$D$6</f>
        <v>[insert direct email address]</v>
      </c>
      <c r="H2414" s="88" t="str">
        <f>'Cover Sheet'!$D$8</f>
        <v>[insert direct phone number]</v>
      </c>
      <c r="I2414" s="88" t="str">
        <f>'Cover Sheet'!$D$10</f>
        <v>[insert firm mailing address]</v>
      </c>
      <c r="J2414" s="88" t="str">
        <f>'Licensee Info'!$E$2</f>
        <v>Report not attested to correctly</v>
      </c>
      <c r="K2414" s="91" t="s">
        <v>311</v>
      </c>
      <c r="L2414" s="91">
        <v>1</v>
      </c>
      <c r="M2414" s="91">
        <v>3</v>
      </c>
      <c r="N2414" s="91">
        <v>14</v>
      </c>
      <c r="O2414" s="91"/>
      <c r="P2414" s="91" t="s">
        <v>320</v>
      </c>
      <c r="Q2414" s="91" t="s">
        <v>322</v>
      </c>
      <c r="R2414" s="91">
        <v>0</v>
      </c>
      <c r="S2414" s="91">
        <v>0</v>
      </c>
      <c r="T2414" s="91">
        <v>0</v>
      </c>
      <c r="U2414" s="91">
        <v>0</v>
      </c>
      <c r="V2414" s="91">
        <v>0</v>
      </c>
      <c r="W2414" s="91">
        <v>0</v>
      </c>
      <c r="X2414" s="91">
        <v>0</v>
      </c>
      <c r="Y2414" s="91">
        <v>0</v>
      </c>
      <c r="Z2414" s="91">
        <v>0</v>
      </c>
      <c r="AA2414" s="91">
        <v>0</v>
      </c>
      <c r="AB2414" s="91">
        <v>0</v>
      </c>
      <c r="AC2414" s="91">
        <v>0</v>
      </c>
      <c r="AD2414" s="91">
        <v>0</v>
      </c>
      <c r="AE2414" s="91"/>
      <c r="AF2414" s="91"/>
      <c r="AG2414" s="91"/>
      <c r="AH2414" s="91"/>
      <c r="AJ2414" cm="1">
        <f t="array" ref="AJ2414">IF(OR(COUNTIF(R2414,$AZ$2:$AZ$19)),0,1)</f>
        <v>0</v>
      </c>
      <c r="AK2414" cm="1">
        <f t="array" ref="AK2414">IF(OR(COUNTIF(S2414,$AZ$2:$AZ$19)),0,1)</f>
        <v>0</v>
      </c>
      <c r="AL2414" cm="1">
        <f t="array" ref="AL2414">IF(OR(COUNTIF(T2414,$AZ$2:$AZ$19)),0,1)</f>
        <v>0</v>
      </c>
      <c r="AM2414" cm="1">
        <f t="array" ref="AM2414">IF(OR(COUNTIF(U2414,$AZ$2:$AZ$19)),0,1)</f>
        <v>0</v>
      </c>
      <c r="AN2414" cm="1">
        <f t="array" ref="AN2414">IF(OR(COUNTIF(V2414,$AZ$2:$AZ$19)),0,1)</f>
        <v>0</v>
      </c>
      <c r="AO2414" cm="1">
        <f t="array" ref="AO2414">IF(OR(COUNTIF(W2414,$AZ$2:$AZ$19)),0,1)</f>
        <v>0</v>
      </c>
      <c r="AP2414" cm="1">
        <f t="array" ref="AP2414">IF(OR(COUNTIF(X2414,$AZ$2:$AZ$19)),0,1)</f>
        <v>0</v>
      </c>
      <c r="AQ2414" cm="1">
        <f t="array" ref="AQ2414">IF(OR(COUNTIF(Y2414,$AZ$2:$AZ$19)),0,1)</f>
        <v>0</v>
      </c>
      <c r="AR2414" cm="1">
        <f t="array" ref="AR2414">IF(OR(COUNTIF(Z2414,$AZ$2:$AZ$19)),0,1)</f>
        <v>0</v>
      </c>
      <c r="AS2414" cm="1">
        <f t="array" ref="AS2414">IF(OR(COUNTIF(AA2414,$AZ$2:$AZ$19)),0,1)</f>
        <v>0</v>
      </c>
      <c r="AT2414" cm="1">
        <f t="array" ref="AT2414">IF(OR(COUNTIF(AB2414,$AZ$2:$AZ$19)),0,1)</f>
        <v>0</v>
      </c>
      <c r="AU2414" cm="1">
        <f t="array" ref="AU2414">IF(OR(COUNTIF(AC2414,$AZ$2:$AZ$19)),0,1)</f>
        <v>0</v>
      </c>
      <c r="AV2414" cm="1">
        <f t="array" ref="AV2414">IF(OR(COUNTIF(AD2414,$AZ$2:$AZ$19)),0,1)</f>
        <v>0</v>
      </c>
      <c r="AX2414">
        <f t="shared" si="42"/>
        <v>0</v>
      </c>
    </row>
    <row r="2415" spans="1:50" x14ac:dyDescent="0.3">
      <c r="A2415" s="92" t="str" cm="1">
        <f t="array" ref="A2415">IF(AX2415&gt;0,'Licensee Info'!$A$2:$A$2,"#N/A")</f>
        <v>#N/A</v>
      </c>
      <c r="B2415" s="88" t="str">
        <f>'Cover Sheet'!$A$3</f>
        <v>[insert AFS Reporting Period]</v>
      </c>
      <c r="C2415" s="88" t="str">
        <f>'Cover Sheet'!$D$3</f>
        <v>[insert all medical and adult-use license record numbers covered by this AFS]</v>
      </c>
      <c r="D2415" s="88" t="str">
        <f>'Cover Sheet'!$A$6</f>
        <v>[insert name of firm]</v>
      </c>
      <c r="E2415" s="88" t="str">
        <f>'Cover Sheet'!$B$6</f>
        <v>[insert CPA name]</v>
      </c>
      <c r="F2415" s="88" t="str">
        <f>'Cover Sheet'!$B$8</f>
        <v>[insert CPA license number]</v>
      </c>
      <c r="G2415" s="88" t="str">
        <f>'Cover Sheet'!$D$6</f>
        <v>[insert direct email address]</v>
      </c>
      <c r="H2415" s="88" t="str">
        <f>'Cover Sheet'!$D$8</f>
        <v>[insert direct phone number]</v>
      </c>
      <c r="I2415" s="88" t="str">
        <f>'Cover Sheet'!$D$10</f>
        <v>[insert firm mailing address]</v>
      </c>
      <c r="J2415" s="88" t="str">
        <f>'Licensee Info'!$E$2</f>
        <v>Report not attested to correctly</v>
      </c>
      <c r="K2415" t="s">
        <v>311</v>
      </c>
      <c r="L2415">
        <v>1</v>
      </c>
      <c r="M2415">
        <v>3</v>
      </c>
      <c r="N2415">
        <v>15</v>
      </c>
      <c r="P2415" t="s">
        <v>320</v>
      </c>
      <c r="Q2415" t="s">
        <v>322</v>
      </c>
      <c r="R2415">
        <v>0</v>
      </c>
      <c r="S2415">
        <v>0</v>
      </c>
      <c r="T2415">
        <v>0</v>
      </c>
      <c r="U2415">
        <v>0</v>
      </c>
      <c r="V2415">
        <v>0</v>
      </c>
      <c r="W2415">
        <v>0</v>
      </c>
      <c r="X2415">
        <v>0</v>
      </c>
      <c r="Y2415">
        <v>0</v>
      </c>
      <c r="Z2415">
        <v>0</v>
      </c>
      <c r="AA2415">
        <v>0</v>
      </c>
      <c r="AB2415">
        <v>0</v>
      </c>
      <c r="AC2415">
        <v>0</v>
      </c>
      <c r="AD2415">
        <v>0</v>
      </c>
      <c r="AJ2415" cm="1">
        <f t="array" ref="AJ2415">IF(OR(COUNTIF(R2415,$AZ$2:$AZ$19)),0,1)</f>
        <v>0</v>
      </c>
      <c r="AK2415" cm="1">
        <f t="array" ref="AK2415">IF(OR(COUNTIF(S2415,$AZ$2:$AZ$19)),0,1)</f>
        <v>0</v>
      </c>
      <c r="AL2415" cm="1">
        <f t="array" ref="AL2415">IF(OR(COUNTIF(T2415,$AZ$2:$AZ$19)),0,1)</f>
        <v>0</v>
      </c>
      <c r="AM2415" cm="1">
        <f t="array" ref="AM2415">IF(OR(COUNTIF(U2415,$AZ$2:$AZ$19)),0,1)</f>
        <v>0</v>
      </c>
      <c r="AN2415" cm="1">
        <f t="array" ref="AN2415">IF(OR(COUNTIF(V2415,$AZ$2:$AZ$19)),0,1)</f>
        <v>0</v>
      </c>
      <c r="AO2415" cm="1">
        <f t="array" ref="AO2415">IF(OR(COUNTIF(W2415,$AZ$2:$AZ$19)),0,1)</f>
        <v>0</v>
      </c>
      <c r="AP2415" cm="1">
        <f t="array" ref="AP2415">IF(OR(COUNTIF(X2415,$AZ$2:$AZ$19)),0,1)</f>
        <v>0</v>
      </c>
      <c r="AQ2415" cm="1">
        <f t="array" ref="AQ2415">IF(OR(COUNTIF(Y2415,$AZ$2:$AZ$19)),0,1)</f>
        <v>0</v>
      </c>
      <c r="AR2415" cm="1">
        <f t="array" ref="AR2415">IF(OR(COUNTIF(Z2415,$AZ$2:$AZ$19)),0,1)</f>
        <v>0</v>
      </c>
      <c r="AS2415" cm="1">
        <f t="array" ref="AS2415">IF(OR(COUNTIF(AA2415,$AZ$2:$AZ$19)),0,1)</f>
        <v>0</v>
      </c>
      <c r="AT2415" cm="1">
        <f t="array" ref="AT2415">IF(OR(COUNTIF(AB2415,$AZ$2:$AZ$19)),0,1)</f>
        <v>0</v>
      </c>
      <c r="AU2415" cm="1">
        <f t="array" ref="AU2415">IF(OR(COUNTIF(AC2415,$AZ$2:$AZ$19)),0,1)</f>
        <v>0</v>
      </c>
      <c r="AV2415" cm="1">
        <f t="array" ref="AV2415">IF(OR(COUNTIF(AD2415,$AZ$2:$AZ$19)),0,1)</f>
        <v>0</v>
      </c>
      <c r="AX2415">
        <f t="shared" si="42"/>
        <v>0</v>
      </c>
    </row>
    <row r="2416" spans="1:50" x14ac:dyDescent="0.3">
      <c r="A2416" s="88" t="str" cm="1">
        <f t="array" ref="A2416">IF(AX2416&gt;0,'Licensee Info'!$A$2:$A$2,"#N/A")</f>
        <v>#N/A</v>
      </c>
      <c r="B2416" s="88" t="str">
        <f>'Cover Sheet'!$A$3</f>
        <v>[insert AFS Reporting Period]</v>
      </c>
      <c r="C2416" s="88" t="str">
        <f>'Cover Sheet'!$D$3</f>
        <v>[insert all medical and adult-use license record numbers covered by this AFS]</v>
      </c>
      <c r="D2416" s="88" t="str">
        <f>'Cover Sheet'!$A$6</f>
        <v>[insert name of firm]</v>
      </c>
      <c r="E2416" s="88" t="str">
        <f>'Cover Sheet'!$B$6</f>
        <v>[insert CPA name]</v>
      </c>
      <c r="F2416" s="88" t="str">
        <f>'Cover Sheet'!$B$8</f>
        <v>[insert CPA license number]</v>
      </c>
      <c r="G2416" s="88" t="str">
        <f>'Cover Sheet'!$D$6</f>
        <v>[insert direct email address]</v>
      </c>
      <c r="H2416" s="88" t="str">
        <f>'Cover Sheet'!$D$8</f>
        <v>[insert direct phone number]</v>
      </c>
      <c r="I2416" s="88" t="str">
        <f>'Cover Sheet'!$D$10</f>
        <v>[insert firm mailing address]</v>
      </c>
      <c r="J2416" s="88" t="str">
        <f>'Licensee Info'!$E$2</f>
        <v>Report not attested to correctly</v>
      </c>
      <c r="K2416" s="91" t="s">
        <v>311</v>
      </c>
      <c r="L2416" s="91">
        <v>1</v>
      </c>
      <c r="M2416" s="91">
        <v>3</v>
      </c>
      <c r="N2416" s="91">
        <v>16</v>
      </c>
      <c r="O2416" s="91"/>
      <c r="P2416" s="91" t="s">
        <v>320</v>
      </c>
      <c r="Q2416" s="91" t="s">
        <v>322</v>
      </c>
      <c r="R2416" s="91">
        <v>0</v>
      </c>
      <c r="S2416" s="91">
        <v>0</v>
      </c>
      <c r="T2416" s="91">
        <v>0</v>
      </c>
      <c r="U2416" s="91">
        <v>0</v>
      </c>
      <c r="V2416" s="91">
        <v>0</v>
      </c>
      <c r="W2416" s="91">
        <v>0</v>
      </c>
      <c r="X2416" s="91">
        <v>0</v>
      </c>
      <c r="Y2416" s="91">
        <v>0</v>
      </c>
      <c r="Z2416" s="91">
        <v>0</v>
      </c>
      <c r="AA2416" s="91">
        <v>0</v>
      </c>
      <c r="AB2416" s="91">
        <v>0</v>
      </c>
      <c r="AC2416" s="91">
        <v>0</v>
      </c>
      <c r="AD2416" s="91">
        <v>0</v>
      </c>
      <c r="AE2416" s="91"/>
      <c r="AF2416" s="91"/>
      <c r="AG2416" s="91"/>
      <c r="AH2416" s="91"/>
      <c r="AJ2416" cm="1">
        <f t="array" ref="AJ2416">IF(OR(COUNTIF(R2416,$AZ$2:$AZ$19)),0,1)</f>
        <v>0</v>
      </c>
      <c r="AK2416" cm="1">
        <f t="array" ref="AK2416">IF(OR(COUNTIF(S2416,$AZ$2:$AZ$19)),0,1)</f>
        <v>0</v>
      </c>
      <c r="AL2416" cm="1">
        <f t="array" ref="AL2416">IF(OR(COUNTIF(T2416,$AZ$2:$AZ$19)),0,1)</f>
        <v>0</v>
      </c>
      <c r="AM2416" cm="1">
        <f t="array" ref="AM2416">IF(OR(COUNTIF(U2416,$AZ$2:$AZ$19)),0,1)</f>
        <v>0</v>
      </c>
      <c r="AN2416" cm="1">
        <f t="array" ref="AN2416">IF(OR(COUNTIF(V2416,$AZ$2:$AZ$19)),0,1)</f>
        <v>0</v>
      </c>
      <c r="AO2416" cm="1">
        <f t="array" ref="AO2416">IF(OR(COUNTIF(W2416,$AZ$2:$AZ$19)),0,1)</f>
        <v>0</v>
      </c>
      <c r="AP2416" cm="1">
        <f t="array" ref="AP2416">IF(OR(COUNTIF(X2416,$AZ$2:$AZ$19)),0,1)</f>
        <v>0</v>
      </c>
      <c r="AQ2416" cm="1">
        <f t="array" ref="AQ2416">IF(OR(COUNTIF(Y2416,$AZ$2:$AZ$19)),0,1)</f>
        <v>0</v>
      </c>
      <c r="AR2416" cm="1">
        <f t="array" ref="AR2416">IF(OR(COUNTIF(Z2416,$AZ$2:$AZ$19)),0,1)</f>
        <v>0</v>
      </c>
      <c r="AS2416" cm="1">
        <f t="array" ref="AS2416">IF(OR(COUNTIF(AA2416,$AZ$2:$AZ$19)),0,1)</f>
        <v>0</v>
      </c>
      <c r="AT2416" cm="1">
        <f t="array" ref="AT2416">IF(OR(COUNTIF(AB2416,$AZ$2:$AZ$19)),0,1)</f>
        <v>0</v>
      </c>
      <c r="AU2416" cm="1">
        <f t="array" ref="AU2416">IF(OR(COUNTIF(AC2416,$AZ$2:$AZ$19)),0,1)</f>
        <v>0</v>
      </c>
      <c r="AV2416" cm="1">
        <f t="array" ref="AV2416">IF(OR(COUNTIF(AD2416,$AZ$2:$AZ$19)),0,1)</f>
        <v>0</v>
      </c>
      <c r="AX2416">
        <f t="shared" si="42"/>
        <v>0</v>
      </c>
    </row>
    <row r="2417" spans="1:50" x14ac:dyDescent="0.3">
      <c r="A2417" s="92" t="str" cm="1">
        <f t="array" ref="A2417">IF(AX2417&gt;0,'Licensee Info'!$A$2:$A$2,"#N/A")</f>
        <v>#N/A</v>
      </c>
      <c r="B2417" s="88" t="str">
        <f>'Cover Sheet'!$A$3</f>
        <v>[insert AFS Reporting Period]</v>
      </c>
      <c r="C2417" s="88" t="str">
        <f>'Cover Sheet'!$D$3</f>
        <v>[insert all medical and adult-use license record numbers covered by this AFS]</v>
      </c>
      <c r="D2417" s="88" t="str">
        <f>'Cover Sheet'!$A$6</f>
        <v>[insert name of firm]</v>
      </c>
      <c r="E2417" s="88" t="str">
        <f>'Cover Sheet'!$B$6</f>
        <v>[insert CPA name]</v>
      </c>
      <c r="F2417" s="88" t="str">
        <f>'Cover Sheet'!$B$8</f>
        <v>[insert CPA license number]</v>
      </c>
      <c r="G2417" s="88" t="str">
        <f>'Cover Sheet'!$D$6</f>
        <v>[insert direct email address]</v>
      </c>
      <c r="H2417" s="88" t="str">
        <f>'Cover Sheet'!$D$8</f>
        <v>[insert direct phone number]</v>
      </c>
      <c r="I2417" s="88" t="str">
        <f>'Cover Sheet'!$D$10</f>
        <v>[insert firm mailing address]</v>
      </c>
      <c r="J2417" s="88" t="str">
        <f>'Licensee Info'!$E$2</f>
        <v>Report not attested to correctly</v>
      </c>
      <c r="K2417" t="s">
        <v>311</v>
      </c>
      <c r="L2417">
        <v>1</v>
      </c>
      <c r="M2417">
        <v>3</v>
      </c>
      <c r="N2417">
        <v>17</v>
      </c>
      <c r="P2417" t="s">
        <v>320</v>
      </c>
      <c r="Q2417" t="s">
        <v>322</v>
      </c>
      <c r="R2417">
        <v>0</v>
      </c>
      <c r="S2417">
        <v>0</v>
      </c>
      <c r="T2417">
        <v>0</v>
      </c>
      <c r="U2417">
        <v>0</v>
      </c>
      <c r="V2417">
        <v>0</v>
      </c>
      <c r="W2417">
        <v>0</v>
      </c>
      <c r="X2417">
        <v>0</v>
      </c>
      <c r="Y2417">
        <v>0</v>
      </c>
      <c r="Z2417">
        <v>0</v>
      </c>
      <c r="AA2417">
        <v>0</v>
      </c>
      <c r="AB2417">
        <v>0</v>
      </c>
      <c r="AC2417">
        <v>0</v>
      </c>
      <c r="AD2417">
        <v>0</v>
      </c>
      <c r="AJ2417" cm="1">
        <f t="array" ref="AJ2417">IF(OR(COUNTIF(R2417,$AZ$2:$AZ$19)),0,1)</f>
        <v>0</v>
      </c>
      <c r="AK2417" cm="1">
        <f t="array" ref="AK2417">IF(OR(COUNTIF(S2417,$AZ$2:$AZ$19)),0,1)</f>
        <v>0</v>
      </c>
      <c r="AL2417" cm="1">
        <f t="array" ref="AL2417">IF(OR(COUNTIF(T2417,$AZ$2:$AZ$19)),0,1)</f>
        <v>0</v>
      </c>
      <c r="AM2417" cm="1">
        <f t="array" ref="AM2417">IF(OR(COUNTIF(U2417,$AZ$2:$AZ$19)),0,1)</f>
        <v>0</v>
      </c>
      <c r="AN2417" cm="1">
        <f t="array" ref="AN2417">IF(OR(COUNTIF(V2417,$AZ$2:$AZ$19)),0,1)</f>
        <v>0</v>
      </c>
      <c r="AO2417" cm="1">
        <f t="array" ref="AO2417">IF(OR(COUNTIF(W2417,$AZ$2:$AZ$19)),0,1)</f>
        <v>0</v>
      </c>
      <c r="AP2417" cm="1">
        <f t="array" ref="AP2417">IF(OR(COUNTIF(X2417,$AZ$2:$AZ$19)),0,1)</f>
        <v>0</v>
      </c>
      <c r="AQ2417" cm="1">
        <f t="array" ref="AQ2417">IF(OR(COUNTIF(Y2417,$AZ$2:$AZ$19)),0,1)</f>
        <v>0</v>
      </c>
      <c r="AR2417" cm="1">
        <f t="array" ref="AR2417">IF(OR(COUNTIF(Z2417,$AZ$2:$AZ$19)),0,1)</f>
        <v>0</v>
      </c>
      <c r="AS2417" cm="1">
        <f t="array" ref="AS2417">IF(OR(COUNTIF(AA2417,$AZ$2:$AZ$19)),0,1)</f>
        <v>0</v>
      </c>
      <c r="AT2417" cm="1">
        <f t="array" ref="AT2417">IF(OR(COUNTIF(AB2417,$AZ$2:$AZ$19)),0,1)</f>
        <v>0</v>
      </c>
      <c r="AU2417" cm="1">
        <f t="array" ref="AU2417">IF(OR(COUNTIF(AC2417,$AZ$2:$AZ$19)),0,1)</f>
        <v>0</v>
      </c>
      <c r="AV2417" cm="1">
        <f t="array" ref="AV2417">IF(OR(COUNTIF(AD2417,$AZ$2:$AZ$19)),0,1)</f>
        <v>0</v>
      </c>
      <c r="AX2417">
        <f t="shared" si="42"/>
        <v>0</v>
      </c>
    </row>
    <row r="2418" spans="1:50" x14ac:dyDescent="0.3">
      <c r="A2418" s="88" t="str" cm="1">
        <f t="array" ref="A2418">IF(AX2418&gt;0,'Licensee Info'!$A$2:$A$2,"#N/A")</f>
        <v>#N/A</v>
      </c>
      <c r="B2418" s="88" t="str">
        <f>'Cover Sheet'!$A$3</f>
        <v>[insert AFS Reporting Period]</v>
      </c>
      <c r="C2418" s="88" t="str">
        <f>'Cover Sheet'!$D$3</f>
        <v>[insert all medical and adult-use license record numbers covered by this AFS]</v>
      </c>
      <c r="D2418" s="88" t="str">
        <f>'Cover Sheet'!$A$6</f>
        <v>[insert name of firm]</v>
      </c>
      <c r="E2418" s="88" t="str">
        <f>'Cover Sheet'!$B$6</f>
        <v>[insert CPA name]</v>
      </c>
      <c r="F2418" s="88" t="str">
        <f>'Cover Sheet'!$B$8</f>
        <v>[insert CPA license number]</v>
      </c>
      <c r="G2418" s="88" t="str">
        <f>'Cover Sheet'!$D$6</f>
        <v>[insert direct email address]</v>
      </c>
      <c r="H2418" s="88" t="str">
        <f>'Cover Sheet'!$D$8</f>
        <v>[insert direct phone number]</v>
      </c>
      <c r="I2418" s="88" t="str">
        <f>'Cover Sheet'!$D$10</f>
        <v>[insert firm mailing address]</v>
      </c>
      <c r="J2418" s="88" t="str">
        <f>'Licensee Info'!$E$2</f>
        <v>Report not attested to correctly</v>
      </c>
      <c r="K2418" s="91" t="s">
        <v>311</v>
      </c>
      <c r="L2418" s="91">
        <v>1</v>
      </c>
      <c r="M2418" s="91">
        <v>3</v>
      </c>
      <c r="N2418" s="91">
        <v>18</v>
      </c>
      <c r="O2418" s="91"/>
      <c r="P2418" s="91" t="s">
        <v>320</v>
      </c>
      <c r="Q2418" s="91" t="s">
        <v>322</v>
      </c>
      <c r="R2418" s="91">
        <v>0</v>
      </c>
      <c r="S2418" s="91">
        <v>0</v>
      </c>
      <c r="T2418" s="91">
        <v>0</v>
      </c>
      <c r="U2418" s="91">
        <v>0</v>
      </c>
      <c r="V2418" s="91">
        <v>0</v>
      </c>
      <c r="W2418" s="91">
        <v>0</v>
      </c>
      <c r="X2418" s="91">
        <v>0</v>
      </c>
      <c r="Y2418" s="91">
        <v>0</v>
      </c>
      <c r="Z2418" s="91">
        <v>0</v>
      </c>
      <c r="AA2418" s="91">
        <v>0</v>
      </c>
      <c r="AB2418" s="91">
        <v>0</v>
      </c>
      <c r="AC2418" s="91">
        <v>0</v>
      </c>
      <c r="AD2418" s="91">
        <v>0</v>
      </c>
      <c r="AE2418" s="91"/>
      <c r="AF2418" s="91"/>
      <c r="AG2418" s="91"/>
      <c r="AH2418" s="91"/>
      <c r="AJ2418" cm="1">
        <f t="array" ref="AJ2418">IF(OR(COUNTIF(R2418,$AZ$2:$AZ$19)),0,1)</f>
        <v>0</v>
      </c>
      <c r="AK2418" cm="1">
        <f t="array" ref="AK2418">IF(OR(COUNTIF(S2418,$AZ$2:$AZ$19)),0,1)</f>
        <v>0</v>
      </c>
      <c r="AL2418" cm="1">
        <f t="array" ref="AL2418">IF(OR(COUNTIF(T2418,$AZ$2:$AZ$19)),0,1)</f>
        <v>0</v>
      </c>
      <c r="AM2418" cm="1">
        <f t="array" ref="AM2418">IF(OR(COUNTIF(U2418,$AZ$2:$AZ$19)),0,1)</f>
        <v>0</v>
      </c>
      <c r="AN2418" cm="1">
        <f t="array" ref="AN2418">IF(OR(COUNTIF(V2418,$AZ$2:$AZ$19)),0,1)</f>
        <v>0</v>
      </c>
      <c r="AO2418" cm="1">
        <f t="array" ref="AO2418">IF(OR(COUNTIF(W2418,$AZ$2:$AZ$19)),0,1)</f>
        <v>0</v>
      </c>
      <c r="AP2418" cm="1">
        <f t="array" ref="AP2418">IF(OR(COUNTIF(X2418,$AZ$2:$AZ$19)),0,1)</f>
        <v>0</v>
      </c>
      <c r="AQ2418" cm="1">
        <f t="array" ref="AQ2418">IF(OR(COUNTIF(Y2418,$AZ$2:$AZ$19)),0,1)</f>
        <v>0</v>
      </c>
      <c r="AR2418" cm="1">
        <f t="array" ref="AR2418">IF(OR(COUNTIF(Z2418,$AZ$2:$AZ$19)),0,1)</f>
        <v>0</v>
      </c>
      <c r="AS2418" cm="1">
        <f t="array" ref="AS2418">IF(OR(COUNTIF(AA2418,$AZ$2:$AZ$19)),0,1)</f>
        <v>0</v>
      </c>
      <c r="AT2418" cm="1">
        <f t="array" ref="AT2418">IF(OR(COUNTIF(AB2418,$AZ$2:$AZ$19)),0,1)</f>
        <v>0</v>
      </c>
      <c r="AU2418" cm="1">
        <f t="array" ref="AU2418">IF(OR(COUNTIF(AC2418,$AZ$2:$AZ$19)),0,1)</f>
        <v>0</v>
      </c>
      <c r="AV2418" cm="1">
        <f t="array" ref="AV2418">IF(OR(COUNTIF(AD2418,$AZ$2:$AZ$19)),0,1)</f>
        <v>0</v>
      </c>
      <c r="AX2418">
        <f t="shared" si="42"/>
        <v>0</v>
      </c>
    </row>
    <row r="2419" spans="1:50" x14ac:dyDescent="0.3">
      <c r="A2419" s="92" t="str" cm="1">
        <f t="array" ref="A2419">IF(AX2419&gt;0,'Licensee Info'!$A$2:$A$2,"#N/A")</f>
        <v>#N/A</v>
      </c>
      <c r="B2419" s="88" t="str">
        <f>'Cover Sheet'!$A$3</f>
        <v>[insert AFS Reporting Period]</v>
      </c>
      <c r="C2419" s="88" t="str">
        <f>'Cover Sheet'!$D$3</f>
        <v>[insert all medical and adult-use license record numbers covered by this AFS]</v>
      </c>
      <c r="D2419" s="88" t="str">
        <f>'Cover Sheet'!$A$6</f>
        <v>[insert name of firm]</v>
      </c>
      <c r="E2419" s="88" t="str">
        <f>'Cover Sheet'!$B$6</f>
        <v>[insert CPA name]</v>
      </c>
      <c r="F2419" s="88" t="str">
        <f>'Cover Sheet'!$B$8</f>
        <v>[insert CPA license number]</v>
      </c>
      <c r="G2419" s="88" t="str">
        <f>'Cover Sheet'!$D$6</f>
        <v>[insert direct email address]</v>
      </c>
      <c r="H2419" s="88" t="str">
        <f>'Cover Sheet'!$D$8</f>
        <v>[insert direct phone number]</v>
      </c>
      <c r="I2419" s="88" t="str">
        <f>'Cover Sheet'!$D$10</f>
        <v>[insert firm mailing address]</v>
      </c>
      <c r="J2419" s="88" t="str">
        <f>'Licensee Info'!$E$2</f>
        <v>Report not attested to correctly</v>
      </c>
      <c r="K2419" t="s">
        <v>311</v>
      </c>
      <c r="L2419">
        <v>1</v>
      </c>
      <c r="M2419">
        <v>3</v>
      </c>
      <c r="N2419">
        <v>19</v>
      </c>
      <c r="P2419" t="s">
        <v>320</v>
      </c>
      <c r="Q2419" t="s">
        <v>322</v>
      </c>
      <c r="R2419">
        <v>0</v>
      </c>
      <c r="S2419">
        <v>0</v>
      </c>
      <c r="T2419">
        <v>0</v>
      </c>
      <c r="U2419">
        <v>0</v>
      </c>
      <c r="V2419">
        <v>0</v>
      </c>
      <c r="W2419">
        <v>0</v>
      </c>
      <c r="X2419">
        <v>0</v>
      </c>
      <c r="Y2419">
        <v>0</v>
      </c>
      <c r="Z2419">
        <v>0</v>
      </c>
      <c r="AA2419">
        <v>0</v>
      </c>
      <c r="AB2419">
        <v>0</v>
      </c>
      <c r="AC2419">
        <v>0</v>
      </c>
      <c r="AD2419">
        <v>0</v>
      </c>
      <c r="AJ2419" cm="1">
        <f t="array" ref="AJ2419">IF(OR(COUNTIF(R2419,$AZ$2:$AZ$19)),0,1)</f>
        <v>0</v>
      </c>
      <c r="AK2419" cm="1">
        <f t="array" ref="AK2419">IF(OR(COUNTIF(S2419,$AZ$2:$AZ$19)),0,1)</f>
        <v>0</v>
      </c>
      <c r="AL2419" cm="1">
        <f t="array" ref="AL2419">IF(OR(COUNTIF(T2419,$AZ$2:$AZ$19)),0,1)</f>
        <v>0</v>
      </c>
      <c r="AM2419" cm="1">
        <f t="array" ref="AM2419">IF(OR(COUNTIF(U2419,$AZ$2:$AZ$19)),0,1)</f>
        <v>0</v>
      </c>
      <c r="AN2419" cm="1">
        <f t="array" ref="AN2419">IF(OR(COUNTIF(V2419,$AZ$2:$AZ$19)),0,1)</f>
        <v>0</v>
      </c>
      <c r="AO2419" cm="1">
        <f t="array" ref="AO2419">IF(OR(COUNTIF(W2419,$AZ$2:$AZ$19)),0,1)</f>
        <v>0</v>
      </c>
      <c r="AP2419" cm="1">
        <f t="array" ref="AP2419">IF(OR(COUNTIF(X2419,$AZ$2:$AZ$19)),0,1)</f>
        <v>0</v>
      </c>
      <c r="AQ2419" cm="1">
        <f t="array" ref="AQ2419">IF(OR(COUNTIF(Y2419,$AZ$2:$AZ$19)),0,1)</f>
        <v>0</v>
      </c>
      <c r="AR2419" cm="1">
        <f t="array" ref="AR2419">IF(OR(COUNTIF(Z2419,$AZ$2:$AZ$19)),0,1)</f>
        <v>0</v>
      </c>
      <c r="AS2419" cm="1">
        <f t="array" ref="AS2419">IF(OR(COUNTIF(AA2419,$AZ$2:$AZ$19)),0,1)</f>
        <v>0</v>
      </c>
      <c r="AT2419" cm="1">
        <f t="array" ref="AT2419">IF(OR(COUNTIF(AB2419,$AZ$2:$AZ$19)),0,1)</f>
        <v>0</v>
      </c>
      <c r="AU2419" cm="1">
        <f t="array" ref="AU2419">IF(OR(COUNTIF(AC2419,$AZ$2:$AZ$19)),0,1)</f>
        <v>0</v>
      </c>
      <c r="AV2419" cm="1">
        <f t="array" ref="AV2419">IF(OR(COUNTIF(AD2419,$AZ$2:$AZ$19)),0,1)</f>
        <v>0</v>
      </c>
      <c r="AX2419">
        <f t="shared" si="42"/>
        <v>0</v>
      </c>
    </row>
    <row r="2420" spans="1:50" x14ac:dyDescent="0.3">
      <c r="A2420" s="88" t="str" cm="1">
        <f t="array" ref="A2420">IF(AX2420&gt;0,'Licensee Info'!$A$2:$A$2,"#N/A")</f>
        <v>#N/A</v>
      </c>
      <c r="B2420" s="88" t="str">
        <f>'Cover Sheet'!$A$3</f>
        <v>[insert AFS Reporting Period]</v>
      </c>
      <c r="C2420" s="88" t="str">
        <f>'Cover Sheet'!$D$3</f>
        <v>[insert all medical and adult-use license record numbers covered by this AFS]</v>
      </c>
      <c r="D2420" s="88" t="str">
        <f>'Cover Sheet'!$A$6</f>
        <v>[insert name of firm]</v>
      </c>
      <c r="E2420" s="88" t="str">
        <f>'Cover Sheet'!$B$6</f>
        <v>[insert CPA name]</v>
      </c>
      <c r="F2420" s="88" t="str">
        <f>'Cover Sheet'!$B$8</f>
        <v>[insert CPA license number]</v>
      </c>
      <c r="G2420" s="88" t="str">
        <f>'Cover Sheet'!$D$6</f>
        <v>[insert direct email address]</v>
      </c>
      <c r="H2420" s="88" t="str">
        <f>'Cover Sheet'!$D$8</f>
        <v>[insert direct phone number]</v>
      </c>
      <c r="I2420" s="88" t="str">
        <f>'Cover Sheet'!$D$10</f>
        <v>[insert firm mailing address]</v>
      </c>
      <c r="J2420" s="88" t="str">
        <f>'Licensee Info'!$E$2</f>
        <v>Report not attested to correctly</v>
      </c>
      <c r="K2420" s="91" t="s">
        <v>311</v>
      </c>
      <c r="L2420" s="91">
        <v>1</v>
      </c>
      <c r="M2420" s="91">
        <v>3</v>
      </c>
      <c r="N2420" s="91">
        <v>20</v>
      </c>
      <c r="O2420" s="91"/>
      <c r="P2420" s="91" t="s">
        <v>320</v>
      </c>
      <c r="Q2420" s="91" t="s">
        <v>322</v>
      </c>
      <c r="R2420" s="91">
        <v>0</v>
      </c>
      <c r="S2420" s="91">
        <v>0</v>
      </c>
      <c r="T2420" s="91">
        <v>0</v>
      </c>
      <c r="U2420" s="91">
        <v>0</v>
      </c>
      <c r="V2420" s="91">
        <v>0</v>
      </c>
      <c r="W2420" s="91">
        <v>0</v>
      </c>
      <c r="X2420" s="91">
        <v>0</v>
      </c>
      <c r="Y2420" s="91">
        <v>0</v>
      </c>
      <c r="Z2420" s="91">
        <v>0</v>
      </c>
      <c r="AA2420" s="91">
        <v>0</v>
      </c>
      <c r="AB2420" s="91">
        <v>0</v>
      </c>
      <c r="AC2420" s="91">
        <v>0</v>
      </c>
      <c r="AD2420" s="91">
        <v>0</v>
      </c>
      <c r="AE2420" s="91"/>
      <c r="AF2420" s="91"/>
      <c r="AG2420" s="91"/>
      <c r="AH2420" s="91"/>
      <c r="AJ2420" cm="1">
        <f t="array" ref="AJ2420">IF(OR(COUNTIF(R2420,$AZ$2:$AZ$19)),0,1)</f>
        <v>0</v>
      </c>
      <c r="AK2420" cm="1">
        <f t="array" ref="AK2420">IF(OR(COUNTIF(S2420,$AZ$2:$AZ$19)),0,1)</f>
        <v>0</v>
      </c>
      <c r="AL2420" cm="1">
        <f t="array" ref="AL2420">IF(OR(COUNTIF(T2420,$AZ$2:$AZ$19)),0,1)</f>
        <v>0</v>
      </c>
      <c r="AM2420" cm="1">
        <f t="array" ref="AM2420">IF(OR(COUNTIF(U2420,$AZ$2:$AZ$19)),0,1)</f>
        <v>0</v>
      </c>
      <c r="AN2420" cm="1">
        <f t="array" ref="AN2420">IF(OR(COUNTIF(V2420,$AZ$2:$AZ$19)),0,1)</f>
        <v>0</v>
      </c>
      <c r="AO2420" cm="1">
        <f t="array" ref="AO2420">IF(OR(COUNTIF(W2420,$AZ$2:$AZ$19)),0,1)</f>
        <v>0</v>
      </c>
      <c r="AP2420" cm="1">
        <f t="array" ref="AP2420">IF(OR(COUNTIF(X2420,$AZ$2:$AZ$19)),0,1)</f>
        <v>0</v>
      </c>
      <c r="AQ2420" cm="1">
        <f t="array" ref="AQ2420">IF(OR(COUNTIF(Y2420,$AZ$2:$AZ$19)),0,1)</f>
        <v>0</v>
      </c>
      <c r="AR2420" cm="1">
        <f t="array" ref="AR2420">IF(OR(COUNTIF(Z2420,$AZ$2:$AZ$19)),0,1)</f>
        <v>0</v>
      </c>
      <c r="AS2420" cm="1">
        <f t="array" ref="AS2420">IF(OR(COUNTIF(AA2420,$AZ$2:$AZ$19)),0,1)</f>
        <v>0</v>
      </c>
      <c r="AT2420" cm="1">
        <f t="array" ref="AT2420">IF(OR(COUNTIF(AB2420,$AZ$2:$AZ$19)),0,1)</f>
        <v>0</v>
      </c>
      <c r="AU2420" cm="1">
        <f t="array" ref="AU2420">IF(OR(COUNTIF(AC2420,$AZ$2:$AZ$19)),0,1)</f>
        <v>0</v>
      </c>
      <c r="AV2420" cm="1">
        <f t="array" ref="AV2420">IF(OR(COUNTIF(AD2420,$AZ$2:$AZ$19)),0,1)</f>
        <v>0</v>
      </c>
      <c r="AX2420">
        <f t="shared" si="42"/>
        <v>0</v>
      </c>
    </row>
    <row r="2421" spans="1:50" x14ac:dyDescent="0.3">
      <c r="A2421" s="92" t="str" cm="1">
        <f t="array" ref="A2421">IF(AX2421&gt;0,'Licensee Info'!$A$2:$A$2,"#N/A")</f>
        <v>#N/A</v>
      </c>
      <c r="B2421" s="88" t="str">
        <f>'Cover Sheet'!$A$3</f>
        <v>[insert AFS Reporting Period]</v>
      </c>
      <c r="C2421" s="88" t="str">
        <f>'Cover Sheet'!$D$3</f>
        <v>[insert all medical and adult-use license record numbers covered by this AFS]</v>
      </c>
      <c r="D2421" s="88" t="str">
        <f>'Cover Sheet'!$A$6</f>
        <v>[insert name of firm]</v>
      </c>
      <c r="E2421" s="88" t="str">
        <f>'Cover Sheet'!$B$6</f>
        <v>[insert CPA name]</v>
      </c>
      <c r="F2421" s="88" t="str">
        <f>'Cover Sheet'!$B$8</f>
        <v>[insert CPA license number]</v>
      </c>
      <c r="G2421" s="88" t="str">
        <f>'Cover Sheet'!$D$6</f>
        <v>[insert direct email address]</v>
      </c>
      <c r="H2421" s="88" t="str">
        <f>'Cover Sheet'!$D$8</f>
        <v>[insert direct phone number]</v>
      </c>
      <c r="I2421" s="88" t="str">
        <f>'Cover Sheet'!$D$10</f>
        <v>[insert firm mailing address]</v>
      </c>
      <c r="J2421" s="88" t="str">
        <f>'Licensee Info'!$E$2</f>
        <v>Report not attested to correctly</v>
      </c>
      <c r="K2421" t="s">
        <v>311</v>
      </c>
      <c r="L2421">
        <v>1</v>
      </c>
      <c r="M2421" t="s">
        <v>285</v>
      </c>
      <c r="O2421">
        <v>1</v>
      </c>
      <c r="P2421" t="s">
        <v>320</v>
      </c>
      <c r="R2421" cm="1">
        <f t="array" ref="R2421:W2430">'D1 - Ownership '!$A$140:$F$149</f>
        <v>0</v>
      </c>
      <c r="S2421">
        <v>0</v>
      </c>
      <c r="T2421">
        <v>0</v>
      </c>
      <c r="U2421">
        <v>0</v>
      </c>
      <c r="V2421">
        <v>0</v>
      </c>
      <c r="W2421">
        <v>0</v>
      </c>
      <c r="X2421">
        <v>0</v>
      </c>
      <c r="Y2421">
        <v>0</v>
      </c>
      <c r="Z2421">
        <v>0</v>
      </c>
      <c r="AA2421">
        <v>0</v>
      </c>
      <c r="AB2421">
        <v>0</v>
      </c>
      <c r="AC2421">
        <v>0</v>
      </c>
      <c r="AD2421">
        <v>0</v>
      </c>
      <c r="AJ2421" cm="1">
        <f t="array" ref="AJ2421">IF(OR(COUNTIF(R2421,$AZ$2:$AZ$19)),0,1)</f>
        <v>0</v>
      </c>
      <c r="AK2421" cm="1">
        <f t="array" ref="AK2421">IF(OR(COUNTIF(S2421,$AZ$2:$AZ$19)),0,1)</f>
        <v>0</v>
      </c>
      <c r="AL2421" cm="1">
        <f t="array" ref="AL2421">IF(OR(COUNTIF(T2421,$AZ$2:$AZ$19)),0,1)</f>
        <v>0</v>
      </c>
      <c r="AM2421" cm="1">
        <f t="array" ref="AM2421">IF(OR(COUNTIF(U2421,$AZ$2:$AZ$19)),0,1)</f>
        <v>0</v>
      </c>
      <c r="AN2421" cm="1">
        <f t="array" ref="AN2421">IF(OR(COUNTIF(V2421,$AZ$2:$AZ$19)),0,1)</f>
        <v>0</v>
      </c>
      <c r="AO2421" cm="1">
        <f t="array" ref="AO2421">IF(OR(COUNTIF(W2421,$AZ$2:$AZ$19)),0,1)</f>
        <v>0</v>
      </c>
      <c r="AP2421" cm="1">
        <f t="array" ref="AP2421">IF(OR(COUNTIF(X2421,$AZ$2:$AZ$19)),0,1)</f>
        <v>0</v>
      </c>
      <c r="AQ2421" cm="1">
        <f t="array" ref="AQ2421">IF(OR(COUNTIF(Y2421,$AZ$2:$AZ$19)),0,1)</f>
        <v>0</v>
      </c>
      <c r="AR2421" cm="1">
        <f t="array" ref="AR2421">IF(OR(COUNTIF(Z2421,$AZ$2:$AZ$19)),0,1)</f>
        <v>0</v>
      </c>
      <c r="AS2421" cm="1">
        <f t="array" ref="AS2421">IF(OR(COUNTIF(AA2421,$AZ$2:$AZ$19)),0,1)</f>
        <v>0</v>
      </c>
      <c r="AT2421" cm="1">
        <f t="array" ref="AT2421">IF(OR(COUNTIF(AB2421,$AZ$2:$AZ$19)),0,1)</f>
        <v>0</v>
      </c>
      <c r="AU2421" cm="1">
        <f t="array" ref="AU2421">IF(OR(COUNTIF(AC2421,$AZ$2:$AZ$19)),0,1)</f>
        <v>0</v>
      </c>
      <c r="AV2421" cm="1">
        <f t="array" ref="AV2421">IF(OR(COUNTIF(AD2421,$AZ$2:$AZ$19)),0,1)</f>
        <v>0</v>
      </c>
      <c r="AX2421">
        <f t="shared" si="42"/>
        <v>0</v>
      </c>
    </row>
    <row r="2422" spans="1:50" x14ac:dyDescent="0.3">
      <c r="A2422" s="88" t="str" cm="1">
        <f t="array" ref="A2422">IF(AX2422&gt;0,'Licensee Info'!$A$2:$A$2,"#N/A")</f>
        <v>#N/A</v>
      </c>
      <c r="B2422" s="88" t="str">
        <f>'Cover Sheet'!$A$3</f>
        <v>[insert AFS Reporting Period]</v>
      </c>
      <c r="C2422" s="88" t="str">
        <f>'Cover Sheet'!$D$3</f>
        <v>[insert all medical and adult-use license record numbers covered by this AFS]</v>
      </c>
      <c r="D2422" s="88" t="str">
        <f>'Cover Sheet'!$A$6</f>
        <v>[insert name of firm]</v>
      </c>
      <c r="E2422" s="88" t="str">
        <f>'Cover Sheet'!$B$6</f>
        <v>[insert CPA name]</v>
      </c>
      <c r="F2422" s="88" t="str">
        <f>'Cover Sheet'!$B$8</f>
        <v>[insert CPA license number]</v>
      </c>
      <c r="G2422" s="88" t="str">
        <f>'Cover Sheet'!$D$6</f>
        <v>[insert direct email address]</v>
      </c>
      <c r="H2422" s="88" t="str">
        <f>'Cover Sheet'!$D$8</f>
        <v>[insert direct phone number]</v>
      </c>
      <c r="I2422" s="88" t="str">
        <f>'Cover Sheet'!$D$10</f>
        <v>[insert firm mailing address]</v>
      </c>
      <c r="J2422" s="88" t="str">
        <f>'Licensee Info'!$E$2</f>
        <v>Report not attested to correctly</v>
      </c>
      <c r="K2422" s="91" t="s">
        <v>311</v>
      </c>
      <c r="L2422" s="91">
        <v>1</v>
      </c>
      <c r="M2422" s="91" t="s">
        <v>285</v>
      </c>
      <c r="N2422" s="91"/>
      <c r="O2422" s="91">
        <v>2</v>
      </c>
      <c r="P2422" s="91" t="s">
        <v>320</v>
      </c>
      <c r="Q2422" s="91"/>
      <c r="R2422" s="91">
        <v>0</v>
      </c>
      <c r="S2422" s="91">
        <v>0</v>
      </c>
      <c r="T2422" s="91">
        <v>0</v>
      </c>
      <c r="U2422" s="91">
        <v>0</v>
      </c>
      <c r="V2422" s="91">
        <v>0</v>
      </c>
      <c r="W2422" s="91">
        <v>0</v>
      </c>
      <c r="X2422" s="91">
        <v>0</v>
      </c>
      <c r="Y2422" s="91">
        <v>0</v>
      </c>
      <c r="Z2422" s="91">
        <v>0</v>
      </c>
      <c r="AA2422" s="91">
        <v>0</v>
      </c>
      <c r="AB2422" s="91">
        <v>0</v>
      </c>
      <c r="AC2422" s="91">
        <v>0</v>
      </c>
      <c r="AD2422" s="91">
        <v>0</v>
      </c>
      <c r="AE2422" s="91"/>
      <c r="AF2422" s="91"/>
      <c r="AG2422" s="91"/>
      <c r="AH2422" s="91"/>
      <c r="AJ2422" cm="1">
        <f t="array" ref="AJ2422">IF(OR(COUNTIF(R2422,$AZ$2:$AZ$19)),0,1)</f>
        <v>0</v>
      </c>
      <c r="AK2422" cm="1">
        <f t="array" ref="AK2422">IF(OR(COUNTIF(S2422,$AZ$2:$AZ$19)),0,1)</f>
        <v>0</v>
      </c>
      <c r="AL2422" cm="1">
        <f t="array" ref="AL2422">IF(OR(COUNTIF(T2422,$AZ$2:$AZ$19)),0,1)</f>
        <v>0</v>
      </c>
      <c r="AM2422" cm="1">
        <f t="array" ref="AM2422">IF(OR(COUNTIF(U2422,$AZ$2:$AZ$19)),0,1)</f>
        <v>0</v>
      </c>
      <c r="AN2422" cm="1">
        <f t="array" ref="AN2422">IF(OR(COUNTIF(V2422,$AZ$2:$AZ$19)),0,1)</f>
        <v>0</v>
      </c>
      <c r="AO2422" cm="1">
        <f t="array" ref="AO2422">IF(OR(COUNTIF(W2422,$AZ$2:$AZ$19)),0,1)</f>
        <v>0</v>
      </c>
      <c r="AP2422" cm="1">
        <f t="array" ref="AP2422">IF(OR(COUNTIF(X2422,$AZ$2:$AZ$19)),0,1)</f>
        <v>0</v>
      </c>
      <c r="AQ2422" cm="1">
        <f t="array" ref="AQ2422">IF(OR(COUNTIF(Y2422,$AZ$2:$AZ$19)),0,1)</f>
        <v>0</v>
      </c>
      <c r="AR2422" cm="1">
        <f t="array" ref="AR2422">IF(OR(COUNTIF(Z2422,$AZ$2:$AZ$19)),0,1)</f>
        <v>0</v>
      </c>
      <c r="AS2422" cm="1">
        <f t="array" ref="AS2422">IF(OR(COUNTIF(AA2422,$AZ$2:$AZ$19)),0,1)</f>
        <v>0</v>
      </c>
      <c r="AT2422" cm="1">
        <f t="array" ref="AT2422">IF(OR(COUNTIF(AB2422,$AZ$2:$AZ$19)),0,1)</f>
        <v>0</v>
      </c>
      <c r="AU2422" cm="1">
        <f t="array" ref="AU2422">IF(OR(COUNTIF(AC2422,$AZ$2:$AZ$19)),0,1)</f>
        <v>0</v>
      </c>
      <c r="AV2422" cm="1">
        <f t="array" ref="AV2422">IF(OR(COUNTIF(AD2422,$AZ$2:$AZ$19)),0,1)</f>
        <v>0</v>
      </c>
      <c r="AX2422">
        <f t="shared" si="42"/>
        <v>0</v>
      </c>
    </row>
    <row r="2423" spans="1:50" x14ac:dyDescent="0.3">
      <c r="A2423" s="92" t="str" cm="1">
        <f t="array" ref="A2423">IF(AX2423&gt;0,'Licensee Info'!$A$2:$A$2,"#N/A")</f>
        <v>#N/A</v>
      </c>
      <c r="B2423" s="88" t="str">
        <f>'Cover Sheet'!$A$3</f>
        <v>[insert AFS Reporting Period]</v>
      </c>
      <c r="C2423" s="88" t="str">
        <f>'Cover Sheet'!$D$3</f>
        <v>[insert all medical and adult-use license record numbers covered by this AFS]</v>
      </c>
      <c r="D2423" s="88" t="str">
        <f>'Cover Sheet'!$A$6</f>
        <v>[insert name of firm]</v>
      </c>
      <c r="E2423" s="88" t="str">
        <f>'Cover Sheet'!$B$6</f>
        <v>[insert CPA name]</v>
      </c>
      <c r="F2423" s="88" t="str">
        <f>'Cover Sheet'!$B$8</f>
        <v>[insert CPA license number]</v>
      </c>
      <c r="G2423" s="88" t="str">
        <f>'Cover Sheet'!$D$6</f>
        <v>[insert direct email address]</v>
      </c>
      <c r="H2423" s="88" t="str">
        <f>'Cover Sheet'!$D$8</f>
        <v>[insert direct phone number]</v>
      </c>
      <c r="I2423" s="88" t="str">
        <f>'Cover Sheet'!$D$10</f>
        <v>[insert firm mailing address]</v>
      </c>
      <c r="J2423" s="88" t="str">
        <f>'Licensee Info'!$E$2</f>
        <v>Report not attested to correctly</v>
      </c>
      <c r="K2423" t="s">
        <v>311</v>
      </c>
      <c r="L2423">
        <v>1</v>
      </c>
      <c r="M2423" t="s">
        <v>285</v>
      </c>
      <c r="O2423">
        <v>3</v>
      </c>
      <c r="P2423" t="s">
        <v>320</v>
      </c>
      <c r="R2423">
        <v>0</v>
      </c>
      <c r="S2423">
        <v>0</v>
      </c>
      <c r="T2423">
        <v>0</v>
      </c>
      <c r="U2423">
        <v>0</v>
      </c>
      <c r="V2423">
        <v>0</v>
      </c>
      <c r="W2423">
        <v>0</v>
      </c>
      <c r="X2423">
        <v>0</v>
      </c>
      <c r="Y2423">
        <v>0</v>
      </c>
      <c r="Z2423">
        <v>0</v>
      </c>
      <c r="AA2423">
        <v>0</v>
      </c>
      <c r="AB2423">
        <v>0</v>
      </c>
      <c r="AC2423">
        <v>0</v>
      </c>
      <c r="AD2423">
        <v>0</v>
      </c>
      <c r="AJ2423" cm="1">
        <f t="array" ref="AJ2423">IF(OR(COUNTIF(R2423,$AZ$2:$AZ$19)),0,1)</f>
        <v>0</v>
      </c>
      <c r="AK2423" cm="1">
        <f t="array" ref="AK2423">IF(OR(COUNTIF(S2423,$AZ$2:$AZ$19)),0,1)</f>
        <v>0</v>
      </c>
      <c r="AL2423" cm="1">
        <f t="array" ref="AL2423">IF(OR(COUNTIF(T2423,$AZ$2:$AZ$19)),0,1)</f>
        <v>0</v>
      </c>
      <c r="AM2423" cm="1">
        <f t="array" ref="AM2423">IF(OR(COUNTIF(U2423,$AZ$2:$AZ$19)),0,1)</f>
        <v>0</v>
      </c>
      <c r="AN2423" cm="1">
        <f t="array" ref="AN2423">IF(OR(COUNTIF(V2423,$AZ$2:$AZ$19)),0,1)</f>
        <v>0</v>
      </c>
      <c r="AO2423" cm="1">
        <f t="array" ref="AO2423">IF(OR(COUNTIF(W2423,$AZ$2:$AZ$19)),0,1)</f>
        <v>0</v>
      </c>
      <c r="AP2423" cm="1">
        <f t="array" ref="AP2423">IF(OR(COUNTIF(X2423,$AZ$2:$AZ$19)),0,1)</f>
        <v>0</v>
      </c>
      <c r="AQ2423" cm="1">
        <f t="array" ref="AQ2423">IF(OR(COUNTIF(Y2423,$AZ$2:$AZ$19)),0,1)</f>
        <v>0</v>
      </c>
      <c r="AR2423" cm="1">
        <f t="array" ref="AR2423">IF(OR(COUNTIF(Z2423,$AZ$2:$AZ$19)),0,1)</f>
        <v>0</v>
      </c>
      <c r="AS2423" cm="1">
        <f t="array" ref="AS2423">IF(OR(COUNTIF(AA2423,$AZ$2:$AZ$19)),0,1)</f>
        <v>0</v>
      </c>
      <c r="AT2423" cm="1">
        <f t="array" ref="AT2423">IF(OR(COUNTIF(AB2423,$AZ$2:$AZ$19)),0,1)</f>
        <v>0</v>
      </c>
      <c r="AU2423" cm="1">
        <f t="array" ref="AU2423">IF(OR(COUNTIF(AC2423,$AZ$2:$AZ$19)),0,1)</f>
        <v>0</v>
      </c>
      <c r="AV2423" cm="1">
        <f t="array" ref="AV2423">IF(OR(COUNTIF(AD2423,$AZ$2:$AZ$19)),0,1)</f>
        <v>0</v>
      </c>
      <c r="AX2423">
        <f t="shared" si="42"/>
        <v>0</v>
      </c>
    </row>
    <row r="2424" spans="1:50" x14ac:dyDescent="0.3">
      <c r="A2424" s="88" t="str" cm="1">
        <f t="array" ref="A2424">IF(AX2424&gt;0,'Licensee Info'!$A$2:$A$2,"#N/A")</f>
        <v>#N/A</v>
      </c>
      <c r="B2424" s="88" t="str">
        <f>'Cover Sheet'!$A$3</f>
        <v>[insert AFS Reporting Period]</v>
      </c>
      <c r="C2424" s="88" t="str">
        <f>'Cover Sheet'!$D$3</f>
        <v>[insert all medical and adult-use license record numbers covered by this AFS]</v>
      </c>
      <c r="D2424" s="88" t="str">
        <f>'Cover Sheet'!$A$6</f>
        <v>[insert name of firm]</v>
      </c>
      <c r="E2424" s="88" t="str">
        <f>'Cover Sheet'!$B$6</f>
        <v>[insert CPA name]</v>
      </c>
      <c r="F2424" s="88" t="str">
        <f>'Cover Sheet'!$B$8</f>
        <v>[insert CPA license number]</v>
      </c>
      <c r="G2424" s="88" t="str">
        <f>'Cover Sheet'!$D$6</f>
        <v>[insert direct email address]</v>
      </c>
      <c r="H2424" s="88" t="str">
        <f>'Cover Sheet'!$D$8</f>
        <v>[insert direct phone number]</v>
      </c>
      <c r="I2424" s="88" t="str">
        <f>'Cover Sheet'!$D$10</f>
        <v>[insert firm mailing address]</v>
      </c>
      <c r="J2424" s="88" t="str">
        <f>'Licensee Info'!$E$2</f>
        <v>Report not attested to correctly</v>
      </c>
      <c r="K2424" s="91" t="s">
        <v>311</v>
      </c>
      <c r="L2424" s="91">
        <v>1</v>
      </c>
      <c r="M2424" s="91" t="s">
        <v>285</v>
      </c>
      <c r="N2424" s="91"/>
      <c r="O2424" s="91">
        <v>4</v>
      </c>
      <c r="P2424" s="91" t="s">
        <v>320</v>
      </c>
      <c r="Q2424" s="91"/>
      <c r="R2424" s="91">
        <v>0</v>
      </c>
      <c r="S2424" s="91">
        <v>0</v>
      </c>
      <c r="T2424" s="91">
        <v>0</v>
      </c>
      <c r="U2424" s="91">
        <v>0</v>
      </c>
      <c r="V2424" s="91">
        <v>0</v>
      </c>
      <c r="W2424" s="91">
        <v>0</v>
      </c>
      <c r="X2424" s="91">
        <v>0</v>
      </c>
      <c r="Y2424" s="91">
        <v>0</v>
      </c>
      <c r="Z2424" s="91">
        <v>0</v>
      </c>
      <c r="AA2424" s="91">
        <v>0</v>
      </c>
      <c r="AB2424" s="91">
        <v>0</v>
      </c>
      <c r="AC2424" s="91">
        <v>0</v>
      </c>
      <c r="AD2424" s="91">
        <v>0</v>
      </c>
      <c r="AE2424" s="91"/>
      <c r="AF2424" s="91"/>
      <c r="AG2424" s="91"/>
      <c r="AH2424" s="91"/>
      <c r="AJ2424" cm="1">
        <f t="array" ref="AJ2424">IF(OR(COUNTIF(R2424,$AZ$2:$AZ$19)),0,1)</f>
        <v>0</v>
      </c>
      <c r="AK2424" cm="1">
        <f t="array" ref="AK2424">IF(OR(COUNTIF(S2424,$AZ$2:$AZ$19)),0,1)</f>
        <v>0</v>
      </c>
      <c r="AL2424" cm="1">
        <f t="array" ref="AL2424">IF(OR(COUNTIF(T2424,$AZ$2:$AZ$19)),0,1)</f>
        <v>0</v>
      </c>
      <c r="AM2424" cm="1">
        <f t="array" ref="AM2424">IF(OR(COUNTIF(U2424,$AZ$2:$AZ$19)),0,1)</f>
        <v>0</v>
      </c>
      <c r="AN2424" cm="1">
        <f t="array" ref="AN2424">IF(OR(COUNTIF(V2424,$AZ$2:$AZ$19)),0,1)</f>
        <v>0</v>
      </c>
      <c r="AO2424" cm="1">
        <f t="array" ref="AO2424">IF(OR(COUNTIF(W2424,$AZ$2:$AZ$19)),0,1)</f>
        <v>0</v>
      </c>
      <c r="AP2424" cm="1">
        <f t="array" ref="AP2424">IF(OR(COUNTIF(X2424,$AZ$2:$AZ$19)),0,1)</f>
        <v>0</v>
      </c>
      <c r="AQ2424" cm="1">
        <f t="array" ref="AQ2424">IF(OR(COUNTIF(Y2424,$AZ$2:$AZ$19)),0,1)</f>
        <v>0</v>
      </c>
      <c r="AR2424" cm="1">
        <f t="array" ref="AR2424">IF(OR(COUNTIF(Z2424,$AZ$2:$AZ$19)),0,1)</f>
        <v>0</v>
      </c>
      <c r="AS2424" cm="1">
        <f t="array" ref="AS2424">IF(OR(COUNTIF(AA2424,$AZ$2:$AZ$19)),0,1)</f>
        <v>0</v>
      </c>
      <c r="AT2424" cm="1">
        <f t="array" ref="AT2424">IF(OR(COUNTIF(AB2424,$AZ$2:$AZ$19)),0,1)</f>
        <v>0</v>
      </c>
      <c r="AU2424" cm="1">
        <f t="array" ref="AU2424">IF(OR(COUNTIF(AC2424,$AZ$2:$AZ$19)),0,1)</f>
        <v>0</v>
      </c>
      <c r="AV2424" cm="1">
        <f t="array" ref="AV2424">IF(OR(COUNTIF(AD2424,$AZ$2:$AZ$19)),0,1)</f>
        <v>0</v>
      </c>
      <c r="AX2424">
        <f t="shared" si="42"/>
        <v>0</v>
      </c>
    </row>
    <row r="2425" spans="1:50" x14ac:dyDescent="0.3">
      <c r="A2425" s="92" t="str" cm="1">
        <f t="array" ref="A2425">IF(AX2425&gt;0,'Licensee Info'!$A$2:$A$2,"#N/A")</f>
        <v>#N/A</v>
      </c>
      <c r="B2425" s="88" t="str">
        <f>'Cover Sheet'!$A$3</f>
        <v>[insert AFS Reporting Period]</v>
      </c>
      <c r="C2425" s="88" t="str">
        <f>'Cover Sheet'!$D$3</f>
        <v>[insert all medical and adult-use license record numbers covered by this AFS]</v>
      </c>
      <c r="D2425" s="88" t="str">
        <f>'Cover Sheet'!$A$6</f>
        <v>[insert name of firm]</v>
      </c>
      <c r="E2425" s="88" t="str">
        <f>'Cover Sheet'!$B$6</f>
        <v>[insert CPA name]</v>
      </c>
      <c r="F2425" s="88" t="str">
        <f>'Cover Sheet'!$B$8</f>
        <v>[insert CPA license number]</v>
      </c>
      <c r="G2425" s="88" t="str">
        <f>'Cover Sheet'!$D$6</f>
        <v>[insert direct email address]</v>
      </c>
      <c r="H2425" s="88" t="str">
        <f>'Cover Sheet'!$D$8</f>
        <v>[insert direct phone number]</v>
      </c>
      <c r="I2425" s="88" t="str">
        <f>'Cover Sheet'!$D$10</f>
        <v>[insert firm mailing address]</v>
      </c>
      <c r="J2425" s="88" t="str">
        <f>'Licensee Info'!$E$2</f>
        <v>Report not attested to correctly</v>
      </c>
      <c r="K2425" t="s">
        <v>311</v>
      </c>
      <c r="L2425">
        <v>1</v>
      </c>
      <c r="M2425" t="s">
        <v>285</v>
      </c>
      <c r="O2425">
        <v>5</v>
      </c>
      <c r="P2425" t="s">
        <v>320</v>
      </c>
      <c r="R2425">
        <v>0</v>
      </c>
      <c r="S2425">
        <v>0</v>
      </c>
      <c r="T2425">
        <v>0</v>
      </c>
      <c r="U2425">
        <v>0</v>
      </c>
      <c r="V2425">
        <v>0</v>
      </c>
      <c r="W2425">
        <v>0</v>
      </c>
      <c r="X2425">
        <v>0</v>
      </c>
      <c r="Y2425">
        <v>0</v>
      </c>
      <c r="Z2425">
        <v>0</v>
      </c>
      <c r="AA2425">
        <v>0</v>
      </c>
      <c r="AB2425">
        <v>0</v>
      </c>
      <c r="AC2425">
        <v>0</v>
      </c>
      <c r="AD2425">
        <v>0</v>
      </c>
      <c r="AJ2425" cm="1">
        <f t="array" ref="AJ2425">IF(OR(COUNTIF(R2425,$AZ$2:$AZ$19)),0,1)</f>
        <v>0</v>
      </c>
      <c r="AK2425" cm="1">
        <f t="array" ref="AK2425">IF(OR(COUNTIF(S2425,$AZ$2:$AZ$19)),0,1)</f>
        <v>0</v>
      </c>
      <c r="AL2425" cm="1">
        <f t="array" ref="AL2425">IF(OR(COUNTIF(T2425,$AZ$2:$AZ$19)),0,1)</f>
        <v>0</v>
      </c>
      <c r="AM2425" cm="1">
        <f t="array" ref="AM2425">IF(OR(COUNTIF(U2425,$AZ$2:$AZ$19)),0,1)</f>
        <v>0</v>
      </c>
      <c r="AN2425" cm="1">
        <f t="array" ref="AN2425">IF(OR(COUNTIF(V2425,$AZ$2:$AZ$19)),0,1)</f>
        <v>0</v>
      </c>
      <c r="AO2425" cm="1">
        <f t="array" ref="AO2425">IF(OR(COUNTIF(W2425,$AZ$2:$AZ$19)),0,1)</f>
        <v>0</v>
      </c>
      <c r="AP2425" cm="1">
        <f t="array" ref="AP2425">IF(OR(COUNTIF(X2425,$AZ$2:$AZ$19)),0,1)</f>
        <v>0</v>
      </c>
      <c r="AQ2425" cm="1">
        <f t="array" ref="AQ2425">IF(OR(COUNTIF(Y2425,$AZ$2:$AZ$19)),0,1)</f>
        <v>0</v>
      </c>
      <c r="AR2425" cm="1">
        <f t="array" ref="AR2425">IF(OR(COUNTIF(Z2425,$AZ$2:$AZ$19)),0,1)</f>
        <v>0</v>
      </c>
      <c r="AS2425" cm="1">
        <f t="array" ref="AS2425">IF(OR(COUNTIF(AA2425,$AZ$2:$AZ$19)),0,1)</f>
        <v>0</v>
      </c>
      <c r="AT2425" cm="1">
        <f t="array" ref="AT2425">IF(OR(COUNTIF(AB2425,$AZ$2:$AZ$19)),0,1)</f>
        <v>0</v>
      </c>
      <c r="AU2425" cm="1">
        <f t="array" ref="AU2425">IF(OR(COUNTIF(AC2425,$AZ$2:$AZ$19)),0,1)</f>
        <v>0</v>
      </c>
      <c r="AV2425" cm="1">
        <f t="array" ref="AV2425">IF(OR(COUNTIF(AD2425,$AZ$2:$AZ$19)),0,1)</f>
        <v>0</v>
      </c>
      <c r="AX2425">
        <f t="shared" si="42"/>
        <v>0</v>
      </c>
    </row>
    <row r="2426" spans="1:50" x14ac:dyDescent="0.3">
      <c r="A2426" s="88" t="str" cm="1">
        <f t="array" ref="A2426">IF(AX2426&gt;0,'Licensee Info'!$A$2:$A$2,"#N/A")</f>
        <v>#N/A</v>
      </c>
      <c r="B2426" s="88" t="str">
        <f>'Cover Sheet'!$A$3</f>
        <v>[insert AFS Reporting Period]</v>
      </c>
      <c r="C2426" s="88" t="str">
        <f>'Cover Sheet'!$D$3</f>
        <v>[insert all medical and adult-use license record numbers covered by this AFS]</v>
      </c>
      <c r="D2426" s="88" t="str">
        <f>'Cover Sheet'!$A$6</f>
        <v>[insert name of firm]</v>
      </c>
      <c r="E2426" s="88" t="str">
        <f>'Cover Sheet'!$B$6</f>
        <v>[insert CPA name]</v>
      </c>
      <c r="F2426" s="88" t="str">
        <f>'Cover Sheet'!$B$8</f>
        <v>[insert CPA license number]</v>
      </c>
      <c r="G2426" s="88" t="str">
        <f>'Cover Sheet'!$D$6</f>
        <v>[insert direct email address]</v>
      </c>
      <c r="H2426" s="88" t="str">
        <f>'Cover Sheet'!$D$8</f>
        <v>[insert direct phone number]</v>
      </c>
      <c r="I2426" s="88" t="str">
        <f>'Cover Sheet'!$D$10</f>
        <v>[insert firm mailing address]</v>
      </c>
      <c r="J2426" s="88" t="str">
        <f>'Licensee Info'!$E$2</f>
        <v>Report not attested to correctly</v>
      </c>
      <c r="K2426" s="91" t="s">
        <v>311</v>
      </c>
      <c r="L2426" s="91">
        <v>1</v>
      </c>
      <c r="M2426" s="91" t="s">
        <v>285</v>
      </c>
      <c r="N2426" s="91"/>
      <c r="O2426" s="91">
        <v>6</v>
      </c>
      <c r="P2426" s="91" t="s">
        <v>320</v>
      </c>
      <c r="Q2426" s="91"/>
      <c r="R2426" s="91">
        <v>0</v>
      </c>
      <c r="S2426" s="91">
        <v>0</v>
      </c>
      <c r="T2426" s="91">
        <v>0</v>
      </c>
      <c r="U2426" s="91">
        <v>0</v>
      </c>
      <c r="V2426" s="91">
        <v>0</v>
      </c>
      <c r="W2426" s="91">
        <v>0</v>
      </c>
      <c r="X2426" s="91">
        <v>0</v>
      </c>
      <c r="Y2426" s="91">
        <v>0</v>
      </c>
      <c r="Z2426" s="91">
        <v>0</v>
      </c>
      <c r="AA2426" s="91">
        <v>0</v>
      </c>
      <c r="AB2426" s="91">
        <v>0</v>
      </c>
      <c r="AC2426" s="91">
        <v>0</v>
      </c>
      <c r="AD2426" s="91">
        <v>0</v>
      </c>
      <c r="AE2426" s="91"/>
      <c r="AF2426" s="91"/>
      <c r="AG2426" s="91"/>
      <c r="AH2426" s="91"/>
      <c r="AJ2426" cm="1">
        <f t="array" ref="AJ2426">IF(OR(COUNTIF(R2426,$AZ$2:$AZ$19)),0,1)</f>
        <v>0</v>
      </c>
      <c r="AK2426" cm="1">
        <f t="array" ref="AK2426">IF(OR(COUNTIF(S2426,$AZ$2:$AZ$19)),0,1)</f>
        <v>0</v>
      </c>
      <c r="AL2426" cm="1">
        <f t="array" ref="AL2426">IF(OR(COUNTIF(T2426,$AZ$2:$AZ$19)),0,1)</f>
        <v>0</v>
      </c>
      <c r="AM2426" cm="1">
        <f t="array" ref="AM2426">IF(OR(COUNTIF(U2426,$AZ$2:$AZ$19)),0,1)</f>
        <v>0</v>
      </c>
      <c r="AN2426" cm="1">
        <f t="array" ref="AN2426">IF(OR(COUNTIF(V2426,$AZ$2:$AZ$19)),0,1)</f>
        <v>0</v>
      </c>
      <c r="AO2426" cm="1">
        <f t="array" ref="AO2426">IF(OR(COUNTIF(W2426,$AZ$2:$AZ$19)),0,1)</f>
        <v>0</v>
      </c>
      <c r="AP2426" cm="1">
        <f t="array" ref="AP2426">IF(OR(COUNTIF(X2426,$AZ$2:$AZ$19)),0,1)</f>
        <v>0</v>
      </c>
      <c r="AQ2426" cm="1">
        <f t="array" ref="AQ2426">IF(OR(COUNTIF(Y2426,$AZ$2:$AZ$19)),0,1)</f>
        <v>0</v>
      </c>
      <c r="AR2426" cm="1">
        <f t="array" ref="AR2426">IF(OR(COUNTIF(Z2426,$AZ$2:$AZ$19)),0,1)</f>
        <v>0</v>
      </c>
      <c r="AS2426" cm="1">
        <f t="array" ref="AS2426">IF(OR(COUNTIF(AA2426,$AZ$2:$AZ$19)),0,1)</f>
        <v>0</v>
      </c>
      <c r="AT2426" cm="1">
        <f t="array" ref="AT2426">IF(OR(COUNTIF(AB2426,$AZ$2:$AZ$19)),0,1)</f>
        <v>0</v>
      </c>
      <c r="AU2426" cm="1">
        <f t="array" ref="AU2426">IF(OR(COUNTIF(AC2426,$AZ$2:$AZ$19)),0,1)</f>
        <v>0</v>
      </c>
      <c r="AV2426" cm="1">
        <f t="array" ref="AV2426">IF(OR(COUNTIF(AD2426,$AZ$2:$AZ$19)),0,1)</f>
        <v>0</v>
      </c>
      <c r="AX2426">
        <f t="shared" si="42"/>
        <v>0</v>
      </c>
    </row>
    <row r="2427" spans="1:50" x14ac:dyDescent="0.3">
      <c r="A2427" s="92" t="str" cm="1">
        <f t="array" ref="A2427">IF(AX2427&gt;0,'Licensee Info'!$A$2:$A$2,"#N/A")</f>
        <v>#N/A</v>
      </c>
      <c r="B2427" s="88" t="str">
        <f>'Cover Sheet'!$A$3</f>
        <v>[insert AFS Reporting Period]</v>
      </c>
      <c r="C2427" s="88" t="str">
        <f>'Cover Sheet'!$D$3</f>
        <v>[insert all medical and adult-use license record numbers covered by this AFS]</v>
      </c>
      <c r="D2427" s="88" t="str">
        <f>'Cover Sheet'!$A$6</f>
        <v>[insert name of firm]</v>
      </c>
      <c r="E2427" s="88" t="str">
        <f>'Cover Sheet'!$B$6</f>
        <v>[insert CPA name]</v>
      </c>
      <c r="F2427" s="88" t="str">
        <f>'Cover Sheet'!$B$8</f>
        <v>[insert CPA license number]</v>
      </c>
      <c r="G2427" s="88" t="str">
        <f>'Cover Sheet'!$D$6</f>
        <v>[insert direct email address]</v>
      </c>
      <c r="H2427" s="88" t="str">
        <f>'Cover Sheet'!$D$8</f>
        <v>[insert direct phone number]</v>
      </c>
      <c r="I2427" s="88" t="str">
        <f>'Cover Sheet'!$D$10</f>
        <v>[insert firm mailing address]</v>
      </c>
      <c r="J2427" s="88" t="str">
        <f>'Licensee Info'!$E$2</f>
        <v>Report not attested to correctly</v>
      </c>
      <c r="K2427" t="s">
        <v>311</v>
      </c>
      <c r="L2427">
        <v>1</v>
      </c>
      <c r="M2427" t="s">
        <v>285</v>
      </c>
      <c r="O2427">
        <v>7</v>
      </c>
      <c r="P2427" t="s">
        <v>320</v>
      </c>
      <c r="R2427">
        <v>0</v>
      </c>
      <c r="S2427">
        <v>0</v>
      </c>
      <c r="T2427">
        <v>0</v>
      </c>
      <c r="U2427">
        <v>0</v>
      </c>
      <c r="V2427">
        <v>0</v>
      </c>
      <c r="W2427">
        <v>0</v>
      </c>
      <c r="X2427">
        <v>0</v>
      </c>
      <c r="Y2427">
        <v>0</v>
      </c>
      <c r="Z2427">
        <v>0</v>
      </c>
      <c r="AA2427">
        <v>0</v>
      </c>
      <c r="AB2427">
        <v>0</v>
      </c>
      <c r="AC2427">
        <v>0</v>
      </c>
      <c r="AD2427">
        <v>0</v>
      </c>
      <c r="AJ2427" cm="1">
        <f t="array" ref="AJ2427">IF(OR(COUNTIF(R2427,$AZ$2:$AZ$19)),0,1)</f>
        <v>0</v>
      </c>
      <c r="AK2427" cm="1">
        <f t="array" ref="AK2427">IF(OR(COUNTIF(S2427,$AZ$2:$AZ$19)),0,1)</f>
        <v>0</v>
      </c>
      <c r="AL2427" cm="1">
        <f t="array" ref="AL2427">IF(OR(COUNTIF(T2427,$AZ$2:$AZ$19)),0,1)</f>
        <v>0</v>
      </c>
      <c r="AM2427" cm="1">
        <f t="array" ref="AM2427">IF(OR(COUNTIF(U2427,$AZ$2:$AZ$19)),0,1)</f>
        <v>0</v>
      </c>
      <c r="AN2427" cm="1">
        <f t="array" ref="AN2427">IF(OR(COUNTIF(V2427,$AZ$2:$AZ$19)),0,1)</f>
        <v>0</v>
      </c>
      <c r="AO2427" cm="1">
        <f t="array" ref="AO2427">IF(OR(COUNTIF(W2427,$AZ$2:$AZ$19)),0,1)</f>
        <v>0</v>
      </c>
      <c r="AP2427" cm="1">
        <f t="array" ref="AP2427">IF(OR(COUNTIF(X2427,$AZ$2:$AZ$19)),0,1)</f>
        <v>0</v>
      </c>
      <c r="AQ2427" cm="1">
        <f t="array" ref="AQ2427">IF(OR(COUNTIF(Y2427,$AZ$2:$AZ$19)),0,1)</f>
        <v>0</v>
      </c>
      <c r="AR2427" cm="1">
        <f t="array" ref="AR2427">IF(OR(COUNTIF(Z2427,$AZ$2:$AZ$19)),0,1)</f>
        <v>0</v>
      </c>
      <c r="AS2427" cm="1">
        <f t="array" ref="AS2427">IF(OR(COUNTIF(AA2427,$AZ$2:$AZ$19)),0,1)</f>
        <v>0</v>
      </c>
      <c r="AT2427" cm="1">
        <f t="array" ref="AT2427">IF(OR(COUNTIF(AB2427,$AZ$2:$AZ$19)),0,1)</f>
        <v>0</v>
      </c>
      <c r="AU2427" cm="1">
        <f t="array" ref="AU2427">IF(OR(COUNTIF(AC2427,$AZ$2:$AZ$19)),0,1)</f>
        <v>0</v>
      </c>
      <c r="AV2427" cm="1">
        <f t="array" ref="AV2427">IF(OR(COUNTIF(AD2427,$AZ$2:$AZ$19)),0,1)</f>
        <v>0</v>
      </c>
      <c r="AX2427">
        <f t="shared" si="42"/>
        <v>0</v>
      </c>
    </row>
    <row r="2428" spans="1:50" x14ac:dyDescent="0.3">
      <c r="A2428" s="88" t="str" cm="1">
        <f t="array" ref="A2428">IF(AX2428&gt;0,'Licensee Info'!$A$2:$A$2,"#N/A")</f>
        <v>#N/A</v>
      </c>
      <c r="B2428" s="88" t="str">
        <f>'Cover Sheet'!$A$3</f>
        <v>[insert AFS Reporting Period]</v>
      </c>
      <c r="C2428" s="88" t="str">
        <f>'Cover Sheet'!$D$3</f>
        <v>[insert all medical and adult-use license record numbers covered by this AFS]</v>
      </c>
      <c r="D2428" s="88" t="str">
        <f>'Cover Sheet'!$A$6</f>
        <v>[insert name of firm]</v>
      </c>
      <c r="E2428" s="88" t="str">
        <f>'Cover Sheet'!$B$6</f>
        <v>[insert CPA name]</v>
      </c>
      <c r="F2428" s="88" t="str">
        <f>'Cover Sheet'!$B$8</f>
        <v>[insert CPA license number]</v>
      </c>
      <c r="G2428" s="88" t="str">
        <f>'Cover Sheet'!$D$6</f>
        <v>[insert direct email address]</v>
      </c>
      <c r="H2428" s="88" t="str">
        <f>'Cover Sheet'!$D$8</f>
        <v>[insert direct phone number]</v>
      </c>
      <c r="I2428" s="88" t="str">
        <f>'Cover Sheet'!$D$10</f>
        <v>[insert firm mailing address]</v>
      </c>
      <c r="J2428" s="88" t="str">
        <f>'Licensee Info'!$E$2</f>
        <v>Report not attested to correctly</v>
      </c>
      <c r="K2428" s="91" t="s">
        <v>311</v>
      </c>
      <c r="L2428" s="91">
        <v>1</v>
      </c>
      <c r="M2428" s="91" t="s">
        <v>285</v>
      </c>
      <c r="N2428" s="91"/>
      <c r="O2428" s="91">
        <v>8</v>
      </c>
      <c r="P2428" s="91" t="s">
        <v>320</v>
      </c>
      <c r="Q2428" s="91"/>
      <c r="R2428" s="91">
        <v>0</v>
      </c>
      <c r="S2428" s="91">
        <v>0</v>
      </c>
      <c r="T2428" s="91">
        <v>0</v>
      </c>
      <c r="U2428" s="91">
        <v>0</v>
      </c>
      <c r="V2428" s="91">
        <v>0</v>
      </c>
      <c r="W2428" s="91">
        <v>0</v>
      </c>
      <c r="X2428" s="91">
        <v>0</v>
      </c>
      <c r="Y2428" s="91">
        <v>0</v>
      </c>
      <c r="Z2428" s="91">
        <v>0</v>
      </c>
      <c r="AA2428" s="91">
        <v>0</v>
      </c>
      <c r="AB2428" s="91">
        <v>0</v>
      </c>
      <c r="AC2428" s="91">
        <v>0</v>
      </c>
      <c r="AD2428" s="91">
        <v>0</v>
      </c>
      <c r="AE2428" s="91"/>
      <c r="AF2428" s="91"/>
      <c r="AG2428" s="91"/>
      <c r="AH2428" s="91"/>
      <c r="AJ2428" cm="1">
        <f t="array" ref="AJ2428">IF(OR(COUNTIF(R2428,$AZ$2:$AZ$19)),0,1)</f>
        <v>0</v>
      </c>
      <c r="AK2428" cm="1">
        <f t="array" ref="AK2428">IF(OR(COUNTIF(S2428,$AZ$2:$AZ$19)),0,1)</f>
        <v>0</v>
      </c>
      <c r="AL2428" cm="1">
        <f t="array" ref="AL2428">IF(OR(COUNTIF(T2428,$AZ$2:$AZ$19)),0,1)</f>
        <v>0</v>
      </c>
      <c r="AM2428" cm="1">
        <f t="array" ref="AM2428">IF(OR(COUNTIF(U2428,$AZ$2:$AZ$19)),0,1)</f>
        <v>0</v>
      </c>
      <c r="AN2428" cm="1">
        <f t="array" ref="AN2428">IF(OR(COUNTIF(V2428,$AZ$2:$AZ$19)),0,1)</f>
        <v>0</v>
      </c>
      <c r="AO2428" cm="1">
        <f t="array" ref="AO2428">IF(OR(COUNTIF(W2428,$AZ$2:$AZ$19)),0,1)</f>
        <v>0</v>
      </c>
      <c r="AP2428" cm="1">
        <f t="array" ref="AP2428">IF(OR(COUNTIF(X2428,$AZ$2:$AZ$19)),0,1)</f>
        <v>0</v>
      </c>
      <c r="AQ2428" cm="1">
        <f t="array" ref="AQ2428">IF(OR(COUNTIF(Y2428,$AZ$2:$AZ$19)),0,1)</f>
        <v>0</v>
      </c>
      <c r="AR2428" cm="1">
        <f t="array" ref="AR2428">IF(OR(COUNTIF(Z2428,$AZ$2:$AZ$19)),0,1)</f>
        <v>0</v>
      </c>
      <c r="AS2428" cm="1">
        <f t="array" ref="AS2428">IF(OR(COUNTIF(AA2428,$AZ$2:$AZ$19)),0,1)</f>
        <v>0</v>
      </c>
      <c r="AT2428" cm="1">
        <f t="array" ref="AT2428">IF(OR(COUNTIF(AB2428,$AZ$2:$AZ$19)),0,1)</f>
        <v>0</v>
      </c>
      <c r="AU2428" cm="1">
        <f t="array" ref="AU2428">IF(OR(COUNTIF(AC2428,$AZ$2:$AZ$19)),0,1)</f>
        <v>0</v>
      </c>
      <c r="AV2428" cm="1">
        <f t="array" ref="AV2428">IF(OR(COUNTIF(AD2428,$AZ$2:$AZ$19)),0,1)</f>
        <v>0</v>
      </c>
      <c r="AX2428">
        <f t="shared" si="42"/>
        <v>0</v>
      </c>
    </row>
    <row r="2429" spans="1:50" x14ac:dyDescent="0.3">
      <c r="A2429" s="92" t="str" cm="1">
        <f t="array" ref="A2429">IF(AX2429&gt;0,'Licensee Info'!$A$2:$A$2,"#N/A")</f>
        <v>#N/A</v>
      </c>
      <c r="B2429" s="88" t="str">
        <f>'Cover Sheet'!$A$3</f>
        <v>[insert AFS Reporting Period]</v>
      </c>
      <c r="C2429" s="88" t="str">
        <f>'Cover Sheet'!$D$3</f>
        <v>[insert all medical and adult-use license record numbers covered by this AFS]</v>
      </c>
      <c r="D2429" s="88" t="str">
        <f>'Cover Sheet'!$A$6</f>
        <v>[insert name of firm]</v>
      </c>
      <c r="E2429" s="88" t="str">
        <f>'Cover Sheet'!$B$6</f>
        <v>[insert CPA name]</v>
      </c>
      <c r="F2429" s="88" t="str">
        <f>'Cover Sheet'!$B$8</f>
        <v>[insert CPA license number]</v>
      </c>
      <c r="G2429" s="88" t="str">
        <f>'Cover Sheet'!$D$6</f>
        <v>[insert direct email address]</v>
      </c>
      <c r="H2429" s="88" t="str">
        <f>'Cover Sheet'!$D$8</f>
        <v>[insert direct phone number]</v>
      </c>
      <c r="I2429" s="88" t="str">
        <f>'Cover Sheet'!$D$10</f>
        <v>[insert firm mailing address]</v>
      </c>
      <c r="J2429" s="88" t="str">
        <f>'Licensee Info'!$E$2</f>
        <v>Report not attested to correctly</v>
      </c>
      <c r="K2429" t="s">
        <v>311</v>
      </c>
      <c r="L2429">
        <v>1</v>
      </c>
      <c r="M2429" t="s">
        <v>285</v>
      </c>
      <c r="O2429">
        <v>9</v>
      </c>
      <c r="P2429" t="s">
        <v>320</v>
      </c>
      <c r="R2429">
        <v>0</v>
      </c>
      <c r="S2429">
        <v>0</v>
      </c>
      <c r="T2429">
        <v>0</v>
      </c>
      <c r="U2429">
        <v>0</v>
      </c>
      <c r="V2429">
        <v>0</v>
      </c>
      <c r="W2429">
        <v>0</v>
      </c>
      <c r="X2429">
        <v>0</v>
      </c>
      <c r="Y2429">
        <v>0</v>
      </c>
      <c r="Z2429">
        <v>0</v>
      </c>
      <c r="AA2429">
        <v>0</v>
      </c>
      <c r="AB2429">
        <v>0</v>
      </c>
      <c r="AC2429">
        <v>0</v>
      </c>
      <c r="AD2429">
        <v>0</v>
      </c>
      <c r="AJ2429" cm="1">
        <f t="array" ref="AJ2429">IF(OR(COUNTIF(R2429,$AZ$2:$AZ$19)),0,1)</f>
        <v>0</v>
      </c>
      <c r="AK2429" cm="1">
        <f t="array" ref="AK2429">IF(OR(COUNTIF(S2429,$AZ$2:$AZ$19)),0,1)</f>
        <v>0</v>
      </c>
      <c r="AL2429" cm="1">
        <f t="array" ref="AL2429">IF(OR(COUNTIF(T2429,$AZ$2:$AZ$19)),0,1)</f>
        <v>0</v>
      </c>
      <c r="AM2429" cm="1">
        <f t="array" ref="AM2429">IF(OR(COUNTIF(U2429,$AZ$2:$AZ$19)),0,1)</f>
        <v>0</v>
      </c>
      <c r="AN2429" cm="1">
        <f t="array" ref="AN2429">IF(OR(COUNTIF(V2429,$AZ$2:$AZ$19)),0,1)</f>
        <v>0</v>
      </c>
      <c r="AO2429" cm="1">
        <f t="array" ref="AO2429">IF(OR(COUNTIF(W2429,$AZ$2:$AZ$19)),0,1)</f>
        <v>0</v>
      </c>
      <c r="AP2429" cm="1">
        <f t="array" ref="AP2429">IF(OR(COUNTIF(X2429,$AZ$2:$AZ$19)),0,1)</f>
        <v>0</v>
      </c>
      <c r="AQ2429" cm="1">
        <f t="array" ref="AQ2429">IF(OR(COUNTIF(Y2429,$AZ$2:$AZ$19)),0,1)</f>
        <v>0</v>
      </c>
      <c r="AR2429" cm="1">
        <f t="array" ref="AR2429">IF(OR(COUNTIF(Z2429,$AZ$2:$AZ$19)),0,1)</f>
        <v>0</v>
      </c>
      <c r="AS2429" cm="1">
        <f t="array" ref="AS2429">IF(OR(COUNTIF(AA2429,$AZ$2:$AZ$19)),0,1)</f>
        <v>0</v>
      </c>
      <c r="AT2429" cm="1">
        <f t="array" ref="AT2429">IF(OR(COUNTIF(AB2429,$AZ$2:$AZ$19)),0,1)</f>
        <v>0</v>
      </c>
      <c r="AU2429" cm="1">
        <f t="array" ref="AU2429">IF(OR(COUNTIF(AC2429,$AZ$2:$AZ$19)),0,1)</f>
        <v>0</v>
      </c>
      <c r="AV2429" cm="1">
        <f t="array" ref="AV2429">IF(OR(COUNTIF(AD2429,$AZ$2:$AZ$19)),0,1)</f>
        <v>0</v>
      </c>
      <c r="AX2429">
        <f t="shared" si="42"/>
        <v>0</v>
      </c>
    </row>
    <row r="2430" spans="1:50" x14ac:dyDescent="0.3">
      <c r="A2430" s="88" t="str" cm="1">
        <f t="array" ref="A2430">IF(AX2430&gt;0,'Licensee Info'!$A$2:$A$2,"#N/A")</f>
        <v>#N/A</v>
      </c>
      <c r="B2430" s="88" t="str">
        <f>'Cover Sheet'!$A$3</f>
        <v>[insert AFS Reporting Period]</v>
      </c>
      <c r="C2430" s="88" t="str">
        <f>'Cover Sheet'!$D$3</f>
        <v>[insert all medical and adult-use license record numbers covered by this AFS]</v>
      </c>
      <c r="D2430" s="88" t="str">
        <f>'Cover Sheet'!$A$6</f>
        <v>[insert name of firm]</v>
      </c>
      <c r="E2430" s="88" t="str">
        <f>'Cover Sheet'!$B$6</f>
        <v>[insert CPA name]</v>
      </c>
      <c r="F2430" s="88" t="str">
        <f>'Cover Sheet'!$B$8</f>
        <v>[insert CPA license number]</v>
      </c>
      <c r="G2430" s="88" t="str">
        <f>'Cover Sheet'!$D$6</f>
        <v>[insert direct email address]</v>
      </c>
      <c r="H2430" s="88" t="str">
        <f>'Cover Sheet'!$D$8</f>
        <v>[insert direct phone number]</v>
      </c>
      <c r="I2430" s="88" t="str">
        <f>'Cover Sheet'!$D$10</f>
        <v>[insert firm mailing address]</v>
      </c>
      <c r="J2430" s="88" t="str">
        <f>'Licensee Info'!$E$2</f>
        <v>Report not attested to correctly</v>
      </c>
      <c r="K2430" s="91" t="s">
        <v>311</v>
      </c>
      <c r="L2430" s="91">
        <v>1</v>
      </c>
      <c r="M2430" s="91" t="s">
        <v>285</v>
      </c>
      <c r="N2430" s="91"/>
      <c r="O2430" s="91">
        <v>10</v>
      </c>
      <c r="P2430" s="91" t="s">
        <v>320</v>
      </c>
      <c r="Q2430" s="91"/>
      <c r="R2430" s="91">
        <v>0</v>
      </c>
      <c r="S2430" s="91">
        <v>0</v>
      </c>
      <c r="T2430" s="91">
        <v>0</v>
      </c>
      <c r="U2430" s="91">
        <v>0</v>
      </c>
      <c r="V2430" s="91">
        <v>0</v>
      </c>
      <c r="W2430" s="91">
        <v>0</v>
      </c>
      <c r="X2430" s="91">
        <v>0</v>
      </c>
      <c r="Y2430" s="91">
        <v>0</v>
      </c>
      <c r="Z2430" s="91">
        <v>0</v>
      </c>
      <c r="AA2430" s="91">
        <v>0</v>
      </c>
      <c r="AB2430" s="91">
        <v>0</v>
      </c>
      <c r="AC2430" s="91">
        <v>0</v>
      </c>
      <c r="AD2430" s="91">
        <v>0</v>
      </c>
      <c r="AE2430" s="91"/>
      <c r="AF2430" s="91"/>
      <c r="AG2430" s="91"/>
      <c r="AH2430" s="91"/>
      <c r="AJ2430" cm="1">
        <f t="array" ref="AJ2430">IF(OR(COUNTIF(R2430,$AZ$2:$AZ$19)),0,1)</f>
        <v>0</v>
      </c>
      <c r="AK2430" cm="1">
        <f t="array" ref="AK2430">IF(OR(COUNTIF(S2430,$AZ$2:$AZ$19)),0,1)</f>
        <v>0</v>
      </c>
      <c r="AL2430" cm="1">
        <f t="array" ref="AL2430">IF(OR(COUNTIF(T2430,$AZ$2:$AZ$19)),0,1)</f>
        <v>0</v>
      </c>
      <c r="AM2430" cm="1">
        <f t="array" ref="AM2430">IF(OR(COUNTIF(U2430,$AZ$2:$AZ$19)),0,1)</f>
        <v>0</v>
      </c>
      <c r="AN2430" cm="1">
        <f t="array" ref="AN2430">IF(OR(COUNTIF(V2430,$AZ$2:$AZ$19)),0,1)</f>
        <v>0</v>
      </c>
      <c r="AO2430" cm="1">
        <f t="array" ref="AO2430">IF(OR(COUNTIF(W2430,$AZ$2:$AZ$19)),0,1)</f>
        <v>0</v>
      </c>
      <c r="AP2430" cm="1">
        <f t="array" ref="AP2430">IF(OR(COUNTIF(X2430,$AZ$2:$AZ$19)),0,1)</f>
        <v>0</v>
      </c>
      <c r="AQ2430" cm="1">
        <f t="array" ref="AQ2430">IF(OR(COUNTIF(Y2430,$AZ$2:$AZ$19)),0,1)</f>
        <v>0</v>
      </c>
      <c r="AR2430" cm="1">
        <f t="array" ref="AR2430">IF(OR(COUNTIF(Z2430,$AZ$2:$AZ$19)),0,1)</f>
        <v>0</v>
      </c>
      <c r="AS2430" cm="1">
        <f t="array" ref="AS2430">IF(OR(COUNTIF(AA2430,$AZ$2:$AZ$19)),0,1)</f>
        <v>0</v>
      </c>
      <c r="AT2430" cm="1">
        <f t="array" ref="AT2430">IF(OR(COUNTIF(AB2430,$AZ$2:$AZ$19)),0,1)</f>
        <v>0</v>
      </c>
      <c r="AU2430" cm="1">
        <f t="array" ref="AU2430">IF(OR(COUNTIF(AC2430,$AZ$2:$AZ$19)),0,1)</f>
        <v>0</v>
      </c>
      <c r="AV2430" cm="1">
        <f t="array" ref="AV2430">IF(OR(COUNTIF(AD2430,$AZ$2:$AZ$19)),0,1)</f>
        <v>0</v>
      </c>
      <c r="AX2430">
        <f t="shared" si="42"/>
        <v>0</v>
      </c>
    </row>
    <row r="2431" spans="1:50" x14ac:dyDescent="0.3">
      <c r="A2431" s="92" t="str" cm="1">
        <f t="array" ref="A2431">IF(AX2431&gt;0,'Licensee Info'!$A$2:$A$2,"#N/A")</f>
        <v>#N/A</v>
      </c>
      <c r="B2431" s="88" t="str">
        <f>'Cover Sheet'!$A$3</f>
        <v>[insert AFS Reporting Period]</v>
      </c>
      <c r="C2431" s="88" t="str">
        <f>'Cover Sheet'!$D$3</f>
        <v>[insert all medical and adult-use license record numbers covered by this AFS]</v>
      </c>
      <c r="D2431" s="88" t="str">
        <f>'Cover Sheet'!$A$6</f>
        <v>[insert name of firm]</v>
      </c>
      <c r="E2431" s="88" t="str">
        <f>'Cover Sheet'!$B$6</f>
        <v>[insert CPA name]</v>
      </c>
      <c r="F2431" s="88" t="str">
        <f>'Cover Sheet'!$B$8</f>
        <v>[insert CPA license number]</v>
      </c>
      <c r="G2431" s="88" t="str">
        <f>'Cover Sheet'!$D$6</f>
        <v>[insert direct email address]</v>
      </c>
      <c r="H2431" s="88" t="str">
        <f>'Cover Sheet'!$D$8</f>
        <v>[insert direct phone number]</v>
      </c>
      <c r="I2431" s="88" t="str">
        <f>'Cover Sheet'!$D$10</f>
        <v>[insert firm mailing address]</v>
      </c>
      <c r="J2431" s="88" t="str">
        <f>'Licensee Info'!$E$2</f>
        <v>Report not attested to correctly</v>
      </c>
      <c r="K2431" t="s">
        <v>311</v>
      </c>
      <c r="L2431">
        <v>1</v>
      </c>
      <c r="M2431">
        <v>3</v>
      </c>
      <c r="N2431">
        <v>1</v>
      </c>
      <c r="P2431" t="s">
        <v>323</v>
      </c>
      <c r="Q2431" t="s">
        <v>321</v>
      </c>
      <c r="R2431" cm="1">
        <f t="array" ref="R2431:W2451">'D1 - Ownership '!$A$153:$F$173</f>
        <v>0</v>
      </c>
      <c r="S2431">
        <v>0</v>
      </c>
      <c r="T2431">
        <v>0</v>
      </c>
      <c r="U2431">
        <v>0</v>
      </c>
      <c r="V2431">
        <v>0</v>
      </c>
      <c r="W2431">
        <v>0</v>
      </c>
      <c r="X2431">
        <v>0</v>
      </c>
      <c r="Y2431">
        <v>0</v>
      </c>
      <c r="Z2431">
        <v>0</v>
      </c>
      <c r="AA2431">
        <v>0</v>
      </c>
      <c r="AB2431">
        <v>0</v>
      </c>
      <c r="AC2431">
        <v>0</v>
      </c>
      <c r="AD2431">
        <v>0</v>
      </c>
      <c r="AJ2431" cm="1">
        <f t="array" ref="AJ2431">IF(OR(COUNTIF(R2431,$AZ$2:$AZ$19)),0,1)</f>
        <v>0</v>
      </c>
      <c r="AK2431" cm="1">
        <f t="array" ref="AK2431">IF(OR(COUNTIF(S2431,$AZ$2:$AZ$19)),0,1)</f>
        <v>0</v>
      </c>
      <c r="AL2431" cm="1">
        <f t="array" ref="AL2431">IF(OR(COUNTIF(T2431,$AZ$2:$AZ$19)),0,1)</f>
        <v>0</v>
      </c>
      <c r="AM2431" cm="1">
        <f t="array" ref="AM2431">IF(OR(COUNTIF(U2431,$AZ$2:$AZ$19)),0,1)</f>
        <v>0</v>
      </c>
      <c r="AN2431" cm="1">
        <f t="array" ref="AN2431">IF(OR(COUNTIF(V2431,$AZ$2:$AZ$19)),0,1)</f>
        <v>0</v>
      </c>
      <c r="AO2431" cm="1">
        <f t="array" ref="AO2431">IF(OR(COUNTIF(W2431,$AZ$2:$AZ$19)),0,1)</f>
        <v>0</v>
      </c>
      <c r="AP2431" cm="1">
        <f t="array" ref="AP2431">IF(OR(COUNTIF(X2431,$AZ$2:$AZ$19)),0,1)</f>
        <v>0</v>
      </c>
      <c r="AQ2431" cm="1">
        <f t="array" ref="AQ2431">IF(OR(COUNTIF(Y2431,$AZ$2:$AZ$19)),0,1)</f>
        <v>0</v>
      </c>
      <c r="AR2431" cm="1">
        <f t="array" ref="AR2431">IF(OR(COUNTIF(Z2431,$AZ$2:$AZ$19)),0,1)</f>
        <v>0</v>
      </c>
      <c r="AS2431" cm="1">
        <f t="array" ref="AS2431">IF(OR(COUNTIF(AA2431,$AZ$2:$AZ$19)),0,1)</f>
        <v>0</v>
      </c>
      <c r="AT2431" cm="1">
        <f t="array" ref="AT2431">IF(OR(COUNTIF(AB2431,$AZ$2:$AZ$19)),0,1)</f>
        <v>0</v>
      </c>
      <c r="AU2431" cm="1">
        <f t="array" ref="AU2431">IF(OR(COUNTIF(AC2431,$AZ$2:$AZ$19)),0,1)</f>
        <v>0</v>
      </c>
      <c r="AV2431" cm="1">
        <f t="array" ref="AV2431">IF(OR(COUNTIF(AD2431,$AZ$2:$AZ$19)),0,1)</f>
        <v>0</v>
      </c>
      <c r="AX2431">
        <f t="shared" si="42"/>
        <v>0</v>
      </c>
    </row>
    <row r="2432" spans="1:50" x14ac:dyDescent="0.3">
      <c r="A2432" s="88" t="str" cm="1">
        <f t="array" ref="A2432">IF(AX2432&gt;0,'Licensee Info'!$A$2:$A$2,"#N/A")</f>
        <v>#N/A</v>
      </c>
      <c r="B2432" s="88" t="str">
        <f>'Cover Sheet'!$A$3</f>
        <v>[insert AFS Reporting Period]</v>
      </c>
      <c r="C2432" s="88" t="str">
        <f>'Cover Sheet'!$D$3</f>
        <v>[insert all medical and adult-use license record numbers covered by this AFS]</v>
      </c>
      <c r="D2432" s="88" t="str">
        <f>'Cover Sheet'!$A$6</f>
        <v>[insert name of firm]</v>
      </c>
      <c r="E2432" s="88" t="str">
        <f>'Cover Sheet'!$B$6</f>
        <v>[insert CPA name]</v>
      </c>
      <c r="F2432" s="88" t="str">
        <f>'Cover Sheet'!$B$8</f>
        <v>[insert CPA license number]</v>
      </c>
      <c r="G2432" s="88" t="str">
        <f>'Cover Sheet'!$D$6</f>
        <v>[insert direct email address]</v>
      </c>
      <c r="H2432" s="88" t="str">
        <f>'Cover Sheet'!$D$8</f>
        <v>[insert direct phone number]</v>
      </c>
      <c r="I2432" s="88" t="str">
        <f>'Cover Sheet'!$D$10</f>
        <v>[insert firm mailing address]</v>
      </c>
      <c r="J2432" s="88" t="str">
        <f>'Licensee Info'!$E$2</f>
        <v>Report not attested to correctly</v>
      </c>
      <c r="K2432" s="91" t="s">
        <v>311</v>
      </c>
      <c r="L2432" s="91">
        <v>1</v>
      </c>
      <c r="M2432" s="91">
        <v>3</v>
      </c>
      <c r="N2432" s="91">
        <v>2</v>
      </c>
      <c r="O2432" s="91"/>
      <c r="P2432" s="91" t="s">
        <v>323</v>
      </c>
      <c r="Q2432" s="91" t="s">
        <v>321</v>
      </c>
      <c r="R2432" s="91">
        <v>0</v>
      </c>
      <c r="S2432" s="91">
        <v>0</v>
      </c>
      <c r="T2432" s="91">
        <v>0</v>
      </c>
      <c r="U2432" s="91">
        <v>0</v>
      </c>
      <c r="V2432" s="91">
        <v>0</v>
      </c>
      <c r="W2432" s="91">
        <v>0</v>
      </c>
      <c r="X2432" s="91">
        <v>0</v>
      </c>
      <c r="Y2432" s="91">
        <v>0</v>
      </c>
      <c r="Z2432" s="91">
        <v>0</v>
      </c>
      <c r="AA2432" s="91">
        <v>0</v>
      </c>
      <c r="AB2432" s="91">
        <v>0</v>
      </c>
      <c r="AC2432" s="91">
        <v>0</v>
      </c>
      <c r="AD2432" s="91">
        <v>0</v>
      </c>
      <c r="AE2432" s="91"/>
      <c r="AF2432" s="91"/>
      <c r="AG2432" s="91"/>
      <c r="AH2432" s="91"/>
      <c r="AJ2432" cm="1">
        <f t="array" ref="AJ2432">IF(OR(COUNTIF(R2432,$AZ$2:$AZ$19)),0,1)</f>
        <v>0</v>
      </c>
      <c r="AK2432" cm="1">
        <f t="array" ref="AK2432">IF(OR(COUNTIF(S2432,$AZ$2:$AZ$19)),0,1)</f>
        <v>0</v>
      </c>
      <c r="AL2432" cm="1">
        <f t="array" ref="AL2432">IF(OR(COUNTIF(T2432,$AZ$2:$AZ$19)),0,1)</f>
        <v>0</v>
      </c>
      <c r="AM2432" cm="1">
        <f t="array" ref="AM2432">IF(OR(COUNTIF(U2432,$AZ$2:$AZ$19)),0,1)</f>
        <v>0</v>
      </c>
      <c r="AN2432" cm="1">
        <f t="array" ref="AN2432">IF(OR(COUNTIF(V2432,$AZ$2:$AZ$19)),0,1)</f>
        <v>0</v>
      </c>
      <c r="AO2432" cm="1">
        <f t="array" ref="AO2432">IF(OR(COUNTIF(W2432,$AZ$2:$AZ$19)),0,1)</f>
        <v>0</v>
      </c>
      <c r="AP2432" cm="1">
        <f t="array" ref="AP2432">IF(OR(COUNTIF(X2432,$AZ$2:$AZ$19)),0,1)</f>
        <v>0</v>
      </c>
      <c r="AQ2432" cm="1">
        <f t="array" ref="AQ2432">IF(OR(COUNTIF(Y2432,$AZ$2:$AZ$19)),0,1)</f>
        <v>0</v>
      </c>
      <c r="AR2432" cm="1">
        <f t="array" ref="AR2432">IF(OR(COUNTIF(Z2432,$AZ$2:$AZ$19)),0,1)</f>
        <v>0</v>
      </c>
      <c r="AS2432" cm="1">
        <f t="array" ref="AS2432">IF(OR(COUNTIF(AA2432,$AZ$2:$AZ$19)),0,1)</f>
        <v>0</v>
      </c>
      <c r="AT2432" cm="1">
        <f t="array" ref="AT2432">IF(OR(COUNTIF(AB2432,$AZ$2:$AZ$19)),0,1)</f>
        <v>0</v>
      </c>
      <c r="AU2432" cm="1">
        <f t="array" ref="AU2432">IF(OR(COUNTIF(AC2432,$AZ$2:$AZ$19)),0,1)</f>
        <v>0</v>
      </c>
      <c r="AV2432" cm="1">
        <f t="array" ref="AV2432">IF(OR(COUNTIF(AD2432,$AZ$2:$AZ$19)),0,1)</f>
        <v>0</v>
      </c>
      <c r="AX2432">
        <f t="shared" si="42"/>
        <v>0</v>
      </c>
    </row>
    <row r="2433" spans="1:50" x14ac:dyDescent="0.3">
      <c r="A2433" s="92" t="str" cm="1">
        <f t="array" ref="A2433">IF(AX2433&gt;0,'Licensee Info'!$A$2:$A$2,"#N/A")</f>
        <v>#N/A</v>
      </c>
      <c r="B2433" s="88" t="str">
        <f>'Cover Sheet'!$A$3</f>
        <v>[insert AFS Reporting Period]</v>
      </c>
      <c r="C2433" s="88" t="str">
        <f>'Cover Sheet'!$D$3</f>
        <v>[insert all medical and adult-use license record numbers covered by this AFS]</v>
      </c>
      <c r="D2433" s="88" t="str">
        <f>'Cover Sheet'!$A$6</f>
        <v>[insert name of firm]</v>
      </c>
      <c r="E2433" s="88" t="str">
        <f>'Cover Sheet'!$B$6</f>
        <v>[insert CPA name]</v>
      </c>
      <c r="F2433" s="88" t="str">
        <f>'Cover Sheet'!$B$8</f>
        <v>[insert CPA license number]</v>
      </c>
      <c r="G2433" s="88" t="str">
        <f>'Cover Sheet'!$D$6</f>
        <v>[insert direct email address]</v>
      </c>
      <c r="H2433" s="88" t="str">
        <f>'Cover Sheet'!$D$8</f>
        <v>[insert direct phone number]</v>
      </c>
      <c r="I2433" s="88" t="str">
        <f>'Cover Sheet'!$D$10</f>
        <v>[insert firm mailing address]</v>
      </c>
      <c r="J2433" s="88" t="str">
        <f>'Licensee Info'!$E$2</f>
        <v>Report not attested to correctly</v>
      </c>
      <c r="K2433" t="s">
        <v>311</v>
      </c>
      <c r="L2433">
        <v>1</v>
      </c>
      <c r="M2433">
        <v>3</v>
      </c>
      <c r="N2433">
        <v>3</v>
      </c>
      <c r="P2433" t="s">
        <v>323</v>
      </c>
      <c r="Q2433" t="s">
        <v>321</v>
      </c>
      <c r="R2433">
        <v>0</v>
      </c>
      <c r="S2433">
        <v>0</v>
      </c>
      <c r="T2433">
        <v>0</v>
      </c>
      <c r="U2433">
        <v>0</v>
      </c>
      <c r="V2433">
        <v>0</v>
      </c>
      <c r="W2433">
        <v>0</v>
      </c>
      <c r="X2433">
        <v>0</v>
      </c>
      <c r="Y2433">
        <v>0</v>
      </c>
      <c r="Z2433">
        <v>0</v>
      </c>
      <c r="AA2433">
        <v>0</v>
      </c>
      <c r="AB2433">
        <v>0</v>
      </c>
      <c r="AC2433">
        <v>0</v>
      </c>
      <c r="AD2433">
        <v>0</v>
      </c>
      <c r="AJ2433" cm="1">
        <f t="array" ref="AJ2433">IF(OR(COUNTIF(R2433,$AZ$2:$AZ$19)),0,1)</f>
        <v>0</v>
      </c>
      <c r="AK2433" cm="1">
        <f t="array" ref="AK2433">IF(OR(COUNTIF(S2433,$AZ$2:$AZ$19)),0,1)</f>
        <v>0</v>
      </c>
      <c r="AL2433" cm="1">
        <f t="array" ref="AL2433">IF(OR(COUNTIF(T2433,$AZ$2:$AZ$19)),0,1)</f>
        <v>0</v>
      </c>
      <c r="AM2433" cm="1">
        <f t="array" ref="AM2433">IF(OR(COUNTIF(U2433,$AZ$2:$AZ$19)),0,1)</f>
        <v>0</v>
      </c>
      <c r="AN2433" cm="1">
        <f t="array" ref="AN2433">IF(OR(COUNTIF(V2433,$AZ$2:$AZ$19)),0,1)</f>
        <v>0</v>
      </c>
      <c r="AO2433" cm="1">
        <f t="array" ref="AO2433">IF(OR(COUNTIF(W2433,$AZ$2:$AZ$19)),0,1)</f>
        <v>0</v>
      </c>
      <c r="AP2433" cm="1">
        <f t="array" ref="AP2433">IF(OR(COUNTIF(X2433,$AZ$2:$AZ$19)),0,1)</f>
        <v>0</v>
      </c>
      <c r="AQ2433" cm="1">
        <f t="array" ref="AQ2433">IF(OR(COUNTIF(Y2433,$AZ$2:$AZ$19)),0,1)</f>
        <v>0</v>
      </c>
      <c r="AR2433" cm="1">
        <f t="array" ref="AR2433">IF(OR(COUNTIF(Z2433,$AZ$2:$AZ$19)),0,1)</f>
        <v>0</v>
      </c>
      <c r="AS2433" cm="1">
        <f t="array" ref="AS2433">IF(OR(COUNTIF(AA2433,$AZ$2:$AZ$19)),0,1)</f>
        <v>0</v>
      </c>
      <c r="AT2433" cm="1">
        <f t="array" ref="AT2433">IF(OR(COUNTIF(AB2433,$AZ$2:$AZ$19)),0,1)</f>
        <v>0</v>
      </c>
      <c r="AU2433" cm="1">
        <f t="array" ref="AU2433">IF(OR(COUNTIF(AC2433,$AZ$2:$AZ$19)),0,1)</f>
        <v>0</v>
      </c>
      <c r="AV2433" cm="1">
        <f t="array" ref="AV2433">IF(OR(COUNTIF(AD2433,$AZ$2:$AZ$19)),0,1)</f>
        <v>0</v>
      </c>
      <c r="AX2433">
        <f t="shared" si="42"/>
        <v>0</v>
      </c>
    </row>
    <row r="2434" spans="1:50" x14ac:dyDescent="0.3">
      <c r="A2434" s="88" t="str" cm="1">
        <f t="array" ref="A2434">IF(AX2434&gt;0,'Licensee Info'!$A$2:$A$2,"#N/A")</f>
        <v>#N/A</v>
      </c>
      <c r="B2434" s="88" t="str">
        <f>'Cover Sheet'!$A$3</f>
        <v>[insert AFS Reporting Period]</v>
      </c>
      <c r="C2434" s="88" t="str">
        <f>'Cover Sheet'!$D$3</f>
        <v>[insert all medical and adult-use license record numbers covered by this AFS]</v>
      </c>
      <c r="D2434" s="88" t="str">
        <f>'Cover Sheet'!$A$6</f>
        <v>[insert name of firm]</v>
      </c>
      <c r="E2434" s="88" t="str">
        <f>'Cover Sheet'!$B$6</f>
        <v>[insert CPA name]</v>
      </c>
      <c r="F2434" s="88" t="str">
        <f>'Cover Sheet'!$B$8</f>
        <v>[insert CPA license number]</v>
      </c>
      <c r="G2434" s="88" t="str">
        <f>'Cover Sheet'!$D$6</f>
        <v>[insert direct email address]</v>
      </c>
      <c r="H2434" s="88" t="str">
        <f>'Cover Sheet'!$D$8</f>
        <v>[insert direct phone number]</v>
      </c>
      <c r="I2434" s="88" t="str">
        <f>'Cover Sheet'!$D$10</f>
        <v>[insert firm mailing address]</v>
      </c>
      <c r="J2434" s="88" t="str">
        <f>'Licensee Info'!$E$2</f>
        <v>Report not attested to correctly</v>
      </c>
      <c r="K2434" s="91" t="s">
        <v>311</v>
      </c>
      <c r="L2434" s="91">
        <v>1</v>
      </c>
      <c r="M2434" s="91">
        <v>3</v>
      </c>
      <c r="N2434" s="91">
        <v>4</v>
      </c>
      <c r="O2434" s="91"/>
      <c r="P2434" s="91" t="s">
        <v>323</v>
      </c>
      <c r="Q2434" s="91" t="s">
        <v>321</v>
      </c>
      <c r="R2434" s="91">
        <v>0</v>
      </c>
      <c r="S2434" s="91">
        <v>0</v>
      </c>
      <c r="T2434" s="91">
        <v>0</v>
      </c>
      <c r="U2434" s="91">
        <v>0</v>
      </c>
      <c r="V2434" s="91">
        <v>0</v>
      </c>
      <c r="W2434" s="91">
        <v>0</v>
      </c>
      <c r="X2434" s="91">
        <v>0</v>
      </c>
      <c r="Y2434" s="91">
        <v>0</v>
      </c>
      <c r="Z2434" s="91">
        <v>0</v>
      </c>
      <c r="AA2434" s="91">
        <v>0</v>
      </c>
      <c r="AB2434" s="91">
        <v>0</v>
      </c>
      <c r="AC2434" s="91">
        <v>0</v>
      </c>
      <c r="AD2434" s="91">
        <v>0</v>
      </c>
      <c r="AE2434" s="91"/>
      <c r="AF2434" s="91"/>
      <c r="AG2434" s="91"/>
      <c r="AH2434" s="91"/>
      <c r="AJ2434" cm="1">
        <f t="array" ref="AJ2434">IF(OR(COUNTIF(R2434,$AZ$2:$AZ$19)),0,1)</f>
        <v>0</v>
      </c>
      <c r="AK2434" cm="1">
        <f t="array" ref="AK2434">IF(OR(COUNTIF(S2434,$AZ$2:$AZ$19)),0,1)</f>
        <v>0</v>
      </c>
      <c r="AL2434" cm="1">
        <f t="array" ref="AL2434">IF(OR(COUNTIF(T2434,$AZ$2:$AZ$19)),0,1)</f>
        <v>0</v>
      </c>
      <c r="AM2434" cm="1">
        <f t="array" ref="AM2434">IF(OR(COUNTIF(U2434,$AZ$2:$AZ$19)),0,1)</f>
        <v>0</v>
      </c>
      <c r="AN2434" cm="1">
        <f t="array" ref="AN2434">IF(OR(COUNTIF(V2434,$AZ$2:$AZ$19)),0,1)</f>
        <v>0</v>
      </c>
      <c r="AO2434" cm="1">
        <f t="array" ref="AO2434">IF(OR(COUNTIF(W2434,$AZ$2:$AZ$19)),0,1)</f>
        <v>0</v>
      </c>
      <c r="AP2434" cm="1">
        <f t="array" ref="AP2434">IF(OR(COUNTIF(X2434,$AZ$2:$AZ$19)),0,1)</f>
        <v>0</v>
      </c>
      <c r="AQ2434" cm="1">
        <f t="array" ref="AQ2434">IF(OR(COUNTIF(Y2434,$AZ$2:$AZ$19)),0,1)</f>
        <v>0</v>
      </c>
      <c r="AR2434" cm="1">
        <f t="array" ref="AR2434">IF(OR(COUNTIF(Z2434,$AZ$2:$AZ$19)),0,1)</f>
        <v>0</v>
      </c>
      <c r="AS2434" cm="1">
        <f t="array" ref="AS2434">IF(OR(COUNTIF(AA2434,$AZ$2:$AZ$19)),0,1)</f>
        <v>0</v>
      </c>
      <c r="AT2434" cm="1">
        <f t="array" ref="AT2434">IF(OR(COUNTIF(AB2434,$AZ$2:$AZ$19)),0,1)</f>
        <v>0</v>
      </c>
      <c r="AU2434" cm="1">
        <f t="array" ref="AU2434">IF(OR(COUNTIF(AC2434,$AZ$2:$AZ$19)),0,1)</f>
        <v>0</v>
      </c>
      <c r="AV2434" cm="1">
        <f t="array" ref="AV2434">IF(OR(COUNTIF(AD2434,$AZ$2:$AZ$19)),0,1)</f>
        <v>0</v>
      </c>
      <c r="AX2434">
        <f t="shared" si="42"/>
        <v>0</v>
      </c>
    </row>
    <row r="2435" spans="1:50" x14ac:dyDescent="0.3">
      <c r="A2435" s="92" t="str" cm="1">
        <f t="array" ref="A2435">IF(AX2435&gt;0,'Licensee Info'!$A$2:$A$2,"#N/A")</f>
        <v>#N/A</v>
      </c>
      <c r="B2435" s="88" t="str">
        <f>'Cover Sheet'!$A$3</f>
        <v>[insert AFS Reporting Period]</v>
      </c>
      <c r="C2435" s="88" t="str">
        <f>'Cover Sheet'!$D$3</f>
        <v>[insert all medical and adult-use license record numbers covered by this AFS]</v>
      </c>
      <c r="D2435" s="88" t="str">
        <f>'Cover Sheet'!$A$6</f>
        <v>[insert name of firm]</v>
      </c>
      <c r="E2435" s="88" t="str">
        <f>'Cover Sheet'!$B$6</f>
        <v>[insert CPA name]</v>
      </c>
      <c r="F2435" s="88" t="str">
        <f>'Cover Sheet'!$B$8</f>
        <v>[insert CPA license number]</v>
      </c>
      <c r="G2435" s="88" t="str">
        <f>'Cover Sheet'!$D$6</f>
        <v>[insert direct email address]</v>
      </c>
      <c r="H2435" s="88" t="str">
        <f>'Cover Sheet'!$D$8</f>
        <v>[insert direct phone number]</v>
      </c>
      <c r="I2435" s="88" t="str">
        <f>'Cover Sheet'!$D$10</f>
        <v>[insert firm mailing address]</v>
      </c>
      <c r="J2435" s="88" t="str">
        <f>'Licensee Info'!$E$2</f>
        <v>Report not attested to correctly</v>
      </c>
      <c r="K2435" t="s">
        <v>311</v>
      </c>
      <c r="L2435">
        <v>1</v>
      </c>
      <c r="M2435">
        <v>3</v>
      </c>
      <c r="N2435">
        <v>5</v>
      </c>
      <c r="P2435" t="s">
        <v>323</v>
      </c>
      <c r="Q2435" t="s">
        <v>321</v>
      </c>
      <c r="R2435">
        <v>0</v>
      </c>
      <c r="S2435">
        <v>0</v>
      </c>
      <c r="T2435">
        <v>0</v>
      </c>
      <c r="U2435">
        <v>0</v>
      </c>
      <c r="V2435">
        <v>0</v>
      </c>
      <c r="W2435">
        <v>0</v>
      </c>
      <c r="X2435">
        <v>0</v>
      </c>
      <c r="Y2435">
        <v>0</v>
      </c>
      <c r="Z2435">
        <v>0</v>
      </c>
      <c r="AA2435">
        <v>0</v>
      </c>
      <c r="AB2435">
        <v>0</v>
      </c>
      <c r="AC2435">
        <v>0</v>
      </c>
      <c r="AD2435">
        <v>0</v>
      </c>
      <c r="AJ2435" cm="1">
        <f t="array" ref="AJ2435">IF(OR(COUNTIF(R2435,$AZ$2:$AZ$19)),0,1)</f>
        <v>0</v>
      </c>
      <c r="AK2435" cm="1">
        <f t="array" ref="AK2435">IF(OR(COUNTIF(S2435,$AZ$2:$AZ$19)),0,1)</f>
        <v>0</v>
      </c>
      <c r="AL2435" cm="1">
        <f t="array" ref="AL2435">IF(OR(COUNTIF(T2435,$AZ$2:$AZ$19)),0,1)</f>
        <v>0</v>
      </c>
      <c r="AM2435" cm="1">
        <f t="array" ref="AM2435">IF(OR(COUNTIF(U2435,$AZ$2:$AZ$19)),0,1)</f>
        <v>0</v>
      </c>
      <c r="AN2435" cm="1">
        <f t="array" ref="AN2435">IF(OR(COUNTIF(V2435,$AZ$2:$AZ$19)),0,1)</f>
        <v>0</v>
      </c>
      <c r="AO2435" cm="1">
        <f t="array" ref="AO2435">IF(OR(COUNTIF(W2435,$AZ$2:$AZ$19)),0,1)</f>
        <v>0</v>
      </c>
      <c r="AP2435" cm="1">
        <f t="array" ref="AP2435">IF(OR(COUNTIF(X2435,$AZ$2:$AZ$19)),0,1)</f>
        <v>0</v>
      </c>
      <c r="AQ2435" cm="1">
        <f t="array" ref="AQ2435">IF(OR(COUNTIF(Y2435,$AZ$2:$AZ$19)),0,1)</f>
        <v>0</v>
      </c>
      <c r="AR2435" cm="1">
        <f t="array" ref="AR2435">IF(OR(COUNTIF(Z2435,$AZ$2:$AZ$19)),0,1)</f>
        <v>0</v>
      </c>
      <c r="AS2435" cm="1">
        <f t="array" ref="AS2435">IF(OR(COUNTIF(AA2435,$AZ$2:$AZ$19)),0,1)</f>
        <v>0</v>
      </c>
      <c r="AT2435" cm="1">
        <f t="array" ref="AT2435">IF(OR(COUNTIF(AB2435,$AZ$2:$AZ$19)),0,1)</f>
        <v>0</v>
      </c>
      <c r="AU2435" cm="1">
        <f t="array" ref="AU2435">IF(OR(COUNTIF(AC2435,$AZ$2:$AZ$19)),0,1)</f>
        <v>0</v>
      </c>
      <c r="AV2435" cm="1">
        <f t="array" ref="AV2435">IF(OR(COUNTIF(AD2435,$AZ$2:$AZ$19)),0,1)</f>
        <v>0</v>
      </c>
      <c r="AX2435">
        <f t="shared" si="42"/>
        <v>0</v>
      </c>
    </row>
    <row r="2436" spans="1:50" x14ac:dyDescent="0.3">
      <c r="A2436" s="88" t="str" cm="1">
        <f t="array" ref="A2436">IF(AX2436&gt;0,'Licensee Info'!$A$2:$A$2,"#N/A")</f>
        <v>#N/A</v>
      </c>
      <c r="B2436" s="88" t="str">
        <f>'Cover Sheet'!$A$3</f>
        <v>[insert AFS Reporting Period]</v>
      </c>
      <c r="C2436" s="88" t="str">
        <f>'Cover Sheet'!$D$3</f>
        <v>[insert all medical and adult-use license record numbers covered by this AFS]</v>
      </c>
      <c r="D2436" s="88" t="str">
        <f>'Cover Sheet'!$A$6</f>
        <v>[insert name of firm]</v>
      </c>
      <c r="E2436" s="88" t="str">
        <f>'Cover Sheet'!$B$6</f>
        <v>[insert CPA name]</v>
      </c>
      <c r="F2436" s="88" t="str">
        <f>'Cover Sheet'!$B$8</f>
        <v>[insert CPA license number]</v>
      </c>
      <c r="G2436" s="88" t="str">
        <f>'Cover Sheet'!$D$6</f>
        <v>[insert direct email address]</v>
      </c>
      <c r="H2436" s="88" t="str">
        <f>'Cover Sheet'!$D$8</f>
        <v>[insert direct phone number]</v>
      </c>
      <c r="I2436" s="88" t="str">
        <f>'Cover Sheet'!$D$10</f>
        <v>[insert firm mailing address]</v>
      </c>
      <c r="J2436" s="88" t="str">
        <f>'Licensee Info'!$E$2</f>
        <v>Report not attested to correctly</v>
      </c>
      <c r="K2436" s="91" t="s">
        <v>311</v>
      </c>
      <c r="L2436" s="91">
        <v>1</v>
      </c>
      <c r="M2436" s="91">
        <v>3</v>
      </c>
      <c r="N2436" s="91">
        <v>6</v>
      </c>
      <c r="O2436" s="91"/>
      <c r="P2436" s="91" t="s">
        <v>323</v>
      </c>
      <c r="Q2436" s="91" t="s">
        <v>321</v>
      </c>
      <c r="R2436" s="91">
        <v>0</v>
      </c>
      <c r="S2436" s="91">
        <v>0</v>
      </c>
      <c r="T2436" s="91">
        <v>0</v>
      </c>
      <c r="U2436" s="91">
        <v>0</v>
      </c>
      <c r="V2436" s="91">
        <v>0</v>
      </c>
      <c r="W2436" s="91">
        <v>0</v>
      </c>
      <c r="X2436" s="91">
        <v>0</v>
      </c>
      <c r="Y2436" s="91">
        <v>0</v>
      </c>
      <c r="Z2436" s="91">
        <v>0</v>
      </c>
      <c r="AA2436" s="91">
        <v>0</v>
      </c>
      <c r="AB2436" s="91">
        <v>0</v>
      </c>
      <c r="AC2436" s="91">
        <v>0</v>
      </c>
      <c r="AD2436" s="91">
        <v>0</v>
      </c>
      <c r="AE2436" s="91"/>
      <c r="AF2436" s="91"/>
      <c r="AG2436" s="91"/>
      <c r="AH2436" s="91"/>
      <c r="AJ2436" cm="1">
        <f t="array" ref="AJ2436">IF(OR(COUNTIF(R2436,$AZ$2:$AZ$19)),0,1)</f>
        <v>0</v>
      </c>
      <c r="AK2436" cm="1">
        <f t="array" ref="AK2436">IF(OR(COUNTIF(S2436,$AZ$2:$AZ$19)),0,1)</f>
        <v>0</v>
      </c>
      <c r="AL2436" cm="1">
        <f t="array" ref="AL2436">IF(OR(COUNTIF(T2436,$AZ$2:$AZ$19)),0,1)</f>
        <v>0</v>
      </c>
      <c r="AM2436" cm="1">
        <f t="array" ref="AM2436">IF(OR(COUNTIF(U2436,$AZ$2:$AZ$19)),0,1)</f>
        <v>0</v>
      </c>
      <c r="AN2436" cm="1">
        <f t="array" ref="AN2436">IF(OR(COUNTIF(V2436,$AZ$2:$AZ$19)),0,1)</f>
        <v>0</v>
      </c>
      <c r="AO2436" cm="1">
        <f t="array" ref="AO2436">IF(OR(COUNTIF(W2436,$AZ$2:$AZ$19)),0,1)</f>
        <v>0</v>
      </c>
      <c r="AP2436" cm="1">
        <f t="array" ref="AP2436">IF(OR(COUNTIF(X2436,$AZ$2:$AZ$19)),0,1)</f>
        <v>0</v>
      </c>
      <c r="AQ2436" cm="1">
        <f t="array" ref="AQ2436">IF(OR(COUNTIF(Y2436,$AZ$2:$AZ$19)),0,1)</f>
        <v>0</v>
      </c>
      <c r="AR2436" cm="1">
        <f t="array" ref="AR2436">IF(OR(COUNTIF(Z2436,$AZ$2:$AZ$19)),0,1)</f>
        <v>0</v>
      </c>
      <c r="AS2436" cm="1">
        <f t="array" ref="AS2436">IF(OR(COUNTIF(AA2436,$AZ$2:$AZ$19)),0,1)</f>
        <v>0</v>
      </c>
      <c r="AT2436" cm="1">
        <f t="array" ref="AT2436">IF(OR(COUNTIF(AB2436,$AZ$2:$AZ$19)),0,1)</f>
        <v>0</v>
      </c>
      <c r="AU2436" cm="1">
        <f t="array" ref="AU2436">IF(OR(COUNTIF(AC2436,$AZ$2:$AZ$19)),0,1)</f>
        <v>0</v>
      </c>
      <c r="AV2436" cm="1">
        <f t="array" ref="AV2436">IF(OR(COUNTIF(AD2436,$AZ$2:$AZ$19)),0,1)</f>
        <v>0</v>
      </c>
      <c r="AX2436">
        <f t="shared" si="42"/>
        <v>0</v>
      </c>
    </row>
    <row r="2437" spans="1:50" x14ac:dyDescent="0.3">
      <c r="A2437" s="92" t="str" cm="1">
        <f t="array" ref="A2437">IF(AX2437&gt;0,'Licensee Info'!$A$2:$A$2,"#N/A")</f>
        <v>#N/A</v>
      </c>
      <c r="B2437" s="88" t="str">
        <f>'Cover Sheet'!$A$3</f>
        <v>[insert AFS Reporting Period]</v>
      </c>
      <c r="C2437" s="88" t="str">
        <f>'Cover Sheet'!$D$3</f>
        <v>[insert all medical and adult-use license record numbers covered by this AFS]</v>
      </c>
      <c r="D2437" s="88" t="str">
        <f>'Cover Sheet'!$A$6</f>
        <v>[insert name of firm]</v>
      </c>
      <c r="E2437" s="88" t="str">
        <f>'Cover Sheet'!$B$6</f>
        <v>[insert CPA name]</v>
      </c>
      <c r="F2437" s="88" t="str">
        <f>'Cover Sheet'!$B$8</f>
        <v>[insert CPA license number]</v>
      </c>
      <c r="G2437" s="88" t="str">
        <f>'Cover Sheet'!$D$6</f>
        <v>[insert direct email address]</v>
      </c>
      <c r="H2437" s="88" t="str">
        <f>'Cover Sheet'!$D$8</f>
        <v>[insert direct phone number]</v>
      </c>
      <c r="I2437" s="88" t="str">
        <f>'Cover Sheet'!$D$10</f>
        <v>[insert firm mailing address]</v>
      </c>
      <c r="J2437" s="88" t="str">
        <f>'Licensee Info'!$E$2</f>
        <v>Report not attested to correctly</v>
      </c>
      <c r="K2437" t="s">
        <v>311</v>
      </c>
      <c r="L2437">
        <v>1</v>
      </c>
      <c r="M2437">
        <v>3</v>
      </c>
      <c r="N2437">
        <v>7</v>
      </c>
      <c r="P2437" t="s">
        <v>323</v>
      </c>
      <c r="Q2437" t="s">
        <v>321</v>
      </c>
      <c r="R2437">
        <v>0</v>
      </c>
      <c r="S2437">
        <v>0</v>
      </c>
      <c r="T2437">
        <v>0</v>
      </c>
      <c r="U2437">
        <v>0</v>
      </c>
      <c r="V2437">
        <v>0</v>
      </c>
      <c r="W2437">
        <v>0</v>
      </c>
      <c r="X2437">
        <v>0</v>
      </c>
      <c r="Y2437">
        <v>0</v>
      </c>
      <c r="Z2437">
        <v>0</v>
      </c>
      <c r="AA2437">
        <v>0</v>
      </c>
      <c r="AB2437">
        <v>0</v>
      </c>
      <c r="AC2437">
        <v>0</v>
      </c>
      <c r="AD2437">
        <v>0</v>
      </c>
      <c r="AJ2437" cm="1">
        <f t="array" ref="AJ2437">IF(OR(COUNTIF(R2437,$AZ$2:$AZ$19)),0,1)</f>
        <v>0</v>
      </c>
      <c r="AK2437" cm="1">
        <f t="array" ref="AK2437">IF(OR(COUNTIF(S2437,$AZ$2:$AZ$19)),0,1)</f>
        <v>0</v>
      </c>
      <c r="AL2437" cm="1">
        <f t="array" ref="AL2437">IF(OR(COUNTIF(T2437,$AZ$2:$AZ$19)),0,1)</f>
        <v>0</v>
      </c>
      <c r="AM2437" cm="1">
        <f t="array" ref="AM2437">IF(OR(COUNTIF(U2437,$AZ$2:$AZ$19)),0,1)</f>
        <v>0</v>
      </c>
      <c r="AN2437" cm="1">
        <f t="array" ref="AN2437">IF(OR(COUNTIF(V2437,$AZ$2:$AZ$19)),0,1)</f>
        <v>0</v>
      </c>
      <c r="AO2437" cm="1">
        <f t="array" ref="AO2437">IF(OR(COUNTIF(W2437,$AZ$2:$AZ$19)),0,1)</f>
        <v>0</v>
      </c>
      <c r="AP2437" cm="1">
        <f t="array" ref="AP2437">IF(OR(COUNTIF(X2437,$AZ$2:$AZ$19)),0,1)</f>
        <v>0</v>
      </c>
      <c r="AQ2437" cm="1">
        <f t="array" ref="AQ2437">IF(OR(COUNTIF(Y2437,$AZ$2:$AZ$19)),0,1)</f>
        <v>0</v>
      </c>
      <c r="AR2437" cm="1">
        <f t="array" ref="AR2437">IF(OR(COUNTIF(Z2437,$AZ$2:$AZ$19)),0,1)</f>
        <v>0</v>
      </c>
      <c r="AS2437" cm="1">
        <f t="array" ref="AS2437">IF(OR(COUNTIF(AA2437,$AZ$2:$AZ$19)),0,1)</f>
        <v>0</v>
      </c>
      <c r="AT2437" cm="1">
        <f t="array" ref="AT2437">IF(OR(COUNTIF(AB2437,$AZ$2:$AZ$19)),0,1)</f>
        <v>0</v>
      </c>
      <c r="AU2437" cm="1">
        <f t="array" ref="AU2437">IF(OR(COUNTIF(AC2437,$AZ$2:$AZ$19)),0,1)</f>
        <v>0</v>
      </c>
      <c r="AV2437" cm="1">
        <f t="array" ref="AV2437">IF(OR(COUNTIF(AD2437,$AZ$2:$AZ$19)),0,1)</f>
        <v>0</v>
      </c>
      <c r="AX2437">
        <f t="shared" si="42"/>
        <v>0</v>
      </c>
    </row>
    <row r="2438" spans="1:50" x14ac:dyDescent="0.3">
      <c r="A2438" s="88" t="str" cm="1">
        <f t="array" ref="A2438">IF(AX2438&gt;0,'Licensee Info'!$A$2:$A$2,"#N/A")</f>
        <v>#N/A</v>
      </c>
      <c r="B2438" s="88" t="str">
        <f>'Cover Sheet'!$A$3</f>
        <v>[insert AFS Reporting Period]</v>
      </c>
      <c r="C2438" s="88" t="str">
        <f>'Cover Sheet'!$D$3</f>
        <v>[insert all medical and adult-use license record numbers covered by this AFS]</v>
      </c>
      <c r="D2438" s="88" t="str">
        <f>'Cover Sheet'!$A$6</f>
        <v>[insert name of firm]</v>
      </c>
      <c r="E2438" s="88" t="str">
        <f>'Cover Sheet'!$B$6</f>
        <v>[insert CPA name]</v>
      </c>
      <c r="F2438" s="88" t="str">
        <f>'Cover Sheet'!$B$8</f>
        <v>[insert CPA license number]</v>
      </c>
      <c r="G2438" s="88" t="str">
        <f>'Cover Sheet'!$D$6</f>
        <v>[insert direct email address]</v>
      </c>
      <c r="H2438" s="88" t="str">
        <f>'Cover Sheet'!$D$8</f>
        <v>[insert direct phone number]</v>
      </c>
      <c r="I2438" s="88" t="str">
        <f>'Cover Sheet'!$D$10</f>
        <v>[insert firm mailing address]</v>
      </c>
      <c r="J2438" s="88" t="str">
        <f>'Licensee Info'!$E$2</f>
        <v>Report not attested to correctly</v>
      </c>
      <c r="K2438" s="91" t="s">
        <v>311</v>
      </c>
      <c r="L2438" s="91">
        <v>1</v>
      </c>
      <c r="M2438" s="91">
        <v>3</v>
      </c>
      <c r="N2438" s="91">
        <v>8</v>
      </c>
      <c r="O2438" s="91"/>
      <c r="P2438" s="91" t="s">
        <v>323</v>
      </c>
      <c r="Q2438" s="91" t="s">
        <v>321</v>
      </c>
      <c r="R2438" s="91">
        <v>0</v>
      </c>
      <c r="S2438" s="91">
        <v>0</v>
      </c>
      <c r="T2438" s="91">
        <v>0</v>
      </c>
      <c r="U2438" s="91">
        <v>0</v>
      </c>
      <c r="V2438" s="91">
        <v>0</v>
      </c>
      <c r="W2438" s="91">
        <v>0</v>
      </c>
      <c r="X2438" s="91">
        <v>0</v>
      </c>
      <c r="Y2438" s="91">
        <v>0</v>
      </c>
      <c r="Z2438" s="91">
        <v>0</v>
      </c>
      <c r="AA2438" s="91">
        <v>0</v>
      </c>
      <c r="AB2438" s="91">
        <v>0</v>
      </c>
      <c r="AC2438" s="91">
        <v>0</v>
      </c>
      <c r="AD2438" s="91">
        <v>0</v>
      </c>
      <c r="AE2438" s="91"/>
      <c r="AF2438" s="91"/>
      <c r="AG2438" s="91"/>
      <c r="AH2438" s="91"/>
      <c r="AJ2438" cm="1">
        <f t="array" ref="AJ2438">IF(OR(COUNTIF(R2438,$AZ$2:$AZ$19)),0,1)</f>
        <v>0</v>
      </c>
      <c r="AK2438" cm="1">
        <f t="array" ref="AK2438">IF(OR(COUNTIF(S2438,$AZ$2:$AZ$19)),0,1)</f>
        <v>0</v>
      </c>
      <c r="AL2438" cm="1">
        <f t="array" ref="AL2438">IF(OR(COUNTIF(T2438,$AZ$2:$AZ$19)),0,1)</f>
        <v>0</v>
      </c>
      <c r="AM2438" cm="1">
        <f t="array" ref="AM2438">IF(OR(COUNTIF(U2438,$AZ$2:$AZ$19)),0,1)</f>
        <v>0</v>
      </c>
      <c r="AN2438" cm="1">
        <f t="array" ref="AN2438">IF(OR(COUNTIF(V2438,$AZ$2:$AZ$19)),0,1)</f>
        <v>0</v>
      </c>
      <c r="AO2438" cm="1">
        <f t="array" ref="AO2438">IF(OR(COUNTIF(W2438,$AZ$2:$AZ$19)),0,1)</f>
        <v>0</v>
      </c>
      <c r="AP2438" cm="1">
        <f t="array" ref="AP2438">IF(OR(COUNTIF(X2438,$AZ$2:$AZ$19)),0,1)</f>
        <v>0</v>
      </c>
      <c r="AQ2438" cm="1">
        <f t="array" ref="AQ2438">IF(OR(COUNTIF(Y2438,$AZ$2:$AZ$19)),0,1)</f>
        <v>0</v>
      </c>
      <c r="AR2438" cm="1">
        <f t="array" ref="AR2438">IF(OR(COUNTIF(Z2438,$AZ$2:$AZ$19)),0,1)</f>
        <v>0</v>
      </c>
      <c r="AS2438" cm="1">
        <f t="array" ref="AS2438">IF(OR(COUNTIF(AA2438,$AZ$2:$AZ$19)),0,1)</f>
        <v>0</v>
      </c>
      <c r="AT2438" cm="1">
        <f t="array" ref="AT2438">IF(OR(COUNTIF(AB2438,$AZ$2:$AZ$19)),0,1)</f>
        <v>0</v>
      </c>
      <c r="AU2438" cm="1">
        <f t="array" ref="AU2438">IF(OR(COUNTIF(AC2438,$AZ$2:$AZ$19)),0,1)</f>
        <v>0</v>
      </c>
      <c r="AV2438" cm="1">
        <f t="array" ref="AV2438">IF(OR(COUNTIF(AD2438,$AZ$2:$AZ$19)),0,1)</f>
        <v>0</v>
      </c>
      <c r="AX2438">
        <f t="shared" si="42"/>
        <v>0</v>
      </c>
    </row>
    <row r="2439" spans="1:50" x14ac:dyDescent="0.3">
      <c r="A2439" s="92" t="str" cm="1">
        <f t="array" ref="A2439">IF(AX2439&gt;0,'Licensee Info'!$A$2:$A$2,"#N/A")</f>
        <v>#N/A</v>
      </c>
      <c r="B2439" s="88" t="str">
        <f>'Cover Sheet'!$A$3</f>
        <v>[insert AFS Reporting Period]</v>
      </c>
      <c r="C2439" s="88" t="str">
        <f>'Cover Sheet'!$D$3</f>
        <v>[insert all medical and adult-use license record numbers covered by this AFS]</v>
      </c>
      <c r="D2439" s="88" t="str">
        <f>'Cover Sheet'!$A$6</f>
        <v>[insert name of firm]</v>
      </c>
      <c r="E2439" s="88" t="str">
        <f>'Cover Sheet'!$B$6</f>
        <v>[insert CPA name]</v>
      </c>
      <c r="F2439" s="88" t="str">
        <f>'Cover Sheet'!$B$8</f>
        <v>[insert CPA license number]</v>
      </c>
      <c r="G2439" s="88" t="str">
        <f>'Cover Sheet'!$D$6</f>
        <v>[insert direct email address]</v>
      </c>
      <c r="H2439" s="88" t="str">
        <f>'Cover Sheet'!$D$8</f>
        <v>[insert direct phone number]</v>
      </c>
      <c r="I2439" s="88" t="str">
        <f>'Cover Sheet'!$D$10</f>
        <v>[insert firm mailing address]</v>
      </c>
      <c r="J2439" s="88" t="str">
        <f>'Licensee Info'!$E$2</f>
        <v>Report not attested to correctly</v>
      </c>
      <c r="K2439" t="s">
        <v>311</v>
      </c>
      <c r="L2439">
        <v>1</v>
      </c>
      <c r="M2439">
        <v>3</v>
      </c>
      <c r="N2439">
        <v>9</v>
      </c>
      <c r="P2439" t="s">
        <v>323</v>
      </c>
      <c r="Q2439" t="s">
        <v>321</v>
      </c>
      <c r="R2439">
        <v>0</v>
      </c>
      <c r="S2439">
        <v>0</v>
      </c>
      <c r="T2439">
        <v>0</v>
      </c>
      <c r="U2439">
        <v>0</v>
      </c>
      <c r="V2439">
        <v>0</v>
      </c>
      <c r="W2439">
        <v>0</v>
      </c>
      <c r="X2439">
        <v>0</v>
      </c>
      <c r="Y2439">
        <v>0</v>
      </c>
      <c r="Z2439">
        <v>0</v>
      </c>
      <c r="AA2439">
        <v>0</v>
      </c>
      <c r="AB2439">
        <v>0</v>
      </c>
      <c r="AC2439">
        <v>0</v>
      </c>
      <c r="AD2439">
        <v>0</v>
      </c>
      <c r="AJ2439" cm="1">
        <f t="array" ref="AJ2439">IF(OR(COUNTIF(R2439,$AZ$2:$AZ$19)),0,1)</f>
        <v>0</v>
      </c>
      <c r="AK2439" cm="1">
        <f t="array" ref="AK2439">IF(OR(COUNTIF(S2439,$AZ$2:$AZ$19)),0,1)</f>
        <v>0</v>
      </c>
      <c r="AL2439" cm="1">
        <f t="array" ref="AL2439">IF(OR(COUNTIF(T2439,$AZ$2:$AZ$19)),0,1)</f>
        <v>0</v>
      </c>
      <c r="AM2439" cm="1">
        <f t="array" ref="AM2439">IF(OR(COUNTIF(U2439,$AZ$2:$AZ$19)),0,1)</f>
        <v>0</v>
      </c>
      <c r="AN2439" cm="1">
        <f t="array" ref="AN2439">IF(OR(COUNTIF(V2439,$AZ$2:$AZ$19)),0,1)</f>
        <v>0</v>
      </c>
      <c r="AO2439" cm="1">
        <f t="array" ref="AO2439">IF(OR(COUNTIF(W2439,$AZ$2:$AZ$19)),0,1)</f>
        <v>0</v>
      </c>
      <c r="AP2439" cm="1">
        <f t="array" ref="AP2439">IF(OR(COUNTIF(X2439,$AZ$2:$AZ$19)),0,1)</f>
        <v>0</v>
      </c>
      <c r="AQ2439" cm="1">
        <f t="array" ref="AQ2439">IF(OR(COUNTIF(Y2439,$AZ$2:$AZ$19)),0,1)</f>
        <v>0</v>
      </c>
      <c r="AR2439" cm="1">
        <f t="array" ref="AR2439">IF(OR(COUNTIF(Z2439,$AZ$2:$AZ$19)),0,1)</f>
        <v>0</v>
      </c>
      <c r="AS2439" cm="1">
        <f t="array" ref="AS2439">IF(OR(COUNTIF(AA2439,$AZ$2:$AZ$19)),0,1)</f>
        <v>0</v>
      </c>
      <c r="AT2439" cm="1">
        <f t="array" ref="AT2439">IF(OR(COUNTIF(AB2439,$AZ$2:$AZ$19)),0,1)</f>
        <v>0</v>
      </c>
      <c r="AU2439" cm="1">
        <f t="array" ref="AU2439">IF(OR(COUNTIF(AC2439,$AZ$2:$AZ$19)),0,1)</f>
        <v>0</v>
      </c>
      <c r="AV2439" cm="1">
        <f t="array" ref="AV2439">IF(OR(COUNTIF(AD2439,$AZ$2:$AZ$19)),0,1)</f>
        <v>0</v>
      </c>
      <c r="AX2439">
        <f t="shared" si="42"/>
        <v>0</v>
      </c>
    </row>
    <row r="2440" spans="1:50" x14ac:dyDescent="0.3">
      <c r="A2440" s="88" t="str" cm="1">
        <f t="array" ref="A2440">IF(AX2440&gt;0,'Licensee Info'!$A$2:$A$2,"#N/A")</f>
        <v>#N/A</v>
      </c>
      <c r="B2440" s="88" t="str">
        <f>'Cover Sheet'!$A$3</f>
        <v>[insert AFS Reporting Period]</v>
      </c>
      <c r="C2440" s="88" t="str">
        <f>'Cover Sheet'!$D$3</f>
        <v>[insert all medical and adult-use license record numbers covered by this AFS]</v>
      </c>
      <c r="D2440" s="88" t="str">
        <f>'Cover Sheet'!$A$6</f>
        <v>[insert name of firm]</v>
      </c>
      <c r="E2440" s="88" t="str">
        <f>'Cover Sheet'!$B$6</f>
        <v>[insert CPA name]</v>
      </c>
      <c r="F2440" s="88" t="str">
        <f>'Cover Sheet'!$B$8</f>
        <v>[insert CPA license number]</v>
      </c>
      <c r="G2440" s="88" t="str">
        <f>'Cover Sheet'!$D$6</f>
        <v>[insert direct email address]</v>
      </c>
      <c r="H2440" s="88" t="str">
        <f>'Cover Sheet'!$D$8</f>
        <v>[insert direct phone number]</v>
      </c>
      <c r="I2440" s="88" t="str">
        <f>'Cover Sheet'!$D$10</f>
        <v>[insert firm mailing address]</v>
      </c>
      <c r="J2440" s="88" t="str">
        <f>'Licensee Info'!$E$2</f>
        <v>Report not attested to correctly</v>
      </c>
      <c r="K2440" s="91" t="s">
        <v>311</v>
      </c>
      <c r="L2440" s="91">
        <v>1</v>
      </c>
      <c r="M2440" s="91">
        <v>3</v>
      </c>
      <c r="N2440" s="91">
        <v>10</v>
      </c>
      <c r="O2440" s="91"/>
      <c r="P2440" s="91" t="s">
        <v>323</v>
      </c>
      <c r="Q2440" s="91" t="s">
        <v>321</v>
      </c>
      <c r="R2440" s="91">
        <v>0</v>
      </c>
      <c r="S2440" s="91">
        <v>0</v>
      </c>
      <c r="T2440" s="91">
        <v>0</v>
      </c>
      <c r="U2440" s="91">
        <v>0</v>
      </c>
      <c r="V2440" s="91">
        <v>0</v>
      </c>
      <c r="W2440" s="91">
        <v>0</v>
      </c>
      <c r="X2440" s="91">
        <v>0</v>
      </c>
      <c r="Y2440" s="91">
        <v>0</v>
      </c>
      <c r="Z2440" s="91">
        <v>0</v>
      </c>
      <c r="AA2440" s="91">
        <v>0</v>
      </c>
      <c r="AB2440" s="91">
        <v>0</v>
      </c>
      <c r="AC2440" s="91">
        <v>0</v>
      </c>
      <c r="AD2440" s="91">
        <v>0</v>
      </c>
      <c r="AE2440" s="91"/>
      <c r="AF2440" s="91"/>
      <c r="AG2440" s="91"/>
      <c r="AH2440" s="91"/>
      <c r="AJ2440" cm="1">
        <f t="array" ref="AJ2440">IF(OR(COUNTIF(R2440,$AZ$2:$AZ$19)),0,1)</f>
        <v>0</v>
      </c>
      <c r="AK2440" cm="1">
        <f t="array" ref="AK2440">IF(OR(COUNTIF(S2440,$AZ$2:$AZ$19)),0,1)</f>
        <v>0</v>
      </c>
      <c r="AL2440" cm="1">
        <f t="array" ref="AL2440">IF(OR(COUNTIF(T2440,$AZ$2:$AZ$19)),0,1)</f>
        <v>0</v>
      </c>
      <c r="AM2440" cm="1">
        <f t="array" ref="AM2440">IF(OR(COUNTIF(U2440,$AZ$2:$AZ$19)),0,1)</f>
        <v>0</v>
      </c>
      <c r="AN2440" cm="1">
        <f t="array" ref="AN2440">IF(OR(COUNTIF(V2440,$AZ$2:$AZ$19)),0,1)</f>
        <v>0</v>
      </c>
      <c r="AO2440" cm="1">
        <f t="array" ref="AO2440">IF(OR(COUNTIF(W2440,$AZ$2:$AZ$19)),0,1)</f>
        <v>0</v>
      </c>
      <c r="AP2440" cm="1">
        <f t="array" ref="AP2440">IF(OR(COUNTIF(X2440,$AZ$2:$AZ$19)),0,1)</f>
        <v>0</v>
      </c>
      <c r="AQ2440" cm="1">
        <f t="array" ref="AQ2440">IF(OR(COUNTIF(Y2440,$AZ$2:$AZ$19)),0,1)</f>
        <v>0</v>
      </c>
      <c r="AR2440" cm="1">
        <f t="array" ref="AR2440">IF(OR(COUNTIF(Z2440,$AZ$2:$AZ$19)),0,1)</f>
        <v>0</v>
      </c>
      <c r="AS2440" cm="1">
        <f t="array" ref="AS2440">IF(OR(COUNTIF(AA2440,$AZ$2:$AZ$19)),0,1)</f>
        <v>0</v>
      </c>
      <c r="AT2440" cm="1">
        <f t="array" ref="AT2440">IF(OR(COUNTIF(AB2440,$AZ$2:$AZ$19)),0,1)</f>
        <v>0</v>
      </c>
      <c r="AU2440" cm="1">
        <f t="array" ref="AU2440">IF(OR(COUNTIF(AC2440,$AZ$2:$AZ$19)),0,1)</f>
        <v>0</v>
      </c>
      <c r="AV2440" cm="1">
        <f t="array" ref="AV2440">IF(OR(COUNTIF(AD2440,$AZ$2:$AZ$19)),0,1)</f>
        <v>0</v>
      </c>
      <c r="AX2440">
        <f t="shared" si="42"/>
        <v>0</v>
      </c>
    </row>
    <row r="2441" spans="1:50" x14ac:dyDescent="0.3">
      <c r="A2441" s="92" t="str" cm="1">
        <f t="array" ref="A2441">IF(AX2441&gt;0,'Licensee Info'!$A$2:$A$2,"#N/A")</f>
        <v>#N/A</v>
      </c>
      <c r="B2441" s="88" t="str">
        <f>'Cover Sheet'!$A$3</f>
        <v>[insert AFS Reporting Period]</v>
      </c>
      <c r="C2441" s="88" t="str">
        <f>'Cover Sheet'!$D$3</f>
        <v>[insert all medical and adult-use license record numbers covered by this AFS]</v>
      </c>
      <c r="D2441" s="88" t="str">
        <f>'Cover Sheet'!$A$6</f>
        <v>[insert name of firm]</v>
      </c>
      <c r="E2441" s="88" t="str">
        <f>'Cover Sheet'!$B$6</f>
        <v>[insert CPA name]</v>
      </c>
      <c r="F2441" s="88" t="str">
        <f>'Cover Sheet'!$B$8</f>
        <v>[insert CPA license number]</v>
      </c>
      <c r="G2441" s="88" t="str">
        <f>'Cover Sheet'!$D$6</f>
        <v>[insert direct email address]</v>
      </c>
      <c r="H2441" s="88" t="str">
        <f>'Cover Sheet'!$D$8</f>
        <v>[insert direct phone number]</v>
      </c>
      <c r="I2441" s="88" t="str">
        <f>'Cover Sheet'!$D$10</f>
        <v>[insert firm mailing address]</v>
      </c>
      <c r="J2441" s="88" t="str">
        <f>'Licensee Info'!$E$2</f>
        <v>Report not attested to correctly</v>
      </c>
      <c r="K2441" t="s">
        <v>311</v>
      </c>
      <c r="L2441">
        <v>1</v>
      </c>
      <c r="M2441">
        <v>3</v>
      </c>
      <c r="N2441">
        <v>11</v>
      </c>
      <c r="P2441" t="s">
        <v>323</v>
      </c>
      <c r="Q2441" t="s">
        <v>321</v>
      </c>
      <c r="R2441">
        <v>0</v>
      </c>
      <c r="S2441">
        <v>0</v>
      </c>
      <c r="T2441">
        <v>0</v>
      </c>
      <c r="U2441">
        <v>0</v>
      </c>
      <c r="V2441">
        <v>0</v>
      </c>
      <c r="W2441">
        <v>0</v>
      </c>
      <c r="X2441">
        <v>0</v>
      </c>
      <c r="Y2441">
        <v>0</v>
      </c>
      <c r="Z2441">
        <v>0</v>
      </c>
      <c r="AA2441">
        <v>0</v>
      </c>
      <c r="AB2441">
        <v>0</v>
      </c>
      <c r="AC2441">
        <v>0</v>
      </c>
      <c r="AD2441">
        <v>0</v>
      </c>
      <c r="AJ2441" cm="1">
        <f t="array" ref="AJ2441">IF(OR(COUNTIF(R2441,$AZ$2:$AZ$19)),0,1)</f>
        <v>0</v>
      </c>
      <c r="AK2441" cm="1">
        <f t="array" ref="AK2441">IF(OR(COUNTIF(S2441,$AZ$2:$AZ$19)),0,1)</f>
        <v>0</v>
      </c>
      <c r="AL2441" cm="1">
        <f t="array" ref="AL2441">IF(OR(COUNTIF(T2441,$AZ$2:$AZ$19)),0,1)</f>
        <v>0</v>
      </c>
      <c r="AM2441" cm="1">
        <f t="array" ref="AM2441">IF(OR(COUNTIF(U2441,$AZ$2:$AZ$19)),0,1)</f>
        <v>0</v>
      </c>
      <c r="AN2441" cm="1">
        <f t="array" ref="AN2441">IF(OR(COUNTIF(V2441,$AZ$2:$AZ$19)),0,1)</f>
        <v>0</v>
      </c>
      <c r="AO2441" cm="1">
        <f t="array" ref="AO2441">IF(OR(COUNTIF(W2441,$AZ$2:$AZ$19)),0,1)</f>
        <v>0</v>
      </c>
      <c r="AP2441" cm="1">
        <f t="array" ref="AP2441">IF(OR(COUNTIF(X2441,$AZ$2:$AZ$19)),0,1)</f>
        <v>0</v>
      </c>
      <c r="AQ2441" cm="1">
        <f t="array" ref="AQ2441">IF(OR(COUNTIF(Y2441,$AZ$2:$AZ$19)),0,1)</f>
        <v>0</v>
      </c>
      <c r="AR2441" cm="1">
        <f t="array" ref="AR2441">IF(OR(COUNTIF(Z2441,$AZ$2:$AZ$19)),0,1)</f>
        <v>0</v>
      </c>
      <c r="AS2441" cm="1">
        <f t="array" ref="AS2441">IF(OR(COUNTIF(AA2441,$AZ$2:$AZ$19)),0,1)</f>
        <v>0</v>
      </c>
      <c r="AT2441" cm="1">
        <f t="array" ref="AT2441">IF(OR(COUNTIF(AB2441,$AZ$2:$AZ$19)),0,1)</f>
        <v>0</v>
      </c>
      <c r="AU2441" cm="1">
        <f t="array" ref="AU2441">IF(OR(COUNTIF(AC2441,$AZ$2:$AZ$19)),0,1)</f>
        <v>0</v>
      </c>
      <c r="AV2441" cm="1">
        <f t="array" ref="AV2441">IF(OR(COUNTIF(AD2441,$AZ$2:$AZ$19)),0,1)</f>
        <v>0</v>
      </c>
      <c r="AX2441">
        <f t="shared" si="42"/>
        <v>0</v>
      </c>
    </row>
    <row r="2442" spans="1:50" x14ac:dyDescent="0.3">
      <c r="A2442" s="88" t="str" cm="1">
        <f t="array" ref="A2442">IF(AX2442&gt;0,'Licensee Info'!$A$2:$A$2,"#N/A")</f>
        <v>#N/A</v>
      </c>
      <c r="B2442" s="88" t="str">
        <f>'Cover Sheet'!$A$3</f>
        <v>[insert AFS Reporting Period]</v>
      </c>
      <c r="C2442" s="88" t="str">
        <f>'Cover Sheet'!$D$3</f>
        <v>[insert all medical and adult-use license record numbers covered by this AFS]</v>
      </c>
      <c r="D2442" s="88" t="str">
        <f>'Cover Sheet'!$A$6</f>
        <v>[insert name of firm]</v>
      </c>
      <c r="E2442" s="88" t="str">
        <f>'Cover Sheet'!$B$6</f>
        <v>[insert CPA name]</v>
      </c>
      <c r="F2442" s="88" t="str">
        <f>'Cover Sheet'!$B$8</f>
        <v>[insert CPA license number]</v>
      </c>
      <c r="G2442" s="88" t="str">
        <f>'Cover Sheet'!$D$6</f>
        <v>[insert direct email address]</v>
      </c>
      <c r="H2442" s="88" t="str">
        <f>'Cover Sheet'!$D$8</f>
        <v>[insert direct phone number]</v>
      </c>
      <c r="I2442" s="88" t="str">
        <f>'Cover Sheet'!$D$10</f>
        <v>[insert firm mailing address]</v>
      </c>
      <c r="J2442" s="88" t="str">
        <f>'Licensee Info'!$E$2</f>
        <v>Report not attested to correctly</v>
      </c>
      <c r="K2442" s="91" t="s">
        <v>311</v>
      </c>
      <c r="L2442" s="91">
        <v>1</v>
      </c>
      <c r="M2442" s="91">
        <v>3</v>
      </c>
      <c r="N2442" s="91">
        <v>12</v>
      </c>
      <c r="O2442" s="91"/>
      <c r="P2442" s="91" t="s">
        <v>323</v>
      </c>
      <c r="Q2442" s="91" t="s">
        <v>321</v>
      </c>
      <c r="R2442" s="91">
        <v>0</v>
      </c>
      <c r="S2442" s="91">
        <v>0</v>
      </c>
      <c r="T2442" s="91">
        <v>0</v>
      </c>
      <c r="U2442" s="91">
        <v>0</v>
      </c>
      <c r="V2442" s="91">
        <v>0</v>
      </c>
      <c r="W2442" s="91">
        <v>0</v>
      </c>
      <c r="X2442" s="91">
        <v>0</v>
      </c>
      <c r="Y2442" s="91">
        <v>0</v>
      </c>
      <c r="Z2442" s="91">
        <v>0</v>
      </c>
      <c r="AA2442" s="91">
        <v>0</v>
      </c>
      <c r="AB2442" s="91">
        <v>0</v>
      </c>
      <c r="AC2442" s="91">
        <v>0</v>
      </c>
      <c r="AD2442" s="91">
        <v>0</v>
      </c>
      <c r="AE2442" s="91"/>
      <c r="AF2442" s="91"/>
      <c r="AG2442" s="91"/>
      <c r="AH2442" s="91"/>
      <c r="AJ2442" cm="1">
        <f t="array" ref="AJ2442">IF(OR(COUNTIF(R2442,$AZ$2:$AZ$19)),0,1)</f>
        <v>0</v>
      </c>
      <c r="AK2442" cm="1">
        <f t="array" ref="AK2442">IF(OR(COUNTIF(S2442,$AZ$2:$AZ$19)),0,1)</f>
        <v>0</v>
      </c>
      <c r="AL2442" cm="1">
        <f t="array" ref="AL2442">IF(OR(COUNTIF(T2442,$AZ$2:$AZ$19)),0,1)</f>
        <v>0</v>
      </c>
      <c r="AM2442" cm="1">
        <f t="array" ref="AM2442">IF(OR(COUNTIF(U2442,$AZ$2:$AZ$19)),0,1)</f>
        <v>0</v>
      </c>
      <c r="AN2442" cm="1">
        <f t="array" ref="AN2442">IF(OR(COUNTIF(V2442,$AZ$2:$AZ$19)),0,1)</f>
        <v>0</v>
      </c>
      <c r="AO2442" cm="1">
        <f t="array" ref="AO2442">IF(OR(COUNTIF(W2442,$AZ$2:$AZ$19)),0,1)</f>
        <v>0</v>
      </c>
      <c r="AP2442" cm="1">
        <f t="array" ref="AP2442">IF(OR(COUNTIF(X2442,$AZ$2:$AZ$19)),0,1)</f>
        <v>0</v>
      </c>
      <c r="AQ2442" cm="1">
        <f t="array" ref="AQ2442">IF(OR(COUNTIF(Y2442,$AZ$2:$AZ$19)),0,1)</f>
        <v>0</v>
      </c>
      <c r="AR2442" cm="1">
        <f t="array" ref="AR2442">IF(OR(COUNTIF(Z2442,$AZ$2:$AZ$19)),0,1)</f>
        <v>0</v>
      </c>
      <c r="AS2442" cm="1">
        <f t="array" ref="AS2442">IF(OR(COUNTIF(AA2442,$AZ$2:$AZ$19)),0,1)</f>
        <v>0</v>
      </c>
      <c r="AT2442" cm="1">
        <f t="array" ref="AT2442">IF(OR(COUNTIF(AB2442,$AZ$2:$AZ$19)),0,1)</f>
        <v>0</v>
      </c>
      <c r="AU2442" cm="1">
        <f t="array" ref="AU2442">IF(OR(COUNTIF(AC2442,$AZ$2:$AZ$19)),0,1)</f>
        <v>0</v>
      </c>
      <c r="AV2442" cm="1">
        <f t="array" ref="AV2442">IF(OR(COUNTIF(AD2442,$AZ$2:$AZ$19)),0,1)</f>
        <v>0</v>
      </c>
      <c r="AX2442">
        <f t="shared" si="42"/>
        <v>0</v>
      </c>
    </row>
    <row r="2443" spans="1:50" x14ac:dyDescent="0.3">
      <c r="A2443" s="92" t="str" cm="1">
        <f t="array" ref="A2443">IF(AX2443&gt;0,'Licensee Info'!$A$2:$A$2,"#N/A")</f>
        <v>#N/A</v>
      </c>
      <c r="B2443" s="88" t="str">
        <f>'Cover Sheet'!$A$3</f>
        <v>[insert AFS Reporting Period]</v>
      </c>
      <c r="C2443" s="88" t="str">
        <f>'Cover Sheet'!$D$3</f>
        <v>[insert all medical and adult-use license record numbers covered by this AFS]</v>
      </c>
      <c r="D2443" s="88" t="str">
        <f>'Cover Sheet'!$A$6</f>
        <v>[insert name of firm]</v>
      </c>
      <c r="E2443" s="88" t="str">
        <f>'Cover Sheet'!$B$6</f>
        <v>[insert CPA name]</v>
      </c>
      <c r="F2443" s="88" t="str">
        <f>'Cover Sheet'!$B$8</f>
        <v>[insert CPA license number]</v>
      </c>
      <c r="G2443" s="88" t="str">
        <f>'Cover Sheet'!$D$6</f>
        <v>[insert direct email address]</v>
      </c>
      <c r="H2443" s="88" t="str">
        <f>'Cover Sheet'!$D$8</f>
        <v>[insert direct phone number]</v>
      </c>
      <c r="I2443" s="88" t="str">
        <f>'Cover Sheet'!$D$10</f>
        <v>[insert firm mailing address]</v>
      </c>
      <c r="J2443" s="88" t="str">
        <f>'Licensee Info'!$E$2</f>
        <v>Report not attested to correctly</v>
      </c>
      <c r="K2443" t="s">
        <v>311</v>
      </c>
      <c r="L2443">
        <v>1</v>
      </c>
      <c r="M2443">
        <v>3</v>
      </c>
      <c r="N2443">
        <v>13</v>
      </c>
      <c r="P2443" t="s">
        <v>323</v>
      </c>
      <c r="Q2443" t="s">
        <v>321</v>
      </c>
      <c r="R2443">
        <v>0</v>
      </c>
      <c r="S2443">
        <v>0</v>
      </c>
      <c r="T2443">
        <v>0</v>
      </c>
      <c r="U2443">
        <v>0</v>
      </c>
      <c r="V2443">
        <v>0</v>
      </c>
      <c r="W2443">
        <v>0</v>
      </c>
      <c r="X2443">
        <v>0</v>
      </c>
      <c r="Y2443">
        <v>0</v>
      </c>
      <c r="Z2443">
        <v>0</v>
      </c>
      <c r="AA2443">
        <v>0</v>
      </c>
      <c r="AB2443">
        <v>0</v>
      </c>
      <c r="AC2443">
        <v>0</v>
      </c>
      <c r="AD2443">
        <v>0</v>
      </c>
      <c r="AJ2443" cm="1">
        <f t="array" ref="AJ2443">IF(OR(COUNTIF(R2443,$AZ$2:$AZ$19)),0,1)</f>
        <v>0</v>
      </c>
      <c r="AK2443" cm="1">
        <f t="array" ref="AK2443">IF(OR(COUNTIF(S2443,$AZ$2:$AZ$19)),0,1)</f>
        <v>0</v>
      </c>
      <c r="AL2443" cm="1">
        <f t="array" ref="AL2443">IF(OR(COUNTIF(T2443,$AZ$2:$AZ$19)),0,1)</f>
        <v>0</v>
      </c>
      <c r="AM2443" cm="1">
        <f t="array" ref="AM2443">IF(OR(COUNTIF(U2443,$AZ$2:$AZ$19)),0,1)</f>
        <v>0</v>
      </c>
      <c r="AN2443" cm="1">
        <f t="array" ref="AN2443">IF(OR(COUNTIF(V2443,$AZ$2:$AZ$19)),0,1)</f>
        <v>0</v>
      </c>
      <c r="AO2443" cm="1">
        <f t="array" ref="AO2443">IF(OR(COUNTIF(W2443,$AZ$2:$AZ$19)),0,1)</f>
        <v>0</v>
      </c>
      <c r="AP2443" cm="1">
        <f t="array" ref="AP2443">IF(OR(COUNTIF(X2443,$AZ$2:$AZ$19)),0,1)</f>
        <v>0</v>
      </c>
      <c r="AQ2443" cm="1">
        <f t="array" ref="AQ2443">IF(OR(COUNTIF(Y2443,$AZ$2:$AZ$19)),0,1)</f>
        <v>0</v>
      </c>
      <c r="AR2443" cm="1">
        <f t="array" ref="AR2443">IF(OR(COUNTIF(Z2443,$AZ$2:$AZ$19)),0,1)</f>
        <v>0</v>
      </c>
      <c r="AS2443" cm="1">
        <f t="array" ref="AS2443">IF(OR(COUNTIF(AA2443,$AZ$2:$AZ$19)),0,1)</f>
        <v>0</v>
      </c>
      <c r="AT2443" cm="1">
        <f t="array" ref="AT2443">IF(OR(COUNTIF(AB2443,$AZ$2:$AZ$19)),0,1)</f>
        <v>0</v>
      </c>
      <c r="AU2443" cm="1">
        <f t="array" ref="AU2443">IF(OR(COUNTIF(AC2443,$AZ$2:$AZ$19)),0,1)</f>
        <v>0</v>
      </c>
      <c r="AV2443" cm="1">
        <f t="array" ref="AV2443">IF(OR(COUNTIF(AD2443,$AZ$2:$AZ$19)),0,1)</f>
        <v>0</v>
      </c>
      <c r="AX2443">
        <f t="shared" si="42"/>
        <v>0</v>
      </c>
    </row>
    <row r="2444" spans="1:50" x14ac:dyDescent="0.3">
      <c r="A2444" s="88" t="str" cm="1">
        <f t="array" ref="A2444">IF(AX2444&gt;0,'Licensee Info'!$A$2:$A$2,"#N/A")</f>
        <v>#N/A</v>
      </c>
      <c r="B2444" s="88" t="str">
        <f>'Cover Sheet'!$A$3</f>
        <v>[insert AFS Reporting Period]</v>
      </c>
      <c r="C2444" s="88" t="str">
        <f>'Cover Sheet'!$D$3</f>
        <v>[insert all medical and adult-use license record numbers covered by this AFS]</v>
      </c>
      <c r="D2444" s="88" t="str">
        <f>'Cover Sheet'!$A$6</f>
        <v>[insert name of firm]</v>
      </c>
      <c r="E2444" s="88" t="str">
        <f>'Cover Sheet'!$B$6</f>
        <v>[insert CPA name]</v>
      </c>
      <c r="F2444" s="88" t="str">
        <f>'Cover Sheet'!$B$8</f>
        <v>[insert CPA license number]</v>
      </c>
      <c r="G2444" s="88" t="str">
        <f>'Cover Sheet'!$D$6</f>
        <v>[insert direct email address]</v>
      </c>
      <c r="H2444" s="88" t="str">
        <f>'Cover Sheet'!$D$8</f>
        <v>[insert direct phone number]</v>
      </c>
      <c r="I2444" s="88" t="str">
        <f>'Cover Sheet'!$D$10</f>
        <v>[insert firm mailing address]</v>
      </c>
      <c r="J2444" s="88" t="str">
        <f>'Licensee Info'!$E$2</f>
        <v>Report not attested to correctly</v>
      </c>
      <c r="K2444" s="91" t="s">
        <v>311</v>
      </c>
      <c r="L2444" s="91">
        <v>1</v>
      </c>
      <c r="M2444" s="91">
        <v>3</v>
      </c>
      <c r="N2444" s="91">
        <v>14</v>
      </c>
      <c r="O2444" s="91"/>
      <c r="P2444" s="91" t="s">
        <v>323</v>
      </c>
      <c r="Q2444" s="91" t="s">
        <v>321</v>
      </c>
      <c r="R2444" s="91">
        <v>0</v>
      </c>
      <c r="S2444" s="91">
        <v>0</v>
      </c>
      <c r="T2444" s="91">
        <v>0</v>
      </c>
      <c r="U2444" s="91">
        <v>0</v>
      </c>
      <c r="V2444" s="91">
        <v>0</v>
      </c>
      <c r="W2444" s="91">
        <v>0</v>
      </c>
      <c r="X2444" s="91">
        <v>0</v>
      </c>
      <c r="Y2444" s="91">
        <v>0</v>
      </c>
      <c r="Z2444" s="91">
        <v>0</v>
      </c>
      <c r="AA2444" s="91">
        <v>0</v>
      </c>
      <c r="AB2444" s="91">
        <v>0</v>
      </c>
      <c r="AC2444" s="91">
        <v>0</v>
      </c>
      <c r="AD2444" s="91">
        <v>0</v>
      </c>
      <c r="AE2444" s="91"/>
      <c r="AF2444" s="91"/>
      <c r="AG2444" s="91"/>
      <c r="AH2444" s="91"/>
      <c r="AJ2444" cm="1">
        <f t="array" ref="AJ2444">IF(OR(COUNTIF(R2444,$AZ$2:$AZ$19)),0,1)</f>
        <v>0</v>
      </c>
      <c r="AK2444" cm="1">
        <f t="array" ref="AK2444">IF(OR(COUNTIF(S2444,$AZ$2:$AZ$19)),0,1)</f>
        <v>0</v>
      </c>
      <c r="AL2444" cm="1">
        <f t="array" ref="AL2444">IF(OR(COUNTIF(T2444,$AZ$2:$AZ$19)),0,1)</f>
        <v>0</v>
      </c>
      <c r="AM2444" cm="1">
        <f t="array" ref="AM2444">IF(OR(COUNTIF(U2444,$AZ$2:$AZ$19)),0,1)</f>
        <v>0</v>
      </c>
      <c r="AN2444" cm="1">
        <f t="array" ref="AN2444">IF(OR(COUNTIF(V2444,$AZ$2:$AZ$19)),0,1)</f>
        <v>0</v>
      </c>
      <c r="AO2444" cm="1">
        <f t="array" ref="AO2444">IF(OR(COUNTIF(W2444,$AZ$2:$AZ$19)),0,1)</f>
        <v>0</v>
      </c>
      <c r="AP2444" cm="1">
        <f t="array" ref="AP2444">IF(OR(COUNTIF(X2444,$AZ$2:$AZ$19)),0,1)</f>
        <v>0</v>
      </c>
      <c r="AQ2444" cm="1">
        <f t="array" ref="AQ2444">IF(OR(COUNTIF(Y2444,$AZ$2:$AZ$19)),0,1)</f>
        <v>0</v>
      </c>
      <c r="AR2444" cm="1">
        <f t="array" ref="AR2444">IF(OR(COUNTIF(Z2444,$AZ$2:$AZ$19)),0,1)</f>
        <v>0</v>
      </c>
      <c r="AS2444" cm="1">
        <f t="array" ref="AS2444">IF(OR(COUNTIF(AA2444,$AZ$2:$AZ$19)),0,1)</f>
        <v>0</v>
      </c>
      <c r="AT2444" cm="1">
        <f t="array" ref="AT2444">IF(OR(COUNTIF(AB2444,$AZ$2:$AZ$19)),0,1)</f>
        <v>0</v>
      </c>
      <c r="AU2444" cm="1">
        <f t="array" ref="AU2444">IF(OR(COUNTIF(AC2444,$AZ$2:$AZ$19)),0,1)</f>
        <v>0</v>
      </c>
      <c r="AV2444" cm="1">
        <f t="array" ref="AV2444">IF(OR(COUNTIF(AD2444,$AZ$2:$AZ$19)),0,1)</f>
        <v>0</v>
      </c>
      <c r="AX2444">
        <f t="shared" si="42"/>
        <v>0</v>
      </c>
    </row>
    <row r="2445" spans="1:50" x14ac:dyDescent="0.3">
      <c r="A2445" s="92" t="str" cm="1">
        <f t="array" ref="A2445">IF(AX2445&gt;0,'Licensee Info'!$A$2:$A$2,"#N/A")</f>
        <v>#N/A</v>
      </c>
      <c r="B2445" s="88" t="str">
        <f>'Cover Sheet'!$A$3</f>
        <v>[insert AFS Reporting Period]</v>
      </c>
      <c r="C2445" s="88" t="str">
        <f>'Cover Sheet'!$D$3</f>
        <v>[insert all medical and adult-use license record numbers covered by this AFS]</v>
      </c>
      <c r="D2445" s="88" t="str">
        <f>'Cover Sheet'!$A$6</f>
        <v>[insert name of firm]</v>
      </c>
      <c r="E2445" s="88" t="str">
        <f>'Cover Sheet'!$B$6</f>
        <v>[insert CPA name]</v>
      </c>
      <c r="F2445" s="88" t="str">
        <f>'Cover Sheet'!$B$8</f>
        <v>[insert CPA license number]</v>
      </c>
      <c r="G2445" s="88" t="str">
        <f>'Cover Sheet'!$D$6</f>
        <v>[insert direct email address]</v>
      </c>
      <c r="H2445" s="88" t="str">
        <f>'Cover Sheet'!$D$8</f>
        <v>[insert direct phone number]</v>
      </c>
      <c r="I2445" s="88" t="str">
        <f>'Cover Sheet'!$D$10</f>
        <v>[insert firm mailing address]</v>
      </c>
      <c r="J2445" s="88" t="str">
        <f>'Licensee Info'!$E$2</f>
        <v>Report not attested to correctly</v>
      </c>
      <c r="K2445" t="s">
        <v>311</v>
      </c>
      <c r="L2445">
        <v>1</v>
      </c>
      <c r="M2445">
        <v>3</v>
      </c>
      <c r="N2445">
        <v>15</v>
      </c>
      <c r="P2445" t="s">
        <v>323</v>
      </c>
      <c r="Q2445" t="s">
        <v>321</v>
      </c>
      <c r="R2445">
        <v>0</v>
      </c>
      <c r="S2445">
        <v>0</v>
      </c>
      <c r="T2445">
        <v>0</v>
      </c>
      <c r="U2445">
        <v>0</v>
      </c>
      <c r="V2445">
        <v>0</v>
      </c>
      <c r="W2445">
        <v>0</v>
      </c>
      <c r="X2445">
        <v>0</v>
      </c>
      <c r="Y2445">
        <v>0</v>
      </c>
      <c r="Z2445">
        <v>0</v>
      </c>
      <c r="AA2445">
        <v>0</v>
      </c>
      <c r="AB2445">
        <v>0</v>
      </c>
      <c r="AC2445">
        <v>0</v>
      </c>
      <c r="AD2445">
        <v>0</v>
      </c>
      <c r="AJ2445" cm="1">
        <f t="array" ref="AJ2445">IF(OR(COUNTIF(R2445,$AZ$2:$AZ$19)),0,1)</f>
        <v>0</v>
      </c>
      <c r="AK2445" cm="1">
        <f t="array" ref="AK2445">IF(OR(COUNTIF(S2445,$AZ$2:$AZ$19)),0,1)</f>
        <v>0</v>
      </c>
      <c r="AL2445" cm="1">
        <f t="array" ref="AL2445">IF(OR(COUNTIF(T2445,$AZ$2:$AZ$19)),0,1)</f>
        <v>0</v>
      </c>
      <c r="AM2445" cm="1">
        <f t="array" ref="AM2445">IF(OR(COUNTIF(U2445,$AZ$2:$AZ$19)),0,1)</f>
        <v>0</v>
      </c>
      <c r="AN2445" cm="1">
        <f t="array" ref="AN2445">IF(OR(COUNTIF(V2445,$AZ$2:$AZ$19)),0,1)</f>
        <v>0</v>
      </c>
      <c r="AO2445" cm="1">
        <f t="array" ref="AO2445">IF(OR(COUNTIF(W2445,$AZ$2:$AZ$19)),0,1)</f>
        <v>0</v>
      </c>
      <c r="AP2445" cm="1">
        <f t="array" ref="AP2445">IF(OR(COUNTIF(X2445,$AZ$2:$AZ$19)),0,1)</f>
        <v>0</v>
      </c>
      <c r="AQ2445" cm="1">
        <f t="array" ref="AQ2445">IF(OR(COUNTIF(Y2445,$AZ$2:$AZ$19)),0,1)</f>
        <v>0</v>
      </c>
      <c r="AR2445" cm="1">
        <f t="array" ref="AR2445">IF(OR(COUNTIF(Z2445,$AZ$2:$AZ$19)),0,1)</f>
        <v>0</v>
      </c>
      <c r="AS2445" cm="1">
        <f t="array" ref="AS2445">IF(OR(COUNTIF(AA2445,$AZ$2:$AZ$19)),0,1)</f>
        <v>0</v>
      </c>
      <c r="AT2445" cm="1">
        <f t="array" ref="AT2445">IF(OR(COUNTIF(AB2445,$AZ$2:$AZ$19)),0,1)</f>
        <v>0</v>
      </c>
      <c r="AU2445" cm="1">
        <f t="array" ref="AU2445">IF(OR(COUNTIF(AC2445,$AZ$2:$AZ$19)),0,1)</f>
        <v>0</v>
      </c>
      <c r="AV2445" cm="1">
        <f t="array" ref="AV2445">IF(OR(COUNTIF(AD2445,$AZ$2:$AZ$19)),0,1)</f>
        <v>0</v>
      </c>
      <c r="AX2445">
        <f t="shared" si="42"/>
        <v>0</v>
      </c>
    </row>
    <row r="2446" spans="1:50" x14ac:dyDescent="0.3">
      <c r="A2446" s="88" t="str" cm="1">
        <f t="array" ref="A2446">IF(AX2446&gt;0,'Licensee Info'!$A$2:$A$2,"#N/A")</f>
        <v>#N/A</v>
      </c>
      <c r="B2446" s="88" t="str">
        <f>'Cover Sheet'!$A$3</f>
        <v>[insert AFS Reporting Period]</v>
      </c>
      <c r="C2446" s="88" t="str">
        <f>'Cover Sheet'!$D$3</f>
        <v>[insert all medical and adult-use license record numbers covered by this AFS]</v>
      </c>
      <c r="D2446" s="88" t="str">
        <f>'Cover Sheet'!$A$6</f>
        <v>[insert name of firm]</v>
      </c>
      <c r="E2446" s="88" t="str">
        <f>'Cover Sheet'!$B$6</f>
        <v>[insert CPA name]</v>
      </c>
      <c r="F2446" s="88" t="str">
        <f>'Cover Sheet'!$B$8</f>
        <v>[insert CPA license number]</v>
      </c>
      <c r="G2446" s="88" t="str">
        <f>'Cover Sheet'!$D$6</f>
        <v>[insert direct email address]</v>
      </c>
      <c r="H2446" s="88" t="str">
        <f>'Cover Sheet'!$D$8</f>
        <v>[insert direct phone number]</v>
      </c>
      <c r="I2446" s="88" t="str">
        <f>'Cover Sheet'!$D$10</f>
        <v>[insert firm mailing address]</v>
      </c>
      <c r="J2446" s="88" t="str">
        <f>'Licensee Info'!$E$2</f>
        <v>Report not attested to correctly</v>
      </c>
      <c r="K2446" s="91" t="s">
        <v>311</v>
      </c>
      <c r="L2446" s="91">
        <v>1</v>
      </c>
      <c r="M2446" s="91">
        <v>3</v>
      </c>
      <c r="N2446" s="91">
        <v>16</v>
      </c>
      <c r="O2446" s="91"/>
      <c r="P2446" s="91" t="s">
        <v>323</v>
      </c>
      <c r="Q2446" s="91" t="s">
        <v>321</v>
      </c>
      <c r="R2446" s="91">
        <v>0</v>
      </c>
      <c r="S2446" s="91">
        <v>0</v>
      </c>
      <c r="T2446" s="91">
        <v>0</v>
      </c>
      <c r="U2446" s="91">
        <v>0</v>
      </c>
      <c r="V2446" s="91">
        <v>0</v>
      </c>
      <c r="W2446" s="91">
        <v>0</v>
      </c>
      <c r="X2446" s="91">
        <v>0</v>
      </c>
      <c r="Y2446" s="91">
        <v>0</v>
      </c>
      <c r="Z2446" s="91">
        <v>0</v>
      </c>
      <c r="AA2446" s="91">
        <v>0</v>
      </c>
      <c r="AB2446" s="91">
        <v>0</v>
      </c>
      <c r="AC2446" s="91">
        <v>0</v>
      </c>
      <c r="AD2446" s="91">
        <v>0</v>
      </c>
      <c r="AE2446" s="91"/>
      <c r="AF2446" s="91"/>
      <c r="AG2446" s="91"/>
      <c r="AH2446" s="91"/>
      <c r="AJ2446" cm="1">
        <f t="array" ref="AJ2446">IF(OR(COUNTIF(R2446,$AZ$2:$AZ$19)),0,1)</f>
        <v>0</v>
      </c>
      <c r="AK2446" cm="1">
        <f t="array" ref="AK2446">IF(OR(COUNTIF(S2446,$AZ$2:$AZ$19)),0,1)</f>
        <v>0</v>
      </c>
      <c r="AL2446" cm="1">
        <f t="array" ref="AL2446">IF(OR(COUNTIF(T2446,$AZ$2:$AZ$19)),0,1)</f>
        <v>0</v>
      </c>
      <c r="AM2446" cm="1">
        <f t="array" ref="AM2446">IF(OR(COUNTIF(U2446,$AZ$2:$AZ$19)),0,1)</f>
        <v>0</v>
      </c>
      <c r="AN2446" cm="1">
        <f t="array" ref="AN2446">IF(OR(COUNTIF(V2446,$AZ$2:$AZ$19)),0,1)</f>
        <v>0</v>
      </c>
      <c r="AO2446" cm="1">
        <f t="array" ref="AO2446">IF(OR(COUNTIF(W2446,$AZ$2:$AZ$19)),0,1)</f>
        <v>0</v>
      </c>
      <c r="AP2446" cm="1">
        <f t="array" ref="AP2446">IF(OR(COUNTIF(X2446,$AZ$2:$AZ$19)),0,1)</f>
        <v>0</v>
      </c>
      <c r="AQ2446" cm="1">
        <f t="array" ref="AQ2446">IF(OR(COUNTIF(Y2446,$AZ$2:$AZ$19)),0,1)</f>
        <v>0</v>
      </c>
      <c r="AR2446" cm="1">
        <f t="array" ref="AR2446">IF(OR(COUNTIF(Z2446,$AZ$2:$AZ$19)),0,1)</f>
        <v>0</v>
      </c>
      <c r="AS2446" cm="1">
        <f t="array" ref="AS2446">IF(OR(COUNTIF(AA2446,$AZ$2:$AZ$19)),0,1)</f>
        <v>0</v>
      </c>
      <c r="AT2446" cm="1">
        <f t="array" ref="AT2446">IF(OR(COUNTIF(AB2446,$AZ$2:$AZ$19)),0,1)</f>
        <v>0</v>
      </c>
      <c r="AU2446" cm="1">
        <f t="array" ref="AU2446">IF(OR(COUNTIF(AC2446,$AZ$2:$AZ$19)),0,1)</f>
        <v>0</v>
      </c>
      <c r="AV2446" cm="1">
        <f t="array" ref="AV2446">IF(OR(COUNTIF(AD2446,$AZ$2:$AZ$19)),0,1)</f>
        <v>0</v>
      </c>
      <c r="AX2446">
        <f t="shared" si="42"/>
        <v>0</v>
      </c>
    </row>
    <row r="2447" spans="1:50" x14ac:dyDescent="0.3">
      <c r="A2447" s="92" t="str" cm="1">
        <f t="array" ref="A2447">IF(AX2447&gt;0,'Licensee Info'!$A$2:$A$2,"#N/A")</f>
        <v>#N/A</v>
      </c>
      <c r="B2447" s="88" t="str">
        <f>'Cover Sheet'!$A$3</f>
        <v>[insert AFS Reporting Period]</v>
      </c>
      <c r="C2447" s="88" t="str">
        <f>'Cover Sheet'!$D$3</f>
        <v>[insert all medical and adult-use license record numbers covered by this AFS]</v>
      </c>
      <c r="D2447" s="88" t="str">
        <f>'Cover Sheet'!$A$6</f>
        <v>[insert name of firm]</v>
      </c>
      <c r="E2447" s="88" t="str">
        <f>'Cover Sheet'!$B$6</f>
        <v>[insert CPA name]</v>
      </c>
      <c r="F2447" s="88" t="str">
        <f>'Cover Sheet'!$B$8</f>
        <v>[insert CPA license number]</v>
      </c>
      <c r="G2447" s="88" t="str">
        <f>'Cover Sheet'!$D$6</f>
        <v>[insert direct email address]</v>
      </c>
      <c r="H2447" s="88" t="str">
        <f>'Cover Sheet'!$D$8</f>
        <v>[insert direct phone number]</v>
      </c>
      <c r="I2447" s="88" t="str">
        <f>'Cover Sheet'!$D$10</f>
        <v>[insert firm mailing address]</v>
      </c>
      <c r="J2447" s="88" t="str">
        <f>'Licensee Info'!$E$2</f>
        <v>Report not attested to correctly</v>
      </c>
      <c r="K2447" t="s">
        <v>311</v>
      </c>
      <c r="L2447">
        <v>1</v>
      </c>
      <c r="M2447">
        <v>3</v>
      </c>
      <c r="N2447">
        <v>17</v>
      </c>
      <c r="P2447" t="s">
        <v>323</v>
      </c>
      <c r="Q2447" t="s">
        <v>321</v>
      </c>
      <c r="R2447">
        <v>0</v>
      </c>
      <c r="S2447">
        <v>0</v>
      </c>
      <c r="T2447">
        <v>0</v>
      </c>
      <c r="U2447">
        <v>0</v>
      </c>
      <c r="V2447">
        <v>0</v>
      </c>
      <c r="W2447">
        <v>0</v>
      </c>
      <c r="X2447">
        <v>0</v>
      </c>
      <c r="Y2447">
        <v>0</v>
      </c>
      <c r="Z2447">
        <v>0</v>
      </c>
      <c r="AA2447">
        <v>0</v>
      </c>
      <c r="AB2447">
        <v>0</v>
      </c>
      <c r="AC2447">
        <v>0</v>
      </c>
      <c r="AD2447">
        <v>0</v>
      </c>
      <c r="AJ2447" cm="1">
        <f t="array" ref="AJ2447">IF(OR(COUNTIF(R2447,$AZ$2:$AZ$19)),0,1)</f>
        <v>0</v>
      </c>
      <c r="AK2447" cm="1">
        <f t="array" ref="AK2447">IF(OR(COUNTIF(S2447,$AZ$2:$AZ$19)),0,1)</f>
        <v>0</v>
      </c>
      <c r="AL2447" cm="1">
        <f t="array" ref="AL2447">IF(OR(COUNTIF(T2447,$AZ$2:$AZ$19)),0,1)</f>
        <v>0</v>
      </c>
      <c r="AM2447" cm="1">
        <f t="array" ref="AM2447">IF(OR(COUNTIF(U2447,$AZ$2:$AZ$19)),0,1)</f>
        <v>0</v>
      </c>
      <c r="AN2447" cm="1">
        <f t="array" ref="AN2447">IF(OR(COUNTIF(V2447,$AZ$2:$AZ$19)),0,1)</f>
        <v>0</v>
      </c>
      <c r="AO2447" cm="1">
        <f t="array" ref="AO2447">IF(OR(COUNTIF(W2447,$AZ$2:$AZ$19)),0,1)</f>
        <v>0</v>
      </c>
      <c r="AP2447" cm="1">
        <f t="array" ref="AP2447">IF(OR(COUNTIF(X2447,$AZ$2:$AZ$19)),0,1)</f>
        <v>0</v>
      </c>
      <c r="AQ2447" cm="1">
        <f t="array" ref="AQ2447">IF(OR(COUNTIF(Y2447,$AZ$2:$AZ$19)),0,1)</f>
        <v>0</v>
      </c>
      <c r="AR2447" cm="1">
        <f t="array" ref="AR2447">IF(OR(COUNTIF(Z2447,$AZ$2:$AZ$19)),0,1)</f>
        <v>0</v>
      </c>
      <c r="AS2447" cm="1">
        <f t="array" ref="AS2447">IF(OR(COUNTIF(AA2447,$AZ$2:$AZ$19)),0,1)</f>
        <v>0</v>
      </c>
      <c r="AT2447" cm="1">
        <f t="array" ref="AT2447">IF(OR(COUNTIF(AB2447,$AZ$2:$AZ$19)),0,1)</f>
        <v>0</v>
      </c>
      <c r="AU2447" cm="1">
        <f t="array" ref="AU2447">IF(OR(COUNTIF(AC2447,$AZ$2:$AZ$19)),0,1)</f>
        <v>0</v>
      </c>
      <c r="AV2447" cm="1">
        <f t="array" ref="AV2447">IF(OR(COUNTIF(AD2447,$AZ$2:$AZ$19)),0,1)</f>
        <v>0</v>
      </c>
      <c r="AX2447">
        <f t="shared" ref="AX2447:AX2492" si="43">SUM(AJ2447:AV2447)</f>
        <v>0</v>
      </c>
    </row>
    <row r="2448" spans="1:50" x14ac:dyDescent="0.3">
      <c r="A2448" s="88" t="str" cm="1">
        <f t="array" ref="A2448">IF(AX2448&gt;0,'Licensee Info'!$A$2:$A$2,"#N/A")</f>
        <v>#N/A</v>
      </c>
      <c r="B2448" s="88" t="str">
        <f>'Cover Sheet'!$A$3</f>
        <v>[insert AFS Reporting Period]</v>
      </c>
      <c r="C2448" s="88" t="str">
        <f>'Cover Sheet'!$D$3</f>
        <v>[insert all medical and adult-use license record numbers covered by this AFS]</v>
      </c>
      <c r="D2448" s="88" t="str">
        <f>'Cover Sheet'!$A$6</f>
        <v>[insert name of firm]</v>
      </c>
      <c r="E2448" s="88" t="str">
        <f>'Cover Sheet'!$B$6</f>
        <v>[insert CPA name]</v>
      </c>
      <c r="F2448" s="88" t="str">
        <f>'Cover Sheet'!$B$8</f>
        <v>[insert CPA license number]</v>
      </c>
      <c r="G2448" s="88" t="str">
        <f>'Cover Sheet'!$D$6</f>
        <v>[insert direct email address]</v>
      </c>
      <c r="H2448" s="88" t="str">
        <f>'Cover Sheet'!$D$8</f>
        <v>[insert direct phone number]</v>
      </c>
      <c r="I2448" s="88" t="str">
        <f>'Cover Sheet'!$D$10</f>
        <v>[insert firm mailing address]</v>
      </c>
      <c r="J2448" s="88" t="str">
        <f>'Licensee Info'!$E$2</f>
        <v>Report not attested to correctly</v>
      </c>
      <c r="K2448" s="91" t="s">
        <v>311</v>
      </c>
      <c r="L2448" s="91">
        <v>1</v>
      </c>
      <c r="M2448" s="91">
        <v>3</v>
      </c>
      <c r="N2448" s="91">
        <v>18</v>
      </c>
      <c r="O2448" s="91"/>
      <c r="P2448" s="91" t="s">
        <v>323</v>
      </c>
      <c r="Q2448" s="91" t="s">
        <v>321</v>
      </c>
      <c r="R2448" s="91">
        <v>0</v>
      </c>
      <c r="S2448" s="91">
        <v>0</v>
      </c>
      <c r="T2448" s="91">
        <v>0</v>
      </c>
      <c r="U2448" s="91">
        <v>0</v>
      </c>
      <c r="V2448" s="91">
        <v>0</v>
      </c>
      <c r="W2448" s="91">
        <v>0</v>
      </c>
      <c r="X2448" s="91">
        <v>0</v>
      </c>
      <c r="Y2448" s="91">
        <v>0</v>
      </c>
      <c r="Z2448" s="91">
        <v>0</v>
      </c>
      <c r="AA2448" s="91">
        <v>0</v>
      </c>
      <c r="AB2448" s="91">
        <v>0</v>
      </c>
      <c r="AC2448" s="91">
        <v>0</v>
      </c>
      <c r="AD2448" s="91">
        <v>0</v>
      </c>
      <c r="AE2448" s="91"/>
      <c r="AF2448" s="91"/>
      <c r="AG2448" s="91"/>
      <c r="AH2448" s="91"/>
      <c r="AJ2448" cm="1">
        <f t="array" ref="AJ2448">IF(OR(COUNTIF(R2448,$AZ$2:$AZ$19)),0,1)</f>
        <v>0</v>
      </c>
      <c r="AK2448" cm="1">
        <f t="array" ref="AK2448">IF(OR(COUNTIF(S2448,$AZ$2:$AZ$19)),0,1)</f>
        <v>0</v>
      </c>
      <c r="AL2448" cm="1">
        <f t="array" ref="AL2448">IF(OR(COUNTIF(T2448,$AZ$2:$AZ$19)),0,1)</f>
        <v>0</v>
      </c>
      <c r="AM2448" cm="1">
        <f t="array" ref="AM2448">IF(OR(COUNTIF(U2448,$AZ$2:$AZ$19)),0,1)</f>
        <v>0</v>
      </c>
      <c r="AN2448" cm="1">
        <f t="array" ref="AN2448">IF(OR(COUNTIF(V2448,$AZ$2:$AZ$19)),0,1)</f>
        <v>0</v>
      </c>
      <c r="AO2448" cm="1">
        <f t="array" ref="AO2448">IF(OR(COUNTIF(W2448,$AZ$2:$AZ$19)),0,1)</f>
        <v>0</v>
      </c>
      <c r="AP2448" cm="1">
        <f t="array" ref="AP2448">IF(OR(COUNTIF(X2448,$AZ$2:$AZ$19)),0,1)</f>
        <v>0</v>
      </c>
      <c r="AQ2448" cm="1">
        <f t="array" ref="AQ2448">IF(OR(COUNTIF(Y2448,$AZ$2:$AZ$19)),0,1)</f>
        <v>0</v>
      </c>
      <c r="AR2448" cm="1">
        <f t="array" ref="AR2448">IF(OR(COUNTIF(Z2448,$AZ$2:$AZ$19)),0,1)</f>
        <v>0</v>
      </c>
      <c r="AS2448" cm="1">
        <f t="array" ref="AS2448">IF(OR(COUNTIF(AA2448,$AZ$2:$AZ$19)),0,1)</f>
        <v>0</v>
      </c>
      <c r="AT2448" cm="1">
        <f t="array" ref="AT2448">IF(OR(COUNTIF(AB2448,$AZ$2:$AZ$19)),0,1)</f>
        <v>0</v>
      </c>
      <c r="AU2448" cm="1">
        <f t="array" ref="AU2448">IF(OR(COUNTIF(AC2448,$AZ$2:$AZ$19)),0,1)</f>
        <v>0</v>
      </c>
      <c r="AV2448" cm="1">
        <f t="array" ref="AV2448">IF(OR(COUNTIF(AD2448,$AZ$2:$AZ$19)),0,1)</f>
        <v>0</v>
      </c>
      <c r="AX2448">
        <f t="shared" si="43"/>
        <v>0</v>
      </c>
    </row>
    <row r="2449" spans="1:50" x14ac:dyDescent="0.3">
      <c r="A2449" s="92" t="str" cm="1">
        <f t="array" ref="A2449">IF(AX2449&gt;0,'Licensee Info'!$A$2:$A$2,"#N/A")</f>
        <v>#N/A</v>
      </c>
      <c r="B2449" s="88" t="str">
        <f>'Cover Sheet'!$A$3</f>
        <v>[insert AFS Reporting Period]</v>
      </c>
      <c r="C2449" s="88" t="str">
        <f>'Cover Sheet'!$D$3</f>
        <v>[insert all medical and adult-use license record numbers covered by this AFS]</v>
      </c>
      <c r="D2449" s="88" t="str">
        <f>'Cover Sheet'!$A$6</f>
        <v>[insert name of firm]</v>
      </c>
      <c r="E2449" s="88" t="str">
        <f>'Cover Sheet'!$B$6</f>
        <v>[insert CPA name]</v>
      </c>
      <c r="F2449" s="88" t="str">
        <f>'Cover Sheet'!$B$8</f>
        <v>[insert CPA license number]</v>
      </c>
      <c r="G2449" s="88" t="str">
        <f>'Cover Sheet'!$D$6</f>
        <v>[insert direct email address]</v>
      </c>
      <c r="H2449" s="88" t="str">
        <f>'Cover Sheet'!$D$8</f>
        <v>[insert direct phone number]</v>
      </c>
      <c r="I2449" s="88" t="str">
        <f>'Cover Sheet'!$D$10</f>
        <v>[insert firm mailing address]</v>
      </c>
      <c r="J2449" s="88" t="str">
        <f>'Licensee Info'!$E$2</f>
        <v>Report not attested to correctly</v>
      </c>
      <c r="K2449" t="s">
        <v>311</v>
      </c>
      <c r="L2449">
        <v>1</v>
      </c>
      <c r="M2449">
        <v>3</v>
      </c>
      <c r="N2449">
        <v>19</v>
      </c>
      <c r="P2449" t="s">
        <v>323</v>
      </c>
      <c r="Q2449" t="s">
        <v>321</v>
      </c>
      <c r="R2449">
        <v>0</v>
      </c>
      <c r="S2449">
        <v>0</v>
      </c>
      <c r="T2449">
        <v>0</v>
      </c>
      <c r="U2449">
        <v>0</v>
      </c>
      <c r="V2449">
        <v>0</v>
      </c>
      <c r="W2449">
        <v>0</v>
      </c>
      <c r="X2449">
        <v>0</v>
      </c>
      <c r="Y2449">
        <v>0</v>
      </c>
      <c r="Z2449">
        <v>0</v>
      </c>
      <c r="AA2449">
        <v>0</v>
      </c>
      <c r="AB2449">
        <v>0</v>
      </c>
      <c r="AC2449">
        <v>0</v>
      </c>
      <c r="AD2449">
        <v>0</v>
      </c>
      <c r="AJ2449" cm="1">
        <f t="array" ref="AJ2449">IF(OR(COUNTIF(R2449,$AZ$2:$AZ$19)),0,1)</f>
        <v>0</v>
      </c>
      <c r="AK2449" cm="1">
        <f t="array" ref="AK2449">IF(OR(COUNTIF(S2449,$AZ$2:$AZ$19)),0,1)</f>
        <v>0</v>
      </c>
      <c r="AL2449" cm="1">
        <f t="array" ref="AL2449">IF(OR(COUNTIF(T2449,$AZ$2:$AZ$19)),0,1)</f>
        <v>0</v>
      </c>
      <c r="AM2449" cm="1">
        <f t="array" ref="AM2449">IF(OR(COUNTIF(U2449,$AZ$2:$AZ$19)),0,1)</f>
        <v>0</v>
      </c>
      <c r="AN2449" cm="1">
        <f t="array" ref="AN2449">IF(OR(COUNTIF(V2449,$AZ$2:$AZ$19)),0,1)</f>
        <v>0</v>
      </c>
      <c r="AO2449" cm="1">
        <f t="array" ref="AO2449">IF(OR(COUNTIF(W2449,$AZ$2:$AZ$19)),0,1)</f>
        <v>0</v>
      </c>
      <c r="AP2449" cm="1">
        <f t="array" ref="AP2449">IF(OR(COUNTIF(X2449,$AZ$2:$AZ$19)),0,1)</f>
        <v>0</v>
      </c>
      <c r="AQ2449" cm="1">
        <f t="array" ref="AQ2449">IF(OR(COUNTIF(Y2449,$AZ$2:$AZ$19)),0,1)</f>
        <v>0</v>
      </c>
      <c r="AR2449" cm="1">
        <f t="array" ref="AR2449">IF(OR(COUNTIF(Z2449,$AZ$2:$AZ$19)),0,1)</f>
        <v>0</v>
      </c>
      <c r="AS2449" cm="1">
        <f t="array" ref="AS2449">IF(OR(COUNTIF(AA2449,$AZ$2:$AZ$19)),0,1)</f>
        <v>0</v>
      </c>
      <c r="AT2449" cm="1">
        <f t="array" ref="AT2449">IF(OR(COUNTIF(AB2449,$AZ$2:$AZ$19)),0,1)</f>
        <v>0</v>
      </c>
      <c r="AU2449" cm="1">
        <f t="array" ref="AU2449">IF(OR(COUNTIF(AC2449,$AZ$2:$AZ$19)),0,1)</f>
        <v>0</v>
      </c>
      <c r="AV2449" cm="1">
        <f t="array" ref="AV2449">IF(OR(COUNTIF(AD2449,$AZ$2:$AZ$19)),0,1)</f>
        <v>0</v>
      </c>
      <c r="AX2449">
        <f t="shared" si="43"/>
        <v>0</v>
      </c>
    </row>
    <row r="2450" spans="1:50" x14ac:dyDescent="0.3">
      <c r="A2450" s="88" t="str" cm="1">
        <f t="array" ref="A2450">IF(AX2450&gt;0,'Licensee Info'!$A$2:$A$2,"#N/A")</f>
        <v>#N/A</v>
      </c>
      <c r="B2450" s="88" t="str">
        <f>'Cover Sheet'!$A$3</f>
        <v>[insert AFS Reporting Period]</v>
      </c>
      <c r="C2450" s="88" t="str">
        <f>'Cover Sheet'!$D$3</f>
        <v>[insert all medical and adult-use license record numbers covered by this AFS]</v>
      </c>
      <c r="D2450" s="88" t="str">
        <f>'Cover Sheet'!$A$6</f>
        <v>[insert name of firm]</v>
      </c>
      <c r="E2450" s="88" t="str">
        <f>'Cover Sheet'!$B$6</f>
        <v>[insert CPA name]</v>
      </c>
      <c r="F2450" s="88" t="str">
        <f>'Cover Sheet'!$B$8</f>
        <v>[insert CPA license number]</v>
      </c>
      <c r="G2450" s="88" t="str">
        <f>'Cover Sheet'!$D$6</f>
        <v>[insert direct email address]</v>
      </c>
      <c r="H2450" s="88" t="str">
        <f>'Cover Sheet'!$D$8</f>
        <v>[insert direct phone number]</v>
      </c>
      <c r="I2450" s="88" t="str">
        <f>'Cover Sheet'!$D$10</f>
        <v>[insert firm mailing address]</v>
      </c>
      <c r="J2450" s="88" t="str">
        <f>'Licensee Info'!$E$2</f>
        <v>Report not attested to correctly</v>
      </c>
      <c r="K2450" s="91" t="s">
        <v>311</v>
      </c>
      <c r="L2450" s="91">
        <v>1</v>
      </c>
      <c r="M2450" s="91">
        <v>3</v>
      </c>
      <c r="N2450" s="91">
        <v>20</v>
      </c>
      <c r="O2450" s="91"/>
      <c r="P2450" s="91" t="s">
        <v>323</v>
      </c>
      <c r="Q2450" s="91" t="s">
        <v>321</v>
      </c>
      <c r="R2450" s="91">
        <v>0</v>
      </c>
      <c r="S2450" s="91">
        <v>0</v>
      </c>
      <c r="T2450" s="91">
        <v>0</v>
      </c>
      <c r="U2450" s="91">
        <v>0</v>
      </c>
      <c r="V2450" s="91">
        <v>0</v>
      </c>
      <c r="W2450" s="91">
        <v>0</v>
      </c>
      <c r="X2450" s="91">
        <v>0</v>
      </c>
      <c r="Y2450" s="91">
        <v>0</v>
      </c>
      <c r="Z2450" s="91">
        <v>0</v>
      </c>
      <c r="AA2450" s="91">
        <v>0</v>
      </c>
      <c r="AB2450" s="91">
        <v>0</v>
      </c>
      <c r="AC2450" s="91">
        <v>0</v>
      </c>
      <c r="AD2450" s="91">
        <v>0</v>
      </c>
      <c r="AE2450" s="91"/>
      <c r="AF2450" s="91"/>
      <c r="AG2450" s="91"/>
      <c r="AH2450" s="91"/>
      <c r="AJ2450" cm="1">
        <f t="array" ref="AJ2450">IF(OR(COUNTIF(R2450,$AZ$2:$AZ$19)),0,1)</f>
        <v>0</v>
      </c>
      <c r="AK2450" cm="1">
        <f t="array" ref="AK2450">IF(OR(COUNTIF(S2450,$AZ$2:$AZ$19)),0,1)</f>
        <v>0</v>
      </c>
      <c r="AL2450" cm="1">
        <f t="array" ref="AL2450">IF(OR(COUNTIF(T2450,$AZ$2:$AZ$19)),0,1)</f>
        <v>0</v>
      </c>
      <c r="AM2450" cm="1">
        <f t="array" ref="AM2450">IF(OR(COUNTIF(U2450,$AZ$2:$AZ$19)),0,1)</f>
        <v>0</v>
      </c>
      <c r="AN2450" cm="1">
        <f t="array" ref="AN2450">IF(OR(COUNTIF(V2450,$AZ$2:$AZ$19)),0,1)</f>
        <v>0</v>
      </c>
      <c r="AO2450" cm="1">
        <f t="array" ref="AO2450">IF(OR(COUNTIF(W2450,$AZ$2:$AZ$19)),0,1)</f>
        <v>0</v>
      </c>
      <c r="AP2450" cm="1">
        <f t="array" ref="AP2450">IF(OR(COUNTIF(X2450,$AZ$2:$AZ$19)),0,1)</f>
        <v>0</v>
      </c>
      <c r="AQ2450" cm="1">
        <f t="array" ref="AQ2450">IF(OR(COUNTIF(Y2450,$AZ$2:$AZ$19)),0,1)</f>
        <v>0</v>
      </c>
      <c r="AR2450" cm="1">
        <f t="array" ref="AR2450">IF(OR(COUNTIF(Z2450,$AZ$2:$AZ$19)),0,1)</f>
        <v>0</v>
      </c>
      <c r="AS2450" cm="1">
        <f t="array" ref="AS2450">IF(OR(COUNTIF(AA2450,$AZ$2:$AZ$19)),0,1)</f>
        <v>0</v>
      </c>
      <c r="AT2450" cm="1">
        <f t="array" ref="AT2450">IF(OR(COUNTIF(AB2450,$AZ$2:$AZ$19)),0,1)</f>
        <v>0</v>
      </c>
      <c r="AU2450" cm="1">
        <f t="array" ref="AU2450">IF(OR(COUNTIF(AC2450,$AZ$2:$AZ$19)),0,1)</f>
        <v>0</v>
      </c>
      <c r="AV2450" cm="1">
        <f t="array" ref="AV2450">IF(OR(COUNTIF(AD2450,$AZ$2:$AZ$19)),0,1)</f>
        <v>0</v>
      </c>
      <c r="AX2450">
        <f t="shared" si="43"/>
        <v>0</v>
      </c>
    </row>
    <row r="2451" spans="1:50" x14ac:dyDescent="0.3">
      <c r="A2451" s="92" t="str" cm="1">
        <f t="array" ref="A2451">IF(AX2451&gt;0,'Licensee Info'!$A$2:$A$2,"#N/A")</f>
        <v>#N/A</v>
      </c>
      <c r="B2451" s="88" t="str">
        <f>'Cover Sheet'!$A$3</f>
        <v>[insert AFS Reporting Period]</v>
      </c>
      <c r="C2451" s="88" t="str">
        <f>'Cover Sheet'!$D$3</f>
        <v>[insert all medical and adult-use license record numbers covered by this AFS]</v>
      </c>
      <c r="D2451" s="88" t="str">
        <f>'Cover Sheet'!$A$6</f>
        <v>[insert name of firm]</v>
      </c>
      <c r="E2451" s="88" t="str">
        <f>'Cover Sheet'!$B$6</f>
        <v>[insert CPA name]</v>
      </c>
      <c r="F2451" s="88" t="str">
        <f>'Cover Sheet'!$B$8</f>
        <v>[insert CPA license number]</v>
      </c>
      <c r="G2451" s="88" t="str">
        <f>'Cover Sheet'!$D$6</f>
        <v>[insert direct email address]</v>
      </c>
      <c r="H2451" s="88" t="str">
        <f>'Cover Sheet'!$D$8</f>
        <v>[insert direct phone number]</v>
      </c>
      <c r="I2451" s="88" t="str">
        <f>'Cover Sheet'!$D$10</f>
        <v>[insert firm mailing address]</v>
      </c>
      <c r="J2451" s="88" t="str">
        <f>'Licensee Info'!$E$2</f>
        <v>Report not attested to correctly</v>
      </c>
      <c r="K2451" t="s">
        <v>311</v>
      </c>
      <c r="L2451">
        <v>1</v>
      </c>
      <c r="M2451">
        <v>3</v>
      </c>
      <c r="N2451">
        <v>21</v>
      </c>
      <c r="P2451" t="s">
        <v>323</v>
      </c>
      <c r="Q2451" t="s">
        <v>321</v>
      </c>
      <c r="R2451" t="str">
        <v>Total</v>
      </c>
      <c r="S2451">
        <v>0</v>
      </c>
      <c r="T2451">
        <v>0</v>
      </c>
      <c r="U2451">
        <v>0</v>
      </c>
      <c r="V2451">
        <v>0</v>
      </c>
      <c r="W2451">
        <v>0</v>
      </c>
      <c r="X2451">
        <v>0</v>
      </c>
      <c r="Y2451">
        <v>0</v>
      </c>
      <c r="Z2451">
        <v>0</v>
      </c>
      <c r="AA2451">
        <v>0</v>
      </c>
      <c r="AB2451">
        <v>0</v>
      </c>
      <c r="AC2451">
        <v>0</v>
      </c>
      <c r="AD2451">
        <v>0</v>
      </c>
      <c r="AJ2451" cm="1">
        <f t="array" ref="AJ2451">IF(OR(COUNTIF(R2451,$AZ$2:$AZ$19)),0,1)</f>
        <v>0</v>
      </c>
      <c r="AK2451" cm="1">
        <f t="array" ref="AK2451">IF(OR(COUNTIF(S2451,$AZ$2:$AZ$19)),0,1)</f>
        <v>0</v>
      </c>
      <c r="AL2451" cm="1">
        <f t="array" ref="AL2451">IF(OR(COUNTIF(T2451,$AZ$2:$AZ$19)),0,1)</f>
        <v>0</v>
      </c>
      <c r="AM2451" cm="1">
        <f t="array" ref="AM2451">IF(OR(COUNTIF(U2451,$AZ$2:$AZ$19)),0,1)</f>
        <v>0</v>
      </c>
      <c r="AN2451" cm="1">
        <f t="array" ref="AN2451">IF(OR(COUNTIF(V2451,$AZ$2:$AZ$19)),0,1)</f>
        <v>0</v>
      </c>
      <c r="AO2451" cm="1">
        <f t="array" ref="AO2451">IF(OR(COUNTIF(W2451,$AZ$2:$AZ$19)),0,1)</f>
        <v>0</v>
      </c>
      <c r="AP2451" cm="1">
        <f t="array" ref="AP2451">IF(OR(COUNTIF(X2451,$AZ$2:$AZ$19)),0,1)</f>
        <v>0</v>
      </c>
      <c r="AQ2451" cm="1">
        <f t="array" ref="AQ2451">IF(OR(COUNTIF(Y2451,$AZ$2:$AZ$19)),0,1)</f>
        <v>0</v>
      </c>
      <c r="AR2451" cm="1">
        <f t="array" ref="AR2451">IF(OR(COUNTIF(Z2451,$AZ$2:$AZ$19)),0,1)</f>
        <v>0</v>
      </c>
      <c r="AS2451" cm="1">
        <f t="array" ref="AS2451">IF(OR(COUNTIF(AA2451,$AZ$2:$AZ$19)),0,1)</f>
        <v>0</v>
      </c>
      <c r="AT2451" cm="1">
        <f t="array" ref="AT2451">IF(OR(COUNTIF(AB2451,$AZ$2:$AZ$19)),0,1)</f>
        <v>0</v>
      </c>
      <c r="AU2451" cm="1">
        <f t="array" ref="AU2451">IF(OR(COUNTIF(AC2451,$AZ$2:$AZ$19)),0,1)</f>
        <v>0</v>
      </c>
      <c r="AV2451" cm="1">
        <f t="array" ref="AV2451">IF(OR(COUNTIF(AD2451,$AZ$2:$AZ$19)),0,1)</f>
        <v>0</v>
      </c>
      <c r="AX2451">
        <f t="shared" si="43"/>
        <v>0</v>
      </c>
    </row>
    <row r="2452" spans="1:50" x14ac:dyDescent="0.3">
      <c r="A2452" s="88" t="str" cm="1">
        <f t="array" ref="A2452">IF(AX2452&gt;0,'Licensee Info'!$A$2:$A$2,"#N/A")</f>
        <v>#N/A</v>
      </c>
      <c r="B2452" s="88" t="str">
        <f>'Cover Sheet'!$A$3</f>
        <v>[insert AFS Reporting Period]</v>
      </c>
      <c r="C2452" s="88" t="str">
        <f>'Cover Sheet'!$D$3</f>
        <v>[insert all medical and adult-use license record numbers covered by this AFS]</v>
      </c>
      <c r="D2452" s="88" t="str">
        <f>'Cover Sheet'!$A$6</f>
        <v>[insert name of firm]</v>
      </c>
      <c r="E2452" s="88" t="str">
        <f>'Cover Sheet'!$B$6</f>
        <v>[insert CPA name]</v>
      </c>
      <c r="F2452" s="88" t="str">
        <f>'Cover Sheet'!$B$8</f>
        <v>[insert CPA license number]</v>
      </c>
      <c r="G2452" s="88" t="str">
        <f>'Cover Sheet'!$D$6</f>
        <v>[insert direct email address]</v>
      </c>
      <c r="H2452" s="88" t="str">
        <f>'Cover Sheet'!$D$8</f>
        <v>[insert direct phone number]</v>
      </c>
      <c r="I2452" s="88" t="str">
        <f>'Cover Sheet'!$D$10</f>
        <v>[insert firm mailing address]</v>
      </c>
      <c r="J2452" s="88" t="str">
        <f>'Licensee Info'!$E$2</f>
        <v>Report not attested to correctly</v>
      </c>
      <c r="K2452" s="91" t="s">
        <v>311</v>
      </c>
      <c r="L2452" s="91">
        <v>1</v>
      </c>
      <c r="M2452" s="91">
        <v>3</v>
      </c>
      <c r="N2452" s="91">
        <v>22</v>
      </c>
      <c r="O2452" s="91"/>
      <c r="P2452" s="91" t="s">
        <v>323</v>
      </c>
      <c r="Q2452" s="91" t="s">
        <v>321</v>
      </c>
      <c r="R2452" s="91">
        <v>0</v>
      </c>
      <c r="S2452" s="91">
        <v>0</v>
      </c>
      <c r="T2452" s="91">
        <v>0</v>
      </c>
      <c r="U2452" s="91">
        <v>0</v>
      </c>
      <c r="V2452" s="91">
        <v>0</v>
      </c>
      <c r="W2452" s="91">
        <v>0</v>
      </c>
      <c r="X2452" s="91">
        <v>0</v>
      </c>
      <c r="Y2452" s="91">
        <v>0</v>
      </c>
      <c r="Z2452" s="91">
        <v>0</v>
      </c>
      <c r="AA2452" s="91">
        <v>0</v>
      </c>
      <c r="AB2452" s="91">
        <v>0</v>
      </c>
      <c r="AC2452" s="91">
        <v>0</v>
      </c>
      <c r="AD2452" s="91">
        <v>0</v>
      </c>
      <c r="AE2452" s="91"/>
      <c r="AF2452" s="91"/>
      <c r="AG2452" s="91"/>
      <c r="AH2452" s="91"/>
      <c r="AJ2452" cm="1">
        <f t="array" ref="AJ2452">IF(OR(COUNTIF(R2452,$AZ$2:$AZ$19)),0,1)</f>
        <v>0</v>
      </c>
      <c r="AK2452" cm="1">
        <f t="array" ref="AK2452">IF(OR(COUNTIF(S2452,$AZ$2:$AZ$19)),0,1)</f>
        <v>0</v>
      </c>
      <c r="AL2452" cm="1">
        <f t="array" ref="AL2452">IF(OR(COUNTIF(T2452,$AZ$2:$AZ$19)),0,1)</f>
        <v>0</v>
      </c>
      <c r="AM2452" cm="1">
        <f t="array" ref="AM2452">IF(OR(COUNTIF(U2452,$AZ$2:$AZ$19)),0,1)</f>
        <v>0</v>
      </c>
      <c r="AN2452" cm="1">
        <f t="array" ref="AN2452">IF(OR(COUNTIF(V2452,$AZ$2:$AZ$19)),0,1)</f>
        <v>0</v>
      </c>
      <c r="AO2452" cm="1">
        <f t="array" ref="AO2452">IF(OR(COUNTIF(W2452,$AZ$2:$AZ$19)),0,1)</f>
        <v>0</v>
      </c>
      <c r="AP2452" cm="1">
        <f t="array" ref="AP2452">IF(OR(COUNTIF(X2452,$AZ$2:$AZ$19)),0,1)</f>
        <v>0</v>
      </c>
      <c r="AQ2452" cm="1">
        <f t="array" ref="AQ2452">IF(OR(COUNTIF(Y2452,$AZ$2:$AZ$19)),0,1)</f>
        <v>0</v>
      </c>
      <c r="AR2452" cm="1">
        <f t="array" ref="AR2452">IF(OR(COUNTIF(Z2452,$AZ$2:$AZ$19)),0,1)</f>
        <v>0</v>
      </c>
      <c r="AS2452" cm="1">
        <f t="array" ref="AS2452">IF(OR(COUNTIF(AA2452,$AZ$2:$AZ$19)),0,1)</f>
        <v>0</v>
      </c>
      <c r="AT2452" cm="1">
        <f t="array" ref="AT2452">IF(OR(COUNTIF(AB2452,$AZ$2:$AZ$19)),0,1)</f>
        <v>0</v>
      </c>
      <c r="AU2452" cm="1">
        <f t="array" ref="AU2452">IF(OR(COUNTIF(AC2452,$AZ$2:$AZ$19)),0,1)</f>
        <v>0</v>
      </c>
      <c r="AV2452" cm="1">
        <f t="array" ref="AV2452">IF(OR(COUNTIF(AD2452,$AZ$2:$AZ$19)),0,1)</f>
        <v>0</v>
      </c>
      <c r="AX2452">
        <f t="shared" si="43"/>
        <v>0</v>
      </c>
    </row>
    <row r="2453" spans="1:50" x14ac:dyDescent="0.3">
      <c r="A2453" s="92" t="str" cm="1">
        <f t="array" ref="A2453">IF(AX2453&gt;0,'Licensee Info'!$A$2:$A$2,"#N/A")</f>
        <v>#N/A</v>
      </c>
      <c r="B2453" s="88" t="str">
        <f>'Cover Sheet'!$A$3</f>
        <v>[insert AFS Reporting Period]</v>
      </c>
      <c r="C2453" s="88" t="str">
        <f>'Cover Sheet'!$D$3</f>
        <v>[insert all medical and adult-use license record numbers covered by this AFS]</v>
      </c>
      <c r="D2453" s="88" t="str">
        <f>'Cover Sheet'!$A$6</f>
        <v>[insert name of firm]</v>
      </c>
      <c r="E2453" s="88" t="str">
        <f>'Cover Sheet'!$B$6</f>
        <v>[insert CPA name]</v>
      </c>
      <c r="F2453" s="88" t="str">
        <f>'Cover Sheet'!$B$8</f>
        <v>[insert CPA license number]</v>
      </c>
      <c r="G2453" s="88" t="str">
        <f>'Cover Sheet'!$D$6</f>
        <v>[insert direct email address]</v>
      </c>
      <c r="H2453" s="88" t="str">
        <f>'Cover Sheet'!$D$8</f>
        <v>[insert direct phone number]</v>
      </c>
      <c r="I2453" s="88" t="str">
        <f>'Cover Sheet'!$D$10</f>
        <v>[insert firm mailing address]</v>
      </c>
      <c r="J2453" s="88" t="str">
        <f>'Licensee Info'!$E$2</f>
        <v>Report not attested to correctly</v>
      </c>
      <c r="K2453" t="s">
        <v>311</v>
      </c>
      <c r="L2453">
        <v>1</v>
      </c>
      <c r="M2453">
        <v>3</v>
      </c>
      <c r="N2453">
        <v>23</v>
      </c>
      <c r="P2453" t="s">
        <v>323</v>
      </c>
      <c r="Q2453" t="s">
        <v>321</v>
      </c>
      <c r="R2453">
        <v>0</v>
      </c>
      <c r="S2453">
        <v>0</v>
      </c>
      <c r="T2453">
        <v>0</v>
      </c>
      <c r="U2453">
        <v>0</v>
      </c>
      <c r="V2453">
        <v>0</v>
      </c>
      <c r="W2453">
        <v>0</v>
      </c>
      <c r="X2453">
        <v>0</v>
      </c>
      <c r="Y2453">
        <v>0</v>
      </c>
      <c r="Z2453">
        <v>0</v>
      </c>
      <c r="AA2453">
        <v>0</v>
      </c>
      <c r="AB2453">
        <v>0</v>
      </c>
      <c r="AC2453">
        <v>0</v>
      </c>
      <c r="AD2453">
        <v>0</v>
      </c>
      <c r="AJ2453" cm="1">
        <f t="array" ref="AJ2453">IF(OR(COUNTIF(R2453,$AZ$2:$AZ$19)),0,1)</f>
        <v>0</v>
      </c>
      <c r="AK2453" cm="1">
        <f t="array" ref="AK2453">IF(OR(COUNTIF(S2453,$AZ$2:$AZ$19)),0,1)</f>
        <v>0</v>
      </c>
      <c r="AL2453" cm="1">
        <f t="array" ref="AL2453">IF(OR(COUNTIF(T2453,$AZ$2:$AZ$19)),0,1)</f>
        <v>0</v>
      </c>
      <c r="AM2453" cm="1">
        <f t="array" ref="AM2453">IF(OR(COUNTIF(U2453,$AZ$2:$AZ$19)),0,1)</f>
        <v>0</v>
      </c>
      <c r="AN2453" cm="1">
        <f t="array" ref="AN2453">IF(OR(COUNTIF(V2453,$AZ$2:$AZ$19)),0,1)</f>
        <v>0</v>
      </c>
      <c r="AO2453" cm="1">
        <f t="array" ref="AO2453">IF(OR(COUNTIF(W2453,$AZ$2:$AZ$19)),0,1)</f>
        <v>0</v>
      </c>
      <c r="AP2453" cm="1">
        <f t="array" ref="AP2453">IF(OR(COUNTIF(X2453,$AZ$2:$AZ$19)),0,1)</f>
        <v>0</v>
      </c>
      <c r="AQ2453" cm="1">
        <f t="array" ref="AQ2453">IF(OR(COUNTIF(Y2453,$AZ$2:$AZ$19)),0,1)</f>
        <v>0</v>
      </c>
      <c r="AR2453" cm="1">
        <f t="array" ref="AR2453">IF(OR(COUNTIF(Z2453,$AZ$2:$AZ$19)),0,1)</f>
        <v>0</v>
      </c>
      <c r="AS2453" cm="1">
        <f t="array" ref="AS2453">IF(OR(COUNTIF(AA2453,$AZ$2:$AZ$19)),0,1)</f>
        <v>0</v>
      </c>
      <c r="AT2453" cm="1">
        <f t="array" ref="AT2453">IF(OR(COUNTIF(AB2453,$AZ$2:$AZ$19)),0,1)</f>
        <v>0</v>
      </c>
      <c r="AU2453" cm="1">
        <f t="array" ref="AU2453">IF(OR(COUNTIF(AC2453,$AZ$2:$AZ$19)),0,1)</f>
        <v>0</v>
      </c>
      <c r="AV2453" cm="1">
        <f t="array" ref="AV2453">IF(OR(COUNTIF(AD2453,$AZ$2:$AZ$19)),0,1)</f>
        <v>0</v>
      </c>
      <c r="AX2453">
        <f t="shared" si="43"/>
        <v>0</v>
      </c>
    </row>
    <row r="2454" spans="1:50" x14ac:dyDescent="0.3">
      <c r="A2454" s="88" t="str" cm="1">
        <f t="array" ref="A2454">IF(AX2454&gt;0,'Licensee Info'!$A$2:$A$2,"#N/A")</f>
        <v>#N/A</v>
      </c>
      <c r="B2454" s="88" t="str">
        <f>'Cover Sheet'!$A$3</f>
        <v>[insert AFS Reporting Period]</v>
      </c>
      <c r="C2454" s="88" t="str">
        <f>'Cover Sheet'!$D$3</f>
        <v>[insert all medical and adult-use license record numbers covered by this AFS]</v>
      </c>
      <c r="D2454" s="88" t="str">
        <f>'Cover Sheet'!$A$6</f>
        <v>[insert name of firm]</v>
      </c>
      <c r="E2454" s="88" t="str">
        <f>'Cover Sheet'!$B$6</f>
        <v>[insert CPA name]</v>
      </c>
      <c r="F2454" s="88" t="str">
        <f>'Cover Sheet'!$B$8</f>
        <v>[insert CPA license number]</v>
      </c>
      <c r="G2454" s="88" t="str">
        <f>'Cover Sheet'!$D$6</f>
        <v>[insert direct email address]</v>
      </c>
      <c r="H2454" s="88" t="str">
        <f>'Cover Sheet'!$D$8</f>
        <v>[insert direct phone number]</v>
      </c>
      <c r="I2454" s="88" t="str">
        <f>'Cover Sheet'!$D$10</f>
        <v>[insert firm mailing address]</v>
      </c>
      <c r="J2454" s="88" t="str">
        <f>'Licensee Info'!$E$2</f>
        <v>Report not attested to correctly</v>
      </c>
      <c r="K2454" s="91" t="s">
        <v>311</v>
      </c>
      <c r="L2454" s="91">
        <v>1</v>
      </c>
      <c r="M2454" s="91">
        <v>3</v>
      </c>
      <c r="N2454" s="91">
        <v>24</v>
      </c>
      <c r="O2454" s="91"/>
      <c r="P2454" s="91" t="s">
        <v>323</v>
      </c>
      <c r="Q2454" s="91" t="s">
        <v>321</v>
      </c>
      <c r="R2454" s="91">
        <v>0</v>
      </c>
      <c r="S2454" s="91">
        <v>0</v>
      </c>
      <c r="T2454" s="91">
        <v>0</v>
      </c>
      <c r="U2454" s="91">
        <v>0</v>
      </c>
      <c r="V2454" s="91">
        <v>0</v>
      </c>
      <c r="W2454" s="91">
        <v>0</v>
      </c>
      <c r="X2454" s="91">
        <v>0</v>
      </c>
      <c r="Y2454" s="91">
        <v>0</v>
      </c>
      <c r="Z2454" s="91">
        <v>0</v>
      </c>
      <c r="AA2454" s="91">
        <v>0</v>
      </c>
      <c r="AB2454" s="91">
        <v>0</v>
      </c>
      <c r="AC2454" s="91">
        <v>0</v>
      </c>
      <c r="AD2454" s="91">
        <v>0</v>
      </c>
      <c r="AE2454" s="91"/>
      <c r="AF2454" s="91"/>
      <c r="AG2454" s="91"/>
      <c r="AH2454" s="91"/>
      <c r="AJ2454" cm="1">
        <f t="array" ref="AJ2454">IF(OR(COUNTIF(R2454,$AZ$2:$AZ$19)),0,1)</f>
        <v>0</v>
      </c>
      <c r="AK2454" cm="1">
        <f t="array" ref="AK2454">IF(OR(COUNTIF(S2454,$AZ$2:$AZ$19)),0,1)</f>
        <v>0</v>
      </c>
      <c r="AL2454" cm="1">
        <f t="array" ref="AL2454">IF(OR(COUNTIF(T2454,$AZ$2:$AZ$19)),0,1)</f>
        <v>0</v>
      </c>
      <c r="AM2454" cm="1">
        <f t="array" ref="AM2454">IF(OR(COUNTIF(U2454,$AZ$2:$AZ$19)),0,1)</f>
        <v>0</v>
      </c>
      <c r="AN2454" cm="1">
        <f t="array" ref="AN2454">IF(OR(COUNTIF(V2454,$AZ$2:$AZ$19)),0,1)</f>
        <v>0</v>
      </c>
      <c r="AO2454" cm="1">
        <f t="array" ref="AO2454">IF(OR(COUNTIF(W2454,$AZ$2:$AZ$19)),0,1)</f>
        <v>0</v>
      </c>
      <c r="AP2454" cm="1">
        <f t="array" ref="AP2454">IF(OR(COUNTIF(X2454,$AZ$2:$AZ$19)),0,1)</f>
        <v>0</v>
      </c>
      <c r="AQ2454" cm="1">
        <f t="array" ref="AQ2454">IF(OR(COUNTIF(Y2454,$AZ$2:$AZ$19)),0,1)</f>
        <v>0</v>
      </c>
      <c r="AR2454" cm="1">
        <f t="array" ref="AR2454">IF(OR(COUNTIF(Z2454,$AZ$2:$AZ$19)),0,1)</f>
        <v>0</v>
      </c>
      <c r="AS2454" cm="1">
        <f t="array" ref="AS2454">IF(OR(COUNTIF(AA2454,$AZ$2:$AZ$19)),0,1)</f>
        <v>0</v>
      </c>
      <c r="AT2454" cm="1">
        <f t="array" ref="AT2454">IF(OR(COUNTIF(AB2454,$AZ$2:$AZ$19)),0,1)</f>
        <v>0</v>
      </c>
      <c r="AU2454" cm="1">
        <f t="array" ref="AU2454">IF(OR(COUNTIF(AC2454,$AZ$2:$AZ$19)),0,1)</f>
        <v>0</v>
      </c>
      <c r="AV2454" cm="1">
        <f t="array" ref="AV2454">IF(OR(COUNTIF(AD2454,$AZ$2:$AZ$19)),0,1)</f>
        <v>0</v>
      </c>
      <c r="AX2454">
        <f t="shared" si="43"/>
        <v>0</v>
      </c>
    </row>
    <row r="2455" spans="1:50" x14ac:dyDescent="0.3">
      <c r="A2455" s="92" t="str" cm="1">
        <f t="array" ref="A2455">IF(AX2455&gt;0,'Licensee Info'!$A$2:$A$2,"#N/A")</f>
        <v>#N/A</v>
      </c>
      <c r="B2455" s="88" t="str">
        <f>'Cover Sheet'!$A$3</f>
        <v>[insert AFS Reporting Period]</v>
      </c>
      <c r="C2455" s="88" t="str">
        <f>'Cover Sheet'!$D$3</f>
        <v>[insert all medical and adult-use license record numbers covered by this AFS]</v>
      </c>
      <c r="D2455" s="88" t="str">
        <f>'Cover Sheet'!$A$6</f>
        <v>[insert name of firm]</v>
      </c>
      <c r="E2455" s="88" t="str">
        <f>'Cover Sheet'!$B$6</f>
        <v>[insert CPA name]</v>
      </c>
      <c r="F2455" s="88" t="str">
        <f>'Cover Sheet'!$B$8</f>
        <v>[insert CPA license number]</v>
      </c>
      <c r="G2455" s="88" t="str">
        <f>'Cover Sheet'!$D$6</f>
        <v>[insert direct email address]</v>
      </c>
      <c r="H2455" s="88" t="str">
        <f>'Cover Sheet'!$D$8</f>
        <v>[insert direct phone number]</v>
      </c>
      <c r="I2455" s="88" t="str">
        <f>'Cover Sheet'!$D$10</f>
        <v>[insert firm mailing address]</v>
      </c>
      <c r="J2455" s="88" t="str">
        <f>'Licensee Info'!$E$2</f>
        <v>Report not attested to correctly</v>
      </c>
      <c r="K2455" t="s">
        <v>311</v>
      </c>
      <c r="L2455">
        <v>1</v>
      </c>
      <c r="M2455">
        <v>3</v>
      </c>
      <c r="N2455">
        <v>25</v>
      </c>
      <c r="P2455" t="s">
        <v>323</v>
      </c>
      <c r="Q2455" t="s">
        <v>321</v>
      </c>
      <c r="R2455">
        <v>0</v>
      </c>
      <c r="S2455">
        <v>0</v>
      </c>
      <c r="T2455">
        <v>0</v>
      </c>
      <c r="U2455">
        <v>0</v>
      </c>
      <c r="V2455">
        <v>0</v>
      </c>
      <c r="W2455">
        <v>0</v>
      </c>
      <c r="X2455">
        <v>0</v>
      </c>
      <c r="Y2455">
        <v>0</v>
      </c>
      <c r="Z2455">
        <v>0</v>
      </c>
      <c r="AA2455">
        <v>0</v>
      </c>
      <c r="AB2455">
        <v>0</v>
      </c>
      <c r="AC2455">
        <v>0</v>
      </c>
      <c r="AD2455">
        <v>0</v>
      </c>
      <c r="AJ2455" cm="1">
        <f t="array" ref="AJ2455">IF(OR(COUNTIF(R2455,$AZ$2:$AZ$19)),0,1)</f>
        <v>0</v>
      </c>
      <c r="AK2455" cm="1">
        <f t="array" ref="AK2455">IF(OR(COUNTIF(S2455,$AZ$2:$AZ$19)),0,1)</f>
        <v>0</v>
      </c>
      <c r="AL2455" cm="1">
        <f t="array" ref="AL2455">IF(OR(COUNTIF(T2455,$AZ$2:$AZ$19)),0,1)</f>
        <v>0</v>
      </c>
      <c r="AM2455" cm="1">
        <f t="array" ref="AM2455">IF(OR(COUNTIF(U2455,$AZ$2:$AZ$19)),0,1)</f>
        <v>0</v>
      </c>
      <c r="AN2455" cm="1">
        <f t="array" ref="AN2455">IF(OR(COUNTIF(V2455,$AZ$2:$AZ$19)),0,1)</f>
        <v>0</v>
      </c>
      <c r="AO2455" cm="1">
        <f t="array" ref="AO2455">IF(OR(COUNTIF(W2455,$AZ$2:$AZ$19)),0,1)</f>
        <v>0</v>
      </c>
      <c r="AP2455" cm="1">
        <f t="array" ref="AP2455">IF(OR(COUNTIF(X2455,$AZ$2:$AZ$19)),0,1)</f>
        <v>0</v>
      </c>
      <c r="AQ2455" cm="1">
        <f t="array" ref="AQ2455">IF(OR(COUNTIF(Y2455,$AZ$2:$AZ$19)),0,1)</f>
        <v>0</v>
      </c>
      <c r="AR2455" cm="1">
        <f t="array" ref="AR2455">IF(OR(COUNTIF(Z2455,$AZ$2:$AZ$19)),0,1)</f>
        <v>0</v>
      </c>
      <c r="AS2455" cm="1">
        <f t="array" ref="AS2455">IF(OR(COUNTIF(AA2455,$AZ$2:$AZ$19)),0,1)</f>
        <v>0</v>
      </c>
      <c r="AT2455" cm="1">
        <f t="array" ref="AT2455">IF(OR(COUNTIF(AB2455,$AZ$2:$AZ$19)),0,1)</f>
        <v>0</v>
      </c>
      <c r="AU2455" cm="1">
        <f t="array" ref="AU2455">IF(OR(COUNTIF(AC2455,$AZ$2:$AZ$19)),0,1)</f>
        <v>0</v>
      </c>
      <c r="AV2455" cm="1">
        <f t="array" ref="AV2455">IF(OR(COUNTIF(AD2455,$AZ$2:$AZ$19)),0,1)</f>
        <v>0</v>
      </c>
      <c r="AX2455">
        <f t="shared" si="43"/>
        <v>0</v>
      </c>
    </row>
    <row r="2456" spans="1:50" x14ac:dyDescent="0.3">
      <c r="A2456" s="88" t="str" cm="1">
        <f t="array" ref="A2456">IF(AX2456&gt;0,'Licensee Info'!$A$2:$A$2,"#N/A")</f>
        <v>#N/A</v>
      </c>
      <c r="B2456" s="88" t="str">
        <f>'Cover Sheet'!$A$3</f>
        <v>[insert AFS Reporting Period]</v>
      </c>
      <c r="C2456" s="88" t="str">
        <f>'Cover Sheet'!$D$3</f>
        <v>[insert all medical and adult-use license record numbers covered by this AFS]</v>
      </c>
      <c r="D2456" s="88" t="str">
        <f>'Cover Sheet'!$A$6</f>
        <v>[insert name of firm]</v>
      </c>
      <c r="E2456" s="88" t="str">
        <f>'Cover Sheet'!$B$6</f>
        <v>[insert CPA name]</v>
      </c>
      <c r="F2456" s="88" t="str">
        <f>'Cover Sheet'!$B$8</f>
        <v>[insert CPA license number]</v>
      </c>
      <c r="G2456" s="88" t="str">
        <f>'Cover Sheet'!$D$6</f>
        <v>[insert direct email address]</v>
      </c>
      <c r="H2456" s="88" t="str">
        <f>'Cover Sheet'!$D$8</f>
        <v>[insert direct phone number]</v>
      </c>
      <c r="I2456" s="88" t="str">
        <f>'Cover Sheet'!$D$10</f>
        <v>[insert firm mailing address]</v>
      </c>
      <c r="J2456" s="88" t="str">
        <f>'Licensee Info'!$E$2</f>
        <v>Report not attested to correctly</v>
      </c>
      <c r="K2456" s="91" t="s">
        <v>311</v>
      </c>
      <c r="L2456" s="91">
        <v>1</v>
      </c>
      <c r="M2456" s="91">
        <v>3</v>
      </c>
      <c r="N2456" s="91">
        <v>26</v>
      </c>
      <c r="O2456" s="91"/>
      <c r="P2456" s="91" t="s">
        <v>323</v>
      </c>
      <c r="Q2456" s="91" t="s">
        <v>321</v>
      </c>
      <c r="R2456" s="91">
        <v>0</v>
      </c>
      <c r="S2456" s="91">
        <v>0</v>
      </c>
      <c r="T2456" s="91">
        <v>0</v>
      </c>
      <c r="U2456" s="91">
        <v>0</v>
      </c>
      <c r="V2456" s="91">
        <v>0</v>
      </c>
      <c r="W2456" s="91">
        <v>0</v>
      </c>
      <c r="X2456" s="91">
        <v>0</v>
      </c>
      <c r="Y2456" s="91">
        <v>0</v>
      </c>
      <c r="Z2456" s="91">
        <v>0</v>
      </c>
      <c r="AA2456" s="91">
        <v>0</v>
      </c>
      <c r="AB2456" s="91">
        <v>0</v>
      </c>
      <c r="AC2456" s="91">
        <v>0</v>
      </c>
      <c r="AD2456" s="91">
        <v>0</v>
      </c>
      <c r="AE2456" s="91"/>
      <c r="AF2456" s="91"/>
      <c r="AG2456" s="91"/>
      <c r="AH2456" s="91"/>
      <c r="AJ2456" cm="1">
        <f t="array" ref="AJ2456">IF(OR(COUNTIF(R2456,$AZ$2:$AZ$19)),0,1)</f>
        <v>0</v>
      </c>
      <c r="AK2456" cm="1">
        <f t="array" ref="AK2456">IF(OR(COUNTIF(S2456,$AZ$2:$AZ$19)),0,1)</f>
        <v>0</v>
      </c>
      <c r="AL2456" cm="1">
        <f t="array" ref="AL2456">IF(OR(COUNTIF(T2456,$AZ$2:$AZ$19)),0,1)</f>
        <v>0</v>
      </c>
      <c r="AM2456" cm="1">
        <f t="array" ref="AM2456">IF(OR(COUNTIF(U2456,$AZ$2:$AZ$19)),0,1)</f>
        <v>0</v>
      </c>
      <c r="AN2456" cm="1">
        <f t="array" ref="AN2456">IF(OR(COUNTIF(V2456,$AZ$2:$AZ$19)),0,1)</f>
        <v>0</v>
      </c>
      <c r="AO2456" cm="1">
        <f t="array" ref="AO2456">IF(OR(COUNTIF(W2456,$AZ$2:$AZ$19)),0,1)</f>
        <v>0</v>
      </c>
      <c r="AP2456" cm="1">
        <f t="array" ref="AP2456">IF(OR(COUNTIF(X2456,$AZ$2:$AZ$19)),0,1)</f>
        <v>0</v>
      </c>
      <c r="AQ2456" cm="1">
        <f t="array" ref="AQ2456">IF(OR(COUNTIF(Y2456,$AZ$2:$AZ$19)),0,1)</f>
        <v>0</v>
      </c>
      <c r="AR2456" cm="1">
        <f t="array" ref="AR2456">IF(OR(COUNTIF(Z2456,$AZ$2:$AZ$19)),0,1)</f>
        <v>0</v>
      </c>
      <c r="AS2456" cm="1">
        <f t="array" ref="AS2456">IF(OR(COUNTIF(AA2456,$AZ$2:$AZ$19)),0,1)</f>
        <v>0</v>
      </c>
      <c r="AT2456" cm="1">
        <f t="array" ref="AT2456">IF(OR(COUNTIF(AB2456,$AZ$2:$AZ$19)),0,1)</f>
        <v>0</v>
      </c>
      <c r="AU2456" cm="1">
        <f t="array" ref="AU2456">IF(OR(COUNTIF(AC2456,$AZ$2:$AZ$19)),0,1)</f>
        <v>0</v>
      </c>
      <c r="AV2456" cm="1">
        <f t="array" ref="AV2456">IF(OR(COUNTIF(AD2456,$AZ$2:$AZ$19)),0,1)</f>
        <v>0</v>
      </c>
      <c r="AX2456">
        <f t="shared" si="43"/>
        <v>0</v>
      </c>
    </row>
    <row r="2457" spans="1:50" x14ac:dyDescent="0.3">
      <c r="A2457" s="92" t="str" cm="1">
        <f t="array" ref="A2457">IF(AX2457&gt;0,'Licensee Info'!$A$2:$A$2,"#N/A")</f>
        <v>#N/A</v>
      </c>
      <c r="B2457" s="88" t="str">
        <f>'Cover Sheet'!$A$3</f>
        <v>[insert AFS Reporting Period]</v>
      </c>
      <c r="C2457" s="88" t="str">
        <f>'Cover Sheet'!$D$3</f>
        <v>[insert all medical and adult-use license record numbers covered by this AFS]</v>
      </c>
      <c r="D2457" s="88" t="str">
        <f>'Cover Sheet'!$A$6</f>
        <v>[insert name of firm]</v>
      </c>
      <c r="E2457" s="88" t="str">
        <f>'Cover Sheet'!$B$6</f>
        <v>[insert CPA name]</v>
      </c>
      <c r="F2457" s="88" t="str">
        <f>'Cover Sheet'!$B$8</f>
        <v>[insert CPA license number]</v>
      </c>
      <c r="G2457" s="88" t="str">
        <f>'Cover Sheet'!$D$6</f>
        <v>[insert direct email address]</v>
      </c>
      <c r="H2457" s="88" t="str">
        <f>'Cover Sheet'!$D$8</f>
        <v>[insert direct phone number]</v>
      </c>
      <c r="I2457" s="88" t="str">
        <f>'Cover Sheet'!$D$10</f>
        <v>[insert firm mailing address]</v>
      </c>
      <c r="J2457" s="88" t="str">
        <f>'Licensee Info'!$E$2</f>
        <v>Report not attested to correctly</v>
      </c>
      <c r="K2457" t="s">
        <v>311</v>
      </c>
      <c r="L2457">
        <v>1</v>
      </c>
      <c r="M2457">
        <v>3</v>
      </c>
      <c r="N2457">
        <v>27</v>
      </c>
      <c r="P2457" t="s">
        <v>323</v>
      </c>
      <c r="Q2457" t="s">
        <v>321</v>
      </c>
      <c r="R2457">
        <v>0</v>
      </c>
      <c r="S2457">
        <v>0</v>
      </c>
      <c r="T2457">
        <v>0</v>
      </c>
      <c r="U2457">
        <v>0</v>
      </c>
      <c r="V2457">
        <v>0</v>
      </c>
      <c r="W2457">
        <v>0</v>
      </c>
      <c r="X2457">
        <v>0</v>
      </c>
      <c r="Y2457">
        <v>0</v>
      </c>
      <c r="Z2457">
        <v>0</v>
      </c>
      <c r="AA2457">
        <v>0</v>
      </c>
      <c r="AB2457">
        <v>0</v>
      </c>
      <c r="AC2457">
        <v>0</v>
      </c>
      <c r="AD2457">
        <v>0</v>
      </c>
      <c r="AJ2457" cm="1">
        <f t="array" ref="AJ2457">IF(OR(COUNTIF(R2457,$AZ$2:$AZ$19)),0,1)</f>
        <v>0</v>
      </c>
      <c r="AK2457" cm="1">
        <f t="array" ref="AK2457">IF(OR(COUNTIF(S2457,$AZ$2:$AZ$19)),0,1)</f>
        <v>0</v>
      </c>
      <c r="AL2457" cm="1">
        <f t="array" ref="AL2457">IF(OR(COUNTIF(T2457,$AZ$2:$AZ$19)),0,1)</f>
        <v>0</v>
      </c>
      <c r="AM2457" cm="1">
        <f t="array" ref="AM2457">IF(OR(COUNTIF(U2457,$AZ$2:$AZ$19)),0,1)</f>
        <v>0</v>
      </c>
      <c r="AN2457" cm="1">
        <f t="array" ref="AN2457">IF(OR(COUNTIF(V2457,$AZ$2:$AZ$19)),0,1)</f>
        <v>0</v>
      </c>
      <c r="AO2457" cm="1">
        <f t="array" ref="AO2457">IF(OR(COUNTIF(W2457,$AZ$2:$AZ$19)),0,1)</f>
        <v>0</v>
      </c>
      <c r="AP2457" cm="1">
        <f t="array" ref="AP2457">IF(OR(COUNTIF(X2457,$AZ$2:$AZ$19)),0,1)</f>
        <v>0</v>
      </c>
      <c r="AQ2457" cm="1">
        <f t="array" ref="AQ2457">IF(OR(COUNTIF(Y2457,$AZ$2:$AZ$19)),0,1)</f>
        <v>0</v>
      </c>
      <c r="AR2457" cm="1">
        <f t="array" ref="AR2457">IF(OR(COUNTIF(Z2457,$AZ$2:$AZ$19)),0,1)</f>
        <v>0</v>
      </c>
      <c r="AS2457" cm="1">
        <f t="array" ref="AS2457">IF(OR(COUNTIF(AA2457,$AZ$2:$AZ$19)),0,1)</f>
        <v>0</v>
      </c>
      <c r="AT2457" cm="1">
        <f t="array" ref="AT2457">IF(OR(COUNTIF(AB2457,$AZ$2:$AZ$19)),0,1)</f>
        <v>0</v>
      </c>
      <c r="AU2457" cm="1">
        <f t="array" ref="AU2457">IF(OR(COUNTIF(AC2457,$AZ$2:$AZ$19)),0,1)</f>
        <v>0</v>
      </c>
      <c r="AV2457" cm="1">
        <f t="array" ref="AV2457">IF(OR(COUNTIF(AD2457,$AZ$2:$AZ$19)),0,1)</f>
        <v>0</v>
      </c>
      <c r="AX2457">
        <f t="shared" si="43"/>
        <v>0</v>
      </c>
    </row>
    <row r="2458" spans="1:50" x14ac:dyDescent="0.3">
      <c r="A2458" s="88" t="str" cm="1">
        <f t="array" ref="A2458">IF(AX2458&gt;0,'Licensee Info'!$A$2:$A$2,"#N/A")</f>
        <v>#N/A</v>
      </c>
      <c r="B2458" s="88" t="str">
        <f>'Cover Sheet'!$A$3</f>
        <v>[insert AFS Reporting Period]</v>
      </c>
      <c r="C2458" s="88" t="str">
        <f>'Cover Sheet'!$D$3</f>
        <v>[insert all medical and adult-use license record numbers covered by this AFS]</v>
      </c>
      <c r="D2458" s="88" t="str">
        <f>'Cover Sheet'!$A$6</f>
        <v>[insert name of firm]</v>
      </c>
      <c r="E2458" s="88" t="str">
        <f>'Cover Sheet'!$B$6</f>
        <v>[insert CPA name]</v>
      </c>
      <c r="F2458" s="88" t="str">
        <f>'Cover Sheet'!$B$8</f>
        <v>[insert CPA license number]</v>
      </c>
      <c r="G2458" s="88" t="str">
        <f>'Cover Sheet'!$D$6</f>
        <v>[insert direct email address]</v>
      </c>
      <c r="H2458" s="88" t="str">
        <f>'Cover Sheet'!$D$8</f>
        <v>[insert direct phone number]</v>
      </c>
      <c r="I2458" s="88" t="str">
        <f>'Cover Sheet'!$D$10</f>
        <v>[insert firm mailing address]</v>
      </c>
      <c r="J2458" s="88" t="str">
        <f>'Licensee Info'!$E$2</f>
        <v>Report not attested to correctly</v>
      </c>
      <c r="K2458" s="91" t="s">
        <v>311</v>
      </c>
      <c r="L2458" s="91">
        <v>1</v>
      </c>
      <c r="M2458" s="91">
        <v>3</v>
      </c>
      <c r="N2458" s="91">
        <v>28</v>
      </c>
      <c r="O2458" s="91"/>
      <c r="P2458" s="91" t="s">
        <v>323</v>
      </c>
      <c r="Q2458" s="91" t="s">
        <v>321</v>
      </c>
      <c r="R2458" s="91">
        <v>0</v>
      </c>
      <c r="S2458" s="91">
        <v>0</v>
      </c>
      <c r="T2458" s="91">
        <v>0</v>
      </c>
      <c r="U2458" s="91">
        <v>0</v>
      </c>
      <c r="V2458" s="91">
        <v>0</v>
      </c>
      <c r="W2458" s="91">
        <v>0</v>
      </c>
      <c r="X2458" s="91">
        <v>0</v>
      </c>
      <c r="Y2458" s="91">
        <v>0</v>
      </c>
      <c r="Z2458" s="91">
        <v>0</v>
      </c>
      <c r="AA2458" s="91">
        <v>0</v>
      </c>
      <c r="AB2458" s="91">
        <v>0</v>
      </c>
      <c r="AC2458" s="91">
        <v>0</v>
      </c>
      <c r="AD2458" s="91">
        <v>0</v>
      </c>
      <c r="AE2458" s="91"/>
      <c r="AF2458" s="91"/>
      <c r="AG2458" s="91"/>
      <c r="AH2458" s="91"/>
      <c r="AJ2458" cm="1">
        <f t="array" ref="AJ2458">IF(OR(COUNTIF(R2458,$AZ$2:$AZ$19)),0,1)</f>
        <v>0</v>
      </c>
      <c r="AK2458" cm="1">
        <f t="array" ref="AK2458">IF(OR(COUNTIF(S2458,$AZ$2:$AZ$19)),0,1)</f>
        <v>0</v>
      </c>
      <c r="AL2458" cm="1">
        <f t="array" ref="AL2458">IF(OR(COUNTIF(T2458,$AZ$2:$AZ$19)),0,1)</f>
        <v>0</v>
      </c>
      <c r="AM2458" cm="1">
        <f t="array" ref="AM2458">IF(OR(COUNTIF(U2458,$AZ$2:$AZ$19)),0,1)</f>
        <v>0</v>
      </c>
      <c r="AN2458" cm="1">
        <f t="array" ref="AN2458">IF(OR(COUNTIF(V2458,$AZ$2:$AZ$19)),0,1)</f>
        <v>0</v>
      </c>
      <c r="AO2458" cm="1">
        <f t="array" ref="AO2458">IF(OR(COUNTIF(W2458,$AZ$2:$AZ$19)),0,1)</f>
        <v>0</v>
      </c>
      <c r="AP2458" cm="1">
        <f t="array" ref="AP2458">IF(OR(COUNTIF(X2458,$AZ$2:$AZ$19)),0,1)</f>
        <v>0</v>
      </c>
      <c r="AQ2458" cm="1">
        <f t="array" ref="AQ2458">IF(OR(COUNTIF(Y2458,$AZ$2:$AZ$19)),0,1)</f>
        <v>0</v>
      </c>
      <c r="AR2458" cm="1">
        <f t="array" ref="AR2458">IF(OR(COUNTIF(Z2458,$AZ$2:$AZ$19)),0,1)</f>
        <v>0</v>
      </c>
      <c r="AS2458" cm="1">
        <f t="array" ref="AS2458">IF(OR(COUNTIF(AA2458,$AZ$2:$AZ$19)),0,1)</f>
        <v>0</v>
      </c>
      <c r="AT2458" cm="1">
        <f t="array" ref="AT2458">IF(OR(COUNTIF(AB2458,$AZ$2:$AZ$19)),0,1)</f>
        <v>0</v>
      </c>
      <c r="AU2458" cm="1">
        <f t="array" ref="AU2458">IF(OR(COUNTIF(AC2458,$AZ$2:$AZ$19)),0,1)</f>
        <v>0</v>
      </c>
      <c r="AV2458" cm="1">
        <f t="array" ref="AV2458">IF(OR(COUNTIF(AD2458,$AZ$2:$AZ$19)),0,1)</f>
        <v>0</v>
      </c>
      <c r="AX2458">
        <f t="shared" si="43"/>
        <v>0</v>
      </c>
    </row>
    <row r="2459" spans="1:50" x14ac:dyDescent="0.3">
      <c r="A2459" s="92" t="str" cm="1">
        <f t="array" ref="A2459">IF(AX2459&gt;0,'Licensee Info'!$A$2:$A$2,"#N/A")</f>
        <v>#N/A</v>
      </c>
      <c r="B2459" s="88" t="str">
        <f>'Cover Sheet'!$A$3</f>
        <v>[insert AFS Reporting Period]</v>
      </c>
      <c r="C2459" s="88" t="str">
        <f>'Cover Sheet'!$D$3</f>
        <v>[insert all medical and adult-use license record numbers covered by this AFS]</v>
      </c>
      <c r="D2459" s="88" t="str">
        <f>'Cover Sheet'!$A$6</f>
        <v>[insert name of firm]</v>
      </c>
      <c r="E2459" s="88" t="str">
        <f>'Cover Sheet'!$B$6</f>
        <v>[insert CPA name]</v>
      </c>
      <c r="F2459" s="88" t="str">
        <f>'Cover Sheet'!$B$8</f>
        <v>[insert CPA license number]</v>
      </c>
      <c r="G2459" s="88" t="str">
        <f>'Cover Sheet'!$D$6</f>
        <v>[insert direct email address]</v>
      </c>
      <c r="H2459" s="88" t="str">
        <f>'Cover Sheet'!$D$8</f>
        <v>[insert direct phone number]</v>
      </c>
      <c r="I2459" s="88" t="str">
        <f>'Cover Sheet'!$D$10</f>
        <v>[insert firm mailing address]</v>
      </c>
      <c r="J2459" s="88" t="str">
        <f>'Licensee Info'!$E$2</f>
        <v>Report not attested to correctly</v>
      </c>
      <c r="K2459" t="s">
        <v>311</v>
      </c>
      <c r="L2459">
        <v>1</v>
      </c>
      <c r="M2459">
        <v>3</v>
      </c>
      <c r="N2459">
        <v>29</v>
      </c>
      <c r="P2459" t="s">
        <v>323</v>
      </c>
      <c r="Q2459" t="s">
        <v>321</v>
      </c>
      <c r="R2459">
        <v>0</v>
      </c>
      <c r="S2459">
        <v>0</v>
      </c>
      <c r="T2459">
        <v>0</v>
      </c>
      <c r="U2459">
        <v>0</v>
      </c>
      <c r="V2459">
        <v>0</v>
      </c>
      <c r="W2459">
        <v>0</v>
      </c>
      <c r="X2459">
        <v>0</v>
      </c>
      <c r="Y2459">
        <v>0</v>
      </c>
      <c r="Z2459">
        <v>0</v>
      </c>
      <c r="AA2459">
        <v>0</v>
      </c>
      <c r="AB2459">
        <v>0</v>
      </c>
      <c r="AC2459">
        <v>0</v>
      </c>
      <c r="AD2459">
        <v>0</v>
      </c>
      <c r="AJ2459" cm="1">
        <f t="array" ref="AJ2459">IF(OR(COUNTIF(R2459,$AZ$2:$AZ$19)),0,1)</f>
        <v>0</v>
      </c>
      <c r="AK2459" cm="1">
        <f t="array" ref="AK2459">IF(OR(COUNTIF(S2459,$AZ$2:$AZ$19)),0,1)</f>
        <v>0</v>
      </c>
      <c r="AL2459" cm="1">
        <f t="array" ref="AL2459">IF(OR(COUNTIF(T2459,$AZ$2:$AZ$19)),0,1)</f>
        <v>0</v>
      </c>
      <c r="AM2459" cm="1">
        <f t="array" ref="AM2459">IF(OR(COUNTIF(U2459,$AZ$2:$AZ$19)),0,1)</f>
        <v>0</v>
      </c>
      <c r="AN2459" cm="1">
        <f t="array" ref="AN2459">IF(OR(COUNTIF(V2459,$AZ$2:$AZ$19)),0,1)</f>
        <v>0</v>
      </c>
      <c r="AO2459" cm="1">
        <f t="array" ref="AO2459">IF(OR(COUNTIF(W2459,$AZ$2:$AZ$19)),0,1)</f>
        <v>0</v>
      </c>
      <c r="AP2459" cm="1">
        <f t="array" ref="AP2459">IF(OR(COUNTIF(X2459,$AZ$2:$AZ$19)),0,1)</f>
        <v>0</v>
      </c>
      <c r="AQ2459" cm="1">
        <f t="array" ref="AQ2459">IF(OR(COUNTIF(Y2459,$AZ$2:$AZ$19)),0,1)</f>
        <v>0</v>
      </c>
      <c r="AR2459" cm="1">
        <f t="array" ref="AR2459">IF(OR(COUNTIF(Z2459,$AZ$2:$AZ$19)),0,1)</f>
        <v>0</v>
      </c>
      <c r="AS2459" cm="1">
        <f t="array" ref="AS2459">IF(OR(COUNTIF(AA2459,$AZ$2:$AZ$19)),0,1)</f>
        <v>0</v>
      </c>
      <c r="AT2459" cm="1">
        <f t="array" ref="AT2459">IF(OR(COUNTIF(AB2459,$AZ$2:$AZ$19)),0,1)</f>
        <v>0</v>
      </c>
      <c r="AU2459" cm="1">
        <f t="array" ref="AU2459">IF(OR(COUNTIF(AC2459,$AZ$2:$AZ$19)),0,1)</f>
        <v>0</v>
      </c>
      <c r="AV2459" cm="1">
        <f t="array" ref="AV2459">IF(OR(COUNTIF(AD2459,$AZ$2:$AZ$19)),0,1)</f>
        <v>0</v>
      </c>
      <c r="AX2459">
        <f t="shared" si="43"/>
        <v>0</v>
      </c>
    </row>
    <row r="2460" spans="1:50" x14ac:dyDescent="0.3">
      <c r="A2460" s="88" t="str" cm="1">
        <f t="array" ref="A2460">IF(AX2460&gt;0,'Licensee Info'!$A$2:$A$2,"#N/A")</f>
        <v>#N/A</v>
      </c>
      <c r="B2460" s="88" t="str">
        <f>'Cover Sheet'!$A$3</f>
        <v>[insert AFS Reporting Period]</v>
      </c>
      <c r="C2460" s="88" t="str">
        <f>'Cover Sheet'!$D$3</f>
        <v>[insert all medical and adult-use license record numbers covered by this AFS]</v>
      </c>
      <c r="D2460" s="88" t="str">
        <f>'Cover Sheet'!$A$6</f>
        <v>[insert name of firm]</v>
      </c>
      <c r="E2460" s="88" t="str">
        <f>'Cover Sheet'!$B$6</f>
        <v>[insert CPA name]</v>
      </c>
      <c r="F2460" s="88" t="str">
        <f>'Cover Sheet'!$B$8</f>
        <v>[insert CPA license number]</v>
      </c>
      <c r="G2460" s="88" t="str">
        <f>'Cover Sheet'!$D$6</f>
        <v>[insert direct email address]</v>
      </c>
      <c r="H2460" s="88" t="str">
        <f>'Cover Sheet'!$D$8</f>
        <v>[insert direct phone number]</v>
      </c>
      <c r="I2460" s="88" t="str">
        <f>'Cover Sheet'!$D$10</f>
        <v>[insert firm mailing address]</v>
      </c>
      <c r="J2460" s="88" t="str">
        <f>'Licensee Info'!$E$2</f>
        <v>Report not attested to correctly</v>
      </c>
      <c r="K2460" s="91" t="s">
        <v>311</v>
      </c>
      <c r="L2460" s="91">
        <v>1</v>
      </c>
      <c r="M2460" s="91">
        <v>3</v>
      </c>
      <c r="N2460" s="91">
        <v>30</v>
      </c>
      <c r="O2460" s="91"/>
      <c r="P2460" s="91" t="s">
        <v>323</v>
      </c>
      <c r="Q2460" s="91" t="s">
        <v>321</v>
      </c>
      <c r="R2460" s="91">
        <v>0</v>
      </c>
      <c r="S2460" s="91">
        <v>0</v>
      </c>
      <c r="T2460" s="91">
        <v>0</v>
      </c>
      <c r="U2460" s="91">
        <v>0</v>
      </c>
      <c r="V2460" s="91">
        <v>0</v>
      </c>
      <c r="W2460" s="91">
        <v>0</v>
      </c>
      <c r="X2460" s="91">
        <v>0</v>
      </c>
      <c r="Y2460" s="91">
        <v>0</v>
      </c>
      <c r="Z2460" s="91">
        <v>0</v>
      </c>
      <c r="AA2460" s="91">
        <v>0</v>
      </c>
      <c r="AB2460" s="91">
        <v>0</v>
      </c>
      <c r="AC2460" s="91">
        <v>0</v>
      </c>
      <c r="AD2460" s="91">
        <v>0</v>
      </c>
      <c r="AE2460" s="91"/>
      <c r="AF2460" s="91"/>
      <c r="AG2460" s="91"/>
      <c r="AH2460" s="91"/>
      <c r="AJ2460" cm="1">
        <f t="array" ref="AJ2460">IF(OR(COUNTIF(R2460,$AZ$2:$AZ$19)),0,1)</f>
        <v>0</v>
      </c>
      <c r="AK2460" cm="1">
        <f t="array" ref="AK2460">IF(OR(COUNTIF(S2460,$AZ$2:$AZ$19)),0,1)</f>
        <v>0</v>
      </c>
      <c r="AL2460" cm="1">
        <f t="array" ref="AL2460">IF(OR(COUNTIF(T2460,$AZ$2:$AZ$19)),0,1)</f>
        <v>0</v>
      </c>
      <c r="AM2460" cm="1">
        <f t="array" ref="AM2460">IF(OR(COUNTIF(U2460,$AZ$2:$AZ$19)),0,1)</f>
        <v>0</v>
      </c>
      <c r="AN2460" cm="1">
        <f t="array" ref="AN2460">IF(OR(COUNTIF(V2460,$AZ$2:$AZ$19)),0,1)</f>
        <v>0</v>
      </c>
      <c r="AO2460" cm="1">
        <f t="array" ref="AO2460">IF(OR(COUNTIF(W2460,$AZ$2:$AZ$19)),0,1)</f>
        <v>0</v>
      </c>
      <c r="AP2460" cm="1">
        <f t="array" ref="AP2460">IF(OR(COUNTIF(X2460,$AZ$2:$AZ$19)),0,1)</f>
        <v>0</v>
      </c>
      <c r="AQ2460" cm="1">
        <f t="array" ref="AQ2460">IF(OR(COUNTIF(Y2460,$AZ$2:$AZ$19)),0,1)</f>
        <v>0</v>
      </c>
      <c r="AR2460" cm="1">
        <f t="array" ref="AR2460">IF(OR(COUNTIF(Z2460,$AZ$2:$AZ$19)),0,1)</f>
        <v>0</v>
      </c>
      <c r="AS2460" cm="1">
        <f t="array" ref="AS2460">IF(OR(COUNTIF(AA2460,$AZ$2:$AZ$19)),0,1)</f>
        <v>0</v>
      </c>
      <c r="AT2460" cm="1">
        <f t="array" ref="AT2460">IF(OR(COUNTIF(AB2460,$AZ$2:$AZ$19)),0,1)</f>
        <v>0</v>
      </c>
      <c r="AU2460" cm="1">
        <f t="array" ref="AU2460">IF(OR(COUNTIF(AC2460,$AZ$2:$AZ$19)),0,1)</f>
        <v>0</v>
      </c>
      <c r="AV2460" cm="1">
        <f t="array" ref="AV2460">IF(OR(COUNTIF(AD2460,$AZ$2:$AZ$19)),0,1)</f>
        <v>0</v>
      </c>
      <c r="AX2460">
        <f t="shared" si="43"/>
        <v>0</v>
      </c>
    </row>
    <row r="2461" spans="1:50" x14ac:dyDescent="0.3">
      <c r="A2461" s="92" t="str" cm="1">
        <f t="array" ref="A2461">IF(AX2461&gt;0,'Licensee Info'!$A$2:$A$2,"#N/A")</f>
        <v>#N/A</v>
      </c>
      <c r="B2461" s="88" t="str">
        <f>'Cover Sheet'!$A$3</f>
        <v>[insert AFS Reporting Period]</v>
      </c>
      <c r="C2461" s="88" t="str">
        <f>'Cover Sheet'!$D$3</f>
        <v>[insert all medical and adult-use license record numbers covered by this AFS]</v>
      </c>
      <c r="D2461" s="88" t="str">
        <f>'Cover Sheet'!$A$6</f>
        <v>[insert name of firm]</v>
      </c>
      <c r="E2461" s="88" t="str">
        <f>'Cover Sheet'!$B$6</f>
        <v>[insert CPA name]</v>
      </c>
      <c r="F2461" s="88" t="str">
        <f>'Cover Sheet'!$B$8</f>
        <v>[insert CPA license number]</v>
      </c>
      <c r="G2461" s="88" t="str">
        <f>'Cover Sheet'!$D$6</f>
        <v>[insert direct email address]</v>
      </c>
      <c r="H2461" s="88" t="str">
        <f>'Cover Sheet'!$D$8</f>
        <v>[insert direct phone number]</v>
      </c>
      <c r="I2461" s="88" t="str">
        <f>'Cover Sheet'!$D$10</f>
        <v>[insert firm mailing address]</v>
      </c>
      <c r="J2461" s="88" t="str">
        <f>'Licensee Info'!$E$2</f>
        <v>Report not attested to correctly</v>
      </c>
      <c r="K2461" t="s">
        <v>311</v>
      </c>
      <c r="L2461">
        <v>1</v>
      </c>
      <c r="M2461">
        <v>3</v>
      </c>
      <c r="N2461">
        <v>1</v>
      </c>
      <c r="P2461" t="s">
        <v>323</v>
      </c>
      <c r="Q2461" t="s">
        <v>322</v>
      </c>
      <c r="R2461" cm="1">
        <f t="array" ref="R2461:W2471">'D1 - Ownership '!$A$176:$F$186</f>
        <v>0</v>
      </c>
      <c r="S2461">
        <v>0</v>
      </c>
      <c r="T2461">
        <v>0</v>
      </c>
      <c r="U2461">
        <v>0</v>
      </c>
      <c r="V2461">
        <v>0</v>
      </c>
      <c r="W2461">
        <v>0</v>
      </c>
      <c r="X2461">
        <v>0</v>
      </c>
      <c r="Y2461">
        <v>0</v>
      </c>
      <c r="Z2461">
        <v>0</v>
      </c>
      <c r="AA2461">
        <v>0</v>
      </c>
      <c r="AB2461">
        <v>0</v>
      </c>
      <c r="AC2461">
        <v>0</v>
      </c>
      <c r="AD2461">
        <v>0</v>
      </c>
      <c r="AJ2461" cm="1">
        <f t="array" ref="AJ2461">IF(OR(COUNTIF(R2461,$AZ$2:$AZ$19)),0,1)</f>
        <v>0</v>
      </c>
      <c r="AK2461" cm="1">
        <f t="array" ref="AK2461">IF(OR(COUNTIF(S2461,$AZ$2:$AZ$19)),0,1)</f>
        <v>0</v>
      </c>
      <c r="AL2461" cm="1">
        <f t="array" ref="AL2461">IF(OR(COUNTIF(T2461,$AZ$2:$AZ$19)),0,1)</f>
        <v>0</v>
      </c>
      <c r="AM2461" cm="1">
        <f t="array" ref="AM2461">IF(OR(COUNTIF(U2461,$AZ$2:$AZ$19)),0,1)</f>
        <v>0</v>
      </c>
      <c r="AN2461" cm="1">
        <f t="array" ref="AN2461">IF(OR(COUNTIF(V2461,$AZ$2:$AZ$19)),0,1)</f>
        <v>0</v>
      </c>
      <c r="AO2461" cm="1">
        <f t="array" ref="AO2461">IF(OR(COUNTIF(W2461,$AZ$2:$AZ$19)),0,1)</f>
        <v>0</v>
      </c>
      <c r="AP2461" cm="1">
        <f t="array" ref="AP2461">IF(OR(COUNTIF(X2461,$AZ$2:$AZ$19)),0,1)</f>
        <v>0</v>
      </c>
      <c r="AQ2461" cm="1">
        <f t="array" ref="AQ2461">IF(OR(COUNTIF(Y2461,$AZ$2:$AZ$19)),0,1)</f>
        <v>0</v>
      </c>
      <c r="AR2461" cm="1">
        <f t="array" ref="AR2461">IF(OR(COUNTIF(Z2461,$AZ$2:$AZ$19)),0,1)</f>
        <v>0</v>
      </c>
      <c r="AS2461" cm="1">
        <f t="array" ref="AS2461">IF(OR(COUNTIF(AA2461,$AZ$2:$AZ$19)),0,1)</f>
        <v>0</v>
      </c>
      <c r="AT2461" cm="1">
        <f t="array" ref="AT2461">IF(OR(COUNTIF(AB2461,$AZ$2:$AZ$19)),0,1)</f>
        <v>0</v>
      </c>
      <c r="AU2461" cm="1">
        <f t="array" ref="AU2461">IF(OR(COUNTIF(AC2461,$AZ$2:$AZ$19)),0,1)</f>
        <v>0</v>
      </c>
      <c r="AV2461" cm="1">
        <f t="array" ref="AV2461">IF(OR(COUNTIF(AD2461,$AZ$2:$AZ$19)),0,1)</f>
        <v>0</v>
      </c>
      <c r="AX2461">
        <f t="shared" si="43"/>
        <v>0</v>
      </c>
    </row>
    <row r="2462" spans="1:50" x14ac:dyDescent="0.3">
      <c r="A2462" s="88" t="str" cm="1">
        <f t="array" ref="A2462">IF(AX2462&gt;0,'Licensee Info'!$A$2:$A$2,"#N/A")</f>
        <v>#N/A</v>
      </c>
      <c r="B2462" s="88" t="str">
        <f>'Cover Sheet'!$A$3</f>
        <v>[insert AFS Reporting Period]</v>
      </c>
      <c r="C2462" s="88" t="str">
        <f>'Cover Sheet'!$D$3</f>
        <v>[insert all medical and adult-use license record numbers covered by this AFS]</v>
      </c>
      <c r="D2462" s="88" t="str">
        <f>'Cover Sheet'!$A$6</f>
        <v>[insert name of firm]</v>
      </c>
      <c r="E2462" s="88" t="str">
        <f>'Cover Sheet'!$B$6</f>
        <v>[insert CPA name]</v>
      </c>
      <c r="F2462" s="88" t="str">
        <f>'Cover Sheet'!$B$8</f>
        <v>[insert CPA license number]</v>
      </c>
      <c r="G2462" s="88" t="str">
        <f>'Cover Sheet'!$D$6</f>
        <v>[insert direct email address]</v>
      </c>
      <c r="H2462" s="88" t="str">
        <f>'Cover Sheet'!$D$8</f>
        <v>[insert direct phone number]</v>
      </c>
      <c r="I2462" s="88" t="str">
        <f>'Cover Sheet'!$D$10</f>
        <v>[insert firm mailing address]</v>
      </c>
      <c r="J2462" s="88" t="str">
        <f>'Licensee Info'!$E$2</f>
        <v>Report not attested to correctly</v>
      </c>
      <c r="K2462" s="91" t="s">
        <v>311</v>
      </c>
      <c r="L2462" s="91">
        <v>1</v>
      </c>
      <c r="M2462" s="91">
        <v>3</v>
      </c>
      <c r="N2462" s="91">
        <v>2</v>
      </c>
      <c r="O2462" s="91"/>
      <c r="P2462" s="91" t="s">
        <v>323</v>
      </c>
      <c r="Q2462" s="91" t="s">
        <v>322</v>
      </c>
      <c r="R2462" s="91">
        <v>0</v>
      </c>
      <c r="S2462" s="91">
        <v>0</v>
      </c>
      <c r="T2462" s="91">
        <v>0</v>
      </c>
      <c r="U2462" s="91">
        <v>0</v>
      </c>
      <c r="V2462" s="91">
        <v>0</v>
      </c>
      <c r="W2462" s="91">
        <v>0</v>
      </c>
      <c r="X2462" s="91">
        <v>0</v>
      </c>
      <c r="Y2462" s="91">
        <v>0</v>
      </c>
      <c r="Z2462" s="91">
        <v>0</v>
      </c>
      <c r="AA2462" s="91">
        <v>0</v>
      </c>
      <c r="AB2462" s="91">
        <v>0</v>
      </c>
      <c r="AC2462" s="91">
        <v>0</v>
      </c>
      <c r="AD2462" s="91">
        <v>0</v>
      </c>
      <c r="AE2462" s="91"/>
      <c r="AF2462" s="91"/>
      <c r="AG2462" s="91"/>
      <c r="AH2462" s="91"/>
      <c r="AJ2462" cm="1">
        <f t="array" ref="AJ2462">IF(OR(COUNTIF(R2462,$AZ$2:$AZ$19)),0,1)</f>
        <v>0</v>
      </c>
      <c r="AK2462" cm="1">
        <f t="array" ref="AK2462">IF(OR(COUNTIF(S2462,$AZ$2:$AZ$19)),0,1)</f>
        <v>0</v>
      </c>
      <c r="AL2462" cm="1">
        <f t="array" ref="AL2462">IF(OR(COUNTIF(T2462,$AZ$2:$AZ$19)),0,1)</f>
        <v>0</v>
      </c>
      <c r="AM2462" cm="1">
        <f t="array" ref="AM2462">IF(OR(COUNTIF(U2462,$AZ$2:$AZ$19)),0,1)</f>
        <v>0</v>
      </c>
      <c r="AN2462" cm="1">
        <f t="array" ref="AN2462">IF(OR(COUNTIF(V2462,$AZ$2:$AZ$19)),0,1)</f>
        <v>0</v>
      </c>
      <c r="AO2462" cm="1">
        <f t="array" ref="AO2462">IF(OR(COUNTIF(W2462,$AZ$2:$AZ$19)),0,1)</f>
        <v>0</v>
      </c>
      <c r="AP2462" cm="1">
        <f t="array" ref="AP2462">IF(OR(COUNTIF(X2462,$AZ$2:$AZ$19)),0,1)</f>
        <v>0</v>
      </c>
      <c r="AQ2462" cm="1">
        <f t="array" ref="AQ2462">IF(OR(COUNTIF(Y2462,$AZ$2:$AZ$19)),0,1)</f>
        <v>0</v>
      </c>
      <c r="AR2462" cm="1">
        <f t="array" ref="AR2462">IF(OR(COUNTIF(Z2462,$AZ$2:$AZ$19)),0,1)</f>
        <v>0</v>
      </c>
      <c r="AS2462" cm="1">
        <f t="array" ref="AS2462">IF(OR(COUNTIF(AA2462,$AZ$2:$AZ$19)),0,1)</f>
        <v>0</v>
      </c>
      <c r="AT2462" cm="1">
        <f t="array" ref="AT2462">IF(OR(COUNTIF(AB2462,$AZ$2:$AZ$19)),0,1)</f>
        <v>0</v>
      </c>
      <c r="AU2462" cm="1">
        <f t="array" ref="AU2462">IF(OR(COUNTIF(AC2462,$AZ$2:$AZ$19)),0,1)</f>
        <v>0</v>
      </c>
      <c r="AV2462" cm="1">
        <f t="array" ref="AV2462">IF(OR(COUNTIF(AD2462,$AZ$2:$AZ$19)),0,1)</f>
        <v>0</v>
      </c>
      <c r="AX2462">
        <f t="shared" si="43"/>
        <v>0</v>
      </c>
    </row>
    <row r="2463" spans="1:50" x14ac:dyDescent="0.3">
      <c r="A2463" s="92" t="str" cm="1">
        <f t="array" ref="A2463">IF(AX2463&gt;0,'Licensee Info'!$A$2:$A$2,"#N/A")</f>
        <v>#N/A</v>
      </c>
      <c r="B2463" s="88" t="str">
        <f>'Cover Sheet'!$A$3</f>
        <v>[insert AFS Reporting Period]</v>
      </c>
      <c r="C2463" s="88" t="str">
        <f>'Cover Sheet'!$D$3</f>
        <v>[insert all medical and adult-use license record numbers covered by this AFS]</v>
      </c>
      <c r="D2463" s="88" t="str">
        <f>'Cover Sheet'!$A$6</f>
        <v>[insert name of firm]</v>
      </c>
      <c r="E2463" s="88" t="str">
        <f>'Cover Sheet'!$B$6</f>
        <v>[insert CPA name]</v>
      </c>
      <c r="F2463" s="88" t="str">
        <f>'Cover Sheet'!$B$8</f>
        <v>[insert CPA license number]</v>
      </c>
      <c r="G2463" s="88" t="str">
        <f>'Cover Sheet'!$D$6</f>
        <v>[insert direct email address]</v>
      </c>
      <c r="H2463" s="88" t="str">
        <f>'Cover Sheet'!$D$8</f>
        <v>[insert direct phone number]</v>
      </c>
      <c r="I2463" s="88" t="str">
        <f>'Cover Sheet'!$D$10</f>
        <v>[insert firm mailing address]</v>
      </c>
      <c r="J2463" s="88" t="str">
        <f>'Licensee Info'!$E$2</f>
        <v>Report not attested to correctly</v>
      </c>
      <c r="K2463" t="s">
        <v>311</v>
      </c>
      <c r="L2463">
        <v>1</v>
      </c>
      <c r="M2463">
        <v>3</v>
      </c>
      <c r="N2463">
        <v>3</v>
      </c>
      <c r="P2463" t="s">
        <v>323</v>
      </c>
      <c r="Q2463" t="s">
        <v>322</v>
      </c>
      <c r="R2463">
        <v>0</v>
      </c>
      <c r="S2463">
        <v>0</v>
      </c>
      <c r="T2463">
        <v>0</v>
      </c>
      <c r="U2463">
        <v>0</v>
      </c>
      <c r="V2463">
        <v>0</v>
      </c>
      <c r="W2463">
        <v>0</v>
      </c>
      <c r="X2463">
        <v>0</v>
      </c>
      <c r="Y2463">
        <v>0</v>
      </c>
      <c r="Z2463">
        <v>0</v>
      </c>
      <c r="AA2463">
        <v>0</v>
      </c>
      <c r="AB2463">
        <v>0</v>
      </c>
      <c r="AC2463">
        <v>0</v>
      </c>
      <c r="AD2463">
        <v>0</v>
      </c>
      <c r="AJ2463" cm="1">
        <f t="array" ref="AJ2463">IF(OR(COUNTIF(R2463,$AZ$2:$AZ$19)),0,1)</f>
        <v>0</v>
      </c>
      <c r="AK2463" cm="1">
        <f t="array" ref="AK2463">IF(OR(COUNTIF(S2463,$AZ$2:$AZ$19)),0,1)</f>
        <v>0</v>
      </c>
      <c r="AL2463" cm="1">
        <f t="array" ref="AL2463">IF(OR(COUNTIF(T2463,$AZ$2:$AZ$19)),0,1)</f>
        <v>0</v>
      </c>
      <c r="AM2463" cm="1">
        <f t="array" ref="AM2463">IF(OR(COUNTIF(U2463,$AZ$2:$AZ$19)),0,1)</f>
        <v>0</v>
      </c>
      <c r="AN2463" cm="1">
        <f t="array" ref="AN2463">IF(OR(COUNTIF(V2463,$AZ$2:$AZ$19)),0,1)</f>
        <v>0</v>
      </c>
      <c r="AO2463" cm="1">
        <f t="array" ref="AO2463">IF(OR(COUNTIF(W2463,$AZ$2:$AZ$19)),0,1)</f>
        <v>0</v>
      </c>
      <c r="AP2463" cm="1">
        <f t="array" ref="AP2463">IF(OR(COUNTIF(X2463,$AZ$2:$AZ$19)),0,1)</f>
        <v>0</v>
      </c>
      <c r="AQ2463" cm="1">
        <f t="array" ref="AQ2463">IF(OR(COUNTIF(Y2463,$AZ$2:$AZ$19)),0,1)</f>
        <v>0</v>
      </c>
      <c r="AR2463" cm="1">
        <f t="array" ref="AR2463">IF(OR(COUNTIF(Z2463,$AZ$2:$AZ$19)),0,1)</f>
        <v>0</v>
      </c>
      <c r="AS2463" cm="1">
        <f t="array" ref="AS2463">IF(OR(COUNTIF(AA2463,$AZ$2:$AZ$19)),0,1)</f>
        <v>0</v>
      </c>
      <c r="AT2463" cm="1">
        <f t="array" ref="AT2463">IF(OR(COUNTIF(AB2463,$AZ$2:$AZ$19)),0,1)</f>
        <v>0</v>
      </c>
      <c r="AU2463" cm="1">
        <f t="array" ref="AU2463">IF(OR(COUNTIF(AC2463,$AZ$2:$AZ$19)),0,1)</f>
        <v>0</v>
      </c>
      <c r="AV2463" cm="1">
        <f t="array" ref="AV2463">IF(OR(COUNTIF(AD2463,$AZ$2:$AZ$19)),0,1)</f>
        <v>0</v>
      </c>
      <c r="AX2463">
        <f t="shared" si="43"/>
        <v>0</v>
      </c>
    </row>
    <row r="2464" spans="1:50" x14ac:dyDescent="0.3">
      <c r="A2464" s="88" t="str" cm="1">
        <f t="array" ref="A2464">IF(AX2464&gt;0,'Licensee Info'!$A$2:$A$2,"#N/A")</f>
        <v>#N/A</v>
      </c>
      <c r="B2464" s="88" t="str">
        <f>'Cover Sheet'!$A$3</f>
        <v>[insert AFS Reporting Period]</v>
      </c>
      <c r="C2464" s="88" t="str">
        <f>'Cover Sheet'!$D$3</f>
        <v>[insert all medical and adult-use license record numbers covered by this AFS]</v>
      </c>
      <c r="D2464" s="88" t="str">
        <f>'Cover Sheet'!$A$6</f>
        <v>[insert name of firm]</v>
      </c>
      <c r="E2464" s="88" t="str">
        <f>'Cover Sheet'!$B$6</f>
        <v>[insert CPA name]</v>
      </c>
      <c r="F2464" s="88" t="str">
        <f>'Cover Sheet'!$B$8</f>
        <v>[insert CPA license number]</v>
      </c>
      <c r="G2464" s="88" t="str">
        <f>'Cover Sheet'!$D$6</f>
        <v>[insert direct email address]</v>
      </c>
      <c r="H2464" s="88" t="str">
        <f>'Cover Sheet'!$D$8</f>
        <v>[insert direct phone number]</v>
      </c>
      <c r="I2464" s="88" t="str">
        <f>'Cover Sheet'!$D$10</f>
        <v>[insert firm mailing address]</v>
      </c>
      <c r="J2464" s="88" t="str">
        <f>'Licensee Info'!$E$2</f>
        <v>Report not attested to correctly</v>
      </c>
      <c r="K2464" s="91" t="s">
        <v>311</v>
      </c>
      <c r="L2464" s="91">
        <v>1</v>
      </c>
      <c r="M2464" s="91">
        <v>3</v>
      </c>
      <c r="N2464" s="91">
        <v>4</v>
      </c>
      <c r="O2464" s="91"/>
      <c r="P2464" s="91" t="s">
        <v>323</v>
      </c>
      <c r="Q2464" s="91" t="s">
        <v>322</v>
      </c>
      <c r="R2464" s="91">
        <v>0</v>
      </c>
      <c r="S2464" s="91">
        <v>0</v>
      </c>
      <c r="T2464" s="91">
        <v>0</v>
      </c>
      <c r="U2464" s="91">
        <v>0</v>
      </c>
      <c r="V2464" s="91">
        <v>0</v>
      </c>
      <c r="W2464" s="91">
        <v>0</v>
      </c>
      <c r="X2464" s="91">
        <v>0</v>
      </c>
      <c r="Y2464" s="91">
        <v>0</v>
      </c>
      <c r="Z2464" s="91">
        <v>0</v>
      </c>
      <c r="AA2464" s="91">
        <v>0</v>
      </c>
      <c r="AB2464" s="91">
        <v>0</v>
      </c>
      <c r="AC2464" s="91">
        <v>0</v>
      </c>
      <c r="AD2464" s="91">
        <v>0</v>
      </c>
      <c r="AE2464" s="91"/>
      <c r="AF2464" s="91"/>
      <c r="AG2464" s="91"/>
      <c r="AH2464" s="91"/>
      <c r="AJ2464" cm="1">
        <f t="array" ref="AJ2464">IF(OR(COUNTIF(R2464,$AZ$2:$AZ$19)),0,1)</f>
        <v>0</v>
      </c>
      <c r="AK2464" cm="1">
        <f t="array" ref="AK2464">IF(OR(COUNTIF(S2464,$AZ$2:$AZ$19)),0,1)</f>
        <v>0</v>
      </c>
      <c r="AL2464" cm="1">
        <f t="array" ref="AL2464">IF(OR(COUNTIF(T2464,$AZ$2:$AZ$19)),0,1)</f>
        <v>0</v>
      </c>
      <c r="AM2464" cm="1">
        <f t="array" ref="AM2464">IF(OR(COUNTIF(U2464,$AZ$2:$AZ$19)),0,1)</f>
        <v>0</v>
      </c>
      <c r="AN2464" cm="1">
        <f t="array" ref="AN2464">IF(OR(COUNTIF(V2464,$AZ$2:$AZ$19)),0,1)</f>
        <v>0</v>
      </c>
      <c r="AO2464" cm="1">
        <f t="array" ref="AO2464">IF(OR(COUNTIF(W2464,$AZ$2:$AZ$19)),0,1)</f>
        <v>0</v>
      </c>
      <c r="AP2464" cm="1">
        <f t="array" ref="AP2464">IF(OR(COUNTIF(X2464,$AZ$2:$AZ$19)),0,1)</f>
        <v>0</v>
      </c>
      <c r="AQ2464" cm="1">
        <f t="array" ref="AQ2464">IF(OR(COUNTIF(Y2464,$AZ$2:$AZ$19)),0,1)</f>
        <v>0</v>
      </c>
      <c r="AR2464" cm="1">
        <f t="array" ref="AR2464">IF(OR(COUNTIF(Z2464,$AZ$2:$AZ$19)),0,1)</f>
        <v>0</v>
      </c>
      <c r="AS2464" cm="1">
        <f t="array" ref="AS2464">IF(OR(COUNTIF(AA2464,$AZ$2:$AZ$19)),0,1)</f>
        <v>0</v>
      </c>
      <c r="AT2464" cm="1">
        <f t="array" ref="AT2464">IF(OR(COUNTIF(AB2464,$AZ$2:$AZ$19)),0,1)</f>
        <v>0</v>
      </c>
      <c r="AU2464" cm="1">
        <f t="array" ref="AU2464">IF(OR(COUNTIF(AC2464,$AZ$2:$AZ$19)),0,1)</f>
        <v>0</v>
      </c>
      <c r="AV2464" cm="1">
        <f t="array" ref="AV2464">IF(OR(COUNTIF(AD2464,$AZ$2:$AZ$19)),0,1)</f>
        <v>0</v>
      </c>
      <c r="AX2464">
        <f t="shared" si="43"/>
        <v>0</v>
      </c>
    </row>
    <row r="2465" spans="1:50" x14ac:dyDescent="0.3">
      <c r="A2465" s="92" t="str" cm="1">
        <f t="array" ref="A2465">IF(AX2465&gt;0,'Licensee Info'!$A$2:$A$2,"#N/A")</f>
        <v>#N/A</v>
      </c>
      <c r="B2465" s="88" t="str">
        <f>'Cover Sheet'!$A$3</f>
        <v>[insert AFS Reporting Period]</v>
      </c>
      <c r="C2465" s="88" t="str">
        <f>'Cover Sheet'!$D$3</f>
        <v>[insert all medical and adult-use license record numbers covered by this AFS]</v>
      </c>
      <c r="D2465" s="88" t="str">
        <f>'Cover Sheet'!$A$6</f>
        <v>[insert name of firm]</v>
      </c>
      <c r="E2465" s="88" t="str">
        <f>'Cover Sheet'!$B$6</f>
        <v>[insert CPA name]</v>
      </c>
      <c r="F2465" s="88" t="str">
        <f>'Cover Sheet'!$B$8</f>
        <v>[insert CPA license number]</v>
      </c>
      <c r="G2465" s="88" t="str">
        <f>'Cover Sheet'!$D$6</f>
        <v>[insert direct email address]</v>
      </c>
      <c r="H2465" s="88" t="str">
        <f>'Cover Sheet'!$D$8</f>
        <v>[insert direct phone number]</v>
      </c>
      <c r="I2465" s="88" t="str">
        <f>'Cover Sheet'!$D$10</f>
        <v>[insert firm mailing address]</v>
      </c>
      <c r="J2465" s="88" t="str">
        <f>'Licensee Info'!$E$2</f>
        <v>Report not attested to correctly</v>
      </c>
      <c r="K2465" t="s">
        <v>311</v>
      </c>
      <c r="L2465">
        <v>1</v>
      </c>
      <c r="M2465">
        <v>3</v>
      </c>
      <c r="N2465">
        <v>5</v>
      </c>
      <c r="P2465" t="s">
        <v>323</v>
      </c>
      <c r="Q2465" t="s">
        <v>322</v>
      </c>
      <c r="R2465">
        <v>0</v>
      </c>
      <c r="S2465">
        <v>0</v>
      </c>
      <c r="T2465">
        <v>0</v>
      </c>
      <c r="U2465">
        <v>0</v>
      </c>
      <c r="V2465">
        <v>0</v>
      </c>
      <c r="W2465">
        <v>0</v>
      </c>
      <c r="X2465">
        <v>0</v>
      </c>
      <c r="Y2465">
        <v>0</v>
      </c>
      <c r="Z2465">
        <v>0</v>
      </c>
      <c r="AA2465">
        <v>0</v>
      </c>
      <c r="AB2465">
        <v>0</v>
      </c>
      <c r="AC2465">
        <v>0</v>
      </c>
      <c r="AD2465">
        <v>0</v>
      </c>
      <c r="AJ2465" cm="1">
        <f t="array" ref="AJ2465">IF(OR(COUNTIF(R2465,$AZ$2:$AZ$19)),0,1)</f>
        <v>0</v>
      </c>
      <c r="AK2465" cm="1">
        <f t="array" ref="AK2465">IF(OR(COUNTIF(S2465,$AZ$2:$AZ$19)),0,1)</f>
        <v>0</v>
      </c>
      <c r="AL2465" cm="1">
        <f t="array" ref="AL2465">IF(OR(COUNTIF(T2465,$AZ$2:$AZ$19)),0,1)</f>
        <v>0</v>
      </c>
      <c r="AM2465" cm="1">
        <f t="array" ref="AM2465">IF(OR(COUNTIF(U2465,$AZ$2:$AZ$19)),0,1)</f>
        <v>0</v>
      </c>
      <c r="AN2465" cm="1">
        <f t="array" ref="AN2465">IF(OR(COUNTIF(V2465,$AZ$2:$AZ$19)),0,1)</f>
        <v>0</v>
      </c>
      <c r="AO2465" cm="1">
        <f t="array" ref="AO2465">IF(OR(COUNTIF(W2465,$AZ$2:$AZ$19)),0,1)</f>
        <v>0</v>
      </c>
      <c r="AP2465" cm="1">
        <f t="array" ref="AP2465">IF(OR(COUNTIF(X2465,$AZ$2:$AZ$19)),0,1)</f>
        <v>0</v>
      </c>
      <c r="AQ2465" cm="1">
        <f t="array" ref="AQ2465">IF(OR(COUNTIF(Y2465,$AZ$2:$AZ$19)),0,1)</f>
        <v>0</v>
      </c>
      <c r="AR2465" cm="1">
        <f t="array" ref="AR2465">IF(OR(COUNTIF(Z2465,$AZ$2:$AZ$19)),0,1)</f>
        <v>0</v>
      </c>
      <c r="AS2465" cm="1">
        <f t="array" ref="AS2465">IF(OR(COUNTIF(AA2465,$AZ$2:$AZ$19)),0,1)</f>
        <v>0</v>
      </c>
      <c r="AT2465" cm="1">
        <f t="array" ref="AT2465">IF(OR(COUNTIF(AB2465,$AZ$2:$AZ$19)),0,1)</f>
        <v>0</v>
      </c>
      <c r="AU2465" cm="1">
        <f t="array" ref="AU2465">IF(OR(COUNTIF(AC2465,$AZ$2:$AZ$19)),0,1)</f>
        <v>0</v>
      </c>
      <c r="AV2465" cm="1">
        <f t="array" ref="AV2465">IF(OR(COUNTIF(AD2465,$AZ$2:$AZ$19)),0,1)</f>
        <v>0</v>
      </c>
      <c r="AX2465">
        <f t="shared" si="43"/>
        <v>0</v>
      </c>
    </row>
    <row r="2466" spans="1:50" x14ac:dyDescent="0.3">
      <c r="A2466" s="88" t="str" cm="1">
        <f t="array" ref="A2466">IF(AX2466&gt;0,'Licensee Info'!$A$2:$A$2,"#N/A")</f>
        <v>#N/A</v>
      </c>
      <c r="B2466" s="88" t="str">
        <f>'Cover Sheet'!$A$3</f>
        <v>[insert AFS Reporting Period]</v>
      </c>
      <c r="C2466" s="88" t="str">
        <f>'Cover Sheet'!$D$3</f>
        <v>[insert all medical and adult-use license record numbers covered by this AFS]</v>
      </c>
      <c r="D2466" s="88" t="str">
        <f>'Cover Sheet'!$A$6</f>
        <v>[insert name of firm]</v>
      </c>
      <c r="E2466" s="88" t="str">
        <f>'Cover Sheet'!$B$6</f>
        <v>[insert CPA name]</v>
      </c>
      <c r="F2466" s="88" t="str">
        <f>'Cover Sheet'!$B$8</f>
        <v>[insert CPA license number]</v>
      </c>
      <c r="G2466" s="88" t="str">
        <f>'Cover Sheet'!$D$6</f>
        <v>[insert direct email address]</v>
      </c>
      <c r="H2466" s="88" t="str">
        <f>'Cover Sheet'!$D$8</f>
        <v>[insert direct phone number]</v>
      </c>
      <c r="I2466" s="88" t="str">
        <f>'Cover Sheet'!$D$10</f>
        <v>[insert firm mailing address]</v>
      </c>
      <c r="J2466" s="88" t="str">
        <f>'Licensee Info'!$E$2</f>
        <v>Report not attested to correctly</v>
      </c>
      <c r="K2466" s="91" t="s">
        <v>311</v>
      </c>
      <c r="L2466" s="91">
        <v>1</v>
      </c>
      <c r="M2466" s="91">
        <v>3</v>
      </c>
      <c r="N2466" s="91">
        <v>6</v>
      </c>
      <c r="O2466" s="91"/>
      <c r="P2466" s="91" t="s">
        <v>323</v>
      </c>
      <c r="Q2466" s="91" t="s">
        <v>322</v>
      </c>
      <c r="R2466" s="91">
        <v>0</v>
      </c>
      <c r="S2466" s="91">
        <v>0</v>
      </c>
      <c r="T2466" s="91">
        <v>0</v>
      </c>
      <c r="U2466" s="91">
        <v>0</v>
      </c>
      <c r="V2466" s="91">
        <v>0</v>
      </c>
      <c r="W2466" s="91">
        <v>0</v>
      </c>
      <c r="X2466" s="91">
        <v>0</v>
      </c>
      <c r="Y2466" s="91">
        <v>0</v>
      </c>
      <c r="Z2466" s="91">
        <v>0</v>
      </c>
      <c r="AA2466" s="91">
        <v>0</v>
      </c>
      <c r="AB2466" s="91">
        <v>0</v>
      </c>
      <c r="AC2466" s="91">
        <v>0</v>
      </c>
      <c r="AD2466" s="91">
        <v>0</v>
      </c>
      <c r="AE2466" s="91"/>
      <c r="AF2466" s="91"/>
      <c r="AG2466" s="91"/>
      <c r="AH2466" s="91"/>
      <c r="AJ2466" cm="1">
        <f t="array" ref="AJ2466">IF(OR(COUNTIF(R2466,$AZ$2:$AZ$19)),0,1)</f>
        <v>0</v>
      </c>
      <c r="AK2466" cm="1">
        <f t="array" ref="AK2466">IF(OR(COUNTIF(S2466,$AZ$2:$AZ$19)),0,1)</f>
        <v>0</v>
      </c>
      <c r="AL2466" cm="1">
        <f t="array" ref="AL2466">IF(OR(COUNTIF(T2466,$AZ$2:$AZ$19)),0,1)</f>
        <v>0</v>
      </c>
      <c r="AM2466" cm="1">
        <f t="array" ref="AM2466">IF(OR(COUNTIF(U2466,$AZ$2:$AZ$19)),0,1)</f>
        <v>0</v>
      </c>
      <c r="AN2466" cm="1">
        <f t="array" ref="AN2466">IF(OR(COUNTIF(V2466,$AZ$2:$AZ$19)),0,1)</f>
        <v>0</v>
      </c>
      <c r="AO2466" cm="1">
        <f t="array" ref="AO2466">IF(OR(COUNTIF(W2466,$AZ$2:$AZ$19)),0,1)</f>
        <v>0</v>
      </c>
      <c r="AP2466" cm="1">
        <f t="array" ref="AP2466">IF(OR(COUNTIF(X2466,$AZ$2:$AZ$19)),0,1)</f>
        <v>0</v>
      </c>
      <c r="AQ2466" cm="1">
        <f t="array" ref="AQ2466">IF(OR(COUNTIF(Y2466,$AZ$2:$AZ$19)),0,1)</f>
        <v>0</v>
      </c>
      <c r="AR2466" cm="1">
        <f t="array" ref="AR2466">IF(OR(COUNTIF(Z2466,$AZ$2:$AZ$19)),0,1)</f>
        <v>0</v>
      </c>
      <c r="AS2466" cm="1">
        <f t="array" ref="AS2466">IF(OR(COUNTIF(AA2466,$AZ$2:$AZ$19)),0,1)</f>
        <v>0</v>
      </c>
      <c r="AT2466" cm="1">
        <f t="array" ref="AT2466">IF(OR(COUNTIF(AB2466,$AZ$2:$AZ$19)),0,1)</f>
        <v>0</v>
      </c>
      <c r="AU2466" cm="1">
        <f t="array" ref="AU2466">IF(OR(COUNTIF(AC2466,$AZ$2:$AZ$19)),0,1)</f>
        <v>0</v>
      </c>
      <c r="AV2466" cm="1">
        <f t="array" ref="AV2466">IF(OR(COUNTIF(AD2466,$AZ$2:$AZ$19)),0,1)</f>
        <v>0</v>
      </c>
      <c r="AX2466">
        <f t="shared" si="43"/>
        <v>0</v>
      </c>
    </row>
    <row r="2467" spans="1:50" x14ac:dyDescent="0.3">
      <c r="A2467" s="92" t="str" cm="1">
        <f t="array" ref="A2467">IF(AX2467&gt;0,'Licensee Info'!$A$2:$A$2,"#N/A")</f>
        <v>#N/A</v>
      </c>
      <c r="B2467" s="88" t="str">
        <f>'Cover Sheet'!$A$3</f>
        <v>[insert AFS Reporting Period]</v>
      </c>
      <c r="C2467" s="88" t="str">
        <f>'Cover Sheet'!$D$3</f>
        <v>[insert all medical and adult-use license record numbers covered by this AFS]</v>
      </c>
      <c r="D2467" s="88" t="str">
        <f>'Cover Sheet'!$A$6</f>
        <v>[insert name of firm]</v>
      </c>
      <c r="E2467" s="88" t="str">
        <f>'Cover Sheet'!$B$6</f>
        <v>[insert CPA name]</v>
      </c>
      <c r="F2467" s="88" t="str">
        <f>'Cover Sheet'!$B$8</f>
        <v>[insert CPA license number]</v>
      </c>
      <c r="G2467" s="88" t="str">
        <f>'Cover Sheet'!$D$6</f>
        <v>[insert direct email address]</v>
      </c>
      <c r="H2467" s="88" t="str">
        <f>'Cover Sheet'!$D$8</f>
        <v>[insert direct phone number]</v>
      </c>
      <c r="I2467" s="88" t="str">
        <f>'Cover Sheet'!$D$10</f>
        <v>[insert firm mailing address]</v>
      </c>
      <c r="J2467" s="88" t="str">
        <f>'Licensee Info'!$E$2</f>
        <v>Report not attested to correctly</v>
      </c>
      <c r="K2467" t="s">
        <v>311</v>
      </c>
      <c r="L2467">
        <v>1</v>
      </c>
      <c r="M2467">
        <v>3</v>
      </c>
      <c r="N2467">
        <v>7</v>
      </c>
      <c r="P2467" t="s">
        <v>323</v>
      </c>
      <c r="Q2467" t="s">
        <v>322</v>
      </c>
      <c r="R2467">
        <v>0</v>
      </c>
      <c r="S2467">
        <v>0</v>
      </c>
      <c r="T2467">
        <v>0</v>
      </c>
      <c r="U2467">
        <v>0</v>
      </c>
      <c r="V2467">
        <v>0</v>
      </c>
      <c r="W2467">
        <v>0</v>
      </c>
      <c r="X2467">
        <v>0</v>
      </c>
      <c r="Y2467">
        <v>0</v>
      </c>
      <c r="Z2467">
        <v>0</v>
      </c>
      <c r="AA2467">
        <v>0</v>
      </c>
      <c r="AB2467">
        <v>0</v>
      </c>
      <c r="AC2467">
        <v>0</v>
      </c>
      <c r="AD2467">
        <v>0</v>
      </c>
      <c r="AJ2467" cm="1">
        <f t="array" ref="AJ2467">IF(OR(COUNTIF(R2467,$AZ$2:$AZ$19)),0,1)</f>
        <v>0</v>
      </c>
      <c r="AK2467" cm="1">
        <f t="array" ref="AK2467">IF(OR(COUNTIF(S2467,$AZ$2:$AZ$19)),0,1)</f>
        <v>0</v>
      </c>
      <c r="AL2467" cm="1">
        <f t="array" ref="AL2467">IF(OR(COUNTIF(T2467,$AZ$2:$AZ$19)),0,1)</f>
        <v>0</v>
      </c>
      <c r="AM2467" cm="1">
        <f t="array" ref="AM2467">IF(OR(COUNTIF(U2467,$AZ$2:$AZ$19)),0,1)</f>
        <v>0</v>
      </c>
      <c r="AN2467" cm="1">
        <f t="array" ref="AN2467">IF(OR(COUNTIF(V2467,$AZ$2:$AZ$19)),0,1)</f>
        <v>0</v>
      </c>
      <c r="AO2467" cm="1">
        <f t="array" ref="AO2467">IF(OR(COUNTIF(W2467,$AZ$2:$AZ$19)),0,1)</f>
        <v>0</v>
      </c>
      <c r="AP2467" cm="1">
        <f t="array" ref="AP2467">IF(OR(COUNTIF(X2467,$AZ$2:$AZ$19)),0,1)</f>
        <v>0</v>
      </c>
      <c r="AQ2467" cm="1">
        <f t="array" ref="AQ2467">IF(OR(COUNTIF(Y2467,$AZ$2:$AZ$19)),0,1)</f>
        <v>0</v>
      </c>
      <c r="AR2467" cm="1">
        <f t="array" ref="AR2467">IF(OR(COUNTIF(Z2467,$AZ$2:$AZ$19)),0,1)</f>
        <v>0</v>
      </c>
      <c r="AS2467" cm="1">
        <f t="array" ref="AS2467">IF(OR(COUNTIF(AA2467,$AZ$2:$AZ$19)),0,1)</f>
        <v>0</v>
      </c>
      <c r="AT2467" cm="1">
        <f t="array" ref="AT2467">IF(OR(COUNTIF(AB2467,$AZ$2:$AZ$19)),0,1)</f>
        <v>0</v>
      </c>
      <c r="AU2467" cm="1">
        <f t="array" ref="AU2467">IF(OR(COUNTIF(AC2467,$AZ$2:$AZ$19)),0,1)</f>
        <v>0</v>
      </c>
      <c r="AV2467" cm="1">
        <f t="array" ref="AV2467">IF(OR(COUNTIF(AD2467,$AZ$2:$AZ$19)),0,1)</f>
        <v>0</v>
      </c>
      <c r="AX2467">
        <f t="shared" si="43"/>
        <v>0</v>
      </c>
    </row>
    <row r="2468" spans="1:50" x14ac:dyDescent="0.3">
      <c r="A2468" s="88" t="str" cm="1">
        <f t="array" ref="A2468">IF(AX2468&gt;0,'Licensee Info'!$A$2:$A$2,"#N/A")</f>
        <v>#N/A</v>
      </c>
      <c r="B2468" s="88" t="str">
        <f>'Cover Sheet'!$A$3</f>
        <v>[insert AFS Reporting Period]</v>
      </c>
      <c r="C2468" s="88" t="str">
        <f>'Cover Sheet'!$D$3</f>
        <v>[insert all medical and adult-use license record numbers covered by this AFS]</v>
      </c>
      <c r="D2468" s="88" t="str">
        <f>'Cover Sheet'!$A$6</f>
        <v>[insert name of firm]</v>
      </c>
      <c r="E2468" s="88" t="str">
        <f>'Cover Sheet'!$B$6</f>
        <v>[insert CPA name]</v>
      </c>
      <c r="F2468" s="88" t="str">
        <f>'Cover Sheet'!$B$8</f>
        <v>[insert CPA license number]</v>
      </c>
      <c r="G2468" s="88" t="str">
        <f>'Cover Sheet'!$D$6</f>
        <v>[insert direct email address]</v>
      </c>
      <c r="H2468" s="88" t="str">
        <f>'Cover Sheet'!$D$8</f>
        <v>[insert direct phone number]</v>
      </c>
      <c r="I2468" s="88" t="str">
        <f>'Cover Sheet'!$D$10</f>
        <v>[insert firm mailing address]</v>
      </c>
      <c r="J2468" s="88" t="str">
        <f>'Licensee Info'!$E$2</f>
        <v>Report not attested to correctly</v>
      </c>
      <c r="K2468" s="91" t="s">
        <v>311</v>
      </c>
      <c r="L2468" s="91">
        <v>1</v>
      </c>
      <c r="M2468" s="91">
        <v>3</v>
      </c>
      <c r="N2468" s="91">
        <v>8</v>
      </c>
      <c r="O2468" s="91"/>
      <c r="P2468" s="91" t="s">
        <v>323</v>
      </c>
      <c r="Q2468" s="91" t="s">
        <v>322</v>
      </c>
      <c r="R2468" s="91">
        <v>0</v>
      </c>
      <c r="S2468" s="91">
        <v>0</v>
      </c>
      <c r="T2468" s="91">
        <v>0</v>
      </c>
      <c r="U2468" s="91">
        <v>0</v>
      </c>
      <c r="V2468" s="91">
        <v>0</v>
      </c>
      <c r="W2468" s="91">
        <v>0</v>
      </c>
      <c r="X2468" s="91">
        <v>0</v>
      </c>
      <c r="Y2468" s="91">
        <v>0</v>
      </c>
      <c r="Z2468" s="91">
        <v>0</v>
      </c>
      <c r="AA2468" s="91">
        <v>0</v>
      </c>
      <c r="AB2468" s="91">
        <v>0</v>
      </c>
      <c r="AC2468" s="91">
        <v>0</v>
      </c>
      <c r="AD2468" s="91">
        <v>0</v>
      </c>
      <c r="AE2468" s="91"/>
      <c r="AF2468" s="91"/>
      <c r="AG2468" s="91"/>
      <c r="AH2468" s="91"/>
      <c r="AJ2468" cm="1">
        <f t="array" ref="AJ2468">IF(OR(COUNTIF(R2468,$AZ$2:$AZ$19)),0,1)</f>
        <v>0</v>
      </c>
      <c r="AK2468" cm="1">
        <f t="array" ref="AK2468">IF(OR(COUNTIF(S2468,$AZ$2:$AZ$19)),0,1)</f>
        <v>0</v>
      </c>
      <c r="AL2468" cm="1">
        <f t="array" ref="AL2468">IF(OR(COUNTIF(T2468,$AZ$2:$AZ$19)),0,1)</f>
        <v>0</v>
      </c>
      <c r="AM2468" cm="1">
        <f t="array" ref="AM2468">IF(OR(COUNTIF(U2468,$AZ$2:$AZ$19)),0,1)</f>
        <v>0</v>
      </c>
      <c r="AN2468" cm="1">
        <f t="array" ref="AN2468">IF(OR(COUNTIF(V2468,$AZ$2:$AZ$19)),0,1)</f>
        <v>0</v>
      </c>
      <c r="AO2468" cm="1">
        <f t="array" ref="AO2468">IF(OR(COUNTIF(W2468,$AZ$2:$AZ$19)),0,1)</f>
        <v>0</v>
      </c>
      <c r="AP2468" cm="1">
        <f t="array" ref="AP2468">IF(OR(COUNTIF(X2468,$AZ$2:$AZ$19)),0,1)</f>
        <v>0</v>
      </c>
      <c r="AQ2468" cm="1">
        <f t="array" ref="AQ2468">IF(OR(COUNTIF(Y2468,$AZ$2:$AZ$19)),0,1)</f>
        <v>0</v>
      </c>
      <c r="AR2468" cm="1">
        <f t="array" ref="AR2468">IF(OR(COUNTIF(Z2468,$AZ$2:$AZ$19)),0,1)</f>
        <v>0</v>
      </c>
      <c r="AS2468" cm="1">
        <f t="array" ref="AS2468">IF(OR(COUNTIF(AA2468,$AZ$2:$AZ$19)),0,1)</f>
        <v>0</v>
      </c>
      <c r="AT2468" cm="1">
        <f t="array" ref="AT2468">IF(OR(COUNTIF(AB2468,$AZ$2:$AZ$19)),0,1)</f>
        <v>0</v>
      </c>
      <c r="AU2468" cm="1">
        <f t="array" ref="AU2468">IF(OR(COUNTIF(AC2468,$AZ$2:$AZ$19)),0,1)</f>
        <v>0</v>
      </c>
      <c r="AV2468" cm="1">
        <f t="array" ref="AV2468">IF(OR(COUNTIF(AD2468,$AZ$2:$AZ$19)),0,1)</f>
        <v>0</v>
      </c>
      <c r="AX2468">
        <f t="shared" si="43"/>
        <v>0</v>
      </c>
    </row>
    <row r="2469" spans="1:50" x14ac:dyDescent="0.3">
      <c r="A2469" s="92" t="str" cm="1">
        <f t="array" ref="A2469">IF(AX2469&gt;0,'Licensee Info'!$A$2:$A$2,"#N/A")</f>
        <v>#N/A</v>
      </c>
      <c r="B2469" s="88" t="str">
        <f>'Cover Sheet'!$A$3</f>
        <v>[insert AFS Reporting Period]</v>
      </c>
      <c r="C2469" s="88" t="str">
        <f>'Cover Sheet'!$D$3</f>
        <v>[insert all medical and adult-use license record numbers covered by this AFS]</v>
      </c>
      <c r="D2469" s="88" t="str">
        <f>'Cover Sheet'!$A$6</f>
        <v>[insert name of firm]</v>
      </c>
      <c r="E2469" s="88" t="str">
        <f>'Cover Sheet'!$B$6</f>
        <v>[insert CPA name]</v>
      </c>
      <c r="F2469" s="88" t="str">
        <f>'Cover Sheet'!$B$8</f>
        <v>[insert CPA license number]</v>
      </c>
      <c r="G2469" s="88" t="str">
        <f>'Cover Sheet'!$D$6</f>
        <v>[insert direct email address]</v>
      </c>
      <c r="H2469" s="88" t="str">
        <f>'Cover Sheet'!$D$8</f>
        <v>[insert direct phone number]</v>
      </c>
      <c r="I2469" s="88" t="str">
        <f>'Cover Sheet'!$D$10</f>
        <v>[insert firm mailing address]</v>
      </c>
      <c r="J2469" s="88" t="str">
        <f>'Licensee Info'!$E$2</f>
        <v>Report not attested to correctly</v>
      </c>
      <c r="K2469" t="s">
        <v>311</v>
      </c>
      <c r="L2469">
        <v>1</v>
      </c>
      <c r="M2469">
        <v>3</v>
      </c>
      <c r="N2469">
        <v>9</v>
      </c>
      <c r="P2469" t="s">
        <v>323</v>
      </c>
      <c r="Q2469" t="s">
        <v>322</v>
      </c>
      <c r="R2469">
        <v>0</v>
      </c>
      <c r="S2469">
        <v>0</v>
      </c>
      <c r="T2469">
        <v>0</v>
      </c>
      <c r="U2469">
        <v>0</v>
      </c>
      <c r="V2469">
        <v>0</v>
      </c>
      <c r="W2469">
        <v>0</v>
      </c>
      <c r="X2469">
        <v>0</v>
      </c>
      <c r="Y2469">
        <v>0</v>
      </c>
      <c r="Z2469">
        <v>0</v>
      </c>
      <c r="AA2469">
        <v>0</v>
      </c>
      <c r="AB2469">
        <v>0</v>
      </c>
      <c r="AC2469">
        <v>0</v>
      </c>
      <c r="AD2469">
        <v>0</v>
      </c>
      <c r="AJ2469" cm="1">
        <f t="array" ref="AJ2469">IF(OR(COUNTIF(R2469,$AZ$2:$AZ$19)),0,1)</f>
        <v>0</v>
      </c>
      <c r="AK2469" cm="1">
        <f t="array" ref="AK2469">IF(OR(COUNTIF(S2469,$AZ$2:$AZ$19)),0,1)</f>
        <v>0</v>
      </c>
      <c r="AL2469" cm="1">
        <f t="array" ref="AL2469">IF(OR(COUNTIF(T2469,$AZ$2:$AZ$19)),0,1)</f>
        <v>0</v>
      </c>
      <c r="AM2469" cm="1">
        <f t="array" ref="AM2469">IF(OR(COUNTIF(U2469,$AZ$2:$AZ$19)),0,1)</f>
        <v>0</v>
      </c>
      <c r="AN2469" cm="1">
        <f t="array" ref="AN2469">IF(OR(COUNTIF(V2469,$AZ$2:$AZ$19)),0,1)</f>
        <v>0</v>
      </c>
      <c r="AO2469" cm="1">
        <f t="array" ref="AO2469">IF(OR(COUNTIF(W2469,$AZ$2:$AZ$19)),0,1)</f>
        <v>0</v>
      </c>
      <c r="AP2469" cm="1">
        <f t="array" ref="AP2469">IF(OR(COUNTIF(X2469,$AZ$2:$AZ$19)),0,1)</f>
        <v>0</v>
      </c>
      <c r="AQ2469" cm="1">
        <f t="array" ref="AQ2469">IF(OR(COUNTIF(Y2469,$AZ$2:$AZ$19)),0,1)</f>
        <v>0</v>
      </c>
      <c r="AR2469" cm="1">
        <f t="array" ref="AR2469">IF(OR(COUNTIF(Z2469,$AZ$2:$AZ$19)),0,1)</f>
        <v>0</v>
      </c>
      <c r="AS2469" cm="1">
        <f t="array" ref="AS2469">IF(OR(COUNTIF(AA2469,$AZ$2:$AZ$19)),0,1)</f>
        <v>0</v>
      </c>
      <c r="AT2469" cm="1">
        <f t="array" ref="AT2469">IF(OR(COUNTIF(AB2469,$AZ$2:$AZ$19)),0,1)</f>
        <v>0</v>
      </c>
      <c r="AU2469" cm="1">
        <f t="array" ref="AU2469">IF(OR(COUNTIF(AC2469,$AZ$2:$AZ$19)),0,1)</f>
        <v>0</v>
      </c>
      <c r="AV2469" cm="1">
        <f t="array" ref="AV2469">IF(OR(COUNTIF(AD2469,$AZ$2:$AZ$19)),0,1)</f>
        <v>0</v>
      </c>
      <c r="AX2469">
        <f t="shared" si="43"/>
        <v>0</v>
      </c>
    </row>
    <row r="2470" spans="1:50" x14ac:dyDescent="0.3">
      <c r="A2470" s="88" t="str" cm="1">
        <f t="array" ref="A2470">IF(AX2470&gt;0,'Licensee Info'!$A$2:$A$2,"#N/A")</f>
        <v>#N/A</v>
      </c>
      <c r="B2470" s="88" t="str">
        <f>'Cover Sheet'!$A$3</f>
        <v>[insert AFS Reporting Period]</v>
      </c>
      <c r="C2470" s="88" t="str">
        <f>'Cover Sheet'!$D$3</f>
        <v>[insert all medical and adult-use license record numbers covered by this AFS]</v>
      </c>
      <c r="D2470" s="88" t="str">
        <f>'Cover Sheet'!$A$6</f>
        <v>[insert name of firm]</v>
      </c>
      <c r="E2470" s="88" t="str">
        <f>'Cover Sheet'!$B$6</f>
        <v>[insert CPA name]</v>
      </c>
      <c r="F2470" s="88" t="str">
        <f>'Cover Sheet'!$B$8</f>
        <v>[insert CPA license number]</v>
      </c>
      <c r="G2470" s="88" t="str">
        <f>'Cover Sheet'!$D$6</f>
        <v>[insert direct email address]</v>
      </c>
      <c r="H2470" s="88" t="str">
        <f>'Cover Sheet'!$D$8</f>
        <v>[insert direct phone number]</v>
      </c>
      <c r="I2470" s="88" t="str">
        <f>'Cover Sheet'!$D$10</f>
        <v>[insert firm mailing address]</v>
      </c>
      <c r="J2470" s="88" t="str">
        <f>'Licensee Info'!$E$2</f>
        <v>Report not attested to correctly</v>
      </c>
      <c r="K2470" s="91" t="s">
        <v>311</v>
      </c>
      <c r="L2470" s="91">
        <v>1</v>
      </c>
      <c r="M2470" s="91">
        <v>3</v>
      </c>
      <c r="N2470" s="91">
        <v>10</v>
      </c>
      <c r="O2470" s="91"/>
      <c r="P2470" s="91" t="s">
        <v>323</v>
      </c>
      <c r="Q2470" s="91" t="s">
        <v>322</v>
      </c>
      <c r="R2470" s="91">
        <v>0</v>
      </c>
      <c r="S2470" s="91">
        <v>0</v>
      </c>
      <c r="T2470" s="91">
        <v>0</v>
      </c>
      <c r="U2470" s="91">
        <v>0</v>
      </c>
      <c r="V2470" s="91">
        <v>0</v>
      </c>
      <c r="W2470" s="91">
        <v>0</v>
      </c>
      <c r="X2470" s="91">
        <v>0</v>
      </c>
      <c r="Y2470" s="91">
        <v>0</v>
      </c>
      <c r="Z2470" s="91">
        <v>0</v>
      </c>
      <c r="AA2470" s="91">
        <v>0</v>
      </c>
      <c r="AB2470" s="91">
        <v>0</v>
      </c>
      <c r="AC2470" s="91">
        <v>0</v>
      </c>
      <c r="AD2470" s="91">
        <v>0</v>
      </c>
      <c r="AE2470" s="91"/>
      <c r="AF2470" s="91"/>
      <c r="AG2470" s="91"/>
      <c r="AH2470" s="91"/>
      <c r="AJ2470" cm="1">
        <f t="array" ref="AJ2470">IF(OR(COUNTIF(R2470,$AZ$2:$AZ$19)),0,1)</f>
        <v>0</v>
      </c>
      <c r="AK2470" cm="1">
        <f t="array" ref="AK2470">IF(OR(COUNTIF(S2470,$AZ$2:$AZ$19)),0,1)</f>
        <v>0</v>
      </c>
      <c r="AL2470" cm="1">
        <f t="array" ref="AL2470">IF(OR(COUNTIF(T2470,$AZ$2:$AZ$19)),0,1)</f>
        <v>0</v>
      </c>
      <c r="AM2470" cm="1">
        <f t="array" ref="AM2470">IF(OR(COUNTIF(U2470,$AZ$2:$AZ$19)),0,1)</f>
        <v>0</v>
      </c>
      <c r="AN2470" cm="1">
        <f t="array" ref="AN2470">IF(OR(COUNTIF(V2470,$AZ$2:$AZ$19)),0,1)</f>
        <v>0</v>
      </c>
      <c r="AO2470" cm="1">
        <f t="array" ref="AO2470">IF(OR(COUNTIF(W2470,$AZ$2:$AZ$19)),0,1)</f>
        <v>0</v>
      </c>
      <c r="AP2470" cm="1">
        <f t="array" ref="AP2470">IF(OR(COUNTIF(X2470,$AZ$2:$AZ$19)),0,1)</f>
        <v>0</v>
      </c>
      <c r="AQ2470" cm="1">
        <f t="array" ref="AQ2470">IF(OR(COUNTIF(Y2470,$AZ$2:$AZ$19)),0,1)</f>
        <v>0</v>
      </c>
      <c r="AR2470" cm="1">
        <f t="array" ref="AR2470">IF(OR(COUNTIF(Z2470,$AZ$2:$AZ$19)),0,1)</f>
        <v>0</v>
      </c>
      <c r="AS2470" cm="1">
        <f t="array" ref="AS2470">IF(OR(COUNTIF(AA2470,$AZ$2:$AZ$19)),0,1)</f>
        <v>0</v>
      </c>
      <c r="AT2470" cm="1">
        <f t="array" ref="AT2470">IF(OR(COUNTIF(AB2470,$AZ$2:$AZ$19)),0,1)</f>
        <v>0</v>
      </c>
      <c r="AU2470" cm="1">
        <f t="array" ref="AU2470">IF(OR(COUNTIF(AC2470,$AZ$2:$AZ$19)),0,1)</f>
        <v>0</v>
      </c>
      <c r="AV2470" cm="1">
        <f t="array" ref="AV2470">IF(OR(COUNTIF(AD2470,$AZ$2:$AZ$19)),0,1)</f>
        <v>0</v>
      </c>
      <c r="AX2470">
        <f t="shared" si="43"/>
        <v>0</v>
      </c>
    </row>
    <row r="2471" spans="1:50" x14ac:dyDescent="0.3">
      <c r="A2471" s="92" t="str" cm="1">
        <f t="array" ref="A2471">IF(AX2471&gt;0,'Licensee Info'!$A$2:$A$2,"#N/A")</f>
        <v>#N/A</v>
      </c>
      <c r="B2471" s="88" t="str">
        <f>'Cover Sheet'!$A$3</f>
        <v>[insert AFS Reporting Period]</v>
      </c>
      <c r="C2471" s="88" t="str">
        <f>'Cover Sheet'!$D$3</f>
        <v>[insert all medical and adult-use license record numbers covered by this AFS]</v>
      </c>
      <c r="D2471" s="88" t="str">
        <f>'Cover Sheet'!$A$6</f>
        <v>[insert name of firm]</v>
      </c>
      <c r="E2471" s="88" t="str">
        <f>'Cover Sheet'!$B$6</f>
        <v>[insert CPA name]</v>
      </c>
      <c r="F2471" s="88" t="str">
        <f>'Cover Sheet'!$B$8</f>
        <v>[insert CPA license number]</v>
      </c>
      <c r="G2471" s="88" t="str">
        <f>'Cover Sheet'!$D$6</f>
        <v>[insert direct email address]</v>
      </c>
      <c r="H2471" s="88" t="str">
        <f>'Cover Sheet'!$D$8</f>
        <v>[insert direct phone number]</v>
      </c>
      <c r="I2471" s="88" t="str">
        <f>'Cover Sheet'!$D$10</f>
        <v>[insert firm mailing address]</v>
      </c>
      <c r="J2471" s="88" t="str">
        <f>'Licensee Info'!$E$2</f>
        <v>Report not attested to correctly</v>
      </c>
      <c r="K2471" t="s">
        <v>311</v>
      </c>
      <c r="L2471">
        <v>1</v>
      </c>
      <c r="M2471">
        <v>3</v>
      </c>
      <c r="N2471">
        <v>11</v>
      </c>
      <c r="P2471" t="s">
        <v>323</v>
      </c>
      <c r="Q2471" t="s">
        <v>322</v>
      </c>
      <c r="R2471" t="str">
        <v>Total</v>
      </c>
      <c r="S2471">
        <v>0</v>
      </c>
      <c r="T2471">
        <v>0</v>
      </c>
      <c r="U2471">
        <v>0</v>
      </c>
      <c r="V2471">
        <v>0</v>
      </c>
      <c r="W2471">
        <v>0</v>
      </c>
      <c r="X2471">
        <v>0</v>
      </c>
      <c r="Y2471">
        <v>0</v>
      </c>
      <c r="Z2471">
        <v>0</v>
      </c>
      <c r="AA2471">
        <v>0</v>
      </c>
      <c r="AB2471">
        <v>0</v>
      </c>
      <c r="AC2471">
        <v>0</v>
      </c>
      <c r="AD2471">
        <v>0</v>
      </c>
      <c r="AJ2471" cm="1">
        <f t="array" ref="AJ2471">IF(OR(COUNTIF(R2471,$AZ$2:$AZ$19)),0,1)</f>
        <v>0</v>
      </c>
      <c r="AK2471" cm="1">
        <f t="array" ref="AK2471">IF(OR(COUNTIF(S2471,$AZ$2:$AZ$19)),0,1)</f>
        <v>0</v>
      </c>
      <c r="AL2471" cm="1">
        <f t="array" ref="AL2471">IF(OR(COUNTIF(T2471,$AZ$2:$AZ$19)),0,1)</f>
        <v>0</v>
      </c>
      <c r="AM2471" cm="1">
        <f t="array" ref="AM2471">IF(OR(COUNTIF(U2471,$AZ$2:$AZ$19)),0,1)</f>
        <v>0</v>
      </c>
      <c r="AN2471" cm="1">
        <f t="array" ref="AN2471">IF(OR(COUNTIF(V2471,$AZ$2:$AZ$19)),0,1)</f>
        <v>0</v>
      </c>
      <c r="AO2471" cm="1">
        <f t="array" ref="AO2471">IF(OR(COUNTIF(W2471,$AZ$2:$AZ$19)),0,1)</f>
        <v>0</v>
      </c>
      <c r="AP2471" cm="1">
        <f t="array" ref="AP2471">IF(OR(COUNTIF(X2471,$AZ$2:$AZ$19)),0,1)</f>
        <v>0</v>
      </c>
      <c r="AQ2471" cm="1">
        <f t="array" ref="AQ2471">IF(OR(COUNTIF(Y2471,$AZ$2:$AZ$19)),0,1)</f>
        <v>0</v>
      </c>
      <c r="AR2471" cm="1">
        <f t="array" ref="AR2471">IF(OR(COUNTIF(Z2471,$AZ$2:$AZ$19)),0,1)</f>
        <v>0</v>
      </c>
      <c r="AS2471" cm="1">
        <f t="array" ref="AS2471">IF(OR(COUNTIF(AA2471,$AZ$2:$AZ$19)),0,1)</f>
        <v>0</v>
      </c>
      <c r="AT2471" cm="1">
        <f t="array" ref="AT2471">IF(OR(COUNTIF(AB2471,$AZ$2:$AZ$19)),0,1)</f>
        <v>0</v>
      </c>
      <c r="AU2471" cm="1">
        <f t="array" ref="AU2471">IF(OR(COUNTIF(AC2471,$AZ$2:$AZ$19)),0,1)</f>
        <v>0</v>
      </c>
      <c r="AV2471" cm="1">
        <f t="array" ref="AV2471">IF(OR(COUNTIF(AD2471,$AZ$2:$AZ$19)),0,1)</f>
        <v>0</v>
      </c>
      <c r="AX2471">
        <f t="shared" si="43"/>
        <v>0</v>
      </c>
    </row>
    <row r="2472" spans="1:50" x14ac:dyDescent="0.3">
      <c r="A2472" s="88" t="str" cm="1">
        <f t="array" ref="A2472">IF(AX2472&gt;0,'Licensee Info'!$A$2:$A$2,"#N/A")</f>
        <v>#N/A</v>
      </c>
      <c r="B2472" s="88" t="str">
        <f>'Cover Sheet'!$A$3</f>
        <v>[insert AFS Reporting Period]</v>
      </c>
      <c r="C2472" s="88" t="str">
        <f>'Cover Sheet'!$D$3</f>
        <v>[insert all medical and adult-use license record numbers covered by this AFS]</v>
      </c>
      <c r="D2472" s="88" t="str">
        <f>'Cover Sheet'!$A$6</f>
        <v>[insert name of firm]</v>
      </c>
      <c r="E2472" s="88" t="str">
        <f>'Cover Sheet'!$B$6</f>
        <v>[insert CPA name]</v>
      </c>
      <c r="F2472" s="88" t="str">
        <f>'Cover Sheet'!$B$8</f>
        <v>[insert CPA license number]</v>
      </c>
      <c r="G2472" s="88" t="str">
        <f>'Cover Sheet'!$D$6</f>
        <v>[insert direct email address]</v>
      </c>
      <c r="H2472" s="88" t="str">
        <f>'Cover Sheet'!$D$8</f>
        <v>[insert direct phone number]</v>
      </c>
      <c r="I2472" s="88" t="str">
        <f>'Cover Sheet'!$D$10</f>
        <v>[insert firm mailing address]</v>
      </c>
      <c r="J2472" s="88" t="str">
        <f>'Licensee Info'!$E$2</f>
        <v>Report not attested to correctly</v>
      </c>
      <c r="K2472" s="91" t="s">
        <v>311</v>
      </c>
      <c r="L2472" s="91">
        <v>1</v>
      </c>
      <c r="M2472" s="91">
        <v>3</v>
      </c>
      <c r="N2472" s="91">
        <v>12</v>
      </c>
      <c r="O2472" s="91"/>
      <c r="P2472" s="91" t="s">
        <v>323</v>
      </c>
      <c r="Q2472" s="91" t="s">
        <v>322</v>
      </c>
      <c r="R2472" s="91">
        <v>0</v>
      </c>
      <c r="S2472" s="91">
        <v>0</v>
      </c>
      <c r="T2472" s="91">
        <v>0</v>
      </c>
      <c r="U2472" s="91">
        <v>0</v>
      </c>
      <c r="V2472" s="91">
        <v>0</v>
      </c>
      <c r="W2472" s="91">
        <v>0</v>
      </c>
      <c r="X2472" s="91">
        <v>0</v>
      </c>
      <c r="Y2472" s="91">
        <v>0</v>
      </c>
      <c r="Z2472" s="91">
        <v>0</v>
      </c>
      <c r="AA2472" s="91">
        <v>0</v>
      </c>
      <c r="AB2472" s="91">
        <v>0</v>
      </c>
      <c r="AC2472" s="91">
        <v>0</v>
      </c>
      <c r="AD2472" s="91">
        <v>0</v>
      </c>
      <c r="AE2472" s="91"/>
      <c r="AF2472" s="91"/>
      <c r="AG2472" s="91"/>
      <c r="AH2472" s="91"/>
      <c r="AJ2472" cm="1">
        <f t="array" ref="AJ2472">IF(OR(COUNTIF(R2472,$AZ$2:$AZ$19)),0,1)</f>
        <v>0</v>
      </c>
      <c r="AK2472" cm="1">
        <f t="array" ref="AK2472">IF(OR(COUNTIF(S2472,$AZ$2:$AZ$19)),0,1)</f>
        <v>0</v>
      </c>
      <c r="AL2472" cm="1">
        <f t="array" ref="AL2472">IF(OR(COUNTIF(T2472,$AZ$2:$AZ$19)),0,1)</f>
        <v>0</v>
      </c>
      <c r="AM2472" cm="1">
        <f t="array" ref="AM2472">IF(OR(COUNTIF(U2472,$AZ$2:$AZ$19)),0,1)</f>
        <v>0</v>
      </c>
      <c r="AN2472" cm="1">
        <f t="array" ref="AN2472">IF(OR(COUNTIF(V2472,$AZ$2:$AZ$19)),0,1)</f>
        <v>0</v>
      </c>
      <c r="AO2472" cm="1">
        <f t="array" ref="AO2472">IF(OR(COUNTIF(W2472,$AZ$2:$AZ$19)),0,1)</f>
        <v>0</v>
      </c>
      <c r="AP2472" cm="1">
        <f t="array" ref="AP2472">IF(OR(COUNTIF(X2472,$AZ$2:$AZ$19)),0,1)</f>
        <v>0</v>
      </c>
      <c r="AQ2472" cm="1">
        <f t="array" ref="AQ2472">IF(OR(COUNTIF(Y2472,$AZ$2:$AZ$19)),0,1)</f>
        <v>0</v>
      </c>
      <c r="AR2472" cm="1">
        <f t="array" ref="AR2472">IF(OR(COUNTIF(Z2472,$AZ$2:$AZ$19)),0,1)</f>
        <v>0</v>
      </c>
      <c r="AS2472" cm="1">
        <f t="array" ref="AS2472">IF(OR(COUNTIF(AA2472,$AZ$2:$AZ$19)),0,1)</f>
        <v>0</v>
      </c>
      <c r="AT2472" cm="1">
        <f t="array" ref="AT2472">IF(OR(COUNTIF(AB2472,$AZ$2:$AZ$19)),0,1)</f>
        <v>0</v>
      </c>
      <c r="AU2472" cm="1">
        <f t="array" ref="AU2472">IF(OR(COUNTIF(AC2472,$AZ$2:$AZ$19)),0,1)</f>
        <v>0</v>
      </c>
      <c r="AV2472" cm="1">
        <f t="array" ref="AV2472">IF(OR(COUNTIF(AD2472,$AZ$2:$AZ$19)),0,1)</f>
        <v>0</v>
      </c>
      <c r="AX2472">
        <f t="shared" si="43"/>
        <v>0</v>
      </c>
    </row>
    <row r="2473" spans="1:50" x14ac:dyDescent="0.3">
      <c r="A2473" s="92" t="str" cm="1">
        <f t="array" ref="A2473">IF(AX2473&gt;0,'Licensee Info'!$A$2:$A$2,"#N/A")</f>
        <v>#N/A</v>
      </c>
      <c r="B2473" s="88" t="str">
        <f>'Cover Sheet'!$A$3</f>
        <v>[insert AFS Reporting Period]</v>
      </c>
      <c r="C2473" s="88" t="str">
        <f>'Cover Sheet'!$D$3</f>
        <v>[insert all medical and adult-use license record numbers covered by this AFS]</v>
      </c>
      <c r="D2473" s="88" t="str">
        <f>'Cover Sheet'!$A$6</f>
        <v>[insert name of firm]</v>
      </c>
      <c r="E2473" s="88" t="str">
        <f>'Cover Sheet'!$B$6</f>
        <v>[insert CPA name]</v>
      </c>
      <c r="F2473" s="88" t="str">
        <f>'Cover Sheet'!$B$8</f>
        <v>[insert CPA license number]</v>
      </c>
      <c r="G2473" s="88" t="str">
        <f>'Cover Sheet'!$D$6</f>
        <v>[insert direct email address]</v>
      </c>
      <c r="H2473" s="88" t="str">
        <f>'Cover Sheet'!$D$8</f>
        <v>[insert direct phone number]</v>
      </c>
      <c r="I2473" s="88" t="str">
        <f>'Cover Sheet'!$D$10</f>
        <v>[insert firm mailing address]</v>
      </c>
      <c r="J2473" s="88" t="str">
        <f>'Licensee Info'!$E$2</f>
        <v>Report not attested to correctly</v>
      </c>
      <c r="K2473" t="s">
        <v>311</v>
      </c>
      <c r="L2473">
        <v>1</v>
      </c>
      <c r="M2473">
        <v>3</v>
      </c>
      <c r="N2473">
        <v>13</v>
      </c>
      <c r="P2473" t="s">
        <v>323</v>
      </c>
      <c r="Q2473" t="s">
        <v>322</v>
      </c>
      <c r="R2473">
        <v>0</v>
      </c>
      <c r="S2473">
        <v>0</v>
      </c>
      <c r="T2473">
        <v>0</v>
      </c>
      <c r="U2473">
        <v>0</v>
      </c>
      <c r="V2473">
        <v>0</v>
      </c>
      <c r="W2473">
        <v>0</v>
      </c>
      <c r="X2473">
        <v>0</v>
      </c>
      <c r="Y2473">
        <v>0</v>
      </c>
      <c r="Z2473">
        <v>0</v>
      </c>
      <c r="AA2473">
        <v>0</v>
      </c>
      <c r="AB2473">
        <v>0</v>
      </c>
      <c r="AC2473">
        <v>0</v>
      </c>
      <c r="AD2473">
        <v>0</v>
      </c>
      <c r="AJ2473" cm="1">
        <f t="array" ref="AJ2473">IF(OR(COUNTIF(R2473,$AZ$2:$AZ$19)),0,1)</f>
        <v>0</v>
      </c>
      <c r="AK2473" cm="1">
        <f t="array" ref="AK2473">IF(OR(COUNTIF(S2473,$AZ$2:$AZ$19)),0,1)</f>
        <v>0</v>
      </c>
      <c r="AL2473" cm="1">
        <f t="array" ref="AL2473">IF(OR(COUNTIF(T2473,$AZ$2:$AZ$19)),0,1)</f>
        <v>0</v>
      </c>
      <c r="AM2473" cm="1">
        <f t="array" ref="AM2473">IF(OR(COUNTIF(U2473,$AZ$2:$AZ$19)),0,1)</f>
        <v>0</v>
      </c>
      <c r="AN2473" cm="1">
        <f t="array" ref="AN2473">IF(OR(COUNTIF(V2473,$AZ$2:$AZ$19)),0,1)</f>
        <v>0</v>
      </c>
      <c r="AO2473" cm="1">
        <f t="array" ref="AO2473">IF(OR(COUNTIF(W2473,$AZ$2:$AZ$19)),0,1)</f>
        <v>0</v>
      </c>
      <c r="AP2473" cm="1">
        <f t="array" ref="AP2473">IF(OR(COUNTIF(X2473,$AZ$2:$AZ$19)),0,1)</f>
        <v>0</v>
      </c>
      <c r="AQ2473" cm="1">
        <f t="array" ref="AQ2473">IF(OR(COUNTIF(Y2473,$AZ$2:$AZ$19)),0,1)</f>
        <v>0</v>
      </c>
      <c r="AR2473" cm="1">
        <f t="array" ref="AR2473">IF(OR(COUNTIF(Z2473,$AZ$2:$AZ$19)),0,1)</f>
        <v>0</v>
      </c>
      <c r="AS2473" cm="1">
        <f t="array" ref="AS2473">IF(OR(COUNTIF(AA2473,$AZ$2:$AZ$19)),0,1)</f>
        <v>0</v>
      </c>
      <c r="AT2473" cm="1">
        <f t="array" ref="AT2473">IF(OR(COUNTIF(AB2473,$AZ$2:$AZ$19)),0,1)</f>
        <v>0</v>
      </c>
      <c r="AU2473" cm="1">
        <f t="array" ref="AU2473">IF(OR(COUNTIF(AC2473,$AZ$2:$AZ$19)),0,1)</f>
        <v>0</v>
      </c>
      <c r="AV2473" cm="1">
        <f t="array" ref="AV2473">IF(OR(COUNTIF(AD2473,$AZ$2:$AZ$19)),0,1)</f>
        <v>0</v>
      </c>
      <c r="AX2473">
        <f t="shared" si="43"/>
        <v>0</v>
      </c>
    </row>
    <row r="2474" spans="1:50" x14ac:dyDescent="0.3">
      <c r="A2474" s="88" t="str" cm="1">
        <f t="array" ref="A2474">IF(AX2474&gt;0,'Licensee Info'!$A$2:$A$2,"#N/A")</f>
        <v>#N/A</v>
      </c>
      <c r="B2474" s="88" t="str">
        <f>'Cover Sheet'!$A$3</f>
        <v>[insert AFS Reporting Period]</v>
      </c>
      <c r="C2474" s="88" t="str">
        <f>'Cover Sheet'!$D$3</f>
        <v>[insert all medical and adult-use license record numbers covered by this AFS]</v>
      </c>
      <c r="D2474" s="88" t="str">
        <f>'Cover Sheet'!$A$6</f>
        <v>[insert name of firm]</v>
      </c>
      <c r="E2474" s="88" t="str">
        <f>'Cover Sheet'!$B$6</f>
        <v>[insert CPA name]</v>
      </c>
      <c r="F2474" s="88" t="str">
        <f>'Cover Sheet'!$B$8</f>
        <v>[insert CPA license number]</v>
      </c>
      <c r="G2474" s="88" t="str">
        <f>'Cover Sheet'!$D$6</f>
        <v>[insert direct email address]</v>
      </c>
      <c r="H2474" s="88" t="str">
        <f>'Cover Sheet'!$D$8</f>
        <v>[insert direct phone number]</v>
      </c>
      <c r="I2474" s="88" t="str">
        <f>'Cover Sheet'!$D$10</f>
        <v>[insert firm mailing address]</v>
      </c>
      <c r="J2474" s="88" t="str">
        <f>'Licensee Info'!$E$2</f>
        <v>Report not attested to correctly</v>
      </c>
      <c r="K2474" s="91" t="s">
        <v>311</v>
      </c>
      <c r="L2474" s="91">
        <v>1</v>
      </c>
      <c r="M2474" s="91">
        <v>3</v>
      </c>
      <c r="N2474" s="91">
        <v>14</v>
      </c>
      <c r="O2474" s="91"/>
      <c r="P2474" s="91" t="s">
        <v>323</v>
      </c>
      <c r="Q2474" s="91" t="s">
        <v>322</v>
      </c>
      <c r="R2474" s="91">
        <v>0</v>
      </c>
      <c r="S2474" s="91">
        <v>0</v>
      </c>
      <c r="T2474" s="91">
        <v>0</v>
      </c>
      <c r="U2474" s="91">
        <v>0</v>
      </c>
      <c r="V2474" s="91">
        <v>0</v>
      </c>
      <c r="W2474" s="91">
        <v>0</v>
      </c>
      <c r="X2474" s="91">
        <v>0</v>
      </c>
      <c r="Y2474" s="91">
        <v>0</v>
      </c>
      <c r="Z2474" s="91">
        <v>0</v>
      </c>
      <c r="AA2474" s="91">
        <v>0</v>
      </c>
      <c r="AB2474" s="91">
        <v>0</v>
      </c>
      <c r="AC2474" s="91">
        <v>0</v>
      </c>
      <c r="AD2474" s="91">
        <v>0</v>
      </c>
      <c r="AE2474" s="91"/>
      <c r="AF2474" s="91"/>
      <c r="AG2474" s="91"/>
      <c r="AH2474" s="91"/>
      <c r="AJ2474" cm="1">
        <f t="array" ref="AJ2474">IF(OR(COUNTIF(R2474,$AZ$2:$AZ$19)),0,1)</f>
        <v>0</v>
      </c>
      <c r="AK2474" cm="1">
        <f t="array" ref="AK2474">IF(OR(COUNTIF(S2474,$AZ$2:$AZ$19)),0,1)</f>
        <v>0</v>
      </c>
      <c r="AL2474" cm="1">
        <f t="array" ref="AL2474">IF(OR(COUNTIF(T2474,$AZ$2:$AZ$19)),0,1)</f>
        <v>0</v>
      </c>
      <c r="AM2474" cm="1">
        <f t="array" ref="AM2474">IF(OR(COUNTIF(U2474,$AZ$2:$AZ$19)),0,1)</f>
        <v>0</v>
      </c>
      <c r="AN2474" cm="1">
        <f t="array" ref="AN2474">IF(OR(COUNTIF(V2474,$AZ$2:$AZ$19)),0,1)</f>
        <v>0</v>
      </c>
      <c r="AO2474" cm="1">
        <f t="array" ref="AO2474">IF(OR(COUNTIF(W2474,$AZ$2:$AZ$19)),0,1)</f>
        <v>0</v>
      </c>
      <c r="AP2474" cm="1">
        <f t="array" ref="AP2474">IF(OR(COUNTIF(X2474,$AZ$2:$AZ$19)),0,1)</f>
        <v>0</v>
      </c>
      <c r="AQ2474" cm="1">
        <f t="array" ref="AQ2474">IF(OR(COUNTIF(Y2474,$AZ$2:$AZ$19)),0,1)</f>
        <v>0</v>
      </c>
      <c r="AR2474" cm="1">
        <f t="array" ref="AR2474">IF(OR(COUNTIF(Z2474,$AZ$2:$AZ$19)),0,1)</f>
        <v>0</v>
      </c>
      <c r="AS2474" cm="1">
        <f t="array" ref="AS2474">IF(OR(COUNTIF(AA2474,$AZ$2:$AZ$19)),0,1)</f>
        <v>0</v>
      </c>
      <c r="AT2474" cm="1">
        <f t="array" ref="AT2474">IF(OR(COUNTIF(AB2474,$AZ$2:$AZ$19)),0,1)</f>
        <v>0</v>
      </c>
      <c r="AU2474" cm="1">
        <f t="array" ref="AU2474">IF(OR(COUNTIF(AC2474,$AZ$2:$AZ$19)),0,1)</f>
        <v>0</v>
      </c>
      <c r="AV2474" cm="1">
        <f t="array" ref="AV2474">IF(OR(COUNTIF(AD2474,$AZ$2:$AZ$19)),0,1)</f>
        <v>0</v>
      </c>
      <c r="AX2474">
        <f t="shared" si="43"/>
        <v>0</v>
      </c>
    </row>
    <row r="2475" spans="1:50" x14ac:dyDescent="0.3">
      <c r="A2475" s="92" t="str" cm="1">
        <f t="array" ref="A2475">IF(AX2475&gt;0,'Licensee Info'!$A$2:$A$2,"#N/A")</f>
        <v>#N/A</v>
      </c>
      <c r="B2475" s="88" t="str">
        <f>'Cover Sheet'!$A$3</f>
        <v>[insert AFS Reporting Period]</v>
      </c>
      <c r="C2475" s="88" t="str">
        <f>'Cover Sheet'!$D$3</f>
        <v>[insert all medical and adult-use license record numbers covered by this AFS]</v>
      </c>
      <c r="D2475" s="88" t="str">
        <f>'Cover Sheet'!$A$6</f>
        <v>[insert name of firm]</v>
      </c>
      <c r="E2475" s="88" t="str">
        <f>'Cover Sheet'!$B$6</f>
        <v>[insert CPA name]</v>
      </c>
      <c r="F2475" s="88" t="str">
        <f>'Cover Sheet'!$B$8</f>
        <v>[insert CPA license number]</v>
      </c>
      <c r="G2475" s="88" t="str">
        <f>'Cover Sheet'!$D$6</f>
        <v>[insert direct email address]</v>
      </c>
      <c r="H2475" s="88" t="str">
        <f>'Cover Sheet'!$D$8</f>
        <v>[insert direct phone number]</v>
      </c>
      <c r="I2475" s="88" t="str">
        <f>'Cover Sheet'!$D$10</f>
        <v>[insert firm mailing address]</v>
      </c>
      <c r="J2475" s="88" t="str">
        <f>'Licensee Info'!$E$2</f>
        <v>Report not attested to correctly</v>
      </c>
      <c r="K2475" t="s">
        <v>311</v>
      </c>
      <c r="L2475">
        <v>1</v>
      </c>
      <c r="M2475">
        <v>3</v>
      </c>
      <c r="N2475">
        <v>15</v>
      </c>
      <c r="P2475" t="s">
        <v>323</v>
      </c>
      <c r="Q2475" t="s">
        <v>322</v>
      </c>
      <c r="R2475">
        <v>0</v>
      </c>
      <c r="S2475">
        <v>0</v>
      </c>
      <c r="T2475">
        <v>0</v>
      </c>
      <c r="U2475">
        <v>0</v>
      </c>
      <c r="V2475">
        <v>0</v>
      </c>
      <c r="W2475">
        <v>0</v>
      </c>
      <c r="X2475">
        <v>0</v>
      </c>
      <c r="Y2475">
        <v>0</v>
      </c>
      <c r="Z2475">
        <v>0</v>
      </c>
      <c r="AA2475">
        <v>0</v>
      </c>
      <c r="AB2475">
        <v>0</v>
      </c>
      <c r="AC2475">
        <v>0</v>
      </c>
      <c r="AD2475">
        <v>0</v>
      </c>
      <c r="AJ2475" cm="1">
        <f t="array" ref="AJ2475">IF(OR(COUNTIF(R2475,$AZ$2:$AZ$19)),0,1)</f>
        <v>0</v>
      </c>
      <c r="AK2475" cm="1">
        <f t="array" ref="AK2475">IF(OR(COUNTIF(S2475,$AZ$2:$AZ$19)),0,1)</f>
        <v>0</v>
      </c>
      <c r="AL2475" cm="1">
        <f t="array" ref="AL2475">IF(OR(COUNTIF(T2475,$AZ$2:$AZ$19)),0,1)</f>
        <v>0</v>
      </c>
      <c r="AM2475" cm="1">
        <f t="array" ref="AM2475">IF(OR(COUNTIF(U2475,$AZ$2:$AZ$19)),0,1)</f>
        <v>0</v>
      </c>
      <c r="AN2475" cm="1">
        <f t="array" ref="AN2475">IF(OR(COUNTIF(V2475,$AZ$2:$AZ$19)),0,1)</f>
        <v>0</v>
      </c>
      <c r="AO2475" cm="1">
        <f t="array" ref="AO2475">IF(OR(COUNTIF(W2475,$AZ$2:$AZ$19)),0,1)</f>
        <v>0</v>
      </c>
      <c r="AP2475" cm="1">
        <f t="array" ref="AP2475">IF(OR(COUNTIF(X2475,$AZ$2:$AZ$19)),0,1)</f>
        <v>0</v>
      </c>
      <c r="AQ2475" cm="1">
        <f t="array" ref="AQ2475">IF(OR(COUNTIF(Y2475,$AZ$2:$AZ$19)),0,1)</f>
        <v>0</v>
      </c>
      <c r="AR2475" cm="1">
        <f t="array" ref="AR2475">IF(OR(COUNTIF(Z2475,$AZ$2:$AZ$19)),0,1)</f>
        <v>0</v>
      </c>
      <c r="AS2475" cm="1">
        <f t="array" ref="AS2475">IF(OR(COUNTIF(AA2475,$AZ$2:$AZ$19)),0,1)</f>
        <v>0</v>
      </c>
      <c r="AT2475" cm="1">
        <f t="array" ref="AT2475">IF(OR(COUNTIF(AB2475,$AZ$2:$AZ$19)),0,1)</f>
        <v>0</v>
      </c>
      <c r="AU2475" cm="1">
        <f t="array" ref="AU2475">IF(OR(COUNTIF(AC2475,$AZ$2:$AZ$19)),0,1)</f>
        <v>0</v>
      </c>
      <c r="AV2475" cm="1">
        <f t="array" ref="AV2475">IF(OR(COUNTIF(AD2475,$AZ$2:$AZ$19)),0,1)</f>
        <v>0</v>
      </c>
      <c r="AX2475">
        <f t="shared" si="43"/>
        <v>0</v>
      </c>
    </row>
    <row r="2476" spans="1:50" x14ac:dyDescent="0.3">
      <c r="A2476" s="88" t="str" cm="1">
        <f t="array" ref="A2476">IF(AX2476&gt;0,'Licensee Info'!$A$2:$A$2,"#N/A")</f>
        <v>#N/A</v>
      </c>
      <c r="B2476" s="88" t="str">
        <f>'Cover Sheet'!$A$3</f>
        <v>[insert AFS Reporting Period]</v>
      </c>
      <c r="C2476" s="88" t="str">
        <f>'Cover Sheet'!$D$3</f>
        <v>[insert all medical and adult-use license record numbers covered by this AFS]</v>
      </c>
      <c r="D2476" s="88" t="str">
        <f>'Cover Sheet'!$A$6</f>
        <v>[insert name of firm]</v>
      </c>
      <c r="E2476" s="88" t="str">
        <f>'Cover Sheet'!$B$6</f>
        <v>[insert CPA name]</v>
      </c>
      <c r="F2476" s="88" t="str">
        <f>'Cover Sheet'!$B$8</f>
        <v>[insert CPA license number]</v>
      </c>
      <c r="G2476" s="88" t="str">
        <f>'Cover Sheet'!$D$6</f>
        <v>[insert direct email address]</v>
      </c>
      <c r="H2476" s="88" t="str">
        <f>'Cover Sheet'!$D$8</f>
        <v>[insert direct phone number]</v>
      </c>
      <c r="I2476" s="88" t="str">
        <f>'Cover Sheet'!$D$10</f>
        <v>[insert firm mailing address]</v>
      </c>
      <c r="J2476" s="88" t="str">
        <f>'Licensee Info'!$E$2</f>
        <v>Report not attested to correctly</v>
      </c>
      <c r="K2476" s="91" t="s">
        <v>311</v>
      </c>
      <c r="L2476" s="91">
        <v>1</v>
      </c>
      <c r="M2476" s="91">
        <v>3</v>
      </c>
      <c r="N2476" s="91">
        <v>16</v>
      </c>
      <c r="O2476" s="91"/>
      <c r="P2476" s="91" t="s">
        <v>323</v>
      </c>
      <c r="Q2476" s="91" t="s">
        <v>322</v>
      </c>
      <c r="R2476" s="91">
        <v>0</v>
      </c>
      <c r="S2476" s="91">
        <v>0</v>
      </c>
      <c r="T2476" s="91">
        <v>0</v>
      </c>
      <c r="U2476" s="91">
        <v>0</v>
      </c>
      <c r="V2476" s="91">
        <v>0</v>
      </c>
      <c r="W2476" s="91">
        <v>0</v>
      </c>
      <c r="X2476" s="91">
        <v>0</v>
      </c>
      <c r="Y2476" s="91">
        <v>0</v>
      </c>
      <c r="Z2476" s="91">
        <v>0</v>
      </c>
      <c r="AA2476" s="91">
        <v>0</v>
      </c>
      <c r="AB2476" s="91">
        <v>0</v>
      </c>
      <c r="AC2476" s="91">
        <v>0</v>
      </c>
      <c r="AD2476" s="91">
        <v>0</v>
      </c>
      <c r="AE2476" s="91"/>
      <c r="AF2476" s="91"/>
      <c r="AG2476" s="91"/>
      <c r="AH2476" s="91"/>
      <c r="AJ2476" cm="1">
        <f t="array" ref="AJ2476">IF(OR(COUNTIF(R2476,$AZ$2:$AZ$19)),0,1)</f>
        <v>0</v>
      </c>
      <c r="AK2476" cm="1">
        <f t="array" ref="AK2476">IF(OR(COUNTIF(S2476,$AZ$2:$AZ$19)),0,1)</f>
        <v>0</v>
      </c>
      <c r="AL2476" cm="1">
        <f t="array" ref="AL2476">IF(OR(COUNTIF(T2476,$AZ$2:$AZ$19)),0,1)</f>
        <v>0</v>
      </c>
      <c r="AM2476" cm="1">
        <f t="array" ref="AM2476">IF(OR(COUNTIF(U2476,$AZ$2:$AZ$19)),0,1)</f>
        <v>0</v>
      </c>
      <c r="AN2476" cm="1">
        <f t="array" ref="AN2476">IF(OR(COUNTIF(V2476,$AZ$2:$AZ$19)),0,1)</f>
        <v>0</v>
      </c>
      <c r="AO2476" cm="1">
        <f t="array" ref="AO2476">IF(OR(COUNTIF(W2476,$AZ$2:$AZ$19)),0,1)</f>
        <v>0</v>
      </c>
      <c r="AP2476" cm="1">
        <f t="array" ref="AP2476">IF(OR(COUNTIF(X2476,$AZ$2:$AZ$19)),0,1)</f>
        <v>0</v>
      </c>
      <c r="AQ2476" cm="1">
        <f t="array" ref="AQ2476">IF(OR(COUNTIF(Y2476,$AZ$2:$AZ$19)),0,1)</f>
        <v>0</v>
      </c>
      <c r="AR2476" cm="1">
        <f t="array" ref="AR2476">IF(OR(COUNTIF(Z2476,$AZ$2:$AZ$19)),0,1)</f>
        <v>0</v>
      </c>
      <c r="AS2476" cm="1">
        <f t="array" ref="AS2476">IF(OR(COUNTIF(AA2476,$AZ$2:$AZ$19)),0,1)</f>
        <v>0</v>
      </c>
      <c r="AT2476" cm="1">
        <f t="array" ref="AT2476">IF(OR(COUNTIF(AB2476,$AZ$2:$AZ$19)),0,1)</f>
        <v>0</v>
      </c>
      <c r="AU2476" cm="1">
        <f t="array" ref="AU2476">IF(OR(COUNTIF(AC2476,$AZ$2:$AZ$19)),0,1)</f>
        <v>0</v>
      </c>
      <c r="AV2476" cm="1">
        <f t="array" ref="AV2476">IF(OR(COUNTIF(AD2476,$AZ$2:$AZ$19)),0,1)</f>
        <v>0</v>
      </c>
      <c r="AX2476">
        <f t="shared" si="43"/>
        <v>0</v>
      </c>
    </row>
    <row r="2477" spans="1:50" x14ac:dyDescent="0.3">
      <c r="A2477" s="92" t="str" cm="1">
        <f t="array" ref="A2477">IF(AX2477&gt;0,'Licensee Info'!$A$2:$A$2,"#N/A")</f>
        <v>#N/A</v>
      </c>
      <c r="B2477" s="88" t="str">
        <f>'Cover Sheet'!$A$3</f>
        <v>[insert AFS Reporting Period]</v>
      </c>
      <c r="C2477" s="88" t="str">
        <f>'Cover Sheet'!$D$3</f>
        <v>[insert all medical and adult-use license record numbers covered by this AFS]</v>
      </c>
      <c r="D2477" s="88" t="str">
        <f>'Cover Sheet'!$A$6</f>
        <v>[insert name of firm]</v>
      </c>
      <c r="E2477" s="88" t="str">
        <f>'Cover Sheet'!$B$6</f>
        <v>[insert CPA name]</v>
      </c>
      <c r="F2477" s="88" t="str">
        <f>'Cover Sheet'!$B$8</f>
        <v>[insert CPA license number]</v>
      </c>
      <c r="G2477" s="88" t="str">
        <f>'Cover Sheet'!$D$6</f>
        <v>[insert direct email address]</v>
      </c>
      <c r="H2477" s="88" t="str">
        <f>'Cover Sheet'!$D$8</f>
        <v>[insert direct phone number]</v>
      </c>
      <c r="I2477" s="88" t="str">
        <f>'Cover Sheet'!$D$10</f>
        <v>[insert firm mailing address]</v>
      </c>
      <c r="J2477" s="88" t="str">
        <f>'Licensee Info'!$E$2</f>
        <v>Report not attested to correctly</v>
      </c>
      <c r="K2477" t="s">
        <v>311</v>
      </c>
      <c r="L2477">
        <v>1</v>
      </c>
      <c r="M2477">
        <v>3</v>
      </c>
      <c r="N2477">
        <v>17</v>
      </c>
      <c r="P2477" t="s">
        <v>323</v>
      </c>
      <c r="Q2477" t="s">
        <v>322</v>
      </c>
      <c r="R2477">
        <v>0</v>
      </c>
      <c r="S2477">
        <v>0</v>
      </c>
      <c r="T2477">
        <v>0</v>
      </c>
      <c r="U2477">
        <v>0</v>
      </c>
      <c r="V2477">
        <v>0</v>
      </c>
      <c r="W2477">
        <v>0</v>
      </c>
      <c r="X2477">
        <v>0</v>
      </c>
      <c r="Y2477">
        <v>0</v>
      </c>
      <c r="Z2477">
        <v>0</v>
      </c>
      <c r="AA2477">
        <v>0</v>
      </c>
      <c r="AB2477">
        <v>0</v>
      </c>
      <c r="AC2477">
        <v>0</v>
      </c>
      <c r="AD2477">
        <v>0</v>
      </c>
      <c r="AJ2477" cm="1">
        <f t="array" ref="AJ2477">IF(OR(COUNTIF(R2477,$AZ$2:$AZ$19)),0,1)</f>
        <v>0</v>
      </c>
      <c r="AK2477" cm="1">
        <f t="array" ref="AK2477">IF(OR(COUNTIF(S2477,$AZ$2:$AZ$19)),0,1)</f>
        <v>0</v>
      </c>
      <c r="AL2477" cm="1">
        <f t="array" ref="AL2477">IF(OR(COUNTIF(T2477,$AZ$2:$AZ$19)),0,1)</f>
        <v>0</v>
      </c>
      <c r="AM2477" cm="1">
        <f t="array" ref="AM2477">IF(OR(COUNTIF(U2477,$AZ$2:$AZ$19)),0,1)</f>
        <v>0</v>
      </c>
      <c r="AN2477" cm="1">
        <f t="array" ref="AN2477">IF(OR(COUNTIF(V2477,$AZ$2:$AZ$19)),0,1)</f>
        <v>0</v>
      </c>
      <c r="AO2477" cm="1">
        <f t="array" ref="AO2477">IF(OR(COUNTIF(W2477,$AZ$2:$AZ$19)),0,1)</f>
        <v>0</v>
      </c>
      <c r="AP2477" cm="1">
        <f t="array" ref="AP2477">IF(OR(COUNTIF(X2477,$AZ$2:$AZ$19)),0,1)</f>
        <v>0</v>
      </c>
      <c r="AQ2477" cm="1">
        <f t="array" ref="AQ2477">IF(OR(COUNTIF(Y2477,$AZ$2:$AZ$19)),0,1)</f>
        <v>0</v>
      </c>
      <c r="AR2477" cm="1">
        <f t="array" ref="AR2477">IF(OR(COUNTIF(Z2477,$AZ$2:$AZ$19)),0,1)</f>
        <v>0</v>
      </c>
      <c r="AS2477" cm="1">
        <f t="array" ref="AS2477">IF(OR(COUNTIF(AA2477,$AZ$2:$AZ$19)),0,1)</f>
        <v>0</v>
      </c>
      <c r="AT2477" cm="1">
        <f t="array" ref="AT2477">IF(OR(COUNTIF(AB2477,$AZ$2:$AZ$19)),0,1)</f>
        <v>0</v>
      </c>
      <c r="AU2477" cm="1">
        <f t="array" ref="AU2477">IF(OR(COUNTIF(AC2477,$AZ$2:$AZ$19)),0,1)</f>
        <v>0</v>
      </c>
      <c r="AV2477" cm="1">
        <f t="array" ref="AV2477">IF(OR(COUNTIF(AD2477,$AZ$2:$AZ$19)),0,1)</f>
        <v>0</v>
      </c>
      <c r="AX2477">
        <f t="shared" si="43"/>
        <v>0</v>
      </c>
    </row>
    <row r="2478" spans="1:50" x14ac:dyDescent="0.3">
      <c r="A2478" s="88" t="str" cm="1">
        <f t="array" ref="A2478">IF(AX2478&gt;0,'Licensee Info'!$A$2:$A$2,"#N/A")</f>
        <v>#N/A</v>
      </c>
      <c r="B2478" s="88" t="str">
        <f>'Cover Sheet'!$A$3</f>
        <v>[insert AFS Reporting Period]</v>
      </c>
      <c r="C2478" s="88" t="str">
        <f>'Cover Sheet'!$D$3</f>
        <v>[insert all medical and adult-use license record numbers covered by this AFS]</v>
      </c>
      <c r="D2478" s="88" t="str">
        <f>'Cover Sheet'!$A$6</f>
        <v>[insert name of firm]</v>
      </c>
      <c r="E2478" s="88" t="str">
        <f>'Cover Sheet'!$B$6</f>
        <v>[insert CPA name]</v>
      </c>
      <c r="F2478" s="88" t="str">
        <f>'Cover Sheet'!$B$8</f>
        <v>[insert CPA license number]</v>
      </c>
      <c r="G2478" s="88" t="str">
        <f>'Cover Sheet'!$D$6</f>
        <v>[insert direct email address]</v>
      </c>
      <c r="H2478" s="88" t="str">
        <f>'Cover Sheet'!$D$8</f>
        <v>[insert direct phone number]</v>
      </c>
      <c r="I2478" s="88" t="str">
        <f>'Cover Sheet'!$D$10</f>
        <v>[insert firm mailing address]</v>
      </c>
      <c r="J2478" s="88" t="str">
        <f>'Licensee Info'!$E$2</f>
        <v>Report not attested to correctly</v>
      </c>
      <c r="K2478" s="91" t="s">
        <v>311</v>
      </c>
      <c r="L2478" s="91">
        <v>1</v>
      </c>
      <c r="M2478" s="91">
        <v>3</v>
      </c>
      <c r="N2478" s="91">
        <v>18</v>
      </c>
      <c r="O2478" s="91"/>
      <c r="P2478" s="91" t="s">
        <v>323</v>
      </c>
      <c r="Q2478" s="91" t="s">
        <v>322</v>
      </c>
      <c r="R2478" s="91">
        <v>0</v>
      </c>
      <c r="S2478" s="91">
        <v>0</v>
      </c>
      <c r="T2478" s="91">
        <v>0</v>
      </c>
      <c r="U2478" s="91">
        <v>0</v>
      </c>
      <c r="V2478" s="91">
        <v>0</v>
      </c>
      <c r="W2478" s="91">
        <v>0</v>
      </c>
      <c r="X2478" s="91">
        <v>0</v>
      </c>
      <c r="Y2478" s="91">
        <v>0</v>
      </c>
      <c r="Z2478" s="91">
        <v>0</v>
      </c>
      <c r="AA2478" s="91">
        <v>0</v>
      </c>
      <c r="AB2478" s="91">
        <v>0</v>
      </c>
      <c r="AC2478" s="91">
        <v>0</v>
      </c>
      <c r="AD2478" s="91">
        <v>0</v>
      </c>
      <c r="AE2478" s="91"/>
      <c r="AF2478" s="91"/>
      <c r="AG2478" s="91"/>
      <c r="AH2478" s="91"/>
      <c r="AJ2478" cm="1">
        <f t="array" ref="AJ2478">IF(OR(COUNTIF(R2478,$AZ$2:$AZ$19)),0,1)</f>
        <v>0</v>
      </c>
      <c r="AK2478" cm="1">
        <f t="array" ref="AK2478">IF(OR(COUNTIF(S2478,$AZ$2:$AZ$19)),0,1)</f>
        <v>0</v>
      </c>
      <c r="AL2478" cm="1">
        <f t="array" ref="AL2478">IF(OR(COUNTIF(T2478,$AZ$2:$AZ$19)),0,1)</f>
        <v>0</v>
      </c>
      <c r="AM2478" cm="1">
        <f t="array" ref="AM2478">IF(OR(COUNTIF(U2478,$AZ$2:$AZ$19)),0,1)</f>
        <v>0</v>
      </c>
      <c r="AN2478" cm="1">
        <f t="array" ref="AN2478">IF(OR(COUNTIF(V2478,$AZ$2:$AZ$19)),0,1)</f>
        <v>0</v>
      </c>
      <c r="AO2478" cm="1">
        <f t="array" ref="AO2478">IF(OR(COUNTIF(W2478,$AZ$2:$AZ$19)),0,1)</f>
        <v>0</v>
      </c>
      <c r="AP2478" cm="1">
        <f t="array" ref="AP2478">IF(OR(COUNTIF(X2478,$AZ$2:$AZ$19)),0,1)</f>
        <v>0</v>
      </c>
      <c r="AQ2478" cm="1">
        <f t="array" ref="AQ2478">IF(OR(COUNTIF(Y2478,$AZ$2:$AZ$19)),0,1)</f>
        <v>0</v>
      </c>
      <c r="AR2478" cm="1">
        <f t="array" ref="AR2478">IF(OR(COUNTIF(Z2478,$AZ$2:$AZ$19)),0,1)</f>
        <v>0</v>
      </c>
      <c r="AS2478" cm="1">
        <f t="array" ref="AS2478">IF(OR(COUNTIF(AA2478,$AZ$2:$AZ$19)),0,1)</f>
        <v>0</v>
      </c>
      <c r="AT2478" cm="1">
        <f t="array" ref="AT2478">IF(OR(COUNTIF(AB2478,$AZ$2:$AZ$19)),0,1)</f>
        <v>0</v>
      </c>
      <c r="AU2478" cm="1">
        <f t="array" ref="AU2478">IF(OR(COUNTIF(AC2478,$AZ$2:$AZ$19)),0,1)</f>
        <v>0</v>
      </c>
      <c r="AV2478" cm="1">
        <f t="array" ref="AV2478">IF(OR(COUNTIF(AD2478,$AZ$2:$AZ$19)),0,1)</f>
        <v>0</v>
      </c>
      <c r="AX2478">
        <f t="shared" si="43"/>
        <v>0</v>
      </c>
    </row>
    <row r="2479" spans="1:50" x14ac:dyDescent="0.3">
      <c r="A2479" s="92" t="str" cm="1">
        <f t="array" ref="A2479">IF(AX2479&gt;0,'Licensee Info'!$A$2:$A$2,"#N/A")</f>
        <v>#N/A</v>
      </c>
      <c r="B2479" s="88" t="str">
        <f>'Cover Sheet'!$A$3</f>
        <v>[insert AFS Reporting Period]</v>
      </c>
      <c r="C2479" s="88" t="str">
        <f>'Cover Sheet'!$D$3</f>
        <v>[insert all medical and adult-use license record numbers covered by this AFS]</v>
      </c>
      <c r="D2479" s="88" t="str">
        <f>'Cover Sheet'!$A$6</f>
        <v>[insert name of firm]</v>
      </c>
      <c r="E2479" s="88" t="str">
        <f>'Cover Sheet'!$B$6</f>
        <v>[insert CPA name]</v>
      </c>
      <c r="F2479" s="88" t="str">
        <f>'Cover Sheet'!$B$8</f>
        <v>[insert CPA license number]</v>
      </c>
      <c r="G2479" s="88" t="str">
        <f>'Cover Sheet'!$D$6</f>
        <v>[insert direct email address]</v>
      </c>
      <c r="H2479" s="88" t="str">
        <f>'Cover Sheet'!$D$8</f>
        <v>[insert direct phone number]</v>
      </c>
      <c r="I2479" s="88" t="str">
        <f>'Cover Sheet'!$D$10</f>
        <v>[insert firm mailing address]</v>
      </c>
      <c r="J2479" s="88" t="str">
        <f>'Licensee Info'!$E$2</f>
        <v>Report not attested to correctly</v>
      </c>
      <c r="K2479" t="s">
        <v>311</v>
      </c>
      <c r="L2479">
        <v>1</v>
      </c>
      <c r="M2479">
        <v>3</v>
      </c>
      <c r="N2479">
        <v>19</v>
      </c>
      <c r="P2479" t="s">
        <v>323</v>
      </c>
      <c r="Q2479" t="s">
        <v>322</v>
      </c>
      <c r="R2479">
        <v>0</v>
      </c>
      <c r="S2479">
        <v>0</v>
      </c>
      <c r="T2479">
        <v>0</v>
      </c>
      <c r="U2479">
        <v>0</v>
      </c>
      <c r="V2479">
        <v>0</v>
      </c>
      <c r="W2479">
        <v>0</v>
      </c>
      <c r="X2479">
        <v>0</v>
      </c>
      <c r="Y2479">
        <v>0</v>
      </c>
      <c r="Z2479">
        <v>0</v>
      </c>
      <c r="AA2479">
        <v>0</v>
      </c>
      <c r="AB2479">
        <v>0</v>
      </c>
      <c r="AC2479">
        <v>0</v>
      </c>
      <c r="AD2479">
        <v>0</v>
      </c>
      <c r="AJ2479" cm="1">
        <f t="array" ref="AJ2479">IF(OR(COUNTIF(R2479,$AZ$2:$AZ$19)),0,1)</f>
        <v>0</v>
      </c>
      <c r="AK2479" cm="1">
        <f t="array" ref="AK2479">IF(OR(COUNTIF(S2479,$AZ$2:$AZ$19)),0,1)</f>
        <v>0</v>
      </c>
      <c r="AL2479" cm="1">
        <f t="array" ref="AL2479">IF(OR(COUNTIF(T2479,$AZ$2:$AZ$19)),0,1)</f>
        <v>0</v>
      </c>
      <c r="AM2479" cm="1">
        <f t="array" ref="AM2479">IF(OR(COUNTIF(U2479,$AZ$2:$AZ$19)),0,1)</f>
        <v>0</v>
      </c>
      <c r="AN2479" cm="1">
        <f t="array" ref="AN2479">IF(OR(COUNTIF(V2479,$AZ$2:$AZ$19)),0,1)</f>
        <v>0</v>
      </c>
      <c r="AO2479" cm="1">
        <f t="array" ref="AO2479">IF(OR(COUNTIF(W2479,$AZ$2:$AZ$19)),0,1)</f>
        <v>0</v>
      </c>
      <c r="AP2479" cm="1">
        <f t="array" ref="AP2479">IF(OR(COUNTIF(X2479,$AZ$2:$AZ$19)),0,1)</f>
        <v>0</v>
      </c>
      <c r="AQ2479" cm="1">
        <f t="array" ref="AQ2479">IF(OR(COUNTIF(Y2479,$AZ$2:$AZ$19)),0,1)</f>
        <v>0</v>
      </c>
      <c r="AR2479" cm="1">
        <f t="array" ref="AR2479">IF(OR(COUNTIF(Z2479,$AZ$2:$AZ$19)),0,1)</f>
        <v>0</v>
      </c>
      <c r="AS2479" cm="1">
        <f t="array" ref="AS2479">IF(OR(COUNTIF(AA2479,$AZ$2:$AZ$19)),0,1)</f>
        <v>0</v>
      </c>
      <c r="AT2479" cm="1">
        <f t="array" ref="AT2479">IF(OR(COUNTIF(AB2479,$AZ$2:$AZ$19)),0,1)</f>
        <v>0</v>
      </c>
      <c r="AU2479" cm="1">
        <f t="array" ref="AU2479">IF(OR(COUNTIF(AC2479,$AZ$2:$AZ$19)),0,1)</f>
        <v>0</v>
      </c>
      <c r="AV2479" cm="1">
        <f t="array" ref="AV2479">IF(OR(COUNTIF(AD2479,$AZ$2:$AZ$19)),0,1)</f>
        <v>0</v>
      </c>
      <c r="AX2479">
        <f t="shared" si="43"/>
        <v>0</v>
      </c>
    </row>
    <row r="2480" spans="1:50" x14ac:dyDescent="0.3">
      <c r="A2480" s="88" t="str" cm="1">
        <f t="array" ref="A2480">IF(AX2480&gt;0,'Licensee Info'!$A$2:$A$2,"#N/A")</f>
        <v>#N/A</v>
      </c>
      <c r="B2480" s="88" t="str">
        <f>'Cover Sheet'!$A$3</f>
        <v>[insert AFS Reporting Period]</v>
      </c>
      <c r="C2480" s="88" t="str">
        <f>'Cover Sheet'!$D$3</f>
        <v>[insert all medical and adult-use license record numbers covered by this AFS]</v>
      </c>
      <c r="D2480" s="88" t="str">
        <f>'Cover Sheet'!$A$6</f>
        <v>[insert name of firm]</v>
      </c>
      <c r="E2480" s="88" t="str">
        <f>'Cover Sheet'!$B$6</f>
        <v>[insert CPA name]</v>
      </c>
      <c r="F2480" s="88" t="str">
        <f>'Cover Sheet'!$B$8</f>
        <v>[insert CPA license number]</v>
      </c>
      <c r="G2480" s="88" t="str">
        <f>'Cover Sheet'!$D$6</f>
        <v>[insert direct email address]</v>
      </c>
      <c r="H2480" s="88" t="str">
        <f>'Cover Sheet'!$D$8</f>
        <v>[insert direct phone number]</v>
      </c>
      <c r="I2480" s="88" t="str">
        <f>'Cover Sheet'!$D$10</f>
        <v>[insert firm mailing address]</v>
      </c>
      <c r="J2480" s="88" t="str">
        <f>'Licensee Info'!$E$2</f>
        <v>Report not attested to correctly</v>
      </c>
      <c r="K2480" s="91" t="s">
        <v>311</v>
      </c>
      <c r="L2480" s="91">
        <v>1</v>
      </c>
      <c r="M2480" s="91">
        <v>3</v>
      </c>
      <c r="N2480" s="91">
        <v>20</v>
      </c>
      <c r="O2480" s="91"/>
      <c r="P2480" s="91" t="s">
        <v>323</v>
      </c>
      <c r="Q2480" s="91" t="s">
        <v>322</v>
      </c>
      <c r="R2480" s="91">
        <v>0</v>
      </c>
      <c r="S2480" s="91">
        <v>0</v>
      </c>
      <c r="T2480" s="91">
        <v>0</v>
      </c>
      <c r="U2480" s="91">
        <v>0</v>
      </c>
      <c r="V2480" s="91">
        <v>0</v>
      </c>
      <c r="W2480" s="91">
        <v>0</v>
      </c>
      <c r="X2480" s="91">
        <v>0</v>
      </c>
      <c r="Y2480" s="91">
        <v>0</v>
      </c>
      <c r="Z2480" s="91">
        <v>0</v>
      </c>
      <c r="AA2480" s="91">
        <v>0</v>
      </c>
      <c r="AB2480" s="91">
        <v>0</v>
      </c>
      <c r="AC2480" s="91">
        <v>0</v>
      </c>
      <c r="AD2480" s="91">
        <v>0</v>
      </c>
      <c r="AE2480" s="91"/>
      <c r="AF2480" s="91"/>
      <c r="AG2480" s="91"/>
      <c r="AH2480" s="91"/>
      <c r="AJ2480" cm="1">
        <f t="array" ref="AJ2480">IF(OR(COUNTIF(R2480,$AZ$2:$AZ$19)),0,1)</f>
        <v>0</v>
      </c>
      <c r="AK2480" cm="1">
        <f t="array" ref="AK2480">IF(OR(COUNTIF(S2480,$AZ$2:$AZ$19)),0,1)</f>
        <v>0</v>
      </c>
      <c r="AL2480" cm="1">
        <f t="array" ref="AL2480">IF(OR(COUNTIF(T2480,$AZ$2:$AZ$19)),0,1)</f>
        <v>0</v>
      </c>
      <c r="AM2480" cm="1">
        <f t="array" ref="AM2480">IF(OR(COUNTIF(U2480,$AZ$2:$AZ$19)),0,1)</f>
        <v>0</v>
      </c>
      <c r="AN2480" cm="1">
        <f t="array" ref="AN2480">IF(OR(COUNTIF(V2480,$AZ$2:$AZ$19)),0,1)</f>
        <v>0</v>
      </c>
      <c r="AO2480" cm="1">
        <f t="array" ref="AO2480">IF(OR(COUNTIF(W2480,$AZ$2:$AZ$19)),0,1)</f>
        <v>0</v>
      </c>
      <c r="AP2480" cm="1">
        <f t="array" ref="AP2480">IF(OR(COUNTIF(X2480,$AZ$2:$AZ$19)),0,1)</f>
        <v>0</v>
      </c>
      <c r="AQ2480" cm="1">
        <f t="array" ref="AQ2480">IF(OR(COUNTIF(Y2480,$AZ$2:$AZ$19)),0,1)</f>
        <v>0</v>
      </c>
      <c r="AR2480" cm="1">
        <f t="array" ref="AR2480">IF(OR(COUNTIF(Z2480,$AZ$2:$AZ$19)),0,1)</f>
        <v>0</v>
      </c>
      <c r="AS2480" cm="1">
        <f t="array" ref="AS2480">IF(OR(COUNTIF(AA2480,$AZ$2:$AZ$19)),0,1)</f>
        <v>0</v>
      </c>
      <c r="AT2480" cm="1">
        <f t="array" ref="AT2480">IF(OR(COUNTIF(AB2480,$AZ$2:$AZ$19)),0,1)</f>
        <v>0</v>
      </c>
      <c r="AU2480" cm="1">
        <f t="array" ref="AU2480">IF(OR(COUNTIF(AC2480,$AZ$2:$AZ$19)),0,1)</f>
        <v>0</v>
      </c>
      <c r="AV2480" cm="1">
        <f t="array" ref="AV2480">IF(OR(COUNTIF(AD2480,$AZ$2:$AZ$19)),0,1)</f>
        <v>0</v>
      </c>
      <c r="AX2480">
        <f t="shared" si="43"/>
        <v>0</v>
      </c>
    </row>
    <row r="2481" spans="1:50" x14ac:dyDescent="0.3">
      <c r="A2481" s="92" t="str" cm="1">
        <f t="array" ref="A2481">IF(AX2481&gt;0,'Licensee Info'!$A$2:$A$2,"#N/A")</f>
        <v>#N/A</v>
      </c>
      <c r="B2481" s="88" t="str">
        <f>'Cover Sheet'!$A$3</f>
        <v>[insert AFS Reporting Period]</v>
      </c>
      <c r="C2481" s="88" t="str">
        <f>'Cover Sheet'!$D$3</f>
        <v>[insert all medical and adult-use license record numbers covered by this AFS]</v>
      </c>
      <c r="D2481" s="88" t="str">
        <f>'Cover Sheet'!$A$6</f>
        <v>[insert name of firm]</v>
      </c>
      <c r="E2481" s="88" t="str">
        <f>'Cover Sheet'!$B$6</f>
        <v>[insert CPA name]</v>
      </c>
      <c r="F2481" s="88" t="str">
        <f>'Cover Sheet'!$B$8</f>
        <v>[insert CPA license number]</v>
      </c>
      <c r="G2481" s="88" t="str">
        <f>'Cover Sheet'!$D$6</f>
        <v>[insert direct email address]</v>
      </c>
      <c r="H2481" s="88" t="str">
        <f>'Cover Sheet'!$D$8</f>
        <v>[insert direct phone number]</v>
      </c>
      <c r="I2481" s="88" t="str">
        <f>'Cover Sheet'!$D$10</f>
        <v>[insert firm mailing address]</v>
      </c>
      <c r="J2481" s="88" t="str">
        <f>'Licensee Info'!$E$2</f>
        <v>Report not attested to correctly</v>
      </c>
      <c r="K2481" t="s">
        <v>311</v>
      </c>
      <c r="L2481">
        <v>1</v>
      </c>
      <c r="M2481" t="s">
        <v>285</v>
      </c>
      <c r="O2481">
        <v>1</v>
      </c>
      <c r="P2481" t="s">
        <v>323</v>
      </c>
      <c r="R2481" cm="1">
        <f t="array" ref="R2481:W2490">'D1 - Ownership '!$A$189:$F$198</f>
        <v>0</v>
      </c>
      <c r="S2481">
        <v>0</v>
      </c>
      <c r="T2481">
        <v>0</v>
      </c>
      <c r="U2481">
        <v>0</v>
      </c>
      <c r="V2481">
        <v>0</v>
      </c>
      <c r="W2481">
        <v>0</v>
      </c>
      <c r="X2481">
        <v>0</v>
      </c>
      <c r="Y2481">
        <v>0</v>
      </c>
      <c r="Z2481">
        <v>0</v>
      </c>
      <c r="AA2481">
        <v>0</v>
      </c>
      <c r="AB2481">
        <v>0</v>
      </c>
      <c r="AC2481">
        <v>0</v>
      </c>
      <c r="AD2481">
        <v>0</v>
      </c>
      <c r="AJ2481" cm="1">
        <f t="array" ref="AJ2481">IF(OR(COUNTIF(R2481,$AZ$2:$AZ$19)),0,1)</f>
        <v>0</v>
      </c>
      <c r="AK2481" cm="1">
        <f t="array" ref="AK2481">IF(OR(COUNTIF(S2481,$AZ$2:$AZ$19)),0,1)</f>
        <v>0</v>
      </c>
      <c r="AL2481" cm="1">
        <f t="array" ref="AL2481">IF(OR(COUNTIF(T2481,$AZ$2:$AZ$19)),0,1)</f>
        <v>0</v>
      </c>
      <c r="AM2481" cm="1">
        <f t="array" ref="AM2481">IF(OR(COUNTIF(U2481,$AZ$2:$AZ$19)),0,1)</f>
        <v>0</v>
      </c>
      <c r="AN2481" cm="1">
        <f t="array" ref="AN2481">IF(OR(COUNTIF(V2481,$AZ$2:$AZ$19)),0,1)</f>
        <v>0</v>
      </c>
      <c r="AO2481" cm="1">
        <f t="array" ref="AO2481">IF(OR(COUNTIF(W2481,$AZ$2:$AZ$19)),0,1)</f>
        <v>0</v>
      </c>
      <c r="AP2481" cm="1">
        <f t="array" ref="AP2481">IF(OR(COUNTIF(X2481,$AZ$2:$AZ$19)),0,1)</f>
        <v>0</v>
      </c>
      <c r="AQ2481" cm="1">
        <f t="array" ref="AQ2481">IF(OR(COUNTIF(Y2481,$AZ$2:$AZ$19)),0,1)</f>
        <v>0</v>
      </c>
      <c r="AR2481" cm="1">
        <f t="array" ref="AR2481">IF(OR(COUNTIF(Z2481,$AZ$2:$AZ$19)),0,1)</f>
        <v>0</v>
      </c>
      <c r="AS2481" cm="1">
        <f t="array" ref="AS2481">IF(OR(COUNTIF(AA2481,$AZ$2:$AZ$19)),0,1)</f>
        <v>0</v>
      </c>
      <c r="AT2481" cm="1">
        <f t="array" ref="AT2481">IF(OR(COUNTIF(AB2481,$AZ$2:$AZ$19)),0,1)</f>
        <v>0</v>
      </c>
      <c r="AU2481" cm="1">
        <f t="array" ref="AU2481">IF(OR(COUNTIF(AC2481,$AZ$2:$AZ$19)),0,1)</f>
        <v>0</v>
      </c>
      <c r="AV2481" cm="1">
        <f t="array" ref="AV2481">IF(OR(COUNTIF(AD2481,$AZ$2:$AZ$19)),0,1)</f>
        <v>0</v>
      </c>
      <c r="AX2481">
        <f t="shared" si="43"/>
        <v>0</v>
      </c>
    </row>
    <row r="2482" spans="1:50" x14ac:dyDescent="0.3">
      <c r="A2482" s="88" t="str" cm="1">
        <f t="array" ref="A2482">IF(AX2482&gt;0,'Licensee Info'!$A$2:$A$2,"#N/A")</f>
        <v>#N/A</v>
      </c>
      <c r="B2482" s="88" t="str">
        <f>'Cover Sheet'!$A$3</f>
        <v>[insert AFS Reporting Period]</v>
      </c>
      <c r="C2482" s="88" t="str">
        <f>'Cover Sheet'!$D$3</f>
        <v>[insert all medical and adult-use license record numbers covered by this AFS]</v>
      </c>
      <c r="D2482" s="88" t="str">
        <f>'Cover Sheet'!$A$6</f>
        <v>[insert name of firm]</v>
      </c>
      <c r="E2482" s="88" t="str">
        <f>'Cover Sheet'!$B$6</f>
        <v>[insert CPA name]</v>
      </c>
      <c r="F2482" s="88" t="str">
        <f>'Cover Sheet'!$B$8</f>
        <v>[insert CPA license number]</v>
      </c>
      <c r="G2482" s="88" t="str">
        <f>'Cover Sheet'!$D$6</f>
        <v>[insert direct email address]</v>
      </c>
      <c r="H2482" s="88" t="str">
        <f>'Cover Sheet'!$D$8</f>
        <v>[insert direct phone number]</v>
      </c>
      <c r="I2482" s="88" t="str">
        <f>'Cover Sheet'!$D$10</f>
        <v>[insert firm mailing address]</v>
      </c>
      <c r="J2482" s="88" t="str">
        <f>'Licensee Info'!$E$2</f>
        <v>Report not attested to correctly</v>
      </c>
      <c r="K2482" s="91" t="s">
        <v>311</v>
      </c>
      <c r="L2482" s="91">
        <v>1</v>
      </c>
      <c r="M2482" s="91" t="s">
        <v>285</v>
      </c>
      <c r="N2482" s="91"/>
      <c r="O2482" s="91">
        <v>2</v>
      </c>
      <c r="P2482" s="91" t="s">
        <v>323</v>
      </c>
      <c r="Q2482" s="91"/>
      <c r="R2482" s="91">
        <v>0</v>
      </c>
      <c r="S2482" s="91">
        <v>0</v>
      </c>
      <c r="T2482" s="91">
        <v>0</v>
      </c>
      <c r="U2482" s="91">
        <v>0</v>
      </c>
      <c r="V2482" s="91">
        <v>0</v>
      </c>
      <c r="W2482" s="91">
        <v>0</v>
      </c>
      <c r="X2482" s="91">
        <v>0</v>
      </c>
      <c r="Y2482" s="91">
        <v>0</v>
      </c>
      <c r="Z2482" s="91">
        <v>0</v>
      </c>
      <c r="AA2482" s="91">
        <v>0</v>
      </c>
      <c r="AB2482" s="91">
        <v>0</v>
      </c>
      <c r="AC2482" s="91">
        <v>0</v>
      </c>
      <c r="AD2482" s="91">
        <v>0</v>
      </c>
      <c r="AE2482" s="91"/>
      <c r="AF2482" s="91"/>
      <c r="AG2482" s="91"/>
      <c r="AH2482" s="91"/>
      <c r="AJ2482" cm="1">
        <f t="array" ref="AJ2482">IF(OR(COUNTIF(R2482,$AZ$2:$AZ$19)),0,1)</f>
        <v>0</v>
      </c>
      <c r="AK2482" cm="1">
        <f t="array" ref="AK2482">IF(OR(COUNTIF(S2482,$AZ$2:$AZ$19)),0,1)</f>
        <v>0</v>
      </c>
      <c r="AL2482" cm="1">
        <f t="array" ref="AL2482">IF(OR(COUNTIF(T2482,$AZ$2:$AZ$19)),0,1)</f>
        <v>0</v>
      </c>
      <c r="AM2482" cm="1">
        <f t="array" ref="AM2482">IF(OR(COUNTIF(U2482,$AZ$2:$AZ$19)),0,1)</f>
        <v>0</v>
      </c>
      <c r="AN2482" cm="1">
        <f t="array" ref="AN2482">IF(OR(COUNTIF(V2482,$AZ$2:$AZ$19)),0,1)</f>
        <v>0</v>
      </c>
      <c r="AO2482" cm="1">
        <f t="array" ref="AO2482">IF(OR(COUNTIF(W2482,$AZ$2:$AZ$19)),0,1)</f>
        <v>0</v>
      </c>
      <c r="AP2482" cm="1">
        <f t="array" ref="AP2482">IF(OR(COUNTIF(X2482,$AZ$2:$AZ$19)),0,1)</f>
        <v>0</v>
      </c>
      <c r="AQ2482" cm="1">
        <f t="array" ref="AQ2482">IF(OR(COUNTIF(Y2482,$AZ$2:$AZ$19)),0,1)</f>
        <v>0</v>
      </c>
      <c r="AR2482" cm="1">
        <f t="array" ref="AR2482">IF(OR(COUNTIF(Z2482,$AZ$2:$AZ$19)),0,1)</f>
        <v>0</v>
      </c>
      <c r="AS2482" cm="1">
        <f t="array" ref="AS2482">IF(OR(COUNTIF(AA2482,$AZ$2:$AZ$19)),0,1)</f>
        <v>0</v>
      </c>
      <c r="AT2482" cm="1">
        <f t="array" ref="AT2482">IF(OR(COUNTIF(AB2482,$AZ$2:$AZ$19)),0,1)</f>
        <v>0</v>
      </c>
      <c r="AU2482" cm="1">
        <f t="array" ref="AU2482">IF(OR(COUNTIF(AC2482,$AZ$2:$AZ$19)),0,1)</f>
        <v>0</v>
      </c>
      <c r="AV2482" cm="1">
        <f t="array" ref="AV2482">IF(OR(COUNTIF(AD2482,$AZ$2:$AZ$19)),0,1)</f>
        <v>0</v>
      </c>
      <c r="AX2482">
        <f t="shared" si="43"/>
        <v>0</v>
      </c>
    </row>
    <row r="2483" spans="1:50" x14ac:dyDescent="0.3">
      <c r="A2483" s="92" t="str" cm="1">
        <f t="array" ref="A2483">IF(AX2483&gt;0,'Licensee Info'!$A$2:$A$2,"#N/A")</f>
        <v>#N/A</v>
      </c>
      <c r="B2483" s="88" t="str">
        <f>'Cover Sheet'!$A$3</f>
        <v>[insert AFS Reporting Period]</v>
      </c>
      <c r="C2483" s="88" t="str">
        <f>'Cover Sheet'!$D$3</f>
        <v>[insert all medical and adult-use license record numbers covered by this AFS]</v>
      </c>
      <c r="D2483" s="88" t="str">
        <f>'Cover Sheet'!$A$6</f>
        <v>[insert name of firm]</v>
      </c>
      <c r="E2483" s="88" t="str">
        <f>'Cover Sheet'!$B$6</f>
        <v>[insert CPA name]</v>
      </c>
      <c r="F2483" s="88" t="str">
        <f>'Cover Sheet'!$B$8</f>
        <v>[insert CPA license number]</v>
      </c>
      <c r="G2483" s="88" t="str">
        <f>'Cover Sheet'!$D$6</f>
        <v>[insert direct email address]</v>
      </c>
      <c r="H2483" s="88" t="str">
        <f>'Cover Sheet'!$D$8</f>
        <v>[insert direct phone number]</v>
      </c>
      <c r="I2483" s="88" t="str">
        <f>'Cover Sheet'!$D$10</f>
        <v>[insert firm mailing address]</v>
      </c>
      <c r="J2483" s="88" t="str">
        <f>'Licensee Info'!$E$2</f>
        <v>Report not attested to correctly</v>
      </c>
      <c r="K2483" t="s">
        <v>311</v>
      </c>
      <c r="L2483">
        <v>1</v>
      </c>
      <c r="M2483" t="s">
        <v>285</v>
      </c>
      <c r="O2483">
        <v>3</v>
      </c>
      <c r="P2483" t="s">
        <v>323</v>
      </c>
      <c r="R2483">
        <v>0</v>
      </c>
      <c r="S2483">
        <v>0</v>
      </c>
      <c r="T2483">
        <v>0</v>
      </c>
      <c r="U2483">
        <v>0</v>
      </c>
      <c r="V2483">
        <v>0</v>
      </c>
      <c r="W2483">
        <v>0</v>
      </c>
      <c r="X2483">
        <v>0</v>
      </c>
      <c r="Y2483">
        <v>0</v>
      </c>
      <c r="Z2483">
        <v>0</v>
      </c>
      <c r="AA2483">
        <v>0</v>
      </c>
      <c r="AB2483">
        <v>0</v>
      </c>
      <c r="AC2483">
        <v>0</v>
      </c>
      <c r="AD2483">
        <v>0</v>
      </c>
      <c r="AJ2483" cm="1">
        <f t="array" ref="AJ2483">IF(OR(COUNTIF(R2483,$AZ$2:$AZ$19)),0,1)</f>
        <v>0</v>
      </c>
      <c r="AK2483" cm="1">
        <f t="array" ref="AK2483">IF(OR(COUNTIF(S2483,$AZ$2:$AZ$19)),0,1)</f>
        <v>0</v>
      </c>
      <c r="AL2483" cm="1">
        <f t="array" ref="AL2483">IF(OR(COUNTIF(T2483,$AZ$2:$AZ$19)),0,1)</f>
        <v>0</v>
      </c>
      <c r="AM2483" cm="1">
        <f t="array" ref="AM2483">IF(OR(COUNTIF(U2483,$AZ$2:$AZ$19)),0,1)</f>
        <v>0</v>
      </c>
      <c r="AN2483" cm="1">
        <f t="array" ref="AN2483">IF(OR(COUNTIF(V2483,$AZ$2:$AZ$19)),0,1)</f>
        <v>0</v>
      </c>
      <c r="AO2483" cm="1">
        <f t="array" ref="AO2483">IF(OR(COUNTIF(W2483,$AZ$2:$AZ$19)),0,1)</f>
        <v>0</v>
      </c>
      <c r="AP2483" cm="1">
        <f t="array" ref="AP2483">IF(OR(COUNTIF(X2483,$AZ$2:$AZ$19)),0,1)</f>
        <v>0</v>
      </c>
      <c r="AQ2483" cm="1">
        <f t="array" ref="AQ2483">IF(OR(COUNTIF(Y2483,$AZ$2:$AZ$19)),0,1)</f>
        <v>0</v>
      </c>
      <c r="AR2483" cm="1">
        <f t="array" ref="AR2483">IF(OR(COUNTIF(Z2483,$AZ$2:$AZ$19)),0,1)</f>
        <v>0</v>
      </c>
      <c r="AS2483" cm="1">
        <f t="array" ref="AS2483">IF(OR(COUNTIF(AA2483,$AZ$2:$AZ$19)),0,1)</f>
        <v>0</v>
      </c>
      <c r="AT2483" cm="1">
        <f t="array" ref="AT2483">IF(OR(COUNTIF(AB2483,$AZ$2:$AZ$19)),0,1)</f>
        <v>0</v>
      </c>
      <c r="AU2483" cm="1">
        <f t="array" ref="AU2483">IF(OR(COUNTIF(AC2483,$AZ$2:$AZ$19)),0,1)</f>
        <v>0</v>
      </c>
      <c r="AV2483" cm="1">
        <f t="array" ref="AV2483">IF(OR(COUNTIF(AD2483,$AZ$2:$AZ$19)),0,1)</f>
        <v>0</v>
      </c>
      <c r="AX2483">
        <f t="shared" si="43"/>
        <v>0</v>
      </c>
    </row>
    <row r="2484" spans="1:50" x14ac:dyDescent="0.3">
      <c r="A2484" s="88" t="str" cm="1">
        <f t="array" ref="A2484">IF(AX2484&gt;0,'Licensee Info'!$A$2:$A$2,"#N/A")</f>
        <v>#N/A</v>
      </c>
      <c r="B2484" s="88" t="str">
        <f>'Cover Sheet'!$A$3</f>
        <v>[insert AFS Reporting Period]</v>
      </c>
      <c r="C2484" s="88" t="str">
        <f>'Cover Sheet'!$D$3</f>
        <v>[insert all medical and adult-use license record numbers covered by this AFS]</v>
      </c>
      <c r="D2484" s="88" t="str">
        <f>'Cover Sheet'!$A$6</f>
        <v>[insert name of firm]</v>
      </c>
      <c r="E2484" s="88" t="str">
        <f>'Cover Sheet'!$B$6</f>
        <v>[insert CPA name]</v>
      </c>
      <c r="F2484" s="88" t="str">
        <f>'Cover Sheet'!$B$8</f>
        <v>[insert CPA license number]</v>
      </c>
      <c r="G2484" s="88" t="str">
        <f>'Cover Sheet'!$D$6</f>
        <v>[insert direct email address]</v>
      </c>
      <c r="H2484" s="88" t="str">
        <f>'Cover Sheet'!$D$8</f>
        <v>[insert direct phone number]</v>
      </c>
      <c r="I2484" s="88" t="str">
        <f>'Cover Sheet'!$D$10</f>
        <v>[insert firm mailing address]</v>
      </c>
      <c r="J2484" s="88" t="str">
        <f>'Licensee Info'!$E$2</f>
        <v>Report not attested to correctly</v>
      </c>
      <c r="K2484" s="91" t="s">
        <v>311</v>
      </c>
      <c r="L2484" s="91">
        <v>1</v>
      </c>
      <c r="M2484" s="91" t="s">
        <v>285</v>
      </c>
      <c r="N2484" s="91"/>
      <c r="O2484" s="91">
        <v>4</v>
      </c>
      <c r="P2484" s="91" t="s">
        <v>323</v>
      </c>
      <c r="Q2484" s="91"/>
      <c r="R2484" s="91">
        <v>0</v>
      </c>
      <c r="S2484" s="91">
        <v>0</v>
      </c>
      <c r="T2484" s="91">
        <v>0</v>
      </c>
      <c r="U2484" s="91">
        <v>0</v>
      </c>
      <c r="V2484" s="91">
        <v>0</v>
      </c>
      <c r="W2484" s="91">
        <v>0</v>
      </c>
      <c r="X2484" s="91">
        <v>0</v>
      </c>
      <c r="Y2484" s="91">
        <v>0</v>
      </c>
      <c r="Z2484" s="91">
        <v>0</v>
      </c>
      <c r="AA2484" s="91">
        <v>0</v>
      </c>
      <c r="AB2484" s="91">
        <v>0</v>
      </c>
      <c r="AC2484" s="91">
        <v>0</v>
      </c>
      <c r="AD2484" s="91">
        <v>0</v>
      </c>
      <c r="AE2484" s="91"/>
      <c r="AF2484" s="91"/>
      <c r="AG2484" s="91"/>
      <c r="AH2484" s="91"/>
      <c r="AJ2484" cm="1">
        <f t="array" ref="AJ2484">IF(OR(COUNTIF(R2484,$AZ$2:$AZ$19)),0,1)</f>
        <v>0</v>
      </c>
      <c r="AK2484" cm="1">
        <f t="array" ref="AK2484">IF(OR(COUNTIF(S2484,$AZ$2:$AZ$19)),0,1)</f>
        <v>0</v>
      </c>
      <c r="AL2484" cm="1">
        <f t="array" ref="AL2484">IF(OR(COUNTIF(T2484,$AZ$2:$AZ$19)),0,1)</f>
        <v>0</v>
      </c>
      <c r="AM2484" cm="1">
        <f t="array" ref="AM2484">IF(OR(COUNTIF(U2484,$AZ$2:$AZ$19)),0,1)</f>
        <v>0</v>
      </c>
      <c r="AN2484" cm="1">
        <f t="array" ref="AN2484">IF(OR(COUNTIF(V2484,$AZ$2:$AZ$19)),0,1)</f>
        <v>0</v>
      </c>
      <c r="AO2484" cm="1">
        <f t="array" ref="AO2484">IF(OR(COUNTIF(W2484,$AZ$2:$AZ$19)),0,1)</f>
        <v>0</v>
      </c>
      <c r="AP2484" cm="1">
        <f t="array" ref="AP2484">IF(OR(COUNTIF(X2484,$AZ$2:$AZ$19)),0,1)</f>
        <v>0</v>
      </c>
      <c r="AQ2484" cm="1">
        <f t="array" ref="AQ2484">IF(OR(COUNTIF(Y2484,$AZ$2:$AZ$19)),0,1)</f>
        <v>0</v>
      </c>
      <c r="AR2484" cm="1">
        <f t="array" ref="AR2484">IF(OR(COUNTIF(Z2484,$AZ$2:$AZ$19)),0,1)</f>
        <v>0</v>
      </c>
      <c r="AS2484" cm="1">
        <f t="array" ref="AS2484">IF(OR(COUNTIF(AA2484,$AZ$2:$AZ$19)),0,1)</f>
        <v>0</v>
      </c>
      <c r="AT2484" cm="1">
        <f t="array" ref="AT2484">IF(OR(COUNTIF(AB2484,$AZ$2:$AZ$19)),0,1)</f>
        <v>0</v>
      </c>
      <c r="AU2484" cm="1">
        <f t="array" ref="AU2484">IF(OR(COUNTIF(AC2484,$AZ$2:$AZ$19)),0,1)</f>
        <v>0</v>
      </c>
      <c r="AV2484" cm="1">
        <f t="array" ref="AV2484">IF(OR(COUNTIF(AD2484,$AZ$2:$AZ$19)),0,1)</f>
        <v>0</v>
      </c>
      <c r="AX2484">
        <f t="shared" si="43"/>
        <v>0</v>
      </c>
    </row>
    <row r="2485" spans="1:50" x14ac:dyDescent="0.3">
      <c r="A2485" s="92" t="str" cm="1">
        <f t="array" ref="A2485">IF(AX2485&gt;0,'Licensee Info'!$A$2:$A$2,"#N/A")</f>
        <v>#N/A</v>
      </c>
      <c r="B2485" s="88" t="str">
        <f>'Cover Sheet'!$A$3</f>
        <v>[insert AFS Reporting Period]</v>
      </c>
      <c r="C2485" s="88" t="str">
        <f>'Cover Sheet'!$D$3</f>
        <v>[insert all medical and adult-use license record numbers covered by this AFS]</v>
      </c>
      <c r="D2485" s="88" t="str">
        <f>'Cover Sheet'!$A$6</f>
        <v>[insert name of firm]</v>
      </c>
      <c r="E2485" s="88" t="str">
        <f>'Cover Sheet'!$B$6</f>
        <v>[insert CPA name]</v>
      </c>
      <c r="F2485" s="88" t="str">
        <f>'Cover Sheet'!$B$8</f>
        <v>[insert CPA license number]</v>
      </c>
      <c r="G2485" s="88" t="str">
        <f>'Cover Sheet'!$D$6</f>
        <v>[insert direct email address]</v>
      </c>
      <c r="H2485" s="88" t="str">
        <f>'Cover Sheet'!$D$8</f>
        <v>[insert direct phone number]</v>
      </c>
      <c r="I2485" s="88" t="str">
        <f>'Cover Sheet'!$D$10</f>
        <v>[insert firm mailing address]</v>
      </c>
      <c r="J2485" s="88" t="str">
        <f>'Licensee Info'!$E$2</f>
        <v>Report not attested to correctly</v>
      </c>
      <c r="K2485" t="s">
        <v>311</v>
      </c>
      <c r="L2485">
        <v>1</v>
      </c>
      <c r="M2485" t="s">
        <v>285</v>
      </c>
      <c r="O2485">
        <v>5</v>
      </c>
      <c r="P2485" t="s">
        <v>323</v>
      </c>
      <c r="R2485">
        <v>0</v>
      </c>
      <c r="S2485">
        <v>0</v>
      </c>
      <c r="T2485">
        <v>0</v>
      </c>
      <c r="U2485">
        <v>0</v>
      </c>
      <c r="V2485">
        <v>0</v>
      </c>
      <c r="W2485">
        <v>0</v>
      </c>
      <c r="X2485">
        <v>0</v>
      </c>
      <c r="Y2485">
        <v>0</v>
      </c>
      <c r="Z2485">
        <v>0</v>
      </c>
      <c r="AA2485">
        <v>0</v>
      </c>
      <c r="AB2485">
        <v>0</v>
      </c>
      <c r="AC2485">
        <v>0</v>
      </c>
      <c r="AD2485">
        <v>0</v>
      </c>
      <c r="AJ2485" cm="1">
        <f t="array" ref="AJ2485">IF(OR(COUNTIF(R2485,$AZ$2:$AZ$19)),0,1)</f>
        <v>0</v>
      </c>
      <c r="AK2485" cm="1">
        <f t="array" ref="AK2485">IF(OR(COUNTIF(S2485,$AZ$2:$AZ$19)),0,1)</f>
        <v>0</v>
      </c>
      <c r="AL2485" cm="1">
        <f t="array" ref="AL2485">IF(OR(COUNTIF(T2485,$AZ$2:$AZ$19)),0,1)</f>
        <v>0</v>
      </c>
      <c r="AM2485" cm="1">
        <f t="array" ref="AM2485">IF(OR(COUNTIF(U2485,$AZ$2:$AZ$19)),0,1)</f>
        <v>0</v>
      </c>
      <c r="AN2485" cm="1">
        <f t="array" ref="AN2485">IF(OR(COUNTIF(V2485,$AZ$2:$AZ$19)),0,1)</f>
        <v>0</v>
      </c>
      <c r="AO2485" cm="1">
        <f t="array" ref="AO2485">IF(OR(COUNTIF(W2485,$AZ$2:$AZ$19)),0,1)</f>
        <v>0</v>
      </c>
      <c r="AP2485" cm="1">
        <f t="array" ref="AP2485">IF(OR(COUNTIF(X2485,$AZ$2:$AZ$19)),0,1)</f>
        <v>0</v>
      </c>
      <c r="AQ2485" cm="1">
        <f t="array" ref="AQ2485">IF(OR(COUNTIF(Y2485,$AZ$2:$AZ$19)),0,1)</f>
        <v>0</v>
      </c>
      <c r="AR2485" cm="1">
        <f t="array" ref="AR2485">IF(OR(COUNTIF(Z2485,$AZ$2:$AZ$19)),0,1)</f>
        <v>0</v>
      </c>
      <c r="AS2485" cm="1">
        <f t="array" ref="AS2485">IF(OR(COUNTIF(AA2485,$AZ$2:$AZ$19)),0,1)</f>
        <v>0</v>
      </c>
      <c r="AT2485" cm="1">
        <f t="array" ref="AT2485">IF(OR(COUNTIF(AB2485,$AZ$2:$AZ$19)),0,1)</f>
        <v>0</v>
      </c>
      <c r="AU2485" cm="1">
        <f t="array" ref="AU2485">IF(OR(COUNTIF(AC2485,$AZ$2:$AZ$19)),0,1)</f>
        <v>0</v>
      </c>
      <c r="AV2485" cm="1">
        <f t="array" ref="AV2485">IF(OR(COUNTIF(AD2485,$AZ$2:$AZ$19)),0,1)</f>
        <v>0</v>
      </c>
      <c r="AX2485">
        <f t="shared" si="43"/>
        <v>0</v>
      </c>
    </row>
    <row r="2486" spans="1:50" x14ac:dyDescent="0.3">
      <c r="A2486" s="88" t="str" cm="1">
        <f t="array" ref="A2486">IF(AX2486&gt;0,'Licensee Info'!$A$2:$A$2,"#N/A")</f>
        <v>#N/A</v>
      </c>
      <c r="B2486" s="88" t="str">
        <f>'Cover Sheet'!$A$3</f>
        <v>[insert AFS Reporting Period]</v>
      </c>
      <c r="C2486" s="88" t="str">
        <f>'Cover Sheet'!$D$3</f>
        <v>[insert all medical and adult-use license record numbers covered by this AFS]</v>
      </c>
      <c r="D2486" s="88" t="str">
        <f>'Cover Sheet'!$A$6</f>
        <v>[insert name of firm]</v>
      </c>
      <c r="E2486" s="88" t="str">
        <f>'Cover Sheet'!$B$6</f>
        <v>[insert CPA name]</v>
      </c>
      <c r="F2486" s="88" t="str">
        <f>'Cover Sheet'!$B$8</f>
        <v>[insert CPA license number]</v>
      </c>
      <c r="G2486" s="88" t="str">
        <f>'Cover Sheet'!$D$6</f>
        <v>[insert direct email address]</v>
      </c>
      <c r="H2486" s="88" t="str">
        <f>'Cover Sheet'!$D$8</f>
        <v>[insert direct phone number]</v>
      </c>
      <c r="I2486" s="88" t="str">
        <f>'Cover Sheet'!$D$10</f>
        <v>[insert firm mailing address]</v>
      </c>
      <c r="J2486" s="88" t="str">
        <f>'Licensee Info'!$E$2</f>
        <v>Report not attested to correctly</v>
      </c>
      <c r="K2486" s="91" t="s">
        <v>311</v>
      </c>
      <c r="L2486" s="91">
        <v>1</v>
      </c>
      <c r="M2486" s="91" t="s">
        <v>285</v>
      </c>
      <c r="N2486" s="91"/>
      <c r="O2486" s="91">
        <v>6</v>
      </c>
      <c r="P2486" s="91" t="s">
        <v>323</v>
      </c>
      <c r="Q2486" s="91"/>
      <c r="R2486" s="91">
        <v>0</v>
      </c>
      <c r="S2486" s="91">
        <v>0</v>
      </c>
      <c r="T2486" s="91">
        <v>0</v>
      </c>
      <c r="U2486" s="91">
        <v>0</v>
      </c>
      <c r="V2486" s="91">
        <v>0</v>
      </c>
      <c r="W2486" s="91">
        <v>0</v>
      </c>
      <c r="X2486" s="91">
        <v>0</v>
      </c>
      <c r="Y2486" s="91">
        <v>0</v>
      </c>
      <c r="Z2486" s="91">
        <v>0</v>
      </c>
      <c r="AA2486" s="91">
        <v>0</v>
      </c>
      <c r="AB2486" s="91">
        <v>0</v>
      </c>
      <c r="AC2486" s="91">
        <v>0</v>
      </c>
      <c r="AD2486" s="91">
        <v>0</v>
      </c>
      <c r="AE2486" s="91"/>
      <c r="AF2486" s="91"/>
      <c r="AG2486" s="91"/>
      <c r="AH2486" s="91"/>
      <c r="AJ2486" cm="1">
        <f t="array" ref="AJ2486">IF(OR(COUNTIF(R2486,$AZ$2:$AZ$19)),0,1)</f>
        <v>0</v>
      </c>
      <c r="AK2486" cm="1">
        <f t="array" ref="AK2486">IF(OR(COUNTIF(S2486,$AZ$2:$AZ$19)),0,1)</f>
        <v>0</v>
      </c>
      <c r="AL2486" cm="1">
        <f t="array" ref="AL2486">IF(OR(COUNTIF(T2486,$AZ$2:$AZ$19)),0,1)</f>
        <v>0</v>
      </c>
      <c r="AM2486" cm="1">
        <f t="array" ref="AM2486">IF(OR(COUNTIF(U2486,$AZ$2:$AZ$19)),0,1)</f>
        <v>0</v>
      </c>
      <c r="AN2486" cm="1">
        <f t="array" ref="AN2486">IF(OR(COUNTIF(V2486,$AZ$2:$AZ$19)),0,1)</f>
        <v>0</v>
      </c>
      <c r="AO2486" cm="1">
        <f t="array" ref="AO2486">IF(OR(COUNTIF(W2486,$AZ$2:$AZ$19)),0,1)</f>
        <v>0</v>
      </c>
      <c r="AP2486" cm="1">
        <f t="array" ref="AP2486">IF(OR(COUNTIF(X2486,$AZ$2:$AZ$19)),0,1)</f>
        <v>0</v>
      </c>
      <c r="AQ2486" cm="1">
        <f t="array" ref="AQ2486">IF(OR(COUNTIF(Y2486,$AZ$2:$AZ$19)),0,1)</f>
        <v>0</v>
      </c>
      <c r="AR2486" cm="1">
        <f t="array" ref="AR2486">IF(OR(COUNTIF(Z2486,$AZ$2:$AZ$19)),0,1)</f>
        <v>0</v>
      </c>
      <c r="AS2486" cm="1">
        <f t="array" ref="AS2486">IF(OR(COUNTIF(AA2486,$AZ$2:$AZ$19)),0,1)</f>
        <v>0</v>
      </c>
      <c r="AT2486" cm="1">
        <f t="array" ref="AT2486">IF(OR(COUNTIF(AB2486,$AZ$2:$AZ$19)),0,1)</f>
        <v>0</v>
      </c>
      <c r="AU2486" cm="1">
        <f t="array" ref="AU2486">IF(OR(COUNTIF(AC2486,$AZ$2:$AZ$19)),0,1)</f>
        <v>0</v>
      </c>
      <c r="AV2486" cm="1">
        <f t="array" ref="AV2486">IF(OR(COUNTIF(AD2486,$AZ$2:$AZ$19)),0,1)</f>
        <v>0</v>
      </c>
      <c r="AX2486">
        <f t="shared" si="43"/>
        <v>0</v>
      </c>
    </row>
    <row r="2487" spans="1:50" x14ac:dyDescent="0.3">
      <c r="A2487" s="92" t="str" cm="1">
        <f t="array" ref="A2487">IF(AX2487&gt;0,'Licensee Info'!$A$2:$A$2,"#N/A")</f>
        <v>#N/A</v>
      </c>
      <c r="B2487" s="88" t="str">
        <f>'Cover Sheet'!$A$3</f>
        <v>[insert AFS Reporting Period]</v>
      </c>
      <c r="C2487" s="88" t="str">
        <f>'Cover Sheet'!$D$3</f>
        <v>[insert all medical and adult-use license record numbers covered by this AFS]</v>
      </c>
      <c r="D2487" s="88" t="str">
        <f>'Cover Sheet'!$A$6</f>
        <v>[insert name of firm]</v>
      </c>
      <c r="E2487" s="88" t="str">
        <f>'Cover Sheet'!$B$6</f>
        <v>[insert CPA name]</v>
      </c>
      <c r="F2487" s="88" t="str">
        <f>'Cover Sheet'!$B$8</f>
        <v>[insert CPA license number]</v>
      </c>
      <c r="G2487" s="88" t="str">
        <f>'Cover Sheet'!$D$6</f>
        <v>[insert direct email address]</v>
      </c>
      <c r="H2487" s="88" t="str">
        <f>'Cover Sheet'!$D$8</f>
        <v>[insert direct phone number]</v>
      </c>
      <c r="I2487" s="88" t="str">
        <f>'Cover Sheet'!$D$10</f>
        <v>[insert firm mailing address]</v>
      </c>
      <c r="J2487" s="88" t="str">
        <f>'Licensee Info'!$E$2</f>
        <v>Report not attested to correctly</v>
      </c>
      <c r="K2487" t="s">
        <v>311</v>
      </c>
      <c r="L2487">
        <v>1</v>
      </c>
      <c r="M2487" t="s">
        <v>285</v>
      </c>
      <c r="O2487">
        <v>7</v>
      </c>
      <c r="P2487" t="s">
        <v>323</v>
      </c>
      <c r="R2487">
        <v>0</v>
      </c>
      <c r="S2487">
        <v>0</v>
      </c>
      <c r="T2487">
        <v>0</v>
      </c>
      <c r="U2487">
        <v>0</v>
      </c>
      <c r="V2487">
        <v>0</v>
      </c>
      <c r="W2487">
        <v>0</v>
      </c>
      <c r="X2487">
        <v>0</v>
      </c>
      <c r="Y2487">
        <v>0</v>
      </c>
      <c r="Z2487">
        <v>0</v>
      </c>
      <c r="AA2487">
        <v>0</v>
      </c>
      <c r="AB2487">
        <v>0</v>
      </c>
      <c r="AC2487">
        <v>0</v>
      </c>
      <c r="AD2487">
        <v>0</v>
      </c>
      <c r="AJ2487" cm="1">
        <f t="array" ref="AJ2487">IF(OR(COUNTIF(R2487,$AZ$2:$AZ$19)),0,1)</f>
        <v>0</v>
      </c>
      <c r="AK2487" cm="1">
        <f t="array" ref="AK2487">IF(OR(COUNTIF(S2487,$AZ$2:$AZ$19)),0,1)</f>
        <v>0</v>
      </c>
      <c r="AL2487" cm="1">
        <f t="array" ref="AL2487">IF(OR(COUNTIF(T2487,$AZ$2:$AZ$19)),0,1)</f>
        <v>0</v>
      </c>
      <c r="AM2487" cm="1">
        <f t="array" ref="AM2487">IF(OR(COUNTIF(U2487,$AZ$2:$AZ$19)),0,1)</f>
        <v>0</v>
      </c>
      <c r="AN2487" cm="1">
        <f t="array" ref="AN2487">IF(OR(COUNTIF(V2487,$AZ$2:$AZ$19)),0,1)</f>
        <v>0</v>
      </c>
      <c r="AO2487" cm="1">
        <f t="array" ref="AO2487">IF(OR(COUNTIF(W2487,$AZ$2:$AZ$19)),0,1)</f>
        <v>0</v>
      </c>
      <c r="AP2487" cm="1">
        <f t="array" ref="AP2487">IF(OR(COUNTIF(X2487,$AZ$2:$AZ$19)),0,1)</f>
        <v>0</v>
      </c>
      <c r="AQ2487" cm="1">
        <f t="array" ref="AQ2487">IF(OR(COUNTIF(Y2487,$AZ$2:$AZ$19)),0,1)</f>
        <v>0</v>
      </c>
      <c r="AR2487" cm="1">
        <f t="array" ref="AR2487">IF(OR(COUNTIF(Z2487,$AZ$2:$AZ$19)),0,1)</f>
        <v>0</v>
      </c>
      <c r="AS2487" cm="1">
        <f t="array" ref="AS2487">IF(OR(COUNTIF(AA2487,$AZ$2:$AZ$19)),0,1)</f>
        <v>0</v>
      </c>
      <c r="AT2487" cm="1">
        <f t="array" ref="AT2487">IF(OR(COUNTIF(AB2487,$AZ$2:$AZ$19)),0,1)</f>
        <v>0</v>
      </c>
      <c r="AU2487" cm="1">
        <f t="array" ref="AU2487">IF(OR(COUNTIF(AC2487,$AZ$2:$AZ$19)),0,1)</f>
        <v>0</v>
      </c>
      <c r="AV2487" cm="1">
        <f t="array" ref="AV2487">IF(OR(COUNTIF(AD2487,$AZ$2:$AZ$19)),0,1)</f>
        <v>0</v>
      </c>
      <c r="AX2487">
        <f t="shared" si="43"/>
        <v>0</v>
      </c>
    </row>
    <row r="2488" spans="1:50" x14ac:dyDescent="0.3">
      <c r="A2488" s="88" t="str" cm="1">
        <f t="array" ref="A2488">IF(AX2488&gt;0,'Licensee Info'!$A$2:$A$2,"#N/A")</f>
        <v>#N/A</v>
      </c>
      <c r="B2488" s="88" t="str">
        <f>'Cover Sheet'!$A$3</f>
        <v>[insert AFS Reporting Period]</v>
      </c>
      <c r="C2488" s="88" t="str">
        <f>'Cover Sheet'!$D$3</f>
        <v>[insert all medical and adult-use license record numbers covered by this AFS]</v>
      </c>
      <c r="D2488" s="88" t="str">
        <f>'Cover Sheet'!$A$6</f>
        <v>[insert name of firm]</v>
      </c>
      <c r="E2488" s="88" t="str">
        <f>'Cover Sheet'!$B$6</f>
        <v>[insert CPA name]</v>
      </c>
      <c r="F2488" s="88" t="str">
        <f>'Cover Sheet'!$B$8</f>
        <v>[insert CPA license number]</v>
      </c>
      <c r="G2488" s="88" t="str">
        <f>'Cover Sheet'!$D$6</f>
        <v>[insert direct email address]</v>
      </c>
      <c r="H2488" s="88" t="str">
        <f>'Cover Sheet'!$D$8</f>
        <v>[insert direct phone number]</v>
      </c>
      <c r="I2488" s="88" t="str">
        <f>'Cover Sheet'!$D$10</f>
        <v>[insert firm mailing address]</v>
      </c>
      <c r="J2488" s="88" t="str">
        <f>'Licensee Info'!$E$2</f>
        <v>Report not attested to correctly</v>
      </c>
      <c r="K2488" s="91" t="s">
        <v>311</v>
      </c>
      <c r="L2488" s="91">
        <v>1</v>
      </c>
      <c r="M2488" s="91" t="s">
        <v>285</v>
      </c>
      <c r="N2488" s="91"/>
      <c r="O2488" s="91">
        <v>8</v>
      </c>
      <c r="P2488" s="91" t="s">
        <v>323</v>
      </c>
      <c r="Q2488" s="91"/>
      <c r="R2488" s="91">
        <v>0</v>
      </c>
      <c r="S2488" s="91">
        <v>0</v>
      </c>
      <c r="T2488" s="91">
        <v>0</v>
      </c>
      <c r="U2488" s="91">
        <v>0</v>
      </c>
      <c r="V2488" s="91">
        <v>0</v>
      </c>
      <c r="W2488" s="91">
        <v>0</v>
      </c>
      <c r="X2488" s="91">
        <v>0</v>
      </c>
      <c r="Y2488" s="91">
        <v>0</v>
      </c>
      <c r="Z2488" s="91">
        <v>0</v>
      </c>
      <c r="AA2488" s="91">
        <v>0</v>
      </c>
      <c r="AB2488" s="91">
        <v>0</v>
      </c>
      <c r="AC2488" s="91">
        <v>0</v>
      </c>
      <c r="AD2488" s="91">
        <v>0</v>
      </c>
      <c r="AE2488" s="91"/>
      <c r="AF2488" s="91"/>
      <c r="AG2488" s="91"/>
      <c r="AH2488" s="91"/>
      <c r="AJ2488" cm="1">
        <f t="array" ref="AJ2488">IF(OR(COUNTIF(R2488,$AZ$2:$AZ$19)),0,1)</f>
        <v>0</v>
      </c>
      <c r="AK2488" cm="1">
        <f t="array" ref="AK2488">IF(OR(COUNTIF(S2488,$AZ$2:$AZ$19)),0,1)</f>
        <v>0</v>
      </c>
      <c r="AL2488" cm="1">
        <f t="array" ref="AL2488">IF(OR(COUNTIF(T2488,$AZ$2:$AZ$19)),0,1)</f>
        <v>0</v>
      </c>
      <c r="AM2488" cm="1">
        <f t="array" ref="AM2488">IF(OR(COUNTIF(U2488,$AZ$2:$AZ$19)),0,1)</f>
        <v>0</v>
      </c>
      <c r="AN2488" cm="1">
        <f t="array" ref="AN2488">IF(OR(COUNTIF(V2488,$AZ$2:$AZ$19)),0,1)</f>
        <v>0</v>
      </c>
      <c r="AO2488" cm="1">
        <f t="array" ref="AO2488">IF(OR(COUNTIF(W2488,$AZ$2:$AZ$19)),0,1)</f>
        <v>0</v>
      </c>
      <c r="AP2488" cm="1">
        <f t="array" ref="AP2488">IF(OR(COUNTIF(X2488,$AZ$2:$AZ$19)),0,1)</f>
        <v>0</v>
      </c>
      <c r="AQ2488" cm="1">
        <f t="array" ref="AQ2488">IF(OR(COUNTIF(Y2488,$AZ$2:$AZ$19)),0,1)</f>
        <v>0</v>
      </c>
      <c r="AR2488" cm="1">
        <f t="array" ref="AR2488">IF(OR(COUNTIF(Z2488,$AZ$2:$AZ$19)),0,1)</f>
        <v>0</v>
      </c>
      <c r="AS2488" cm="1">
        <f t="array" ref="AS2488">IF(OR(COUNTIF(AA2488,$AZ$2:$AZ$19)),0,1)</f>
        <v>0</v>
      </c>
      <c r="AT2488" cm="1">
        <f t="array" ref="AT2488">IF(OR(COUNTIF(AB2488,$AZ$2:$AZ$19)),0,1)</f>
        <v>0</v>
      </c>
      <c r="AU2488" cm="1">
        <f t="array" ref="AU2488">IF(OR(COUNTIF(AC2488,$AZ$2:$AZ$19)),0,1)</f>
        <v>0</v>
      </c>
      <c r="AV2488" cm="1">
        <f t="array" ref="AV2488">IF(OR(COUNTIF(AD2488,$AZ$2:$AZ$19)),0,1)</f>
        <v>0</v>
      </c>
      <c r="AX2488">
        <f t="shared" si="43"/>
        <v>0</v>
      </c>
    </row>
    <row r="2489" spans="1:50" x14ac:dyDescent="0.3">
      <c r="A2489" s="92" t="str" cm="1">
        <f t="array" ref="A2489">IF(AX2489&gt;0,'Licensee Info'!$A$2:$A$2,"#N/A")</f>
        <v>#N/A</v>
      </c>
      <c r="B2489" s="88" t="str">
        <f>'Cover Sheet'!$A$3</f>
        <v>[insert AFS Reporting Period]</v>
      </c>
      <c r="C2489" s="88" t="str">
        <f>'Cover Sheet'!$D$3</f>
        <v>[insert all medical and adult-use license record numbers covered by this AFS]</v>
      </c>
      <c r="D2489" s="88" t="str">
        <f>'Cover Sheet'!$A$6</f>
        <v>[insert name of firm]</v>
      </c>
      <c r="E2489" s="88" t="str">
        <f>'Cover Sheet'!$B$6</f>
        <v>[insert CPA name]</v>
      </c>
      <c r="F2489" s="88" t="str">
        <f>'Cover Sheet'!$B$8</f>
        <v>[insert CPA license number]</v>
      </c>
      <c r="G2489" s="88" t="str">
        <f>'Cover Sheet'!$D$6</f>
        <v>[insert direct email address]</v>
      </c>
      <c r="H2489" s="88" t="str">
        <f>'Cover Sheet'!$D$8</f>
        <v>[insert direct phone number]</v>
      </c>
      <c r="I2489" s="88" t="str">
        <f>'Cover Sheet'!$D$10</f>
        <v>[insert firm mailing address]</v>
      </c>
      <c r="J2489" s="88" t="str">
        <f>'Licensee Info'!$E$2</f>
        <v>Report not attested to correctly</v>
      </c>
      <c r="K2489" t="s">
        <v>311</v>
      </c>
      <c r="L2489">
        <v>1</v>
      </c>
      <c r="M2489" t="s">
        <v>285</v>
      </c>
      <c r="O2489">
        <v>9</v>
      </c>
      <c r="P2489" t="s">
        <v>323</v>
      </c>
      <c r="R2489">
        <v>0</v>
      </c>
      <c r="S2489">
        <v>0</v>
      </c>
      <c r="T2489">
        <v>0</v>
      </c>
      <c r="U2489">
        <v>0</v>
      </c>
      <c r="V2489">
        <v>0</v>
      </c>
      <c r="W2489">
        <v>0</v>
      </c>
      <c r="X2489">
        <v>0</v>
      </c>
      <c r="Y2489">
        <v>0</v>
      </c>
      <c r="Z2489">
        <v>0</v>
      </c>
      <c r="AA2489">
        <v>0</v>
      </c>
      <c r="AB2489">
        <v>0</v>
      </c>
      <c r="AC2489">
        <v>0</v>
      </c>
      <c r="AD2489">
        <v>0</v>
      </c>
      <c r="AJ2489" cm="1">
        <f t="array" ref="AJ2489">IF(OR(COUNTIF(R2489,$AZ$2:$AZ$19)),0,1)</f>
        <v>0</v>
      </c>
      <c r="AK2489" cm="1">
        <f t="array" ref="AK2489">IF(OR(COUNTIF(S2489,$AZ$2:$AZ$19)),0,1)</f>
        <v>0</v>
      </c>
      <c r="AL2489" cm="1">
        <f t="array" ref="AL2489">IF(OR(COUNTIF(T2489,$AZ$2:$AZ$19)),0,1)</f>
        <v>0</v>
      </c>
      <c r="AM2489" cm="1">
        <f t="array" ref="AM2489">IF(OR(COUNTIF(U2489,$AZ$2:$AZ$19)),0,1)</f>
        <v>0</v>
      </c>
      <c r="AN2489" cm="1">
        <f t="array" ref="AN2489">IF(OR(COUNTIF(V2489,$AZ$2:$AZ$19)),0,1)</f>
        <v>0</v>
      </c>
      <c r="AO2489" cm="1">
        <f t="array" ref="AO2489">IF(OR(COUNTIF(W2489,$AZ$2:$AZ$19)),0,1)</f>
        <v>0</v>
      </c>
      <c r="AP2489" cm="1">
        <f t="array" ref="AP2489">IF(OR(COUNTIF(X2489,$AZ$2:$AZ$19)),0,1)</f>
        <v>0</v>
      </c>
      <c r="AQ2489" cm="1">
        <f t="array" ref="AQ2489">IF(OR(COUNTIF(Y2489,$AZ$2:$AZ$19)),0,1)</f>
        <v>0</v>
      </c>
      <c r="AR2489" cm="1">
        <f t="array" ref="AR2489">IF(OR(COUNTIF(Z2489,$AZ$2:$AZ$19)),0,1)</f>
        <v>0</v>
      </c>
      <c r="AS2489" cm="1">
        <f t="array" ref="AS2489">IF(OR(COUNTIF(AA2489,$AZ$2:$AZ$19)),0,1)</f>
        <v>0</v>
      </c>
      <c r="AT2489" cm="1">
        <f t="array" ref="AT2489">IF(OR(COUNTIF(AB2489,$AZ$2:$AZ$19)),0,1)</f>
        <v>0</v>
      </c>
      <c r="AU2489" cm="1">
        <f t="array" ref="AU2489">IF(OR(COUNTIF(AC2489,$AZ$2:$AZ$19)),0,1)</f>
        <v>0</v>
      </c>
      <c r="AV2489" cm="1">
        <f t="array" ref="AV2489">IF(OR(COUNTIF(AD2489,$AZ$2:$AZ$19)),0,1)</f>
        <v>0</v>
      </c>
      <c r="AX2489">
        <f t="shared" si="43"/>
        <v>0</v>
      </c>
    </row>
    <row r="2490" spans="1:50" x14ac:dyDescent="0.3">
      <c r="A2490" s="88" t="str" cm="1">
        <f t="array" ref="A2490">IF(AX2490&gt;0,'Licensee Info'!$A$2:$A$2,"#N/A")</f>
        <v>#N/A</v>
      </c>
      <c r="B2490" s="88" t="str">
        <f>'Cover Sheet'!$A$3</f>
        <v>[insert AFS Reporting Period]</v>
      </c>
      <c r="C2490" s="88" t="str">
        <f>'Cover Sheet'!$D$3</f>
        <v>[insert all medical and adult-use license record numbers covered by this AFS]</v>
      </c>
      <c r="D2490" s="88" t="str">
        <f>'Cover Sheet'!$A$6</f>
        <v>[insert name of firm]</v>
      </c>
      <c r="E2490" s="88" t="str">
        <f>'Cover Sheet'!$B$6</f>
        <v>[insert CPA name]</v>
      </c>
      <c r="F2490" s="88" t="str">
        <f>'Cover Sheet'!$B$8</f>
        <v>[insert CPA license number]</v>
      </c>
      <c r="G2490" s="88" t="str">
        <f>'Cover Sheet'!$D$6</f>
        <v>[insert direct email address]</v>
      </c>
      <c r="H2490" s="88" t="str">
        <f>'Cover Sheet'!$D$8</f>
        <v>[insert direct phone number]</v>
      </c>
      <c r="I2490" s="88" t="str">
        <f>'Cover Sheet'!$D$10</f>
        <v>[insert firm mailing address]</v>
      </c>
      <c r="J2490" s="88" t="str">
        <f>'Licensee Info'!$E$2</f>
        <v>Report not attested to correctly</v>
      </c>
      <c r="K2490" s="91" t="s">
        <v>311</v>
      </c>
      <c r="L2490" s="91">
        <v>1</v>
      </c>
      <c r="M2490" s="91" t="s">
        <v>285</v>
      </c>
      <c r="N2490" s="91"/>
      <c r="O2490" s="91">
        <v>10</v>
      </c>
      <c r="P2490" s="91" t="s">
        <v>323</v>
      </c>
      <c r="Q2490" s="91"/>
      <c r="R2490" s="91">
        <v>0</v>
      </c>
      <c r="S2490" s="91">
        <v>0</v>
      </c>
      <c r="T2490" s="91">
        <v>0</v>
      </c>
      <c r="U2490" s="91">
        <v>0</v>
      </c>
      <c r="V2490" s="91">
        <v>0</v>
      </c>
      <c r="W2490" s="91">
        <v>0</v>
      </c>
      <c r="X2490" s="91">
        <v>0</v>
      </c>
      <c r="Y2490" s="91">
        <v>0</v>
      </c>
      <c r="Z2490" s="91">
        <v>0</v>
      </c>
      <c r="AA2490" s="91">
        <v>0</v>
      </c>
      <c r="AB2490" s="91">
        <v>0</v>
      </c>
      <c r="AC2490" s="91">
        <v>0</v>
      </c>
      <c r="AD2490" s="91">
        <v>0</v>
      </c>
      <c r="AE2490" s="91"/>
      <c r="AF2490" s="91"/>
      <c r="AG2490" s="91"/>
      <c r="AH2490" s="91"/>
      <c r="AJ2490" cm="1">
        <f t="array" ref="AJ2490">IF(OR(COUNTIF(R2490,$AZ$2:$AZ$19)),0,1)</f>
        <v>0</v>
      </c>
      <c r="AK2490" cm="1">
        <f t="array" ref="AK2490">IF(OR(COUNTIF(S2490,$AZ$2:$AZ$19)),0,1)</f>
        <v>0</v>
      </c>
      <c r="AL2490" cm="1">
        <f t="array" ref="AL2490">IF(OR(COUNTIF(T2490,$AZ$2:$AZ$19)),0,1)</f>
        <v>0</v>
      </c>
      <c r="AM2490" cm="1">
        <f t="array" ref="AM2490">IF(OR(COUNTIF(U2490,$AZ$2:$AZ$19)),0,1)</f>
        <v>0</v>
      </c>
      <c r="AN2490" cm="1">
        <f t="array" ref="AN2490">IF(OR(COUNTIF(V2490,$AZ$2:$AZ$19)),0,1)</f>
        <v>0</v>
      </c>
      <c r="AO2490" cm="1">
        <f t="array" ref="AO2490">IF(OR(COUNTIF(W2490,$AZ$2:$AZ$19)),0,1)</f>
        <v>0</v>
      </c>
      <c r="AP2490" cm="1">
        <f t="array" ref="AP2490">IF(OR(COUNTIF(X2490,$AZ$2:$AZ$19)),0,1)</f>
        <v>0</v>
      </c>
      <c r="AQ2490" cm="1">
        <f t="array" ref="AQ2490">IF(OR(COUNTIF(Y2490,$AZ$2:$AZ$19)),0,1)</f>
        <v>0</v>
      </c>
      <c r="AR2490" cm="1">
        <f t="array" ref="AR2490">IF(OR(COUNTIF(Z2490,$AZ$2:$AZ$19)),0,1)</f>
        <v>0</v>
      </c>
      <c r="AS2490" cm="1">
        <f t="array" ref="AS2490">IF(OR(COUNTIF(AA2490,$AZ$2:$AZ$19)),0,1)</f>
        <v>0</v>
      </c>
      <c r="AT2490" cm="1">
        <f t="array" ref="AT2490">IF(OR(COUNTIF(AB2490,$AZ$2:$AZ$19)),0,1)</f>
        <v>0</v>
      </c>
      <c r="AU2490" cm="1">
        <f t="array" ref="AU2490">IF(OR(COUNTIF(AC2490,$AZ$2:$AZ$19)),0,1)</f>
        <v>0</v>
      </c>
      <c r="AV2490" cm="1">
        <f t="array" ref="AV2490">IF(OR(COUNTIF(AD2490,$AZ$2:$AZ$19)),0,1)</f>
        <v>0</v>
      </c>
      <c r="AX2490">
        <f t="shared" si="43"/>
        <v>0</v>
      </c>
    </row>
    <row r="2491" spans="1:50" x14ac:dyDescent="0.3">
      <c r="A2491" s="83" t="str" cm="1">
        <f t="array" ref="A2491">IF(AX2491&gt;0,'Licensee Info'!$A$2:$A$2,"#N/A")</f>
        <v>#N/A</v>
      </c>
      <c r="B2491" s="93" t="str">
        <f>'Cover Sheet'!$A$3</f>
        <v>[insert AFS Reporting Period]</v>
      </c>
      <c r="C2491" s="93" t="str">
        <f>'Cover Sheet'!$D$3</f>
        <v>[insert all medical and adult-use license record numbers covered by this AFS]</v>
      </c>
      <c r="D2491" s="93" t="str">
        <f>'Cover Sheet'!$A$6</f>
        <v>[insert name of firm]</v>
      </c>
      <c r="E2491" s="88" t="str">
        <f>'Cover Sheet'!$B$6</f>
        <v>[insert CPA name]</v>
      </c>
      <c r="F2491" s="93" t="str">
        <f>'Cover Sheet'!$B$8</f>
        <v>[insert CPA license number]</v>
      </c>
      <c r="G2491" s="88" t="str">
        <f>'Cover Sheet'!$D$6</f>
        <v>[insert direct email address]</v>
      </c>
      <c r="H2491" s="88" t="str">
        <f>'Cover Sheet'!$D$8</f>
        <v>[insert direct phone number]</v>
      </c>
      <c r="I2491" s="88" t="str">
        <f>'Cover Sheet'!$D$10</f>
        <v>[insert firm mailing address]</v>
      </c>
      <c r="J2491" s="88" t="str">
        <f>'Licensee Info'!$E$2</f>
        <v>Report not attested to correctly</v>
      </c>
      <c r="K2491" s="84" t="s">
        <v>325</v>
      </c>
      <c r="L2491" s="84">
        <v>1</v>
      </c>
      <c r="M2491" s="84">
        <v>1</v>
      </c>
      <c r="N2491" s="84"/>
      <c r="O2491" s="84"/>
      <c r="P2491" s="84"/>
      <c r="Q2491" s="84"/>
      <c r="R2491" s="84" t="str">
        <f>'D2 - Employee '!$A$9</f>
        <v>[insert yes or no]</v>
      </c>
      <c r="S2491" s="84">
        <f>'D2 - Employee '!$B$9</f>
        <v>0</v>
      </c>
      <c r="T2491" s="84" t="str">
        <f>'D2 - Employee '!$A$11</f>
        <v>[insert here]</v>
      </c>
      <c r="U2491" s="84" t="str">
        <f>'D2 - Employee '!$A$13</f>
        <v>[insert yes or no]</v>
      </c>
      <c r="V2491" s="84">
        <f>'D2 - Employee '!$B$13</f>
        <v>0</v>
      </c>
      <c r="W2491" s="84" t="str">
        <f>'D2 - Employee '!$A$15</f>
        <v>[insert yes or no]</v>
      </c>
      <c r="X2491" s="84">
        <f>'D2 - Employee '!$B$15</f>
        <v>0</v>
      </c>
      <c r="Y2491" s="84" t="str">
        <f>'D2 - Employee '!$A$17</f>
        <v>[insert here]</v>
      </c>
      <c r="Z2491" s="84" t="str">
        <f>'D2 - Employee '!$A$19</f>
        <v>[insert yes or no]</v>
      </c>
      <c r="AA2491" s="84">
        <f>'D2 - Employee '!$B$19</f>
        <v>0</v>
      </c>
      <c r="AB2491" s="84" t="str">
        <f>'D2 - Employee '!$A$21</f>
        <v>[insert yes or no]</v>
      </c>
      <c r="AC2491" s="84">
        <f>'D2 - Employee '!$B$21</f>
        <v>0</v>
      </c>
      <c r="AD2491" s="84" t="str">
        <f>'D2 - Employee '!$A$23</f>
        <v>[insert here]</v>
      </c>
      <c r="AJ2491" cm="1">
        <f t="array" ref="AJ2491">IF(OR(COUNTIF(R2491,$AZ$2:$AZ$19)),0,1)</f>
        <v>0</v>
      </c>
      <c r="AK2491" cm="1">
        <f t="array" ref="AK2491">IF(OR(COUNTIF(S2491,$AZ$2:$AZ$19)),0,1)</f>
        <v>0</v>
      </c>
      <c r="AL2491" cm="1">
        <f t="array" ref="AL2491">IF(OR(COUNTIF(T2491,$AZ$2:$AZ$19)),0,1)</f>
        <v>0</v>
      </c>
      <c r="AM2491" cm="1">
        <f t="array" ref="AM2491">IF(OR(COUNTIF(U2491,$AZ$2:$AZ$19)),0,1)</f>
        <v>0</v>
      </c>
      <c r="AN2491" cm="1">
        <f t="array" ref="AN2491">IF(OR(COUNTIF(V2491,$AZ$2:$AZ$19)),0,1)</f>
        <v>0</v>
      </c>
      <c r="AO2491" cm="1">
        <f t="array" ref="AO2491">IF(OR(COUNTIF(W2491,$AZ$2:$AZ$19)),0,1)</f>
        <v>0</v>
      </c>
      <c r="AP2491" cm="1">
        <f t="array" ref="AP2491">IF(OR(COUNTIF(X2491,$AZ$2:$AZ$19)),0,1)</f>
        <v>0</v>
      </c>
      <c r="AQ2491" cm="1">
        <f t="array" ref="AQ2491">IF(OR(COUNTIF(Y2491,$AZ$2:$AZ$19)),0,1)</f>
        <v>0</v>
      </c>
      <c r="AR2491" cm="1">
        <f t="array" ref="AR2491">IF(OR(COUNTIF(Z2491,$AZ$2:$AZ$19)),0,1)</f>
        <v>0</v>
      </c>
      <c r="AS2491" cm="1">
        <f t="array" ref="AS2491">IF(OR(COUNTIF(AA2491,$AZ$2:$AZ$19)),0,1)</f>
        <v>0</v>
      </c>
      <c r="AT2491" cm="1">
        <f t="array" ref="AT2491">IF(OR(COUNTIF(AB2491,$AZ$2:$AZ$19)),0,1)</f>
        <v>0</v>
      </c>
      <c r="AU2491" cm="1">
        <f t="array" ref="AU2491">IF(OR(COUNTIF(AC2491,$AZ$2:$AZ$19)),0,1)</f>
        <v>0</v>
      </c>
      <c r="AV2491" cm="1">
        <f t="array" ref="AV2491">IF(OR(COUNTIF(AD2491,$AZ$2:$AZ$19)),0,1)</f>
        <v>0</v>
      </c>
      <c r="AX2491">
        <f t="shared" si="43"/>
        <v>0</v>
      </c>
    </row>
    <row r="2492" spans="1:50" x14ac:dyDescent="0.3">
      <c r="A2492" s="83" t="str" cm="1">
        <f t="array" ref="A2492">IF(AX2492&gt;0,'Licensee Info'!$A$2:$A$2,"#N/A")</f>
        <v>#N/A</v>
      </c>
      <c r="B2492" s="93" t="str">
        <f>'Cover Sheet'!$A$3</f>
        <v>[insert AFS Reporting Period]</v>
      </c>
      <c r="C2492" s="93" t="str">
        <f>'Cover Sheet'!$D$3</f>
        <v>[insert all medical and adult-use license record numbers covered by this AFS]</v>
      </c>
      <c r="D2492" s="93" t="str">
        <f>'Cover Sheet'!$A$6</f>
        <v>[insert name of firm]</v>
      </c>
      <c r="E2492" s="88" t="str">
        <f>'Cover Sheet'!$B$6</f>
        <v>[insert CPA name]</v>
      </c>
      <c r="F2492" s="93" t="str">
        <f>'Cover Sheet'!$B$8</f>
        <v>[insert CPA license number]</v>
      </c>
      <c r="G2492" s="88" t="str">
        <f>'Cover Sheet'!$D$6</f>
        <v>[insert direct email address]</v>
      </c>
      <c r="H2492" s="88" t="str">
        <f>'Cover Sheet'!$D$8</f>
        <v>[insert direct phone number]</v>
      </c>
      <c r="I2492" s="88" t="str">
        <f>'Cover Sheet'!$D$10</f>
        <v>[insert firm mailing address]</v>
      </c>
      <c r="J2492" s="88" t="str">
        <f>'Licensee Info'!$E$2</f>
        <v>Report not attested to correctly</v>
      </c>
      <c r="K2492" s="91" t="s">
        <v>482</v>
      </c>
      <c r="L2492" s="91">
        <v>1</v>
      </c>
      <c r="M2492">
        <v>1</v>
      </c>
      <c r="R2492" t="str">
        <f>'D3 - Other Persons'!$A$9</f>
        <v>[insert yes or no]</v>
      </c>
      <c r="S2492">
        <f>'D3 - Other Persons'!$B$9</f>
        <v>0</v>
      </c>
      <c r="T2492" t="str">
        <f>'D3 - Other Persons'!$A$11</f>
        <v>[insert here]</v>
      </c>
      <c r="U2492" t="str">
        <f>'D3 - Other Persons'!$A$13</f>
        <v>[insert here]</v>
      </c>
      <c r="V2492">
        <v>0</v>
      </c>
      <c r="W2492">
        <v>0</v>
      </c>
      <c r="X2492" s="91">
        <v>0</v>
      </c>
      <c r="Y2492" s="91">
        <v>0</v>
      </c>
      <c r="Z2492" s="91">
        <v>0</v>
      </c>
      <c r="AA2492" s="91">
        <v>0</v>
      </c>
      <c r="AB2492" s="91">
        <v>0</v>
      </c>
      <c r="AC2492" s="91">
        <v>0</v>
      </c>
      <c r="AD2492" s="91">
        <v>0</v>
      </c>
      <c r="AJ2492" cm="1">
        <f t="array" ref="AJ2492">IF(OR(COUNTIF(R2492,$AZ$2:$AZ$19)),0,1)</f>
        <v>0</v>
      </c>
      <c r="AK2492" cm="1">
        <f t="array" ref="AK2492">IF(OR(COUNTIF(S2492,$AZ$2:$AZ$19)),0,1)</f>
        <v>0</v>
      </c>
      <c r="AL2492" cm="1">
        <f t="array" ref="AL2492">IF(OR(COUNTIF(T2492,$AZ$2:$AZ$19)),0,1)</f>
        <v>0</v>
      </c>
      <c r="AM2492" cm="1">
        <f t="array" ref="AM2492">IF(OR(COUNTIF(U2492,$AZ$2:$AZ$19)),0,1)</f>
        <v>0</v>
      </c>
      <c r="AN2492" cm="1">
        <f t="array" ref="AN2492">IF(OR(COUNTIF(V2492,$AZ$2:$AZ$19)),0,1)</f>
        <v>0</v>
      </c>
      <c r="AO2492" cm="1">
        <f t="array" ref="AO2492">IF(OR(COUNTIF(W2492,$AZ$2:$AZ$19)),0,1)</f>
        <v>0</v>
      </c>
      <c r="AP2492" cm="1">
        <f t="array" ref="AP2492">IF(OR(COUNTIF(X2492,$AZ$2:$AZ$19)),0,1)</f>
        <v>0</v>
      </c>
      <c r="AQ2492" cm="1">
        <f t="array" ref="AQ2492">IF(OR(COUNTIF(Y2492,$AZ$2:$AZ$19)),0,1)</f>
        <v>0</v>
      </c>
      <c r="AR2492" cm="1">
        <f t="array" ref="AR2492">IF(OR(COUNTIF(Z2492,$AZ$2:$AZ$19)),0,1)</f>
        <v>0</v>
      </c>
      <c r="AS2492" cm="1">
        <f t="array" ref="AS2492">IF(OR(COUNTIF(AA2492,$AZ$2:$AZ$19)),0,1)</f>
        <v>0</v>
      </c>
      <c r="AT2492" cm="1">
        <f t="array" ref="AT2492">IF(OR(COUNTIF(AB2492,$AZ$2:$AZ$19)),0,1)</f>
        <v>0</v>
      </c>
      <c r="AU2492" cm="1">
        <f t="array" ref="AU2492">IF(OR(COUNTIF(AC2492,$AZ$2:$AZ$19)),0,1)</f>
        <v>0</v>
      </c>
      <c r="AV2492" cm="1">
        <f t="array" ref="AV2492">IF(OR(COUNTIF(AD2492,$AZ$2:$AZ$19)),0,1)</f>
        <v>0</v>
      </c>
      <c r="AX2492">
        <f t="shared" si="43"/>
        <v>0</v>
      </c>
    </row>
  </sheetData>
  <sheetProtection algorithmName="SHA-512" hashValue="Jn0gMSjPV0ML5ywXFjb82+4fFRB8KH++fZE9Mdfl18NxEpTIi7uml1zPYwv1j+zlELLMr6FQCRrseDHFjdazsg==" saltValue="dM/DDAFLVwlDlQJ9rniqtg==" spinCount="100000" sheet="1" objects="1" scenarios="1" selectLockedCells="1" selectUnlockedCells="1"/>
  <phoneticPr fontId="1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O41"/>
  <sheetViews>
    <sheetView view="pageLayout" zoomScale="115" zoomScaleNormal="100" zoomScalePageLayoutView="115" workbookViewId="0">
      <selection activeCell="A2" sqref="A2:C2"/>
    </sheetView>
  </sheetViews>
  <sheetFormatPr defaultRowHeight="14.4" x14ac:dyDescent="0.3"/>
  <cols>
    <col min="1" max="1" width="34.33203125" customWidth="1"/>
    <col min="2" max="2" width="61.88671875" customWidth="1"/>
    <col min="3" max="3" width="26.109375" customWidth="1"/>
  </cols>
  <sheetData>
    <row r="1" spans="1:9" ht="18" customHeight="1" x14ac:dyDescent="0.3">
      <c r="A1" s="221" t="s">
        <v>9</v>
      </c>
      <c r="B1" s="221"/>
      <c r="C1" s="221"/>
      <c r="D1" s="10"/>
      <c r="E1" s="9"/>
      <c r="F1" s="9"/>
      <c r="G1" s="9"/>
      <c r="H1" s="9"/>
      <c r="I1" s="9"/>
    </row>
    <row r="2" spans="1:9" s="196" customFormat="1" ht="38.1" customHeight="1" x14ac:dyDescent="0.3">
      <c r="A2" s="222" t="s">
        <v>471</v>
      </c>
      <c r="B2" s="222"/>
      <c r="C2" s="222"/>
      <c r="D2" s="194"/>
      <c r="E2" s="195"/>
      <c r="F2" s="195"/>
      <c r="G2" s="195"/>
      <c r="H2" s="195"/>
      <c r="I2" s="195"/>
    </row>
    <row r="3" spans="1:9" ht="38.85" customHeight="1" x14ac:dyDescent="0.3">
      <c r="A3" s="219" t="s">
        <v>466</v>
      </c>
      <c r="B3" s="219"/>
      <c r="C3" s="219"/>
      <c r="D3" s="10"/>
      <c r="E3" s="9"/>
      <c r="F3" s="9"/>
      <c r="G3" s="9"/>
      <c r="H3" s="9"/>
      <c r="I3" s="9"/>
    </row>
    <row r="4" spans="1:9" ht="18" customHeight="1" x14ac:dyDescent="0.3">
      <c r="A4" s="133" t="s">
        <v>199</v>
      </c>
      <c r="B4" s="134" t="s">
        <v>200</v>
      </c>
      <c r="C4" s="135" t="s">
        <v>201</v>
      </c>
      <c r="D4" s="10"/>
      <c r="E4" s="9"/>
      <c r="F4" s="9"/>
      <c r="G4" s="9"/>
      <c r="H4" s="9"/>
      <c r="I4" s="9"/>
    </row>
    <row r="5" spans="1:9" ht="18" customHeight="1" x14ac:dyDescent="0.3">
      <c r="A5" s="69">
        <v>45473</v>
      </c>
      <c r="B5" s="70" t="s">
        <v>394</v>
      </c>
      <c r="C5" s="143" t="s">
        <v>398</v>
      </c>
      <c r="D5" s="9"/>
      <c r="E5" s="9"/>
      <c r="F5" s="9"/>
      <c r="G5" s="9"/>
      <c r="H5" s="9"/>
    </row>
    <row r="6" spans="1:9" ht="18" customHeight="1" x14ac:dyDescent="0.3">
      <c r="A6" s="71">
        <v>45565</v>
      </c>
      <c r="B6" s="72" t="s">
        <v>395</v>
      </c>
      <c r="C6" s="144" t="s">
        <v>398</v>
      </c>
      <c r="D6" s="9"/>
      <c r="E6" s="9"/>
      <c r="F6" s="9"/>
      <c r="G6" s="9"/>
      <c r="H6" s="9"/>
    </row>
    <row r="7" spans="1:9" ht="18" customHeight="1" x14ac:dyDescent="0.3">
      <c r="A7" s="71">
        <v>45657</v>
      </c>
      <c r="B7" s="72" t="s">
        <v>396</v>
      </c>
      <c r="C7" s="144" t="s">
        <v>398</v>
      </c>
      <c r="D7" s="9"/>
      <c r="E7" s="9"/>
      <c r="F7" s="9"/>
      <c r="G7" s="9"/>
      <c r="H7" s="9"/>
    </row>
    <row r="8" spans="1:9" ht="18" customHeight="1" x14ac:dyDescent="0.3">
      <c r="A8" s="73">
        <v>45747</v>
      </c>
      <c r="B8" s="74" t="s">
        <v>397</v>
      </c>
      <c r="C8" s="145" t="s">
        <v>398</v>
      </c>
      <c r="D8" s="9"/>
      <c r="E8" s="9"/>
      <c r="F8" s="9"/>
      <c r="G8" s="9"/>
      <c r="H8" s="9"/>
    </row>
    <row r="9" spans="1:9" ht="49.5" customHeight="1" x14ac:dyDescent="0.3">
      <c r="A9" s="219" t="s">
        <v>467</v>
      </c>
      <c r="B9" s="219"/>
      <c r="C9" s="219"/>
    </row>
    <row r="10" spans="1:9" ht="38.85" customHeight="1" x14ac:dyDescent="0.3">
      <c r="A10" s="220" t="s">
        <v>483</v>
      </c>
      <c r="B10" s="220"/>
      <c r="C10" s="220"/>
    </row>
    <row r="11" spans="1:9" ht="61.35" customHeight="1" x14ac:dyDescent="0.3">
      <c r="A11" s="219" t="s">
        <v>468</v>
      </c>
      <c r="B11" s="219"/>
      <c r="C11" s="219"/>
    </row>
    <row r="12" spans="1:9" ht="49.5" customHeight="1" x14ac:dyDescent="0.3">
      <c r="A12" s="219" t="s">
        <v>469</v>
      </c>
      <c r="B12" s="219"/>
      <c r="C12" s="219"/>
    </row>
    <row r="13" spans="1:9" ht="60.6" customHeight="1" x14ac:dyDescent="0.3">
      <c r="A13" s="219" t="s">
        <v>472</v>
      </c>
      <c r="B13" s="219"/>
      <c r="C13" s="219"/>
    </row>
    <row r="14" spans="1:9" ht="22.5" customHeight="1" x14ac:dyDescent="0.3">
      <c r="A14" s="219" t="s">
        <v>470</v>
      </c>
      <c r="B14" s="219"/>
      <c r="C14" s="219"/>
    </row>
    <row r="15" spans="1:9" x14ac:dyDescent="0.3">
      <c r="A15" s="218"/>
      <c r="B15" s="218"/>
      <c r="C15" s="218"/>
    </row>
    <row r="16" spans="1:9" x14ac:dyDescent="0.3">
      <c r="A16" s="218"/>
      <c r="B16" s="218"/>
      <c r="C16" s="218"/>
    </row>
    <row r="17" spans="1:3" x14ac:dyDescent="0.3">
      <c r="A17" s="218"/>
      <c r="B17" s="218"/>
      <c r="C17" s="218"/>
    </row>
    <row r="18" spans="1:3" x14ac:dyDescent="0.3">
      <c r="A18" s="218"/>
      <c r="B18" s="218"/>
      <c r="C18" s="218"/>
    </row>
    <row r="19" spans="1:3" x14ac:dyDescent="0.3">
      <c r="A19" s="218"/>
      <c r="B19" s="218"/>
      <c r="C19" s="218"/>
    </row>
    <row r="41" spans="9:15" x14ac:dyDescent="0.3">
      <c r="I41" s="1"/>
      <c r="J41" s="1"/>
      <c r="K41" s="1"/>
      <c r="L41" s="1"/>
      <c r="M41" s="1"/>
      <c r="N41" s="1"/>
      <c r="O41" s="1"/>
    </row>
  </sheetData>
  <sheetProtection algorithmName="SHA-512" hashValue="rkfDU1uqZ3Ism39ytvnq0fl/ph9P6wgHDCSVhNg8Q1K6N6cY/W0gonA6O7JX9nu0PFT+twNr7JeFxo3Krn6jFA==" saltValue="hkai9Uc8r0MNXy2+5qSMCA==" spinCount="100000" sheet="1" objects="1" scenarios="1" selectLockedCells="1" selectUnlockedCells="1"/>
  <mergeCells count="14">
    <mergeCell ref="A3:C3"/>
    <mergeCell ref="A10:C10"/>
    <mergeCell ref="A1:C1"/>
    <mergeCell ref="A14:C14"/>
    <mergeCell ref="A9:C9"/>
    <mergeCell ref="A12:C12"/>
    <mergeCell ref="A11:C11"/>
    <mergeCell ref="A13:C13"/>
    <mergeCell ref="A2:C2"/>
    <mergeCell ref="A15:C15"/>
    <mergeCell ref="A16:C16"/>
    <mergeCell ref="A17:C17"/>
    <mergeCell ref="A18:C18"/>
    <mergeCell ref="A19:C19"/>
  </mergeCells>
  <pageMargins left="0.7" right="0.7" top="0.75" bottom="0.75" header="0.3" footer="0.3"/>
  <pageSetup orientation="landscape" r:id="rId1"/>
  <headerFooter>
    <oddHeader>&amp;C&amp;"-,Bold"&amp;12Instructions for AFS FY24</oddHeader>
    <oddFooter>&amp;L&amp;K000000CRA 5491</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sheetPr>
  <dimension ref="A1:H485"/>
  <sheetViews>
    <sheetView view="pageLayout" zoomScale="115" zoomScaleNormal="100" zoomScalePageLayoutView="115" workbookViewId="0">
      <selection activeCell="A10" sqref="A10:H10"/>
    </sheetView>
  </sheetViews>
  <sheetFormatPr defaultColWidth="9.109375" defaultRowHeight="14.4" x14ac:dyDescent="0.3"/>
  <cols>
    <col min="1" max="1" width="20.33203125" style="96" customWidth="1"/>
    <col min="2" max="2" width="13" style="1" customWidth="1"/>
    <col min="3" max="3" width="11.5546875" style="1" customWidth="1"/>
    <col min="4" max="4" width="17.6640625" style="1" customWidth="1"/>
    <col min="5" max="5" width="14.44140625" style="1" customWidth="1"/>
    <col min="6" max="6" width="12.5546875" style="1" customWidth="1"/>
    <col min="7" max="7" width="14.44140625" style="1" customWidth="1"/>
    <col min="8" max="8" width="18.33203125" style="1" customWidth="1"/>
    <col min="9" max="16384" width="9.109375" style="109"/>
  </cols>
  <sheetData>
    <row r="1" spans="1:8" ht="21.6" customHeight="1" x14ac:dyDescent="0.3">
      <c r="A1" s="223" t="s">
        <v>400</v>
      </c>
      <c r="B1" s="223"/>
      <c r="C1" s="223"/>
      <c r="D1" s="223"/>
      <c r="E1" s="224"/>
      <c r="F1" s="224"/>
      <c r="G1" s="224"/>
      <c r="H1" s="224"/>
    </row>
    <row r="2" spans="1:8" ht="18" customHeight="1" x14ac:dyDescent="0.3">
      <c r="A2" s="200" t="s">
        <v>0</v>
      </c>
      <c r="B2" s="200"/>
      <c r="C2" s="200"/>
      <c r="D2" s="200"/>
      <c r="E2" s="200"/>
      <c r="F2" s="200"/>
      <c r="G2" s="200"/>
      <c r="H2" s="200"/>
    </row>
    <row r="3" spans="1:8" ht="18" customHeight="1" x14ac:dyDescent="0.3">
      <c r="A3" s="15" t="s">
        <v>1</v>
      </c>
      <c r="B3" s="257" t="str">
        <f>IF('Cover Sheet'!B3&lt;&gt;"[insert name of licensee]",'Cover Sheet'!B3,"[Autofilled from Cover Sheet]")</f>
        <v>[Autofilled from Cover Sheet]</v>
      </c>
      <c r="C3" s="257"/>
      <c r="D3" s="257"/>
      <c r="E3" s="33" t="s">
        <v>2</v>
      </c>
      <c r="F3" s="258" t="str">
        <f>IF('Cover Sheet'!A3&lt;&gt;"[insert AFS reporting period]",'Cover Sheet'!A3,"[Autofilled from Cover Sheet]")</f>
        <v>[Autofilled from Cover Sheet]</v>
      </c>
      <c r="G3" s="258"/>
      <c r="H3" s="258"/>
    </row>
    <row r="4" spans="1:8" ht="18" customHeight="1" x14ac:dyDescent="0.3">
      <c r="A4" s="200" t="s">
        <v>85</v>
      </c>
      <c r="B4" s="200"/>
      <c r="C4" s="200"/>
      <c r="D4" s="200"/>
      <c r="E4" s="200"/>
      <c r="F4" s="200"/>
      <c r="G4" s="200"/>
      <c r="H4" s="200"/>
    </row>
    <row r="5" spans="1:8" ht="45" customHeight="1" x14ac:dyDescent="0.3">
      <c r="A5" s="240" t="s">
        <v>417</v>
      </c>
      <c r="B5" s="240"/>
      <c r="C5" s="240"/>
      <c r="D5" s="240"/>
      <c r="E5" s="240"/>
      <c r="F5" s="240"/>
      <c r="G5" s="240"/>
      <c r="H5" s="240"/>
    </row>
    <row r="6" spans="1:8" ht="18" customHeight="1" x14ac:dyDescent="0.3">
      <c r="A6" s="249" t="s">
        <v>11</v>
      </c>
      <c r="B6" s="249"/>
      <c r="C6" s="249"/>
      <c r="D6" s="249"/>
      <c r="E6" s="249"/>
      <c r="F6" s="249"/>
      <c r="G6" s="249"/>
      <c r="H6" s="249"/>
    </row>
    <row r="7" spans="1:8" ht="202.5" customHeight="1" x14ac:dyDescent="0.3">
      <c r="A7" s="256" t="s">
        <v>422</v>
      </c>
      <c r="B7" s="256"/>
      <c r="C7" s="256"/>
      <c r="D7" s="256"/>
      <c r="E7" s="256"/>
      <c r="F7" s="256"/>
      <c r="G7" s="256"/>
      <c r="H7" s="256"/>
    </row>
    <row r="8" spans="1:8" ht="18" customHeight="1" x14ac:dyDescent="0.3">
      <c r="A8" s="232" t="s">
        <v>66</v>
      </c>
      <c r="B8" s="232"/>
      <c r="C8" s="232"/>
      <c r="D8" s="232"/>
      <c r="E8" s="232"/>
      <c r="F8" s="232"/>
      <c r="G8" s="232"/>
      <c r="H8" s="232"/>
    </row>
    <row r="9" spans="1:8" ht="32.25" customHeight="1" x14ac:dyDescent="0.3">
      <c r="A9" s="241" t="s">
        <v>423</v>
      </c>
      <c r="B9" s="241"/>
      <c r="C9" s="241"/>
      <c r="D9" s="241"/>
      <c r="E9" s="241"/>
      <c r="F9" s="241"/>
      <c r="G9" s="241"/>
      <c r="H9" s="241"/>
    </row>
    <row r="10" spans="1:8" ht="95.25" customHeight="1" x14ac:dyDescent="0.3">
      <c r="A10" s="242" t="s">
        <v>89</v>
      </c>
      <c r="B10" s="242"/>
      <c r="C10" s="242"/>
      <c r="D10" s="242"/>
      <c r="E10" s="242"/>
      <c r="F10" s="242"/>
      <c r="G10" s="242"/>
      <c r="H10" s="242"/>
    </row>
    <row r="11" spans="1:8" ht="32.25" customHeight="1" x14ac:dyDescent="0.3">
      <c r="A11" s="241" t="s">
        <v>424</v>
      </c>
      <c r="B11" s="241"/>
      <c r="C11" s="241"/>
      <c r="D11" s="241"/>
      <c r="E11" s="241"/>
      <c r="F11" s="241"/>
      <c r="G11" s="241"/>
      <c r="H11" s="241"/>
    </row>
    <row r="12" spans="1:8" ht="106.5" customHeight="1" x14ac:dyDescent="0.3">
      <c r="A12" s="242" t="s">
        <v>89</v>
      </c>
      <c r="B12" s="242"/>
      <c r="C12" s="242"/>
      <c r="D12" s="242"/>
      <c r="E12" s="242"/>
      <c r="F12" s="242"/>
      <c r="G12" s="242"/>
      <c r="H12" s="242"/>
    </row>
    <row r="13" spans="1:8" ht="18" customHeight="1" x14ac:dyDescent="0.3">
      <c r="A13" s="232" t="s">
        <v>67</v>
      </c>
      <c r="B13" s="232"/>
      <c r="C13" s="232"/>
      <c r="D13" s="232"/>
      <c r="E13" s="232"/>
      <c r="F13" s="232"/>
      <c r="G13" s="232"/>
      <c r="H13" s="232"/>
    </row>
    <row r="14" spans="1:8" ht="44.25" customHeight="1" x14ac:dyDescent="0.3">
      <c r="A14" s="31" t="s">
        <v>22</v>
      </c>
      <c r="B14" s="7" t="s">
        <v>23</v>
      </c>
      <c r="C14" s="243"/>
      <c r="D14" s="243"/>
      <c r="E14" s="244"/>
      <c r="F14" s="244"/>
      <c r="G14" s="243" t="s">
        <v>84</v>
      </c>
      <c r="H14" s="243"/>
    </row>
    <row r="15" spans="1:8" ht="14.25" customHeight="1" x14ac:dyDescent="0.3">
      <c r="A15" s="162"/>
      <c r="B15" s="164"/>
      <c r="C15" s="245"/>
      <c r="D15" s="245"/>
      <c r="E15" s="245"/>
      <c r="F15" s="245"/>
      <c r="G15" s="248" t="str" cm="1">
        <f t="array" aca="1" ref="G15" ca="1">IF(ISBLANK(R_GP_1),"","[Insert Revenue per GL for license: "&amp;R_GP_1&amp;"]")</f>
        <v/>
      </c>
      <c r="H15" s="248"/>
    </row>
    <row r="16" spans="1:8" ht="14.25" customHeight="1" x14ac:dyDescent="0.3">
      <c r="A16" s="45"/>
      <c r="B16" s="44"/>
      <c r="C16" s="246"/>
      <c r="D16" s="246"/>
      <c r="E16" s="246"/>
      <c r="F16" s="246"/>
      <c r="G16" s="247" t="str" cm="1">
        <f t="array" aca="1" ref="G16" ca="1">IF(ISBLANK(R_GP_2),"","[Insert Revenue per GL for license: "&amp;R_GP_2&amp;"]")</f>
        <v/>
      </c>
      <c r="H16" s="247"/>
    </row>
    <row r="17" spans="1:8" ht="14.25" customHeight="1" x14ac:dyDescent="0.3">
      <c r="A17" s="45"/>
      <c r="B17" s="44"/>
      <c r="C17" s="246"/>
      <c r="D17" s="246"/>
      <c r="E17" s="246"/>
      <c r="F17" s="246"/>
      <c r="G17" s="247" t="str" cm="1">
        <f t="array" aca="1" ref="G17" ca="1">IF(ISBLANK(R_GP_3),"","[Insert Revenue per GL for license: "&amp;R_GP_3&amp;"]")</f>
        <v/>
      </c>
      <c r="H17" s="247"/>
    </row>
    <row r="18" spans="1:8" ht="14.25" customHeight="1" x14ac:dyDescent="0.3">
      <c r="A18" s="45"/>
      <c r="B18" s="44"/>
      <c r="C18" s="246"/>
      <c r="D18" s="246"/>
      <c r="E18" s="246"/>
      <c r="F18" s="246"/>
      <c r="G18" s="247" t="str" cm="1">
        <f t="array" aca="1" ref="G18" ca="1">IF(ISBLANK(R_GP_4),"","[Insert Revenue per GL for license: "&amp;R_GP_4&amp;"]")</f>
        <v/>
      </c>
      <c r="H18" s="247"/>
    </row>
    <row r="19" spans="1:8" ht="14.25" customHeight="1" x14ac:dyDescent="0.3">
      <c r="A19" s="45"/>
      <c r="B19" s="44"/>
      <c r="C19" s="246"/>
      <c r="D19" s="246"/>
      <c r="E19" s="246"/>
      <c r="F19" s="246"/>
      <c r="G19" s="247" t="str" cm="1">
        <f t="array" aca="1" ref="G19" ca="1">IF(ISBLANK(R_GP_5),"","[Insert Revenue per GL for license: "&amp;R_GP_5&amp;"]")</f>
        <v/>
      </c>
      <c r="H19" s="247"/>
    </row>
    <row r="20" spans="1:8" ht="14.25" customHeight="1" x14ac:dyDescent="0.3">
      <c r="A20" s="45"/>
      <c r="B20" s="44"/>
      <c r="C20" s="246"/>
      <c r="D20" s="246"/>
      <c r="E20" s="246"/>
      <c r="F20" s="246"/>
      <c r="G20" s="247" t="str" cm="1">
        <f t="array" aca="1" ref="G20" ca="1">IF(ISBLANK(R_GP_6),"","[Insert Revenue per GL for license: "&amp;R_GP_6&amp;"]")</f>
        <v/>
      </c>
      <c r="H20" s="247"/>
    </row>
    <row r="21" spans="1:8" ht="14.25" customHeight="1" x14ac:dyDescent="0.3">
      <c r="A21" s="45"/>
      <c r="B21" s="44"/>
      <c r="C21" s="246"/>
      <c r="D21" s="246"/>
      <c r="E21" s="246"/>
      <c r="F21" s="246"/>
      <c r="G21" s="247" t="str" cm="1">
        <f t="array" aca="1" ref="G21" ca="1">IF(ISBLANK(R_GP_7),"","[Insert Revenue per GL for license: "&amp;R_GP_7&amp;"]")</f>
        <v/>
      </c>
      <c r="H21" s="247"/>
    </row>
    <row r="22" spans="1:8" ht="14.25" customHeight="1" x14ac:dyDescent="0.3">
      <c r="A22" s="45"/>
      <c r="B22" s="44"/>
      <c r="C22" s="246"/>
      <c r="D22" s="246"/>
      <c r="E22" s="246"/>
      <c r="F22" s="246"/>
      <c r="G22" s="247" t="str" cm="1">
        <f t="array" aca="1" ref="G22" ca="1">IF(ISBLANK(R_GP_8),"","[Insert Revenue per GL for license: "&amp;R_GP_8&amp;"]")</f>
        <v/>
      </c>
      <c r="H22" s="247"/>
    </row>
    <row r="23" spans="1:8" ht="14.25" customHeight="1" x14ac:dyDescent="0.3">
      <c r="A23" s="45"/>
      <c r="B23" s="44"/>
      <c r="C23" s="246"/>
      <c r="D23" s="246"/>
      <c r="E23" s="246"/>
      <c r="F23" s="246"/>
      <c r="G23" s="247" t="str" cm="1">
        <f t="array" aca="1" ref="G23" ca="1">IF(ISBLANK(R_GP_9),"","[Insert Revenue per GL for license: "&amp;R_GP_9&amp;"]")</f>
        <v/>
      </c>
      <c r="H23" s="247"/>
    </row>
    <row r="24" spans="1:8" ht="14.25" customHeight="1" x14ac:dyDescent="0.3">
      <c r="A24" s="45"/>
      <c r="B24" s="44"/>
      <c r="C24" s="246"/>
      <c r="D24" s="246"/>
      <c r="E24" s="246"/>
      <c r="F24" s="246"/>
      <c r="G24" s="247" t="str" cm="1">
        <f t="array" aca="1" ref="G24" ca="1">IF(ISBLANK(R_GP_10),"","[Insert Revenue per GL for license: "&amp;R_GP_10&amp;"]")</f>
        <v/>
      </c>
      <c r="H24" s="247"/>
    </row>
    <row r="25" spans="1:8" ht="14.25" customHeight="1" x14ac:dyDescent="0.3">
      <c r="A25" s="45"/>
      <c r="B25" s="44"/>
      <c r="C25" s="246"/>
      <c r="D25" s="246"/>
      <c r="E25" s="246"/>
      <c r="F25" s="246"/>
      <c r="G25" s="247" t="str" cm="1">
        <f t="array" aca="1" ref="G25" ca="1">IF(ISBLANK(R_GP_11),"","[Insert Revenue per GL for license: "&amp;R_GP_11&amp;"]")</f>
        <v/>
      </c>
      <c r="H25" s="247"/>
    </row>
    <row r="26" spans="1:8" ht="14.25" customHeight="1" x14ac:dyDescent="0.3">
      <c r="A26" s="45"/>
      <c r="B26" s="44"/>
      <c r="C26" s="246"/>
      <c r="D26" s="246"/>
      <c r="E26" s="246"/>
      <c r="F26" s="246"/>
      <c r="G26" s="247" t="str" cm="1">
        <f t="array" aca="1" ref="G26" ca="1">IF(ISBLANK(R_GP_12),"","[Insert Revenue per GL for license: "&amp;R_GP_12&amp;"]")</f>
        <v/>
      </c>
      <c r="H26" s="247"/>
    </row>
    <row r="27" spans="1:8" ht="14.25" customHeight="1" x14ac:dyDescent="0.3">
      <c r="A27" s="45"/>
      <c r="B27" s="44"/>
      <c r="C27" s="246"/>
      <c r="D27" s="246"/>
      <c r="E27" s="246"/>
      <c r="F27" s="246"/>
      <c r="G27" s="247" t="str" cm="1">
        <f t="array" aca="1" ref="G27" ca="1">IF(ISBLANK(R_GP_13),"","[Insert Revenue per GL for license: "&amp;R_GP_13&amp;"]")</f>
        <v/>
      </c>
      <c r="H27" s="247"/>
    </row>
    <row r="28" spans="1:8" ht="14.25" customHeight="1" x14ac:dyDescent="0.3">
      <c r="A28" s="45"/>
      <c r="B28" s="44"/>
      <c r="C28" s="246"/>
      <c r="D28" s="246"/>
      <c r="E28" s="246"/>
      <c r="F28" s="246"/>
      <c r="G28" s="247" t="str" cm="1">
        <f t="array" aca="1" ref="G28" ca="1">IF(ISBLANK(R_GP_14),"","[Insert Revenue per GL for license: "&amp;R_GP_14&amp;"]")</f>
        <v/>
      </c>
      <c r="H28" s="247"/>
    </row>
    <row r="29" spans="1:8" ht="14.25" customHeight="1" x14ac:dyDescent="0.3">
      <c r="A29" s="45"/>
      <c r="B29" s="44"/>
      <c r="C29" s="246"/>
      <c r="D29" s="246"/>
      <c r="E29" s="246"/>
      <c r="F29" s="246"/>
      <c r="G29" s="247" t="str" cm="1">
        <f t="array" aca="1" ref="G29" ca="1">IF(ISBLANK(R_GP_15),"","[Insert Revenue per GL for license: "&amp;R_GP_15&amp;"]")</f>
        <v/>
      </c>
      <c r="H29" s="247"/>
    </row>
    <row r="30" spans="1:8" ht="18" customHeight="1" x14ac:dyDescent="0.3">
      <c r="A30" s="171" t="s">
        <v>24</v>
      </c>
      <c r="B30" s="77">
        <f>SUM(B15:B29)</f>
        <v>0</v>
      </c>
      <c r="C30" s="172"/>
      <c r="D30" s="172"/>
      <c r="E30" s="259"/>
      <c r="F30" s="259"/>
      <c r="G30" s="77">
        <f ca="1">H30</f>
        <v>0</v>
      </c>
      <c r="H30" s="77">
        <f ca="1">SUM(G15:H29)</f>
        <v>0</v>
      </c>
    </row>
    <row r="31" spans="1:8" ht="15" customHeight="1" x14ac:dyDescent="0.3">
      <c r="A31" s="201" t="s">
        <v>21</v>
      </c>
      <c r="B31" s="201"/>
      <c r="C31" s="201"/>
      <c r="D31" s="201"/>
      <c r="E31" s="201"/>
      <c r="F31" s="201"/>
      <c r="G31" s="201"/>
      <c r="H31" s="201"/>
    </row>
    <row r="32" spans="1:8" ht="18" customHeight="1" x14ac:dyDescent="0.3">
      <c r="A32" s="227" t="s">
        <v>349</v>
      </c>
      <c r="B32" s="227"/>
      <c r="C32" s="227"/>
      <c r="D32" s="227"/>
      <c r="E32" s="227"/>
      <c r="F32" s="227"/>
      <c r="G32" s="227"/>
      <c r="H32" s="227"/>
    </row>
    <row r="33" spans="1:8" ht="15" customHeight="1" x14ac:dyDescent="0.3">
      <c r="A33" s="225"/>
      <c r="B33" s="225"/>
      <c r="C33" s="225"/>
      <c r="D33" s="225"/>
      <c r="E33" s="225"/>
      <c r="F33" s="225"/>
      <c r="G33" s="225"/>
      <c r="H33" s="225"/>
    </row>
    <row r="34" spans="1:8" ht="15" customHeight="1" x14ac:dyDescent="0.3">
      <c r="A34" s="225"/>
      <c r="B34" s="225"/>
      <c r="C34" s="225"/>
      <c r="D34" s="225"/>
      <c r="E34" s="225"/>
      <c r="F34" s="225"/>
      <c r="G34" s="225"/>
      <c r="H34" s="225"/>
    </row>
    <row r="35" spans="1:8" ht="15" customHeight="1" x14ac:dyDescent="0.3">
      <c r="A35" s="225"/>
      <c r="B35" s="225"/>
      <c r="C35" s="225"/>
      <c r="D35" s="225"/>
      <c r="E35" s="225"/>
      <c r="F35" s="225"/>
      <c r="G35" s="225"/>
      <c r="H35" s="225"/>
    </row>
    <row r="36" spans="1:8" ht="15" customHeight="1" x14ac:dyDescent="0.3">
      <c r="A36" s="225"/>
      <c r="B36" s="225"/>
      <c r="C36" s="225"/>
      <c r="D36" s="225"/>
      <c r="E36" s="225"/>
      <c r="F36" s="225"/>
      <c r="G36" s="225"/>
      <c r="H36" s="225"/>
    </row>
    <row r="37" spans="1:8" ht="15" customHeight="1" x14ac:dyDescent="0.3">
      <c r="A37" s="225"/>
      <c r="B37" s="225"/>
      <c r="C37" s="225"/>
      <c r="D37" s="225"/>
      <c r="E37" s="225"/>
      <c r="F37" s="225"/>
      <c r="G37" s="225"/>
      <c r="H37" s="225"/>
    </row>
    <row r="38" spans="1:8" ht="15" customHeight="1" x14ac:dyDescent="0.3">
      <c r="A38" s="225"/>
      <c r="B38" s="225"/>
      <c r="C38" s="225"/>
      <c r="D38" s="225"/>
      <c r="E38" s="225"/>
      <c r="F38" s="225"/>
      <c r="G38" s="225"/>
      <c r="H38" s="225"/>
    </row>
    <row r="39" spans="1:8" ht="15" customHeight="1" x14ac:dyDescent="0.3">
      <c r="A39" s="225"/>
      <c r="B39" s="225"/>
      <c r="C39" s="225"/>
      <c r="D39" s="225"/>
      <c r="E39" s="225"/>
      <c r="F39" s="225"/>
      <c r="G39" s="225"/>
      <c r="H39" s="225"/>
    </row>
    <row r="40" spans="1:8" ht="15" customHeight="1" x14ac:dyDescent="0.3">
      <c r="A40" s="225"/>
      <c r="B40" s="225"/>
      <c r="C40" s="225"/>
      <c r="D40" s="225"/>
      <c r="E40" s="225"/>
      <c r="F40" s="225"/>
      <c r="G40" s="225"/>
      <c r="H40" s="225"/>
    </row>
    <row r="41" spans="1:8" ht="15" customHeight="1" x14ac:dyDescent="0.3">
      <c r="A41" s="225"/>
      <c r="B41" s="225"/>
      <c r="C41" s="225"/>
      <c r="D41" s="225"/>
      <c r="E41" s="225"/>
      <c r="F41" s="225"/>
      <c r="G41" s="225"/>
      <c r="H41" s="225"/>
    </row>
    <row r="42" spans="1:8" ht="15" customHeight="1" x14ac:dyDescent="0.3">
      <c r="A42" s="225"/>
      <c r="B42" s="225"/>
      <c r="C42" s="225"/>
      <c r="D42" s="225"/>
      <c r="E42" s="225"/>
      <c r="F42" s="225"/>
      <c r="G42" s="225"/>
      <c r="H42" s="225"/>
    </row>
    <row r="43" spans="1:8" ht="15" customHeight="1" x14ac:dyDescent="0.3">
      <c r="A43" s="225"/>
      <c r="B43" s="225"/>
      <c r="C43" s="225"/>
      <c r="D43" s="225"/>
      <c r="E43" s="225"/>
      <c r="F43" s="225"/>
      <c r="G43" s="225"/>
      <c r="H43" s="225"/>
    </row>
    <row r="44" spans="1:8" ht="15" customHeight="1" x14ac:dyDescent="0.3">
      <c r="A44" s="225"/>
      <c r="B44" s="225"/>
      <c r="C44" s="225"/>
      <c r="D44" s="225"/>
      <c r="E44" s="225"/>
      <c r="F44" s="225"/>
      <c r="G44" s="225"/>
      <c r="H44" s="225"/>
    </row>
    <row r="45" spans="1:8" ht="15" customHeight="1" x14ac:dyDescent="0.3">
      <c r="A45" s="225"/>
      <c r="B45" s="225"/>
      <c r="C45" s="225"/>
      <c r="D45" s="225"/>
      <c r="E45" s="225"/>
      <c r="F45" s="225"/>
      <c r="G45" s="225"/>
      <c r="H45" s="225"/>
    </row>
    <row r="46" spans="1:8" ht="15" customHeight="1" x14ac:dyDescent="0.3">
      <c r="A46" s="225"/>
      <c r="B46" s="225"/>
      <c r="C46" s="225"/>
      <c r="D46" s="225"/>
      <c r="E46" s="225"/>
      <c r="F46" s="225"/>
      <c r="G46" s="225"/>
      <c r="H46" s="225"/>
    </row>
    <row r="47" spans="1:8" ht="15" customHeight="1" x14ac:dyDescent="0.3">
      <c r="A47" s="226"/>
      <c r="B47" s="226"/>
      <c r="C47" s="226"/>
      <c r="D47" s="226"/>
      <c r="E47" s="226"/>
      <c r="F47" s="226"/>
      <c r="G47" s="226"/>
      <c r="H47" s="226"/>
    </row>
    <row r="48" spans="1:8" ht="18" customHeight="1" x14ac:dyDescent="0.3">
      <c r="A48" s="232" t="s">
        <v>86</v>
      </c>
      <c r="B48" s="232"/>
      <c r="C48" s="232"/>
      <c r="D48" s="232"/>
      <c r="E48" s="232"/>
      <c r="F48" s="232"/>
      <c r="G48" s="232"/>
      <c r="H48" s="232"/>
    </row>
    <row r="49" spans="1:8" x14ac:dyDescent="0.3">
      <c r="A49" s="139" t="s">
        <v>12</v>
      </c>
      <c r="B49" s="233" t="s">
        <v>13</v>
      </c>
      <c r="C49" s="233"/>
      <c r="D49" s="233"/>
      <c r="E49" s="233"/>
      <c r="F49" s="233"/>
      <c r="G49" s="233"/>
      <c r="H49" s="233"/>
    </row>
    <row r="50" spans="1:8" ht="36" customHeight="1" x14ac:dyDescent="0.3">
      <c r="A50" s="22" t="s">
        <v>14</v>
      </c>
      <c r="B50" s="137"/>
      <c r="C50" s="22" t="s">
        <v>15</v>
      </c>
      <c r="D50" s="137"/>
      <c r="E50" s="173"/>
      <c r="F50" s="173"/>
      <c r="G50" s="22" t="s">
        <v>16</v>
      </c>
      <c r="H50" s="140">
        <f>SUM(ABS(B50-D50))</f>
        <v>0</v>
      </c>
    </row>
    <row r="51" spans="1:8" x14ac:dyDescent="0.3">
      <c r="A51" s="169" t="s">
        <v>17</v>
      </c>
      <c r="B51" s="250" t="s">
        <v>18</v>
      </c>
      <c r="C51" s="251"/>
      <c r="D51" s="251"/>
      <c r="E51" s="251"/>
      <c r="F51" s="251"/>
      <c r="G51" s="252"/>
      <c r="H51" s="170" t="s">
        <v>19</v>
      </c>
    </row>
    <row r="52" spans="1:8" ht="14.25" customHeight="1" x14ac:dyDescent="0.3">
      <c r="A52" s="124"/>
      <c r="B52" s="253"/>
      <c r="C52" s="254"/>
      <c r="D52" s="254"/>
      <c r="E52" s="254"/>
      <c r="F52" s="254"/>
      <c r="G52" s="255"/>
      <c r="H52" s="138"/>
    </row>
    <row r="53" spans="1:8" ht="14.25" customHeight="1" x14ac:dyDescent="0.3">
      <c r="A53" s="142"/>
      <c r="B53" s="229"/>
      <c r="C53" s="230"/>
      <c r="D53" s="230"/>
      <c r="E53" s="230"/>
      <c r="F53" s="230"/>
      <c r="G53" s="231"/>
      <c r="H53" s="61"/>
    </row>
    <row r="54" spans="1:8" ht="14.25" customHeight="1" x14ac:dyDescent="0.3">
      <c r="A54" s="142"/>
      <c r="B54" s="229"/>
      <c r="C54" s="230"/>
      <c r="D54" s="230"/>
      <c r="E54" s="230"/>
      <c r="F54" s="230"/>
      <c r="G54" s="231"/>
      <c r="H54" s="61"/>
    </row>
    <row r="55" spans="1:8" ht="14.25" customHeight="1" x14ac:dyDescent="0.3">
      <c r="A55" s="142"/>
      <c r="B55" s="229"/>
      <c r="C55" s="230"/>
      <c r="D55" s="230"/>
      <c r="E55" s="230"/>
      <c r="F55" s="230"/>
      <c r="G55" s="231"/>
      <c r="H55" s="61"/>
    </row>
    <row r="56" spans="1:8" ht="14.25" customHeight="1" x14ac:dyDescent="0.3">
      <c r="A56" s="142"/>
      <c r="B56" s="229"/>
      <c r="C56" s="230"/>
      <c r="D56" s="230"/>
      <c r="E56" s="230"/>
      <c r="F56" s="230"/>
      <c r="G56" s="231"/>
      <c r="H56" s="62"/>
    </row>
    <row r="57" spans="1:8" ht="14.25" customHeight="1" x14ac:dyDescent="0.3">
      <c r="A57" s="142"/>
      <c r="B57" s="229"/>
      <c r="C57" s="230"/>
      <c r="D57" s="230"/>
      <c r="E57" s="230"/>
      <c r="F57" s="230"/>
      <c r="G57" s="231"/>
      <c r="H57" s="62"/>
    </row>
    <row r="58" spans="1:8" ht="14.25" customHeight="1" x14ac:dyDescent="0.3">
      <c r="A58" s="142"/>
      <c r="B58" s="229"/>
      <c r="C58" s="230"/>
      <c r="D58" s="230"/>
      <c r="E58" s="230"/>
      <c r="F58" s="230"/>
      <c r="G58" s="231"/>
      <c r="H58" s="62"/>
    </row>
    <row r="59" spans="1:8" ht="14.25" customHeight="1" x14ac:dyDescent="0.3">
      <c r="A59" s="142"/>
      <c r="B59" s="229"/>
      <c r="C59" s="230"/>
      <c r="D59" s="230"/>
      <c r="E59" s="230"/>
      <c r="F59" s="230"/>
      <c r="G59" s="231"/>
      <c r="H59" s="62"/>
    </row>
    <row r="60" spans="1:8" ht="14.25" customHeight="1" x14ac:dyDescent="0.3">
      <c r="A60" s="142"/>
      <c r="B60" s="229"/>
      <c r="C60" s="230"/>
      <c r="D60" s="230"/>
      <c r="E60" s="230"/>
      <c r="F60" s="230"/>
      <c r="G60" s="231"/>
      <c r="H60" s="62"/>
    </row>
    <row r="61" spans="1:8" ht="14.25" customHeight="1" x14ac:dyDescent="0.3">
      <c r="A61" s="45"/>
      <c r="B61" s="229"/>
      <c r="C61" s="230"/>
      <c r="D61" s="230"/>
      <c r="E61" s="230"/>
      <c r="F61" s="230"/>
      <c r="G61" s="231"/>
      <c r="H61" s="62"/>
    </row>
    <row r="62" spans="1:8" ht="14.25" customHeight="1" x14ac:dyDescent="0.3">
      <c r="A62" s="146" t="s">
        <v>20</v>
      </c>
      <c r="B62" s="57"/>
      <c r="C62" s="57"/>
      <c r="D62" s="57"/>
      <c r="E62" s="174"/>
      <c r="F62" s="57"/>
      <c r="G62" s="58"/>
      <c r="H62" s="175">
        <f>SUM(H52:H61)</f>
        <v>0</v>
      </c>
    </row>
    <row r="63" spans="1:8" ht="18" customHeight="1" x14ac:dyDescent="0.3">
      <c r="A63" s="201" t="s">
        <v>21</v>
      </c>
      <c r="B63" s="201"/>
      <c r="C63" s="201"/>
      <c r="D63" s="201"/>
      <c r="E63" s="201"/>
      <c r="F63" s="201"/>
      <c r="G63" s="201"/>
      <c r="H63" s="201"/>
    </row>
    <row r="64" spans="1:8" ht="18" customHeight="1" x14ac:dyDescent="0.3">
      <c r="A64" s="227" t="s">
        <v>349</v>
      </c>
      <c r="B64" s="227"/>
      <c r="C64" s="227"/>
      <c r="D64" s="227"/>
      <c r="E64" s="227"/>
      <c r="F64" s="227"/>
      <c r="G64" s="227"/>
      <c r="H64" s="227"/>
    </row>
    <row r="65" spans="1:8" x14ac:dyDescent="0.3">
      <c r="A65" s="228"/>
      <c r="B65" s="228"/>
      <c r="C65" s="228"/>
      <c r="D65" s="228"/>
      <c r="E65" s="228"/>
      <c r="F65" s="228"/>
      <c r="G65" s="228"/>
      <c r="H65" s="228"/>
    </row>
    <row r="66" spans="1:8" x14ac:dyDescent="0.3">
      <c r="A66" s="225"/>
      <c r="B66" s="225"/>
      <c r="C66" s="225"/>
      <c r="D66" s="225"/>
      <c r="E66" s="225"/>
      <c r="F66" s="225"/>
      <c r="G66" s="225"/>
      <c r="H66" s="225"/>
    </row>
    <row r="67" spans="1:8" x14ac:dyDescent="0.3">
      <c r="A67" s="225"/>
      <c r="B67" s="225"/>
      <c r="C67" s="225"/>
      <c r="D67" s="225"/>
      <c r="E67" s="225"/>
      <c r="F67" s="225"/>
      <c r="G67" s="225"/>
      <c r="H67" s="225"/>
    </row>
    <row r="68" spans="1:8" x14ac:dyDescent="0.3">
      <c r="A68" s="225"/>
      <c r="B68" s="225"/>
      <c r="C68" s="225"/>
      <c r="D68" s="225"/>
      <c r="E68" s="225"/>
      <c r="F68" s="225"/>
      <c r="G68" s="225"/>
      <c r="H68" s="225"/>
    </row>
    <row r="69" spans="1:8" x14ac:dyDescent="0.3">
      <c r="A69" s="225"/>
      <c r="B69" s="225"/>
      <c r="C69" s="225"/>
      <c r="D69" s="225"/>
      <c r="E69" s="225"/>
      <c r="F69" s="225"/>
      <c r="G69" s="225"/>
      <c r="H69" s="225"/>
    </row>
    <row r="70" spans="1:8" x14ac:dyDescent="0.3">
      <c r="A70" s="225"/>
      <c r="B70" s="225"/>
      <c r="C70" s="225"/>
      <c r="D70" s="225"/>
      <c r="E70" s="225"/>
      <c r="F70" s="225"/>
      <c r="G70" s="225"/>
      <c r="H70" s="225"/>
    </row>
    <row r="71" spans="1:8" x14ac:dyDescent="0.3">
      <c r="A71" s="225"/>
      <c r="B71" s="225"/>
      <c r="C71" s="225"/>
      <c r="D71" s="225"/>
      <c r="E71" s="225"/>
      <c r="F71" s="225"/>
      <c r="G71" s="225"/>
      <c r="H71" s="225"/>
    </row>
    <row r="72" spans="1:8" x14ac:dyDescent="0.3">
      <c r="A72" s="225"/>
      <c r="B72" s="225"/>
      <c r="C72" s="225"/>
      <c r="D72" s="225"/>
      <c r="E72" s="225"/>
      <c r="F72" s="225"/>
      <c r="G72" s="225"/>
      <c r="H72" s="225"/>
    </row>
    <row r="73" spans="1:8" x14ac:dyDescent="0.3">
      <c r="A73" s="225"/>
      <c r="B73" s="225"/>
      <c r="C73" s="225"/>
      <c r="D73" s="225"/>
      <c r="E73" s="225"/>
      <c r="F73" s="225"/>
      <c r="G73" s="225"/>
      <c r="H73" s="225"/>
    </row>
    <row r="74" spans="1:8" ht="14.25" customHeight="1" x14ac:dyDescent="0.3">
      <c r="A74" s="225"/>
      <c r="B74" s="225"/>
      <c r="C74" s="225"/>
      <c r="D74" s="225"/>
      <c r="E74" s="225"/>
      <c r="F74" s="225"/>
      <c r="G74" s="225"/>
      <c r="H74" s="225"/>
    </row>
    <row r="75" spans="1:8" ht="18" customHeight="1" x14ac:dyDescent="0.3">
      <c r="A75" s="232" t="s">
        <v>87</v>
      </c>
      <c r="B75" s="232"/>
      <c r="C75" s="232"/>
      <c r="D75" s="232"/>
      <c r="E75" s="232"/>
      <c r="F75" s="232"/>
      <c r="G75" s="232"/>
      <c r="H75" s="232"/>
    </row>
    <row r="76" spans="1:8" x14ac:dyDescent="0.3">
      <c r="A76" s="46" t="s">
        <v>12</v>
      </c>
      <c r="B76" s="233" t="s">
        <v>13</v>
      </c>
      <c r="C76" s="233"/>
      <c r="D76" s="233"/>
      <c r="E76" s="233"/>
      <c r="F76" s="233"/>
      <c r="G76" s="233"/>
      <c r="H76" s="233"/>
    </row>
    <row r="77" spans="1:8" ht="36" customHeight="1" x14ac:dyDescent="0.3">
      <c r="A77" s="52" t="s">
        <v>14</v>
      </c>
      <c r="B77" s="27"/>
      <c r="C77" s="22" t="s">
        <v>15</v>
      </c>
      <c r="D77" s="27"/>
      <c r="E77" s="176"/>
      <c r="F77" s="176"/>
      <c r="G77" s="22" t="s">
        <v>16</v>
      </c>
      <c r="H77" s="55">
        <f>SUM(ABS(B77-D77))</f>
        <v>0</v>
      </c>
    </row>
    <row r="78" spans="1:8" x14ac:dyDescent="0.3">
      <c r="A78" s="169" t="s">
        <v>17</v>
      </c>
      <c r="B78" s="234" t="s">
        <v>18</v>
      </c>
      <c r="C78" s="235"/>
      <c r="D78" s="235"/>
      <c r="E78" s="235"/>
      <c r="F78" s="235"/>
      <c r="G78" s="236"/>
      <c r="H78" s="170" t="s">
        <v>19</v>
      </c>
    </row>
    <row r="79" spans="1:8" x14ac:dyDescent="0.3">
      <c r="A79" s="45"/>
      <c r="B79" s="237"/>
      <c r="C79" s="238"/>
      <c r="D79" s="238"/>
      <c r="E79" s="238"/>
      <c r="F79" s="238"/>
      <c r="G79" s="239"/>
      <c r="H79" s="61"/>
    </row>
    <row r="80" spans="1:8" x14ac:dyDescent="0.3">
      <c r="A80" s="142"/>
      <c r="B80" s="229"/>
      <c r="C80" s="230"/>
      <c r="D80" s="230"/>
      <c r="E80" s="230"/>
      <c r="F80" s="230"/>
      <c r="G80" s="231"/>
      <c r="H80" s="61"/>
    </row>
    <row r="81" spans="1:8" x14ac:dyDescent="0.3">
      <c r="A81" s="142"/>
      <c r="B81" s="229"/>
      <c r="C81" s="230"/>
      <c r="D81" s="230"/>
      <c r="E81" s="230"/>
      <c r="F81" s="230"/>
      <c r="G81" s="231"/>
      <c r="H81" s="61"/>
    </row>
    <row r="82" spans="1:8" x14ac:dyDescent="0.3">
      <c r="A82" s="142"/>
      <c r="B82" s="229"/>
      <c r="C82" s="230"/>
      <c r="D82" s="230"/>
      <c r="E82" s="230"/>
      <c r="F82" s="230"/>
      <c r="G82" s="231"/>
      <c r="H82" s="61"/>
    </row>
    <row r="83" spans="1:8" x14ac:dyDescent="0.3">
      <c r="A83" s="142"/>
      <c r="B83" s="229"/>
      <c r="C83" s="230"/>
      <c r="D83" s="230"/>
      <c r="E83" s="230"/>
      <c r="F83" s="230"/>
      <c r="G83" s="231"/>
      <c r="H83" s="62"/>
    </row>
    <row r="84" spans="1:8" x14ac:dyDescent="0.3">
      <c r="A84" s="142"/>
      <c r="B84" s="229"/>
      <c r="C84" s="230"/>
      <c r="D84" s="230"/>
      <c r="E84" s="230"/>
      <c r="F84" s="230"/>
      <c r="G84" s="231"/>
      <c r="H84" s="62"/>
    </row>
    <row r="85" spans="1:8" ht="15" customHeight="1" x14ac:dyDescent="0.3">
      <c r="A85" s="142"/>
      <c r="B85" s="229"/>
      <c r="C85" s="230"/>
      <c r="D85" s="230"/>
      <c r="E85" s="230"/>
      <c r="F85" s="230"/>
      <c r="G85" s="231"/>
      <c r="H85" s="62"/>
    </row>
    <row r="86" spans="1:8" ht="15" customHeight="1" x14ac:dyDescent="0.3">
      <c r="A86" s="142"/>
      <c r="B86" s="229"/>
      <c r="C86" s="230"/>
      <c r="D86" s="230"/>
      <c r="E86" s="230"/>
      <c r="F86" s="230"/>
      <c r="G86" s="231"/>
      <c r="H86" s="62"/>
    </row>
    <row r="87" spans="1:8" x14ac:dyDescent="0.3">
      <c r="A87" s="142"/>
      <c r="B87" s="229"/>
      <c r="C87" s="230"/>
      <c r="D87" s="230"/>
      <c r="E87" s="230"/>
      <c r="F87" s="230"/>
      <c r="G87" s="231"/>
      <c r="H87" s="62"/>
    </row>
    <row r="88" spans="1:8" x14ac:dyDescent="0.3">
      <c r="A88" s="45"/>
      <c r="B88" s="229"/>
      <c r="C88" s="230"/>
      <c r="D88" s="230"/>
      <c r="E88" s="230"/>
      <c r="F88" s="230"/>
      <c r="G88" s="231"/>
      <c r="H88" s="62"/>
    </row>
    <row r="89" spans="1:8" x14ac:dyDescent="0.3">
      <c r="A89" s="146" t="s">
        <v>20</v>
      </c>
      <c r="B89" s="107"/>
      <c r="C89" s="107"/>
      <c r="D89" s="107"/>
      <c r="E89" s="107"/>
      <c r="F89" s="107"/>
      <c r="G89" s="58"/>
      <c r="H89" s="108">
        <f>SUM(H79:H88)</f>
        <v>0</v>
      </c>
    </row>
    <row r="90" spans="1:8" ht="18" customHeight="1" x14ac:dyDescent="0.3">
      <c r="A90" s="201" t="s">
        <v>21</v>
      </c>
      <c r="B90" s="201"/>
      <c r="C90" s="201"/>
      <c r="D90" s="201"/>
      <c r="E90" s="201"/>
      <c r="F90" s="201"/>
      <c r="G90" s="201"/>
      <c r="H90" s="201"/>
    </row>
    <row r="91" spans="1:8" ht="18" customHeight="1" x14ac:dyDescent="0.3">
      <c r="A91" s="227" t="s">
        <v>349</v>
      </c>
      <c r="B91" s="227"/>
      <c r="C91" s="227"/>
      <c r="D91" s="227"/>
      <c r="E91" s="227"/>
      <c r="F91" s="227"/>
      <c r="G91" s="227"/>
      <c r="H91" s="227"/>
    </row>
    <row r="92" spans="1:8" x14ac:dyDescent="0.3">
      <c r="A92" s="228"/>
      <c r="B92" s="228"/>
      <c r="C92" s="228"/>
      <c r="D92" s="228"/>
      <c r="E92" s="228"/>
      <c r="F92" s="228"/>
      <c r="G92" s="228"/>
      <c r="H92" s="228"/>
    </row>
    <row r="93" spans="1:8" x14ac:dyDescent="0.3">
      <c r="A93" s="225"/>
      <c r="B93" s="225"/>
      <c r="C93" s="225"/>
      <c r="D93" s="225"/>
      <c r="E93" s="225"/>
      <c r="F93" s="225"/>
      <c r="G93" s="225"/>
      <c r="H93" s="225"/>
    </row>
    <row r="94" spans="1:8" x14ac:dyDescent="0.3">
      <c r="A94" s="225"/>
      <c r="B94" s="225"/>
      <c r="C94" s="225"/>
      <c r="D94" s="225"/>
      <c r="E94" s="225"/>
      <c r="F94" s="225"/>
      <c r="G94" s="225"/>
      <c r="H94" s="225"/>
    </row>
    <row r="95" spans="1:8" x14ac:dyDescent="0.3">
      <c r="A95" s="225"/>
      <c r="B95" s="225"/>
      <c r="C95" s="225"/>
      <c r="D95" s="225"/>
      <c r="E95" s="225"/>
      <c r="F95" s="225"/>
      <c r="G95" s="225"/>
      <c r="H95" s="225"/>
    </row>
    <row r="96" spans="1:8" x14ac:dyDescent="0.3">
      <c r="A96" s="225"/>
      <c r="B96" s="225"/>
      <c r="C96" s="225"/>
      <c r="D96" s="225"/>
      <c r="E96" s="225"/>
      <c r="F96" s="225"/>
      <c r="G96" s="225"/>
      <c r="H96" s="225"/>
    </row>
    <row r="97" spans="1:8" x14ac:dyDescent="0.3">
      <c r="A97" s="225"/>
      <c r="B97" s="225"/>
      <c r="C97" s="225"/>
      <c r="D97" s="225"/>
      <c r="E97" s="225"/>
      <c r="F97" s="225"/>
      <c r="G97" s="225"/>
      <c r="H97" s="225"/>
    </row>
    <row r="98" spans="1:8" x14ac:dyDescent="0.3">
      <c r="A98" s="225"/>
      <c r="B98" s="225"/>
      <c r="C98" s="225"/>
      <c r="D98" s="225"/>
      <c r="E98" s="225"/>
      <c r="F98" s="225"/>
      <c r="G98" s="225"/>
      <c r="H98" s="225"/>
    </row>
    <row r="99" spans="1:8" x14ac:dyDescent="0.3">
      <c r="A99" s="225"/>
      <c r="B99" s="225"/>
      <c r="C99" s="225"/>
      <c r="D99" s="225"/>
      <c r="E99" s="225"/>
      <c r="F99" s="225"/>
      <c r="G99" s="225"/>
      <c r="H99" s="225"/>
    </row>
    <row r="100" spans="1:8" x14ac:dyDescent="0.3">
      <c r="A100" s="225"/>
      <c r="B100" s="225"/>
      <c r="C100" s="225"/>
      <c r="D100" s="225"/>
      <c r="E100" s="225"/>
      <c r="F100" s="225"/>
      <c r="G100" s="225"/>
      <c r="H100" s="225"/>
    </row>
    <row r="101" spans="1:8" x14ac:dyDescent="0.3">
      <c r="A101" s="225"/>
      <c r="B101" s="225"/>
      <c r="C101" s="225"/>
      <c r="D101" s="225"/>
      <c r="E101" s="225"/>
      <c r="F101" s="225"/>
      <c r="G101" s="225"/>
      <c r="H101" s="225"/>
    </row>
    <row r="102" spans="1:8" ht="18" customHeight="1" x14ac:dyDescent="0.3">
      <c r="A102" s="232" t="s">
        <v>169</v>
      </c>
      <c r="B102" s="232"/>
      <c r="C102" s="232"/>
      <c r="D102" s="232"/>
      <c r="E102" s="232"/>
      <c r="F102" s="232"/>
      <c r="G102" s="232"/>
      <c r="H102" s="232"/>
    </row>
    <row r="103" spans="1:8" x14ac:dyDescent="0.3">
      <c r="A103" s="46" t="s">
        <v>12</v>
      </c>
      <c r="B103" s="233" t="s">
        <v>13</v>
      </c>
      <c r="C103" s="233"/>
      <c r="D103" s="233"/>
      <c r="E103" s="233"/>
      <c r="F103" s="233"/>
      <c r="G103" s="233"/>
      <c r="H103" s="233"/>
    </row>
    <row r="104" spans="1:8" ht="36" customHeight="1" x14ac:dyDescent="0.3">
      <c r="A104" s="52" t="s">
        <v>14</v>
      </c>
      <c r="B104" s="27"/>
      <c r="C104" s="22" t="s">
        <v>15</v>
      </c>
      <c r="D104" s="27"/>
      <c r="E104" s="176"/>
      <c r="F104" s="176"/>
      <c r="G104" s="22" t="s">
        <v>16</v>
      </c>
      <c r="H104" s="55">
        <f>SUM(ABS(B104-D104))</f>
        <v>0</v>
      </c>
    </row>
    <row r="105" spans="1:8" x14ac:dyDescent="0.3">
      <c r="A105" s="169" t="s">
        <v>17</v>
      </c>
      <c r="B105" s="234" t="s">
        <v>18</v>
      </c>
      <c r="C105" s="235"/>
      <c r="D105" s="235"/>
      <c r="E105" s="235"/>
      <c r="F105" s="235"/>
      <c r="G105" s="236"/>
      <c r="H105" s="170" t="s">
        <v>19</v>
      </c>
    </row>
    <row r="106" spans="1:8" x14ac:dyDescent="0.3">
      <c r="A106" s="45"/>
      <c r="B106" s="237"/>
      <c r="C106" s="238"/>
      <c r="D106" s="238"/>
      <c r="E106" s="238"/>
      <c r="F106" s="238"/>
      <c r="G106" s="239"/>
      <c r="H106" s="61"/>
    </row>
    <row r="107" spans="1:8" x14ac:dyDescent="0.3">
      <c r="A107" s="142"/>
      <c r="B107" s="229"/>
      <c r="C107" s="230"/>
      <c r="D107" s="230"/>
      <c r="E107" s="230"/>
      <c r="F107" s="230"/>
      <c r="G107" s="231"/>
      <c r="H107" s="61"/>
    </row>
    <row r="108" spans="1:8" x14ac:dyDescent="0.3">
      <c r="A108" s="142"/>
      <c r="B108" s="229"/>
      <c r="C108" s="230"/>
      <c r="D108" s="230"/>
      <c r="E108" s="230"/>
      <c r="F108" s="230"/>
      <c r="G108" s="231"/>
      <c r="H108" s="61"/>
    </row>
    <row r="109" spans="1:8" x14ac:dyDescent="0.3">
      <c r="A109" s="142"/>
      <c r="B109" s="229"/>
      <c r="C109" s="230"/>
      <c r="D109" s="230"/>
      <c r="E109" s="230"/>
      <c r="F109" s="230"/>
      <c r="G109" s="231"/>
      <c r="H109" s="61"/>
    </row>
    <row r="110" spans="1:8" x14ac:dyDescent="0.3">
      <c r="A110" s="142"/>
      <c r="B110" s="229"/>
      <c r="C110" s="230"/>
      <c r="D110" s="230"/>
      <c r="E110" s="230"/>
      <c r="F110" s="230"/>
      <c r="G110" s="231"/>
      <c r="H110" s="62"/>
    </row>
    <row r="111" spans="1:8" x14ac:dyDescent="0.3">
      <c r="A111" s="142"/>
      <c r="B111" s="229"/>
      <c r="C111" s="230"/>
      <c r="D111" s="230"/>
      <c r="E111" s="230"/>
      <c r="F111" s="230"/>
      <c r="G111" s="231"/>
      <c r="H111" s="62"/>
    </row>
    <row r="112" spans="1:8" x14ac:dyDescent="0.3">
      <c r="A112" s="142"/>
      <c r="B112" s="229"/>
      <c r="C112" s="230"/>
      <c r="D112" s="230"/>
      <c r="E112" s="230"/>
      <c r="F112" s="230"/>
      <c r="G112" s="231"/>
      <c r="H112" s="62"/>
    </row>
    <row r="113" spans="1:8" ht="15" customHeight="1" x14ac:dyDescent="0.3">
      <c r="A113" s="142"/>
      <c r="B113" s="229"/>
      <c r="C113" s="230"/>
      <c r="D113" s="230"/>
      <c r="E113" s="230"/>
      <c r="F113" s="230"/>
      <c r="G113" s="231"/>
      <c r="H113" s="62"/>
    </row>
    <row r="114" spans="1:8" ht="15" customHeight="1" x14ac:dyDescent="0.3">
      <c r="A114" s="142"/>
      <c r="B114" s="229"/>
      <c r="C114" s="230"/>
      <c r="D114" s="230"/>
      <c r="E114" s="230"/>
      <c r="F114" s="230"/>
      <c r="G114" s="231"/>
      <c r="H114" s="62"/>
    </row>
    <row r="115" spans="1:8" x14ac:dyDescent="0.3">
      <c r="A115" s="45"/>
      <c r="B115" s="229"/>
      <c r="C115" s="230"/>
      <c r="D115" s="230"/>
      <c r="E115" s="230"/>
      <c r="F115" s="230"/>
      <c r="G115" s="231"/>
      <c r="H115" s="62"/>
    </row>
    <row r="116" spans="1:8" x14ac:dyDescent="0.3">
      <c r="A116" s="146" t="s">
        <v>20</v>
      </c>
      <c r="B116" s="57"/>
      <c r="C116" s="57"/>
      <c r="D116" s="57"/>
      <c r="E116" s="57"/>
      <c r="F116" s="57"/>
      <c r="G116" s="58"/>
      <c r="H116" s="175">
        <f>SUM(H106:H115)</f>
        <v>0</v>
      </c>
    </row>
    <row r="117" spans="1:8" ht="18" customHeight="1" x14ac:dyDescent="0.3">
      <c r="A117" s="201" t="s">
        <v>21</v>
      </c>
      <c r="B117" s="201"/>
      <c r="C117" s="201"/>
      <c r="D117" s="201"/>
      <c r="E117" s="201"/>
      <c r="F117" s="201"/>
      <c r="G117" s="201"/>
      <c r="H117" s="201"/>
    </row>
    <row r="118" spans="1:8" ht="18" customHeight="1" x14ac:dyDescent="0.3">
      <c r="A118" s="227" t="s">
        <v>349</v>
      </c>
      <c r="B118" s="227"/>
      <c r="C118" s="227"/>
      <c r="D118" s="227"/>
      <c r="E118" s="227"/>
      <c r="F118" s="227"/>
      <c r="G118" s="227"/>
      <c r="H118" s="227"/>
    </row>
    <row r="119" spans="1:8" x14ac:dyDescent="0.3">
      <c r="A119" s="228"/>
      <c r="B119" s="228"/>
      <c r="C119" s="228"/>
      <c r="D119" s="228"/>
      <c r="E119" s="228"/>
      <c r="F119" s="228"/>
      <c r="G119" s="228"/>
      <c r="H119" s="228"/>
    </row>
    <row r="120" spans="1:8" x14ac:dyDescent="0.3">
      <c r="A120" s="225"/>
      <c r="B120" s="225"/>
      <c r="C120" s="225"/>
      <c r="D120" s="225"/>
      <c r="E120" s="225"/>
      <c r="F120" s="225"/>
      <c r="G120" s="225"/>
      <c r="H120" s="225"/>
    </row>
    <row r="121" spans="1:8" x14ac:dyDescent="0.3">
      <c r="A121" s="225"/>
      <c r="B121" s="225"/>
      <c r="C121" s="225"/>
      <c r="D121" s="225"/>
      <c r="E121" s="225"/>
      <c r="F121" s="225"/>
      <c r="G121" s="225"/>
      <c r="H121" s="225"/>
    </row>
    <row r="122" spans="1:8" x14ac:dyDescent="0.3">
      <c r="A122" s="225"/>
      <c r="B122" s="225"/>
      <c r="C122" s="225"/>
      <c r="D122" s="225"/>
      <c r="E122" s="225"/>
      <c r="F122" s="225"/>
      <c r="G122" s="225"/>
      <c r="H122" s="225"/>
    </row>
    <row r="123" spans="1:8" x14ac:dyDescent="0.3">
      <c r="A123" s="225"/>
      <c r="B123" s="225"/>
      <c r="C123" s="225"/>
      <c r="D123" s="225"/>
      <c r="E123" s="225"/>
      <c r="F123" s="225"/>
      <c r="G123" s="225"/>
      <c r="H123" s="225"/>
    </row>
    <row r="124" spans="1:8" x14ac:dyDescent="0.3">
      <c r="A124" s="225"/>
      <c r="B124" s="225"/>
      <c r="C124" s="225"/>
      <c r="D124" s="225"/>
      <c r="E124" s="225"/>
      <c r="F124" s="225"/>
      <c r="G124" s="225"/>
      <c r="H124" s="225"/>
    </row>
    <row r="125" spans="1:8" x14ac:dyDescent="0.3">
      <c r="A125" s="225"/>
      <c r="B125" s="225"/>
      <c r="C125" s="225"/>
      <c r="D125" s="225"/>
      <c r="E125" s="225"/>
      <c r="F125" s="225"/>
      <c r="G125" s="225"/>
      <c r="H125" s="225"/>
    </row>
    <row r="126" spans="1:8" x14ac:dyDescent="0.3">
      <c r="A126" s="225"/>
      <c r="B126" s="225"/>
      <c r="C126" s="225"/>
      <c r="D126" s="225"/>
      <c r="E126" s="225"/>
      <c r="F126" s="225"/>
      <c r="G126" s="225"/>
      <c r="H126" s="225"/>
    </row>
    <row r="127" spans="1:8" x14ac:dyDescent="0.3">
      <c r="A127" s="225"/>
      <c r="B127" s="225"/>
      <c r="C127" s="225"/>
      <c r="D127" s="225"/>
      <c r="E127" s="225"/>
      <c r="F127" s="225"/>
      <c r="G127" s="225"/>
      <c r="H127" s="225"/>
    </row>
    <row r="128" spans="1:8" x14ac:dyDescent="0.3">
      <c r="A128" s="225"/>
      <c r="B128" s="225"/>
      <c r="C128" s="225"/>
      <c r="D128" s="225"/>
      <c r="E128" s="225"/>
      <c r="F128" s="225"/>
      <c r="G128" s="225"/>
      <c r="H128" s="225"/>
    </row>
    <row r="129" spans="1:8" ht="18" customHeight="1" x14ac:dyDescent="0.3">
      <c r="A129" s="232" t="s">
        <v>170</v>
      </c>
      <c r="B129" s="232"/>
      <c r="C129" s="232"/>
      <c r="D129" s="232"/>
      <c r="E129" s="232"/>
      <c r="F129" s="232"/>
      <c r="G129" s="232"/>
      <c r="H129" s="232"/>
    </row>
    <row r="130" spans="1:8" x14ac:dyDescent="0.3">
      <c r="A130" s="46" t="s">
        <v>12</v>
      </c>
      <c r="B130" s="233" t="s">
        <v>13</v>
      </c>
      <c r="C130" s="233"/>
      <c r="D130" s="233"/>
      <c r="E130" s="233"/>
      <c r="F130" s="233"/>
      <c r="G130" s="233"/>
      <c r="H130" s="233"/>
    </row>
    <row r="131" spans="1:8" ht="36" customHeight="1" x14ac:dyDescent="0.3">
      <c r="A131" s="22" t="s">
        <v>14</v>
      </c>
      <c r="B131" s="27"/>
      <c r="C131" s="22" t="s">
        <v>15</v>
      </c>
      <c r="D131" s="27"/>
      <c r="E131" s="56"/>
      <c r="F131" s="56"/>
      <c r="G131" s="22" t="s">
        <v>16</v>
      </c>
      <c r="H131" s="55">
        <f>SUM(ABS(B131-D131))</f>
        <v>0</v>
      </c>
    </row>
    <row r="132" spans="1:8" x14ac:dyDescent="0.3">
      <c r="A132" s="169" t="s">
        <v>17</v>
      </c>
      <c r="B132" s="234" t="s">
        <v>18</v>
      </c>
      <c r="C132" s="235"/>
      <c r="D132" s="235"/>
      <c r="E132" s="235"/>
      <c r="F132" s="235"/>
      <c r="G132" s="236"/>
      <c r="H132" s="170" t="s">
        <v>19</v>
      </c>
    </row>
    <row r="133" spans="1:8" x14ac:dyDescent="0.3">
      <c r="A133" s="162"/>
      <c r="B133" s="237"/>
      <c r="C133" s="238"/>
      <c r="D133" s="238"/>
      <c r="E133" s="238"/>
      <c r="F133" s="238"/>
      <c r="G133" s="239"/>
      <c r="H133" s="188"/>
    </row>
    <row r="134" spans="1:8" x14ac:dyDescent="0.3">
      <c r="A134" s="142"/>
      <c r="B134" s="229"/>
      <c r="C134" s="230"/>
      <c r="D134" s="230"/>
      <c r="E134" s="230"/>
      <c r="F134" s="230"/>
      <c r="G134" s="231"/>
      <c r="H134" s="61"/>
    </row>
    <row r="135" spans="1:8" x14ac:dyDescent="0.3">
      <c r="A135" s="142"/>
      <c r="B135" s="229"/>
      <c r="C135" s="230"/>
      <c r="D135" s="230"/>
      <c r="E135" s="230"/>
      <c r="F135" s="230"/>
      <c r="G135" s="231"/>
      <c r="H135" s="61"/>
    </row>
    <row r="136" spans="1:8" x14ac:dyDescent="0.3">
      <c r="A136" s="142"/>
      <c r="B136" s="229"/>
      <c r="C136" s="230"/>
      <c r="D136" s="230"/>
      <c r="E136" s="230"/>
      <c r="F136" s="230"/>
      <c r="G136" s="231"/>
      <c r="H136" s="61"/>
    </row>
    <row r="137" spans="1:8" x14ac:dyDescent="0.3">
      <c r="A137" s="142"/>
      <c r="B137" s="229"/>
      <c r="C137" s="230"/>
      <c r="D137" s="230"/>
      <c r="E137" s="230"/>
      <c r="F137" s="230"/>
      <c r="G137" s="231"/>
      <c r="H137" s="62"/>
    </row>
    <row r="138" spans="1:8" x14ac:dyDescent="0.3">
      <c r="A138" s="142"/>
      <c r="B138" s="229"/>
      <c r="C138" s="230"/>
      <c r="D138" s="230"/>
      <c r="E138" s="230"/>
      <c r="F138" s="230"/>
      <c r="G138" s="231"/>
      <c r="H138" s="62"/>
    </row>
    <row r="139" spans="1:8" ht="15" customHeight="1" x14ac:dyDescent="0.3">
      <c r="A139" s="142"/>
      <c r="B139" s="229"/>
      <c r="C139" s="230"/>
      <c r="D139" s="230"/>
      <c r="E139" s="230"/>
      <c r="F139" s="230"/>
      <c r="G139" s="231"/>
      <c r="H139" s="62"/>
    </row>
    <row r="140" spans="1:8" ht="15" customHeight="1" x14ac:dyDescent="0.3">
      <c r="A140" s="142"/>
      <c r="B140" s="229"/>
      <c r="C140" s="230"/>
      <c r="D140" s="230"/>
      <c r="E140" s="230"/>
      <c r="F140" s="230"/>
      <c r="G140" s="231"/>
      <c r="H140" s="62"/>
    </row>
    <row r="141" spans="1:8" x14ac:dyDescent="0.3">
      <c r="A141" s="142"/>
      <c r="B141" s="229"/>
      <c r="C141" s="230"/>
      <c r="D141" s="230"/>
      <c r="E141" s="230"/>
      <c r="F141" s="230"/>
      <c r="G141" s="231"/>
      <c r="H141" s="62"/>
    </row>
    <row r="142" spans="1:8" x14ac:dyDescent="0.3">
      <c r="A142" s="45"/>
      <c r="B142" s="229"/>
      <c r="C142" s="230"/>
      <c r="D142" s="230"/>
      <c r="E142" s="230"/>
      <c r="F142" s="230"/>
      <c r="G142" s="231"/>
      <c r="H142" s="62"/>
    </row>
    <row r="143" spans="1:8" x14ac:dyDescent="0.3">
      <c r="A143" s="146" t="s">
        <v>20</v>
      </c>
      <c r="B143" s="57"/>
      <c r="C143" s="57"/>
      <c r="D143" s="57"/>
      <c r="E143" s="57"/>
      <c r="F143" s="57"/>
      <c r="G143" s="58"/>
      <c r="H143" s="175">
        <f>SUM(H133:H142)</f>
        <v>0</v>
      </c>
    </row>
    <row r="144" spans="1:8" ht="18" customHeight="1" x14ac:dyDescent="0.3">
      <c r="A144" s="201" t="s">
        <v>21</v>
      </c>
      <c r="B144" s="201"/>
      <c r="C144" s="201"/>
      <c r="D144" s="201"/>
      <c r="E144" s="201"/>
      <c r="F144" s="201"/>
      <c r="G144" s="201"/>
      <c r="H144" s="201"/>
    </row>
    <row r="145" spans="1:8" ht="18" customHeight="1" x14ac:dyDescent="0.3">
      <c r="A145" s="227" t="s">
        <v>349</v>
      </c>
      <c r="B145" s="227"/>
      <c r="C145" s="227"/>
      <c r="D145" s="227"/>
      <c r="E145" s="227"/>
      <c r="F145" s="227"/>
      <c r="G145" s="227"/>
      <c r="H145" s="227"/>
    </row>
    <row r="146" spans="1:8" x14ac:dyDescent="0.3">
      <c r="A146" s="228"/>
      <c r="B146" s="228"/>
      <c r="C146" s="228"/>
      <c r="D146" s="228"/>
      <c r="E146" s="228"/>
      <c r="F146" s="228"/>
      <c r="G146" s="228"/>
      <c r="H146" s="228"/>
    </row>
    <row r="147" spans="1:8" x14ac:dyDescent="0.3">
      <c r="A147" s="225"/>
      <c r="B147" s="225"/>
      <c r="C147" s="225"/>
      <c r="D147" s="225"/>
      <c r="E147" s="225"/>
      <c r="F147" s="225"/>
      <c r="G147" s="225"/>
      <c r="H147" s="225"/>
    </row>
    <row r="148" spans="1:8" x14ac:dyDescent="0.3">
      <c r="A148" s="225"/>
      <c r="B148" s="225"/>
      <c r="C148" s="225"/>
      <c r="D148" s="225"/>
      <c r="E148" s="225"/>
      <c r="F148" s="225"/>
      <c r="G148" s="225"/>
      <c r="H148" s="225"/>
    </row>
    <row r="149" spans="1:8" x14ac:dyDescent="0.3">
      <c r="A149" s="225"/>
      <c r="B149" s="225"/>
      <c r="C149" s="225"/>
      <c r="D149" s="225"/>
      <c r="E149" s="225"/>
      <c r="F149" s="225"/>
      <c r="G149" s="225"/>
      <c r="H149" s="225"/>
    </row>
    <row r="150" spans="1:8" x14ac:dyDescent="0.3">
      <c r="A150" s="225"/>
      <c r="B150" s="225"/>
      <c r="C150" s="225"/>
      <c r="D150" s="225"/>
      <c r="E150" s="225"/>
      <c r="F150" s="225"/>
      <c r="G150" s="225"/>
      <c r="H150" s="225"/>
    </row>
    <row r="151" spans="1:8" x14ac:dyDescent="0.3">
      <c r="A151" s="225"/>
      <c r="B151" s="225"/>
      <c r="C151" s="225"/>
      <c r="D151" s="225"/>
      <c r="E151" s="225"/>
      <c r="F151" s="225"/>
      <c r="G151" s="225"/>
      <c r="H151" s="225"/>
    </row>
    <row r="152" spans="1:8" x14ac:dyDescent="0.3">
      <c r="A152" s="225"/>
      <c r="B152" s="225"/>
      <c r="C152" s="225"/>
      <c r="D152" s="225"/>
      <c r="E152" s="225"/>
      <c r="F152" s="225"/>
      <c r="G152" s="225"/>
      <c r="H152" s="225"/>
    </row>
    <row r="153" spans="1:8" x14ac:dyDescent="0.3">
      <c r="A153" s="225"/>
      <c r="B153" s="225"/>
      <c r="C153" s="225"/>
      <c r="D153" s="225"/>
      <c r="E153" s="225"/>
      <c r="F153" s="225"/>
      <c r="G153" s="225"/>
      <c r="H153" s="225"/>
    </row>
    <row r="154" spans="1:8" x14ac:dyDescent="0.3">
      <c r="A154" s="225"/>
      <c r="B154" s="225"/>
      <c r="C154" s="225"/>
      <c r="D154" s="225"/>
      <c r="E154" s="225"/>
      <c r="F154" s="225"/>
      <c r="G154" s="225"/>
      <c r="H154" s="225"/>
    </row>
    <row r="155" spans="1:8" x14ac:dyDescent="0.3">
      <c r="A155" s="225"/>
      <c r="B155" s="225"/>
      <c r="C155" s="225"/>
      <c r="D155" s="225"/>
      <c r="E155" s="225"/>
      <c r="F155" s="225"/>
      <c r="G155" s="225"/>
      <c r="H155" s="225"/>
    </row>
    <row r="156" spans="1:8" ht="18" customHeight="1" x14ac:dyDescent="0.3">
      <c r="A156" s="232" t="s">
        <v>171</v>
      </c>
      <c r="B156" s="232"/>
      <c r="C156" s="232"/>
      <c r="D156" s="232"/>
      <c r="E156" s="232"/>
      <c r="F156" s="232"/>
      <c r="G156" s="232"/>
      <c r="H156" s="232"/>
    </row>
    <row r="157" spans="1:8" x14ac:dyDescent="0.3">
      <c r="A157" s="46" t="s">
        <v>12</v>
      </c>
      <c r="B157" s="233" t="s">
        <v>13</v>
      </c>
      <c r="C157" s="233"/>
      <c r="D157" s="233"/>
      <c r="E157" s="233"/>
      <c r="F157" s="233"/>
      <c r="G157" s="233"/>
      <c r="H157" s="233"/>
    </row>
    <row r="158" spans="1:8" ht="36" customHeight="1" x14ac:dyDescent="0.3">
      <c r="A158" s="52" t="s">
        <v>14</v>
      </c>
      <c r="B158" s="27"/>
      <c r="C158" s="22" t="s">
        <v>15</v>
      </c>
      <c r="D158" s="27"/>
      <c r="E158" s="176"/>
      <c r="F158" s="176"/>
      <c r="G158" s="22" t="s">
        <v>16</v>
      </c>
      <c r="H158" s="55">
        <f>SUM(ABS(B158-D158))</f>
        <v>0</v>
      </c>
    </row>
    <row r="159" spans="1:8" x14ac:dyDescent="0.3">
      <c r="A159" s="169" t="s">
        <v>17</v>
      </c>
      <c r="B159" s="234" t="s">
        <v>18</v>
      </c>
      <c r="C159" s="235"/>
      <c r="D159" s="235"/>
      <c r="E159" s="235"/>
      <c r="F159" s="235"/>
      <c r="G159" s="236"/>
      <c r="H159" s="170" t="s">
        <v>19</v>
      </c>
    </row>
    <row r="160" spans="1:8" x14ac:dyDescent="0.3">
      <c r="A160" s="45"/>
      <c r="B160" s="237"/>
      <c r="C160" s="238"/>
      <c r="D160" s="238"/>
      <c r="E160" s="238"/>
      <c r="F160" s="238"/>
      <c r="G160" s="239"/>
      <c r="H160" s="61"/>
    </row>
    <row r="161" spans="1:8" x14ac:dyDescent="0.3">
      <c r="A161" s="142"/>
      <c r="B161" s="229"/>
      <c r="C161" s="230"/>
      <c r="D161" s="230"/>
      <c r="E161" s="230"/>
      <c r="F161" s="230"/>
      <c r="G161" s="231"/>
      <c r="H161" s="61"/>
    </row>
    <row r="162" spans="1:8" x14ac:dyDescent="0.3">
      <c r="A162" s="142"/>
      <c r="B162" s="229"/>
      <c r="C162" s="230"/>
      <c r="D162" s="230"/>
      <c r="E162" s="230"/>
      <c r="F162" s="230"/>
      <c r="G162" s="231"/>
      <c r="H162" s="61"/>
    </row>
    <row r="163" spans="1:8" x14ac:dyDescent="0.3">
      <c r="A163" s="142"/>
      <c r="B163" s="229"/>
      <c r="C163" s="230"/>
      <c r="D163" s="230"/>
      <c r="E163" s="230"/>
      <c r="F163" s="230"/>
      <c r="G163" s="231"/>
      <c r="H163" s="61"/>
    </row>
    <row r="164" spans="1:8" x14ac:dyDescent="0.3">
      <c r="A164" s="142"/>
      <c r="B164" s="229"/>
      <c r="C164" s="230"/>
      <c r="D164" s="230"/>
      <c r="E164" s="230"/>
      <c r="F164" s="230"/>
      <c r="G164" s="231"/>
      <c r="H164" s="62"/>
    </row>
    <row r="165" spans="1:8" x14ac:dyDescent="0.3">
      <c r="A165" s="142"/>
      <c r="B165" s="229"/>
      <c r="C165" s="230"/>
      <c r="D165" s="230"/>
      <c r="E165" s="230"/>
      <c r="F165" s="230"/>
      <c r="G165" s="231"/>
      <c r="H165" s="62"/>
    </row>
    <row r="166" spans="1:8" x14ac:dyDescent="0.3">
      <c r="A166" s="142"/>
      <c r="B166" s="229"/>
      <c r="C166" s="230"/>
      <c r="D166" s="230"/>
      <c r="E166" s="230"/>
      <c r="F166" s="230"/>
      <c r="G166" s="231"/>
      <c r="H166" s="62"/>
    </row>
    <row r="167" spans="1:8" x14ac:dyDescent="0.3">
      <c r="A167" s="142"/>
      <c r="B167" s="229"/>
      <c r="C167" s="230"/>
      <c r="D167" s="230"/>
      <c r="E167" s="230"/>
      <c r="F167" s="230"/>
      <c r="G167" s="231"/>
      <c r="H167" s="62"/>
    </row>
    <row r="168" spans="1:8" x14ac:dyDescent="0.3">
      <c r="A168" s="142"/>
      <c r="B168" s="229"/>
      <c r="C168" s="230"/>
      <c r="D168" s="230"/>
      <c r="E168" s="230"/>
      <c r="F168" s="230"/>
      <c r="G168" s="231"/>
      <c r="H168" s="62"/>
    </row>
    <row r="169" spans="1:8" x14ac:dyDescent="0.3">
      <c r="A169" s="45"/>
      <c r="B169" s="229"/>
      <c r="C169" s="230"/>
      <c r="D169" s="230"/>
      <c r="E169" s="230"/>
      <c r="F169" s="230"/>
      <c r="G169" s="231"/>
      <c r="H169" s="62"/>
    </row>
    <row r="170" spans="1:8" x14ac:dyDescent="0.3">
      <c r="A170" s="146" t="s">
        <v>20</v>
      </c>
      <c r="B170" s="57"/>
      <c r="C170" s="57"/>
      <c r="D170" s="57"/>
      <c r="E170" s="57"/>
      <c r="F170" s="57"/>
      <c r="G170" s="58"/>
      <c r="H170" s="175">
        <f>SUM(H160:H169)</f>
        <v>0</v>
      </c>
    </row>
    <row r="171" spans="1:8" ht="18" customHeight="1" x14ac:dyDescent="0.3">
      <c r="A171" s="201" t="s">
        <v>21</v>
      </c>
      <c r="B171" s="201"/>
      <c r="C171" s="201"/>
      <c r="D171" s="201"/>
      <c r="E171" s="201"/>
      <c r="F171" s="201"/>
      <c r="G171" s="201"/>
      <c r="H171" s="201"/>
    </row>
    <row r="172" spans="1:8" ht="18" customHeight="1" x14ac:dyDescent="0.3">
      <c r="A172" s="227" t="s">
        <v>349</v>
      </c>
      <c r="B172" s="227"/>
      <c r="C172" s="227"/>
      <c r="D172" s="227"/>
      <c r="E172" s="227"/>
      <c r="F172" s="227"/>
      <c r="G172" s="227"/>
      <c r="H172" s="227"/>
    </row>
    <row r="173" spans="1:8" x14ac:dyDescent="0.3">
      <c r="A173" s="228"/>
      <c r="B173" s="228"/>
      <c r="C173" s="228"/>
      <c r="D173" s="228"/>
      <c r="E173" s="228"/>
      <c r="F173" s="228"/>
      <c r="G173" s="228"/>
      <c r="H173" s="228"/>
    </row>
    <row r="174" spans="1:8" x14ac:dyDescent="0.3">
      <c r="A174" s="225"/>
      <c r="B174" s="225"/>
      <c r="C174" s="225"/>
      <c r="D174" s="225"/>
      <c r="E174" s="225"/>
      <c r="F174" s="225"/>
      <c r="G174" s="225"/>
      <c r="H174" s="225"/>
    </row>
    <row r="175" spans="1:8" x14ac:dyDescent="0.3">
      <c r="A175" s="225"/>
      <c r="B175" s="225"/>
      <c r="C175" s="225"/>
      <c r="D175" s="225"/>
      <c r="E175" s="225"/>
      <c r="F175" s="225"/>
      <c r="G175" s="225"/>
      <c r="H175" s="225"/>
    </row>
    <row r="176" spans="1:8" x14ac:dyDescent="0.3">
      <c r="A176" s="225"/>
      <c r="B176" s="225"/>
      <c r="C176" s="225"/>
      <c r="D176" s="225"/>
      <c r="E176" s="225"/>
      <c r="F176" s="225"/>
      <c r="G176" s="225"/>
      <c r="H176" s="225"/>
    </row>
    <row r="177" spans="1:8" x14ac:dyDescent="0.3">
      <c r="A177" s="225"/>
      <c r="B177" s="225"/>
      <c r="C177" s="225"/>
      <c r="D177" s="225"/>
      <c r="E177" s="225"/>
      <c r="F177" s="225"/>
      <c r="G177" s="225"/>
      <c r="H177" s="225"/>
    </row>
    <row r="178" spans="1:8" x14ac:dyDescent="0.3">
      <c r="A178" s="225"/>
      <c r="B178" s="225"/>
      <c r="C178" s="225"/>
      <c r="D178" s="225"/>
      <c r="E178" s="225"/>
      <c r="F178" s="225"/>
      <c r="G178" s="225"/>
      <c r="H178" s="225"/>
    </row>
    <row r="179" spans="1:8" x14ac:dyDescent="0.3">
      <c r="A179" s="225"/>
      <c r="B179" s="225"/>
      <c r="C179" s="225"/>
      <c r="D179" s="225"/>
      <c r="E179" s="225"/>
      <c r="F179" s="225"/>
      <c r="G179" s="225"/>
      <c r="H179" s="225"/>
    </row>
    <row r="180" spans="1:8" x14ac:dyDescent="0.3">
      <c r="A180" s="225"/>
      <c r="B180" s="225"/>
      <c r="C180" s="225"/>
      <c r="D180" s="225"/>
      <c r="E180" s="225"/>
      <c r="F180" s="225"/>
      <c r="G180" s="225"/>
      <c r="H180" s="225"/>
    </row>
    <row r="181" spans="1:8" x14ac:dyDescent="0.3">
      <c r="A181" s="225"/>
      <c r="B181" s="225"/>
      <c r="C181" s="225"/>
      <c r="D181" s="225"/>
      <c r="E181" s="225"/>
      <c r="F181" s="225"/>
      <c r="G181" s="225"/>
      <c r="H181" s="225"/>
    </row>
    <row r="182" spans="1:8" x14ac:dyDescent="0.3">
      <c r="A182" s="225"/>
      <c r="B182" s="225"/>
      <c r="C182" s="225"/>
      <c r="D182" s="225"/>
      <c r="E182" s="225"/>
      <c r="F182" s="225"/>
      <c r="G182" s="225"/>
      <c r="H182" s="225"/>
    </row>
    <row r="183" spans="1:8" ht="18" customHeight="1" x14ac:dyDescent="0.3">
      <c r="A183" s="232" t="s">
        <v>172</v>
      </c>
      <c r="B183" s="232"/>
      <c r="C183" s="232"/>
      <c r="D183" s="232"/>
      <c r="E183" s="232"/>
      <c r="F183" s="232"/>
      <c r="G183" s="232"/>
      <c r="H183" s="232"/>
    </row>
    <row r="184" spans="1:8" x14ac:dyDescent="0.3">
      <c r="A184" s="46" t="s">
        <v>12</v>
      </c>
      <c r="B184" s="233" t="s">
        <v>13</v>
      </c>
      <c r="C184" s="233"/>
      <c r="D184" s="233"/>
      <c r="E184" s="233"/>
      <c r="F184" s="233"/>
      <c r="G184" s="233"/>
      <c r="H184" s="233"/>
    </row>
    <row r="185" spans="1:8" ht="36" customHeight="1" x14ac:dyDescent="0.3">
      <c r="A185" s="22" t="s">
        <v>14</v>
      </c>
      <c r="B185" s="27"/>
      <c r="C185" s="22" t="s">
        <v>15</v>
      </c>
      <c r="D185" s="27"/>
      <c r="E185" s="56"/>
      <c r="F185" s="56"/>
      <c r="G185" s="22" t="s">
        <v>16</v>
      </c>
      <c r="H185" s="55">
        <f>SUM(ABS(B185-D185))</f>
        <v>0</v>
      </c>
    </row>
    <row r="186" spans="1:8" x14ac:dyDescent="0.3">
      <c r="A186" s="169" t="s">
        <v>17</v>
      </c>
      <c r="B186" s="234" t="s">
        <v>18</v>
      </c>
      <c r="C186" s="235"/>
      <c r="D186" s="235"/>
      <c r="E186" s="235"/>
      <c r="F186" s="235"/>
      <c r="G186" s="236"/>
      <c r="H186" s="170" t="s">
        <v>19</v>
      </c>
    </row>
    <row r="187" spans="1:8" x14ac:dyDescent="0.3">
      <c r="A187" s="45"/>
      <c r="B187" s="237"/>
      <c r="C187" s="238"/>
      <c r="D187" s="238"/>
      <c r="E187" s="238"/>
      <c r="F187" s="238"/>
      <c r="G187" s="239"/>
      <c r="H187" s="61"/>
    </row>
    <row r="188" spans="1:8" x14ac:dyDescent="0.3">
      <c r="A188" s="142"/>
      <c r="B188" s="229"/>
      <c r="C188" s="230"/>
      <c r="D188" s="230"/>
      <c r="E188" s="230"/>
      <c r="F188" s="230"/>
      <c r="G188" s="231"/>
      <c r="H188" s="61"/>
    </row>
    <row r="189" spans="1:8" x14ac:dyDescent="0.3">
      <c r="A189" s="142"/>
      <c r="B189" s="229"/>
      <c r="C189" s="230"/>
      <c r="D189" s="230"/>
      <c r="E189" s="230"/>
      <c r="F189" s="230"/>
      <c r="G189" s="231"/>
      <c r="H189" s="61"/>
    </row>
    <row r="190" spans="1:8" x14ac:dyDescent="0.3">
      <c r="A190" s="142"/>
      <c r="B190" s="229"/>
      <c r="C190" s="230"/>
      <c r="D190" s="230"/>
      <c r="E190" s="230"/>
      <c r="F190" s="230"/>
      <c r="G190" s="231"/>
      <c r="H190" s="61"/>
    </row>
    <row r="191" spans="1:8" x14ac:dyDescent="0.3">
      <c r="A191" s="142"/>
      <c r="B191" s="229"/>
      <c r="C191" s="230"/>
      <c r="D191" s="230"/>
      <c r="E191" s="230"/>
      <c r="F191" s="230"/>
      <c r="G191" s="231"/>
      <c r="H191" s="62"/>
    </row>
    <row r="192" spans="1:8" x14ac:dyDescent="0.3">
      <c r="A192" s="142"/>
      <c r="B192" s="229"/>
      <c r="C192" s="230"/>
      <c r="D192" s="230"/>
      <c r="E192" s="230"/>
      <c r="F192" s="230"/>
      <c r="G192" s="231"/>
      <c r="H192" s="62"/>
    </row>
    <row r="193" spans="1:8" x14ac:dyDescent="0.3">
      <c r="A193" s="142"/>
      <c r="B193" s="229"/>
      <c r="C193" s="230"/>
      <c r="D193" s="230"/>
      <c r="E193" s="230"/>
      <c r="F193" s="230"/>
      <c r="G193" s="231"/>
      <c r="H193" s="62"/>
    </row>
    <row r="194" spans="1:8" x14ac:dyDescent="0.3">
      <c r="A194" s="142"/>
      <c r="B194" s="229"/>
      <c r="C194" s="230"/>
      <c r="D194" s="230"/>
      <c r="E194" s="230"/>
      <c r="F194" s="230"/>
      <c r="G194" s="231"/>
      <c r="H194" s="62"/>
    </row>
    <row r="195" spans="1:8" x14ac:dyDescent="0.3">
      <c r="A195" s="142"/>
      <c r="B195" s="229"/>
      <c r="C195" s="230"/>
      <c r="D195" s="230"/>
      <c r="E195" s="230"/>
      <c r="F195" s="230"/>
      <c r="G195" s="231"/>
      <c r="H195" s="62"/>
    </row>
    <row r="196" spans="1:8" x14ac:dyDescent="0.3">
      <c r="A196" s="45"/>
      <c r="B196" s="229"/>
      <c r="C196" s="230"/>
      <c r="D196" s="230"/>
      <c r="E196" s="230"/>
      <c r="F196" s="230"/>
      <c r="G196" s="231"/>
      <c r="H196" s="62"/>
    </row>
    <row r="197" spans="1:8" x14ac:dyDescent="0.3">
      <c r="A197" s="146" t="s">
        <v>20</v>
      </c>
      <c r="B197" s="107"/>
      <c r="C197" s="107"/>
      <c r="D197" s="107"/>
      <c r="E197" s="107"/>
      <c r="F197" s="107"/>
      <c r="G197" s="58"/>
      <c r="H197" s="108">
        <f>SUM(H187:H196)</f>
        <v>0</v>
      </c>
    </row>
    <row r="198" spans="1:8" ht="18" customHeight="1" x14ac:dyDescent="0.3">
      <c r="A198" s="201" t="s">
        <v>21</v>
      </c>
      <c r="B198" s="201"/>
      <c r="C198" s="201"/>
      <c r="D198" s="201"/>
      <c r="E198" s="201"/>
      <c r="F198" s="201"/>
      <c r="G198" s="201"/>
      <c r="H198" s="201"/>
    </row>
    <row r="199" spans="1:8" ht="18" customHeight="1" x14ac:dyDescent="0.3">
      <c r="A199" s="227" t="s">
        <v>349</v>
      </c>
      <c r="B199" s="227"/>
      <c r="C199" s="227"/>
      <c r="D199" s="227"/>
      <c r="E199" s="227"/>
      <c r="F199" s="227"/>
      <c r="G199" s="227"/>
      <c r="H199" s="227"/>
    </row>
    <row r="200" spans="1:8" x14ac:dyDescent="0.3">
      <c r="A200" s="228"/>
      <c r="B200" s="228"/>
      <c r="C200" s="228"/>
      <c r="D200" s="228"/>
      <c r="E200" s="228"/>
      <c r="F200" s="228"/>
      <c r="G200" s="228"/>
      <c r="H200" s="228"/>
    </row>
    <row r="201" spans="1:8" x14ac:dyDescent="0.3">
      <c r="A201" s="225"/>
      <c r="B201" s="225"/>
      <c r="C201" s="225"/>
      <c r="D201" s="225"/>
      <c r="E201" s="225"/>
      <c r="F201" s="225"/>
      <c r="G201" s="225"/>
      <c r="H201" s="225"/>
    </row>
    <row r="202" spans="1:8" x14ac:dyDescent="0.3">
      <c r="A202" s="225"/>
      <c r="B202" s="225"/>
      <c r="C202" s="225"/>
      <c r="D202" s="225"/>
      <c r="E202" s="225"/>
      <c r="F202" s="225"/>
      <c r="G202" s="225"/>
      <c r="H202" s="225"/>
    </row>
    <row r="203" spans="1:8" x14ac:dyDescent="0.3">
      <c r="A203" s="225"/>
      <c r="B203" s="225"/>
      <c r="C203" s="225"/>
      <c r="D203" s="225"/>
      <c r="E203" s="225"/>
      <c r="F203" s="225"/>
      <c r="G203" s="225"/>
      <c r="H203" s="225"/>
    </row>
    <row r="204" spans="1:8" x14ac:dyDescent="0.3">
      <c r="A204" s="225"/>
      <c r="B204" s="225"/>
      <c r="C204" s="225"/>
      <c r="D204" s="225"/>
      <c r="E204" s="225"/>
      <c r="F204" s="225"/>
      <c r="G204" s="225"/>
      <c r="H204" s="225"/>
    </row>
    <row r="205" spans="1:8" x14ac:dyDescent="0.3">
      <c r="A205" s="225"/>
      <c r="B205" s="225"/>
      <c r="C205" s="225"/>
      <c r="D205" s="225"/>
      <c r="E205" s="225"/>
      <c r="F205" s="225"/>
      <c r="G205" s="225"/>
      <c r="H205" s="225"/>
    </row>
    <row r="206" spans="1:8" x14ac:dyDescent="0.3">
      <c r="A206" s="225"/>
      <c r="B206" s="225"/>
      <c r="C206" s="225"/>
      <c r="D206" s="225"/>
      <c r="E206" s="225"/>
      <c r="F206" s="225"/>
      <c r="G206" s="225"/>
      <c r="H206" s="225"/>
    </row>
    <row r="207" spans="1:8" x14ac:dyDescent="0.3">
      <c r="A207" s="225"/>
      <c r="B207" s="225"/>
      <c r="C207" s="225"/>
      <c r="D207" s="225"/>
      <c r="E207" s="225"/>
      <c r="F207" s="225"/>
      <c r="G207" s="225"/>
      <c r="H207" s="225"/>
    </row>
    <row r="208" spans="1:8" x14ac:dyDescent="0.3">
      <c r="A208" s="225"/>
      <c r="B208" s="225"/>
      <c r="C208" s="225"/>
      <c r="D208" s="225"/>
      <c r="E208" s="225"/>
      <c r="F208" s="225"/>
      <c r="G208" s="225"/>
      <c r="H208" s="225"/>
    </row>
    <row r="209" spans="1:8" x14ac:dyDescent="0.3">
      <c r="A209" s="225"/>
      <c r="B209" s="225"/>
      <c r="C209" s="225"/>
      <c r="D209" s="225"/>
      <c r="E209" s="225"/>
      <c r="F209" s="225"/>
      <c r="G209" s="225"/>
      <c r="H209" s="225"/>
    </row>
    <row r="210" spans="1:8" ht="18" customHeight="1" x14ac:dyDescent="0.3">
      <c r="A210" s="232" t="s">
        <v>173</v>
      </c>
      <c r="B210" s="232"/>
      <c r="C210" s="232"/>
      <c r="D210" s="232"/>
      <c r="E210" s="232"/>
      <c r="F210" s="232"/>
      <c r="G210" s="232"/>
      <c r="H210" s="232"/>
    </row>
    <row r="211" spans="1:8" x14ac:dyDescent="0.3">
      <c r="A211" s="46" t="s">
        <v>12</v>
      </c>
      <c r="B211" s="233" t="s">
        <v>13</v>
      </c>
      <c r="C211" s="233"/>
      <c r="D211" s="233"/>
      <c r="E211" s="233"/>
      <c r="F211" s="233"/>
      <c r="G211" s="233"/>
      <c r="H211" s="233"/>
    </row>
    <row r="212" spans="1:8" ht="36" customHeight="1" x14ac:dyDescent="0.3">
      <c r="A212" s="52" t="s">
        <v>14</v>
      </c>
      <c r="B212" s="27"/>
      <c r="C212" s="22" t="s">
        <v>15</v>
      </c>
      <c r="D212" s="27"/>
      <c r="E212" s="176"/>
      <c r="F212" s="176"/>
      <c r="G212" s="22" t="s">
        <v>16</v>
      </c>
      <c r="H212" s="55">
        <f>SUM(ABS(B212-D212))</f>
        <v>0</v>
      </c>
    </row>
    <row r="213" spans="1:8" x14ac:dyDescent="0.3">
      <c r="A213" s="169" t="s">
        <v>17</v>
      </c>
      <c r="B213" s="234" t="s">
        <v>18</v>
      </c>
      <c r="C213" s="235"/>
      <c r="D213" s="235"/>
      <c r="E213" s="235"/>
      <c r="F213" s="235"/>
      <c r="G213" s="236"/>
      <c r="H213" s="170" t="s">
        <v>19</v>
      </c>
    </row>
    <row r="214" spans="1:8" x14ac:dyDescent="0.3">
      <c r="A214" s="45"/>
      <c r="B214" s="229"/>
      <c r="C214" s="230"/>
      <c r="D214" s="230"/>
      <c r="E214" s="230"/>
      <c r="F214" s="230"/>
      <c r="G214" s="231"/>
      <c r="H214" s="61"/>
    </row>
    <row r="215" spans="1:8" x14ac:dyDescent="0.3">
      <c r="A215" s="142"/>
      <c r="B215" s="229"/>
      <c r="C215" s="230"/>
      <c r="D215" s="230"/>
      <c r="E215" s="230"/>
      <c r="F215" s="230"/>
      <c r="G215" s="231"/>
      <c r="H215" s="61"/>
    </row>
    <row r="216" spans="1:8" x14ac:dyDescent="0.3">
      <c r="A216" s="142"/>
      <c r="B216" s="229"/>
      <c r="C216" s="230"/>
      <c r="D216" s="230"/>
      <c r="E216" s="230"/>
      <c r="F216" s="230"/>
      <c r="G216" s="231"/>
      <c r="H216" s="61"/>
    </row>
    <row r="217" spans="1:8" x14ac:dyDescent="0.3">
      <c r="A217" s="142"/>
      <c r="B217" s="229"/>
      <c r="C217" s="230"/>
      <c r="D217" s="230"/>
      <c r="E217" s="230"/>
      <c r="F217" s="230"/>
      <c r="G217" s="231"/>
      <c r="H217" s="61"/>
    </row>
    <row r="218" spans="1:8" x14ac:dyDescent="0.3">
      <c r="A218" s="142"/>
      <c r="B218" s="229"/>
      <c r="C218" s="230"/>
      <c r="D218" s="230"/>
      <c r="E218" s="230"/>
      <c r="F218" s="230"/>
      <c r="G218" s="231"/>
      <c r="H218" s="62"/>
    </row>
    <row r="219" spans="1:8" x14ac:dyDescent="0.3">
      <c r="A219" s="142"/>
      <c r="B219" s="229"/>
      <c r="C219" s="230"/>
      <c r="D219" s="230"/>
      <c r="E219" s="230"/>
      <c r="F219" s="230"/>
      <c r="G219" s="231"/>
      <c r="H219" s="62"/>
    </row>
    <row r="220" spans="1:8" x14ac:dyDescent="0.3">
      <c r="A220" s="142"/>
      <c r="B220" s="229"/>
      <c r="C220" s="230"/>
      <c r="D220" s="230"/>
      <c r="E220" s="230"/>
      <c r="F220" s="230"/>
      <c r="G220" s="231"/>
      <c r="H220" s="62"/>
    </row>
    <row r="221" spans="1:8" x14ac:dyDescent="0.3">
      <c r="A221" s="142"/>
      <c r="B221" s="229"/>
      <c r="C221" s="230"/>
      <c r="D221" s="230"/>
      <c r="E221" s="230"/>
      <c r="F221" s="230"/>
      <c r="G221" s="231"/>
      <c r="H221" s="62"/>
    </row>
    <row r="222" spans="1:8" x14ac:dyDescent="0.3">
      <c r="A222" s="142"/>
      <c r="B222" s="229"/>
      <c r="C222" s="230"/>
      <c r="D222" s="230"/>
      <c r="E222" s="230"/>
      <c r="F222" s="230"/>
      <c r="G222" s="231"/>
      <c r="H222" s="62"/>
    </row>
    <row r="223" spans="1:8" x14ac:dyDescent="0.3">
      <c r="A223" s="45"/>
      <c r="B223" s="229"/>
      <c r="C223" s="230"/>
      <c r="D223" s="230"/>
      <c r="E223" s="230"/>
      <c r="F223" s="230"/>
      <c r="G223" s="231"/>
      <c r="H223" s="62"/>
    </row>
    <row r="224" spans="1:8" x14ac:dyDescent="0.3">
      <c r="A224" s="146" t="s">
        <v>20</v>
      </c>
      <c r="B224" s="107"/>
      <c r="C224" s="107"/>
      <c r="D224" s="107"/>
      <c r="E224" s="107"/>
      <c r="F224" s="107"/>
      <c r="G224" s="58"/>
      <c r="H224" s="108">
        <f>SUM(H214:H223)</f>
        <v>0</v>
      </c>
    </row>
    <row r="225" spans="1:8" ht="18" customHeight="1" x14ac:dyDescent="0.3">
      <c r="A225" s="201" t="s">
        <v>21</v>
      </c>
      <c r="B225" s="201"/>
      <c r="C225" s="201"/>
      <c r="D225" s="201"/>
      <c r="E225" s="201"/>
      <c r="F225" s="201"/>
      <c r="G225" s="201"/>
      <c r="H225" s="201"/>
    </row>
    <row r="226" spans="1:8" ht="18" customHeight="1" x14ac:dyDescent="0.3">
      <c r="A226" s="227" t="s">
        <v>349</v>
      </c>
      <c r="B226" s="227"/>
      <c r="C226" s="227"/>
      <c r="D226" s="227"/>
      <c r="E226" s="227"/>
      <c r="F226" s="227"/>
      <c r="G226" s="227"/>
      <c r="H226" s="227"/>
    </row>
    <row r="227" spans="1:8" x14ac:dyDescent="0.3">
      <c r="A227" s="228"/>
      <c r="B227" s="228"/>
      <c r="C227" s="228"/>
      <c r="D227" s="228"/>
      <c r="E227" s="228"/>
      <c r="F227" s="228"/>
      <c r="G227" s="228"/>
      <c r="H227" s="228"/>
    </row>
    <row r="228" spans="1:8" x14ac:dyDescent="0.3">
      <c r="A228" s="225"/>
      <c r="B228" s="225"/>
      <c r="C228" s="225"/>
      <c r="D228" s="225"/>
      <c r="E228" s="225"/>
      <c r="F228" s="225"/>
      <c r="G228" s="225"/>
      <c r="H228" s="225"/>
    </row>
    <row r="229" spans="1:8" x14ac:dyDescent="0.3">
      <c r="A229" s="225"/>
      <c r="B229" s="225"/>
      <c r="C229" s="225"/>
      <c r="D229" s="225"/>
      <c r="E229" s="225"/>
      <c r="F229" s="225"/>
      <c r="G229" s="225"/>
      <c r="H229" s="225"/>
    </row>
    <row r="230" spans="1:8" x14ac:dyDescent="0.3">
      <c r="A230" s="225"/>
      <c r="B230" s="225"/>
      <c r="C230" s="225"/>
      <c r="D230" s="225"/>
      <c r="E230" s="225"/>
      <c r="F230" s="225"/>
      <c r="G230" s="225"/>
      <c r="H230" s="225"/>
    </row>
    <row r="231" spans="1:8" x14ac:dyDescent="0.3">
      <c r="A231" s="225"/>
      <c r="B231" s="225"/>
      <c r="C231" s="225"/>
      <c r="D231" s="225"/>
      <c r="E231" s="225"/>
      <c r="F231" s="225"/>
      <c r="G231" s="225"/>
      <c r="H231" s="225"/>
    </row>
    <row r="232" spans="1:8" x14ac:dyDescent="0.3">
      <c r="A232" s="225"/>
      <c r="B232" s="225"/>
      <c r="C232" s="225"/>
      <c r="D232" s="225"/>
      <c r="E232" s="225"/>
      <c r="F232" s="225"/>
      <c r="G232" s="225"/>
      <c r="H232" s="225"/>
    </row>
    <row r="233" spans="1:8" x14ac:dyDescent="0.3">
      <c r="A233" s="225"/>
      <c r="B233" s="225"/>
      <c r="C233" s="225"/>
      <c r="D233" s="225"/>
      <c r="E233" s="225"/>
      <c r="F233" s="225"/>
      <c r="G233" s="225"/>
      <c r="H233" s="225"/>
    </row>
    <row r="234" spans="1:8" x14ac:dyDescent="0.3">
      <c r="A234" s="225"/>
      <c r="B234" s="225"/>
      <c r="C234" s="225"/>
      <c r="D234" s="225"/>
      <c r="E234" s="225"/>
      <c r="F234" s="225"/>
      <c r="G234" s="225"/>
      <c r="H234" s="225"/>
    </row>
    <row r="235" spans="1:8" x14ac:dyDescent="0.3">
      <c r="A235" s="225"/>
      <c r="B235" s="225"/>
      <c r="C235" s="225"/>
      <c r="D235" s="225"/>
      <c r="E235" s="225"/>
      <c r="F235" s="225"/>
      <c r="G235" s="225"/>
      <c r="H235" s="225"/>
    </row>
    <row r="236" spans="1:8" x14ac:dyDescent="0.3">
      <c r="A236" s="225"/>
      <c r="B236" s="225"/>
      <c r="C236" s="225"/>
      <c r="D236" s="225"/>
      <c r="E236" s="225"/>
      <c r="F236" s="225"/>
      <c r="G236" s="225"/>
      <c r="H236" s="225"/>
    </row>
    <row r="237" spans="1:8" ht="18" customHeight="1" x14ac:dyDescent="0.3">
      <c r="A237" s="232" t="s">
        <v>174</v>
      </c>
      <c r="B237" s="232"/>
      <c r="C237" s="232"/>
      <c r="D237" s="232"/>
      <c r="E237" s="232"/>
      <c r="F237" s="232"/>
      <c r="G237" s="232"/>
      <c r="H237" s="232"/>
    </row>
    <row r="238" spans="1:8" x14ac:dyDescent="0.3">
      <c r="A238" s="46" t="s">
        <v>12</v>
      </c>
      <c r="B238" s="233" t="s">
        <v>13</v>
      </c>
      <c r="C238" s="233"/>
      <c r="D238" s="233"/>
      <c r="E238" s="233"/>
      <c r="F238" s="233"/>
      <c r="G238" s="233"/>
      <c r="H238" s="233"/>
    </row>
    <row r="239" spans="1:8" ht="36" customHeight="1" x14ac:dyDescent="0.3">
      <c r="A239" s="52" t="s">
        <v>14</v>
      </c>
      <c r="B239" s="27"/>
      <c r="C239" s="22" t="s">
        <v>15</v>
      </c>
      <c r="D239" s="27"/>
      <c r="E239" s="56"/>
      <c r="F239" s="56"/>
      <c r="G239" s="22" t="s">
        <v>16</v>
      </c>
      <c r="H239" s="55">
        <f>SUM(ABS(B239-D239))</f>
        <v>0</v>
      </c>
    </row>
    <row r="240" spans="1:8" x14ac:dyDescent="0.3">
      <c r="A240" s="169" t="s">
        <v>17</v>
      </c>
      <c r="B240" s="234" t="s">
        <v>18</v>
      </c>
      <c r="C240" s="235"/>
      <c r="D240" s="235"/>
      <c r="E240" s="235"/>
      <c r="F240" s="235"/>
      <c r="G240" s="236"/>
      <c r="H240" s="170" t="s">
        <v>19</v>
      </c>
    </row>
    <row r="241" spans="1:8" x14ac:dyDescent="0.3">
      <c r="A241" s="45"/>
      <c r="B241" s="237"/>
      <c r="C241" s="238"/>
      <c r="D241" s="238"/>
      <c r="E241" s="238"/>
      <c r="F241" s="238"/>
      <c r="G241" s="239"/>
      <c r="H241" s="61"/>
    </row>
    <row r="242" spans="1:8" x14ac:dyDescent="0.3">
      <c r="A242" s="142"/>
      <c r="B242" s="229"/>
      <c r="C242" s="230"/>
      <c r="D242" s="230"/>
      <c r="E242" s="230"/>
      <c r="F242" s="230"/>
      <c r="G242" s="231"/>
      <c r="H242" s="61"/>
    </row>
    <row r="243" spans="1:8" x14ac:dyDescent="0.3">
      <c r="A243" s="142"/>
      <c r="B243" s="229"/>
      <c r="C243" s="230"/>
      <c r="D243" s="230"/>
      <c r="E243" s="230"/>
      <c r="F243" s="230"/>
      <c r="G243" s="231"/>
      <c r="H243" s="61"/>
    </row>
    <row r="244" spans="1:8" x14ac:dyDescent="0.3">
      <c r="A244" s="142"/>
      <c r="B244" s="229"/>
      <c r="C244" s="230"/>
      <c r="D244" s="230"/>
      <c r="E244" s="230"/>
      <c r="F244" s="230"/>
      <c r="G244" s="231"/>
      <c r="H244" s="61"/>
    </row>
    <row r="245" spans="1:8" x14ac:dyDescent="0.3">
      <c r="A245" s="142"/>
      <c r="B245" s="229"/>
      <c r="C245" s="230"/>
      <c r="D245" s="230"/>
      <c r="E245" s="230"/>
      <c r="F245" s="230"/>
      <c r="G245" s="231"/>
      <c r="H245" s="62"/>
    </row>
    <row r="246" spans="1:8" x14ac:dyDescent="0.3">
      <c r="A246" s="142"/>
      <c r="B246" s="229"/>
      <c r="C246" s="230"/>
      <c r="D246" s="230"/>
      <c r="E246" s="230"/>
      <c r="F246" s="230"/>
      <c r="G246" s="231"/>
      <c r="H246" s="62"/>
    </row>
    <row r="247" spans="1:8" x14ac:dyDescent="0.3">
      <c r="A247" s="142"/>
      <c r="B247" s="229"/>
      <c r="C247" s="230"/>
      <c r="D247" s="230"/>
      <c r="E247" s="230"/>
      <c r="F247" s="230"/>
      <c r="G247" s="231"/>
      <c r="H247" s="62"/>
    </row>
    <row r="248" spans="1:8" x14ac:dyDescent="0.3">
      <c r="A248" s="142"/>
      <c r="B248" s="229"/>
      <c r="C248" s="230"/>
      <c r="D248" s="230"/>
      <c r="E248" s="230"/>
      <c r="F248" s="230"/>
      <c r="G248" s="231"/>
      <c r="H248" s="62"/>
    </row>
    <row r="249" spans="1:8" ht="15" customHeight="1" x14ac:dyDescent="0.3">
      <c r="A249" s="142"/>
      <c r="B249" s="229"/>
      <c r="C249" s="230"/>
      <c r="D249" s="230"/>
      <c r="E249" s="230"/>
      <c r="F249" s="230"/>
      <c r="G249" s="231"/>
      <c r="H249" s="62"/>
    </row>
    <row r="250" spans="1:8" ht="15" customHeight="1" x14ac:dyDescent="0.3">
      <c r="A250" s="45"/>
      <c r="B250" s="229"/>
      <c r="C250" s="230"/>
      <c r="D250" s="230"/>
      <c r="E250" s="230"/>
      <c r="F250" s="230"/>
      <c r="G250" s="231"/>
      <c r="H250" s="62"/>
    </row>
    <row r="251" spans="1:8" x14ac:dyDescent="0.3">
      <c r="A251" s="146" t="s">
        <v>20</v>
      </c>
      <c r="B251" s="107"/>
      <c r="C251" s="107"/>
      <c r="D251" s="107"/>
      <c r="E251" s="107"/>
      <c r="F251" s="107"/>
      <c r="G251" s="58"/>
      <c r="H251" s="108">
        <f>SUM(H241:H250)</f>
        <v>0</v>
      </c>
    </row>
    <row r="252" spans="1:8" ht="18" customHeight="1" x14ac:dyDescent="0.3">
      <c r="A252" s="201" t="s">
        <v>21</v>
      </c>
      <c r="B252" s="201"/>
      <c r="C252" s="201"/>
      <c r="D252" s="201"/>
      <c r="E252" s="201"/>
      <c r="F252" s="201"/>
      <c r="G252" s="201"/>
      <c r="H252" s="201"/>
    </row>
    <row r="253" spans="1:8" ht="18" customHeight="1" x14ac:dyDescent="0.3">
      <c r="A253" s="227" t="s">
        <v>349</v>
      </c>
      <c r="B253" s="227"/>
      <c r="C253" s="227"/>
      <c r="D253" s="227"/>
      <c r="E253" s="227"/>
      <c r="F253" s="227"/>
      <c r="G253" s="227"/>
      <c r="H253" s="227"/>
    </row>
    <row r="254" spans="1:8" x14ac:dyDescent="0.3">
      <c r="A254" s="228"/>
      <c r="B254" s="228"/>
      <c r="C254" s="228"/>
      <c r="D254" s="228"/>
      <c r="E254" s="228"/>
      <c r="F254" s="228"/>
      <c r="G254" s="228"/>
      <c r="H254" s="228"/>
    </row>
    <row r="255" spans="1:8" x14ac:dyDescent="0.3">
      <c r="A255" s="225"/>
      <c r="B255" s="225"/>
      <c r="C255" s="225"/>
      <c r="D255" s="225"/>
      <c r="E255" s="225"/>
      <c r="F255" s="225"/>
      <c r="G255" s="225"/>
      <c r="H255" s="225"/>
    </row>
    <row r="256" spans="1:8" x14ac:dyDescent="0.3">
      <c r="A256" s="225"/>
      <c r="B256" s="225"/>
      <c r="C256" s="225"/>
      <c r="D256" s="225"/>
      <c r="E256" s="225"/>
      <c r="F256" s="225"/>
      <c r="G256" s="225"/>
      <c r="H256" s="225"/>
    </row>
    <row r="257" spans="1:8" x14ac:dyDescent="0.3">
      <c r="A257" s="225"/>
      <c r="B257" s="225"/>
      <c r="C257" s="225"/>
      <c r="D257" s="225"/>
      <c r="E257" s="225"/>
      <c r="F257" s="225"/>
      <c r="G257" s="225"/>
      <c r="H257" s="225"/>
    </row>
    <row r="258" spans="1:8" x14ac:dyDescent="0.3">
      <c r="A258" s="225"/>
      <c r="B258" s="225"/>
      <c r="C258" s="225"/>
      <c r="D258" s="225"/>
      <c r="E258" s="225"/>
      <c r="F258" s="225"/>
      <c r="G258" s="225"/>
      <c r="H258" s="225"/>
    </row>
    <row r="259" spans="1:8" x14ac:dyDescent="0.3">
      <c r="A259" s="225"/>
      <c r="B259" s="225"/>
      <c r="C259" s="225"/>
      <c r="D259" s="225"/>
      <c r="E259" s="225"/>
      <c r="F259" s="225"/>
      <c r="G259" s="225"/>
      <c r="H259" s="225"/>
    </row>
    <row r="260" spans="1:8" x14ac:dyDescent="0.3">
      <c r="A260" s="225"/>
      <c r="B260" s="225"/>
      <c r="C260" s="225"/>
      <c r="D260" s="225"/>
      <c r="E260" s="225"/>
      <c r="F260" s="225"/>
      <c r="G260" s="225"/>
      <c r="H260" s="225"/>
    </row>
    <row r="261" spans="1:8" ht="15" customHeight="1" x14ac:dyDescent="0.3">
      <c r="A261" s="225"/>
      <c r="B261" s="225"/>
      <c r="C261" s="225"/>
      <c r="D261" s="225"/>
      <c r="E261" s="225"/>
      <c r="F261" s="225"/>
      <c r="G261" s="225"/>
      <c r="H261" s="225"/>
    </row>
    <row r="262" spans="1:8" ht="15" customHeight="1" x14ac:dyDescent="0.3">
      <c r="A262" s="225"/>
      <c r="B262" s="225"/>
      <c r="C262" s="225"/>
      <c r="D262" s="225"/>
      <c r="E262" s="225"/>
      <c r="F262" s="225"/>
      <c r="G262" s="225"/>
      <c r="H262" s="225"/>
    </row>
    <row r="263" spans="1:8" x14ac:dyDescent="0.3">
      <c r="A263" s="225"/>
      <c r="B263" s="225"/>
      <c r="C263" s="225"/>
      <c r="D263" s="225"/>
      <c r="E263" s="225"/>
      <c r="F263" s="225"/>
      <c r="G263" s="225"/>
      <c r="H263" s="225"/>
    </row>
    <row r="264" spans="1:8" ht="18" customHeight="1" x14ac:dyDescent="0.3">
      <c r="A264" s="232" t="s">
        <v>175</v>
      </c>
      <c r="B264" s="232"/>
      <c r="C264" s="232"/>
      <c r="D264" s="232"/>
      <c r="E264" s="232"/>
      <c r="F264" s="232"/>
      <c r="G264" s="232"/>
      <c r="H264" s="232"/>
    </row>
    <row r="265" spans="1:8" x14ac:dyDescent="0.3">
      <c r="A265" s="46" t="s">
        <v>12</v>
      </c>
      <c r="B265" s="233" t="s">
        <v>13</v>
      </c>
      <c r="C265" s="233"/>
      <c r="D265" s="233"/>
      <c r="E265" s="233"/>
      <c r="F265" s="233"/>
      <c r="G265" s="233"/>
      <c r="H265" s="233"/>
    </row>
    <row r="266" spans="1:8" ht="36" customHeight="1" x14ac:dyDescent="0.3">
      <c r="A266" s="52" t="s">
        <v>14</v>
      </c>
      <c r="B266" s="27"/>
      <c r="C266" s="22" t="s">
        <v>15</v>
      </c>
      <c r="D266" s="27"/>
      <c r="E266" s="176"/>
      <c r="F266" s="176"/>
      <c r="G266" s="22" t="s">
        <v>16</v>
      </c>
      <c r="H266" s="55">
        <f>SUM(ABS(B266-D266))</f>
        <v>0</v>
      </c>
    </row>
    <row r="267" spans="1:8" x14ac:dyDescent="0.3">
      <c r="A267" s="169" t="s">
        <v>17</v>
      </c>
      <c r="B267" s="234" t="s">
        <v>18</v>
      </c>
      <c r="C267" s="235"/>
      <c r="D267" s="235"/>
      <c r="E267" s="235"/>
      <c r="F267" s="235"/>
      <c r="G267" s="236"/>
      <c r="H267" s="170" t="s">
        <v>19</v>
      </c>
    </row>
    <row r="268" spans="1:8" x14ac:dyDescent="0.3">
      <c r="A268" s="45"/>
      <c r="B268" s="237"/>
      <c r="C268" s="238"/>
      <c r="D268" s="238"/>
      <c r="E268" s="238"/>
      <c r="F268" s="238"/>
      <c r="G268" s="239"/>
      <c r="H268" s="61"/>
    </row>
    <row r="269" spans="1:8" x14ac:dyDescent="0.3">
      <c r="A269" s="142"/>
      <c r="B269" s="229"/>
      <c r="C269" s="230"/>
      <c r="D269" s="230"/>
      <c r="E269" s="230"/>
      <c r="F269" s="230"/>
      <c r="G269" s="231"/>
      <c r="H269" s="61"/>
    </row>
    <row r="270" spans="1:8" x14ac:dyDescent="0.3">
      <c r="A270" s="142"/>
      <c r="B270" s="229"/>
      <c r="C270" s="230"/>
      <c r="D270" s="230"/>
      <c r="E270" s="230"/>
      <c r="F270" s="230"/>
      <c r="G270" s="231"/>
      <c r="H270" s="61"/>
    </row>
    <row r="271" spans="1:8" x14ac:dyDescent="0.3">
      <c r="A271" s="142"/>
      <c r="B271" s="229"/>
      <c r="C271" s="230"/>
      <c r="D271" s="230"/>
      <c r="E271" s="230"/>
      <c r="F271" s="230"/>
      <c r="G271" s="231"/>
      <c r="H271" s="61"/>
    </row>
    <row r="272" spans="1:8" x14ac:dyDescent="0.3">
      <c r="A272" s="142"/>
      <c r="B272" s="229"/>
      <c r="C272" s="230"/>
      <c r="D272" s="230"/>
      <c r="E272" s="230"/>
      <c r="F272" s="230"/>
      <c r="G272" s="231"/>
      <c r="H272" s="62"/>
    </row>
    <row r="273" spans="1:8" x14ac:dyDescent="0.3">
      <c r="A273" s="142"/>
      <c r="B273" s="229"/>
      <c r="C273" s="230"/>
      <c r="D273" s="230"/>
      <c r="E273" s="230"/>
      <c r="F273" s="230"/>
      <c r="G273" s="231"/>
      <c r="H273" s="62"/>
    </row>
    <row r="274" spans="1:8" x14ac:dyDescent="0.3">
      <c r="A274" s="142"/>
      <c r="B274" s="229"/>
      <c r="C274" s="230"/>
      <c r="D274" s="230"/>
      <c r="E274" s="230"/>
      <c r="F274" s="230"/>
      <c r="G274" s="231"/>
      <c r="H274" s="62"/>
    </row>
    <row r="275" spans="1:8" x14ac:dyDescent="0.3">
      <c r="A275" s="142"/>
      <c r="B275" s="229"/>
      <c r="C275" s="230"/>
      <c r="D275" s="230"/>
      <c r="E275" s="230"/>
      <c r="F275" s="230"/>
      <c r="G275" s="231"/>
      <c r="H275" s="62"/>
    </row>
    <row r="276" spans="1:8" x14ac:dyDescent="0.3">
      <c r="A276" s="142"/>
      <c r="B276" s="229"/>
      <c r="C276" s="230"/>
      <c r="D276" s="230"/>
      <c r="E276" s="230"/>
      <c r="F276" s="230"/>
      <c r="G276" s="231"/>
      <c r="H276" s="62"/>
    </row>
    <row r="277" spans="1:8" x14ac:dyDescent="0.3">
      <c r="A277" s="45"/>
      <c r="B277" s="229"/>
      <c r="C277" s="230"/>
      <c r="D277" s="230"/>
      <c r="E277" s="230"/>
      <c r="F277" s="230"/>
      <c r="G277" s="231"/>
      <c r="H277" s="62"/>
    </row>
    <row r="278" spans="1:8" x14ac:dyDescent="0.3">
      <c r="A278" s="146" t="s">
        <v>20</v>
      </c>
      <c r="B278" s="107"/>
      <c r="C278" s="107"/>
      <c r="D278" s="107"/>
      <c r="E278" s="107"/>
      <c r="F278" s="107"/>
      <c r="G278" s="58"/>
      <c r="H278" s="108">
        <f>SUM(H268:H277)</f>
        <v>0</v>
      </c>
    </row>
    <row r="279" spans="1:8" ht="18" customHeight="1" x14ac:dyDescent="0.3">
      <c r="A279" s="201" t="s">
        <v>21</v>
      </c>
      <c r="B279" s="201"/>
      <c r="C279" s="201"/>
      <c r="D279" s="201"/>
      <c r="E279" s="201"/>
      <c r="F279" s="201"/>
      <c r="G279" s="201"/>
      <c r="H279" s="201"/>
    </row>
    <row r="280" spans="1:8" ht="18" customHeight="1" x14ac:dyDescent="0.3">
      <c r="A280" s="227" t="s">
        <v>349</v>
      </c>
      <c r="B280" s="227"/>
      <c r="C280" s="227"/>
      <c r="D280" s="227"/>
      <c r="E280" s="227"/>
      <c r="F280" s="227"/>
      <c r="G280" s="227"/>
      <c r="H280" s="227"/>
    </row>
    <row r="281" spans="1:8" x14ac:dyDescent="0.3">
      <c r="A281" s="228"/>
      <c r="B281" s="228"/>
      <c r="C281" s="228"/>
      <c r="D281" s="228"/>
      <c r="E281" s="228"/>
      <c r="F281" s="228"/>
      <c r="G281" s="228"/>
      <c r="H281" s="228"/>
    </row>
    <row r="282" spans="1:8" x14ac:dyDescent="0.3">
      <c r="A282" s="225"/>
      <c r="B282" s="225"/>
      <c r="C282" s="225"/>
      <c r="D282" s="225"/>
      <c r="E282" s="225"/>
      <c r="F282" s="225"/>
      <c r="G282" s="225"/>
      <c r="H282" s="225"/>
    </row>
    <row r="283" spans="1:8" x14ac:dyDescent="0.3">
      <c r="A283" s="225"/>
      <c r="B283" s="225"/>
      <c r="C283" s="225"/>
      <c r="D283" s="225"/>
      <c r="E283" s="225"/>
      <c r="F283" s="225"/>
      <c r="G283" s="225"/>
      <c r="H283" s="225"/>
    </row>
    <row r="284" spans="1:8" x14ac:dyDescent="0.3">
      <c r="A284" s="225"/>
      <c r="B284" s="225"/>
      <c r="C284" s="225"/>
      <c r="D284" s="225"/>
      <c r="E284" s="225"/>
      <c r="F284" s="225"/>
      <c r="G284" s="225"/>
      <c r="H284" s="225"/>
    </row>
    <row r="285" spans="1:8" x14ac:dyDescent="0.3">
      <c r="A285" s="225"/>
      <c r="B285" s="225"/>
      <c r="C285" s="225"/>
      <c r="D285" s="225"/>
      <c r="E285" s="225"/>
      <c r="F285" s="225"/>
      <c r="G285" s="225"/>
      <c r="H285" s="225"/>
    </row>
    <row r="286" spans="1:8" x14ac:dyDescent="0.3">
      <c r="A286" s="225"/>
      <c r="B286" s="225"/>
      <c r="C286" s="225"/>
      <c r="D286" s="225"/>
      <c r="E286" s="225"/>
      <c r="F286" s="225"/>
      <c r="G286" s="225"/>
      <c r="H286" s="225"/>
    </row>
    <row r="287" spans="1:8" x14ac:dyDescent="0.3">
      <c r="A287" s="225"/>
      <c r="B287" s="225"/>
      <c r="C287" s="225"/>
      <c r="D287" s="225"/>
      <c r="E287" s="225"/>
      <c r="F287" s="225"/>
      <c r="G287" s="225"/>
      <c r="H287" s="225"/>
    </row>
    <row r="288" spans="1:8" x14ac:dyDescent="0.3">
      <c r="A288" s="225"/>
      <c r="B288" s="225"/>
      <c r="C288" s="225"/>
      <c r="D288" s="225"/>
      <c r="E288" s="225"/>
      <c r="F288" s="225"/>
      <c r="G288" s="225"/>
      <c r="H288" s="225"/>
    </row>
    <row r="289" spans="1:8" ht="15" customHeight="1" x14ac:dyDescent="0.3">
      <c r="A289" s="225"/>
      <c r="B289" s="225"/>
      <c r="C289" s="225"/>
      <c r="D289" s="225"/>
      <c r="E289" s="225"/>
      <c r="F289" s="225"/>
      <c r="G289" s="225"/>
      <c r="H289" s="225"/>
    </row>
    <row r="290" spans="1:8" ht="15" customHeight="1" x14ac:dyDescent="0.3">
      <c r="A290" s="225"/>
      <c r="B290" s="225"/>
      <c r="C290" s="225"/>
      <c r="D290" s="225"/>
      <c r="E290" s="225"/>
      <c r="F290" s="225"/>
      <c r="G290" s="225"/>
      <c r="H290" s="225"/>
    </row>
    <row r="291" spans="1:8" ht="18" customHeight="1" x14ac:dyDescent="0.3">
      <c r="A291" s="232" t="s">
        <v>176</v>
      </c>
      <c r="B291" s="232"/>
      <c r="C291" s="232"/>
      <c r="D291" s="232"/>
      <c r="E291" s="232"/>
      <c r="F291" s="232"/>
      <c r="G291" s="232"/>
      <c r="H291" s="232"/>
    </row>
    <row r="292" spans="1:8" x14ac:dyDescent="0.3">
      <c r="A292" s="46" t="s">
        <v>12</v>
      </c>
      <c r="B292" s="233" t="s">
        <v>13</v>
      </c>
      <c r="C292" s="233"/>
      <c r="D292" s="233"/>
      <c r="E292" s="233"/>
      <c r="F292" s="233"/>
      <c r="G292" s="233"/>
      <c r="H292" s="233"/>
    </row>
    <row r="293" spans="1:8" ht="36" customHeight="1" x14ac:dyDescent="0.3">
      <c r="A293" s="22" t="s">
        <v>14</v>
      </c>
      <c r="B293" s="27"/>
      <c r="C293" s="22" t="s">
        <v>15</v>
      </c>
      <c r="D293" s="27"/>
      <c r="E293" s="56"/>
      <c r="F293" s="56"/>
      <c r="G293" s="22" t="s">
        <v>16</v>
      </c>
      <c r="H293" s="55">
        <f>SUM(ABS(B293-D293))</f>
        <v>0</v>
      </c>
    </row>
    <row r="294" spans="1:8" x14ac:dyDescent="0.3">
      <c r="A294" s="169" t="s">
        <v>17</v>
      </c>
      <c r="B294" s="234" t="s">
        <v>18</v>
      </c>
      <c r="C294" s="235"/>
      <c r="D294" s="235"/>
      <c r="E294" s="235"/>
      <c r="F294" s="235"/>
      <c r="G294" s="236"/>
      <c r="H294" s="170" t="s">
        <v>19</v>
      </c>
    </row>
    <row r="295" spans="1:8" x14ac:dyDescent="0.3">
      <c r="A295" s="45"/>
      <c r="B295" s="237"/>
      <c r="C295" s="238"/>
      <c r="D295" s="238"/>
      <c r="E295" s="238"/>
      <c r="F295" s="238"/>
      <c r="G295" s="239"/>
      <c r="H295" s="61"/>
    </row>
    <row r="296" spans="1:8" x14ac:dyDescent="0.3">
      <c r="A296" s="142"/>
      <c r="B296" s="229"/>
      <c r="C296" s="230"/>
      <c r="D296" s="230"/>
      <c r="E296" s="230"/>
      <c r="F296" s="230"/>
      <c r="G296" s="231"/>
      <c r="H296" s="61"/>
    </row>
    <row r="297" spans="1:8" x14ac:dyDescent="0.3">
      <c r="A297" s="142"/>
      <c r="B297" s="229"/>
      <c r="C297" s="230"/>
      <c r="D297" s="230"/>
      <c r="E297" s="230"/>
      <c r="F297" s="230"/>
      <c r="G297" s="231"/>
      <c r="H297" s="61"/>
    </row>
    <row r="298" spans="1:8" x14ac:dyDescent="0.3">
      <c r="A298" s="142"/>
      <c r="B298" s="229"/>
      <c r="C298" s="230"/>
      <c r="D298" s="230"/>
      <c r="E298" s="230"/>
      <c r="F298" s="230"/>
      <c r="G298" s="231"/>
      <c r="H298" s="61"/>
    </row>
    <row r="299" spans="1:8" x14ac:dyDescent="0.3">
      <c r="A299" s="142"/>
      <c r="B299" s="229"/>
      <c r="C299" s="230"/>
      <c r="D299" s="230"/>
      <c r="E299" s="230"/>
      <c r="F299" s="230"/>
      <c r="G299" s="231"/>
      <c r="H299" s="62"/>
    </row>
    <row r="300" spans="1:8" x14ac:dyDescent="0.3">
      <c r="A300" s="142"/>
      <c r="B300" s="229"/>
      <c r="C300" s="230"/>
      <c r="D300" s="230"/>
      <c r="E300" s="230"/>
      <c r="F300" s="230"/>
      <c r="G300" s="231"/>
      <c r="H300" s="62"/>
    </row>
    <row r="301" spans="1:8" x14ac:dyDescent="0.3">
      <c r="A301" s="142"/>
      <c r="B301" s="229"/>
      <c r="C301" s="230"/>
      <c r="D301" s="230"/>
      <c r="E301" s="230"/>
      <c r="F301" s="230"/>
      <c r="G301" s="231"/>
      <c r="H301" s="62"/>
    </row>
    <row r="302" spans="1:8" x14ac:dyDescent="0.3">
      <c r="A302" s="142"/>
      <c r="B302" s="229"/>
      <c r="C302" s="230"/>
      <c r="D302" s="230"/>
      <c r="E302" s="230"/>
      <c r="F302" s="230"/>
      <c r="G302" s="231"/>
      <c r="H302" s="62"/>
    </row>
    <row r="303" spans="1:8" x14ac:dyDescent="0.3">
      <c r="A303" s="142"/>
      <c r="B303" s="229"/>
      <c r="C303" s="230"/>
      <c r="D303" s="230"/>
      <c r="E303" s="230"/>
      <c r="F303" s="230"/>
      <c r="G303" s="231"/>
      <c r="H303" s="62"/>
    </row>
    <row r="304" spans="1:8" x14ac:dyDescent="0.3">
      <c r="A304" s="45"/>
      <c r="B304" s="229"/>
      <c r="C304" s="230"/>
      <c r="D304" s="230"/>
      <c r="E304" s="230"/>
      <c r="F304" s="230"/>
      <c r="G304" s="231"/>
      <c r="H304" s="62"/>
    </row>
    <row r="305" spans="1:8" x14ac:dyDescent="0.3">
      <c r="A305" s="146" t="s">
        <v>20</v>
      </c>
      <c r="B305" s="107"/>
      <c r="C305" s="107"/>
      <c r="D305" s="107"/>
      <c r="E305" s="107"/>
      <c r="F305" s="107"/>
      <c r="G305" s="58"/>
      <c r="H305" s="108">
        <f>SUM(H295:H304)</f>
        <v>0</v>
      </c>
    </row>
    <row r="306" spans="1:8" ht="18" customHeight="1" x14ac:dyDescent="0.3">
      <c r="A306" s="201" t="s">
        <v>21</v>
      </c>
      <c r="B306" s="201"/>
      <c r="C306" s="201"/>
      <c r="D306" s="201"/>
      <c r="E306" s="201"/>
      <c r="F306" s="201"/>
      <c r="G306" s="201"/>
      <c r="H306" s="201"/>
    </row>
    <row r="307" spans="1:8" ht="18" customHeight="1" x14ac:dyDescent="0.3">
      <c r="A307" s="227" t="s">
        <v>349</v>
      </c>
      <c r="B307" s="227"/>
      <c r="C307" s="227"/>
      <c r="D307" s="227"/>
      <c r="E307" s="227"/>
      <c r="F307" s="227"/>
      <c r="G307" s="227"/>
      <c r="H307" s="227"/>
    </row>
    <row r="308" spans="1:8" x14ac:dyDescent="0.3">
      <c r="A308" s="228"/>
      <c r="B308" s="228"/>
      <c r="C308" s="228"/>
      <c r="D308" s="228"/>
      <c r="E308" s="228"/>
      <c r="F308" s="228"/>
      <c r="G308" s="228"/>
      <c r="H308" s="228"/>
    </row>
    <row r="309" spans="1:8" x14ac:dyDescent="0.3">
      <c r="A309" s="225"/>
      <c r="B309" s="225"/>
      <c r="C309" s="225"/>
      <c r="D309" s="225"/>
      <c r="E309" s="225"/>
      <c r="F309" s="225"/>
      <c r="G309" s="225"/>
      <c r="H309" s="225"/>
    </row>
    <row r="310" spans="1:8" x14ac:dyDescent="0.3">
      <c r="A310" s="225"/>
      <c r="B310" s="225"/>
      <c r="C310" s="225"/>
      <c r="D310" s="225"/>
      <c r="E310" s="225"/>
      <c r="F310" s="225"/>
      <c r="G310" s="225"/>
      <c r="H310" s="225"/>
    </row>
    <row r="311" spans="1:8" x14ac:dyDescent="0.3">
      <c r="A311" s="225"/>
      <c r="B311" s="225"/>
      <c r="C311" s="225"/>
      <c r="D311" s="225"/>
      <c r="E311" s="225"/>
      <c r="F311" s="225"/>
      <c r="G311" s="225"/>
      <c r="H311" s="225"/>
    </row>
    <row r="312" spans="1:8" x14ac:dyDescent="0.3">
      <c r="A312" s="225"/>
      <c r="B312" s="225"/>
      <c r="C312" s="225"/>
      <c r="D312" s="225"/>
      <c r="E312" s="225"/>
      <c r="F312" s="225"/>
      <c r="G312" s="225"/>
      <c r="H312" s="225"/>
    </row>
    <row r="313" spans="1:8" x14ac:dyDescent="0.3">
      <c r="A313" s="225"/>
      <c r="B313" s="225"/>
      <c r="C313" s="225"/>
      <c r="D313" s="225"/>
      <c r="E313" s="225"/>
      <c r="F313" s="225"/>
      <c r="G313" s="225"/>
      <c r="H313" s="225"/>
    </row>
    <row r="314" spans="1:8" x14ac:dyDescent="0.3">
      <c r="A314" s="225"/>
      <c r="B314" s="225"/>
      <c r="C314" s="225"/>
      <c r="D314" s="225"/>
      <c r="E314" s="225"/>
      <c r="F314" s="225"/>
      <c r="G314" s="225"/>
      <c r="H314" s="225"/>
    </row>
    <row r="315" spans="1:8" x14ac:dyDescent="0.3">
      <c r="A315" s="225"/>
      <c r="B315" s="225"/>
      <c r="C315" s="225"/>
      <c r="D315" s="225"/>
      <c r="E315" s="225"/>
      <c r="F315" s="225"/>
      <c r="G315" s="225"/>
      <c r="H315" s="225"/>
    </row>
    <row r="316" spans="1:8" x14ac:dyDescent="0.3">
      <c r="A316" s="225"/>
      <c r="B316" s="225"/>
      <c r="C316" s="225"/>
      <c r="D316" s="225"/>
      <c r="E316" s="225"/>
      <c r="F316" s="225"/>
      <c r="G316" s="225"/>
      <c r="H316" s="225"/>
    </row>
    <row r="317" spans="1:8" x14ac:dyDescent="0.3">
      <c r="A317" s="225"/>
      <c r="B317" s="225"/>
      <c r="C317" s="225"/>
      <c r="D317" s="225"/>
      <c r="E317" s="225"/>
      <c r="F317" s="225"/>
      <c r="G317" s="225"/>
      <c r="H317" s="225"/>
    </row>
    <row r="318" spans="1:8" ht="18" customHeight="1" x14ac:dyDescent="0.3">
      <c r="A318" s="232" t="s">
        <v>177</v>
      </c>
      <c r="B318" s="232"/>
      <c r="C318" s="232"/>
      <c r="D318" s="232"/>
      <c r="E318" s="232"/>
      <c r="F318" s="232"/>
      <c r="G318" s="232"/>
      <c r="H318" s="232"/>
    </row>
    <row r="319" spans="1:8" x14ac:dyDescent="0.3">
      <c r="A319" s="46" t="s">
        <v>12</v>
      </c>
      <c r="B319" s="233" t="s">
        <v>13</v>
      </c>
      <c r="C319" s="233"/>
      <c r="D319" s="233"/>
      <c r="E319" s="233"/>
      <c r="F319" s="233"/>
      <c r="G319" s="233"/>
      <c r="H319" s="233"/>
    </row>
    <row r="320" spans="1:8" ht="36" customHeight="1" x14ac:dyDescent="0.3">
      <c r="A320" s="52" t="s">
        <v>14</v>
      </c>
      <c r="B320" s="27"/>
      <c r="C320" s="22" t="s">
        <v>15</v>
      </c>
      <c r="D320" s="27"/>
      <c r="E320" s="176"/>
      <c r="F320" s="176"/>
      <c r="G320" s="22" t="s">
        <v>16</v>
      </c>
      <c r="H320" s="55">
        <f>SUM(ABS(B320-D320))</f>
        <v>0</v>
      </c>
    </row>
    <row r="321" spans="1:8" x14ac:dyDescent="0.3">
      <c r="A321" s="169" t="s">
        <v>17</v>
      </c>
      <c r="B321" s="234" t="s">
        <v>18</v>
      </c>
      <c r="C321" s="235"/>
      <c r="D321" s="235"/>
      <c r="E321" s="235"/>
      <c r="F321" s="235"/>
      <c r="G321" s="236"/>
      <c r="H321" s="170" t="s">
        <v>19</v>
      </c>
    </row>
    <row r="322" spans="1:8" x14ac:dyDescent="0.3">
      <c r="A322" s="45"/>
      <c r="B322" s="237"/>
      <c r="C322" s="238"/>
      <c r="D322" s="238"/>
      <c r="E322" s="238"/>
      <c r="F322" s="238"/>
      <c r="G322" s="239"/>
      <c r="H322" s="61"/>
    </row>
    <row r="323" spans="1:8" x14ac:dyDescent="0.3">
      <c r="A323" s="142"/>
      <c r="B323" s="229"/>
      <c r="C323" s="230"/>
      <c r="D323" s="230"/>
      <c r="E323" s="230"/>
      <c r="F323" s="230"/>
      <c r="G323" s="231"/>
      <c r="H323" s="61"/>
    </row>
    <row r="324" spans="1:8" x14ac:dyDescent="0.3">
      <c r="A324" s="142"/>
      <c r="B324" s="229"/>
      <c r="C324" s="230"/>
      <c r="D324" s="230"/>
      <c r="E324" s="230"/>
      <c r="F324" s="230"/>
      <c r="G324" s="231"/>
      <c r="H324" s="61"/>
    </row>
    <row r="325" spans="1:8" x14ac:dyDescent="0.3">
      <c r="A325" s="142"/>
      <c r="B325" s="229"/>
      <c r="C325" s="230"/>
      <c r="D325" s="230"/>
      <c r="E325" s="230"/>
      <c r="F325" s="230"/>
      <c r="G325" s="231"/>
      <c r="H325" s="61"/>
    </row>
    <row r="326" spans="1:8" x14ac:dyDescent="0.3">
      <c r="A326" s="142"/>
      <c r="B326" s="229"/>
      <c r="C326" s="230"/>
      <c r="D326" s="230"/>
      <c r="E326" s="230"/>
      <c r="F326" s="230"/>
      <c r="G326" s="231"/>
      <c r="H326" s="62"/>
    </row>
    <row r="327" spans="1:8" x14ac:dyDescent="0.3">
      <c r="A327" s="142"/>
      <c r="B327" s="229"/>
      <c r="C327" s="230"/>
      <c r="D327" s="230"/>
      <c r="E327" s="230"/>
      <c r="F327" s="230"/>
      <c r="G327" s="231"/>
      <c r="H327" s="62"/>
    </row>
    <row r="328" spans="1:8" x14ac:dyDescent="0.3">
      <c r="A328" s="142"/>
      <c r="B328" s="229"/>
      <c r="C328" s="230"/>
      <c r="D328" s="230"/>
      <c r="E328" s="230"/>
      <c r="F328" s="230"/>
      <c r="G328" s="231"/>
      <c r="H328" s="62"/>
    </row>
    <row r="329" spans="1:8" x14ac:dyDescent="0.3">
      <c r="A329" s="142"/>
      <c r="B329" s="229"/>
      <c r="C329" s="230"/>
      <c r="D329" s="230"/>
      <c r="E329" s="230"/>
      <c r="F329" s="230"/>
      <c r="G329" s="231"/>
      <c r="H329" s="62"/>
    </row>
    <row r="330" spans="1:8" x14ac:dyDescent="0.3">
      <c r="A330" s="142"/>
      <c r="B330" s="229"/>
      <c r="C330" s="230"/>
      <c r="D330" s="230"/>
      <c r="E330" s="230"/>
      <c r="F330" s="230"/>
      <c r="G330" s="231"/>
      <c r="H330" s="62"/>
    </row>
    <row r="331" spans="1:8" x14ac:dyDescent="0.3">
      <c r="A331" s="45"/>
      <c r="B331" s="229"/>
      <c r="C331" s="230"/>
      <c r="D331" s="230"/>
      <c r="E331" s="230"/>
      <c r="F331" s="230"/>
      <c r="G331" s="231"/>
      <c r="H331" s="62"/>
    </row>
    <row r="332" spans="1:8" ht="15" customHeight="1" x14ac:dyDescent="0.3">
      <c r="A332" s="146" t="s">
        <v>20</v>
      </c>
      <c r="B332" s="107"/>
      <c r="C332" s="107"/>
      <c r="D332" s="107"/>
      <c r="E332" s="107"/>
      <c r="F332" s="107"/>
      <c r="G332" s="58"/>
      <c r="H332" s="108">
        <f>SUM(H322:H331)</f>
        <v>0</v>
      </c>
    </row>
    <row r="333" spans="1:8" ht="18" customHeight="1" x14ac:dyDescent="0.3">
      <c r="A333" s="201" t="s">
        <v>21</v>
      </c>
      <c r="B333" s="201"/>
      <c r="C333" s="201"/>
      <c r="D333" s="201"/>
      <c r="E333" s="201"/>
      <c r="F333" s="201"/>
      <c r="G333" s="201"/>
      <c r="H333" s="201"/>
    </row>
    <row r="334" spans="1:8" ht="18" customHeight="1" x14ac:dyDescent="0.3">
      <c r="A334" s="227" t="s">
        <v>349</v>
      </c>
      <c r="B334" s="227"/>
      <c r="C334" s="227"/>
      <c r="D334" s="227"/>
      <c r="E334" s="227"/>
      <c r="F334" s="227"/>
      <c r="G334" s="227"/>
      <c r="H334" s="227"/>
    </row>
    <row r="335" spans="1:8" x14ac:dyDescent="0.3">
      <c r="A335" s="228"/>
      <c r="B335" s="228"/>
      <c r="C335" s="228"/>
      <c r="D335" s="228"/>
      <c r="E335" s="228"/>
      <c r="F335" s="228"/>
      <c r="G335" s="228"/>
      <c r="H335" s="228"/>
    </row>
    <row r="336" spans="1:8" x14ac:dyDescent="0.3">
      <c r="A336" s="225"/>
      <c r="B336" s="225"/>
      <c r="C336" s="225"/>
      <c r="D336" s="225"/>
      <c r="E336" s="225"/>
      <c r="F336" s="225"/>
      <c r="G336" s="225"/>
      <c r="H336" s="225"/>
    </row>
    <row r="337" spans="1:8" x14ac:dyDescent="0.3">
      <c r="A337" s="225"/>
      <c r="B337" s="225"/>
      <c r="C337" s="225"/>
      <c r="D337" s="225"/>
      <c r="E337" s="225"/>
      <c r="F337" s="225"/>
      <c r="G337" s="225"/>
      <c r="H337" s="225"/>
    </row>
    <row r="338" spans="1:8" x14ac:dyDescent="0.3">
      <c r="A338" s="225"/>
      <c r="B338" s="225"/>
      <c r="C338" s="225"/>
      <c r="D338" s="225"/>
      <c r="E338" s="225"/>
      <c r="F338" s="225"/>
      <c r="G338" s="225"/>
      <c r="H338" s="225"/>
    </row>
    <row r="339" spans="1:8" x14ac:dyDescent="0.3">
      <c r="A339" s="225"/>
      <c r="B339" s="225"/>
      <c r="C339" s="225"/>
      <c r="D339" s="225"/>
      <c r="E339" s="225"/>
      <c r="F339" s="225"/>
      <c r="G339" s="225"/>
      <c r="H339" s="225"/>
    </row>
    <row r="340" spans="1:8" x14ac:dyDescent="0.3">
      <c r="A340" s="225"/>
      <c r="B340" s="225"/>
      <c r="C340" s="225"/>
      <c r="D340" s="225"/>
      <c r="E340" s="225"/>
      <c r="F340" s="225"/>
      <c r="G340" s="225"/>
      <c r="H340" s="225"/>
    </row>
    <row r="341" spans="1:8" x14ac:dyDescent="0.3">
      <c r="A341" s="225"/>
      <c r="B341" s="225"/>
      <c r="C341" s="225"/>
      <c r="D341" s="225"/>
      <c r="E341" s="225"/>
      <c r="F341" s="225"/>
      <c r="G341" s="225"/>
      <c r="H341" s="225"/>
    </row>
    <row r="342" spans="1:8" x14ac:dyDescent="0.3">
      <c r="A342" s="225"/>
      <c r="B342" s="225"/>
      <c r="C342" s="225"/>
      <c r="D342" s="225"/>
      <c r="E342" s="225"/>
      <c r="F342" s="225"/>
      <c r="G342" s="225"/>
      <c r="H342" s="225"/>
    </row>
    <row r="343" spans="1:8" x14ac:dyDescent="0.3">
      <c r="A343" s="225"/>
      <c r="B343" s="225"/>
      <c r="C343" s="225"/>
      <c r="D343" s="225"/>
      <c r="E343" s="225"/>
      <c r="F343" s="225"/>
      <c r="G343" s="225"/>
      <c r="H343" s="225"/>
    </row>
    <row r="344" spans="1:8" x14ac:dyDescent="0.3">
      <c r="A344" s="225"/>
      <c r="B344" s="225"/>
      <c r="C344" s="225"/>
      <c r="D344" s="225"/>
      <c r="E344" s="225"/>
      <c r="F344" s="225"/>
      <c r="G344" s="225"/>
      <c r="H344" s="225"/>
    </row>
    <row r="345" spans="1:8" ht="18" customHeight="1" x14ac:dyDescent="0.3">
      <c r="A345" s="232" t="s">
        <v>178</v>
      </c>
      <c r="B345" s="232"/>
      <c r="C345" s="232"/>
      <c r="D345" s="232"/>
      <c r="E345" s="232"/>
      <c r="F345" s="232"/>
      <c r="G345" s="232"/>
      <c r="H345" s="232"/>
    </row>
    <row r="346" spans="1:8" x14ac:dyDescent="0.3">
      <c r="A346" s="46" t="s">
        <v>12</v>
      </c>
      <c r="B346" s="233" t="s">
        <v>13</v>
      </c>
      <c r="C346" s="233"/>
      <c r="D346" s="233"/>
      <c r="E346" s="233"/>
      <c r="F346" s="233"/>
      <c r="G346" s="233"/>
      <c r="H346" s="233"/>
    </row>
    <row r="347" spans="1:8" ht="36" customHeight="1" x14ac:dyDescent="0.3">
      <c r="A347" s="52" t="s">
        <v>14</v>
      </c>
      <c r="B347" s="27"/>
      <c r="C347" s="22" t="s">
        <v>15</v>
      </c>
      <c r="D347" s="27"/>
      <c r="E347" s="176"/>
      <c r="F347" s="176"/>
      <c r="G347" s="22" t="s">
        <v>16</v>
      </c>
      <c r="H347" s="55">
        <f>SUM(ABS(B347-D347))</f>
        <v>0</v>
      </c>
    </row>
    <row r="348" spans="1:8" x14ac:dyDescent="0.3">
      <c r="A348" s="169" t="s">
        <v>17</v>
      </c>
      <c r="B348" s="234" t="s">
        <v>18</v>
      </c>
      <c r="C348" s="235"/>
      <c r="D348" s="235"/>
      <c r="E348" s="235"/>
      <c r="F348" s="235"/>
      <c r="G348" s="236"/>
      <c r="H348" s="170" t="s">
        <v>19</v>
      </c>
    </row>
    <row r="349" spans="1:8" ht="15" customHeight="1" x14ac:dyDescent="0.3">
      <c r="A349" s="45"/>
      <c r="B349" s="237"/>
      <c r="C349" s="238"/>
      <c r="D349" s="238"/>
      <c r="E349" s="238"/>
      <c r="F349" s="238"/>
      <c r="G349" s="239"/>
      <c r="H349" s="61"/>
    </row>
    <row r="350" spans="1:8" ht="15" customHeight="1" x14ac:dyDescent="0.3">
      <c r="A350" s="142"/>
      <c r="B350" s="229"/>
      <c r="C350" s="230"/>
      <c r="D350" s="230"/>
      <c r="E350" s="230"/>
      <c r="F350" s="230"/>
      <c r="G350" s="231"/>
      <c r="H350" s="61"/>
    </row>
    <row r="351" spans="1:8" ht="15" customHeight="1" x14ac:dyDescent="0.3">
      <c r="A351" s="142"/>
      <c r="B351" s="229"/>
      <c r="C351" s="230"/>
      <c r="D351" s="230"/>
      <c r="E351" s="230"/>
      <c r="F351" s="230"/>
      <c r="G351" s="231"/>
      <c r="H351" s="61"/>
    </row>
    <row r="352" spans="1:8" x14ac:dyDescent="0.3">
      <c r="A352" s="142"/>
      <c r="B352" s="229"/>
      <c r="C352" s="230"/>
      <c r="D352" s="230"/>
      <c r="E352" s="230"/>
      <c r="F352" s="230"/>
      <c r="G352" s="231"/>
      <c r="H352" s="61"/>
    </row>
    <row r="353" spans="1:8" x14ac:dyDescent="0.3">
      <c r="A353" s="142"/>
      <c r="B353" s="229"/>
      <c r="C353" s="230"/>
      <c r="D353" s="230"/>
      <c r="E353" s="230"/>
      <c r="F353" s="230"/>
      <c r="G353" s="231"/>
      <c r="H353" s="62"/>
    </row>
    <row r="354" spans="1:8" x14ac:dyDescent="0.3">
      <c r="A354" s="142"/>
      <c r="B354" s="229"/>
      <c r="C354" s="230"/>
      <c r="D354" s="230"/>
      <c r="E354" s="230"/>
      <c r="F354" s="230"/>
      <c r="G354" s="231"/>
      <c r="H354" s="62"/>
    </row>
    <row r="355" spans="1:8" x14ac:dyDescent="0.3">
      <c r="A355" s="142"/>
      <c r="B355" s="229"/>
      <c r="C355" s="230"/>
      <c r="D355" s="230"/>
      <c r="E355" s="230"/>
      <c r="F355" s="230"/>
      <c r="G355" s="231"/>
      <c r="H355" s="62"/>
    </row>
    <row r="356" spans="1:8" x14ac:dyDescent="0.3">
      <c r="A356" s="142"/>
      <c r="B356" s="229"/>
      <c r="C356" s="230"/>
      <c r="D356" s="230"/>
      <c r="E356" s="230"/>
      <c r="F356" s="230"/>
      <c r="G356" s="231"/>
      <c r="H356" s="62"/>
    </row>
    <row r="357" spans="1:8" x14ac:dyDescent="0.3">
      <c r="A357" s="142"/>
      <c r="B357" s="229"/>
      <c r="C357" s="230"/>
      <c r="D357" s="230"/>
      <c r="E357" s="230"/>
      <c r="F357" s="230"/>
      <c r="G357" s="231"/>
      <c r="H357" s="62"/>
    </row>
    <row r="358" spans="1:8" x14ac:dyDescent="0.3">
      <c r="A358" s="45"/>
      <c r="B358" s="229"/>
      <c r="C358" s="230"/>
      <c r="D358" s="230"/>
      <c r="E358" s="230"/>
      <c r="F358" s="230"/>
      <c r="G358" s="231"/>
      <c r="H358" s="62"/>
    </row>
    <row r="359" spans="1:8" x14ac:dyDescent="0.3">
      <c r="A359" s="146" t="s">
        <v>20</v>
      </c>
      <c r="B359" s="107"/>
      <c r="C359" s="107"/>
      <c r="D359" s="107"/>
      <c r="E359" s="107"/>
      <c r="F359" s="107"/>
      <c r="G359" s="58"/>
      <c r="H359" s="108">
        <f>SUM(H349:H358)</f>
        <v>0</v>
      </c>
    </row>
    <row r="360" spans="1:8" ht="18" customHeight="1" x14ac:dyDescent="0.3">
      <c r="A360" s="201" t="s">
        <v>21</v>
      </c>
      <c r="B360" s="201"/>
      <c r="C360" s="201"/>
      <c r="D360" s="201"/>
      <c r="E360" s="201"/>
      <c r="F360" s="201"/>
      <c r="G360" s="201"/>
      <c r="H360" s="201"/>
    </row>
    <row r="361" spans="1:8" ht="18" customHeight="1" x14ac:dyDescent="0.3">
      <c r="A361" s="227" t="s">
        <v>349</v>
      </c>
      <c r="B361" s="227"/>
      <c r="C361" s="227"/>
      <c r="D361" s="227"/>
      <c r="E361" s="227"/>
      <c r="F361" s="227"/>
      <c r="G361" s="227"/>
      <c r="H361" s="227"/>
    </row>
    <row r="362" spans="1:8" x14ac:dyDescent="0.3">
      <c r="A362" s="228"/>
      <c r="B362" s="228"/>
      <c r="C362" s="228"/>
      <c r="D362" s="228"/>
      <c r="E362" s="228"/>
      <c r="F362" s="228"/>
      <c r="G362" s="228"/>
      <c r="H362" s="228"/>
    </row>
    <row r="363" spans="1:8" x14ac:dyDescent="0.3">
      <c r="A363" s="225"/>
      <c r="B363" s="225"/>
      <c r="C363" s="225"/>
      <c r="D363" s="225"/>
      <c r="E363" s="225"/>
      <c r="F363" s="225"/>
      <c r="G363" s="225"/>
      <c r="H363" s="225"/>
    </row>
    <row r="364" spans="1:8" x14ac:dyDescent="0.3">
      <c r="A364" s="225"/>
      <c r="B364" s="225"/>
      <c r="C364" s="225"/>
      <c r="D364" s="225"/>
      <c r="E364" s="225"/>
      <c r="F364" s="225"/>
      <c r="G364" s="225"/>
      <c r="H364" s="225"/>
    </row>
    <row r="365" spans="1:8" x14ac:dyDescent="0.3">
      <c r="A365" s="225"/>
      <c r="B365" s="225"/>
      <c r="C365" s="225"/>
      <c r="D365" s="225"/>
      <c r="E365" s="225"/>
      <c r="F365" s="225"/>
      <c r="G365" s="225"/>
      <c r="H365" s="225"/>
    </row>
    <row r="366" spans="1:8" x14ac:dyDescent="0.3">
      <c r="A366" s="225"/>
      <c r="B366" s="225"/>
      <c r="C366" s="225"/>
      <c r="D366" s="225"/>
      <c r="E366" s="225"/>
      <c r="F366" s="225"/>
      <c r="G366" s="225"/>
      <c r="H366" s="225"/>
    </row>
    <row r="367" spans="1:8" ht="15" customHeight="1" x14ac:dyDescent="0.3">
      <c r="A367" s="225"/>
      <c r="B367" s="225"/>
      <c r="C367" s="225"/>
      <c r="D367" s="225"/>
      <c r="E367" s="225"/>
      <c r="F367" s="225"/>
      <c r="G367" s="225"/>
      <c r="H367" s="225"/>
    </row>
    <row r="368" spans="1:8" x14ac:dyDescent="0.3">
      <c r="A368" s="225"/>
      <c r="B368" s="225"/>
      <c r="C368" s="225"/>
      <c r="D368" s="225"/>
      <c r="E368" s="225"/>
      <c r="F368" s="225"/>
      <c r="G368" s="225"/>
      <c r="H368" s="225"/>
    </row>
    <row r="369" spans="1:8" x14ac:dyDescent="0.3">
      <c r="A369" s="225"/>
      <c r="B369" s="225"/>
      <c r="C369" s="225"/>
      <c r="D369" s="225"/>
      <c r="E369" s="225"/>
      <c r="F369" s="225"/>
      <c r="G369" s="225"/>
      <c r="H369" s="225"/>
    </row>
    <row r="370" spans="1:8" x14ac:dyDescent="0.3">
      <c r="A370" s="225"/>
      <c r="B370" s="225"/>
      <c r="C370" s="225"/>
      <c r="D370" s="225"/>
      <c r="E370" s="225"/>
      <c r="F370" s="225"/>
      <c r="G370" s="225"/>
      <c r="H370" s="225"/>
    </row>
    <row r="371" spans="1:8" x14ac:dyDescent="0.3">
      <c r="A371" s="225"/>
      <c r="B371" s="225"/>
      <c r="C371" s="225"/>
      <c r="D371" s="225"/>
      <c r="E371" s="225"/>
      <c r="F371" s="225"/>
      <c r="G371" s="225"/>
      <c r="H371" s="225"/>
    </row>
    <row r="372" spans="1:8" ht="18" customHeight="1" x14ac:dyDescent="0.3">
      <c r="A372" s="232" t="s">
        <v>179</v>
      </c>
      <c r="B372" s="232"/>
      <c r="C372" s="232"/>
      <c r="D372" s="232"/>
      <c r="E372" s="232"/>
      <c r="F372" s="232"/>
      <c r="G372" s="232"/>
      <c r="H372" s="232"/>
    </row>
    <row r="373" spans="1:8" x14ac:dyDescent="0.3">
      <c r="A373" s="46" t="s">
        <v>12</v>
      </c>
      <c r="B373" s="233" t="s">
        <v>13</v>
      </c>
      <c r="C373" s="233"/>
      <c r="D373" s="233"/>
      <c r="E373" s="233"/>
      <c r="F373" s="233"/>
      <c r="G373" s="233"/>
      <c r="H373" s="233"/>
    </row>
    <row r="374" spans="1:8" ht="36" customHeight="1" x14ac:dyDescent="0.3">
      <c r="A374" s="52" t="s">
        <v>14</v>
      </c>
      <c r="B374" s="27"/>
      <c r="C374" s="22" t="s">
        <v>15</v>
      </c>
      <c r="D374" s="27"/>
      <c r="E374" s="176"/>
      <c r="F374" s="176"/>
      <c r="G374" s="22" t="s">
        <v>16</v>
      </c>
      <c r="H374" s="55">
        <f>SUM(ABS(B374-D374))</f>
        <v>0</v>
      </c>
    </row>
    <row r="375" spans="1:8" x14ac:dyDescent="0.3">
      <c r="A375" s="169" t="s">
        <v>17</v>
      </c>
      <c r="B375" s="234" t="s">
        <v>18</v>
      </c>
      <c r="C375" s="235"/>
      <c r="D375" s="235"/>
      <c r="E375" s="235"/>
      <c r="F375" s="235"/>
      <c r="G375" s="236"/>
      <c r="H375" s="170" t="s">
        <v>19</v>
      </c>
    </row>
    <row r="376" spans="1:8" x14ac:dyDescent="0.3">
      <c r="A376" s="45"/>
      <c r="B376" s="237"/>
      <c r="C376" s="238"/>
      <c r="D376" s="238"/>
      <c r="E376" s="238"/>
      <c r="F376" s="238"/>
      <c r="G376" s="239"/>
      <c r="H376" s="61"/>
    </row>
    <row r="377" spans="1:8" x14ac:dyDescent="0.3">
      <c r="A377" s="142"/>
      <c r="B377" s="229"/>
      <c r="C377" s="230"/>
      <c r="D377" s="230"/>
      <c r="E377" s="230"/>
      <c r="F377" s="230"/>
      <c r="G377" s="231"/>
      <c r="H377" s="61"/>
    </row>
    <row r="378" spans="1:8" x14ac:dyDescent="0.3">
      <c r="A378" s="142"/>
      <c r="B378" s="229"/>
      <c r="C378" s="230"/>
      <c r="D378" s="230"/>
      <c r="E378" s="230"/>
      <c r="F378" s="230"/>
      <c r="G378" s="231"/>
      <c r="H378" s="61"/>
    </row>
    <row r="379" spans="1:8" x14ac:dyDescent="0.3">
      <c r="A379" s="142"/>
      <c r="B379" s="229"/>
      <c r="C379" s="230"/>
      <c r="D379" s="230"/>
      <c r="E379" s="230"/>
      <c r="F379" s="230"/>
      <c r="G379" s="231"/>
      <c r="H379" s="61"/>
    </row>
    <row r="380" spans="1:8" x14ac:dyDescent="0.3">
      <c r="A380" s="142"/>
      <c r="B380" s="229"/>
      <c r="C380" s="230"/>
      <c r="D380" s="230"/>
      <c r="E380" s="230"/>
      <c r="F380" s="230"/>
      <c r="G380" s="231"/>
      <c r="H380" s="62"/>
    </row>
    <row r="381" spans="1:8" x14ac:dyDescent="0.3">
      <c r="A381" s="142"/>
      <c r="B381" s="229"/>
      <c r="C381" s="230"/>
      <c r="D381" s="230"/>
      <c r="E381" s="230"/>
      <c r="F381" s="230"/>
      <c r="G381" s="231"/>
      <c r="H381" s="62"/>
    </row>
    <row r="382" spans="1:8" x14ac:dyDescent="0.3">
      <c r="A382" s="142"/>
      <c r="B382" s="229"/>
      <c r="C382" s="230"/>
      <c r="D382" s="230"/>
      <c r="E382" s="230"/>
      <c r="F382" s="230"/>
      <c r="G382" s="231"/>
      <c r="H382" s="62"/>
    </row>
    <row r="383" spans="1:8" x14ac:dyDescent="0.3">
      <c r="A383" s="142"/>
      <c r="B383" s="229"/>
      <c r="C383" s="230"/>
      <c r="D383" s="230"/>
      <c r="E383" s="230"/>
      <c r="F383" s="230"/>
      <c r="G383" s="231"/>
      <c r="H383" s="62"/>
    </row>
    <row r="384" spans="1:8" x14ac:dyDescent="0.3">
      <c r="A384" s="142"/>
      <c r="B384" s="229"/>
      <c r="C384" s="230"/>
      <c r="D384" s="230"/>
      <c r="E384" s="230"/>
      <c r="F384" s="230"/>
      <c r="G384" s="231"/>
      <c r="H384" s="62"/>
    </row>
    <row r="385" spans="1:8" x14ac:dyDescent="0.3">
      <c r="A385" s="45"/>
      <c r="B385" s="229"/>
      <c r="C385" s="230"/>
      <c r="D385" s="230"/>
      <c r="E385" s="230"/>
      <c r="F385" s="230"/>
      <c r="G385" s="231"/>
      <c r="H385" s="62"/>
    </row>
    <row r="386" spans="1:8" x14ac:dyDescent="0.3">
      <c r="A386" s="146" t="s">
        <v>20</v>
      </c>
      <c r="B386" s="107"/>
      <c r="C386" s="107"/>
      <c r="D386" s="107"/>
      <c r="E386" s="107"/>
      <c r="F386" s="107"/>
      <c r="G386" s="58"/>
      <c r="H386" s="108">
        <f>SUM(H376:H385)</f>
        <v>0</v>
      </c>
    </row>
    <row r="387" spans="1:8" ht="18" customHeight="1" x14ac:dyDescent="0.3">
      <c r="A387" s="201" t="s">
        <v>21</v>
      </c>
      <c r="B387" s="201"/>
      <c r="C387" s="201"/>
      <c r="D387" s="201"/>
      <c r="E387" s="201"/>
      <c r="F387" s="201"/>
      <c r="G387" s="201"/>
      <c r="H387" s="201"/>
    </row>
    <row r="388" spans="1:8" ht="18" customHeight="1" x14ac:dyDescent="0.3">
      <c r="A388" s="227" t="s">
        <v>349</v>
      </c>
      <c r="B388" s="227"/>
      <c r="C388" s="227"/>
      <c r="D388" s="227"/>
      <c r="E388" s="227"/>
      <c r="F388" s="227"/>
      <c r="G388" s="227"/>
      <c r="H388" s="227"/>
    </row>
    <row r="389" spans="1:8" x14ac:dyDescent="0.3">
      <c r="A389" s="228"/>
      <c r="B389" s="228"/>
      <c r="C389" s="228"/>
      <c r="D389" s="228"/>
      <c r="E389" s="228"/>
      <c r="F389" s="228"/>
      <c r="G389" s="228"/>
      <c r="H389" s="228"/>
    </row>
    <row r="390" spans="1:8" x14ac:dyDescent="0.3">
      <c r="A390" s="225"/>
      <c r="B390" s="225"/>
      <c r="C390" s="225"/>
      <c r="D390" s="225"/>
      <c r="E390" s="225"/>
      <c r="F390" s="225"/>
      <c r="G390" s="225"/>
      <c r="H390" s="225"/>
    </row>
    <row r="391" spans="1:8" x14ac:dyDescent="0.3">
      <c r="A391" s="225"/>
      <c r="B391" s="225"/>
      <c r="C391" s="225"/>
      <c r="D391" s="225"/>
      <c r="E391" s="225"/>
      <c r="F391" s="225"/>
      <c r="G391" s="225"/>
      <c r="H391" s="225"/>
    </row>
    <row r="392" spans="1:8" x14ac:dyDescent="0.3">
      <c r="A392" s="225"/>
      <c r="B392" s="225"/>
      <c r="C392" s="225"/>
      <c r="D392" s="225"/>
      <c r="E392" s="225"/>
      <c r="F392" s="225"/>
      <c r="G392" s="225"/>
      <c r="H392" s="225"/>
    </row>
    <row r="393" spans="1:8" x14ac:dyDescent="0.3">
      <c r="A393" s="225"/>
      <c r="B393" s="225"/>
      <c r="C393" s="225"/>
      <c r="D393" s="225"/>
      <c r="E393" s="225"/>
      <c r="F393" s="225"/>
      <c r="G393" s="225"/>
      <c r="H393" s="225"/>
    </row>
    <row r="394" spans="1:8" x14ac:dyDescent="0.3">
      <c r="A394" s="225"/>
      <c r="B394" s="225"/>
      <c r="C394" s="225"/>
      <c r="D394" s="225"/>
      <c r="E394" s="225"/>
      <c r="F394" s="225"/>
      <c r="G394" s="225"/>
      <c r="H394" s="225"/>
    </row>
    <row r="395" spans="1:8" x14ac:dyDescent="0.3">
      <c r="A395" s="225"/>
      <c r="B395" s="225"/>
      <c r="C395" s="225"/>
      <c r="D395" s="225"/>
      <c r="E395" s="225"/>
      <c r="F395" s="225"/>
      <c r="G395" s="225"/>
      <c r="H395" s="225"/>
    </row>
    <row r="396" spans="1:8" x14ac:dyDescent="0.3">
      <c r="A396" s="225"/>
      <c r="B396" s="225"/>
      <c r="C396" s="225"/>
      <c r="D396" s="225"/>
      <c r="E396" s="225"/>
      <c r="F396" s="225"/>
      <c r="G396" s="225"/>
      <c r="H396" s="225"/>
    </row>
    <row r="397" spans="1:8" x14ac:dyDescent="0.3">
      <c r="A397" s="225"/>
      <c r="B397" s="225"/>
      <c r="C397" s="225"/>
      <c r="D397" s="225"/>
      <c r="E397" s="225"/>
      <c r="F397" s="225"/>
      <c r="G397" s="225"/>
      <c r="H397" s="225"/>
    </row>
    <row r="398" spans="1:8" x14ac:dyDescent="0.3">
      <c r="A398" s="225"/>
      <c r="B398" s="225"/>
      <c r="C398" s="225"/>
      <c r="D398" s="225"/>
      <c r="E398" s="225"/>
      <c r="F398" s="225"/>
      <c r="G398" s="225"/>
      <c r="H398" s="225"/>
    </row>
    <row r="399" spans="1:8" ht="18" customHeight="1" x14ac:dyDescent="0.3">
      <c r="A399" s="232" t="s">
        <v>180</v>
      </c>
      <c r="B399" s="232"/>
      <c r="C399" s="232"/>
      <c r="D399" s="232"/>
      <c r="E399" s="232"/>
      <c r="F399" s="232"/>
      <c r="G399" s="232"/>
      <c r="H399" s="232"/>
    </row>
    <row r="400" spans="1:8" x14ac:dyDescent="0.3">
      <c r="A400" s="46" t="s">
        <v>12</v>
      </c>
      <c r="B400" s="233" t="s">
        <v>13</v>
      </c>
      <c r="C400" s="233"/>
      <c r="D400" s="233"/>
      <c r="E400" s="233"/>
      <c r="F400" s="233"/>
      <c r="G400" s="233"/>
      <c r="H400" s="233"/>
    </row>
    <row r="401" spans="1:8" ht="36" customHeight="1" x14ac:dyDescent="0.3">
      <c r="A401" s="52" t="s">
        <v>14</v>
      </c>
      <c r="B401" s="27"/>
      <c r="C401" s="22" t="s">
        <v>15</v>
      </c>
      <c r="D401" s="27"/>
      <c r="E401" s="176"/>
      <c r="F401" s="176"/>
      <c r="G401" s="22" t="s">
        <v>16</v>
      </c>
      <c r="H401" s="55">
        <f>SUM(ABS(B401-D401))</f>
        <v>0</v>
      </c>
    </row>
    <row r="402" spans="1:8" x14ac:dyDescent="0.3">
      <c r="A402" s="169" t="s">
        <v>17</v>
      </c>
      <c r="B402" s="234" t="s">
        <v>18</v>
      </c>
      <c r="C402" s="235"/>
      <c r="D402" s="235"/>
      <c r="E402" s="235"/>
      <c r="F402" s="235"/>
      <c r="G402" s="236"/>
      <c r="H402" s="170" t="s">
        <v>19</v>
      </c>
    </row>
    <row r="403" spans="1:8" x14ac:dyDescent="0.3">
      <c r="A403" s="45"/>
      <c r="B403" s="237"/>
      <c r="C403" s="238"/>
      <c r="D403" s="238"/>
      <c r="E403" s="238"/>
      <c r="F403" s="238"/>
      <c r="G403" s="239"/>
      <c r="H403" s="61"/>
    </row>
    <row r="404" spans="1:8" x14ac:dyDescent="0.3">
      <c r="A404" s="142"/>
      <c r="B404" s="229"/>
      <c r="C404" s="230"/>
      <c r="D404" s="230"/>
      <c r="E404" s="230"/>
      <c r="F404" s="230"/>
      <c r="G404" s="231"/>
      <c r="H404" s="61"/>
    </row>
    <row r="405" spans="1:8" x14ac:dyDescent="0.3">
      <c r="A405" s="142"/>
      <c r="B405" s="229"/>
      <c r="C405" s="230"/>
      <c r="D405" s="230"/>
      <c r="E405" s="230"/>
      <c r="F405" s="230"/>
      <c r="G405" s="231"/>
      <c r="H405" s="61"/>
    </row>
    <row r="406" spans="1:8" x14ac:dyDescent="0.3">
      <c r="A406" s="142"/>
      <c r="B406" s="229"/>
      <c r="C406" s="230"/>
      <c r="D406" s="230"/>
      <c r="E406" s="230"/>
      <c r="F406" s="230"/>
      <c r="G406" s="231"/>
      <c r="H406" s="61"/>
    </row>
    <row r="407" spans="1:8" x14ac:dyDescent="0.3">
      <c r="A407" s="142"/>
      <c r="B407" s="229"/>
      <c r="C407" s="230"/>
      <c r="D407" s="230"/>
      <c r="E407" s="230"/>
      <c r="F407" s="230"/>
      <c r="G407" s="231"/>
      <c r="H407" s="62"/>
    </row>
    <row r="408" spans="1:8" x14ac:dyDescent="0.3">
      <c r="A408" s="142"/>
      <c r="B408" s="229"/>
      <c r="C408" s="230"/>
      <c r="D408" s="230"/>
      <c r="E408" s="230"/>
      <c r="F408" s="230"/>
      <c r="G408" s="231"/>
      <c r="H408" s="62"/>
    </row>
    <row r="409" spans="1:8" x14ac:dyDescent="0.3">
      <c r="A409" s="142"/>
      <c r="B409" s="229"/>
      <c r="C409" s="230"/>
      <c r="D409" s="230"/>
      <c r="E409" s="230"/>
      <c r="F409" s="230"/>
      <c r="G409" s="231"/>
      <c r="H409" s="62"/>
    </row>
    <row r="410" spans="1:8" x14ac:dyDescent="0.3">
      <c r="A410" s="142"/>
      <c r="B410" s="229"/>
      <c r="C410" s="230"/>
      <c r="D410" s="230"/>
      <c r="E410" s="230"/>
      <c r="F410" s="230"/>
      <c r="G410" s="231"/>
      <c r="H410" s="62"/>
    </row>
    <row r="411" spans="1:8" x14ac:dyDescent="0.3">
      <c r="A411" s="142"/>
      <c r="B411" s="229"/>
      <c r="C411" s="230"/>
      <c r="D411" s="230"/>
      <c r="E411" s="230"/>
      <c r="F411" s="230"/>
      <c r="G411" s="231"/>
      <c r="H411" s="62"/>
    </row>
    <row r="412" spans="1:8" x14ac:dyDescent="0.3">
      <c r="A412" s="45"/>
      <c r="B412" s="229"/>
      <c r="C412" s="230"/>
      <c r="D412" s="230"/>
      <c r="E412" s="230"/>
      <c r="F412" s="230"/>
      <c r="G412" s="231"/>
      <c r="H412" s="62"/>
    </row>
    <row r="413" spans="1:8" x14ac:dyDescent="0.3">
      <c r="A413" s="146" t="s">
        <v>20</v>
      </c>
      <c r="B413" s="107"/>
      <c r="C413" s="107"/>
      <c r="D413" s="107"/>
      <c r="E413" s="107"/>
      <c r="F413" s="107"/>
      <c r="G413" s="58"/>
      <c r="H413" s="108">
        <f>SUM(H403:H412)</f>
        <v>0</v>
      </c>
    </row>
    <row r="414" spans="1:8" ht="18" customHeight="1" x14ac:dyDescent="0.3">
      <c r="A414" s="201" t="s">
        <v>21</v>
      </c>
      <c r="B414" s="201"/>
      <c r="C414" s="201"/>
      <c r="D414" s="201"/>
      <c r="E414" s="201"/>
      <c r="F414" s="201"/>
      <c r="G414" s="201"/>
      <c r="H414" s="201"/>
    </row>
    <row r="415" spans="1:8" ht="18" customHeight="1" x14ac:dyDescent="0.3">
      <c r="A415" s="227" t="s">
        <v>349</v>
      </c>
      <c r="B415" s="227"/>
      <c r="C415" s="227"/>
      <c r="D415" s="227"/>
      <c r="E415" s="227"/>
      <c r="F415" s="227"/>
      <c r="G415" s="227"/>
      <c r="H415" s="227"/>
    </row>
    <row r="416" spans="1:8" x14ac:dyDescent="0.3">
      <c r="A416" s="228"/>
      <c r="B416" s="228"/>
      <c r="C416" s="228"/>
      <c r="D416" s="228"/>
      <c r="E416" s="228"/>
      <c r="F416" s="228"/>
      <c r="G416" s="228"/>
      <c r="H416" s="228"/>
    </row>
    <row r="417" spans="1:8" x14ac:dyDescent="0.3">
      <c r="A417" s="225"/>
      <c r="B417" s="225"/>
      <c r="C417" s="225"/>
      <c r="D417" s="225"/>
      <c r="E417" s="225"/>
      <c r="F417" s="225"/>
      <c r="G417" s="225"/>
      <c r="H417" s="225"/>
    </row>
    <row r="418" spans="1:8" x14ac:dyDescent="0.3">
      <c r="A418" s="225"/>
      <c r="B418" s="225"/>
      <c r="C418" s="225"/>
      <c r="D418" s="225"/>
      <c r="E418" s="225"/>
      <c r="F418" s="225"/>
      <c r="G418" s="225"/>
      <c r="H418" s="225"/>
    </row>
    <row r="419" spans="1:8" x14ac:dyDescent="0.3">
      <c r="A419" s="225"/>
      <c r="B419" s="225"/>
      <c r="C419" s="225"/>
      <c r="D419" s="225"/>
      <c r="E419" s="225"/>
      <c r="F419" s="225"/>
      <c r="G419" s="225"/>
      <c r="H419" s="225"/>
    </row>
    <row r="420" spans="1:8" x14ac:dyDescent="0.3">
      <c r="A420" s="225"/>
      <c r="B420" s="225"/>
      <c r="C420" s="225"/>
      <c r="D420" s="225"/>
      <c r="E420" s="225"/>
      <c r="F420" s="225"/>
      <c r="G420" s="225"/>
      <c r="H420" s="225"/>
    </row>
    <row r="421" spans="1:8" x14ac:dyDescent="0.3">
      <c r="A421" s="225"/>
      <c r="B421" s="225"/>
      <c r="C421" s="225"/>
      <c r="D421" s="225"/>
      <c r="E421" s="225"/>
      <c r="F421" s="225"/>
      <c r="G421" s="225"/>
      <c r="H421" s="225"/>
    </row>
    <row r="422" spans="1:8" x14ac:dyDescent="0.3">
      <c r="A422" s="225"/>
      <c r="B422" s="225"/>
      <c r="C422" s="225"/>
      <c r="D422" s="225"/>
      <c r="E422" s="225"/>
      <c r="F422" s="225"/>
      <c r="G422" s="225"/>
      <c r="H422" s="225"/>
    </row>
    <row r="423" spans="1:8" x14ac:dyDescent="0.3">
      <c r="A423" s="225"/>
      <c r="B423" s="225"/>
      <c r="C423" s="225"/>
      <c r="D423" s="225"/>
      <c r="E423" s="225"/>
      <c r="F423" s="225"/>
      <c r="G423" s="225"/>
      <c r="H423" s="225"/>
    </row>
    <row r="424" spans="1:8" x14ac:dyDescent="0.3">
      <c r="A424" s="225"/>
      <c r="B424" s="225"/>
      <c r="C424" s="225"/>
      <c r="D424" s="225"/>
      <c r="E424" s="225"/>
      <c r="F424" s="225"/>
      <c r="G424" s="225"/>
      <c r="H424" s="225"/>
    </row>
    <row r="425" spans="1:8" x14ac:dyDescent="0.3">
      <c r="A425" s="225"/>
      <c r="B425" s="225"/>
      <c r="C425" s="225"/>
      <c r="D425" s="225"/>
      <c r="E425" s="225"/>
      <c r="F425" s="225"/>
      <c r="G425" s="225"/>
      <c r="H425" s="225"/>
    </row>
    <row r="426" spans="1:8" ht="18" customHeight="1" x14ac:dyDescent="0.3">
      <c r="A426" s="232" t="s">
        <v>181</v>
      </c>
      <c r="B426" s="232"/>
      <c r="C426" s="232"/>
      <c r="D426" s="232"/>
      <c r="E426" s="232"/>
      <c r="F426" s="232"/>
      <c r="G426" s="232"/>
      <c r="H426" s="232"/>
    </row>
    <row r="427" spans="1:8" x14ac:dyDescent="0.3">
      <c r="A427" s="46" t="s">
        <v>12</v>
      </c>
      <c r="B427" s="233" t="s">
        <v>13</v>
      </c>
      <c r="C427" s="233"/>
      <c r="D427" s="233"/>
      <c r="E427" s="233"/>
      <c r="F427" s="233"/>
      <c r="G427" s="233"/>
      <c r="H427" s="233"/>
    </row>
    <row r="428" spans="1:8" ht="36" customHeight="1" x14ac:dyDescent="0.3">
      <c r="A428" s="22" t="s">
        <v>14</v>
      </c>
      <c r="B428" s="27"/>
      <c r="C428" s="22" t="s">
        <v>15</v>
      </c>
      <c r="D428" s="27"/>
      <c r="E428" s="59"/>
      <c r="F428" s="59"/>
      <c r="G428" s="22" t="s">
        <v>16</v>
      </c>
      <c r="H428" s="55">
        <f>B428-D428</f>
        <v>0</v>
      </c>
    </row>
    <row r="429" spans="1:8" x14ac:dyDescent="0.3">
      <c r="A429" s="169" t="s">
        <v>17</v>
      </c>
      <c r="B429" s="234" t="s">
        <v>18</v>
      </c>
      <c r="C429" s="235"/>
      <c r="D429" s="235"/>
      <c r="E429" s="235"/>
      <c r="F429" s="235"/>
      <c r="G429" s="236"/>
      <c r="H429" s="170" t="s">
        <v>19</v>
      </c>
    </row>
    <row r="430" spans="1:8" x14ac:dyDescent="0.3">
      <c r="A430" s="45"/>
      <c r="B430" s="237"/>
      <c r="C430" s="238"/>
      <c r="D430" s="238"/>
      <c r="E430" s="238"/>
      <c r="F430" s="238"/>
      <c r="G430" s="239"/>
      <c r="H430" s="61"/>
    </row>
    <row r="431" spans="1:8" x14ac:dyDescent="0.3">
      <c r="A431" s="142"/>
      <c r="B431" s="229"/>
      <c r="C431" s="230"/>
      <c r="D431" s="230"/>
      <c r="E431" s="230"/>
      <c r="F431" s="230"/>
      <c r="G431" s="231"/>
      <c r="H431" s="61"/>
    </row>
    <row r="432" spans="1:8" x14ac:dyDescent="0.3">
      <c r="A432" s="142"/>
      <c r="B432" s="229"/>
      <c r="C432" s="230"/>
      <c r="D432" s="230"/>
      <c r="E432" s="230"/>
      <c r="F432" s="230"/>
      <c r="G432" s="231"/>
      <c r="H432" s="61"/>
    </row>
    <row r="433" spans="1:8" x14ac:dyDescent="0.3">
      <c r="A433" s="142"/>
      <c r="B433" s="229"/>
      <c r="C433" s="230"/>
      <c r="D433" s="230"/>
      <c r="E433" s="230"/>
      <c r="F433" s="230"/>
      <c r="G433" s="231"/>
      <c r="H433" s="61"/>
    </row>
    <row r="434" spans="1:8" x14ac:dyDescent="0.3">
      <c r="A434" s="142"/>
      <c r="B434" s="229"/>
      <c r="C434" s="230"/>
      <c r="D434" s="230"/>
      <c r="E434" s="230"/>
      <c r="F434" s="230"/>
      <c r="G434" s="231"/>
      <c r="H434" s="62"/>
    </row>
    <row r="435" spans="1:8" x14ac:dyDescent="0.3">
      <c r="A435" s="142"/>
      <c r="B435" s="229"/>
      <c r="C435" s="230"/>
      <c r="D435" s="230"/>
      <c r="E435" s="230"/>
      <c r="F435" s="230"/>
      <c r="G435" s="231"/>
      <c r="H435" s="62"/>
    </row>
    <row r="436" spans="1:8" x14ac:dyDescent="0.3">
      <c r="A436" s="142"/>
      <c r="B436" s="229"/>
      <c r="C436" s="230"/>
      <c r="D436" s="230"/>
      <c r="E436" s="230"/>
      <c r="F436" s="230"/>
      <c r="G436" s="231"/>
      <c r="H436" s="62"/>
    </row>
    <row r="437" spans="1:8" x14ac:dyDescent="0.3">
      <c r="A437" s="142"/>
      <c r="B437" s="229"/>
      <c r="C437" s="230"/>
      <c r="D437" s="230"/>
      <c r="E437" s="230"/>
      <c r="F437" s="230"/>
      <c r="G437" s="231"/>
      <c r="H437" s="62"/>
    </row>
    <row r="438" spans="1:8" x14ac:dyDescent="0.3">
      <c r="A438" s="142"/>
      <c r="B438" s="229"/>
      <c r="C438" s="230"/>
      <c r="D438" s="230"/>
      <c r="E438" s="230"/>
      <c r="F438" s="230"/>
      <c r="G438" s="231"/>
      <c r="H438" s="62"/>
    </row>
    <row r="439" spans="1:8" x14ac:dyDescent="0.3">
      <c r="A439" s="45"/>
      <c r="B439" s="229"/>
      <c r="C439" s="230"/>
      <c r="D439" s="230"/>
      <c r="E439" s="230"/>
      <c r="F439" s="230"/>
      <c r="G439" s="231"/>
      <c r="H439" s="62"/>
    </row>
    <row r="440" spans="1:8" x14ac:dyDescent="0.3">
      <c r="A440" s="146" t="s">
        <v>20</v>
      </c>
      <c r="B440" s="107"/>
      <c r="C440" s="107"/>
      <c r="D440" s="107"/>
      <c r="E440" s="107"/>
      <c r="F440" s="107"/>
      <c r="G440" s="58"/>
      <c r="H440" s="108">
        <f>SUM(H430:H439)</f>
        <v>0</v>
      </c>
    </row>
    <row r="441" spans="1:8" ht="18" customHeight="1" x14ac:dyDescent="0.3">
      <c r="A441" s="201" t="s">
        <v>21</v>
      </c>
      <c r="B441" s="201"/>
      <c r="C441" s="201"/>
      <c r="D441" s="201"/>
      <c r="E441" s="201"/>
      <c r="F441" s="201"/>
      <c r="G441" s="201"/>
      <c r="H441" s="201"/>
    </row>
    <row r="442" spans="1:8" ht="18" customHeight="1" x14ac:dyDescent="0.3">
      <c r="A442" s="227" t="s">
        <v>349</v>
      </c>
      <c r="B442" s="227"/>
      <c r="C442" s="227"/>
      <c r="D442" s="227"/>
      <c r="E442" s="227"/>
      <c r="F442" s="227"/>
      <c r="G442" s="227"/>
      <c r="H442" s="227"/>
    </row>
    <row r="443" spans="1:8" x14ac:dyDescent="0.3">
      <c r="A443" s="228"/>
      <c r="B443" s="228"/>
      <c r="C443" s="228"/>
      <c r="D443" s="228"/>
      <c r="E443" s="228"/>
      <c r="F443" s="228"/>
      <c r="G443" s="228"/>
      <c r="H443" s="228"/>
    </row>
    <row r="444" spans="1:8" x14ac:dyDescent="0.3">
      <c r="A444" s="225"/>
      <c r="B444" s="225"/>
      <c r="C444" s="225"/>
      <c r="D444" s="225"/>
      <c r="E444" s="225"/>
      <c r="F444" s="225"/>
      <c r="G444" s="225"/>
      <c r="H444" s="225"/>
    </row>
    <row r="445" spans="1:8" x14ac:dyDescent="0.3">
      <c r="A445" s="225"/>
      <c r="B445" s="225"/>
      <c r="C445" s="225"/>
      <c r="D445" s="225"/>
      <c r="E445" s="225"/>
      <c r="F445" s="225"/>
      <c r="G445" s="225"/>
      <c r="H445" s="225"/>
    </row>
    <row r="446" spans="1:8" x14ac:dyDescent="0.3">
      <c r="A446" s="225"/>
      <c r="B446" s="225"/>
      <c r="C446" s="225"/>
      <c r="D446" s="225"/>
      <c r="E446" s="225"/>
      <c r="F446" s="225"/>
      <c r="G446" s="225"/>
      <c r="H446" s="225"/>
    </row>
    <row r="447" spans="1:8" x14ac:dyDescent="0.3">
      <c r="A447" s="225"/>
      <c r="B447" s="225"/>
      <c r="C447" s="225"/>
      <c r="D447" s="225"/>
      <c r="E447" s="225"/>
      <c r="F447" s="225"/>
      <c r="G447" s="225"/>
      <c r="H447" s="225"/>
    </row>
    <row r="448" spans="1:8" x14ac:dyDescent="0.3">
      <c r="A448" s="225"/>
      <c r="B448" s="225"/>
      <c r="C448" s="225"/>
      <c r="D448" s="225"/>
      <c r="E448" s="225"/>
      <c r="F448" s="225"/>
      <c r="G448" s="225"/>
      <c r="H448" s="225"/>
    </row>
    <row r="449" spans="1:8" x14ac:dyDescent="0.3">
      <c r="A449" s="225"/>
      <c r="B449" s="225"/>
      <c r="C449" s="225"/>
      <c r="D449" s="225"/>
      <c r="E449" s="225"/>
      <c r="F449" s="225"/>
      <c r="G449" s="225"/>
      <c r="H449" s="225"/>
    </row>
    <row r="450" spans="1:8" x14ac:dyDescent="0.3">
      <c r="A450" s="225"/>
      <c r="B450" s="225"/>
      <c r="C450" s="225"/>
      <c r="D450" s="225"/>
      <c r="E450" s="225"/>
      <c r="F450" s="225"/>
      <c r="G450" s="225"/>
      <c r="H450" s="225"/>
    </row>
    <row r="451" spans="1:8" x14ac:dyDescent="0.3">
      <c r="A451" s="225"/>
      <c r="B451" s="225"/>
      <c r="C451" s="225"/>
      <c r="D451" s="225"/>
      <c r="E451" s="225"/>
      <c r="F451" s="225"/>
      <c r="G451" s="225"/>
      <c r="H451" s="225"/>
    </row>
    <row r="452" spans="1:8" x14ac:dyDescent="0.3">
      <c r="A452" s="226"/>
      <c r="B452" s="226"/>
      <c r="C452" s="226"/>
      <c r="D452" s="226"/>
      <c r="E452" s="226"/>
      <c r="F452" s="226"/>
      <c r="G452" s="226"/>
      <c r="H452" s="226"/>
    </row>
    <row r="485" spans="1:1" x14ac:dyDescent="0.3">
      <c r="A485" s="168" t="b">
        <v>0</v>
      </c>
    </row>
  </sheetData>
  <sheetProtection algorithmName="SHA-512" hashValue="x2k5f26JiV/fVO+n5Ha/g1mvMLD+dyAID0stjvLVLK7YNpGdqppy4lzgxwdwCppHrJvweKfQHwaFO3le+ftARA==" saltValue="0y7u/dOX5//BZVa+NxH5OA==" spinCount="100000" sheet="1" objects="1" scenarios="1" formatCells="0" insertRows="0" deleteRows="0" selectLockedCells="1"/>
  <dataConsolidate/>
  <mergeCells count="456">
    <mergeCell ref="A40:H40"/>
    <mergeCell ref="A41:H41"/>
    <mergeCell ref="A42:H42"/>
    <mergeCell ref="A43:H43"/>
    <mergeCell ref="A44:H44"/>
    <mergeCell ref="B49:H49"/>
    <mergeCell ref="A36:H36"/>
    <mergeCell ref="A37:H37"/>
    <mergeCell ref="A45:H45"/>
    <mergeCell ref="C17:D17"/>
    <mergeCell ref="C19:D19"/>
    <mergeCell ref="G29:H29"/>
    <mergeCell ref="G28:H28"/>
    <mergeCell ref="C18:D18"/>
    <mergeCell ref="E18:F18"/>
    <mergeCell ref="G18:H18"/>
    <mergeCell ref="A38:H38"/>
    <mergeCell ref="A39:H39"/>
    <mergeCell ref="C29:D29"/>
    <mergeCell ref="E29:F29"/>
    <mergeCell ref="E30:F30"/>
    <mergeCell ref="C25:D25"/>
    <mergeCell ref="C26:D26"/>
    <mergeCell ref="C27:D27"/>
    <mergeCell ref="C28:D28"/>
    <mergeCell ref="E25:F25"/>
    <mergeCell ref="E26:F26"/>
    <mergeCell ref="E17:F17"/>
    <mergeCell ref="E19:F19"/>
    <mergeCell ref="E20:F20"/>
    <mergeCell ref="E21:F21"/>
    <mergeCell ref="E22:F22"/>
    <mergeCell ref="E23:F23"/>
    <mergeCell ref="E24:F24"/>
    <mergeCell ref="G16:H16"/>
    <mergeCell ref="G17:H17"/>
    <mergeCell ref="G20:H20"/>
    <mergeCell ref="G21:H21"/>
    <mergeCell ref="B3:D3"/>
    <mergeCell ref="F3:H3"/>
    <mergeCell ref="B296:G296"/>
    <mergeCell ref="A291:H291"/>
    <mergeCell ref="B294:G294"/>
    <mergeCell ref="B295:G295"/>
    <mergeCell ref="A288:H288"/>
    <mergeCell ref="A289:H289"/>
    <mergeCell ref="A290:H290"/>
    <mergeCell ref="A283:H283"/>
    <mergeCell ref="A284:H284"/>
    <mergeCell ref="A285:H285"/>
    <mergeCell ref="A286:H286"/>
    <mergeCell ref="A287:H287"/>
    <mergeCell ref="B275:G275"/>
    <mergeCell ref="B276:G276"/>
    <mergeCell ref="B277:G277"/>
    <mergeCell ref="A33:H33"/>
    <mergeCell ref="A46:H46"/>
    <mergeCell ref="A13:H13"/>
    <mergeCell ref="C20:D20"/>
    <mergeCell ref="C21:D21"/>
    <mergeCell ref="E15:F15"/>
    <mergeCell ref="E16:F16"/>
    <mergeCell ref="A317:H317"/>
    <mergeCell ref="A311:H311"/>
    <mergeCell ref="A312:H312"/>
    <mergeCell ref="A313:H313"/>
    <mergeCell ref="A314:H314"/>
    <mergeCell ref="A315:H315"/>
    <mergeCell ref="B297:G297"/>
    <mergeCell ref="B298:G298"/>
    <mergeCell ref="B299:G299"/>
    <mergeCell ref="B300:G300"/>
    <mergeCell ref="B301:G301"/>
    <mergeCell ref="B302:G302"/>
    <mergeCell ref="B303:G303"/>
    <mergeCell ref="B304:G304"/>
    <mergeCell ref="A306:H306"/>
    <mergeCell ref="A307:H307"/>
    <mergeCell ref="A310:H310"/>
    <mergeCell ref="A252:H252"/>
    <mergeCell ref="A253:H253"/>
    <mergeCell ref="A254:H254"/>
    <mergeCell ref="A264:H264"/>
    <mergeCell ref="A262:H262"/>
    <mergeCell ref="A263:H263"/>
    <mergeCell ref="A261:H261"/>
    <mergeCell ref="A316:H316"/>
    <mergeCell ref="A308:H308"/>
    <mergeCell ref="A309:H309"/>
    <mergeCell ref="A255:H255"/>
    <mergeCell ref="B267:G267"/>
    <mergeCell ref="B268:G268"/>
    <mergeCell ref="B269:G269"/>
    <mergeCell ref="B270:G270"/>
    <mergeCell ref="B271:G271"/>
    <mergeCell ref="B272:G272"/>
    <mergeCell ref="B273:G273"/>
    <mergeCell ref="B274:G274"/>
    <mergeCell ref="A256:H256"/>
    <mergeCell ref="A257:H257"/>
    <mergeCell ref="A258:H258"/>
    <mergeCell ref="A259:H259"/>
    <mergeCell ref="B248:G248"/>
    <mergeCell ref="B249:G249"/>
    <mergeCell ref="B250:G250"/>
    <mergeCell ref="B218:G218"/>
    <mergeCell ref="B219:G219"/>
    <mergeCell ref="B220:G220"/>
    <mergeCell ref="B221:G221"/>
    <mergeCell ref="B222:G222"/>
    <mergeCell ref="B223:G223"/>
    <mergeCell ref="A232:H232"/>
    <mergeCell ref="A233:H233"/>
    <mergeCell ref="A234:H234"/>
    <mergeCell ref="A235:H235"/>
    <mergeCell ref="A236:H236"/>
    <mergeCell ref="A228:H228"/>
    <mergeCell ref="A225:H225"/>
    <mergeCell ref="A226:H226"/>
    <mergeCell ref="A227:H227"/>
    <mergeCell ref="B240:G240"/>
    <mergeCell ref="B241:G241"/>
    <mergeCell ref="B244:G244"/>
    <mergeCell ref="A173:H173"/>
    <mergeCell ref="A174:H174"/>
    <mergeCell ref="A175:H175"/>
    <mergeCell ref="A176:H176"/>
    <mergeCell ref="A177:H177"/>
    <mergeCell ref="B186:G186"/>
    <mergeCell ref="B245:G245"/>
    <mergeCell ref="B246:G246"/>
    <mergeCell ref="B247:G247"/>
    <mergeCell ref="B161:G161"/>
    <mergeCell ref="B162:G162"/>
    <mergeCell ref="B163:G163"/>
    <mergeCell ref="B164:G164"/>
    <mergeCell ref="B165:G165"/>
    <mergeCell ref="B166:G166"/>
    <mergeCell ref="B167:G167"/>
    <mergeCell ref="B168:G168"/>
    <mergeCell ref="A201:H201"/>
    <mergeCell ref="A183:H183"/>
    <mergeCell ref="B192:G192"/>
    <mergeCell ref="B193:G193"/>
    <mergeCell ref="B194:G194"/>
    <mergeCell ref="B195:G195"/>
    <mergeCell ref="B196:G196"/>
    <mergeCell ref="A198:H198"/>
    <mergeCell ref="A199:H199"/>
    <mergeCell ref="A200:H200"/>
    <mergeCell ref="B187:G187"/>
    <mergeCell ref="B188:G188"/>
    <mergeCell ref="B189:G189"/>
    <mergeCell ref="B169:G169"/>
    <mergeCell ref="A171:H171"/>
    <mergeCell ref="A172:H172"/>
    <mergeCell ref="A156:H156"/>
    <mergeCell ref="A154:H154"/>
    <mergeCell ref="A155:H155"/>
    <mergeCell ref="A148:H148"/>
    <mergeCell ref="A149:H149"/>
    <mergeCell ref="A150:H150"/>
    <mergeCell ref="A151:H151"/>
    <mergeCell ref="A152:H152"/>
    <mergeCell ref="A153:H153"/>
    <mergeCell ref="A98:H98"/>
    <mergeCell ref="A100:H100"/>
    <mergeCell ref="A102:H102"/>
    <mergeCell ref="A117:H117"/>
    <mergeCell ref="B105:G105"/>
    <mergeCell ref="B106:G106"/>
    <mergeCell ref="B107:G107"/>
    <mergeCell ref="B108:G108"/>
    <mergeCell ref="B109:G109"/>
    <mergeCell ref="B110:G110"/>
    <mergeCell ref="B111:G111"/>
    <mergeCell ref="B112:G112"/>
    <mergeCell ref="B113:G113"/>
    <mergeCell ref="B114:G114"/>
    <mergeCell ref="B115:G115"/>
    <mergeCell ref="B103:H103"/>
    <mergeCell ref="A101:H101"/>
    <mergeCell ref="B57:G57"/>
    <mergeCell ref="B58:G58"/>
    <mergeCell ref="A70:H70"/>
    <mergeCell ref="A47:H47"/>
    <mergeCell ref="A71:H71"/>
    <mergeCell ref="A72:H72"/>
    <mergeCell ref="A99:H99"/>
    <mergeCell ref="A90:H90"/>
    <mergeCell ref="A91:H91"/>
    <mergeCell ref="A92:H92"/>
    <mergeCell ref="A93:H93"/>
    <mergeCell ref="B81:G81"/>
    <mergeCell ref="B82:G82"/>
    <mergeCell ref="B83:G83"/>
    <mergeCell ref="B84:G84"/>
    <mergeCell ref="B85:G85"/>
    <mergeCell ref="B86:G86"/>
    <mergeCell ref="B87:G87"/>
    <mergeCell ref="B88:G88"/>
    <mergeCell ref="B76:H76"/>
    <mergeCell ref="A94:H94"/>
    <mergeCell ref="A95:H95"/>
    <mergeCell ref="A96:H96"/>
    <mergeCell ref="A97:H97"/>
    <mergeCell ref="B132:G132"/>
    <mergeCell ref="B133:G133"/>
    <mergeCell ref="B134:G134"/>
    <mergeCell ref="B135:G135"/>
    <mergeCell ref="B136:G136"/>
    <mergeCell ref="B137:G137"/>
    <mergeCell ref="B130:H130"/>
    <mergeCell ref="A2:H2"/>
    <mergeCell ref="A6:H6"/>
    <mergeCell ref="A48:H48"/>
    <mergeCell ref="B51:G51"/>
    <mergeCell ref="B52:G52"/>
    <mergeCell ref="B78:G78"/>
    <mergeCell ref="B79:G79"/>
    <mergeCell ref="B80:G80"/>
    <mergeCell ref="A7:H7"/>
    <mergeCell ref="B59:G59"/>
    <mergeCell ref="B60:G60"/>
    <mergeCell ref="B61:G61"/>
    <mergeCell ref="A63:H63"/>
    <mergeCell ref="B53:G53"/>
    <mergeCell ref="B54:G54"/>
    <mergeCell ref="B55:G55"/>
    <mergeCell ref="B56:G56"/>
    <mergeCell ref="A145:H145"/>
    <mergeCell ref="A146:H146"/>
    <mergeCell ref="A147:H147"/>
    <mergeCell ref="B138:G138"/>
    <mergeCell ref="B139:G139"/>
    <mergeCell ref="B140:G140"/>
    <mergeCell ref="B141:G141"/>
    <mergeCell ref="B142:G142"/>
    <mergeCell ref="A144:H144"/>
    <mergeCell ref="A120:H120"/>
    <mergeCell ref="A121:H121"/>
    <mergeCell ref="A122:H122"/>
    <mergeCell ref="A123:H123"/>
    <mergeCell ref="A129:H129"/>
    <mergeCell ref="A124:H124"/>
    <mergeCell ref="A125:H125"/>
    <mergeCell ref="A126:H126"/>
    <mergeCell ref="A127:H127"/>
    <mergeCell ref="A128:H128"/>
    <mergeCell ref="G15:H15"/>
    <mergeCell ref="G19:H19"/>
    <mergeCell ref="B242:G242"/>
    <mergeCell ref="B243:G243"/>
    <mergeCell ref="A229:H229"/>
    <mergeCell ref="A230:H230"/>
    <mergeCell ref="A231:H231"/>
    <mergeCell ref="A237:H237"/>
    <mergeCell ref="A210:H210"/>
    <mergeCell ref="B213:G213"/>
    <mergeCell ref="B214:G214"/>
    <mergeCell ref="B215:G215"/>
    <mergeCell ref="B216:G216"/>
    <mergeCell ref="B217:G217"/>
    <mergeCell ref="A207:H207"/>
    <mergeCell ref="B190:G190"/>
    <mergeCell ref="B191:G191"/>
    <mergeCell ref="A178:H178"/>
    <mergeCell ref="A179:H179"/>
    <mergeCell ref="G22:H22"/>
    <mergeCell ref="G23:H23"/>
    <mergeCell ref="G24:H24"/>
    <mergeCell ref="A118:H118"/>
    <mergeCell ref="A119:H119"/>
    <mergeCell ref="A4:H4"/>
    <mergeCell ref="A5:H5"/>
    <mergeCell ref="A8:H8"/>
    <mergeCell ref="A9:H9"/>
    <mergeCell ref="A10:H10"/>
    <mergeCell ref="A11:H11"/>
    <mergeCell ref="A12:H12"/>
    <mergeCell ref="A34:H34"/>
    <mergeCell ref="A35:H35"/>
    <mergeCell ref="A32:H32"/>
    <mergeCell ref="A31:H31"/>
    <mergeCell ref="G14:H14"/>
    <mergeCell ref="C14:D14"/>
    <mergeCell ref="E14:F14"/>
    <mergeCell ref="C15:D15"/>
    <mergeCell ref="C16:D16"/>
    <mergeCell ref="C22:D22"/>
    <mergeCell ref="C23:D23"/>
    <mergeCell ref="C24:D24"/>
    <mergeCell ref="E27:F27"/>
    <mergeCell ref="E28:F28"/>
    <mergeCell ref="G25:H25"/>
    <mergeCell ref="G26:H26"/>
    <mergeCell ref="G27:H27"/>
    <mergeCell ref="A73:H73"/>
    <mergeCell ref="A74:H74"/>
    <mergeCell ref="A64:H64"/>
    <mergeCell ref="A65:H65"/>
    <mergeCell ref="A66:H66"/>
    <mergeCell ref="A67:H67"/>
    <mergeCell ref="A68:H68"/>
    <mergeCell ref="A69:H69"/>
    <mergeCell ref="A75:H75"/>
    <mergeCell ref="B157:H157"/>
    <mergeCell ref="B184:H184"/>
    <mergeCell ref="B211:H211"/>
    <mergeCell ref="B238:H238"/>
    <mergeCell ref="B265:H265"/>
    <mergeCell ref="B292:H292"/>
    <mergeCell ref="A318:H318"/>
    <mergeCell ref="A260:H260"/>
    <mergeCell ref="A279:H279"/>
    <mergeCell ref="A280:H280"/>
    <mergeCell ref="A281:H281"/>
    <mergeCell ref="A282:H282"/>
    <mergeCell ref="A180:H180"/>
    <mergeCell ref="A181:H181"/>
    <mergeCell ref="A182:H182"/>
    <mergeCell ref="A208:H208"/>
    <mergeCell ref="A202:H202"/>
    <mergeCell ref="A203:H203"/>
    <mergeCell ref="A204:H204"/>
    <mergeCell ref="A205:H205"/>
    <mergeCell ref="A206:H206"/>
    <mergeCell ref="A209:H209"/>
    <mergeCell ref="B159:G159"/>
    <mergeCell ref="B160:G160"/>
    <mergeCell ref="B319:H319"/>
    <mergeCell ref="B321:G321"/>
    <mergeCell ref="B322:G322"/>
    <mergeCell ref="B323:G323"/>
    <mergeCell ref="B324:G324"/>
    <mergeCell ref="B325:G325"/>
    <mergeCell ref="B326:G326"/>
    <mergeCell ref="B327:G327"/>
    <mergeCell ref="B328:G328"/>
    <mergeCell ref="A339:H339"/>
    <mergeCell ref="A340:H340"/>
    <mergeCell ref="A341:H341"/>
    <mergeCell ref="A342:H342"/>
    <mergeCell ref="A343:H343"/>
    <mergeCell ref="A344:H344"/>
    <mergeCell ref="A345:H345"/>
    <mergeCell ref="B346:H346"/>
    <mergeCell ref="B329:G329"/>
    <mergeCell ref="B330:G330"/>
    <mergeCell ref="B331:G331"/>
    <mergeCell ref="A333:H333"/>
    <mergeCell ref="A334:H334"/>
    <mergeCell ref="A335:H335"/>
    <mergeCell ref="A336:H336"/>
    <mergeCell ref="A337:H337"/>
    <mergeCell ref="A338:H338"/>
    <mergeCell ref="B348:G348"/>
    <mergeCell ref="B349:G349"/>
    <mergeCell ref="B350:G350"/>
    <mergeCell ref="B351:G351"/>
    <mergeCell ref="B352:G352"/>
    <mergeCell ref="B353:G353"/>
    <mergeCell ref="B354:G354"/>
    <mergeCell ref="B355:G355"/>
    <mergeCell ref="B356:G356"/>
    <mergeCell ref="A367:H367"/>
    <mergeCell ref="A368:H368"/>
    <mergeCell ref="A369:H369"/>
    <mergeCell ref="A370:H370"/>
    <mergeCell ref="A371:H371"/>
    <mergeCell ref="A372:H372"/>
    <mergeCell ref="B373:H373"/>
    <mergeCell ref="B375:G375"/>
    <mergeCell ref="B357:G357"/>
    <mergeCell ref="B358:G358"/>
    <mergeCell ref="A360:H360"/>
    <mergeCell ref="A361:H361"/>
    <mergeCell ref="A362:H362"/>
    <mergeCell ref="A363:H363"/>
    <mergeCell ref="A364:H364"/>
    <mergeCell ref="A365:H365"/>
    <mergeCell ref="A366:H366"/>
    <mergeCell ref="B376:G376"/>
    <mergeCell ref="B377:G377"/>
    <mergeCell ref="B378:G378"/>
    <mergeCell ref="B379:G379"/>
    <mergeCell ref="B380:G380"/>
    <mergeCell ref="B381:G381"/>
    <mergeCell ref="B382:G382"/>
    <mergeCell ref="B383:G383"/>
    <mergeCell ref="B384:G384"/>
    <mergeCell ref="A395:H395"/>
    <mergeCell ref="A396:H396"/>
    <mergeCell ref="A397:H397"/>
    <mergeCell ref="A398:H398"/>
    <mergeCell ref="A399:H399"/>
    <mergeCell ref="B400:H400"/>
    <mergeCell ref="B402:G402"/>
    <mergeCell ref="B403:G403"/>
    <mergeCell ref="B385:G385"/>
    <mergeCell ref="A387:H387"/>
    <mergeCell ref="A388:H388"/>
    <mergeCell ref="A389:H389"/>
    <mergeCell ref="A390:H390"/>
    <mergeCell ref="A391:H391"/>
    <mergeCell ref="A392:H392"/>
    <mergeCell ref="A393:H393"/>
    <mergeCell ref="A394:H394"/>
    <mergeCell ref="B404:G404"/>
    <mergeCell ref="B405:G405"/>
    <mergeCell ref="B406:G406"/>
    <mergeCell ref="B407:G407"/>
    <mergeCell ref="B408:G408"/>
    <mergeCell ref="B409:G409"/>
    <mergeCell ref="B410:G410"/>
    <mergeCell ref="B411:G411"/>
    <mergeCell ref="B412:G412"/>
    <mergeCell ref="A425:H425"/>
    <mergeCell ref="A426:H426"/>
    <mergeCell ref="B427:H427"/>
    <mergeCell ref="B429:G429"/>
    <mergeCell ref="B430:G430"/>
    <mergeCell ref="B431:G431"/>
    <mergeCell ref="A414:H414"/>
    <mergeCell ref="A415:H415"/>
    <mergeCell ref="A416:H416"/>
    <mergeCell ref="A417:H417"/>
    <mergeCell ref="A418:H418"/>
    <mergeCell ref="A419:H419"/>
    <mergeCell ref="A420:H420"/>
    <mergeCell ref="A421:H421"/>
    <mergeCell ref="A422:H422"/>
    <mergeCell ref="A1:D1"/>
    <mergeCell ref="E1:H1"/>
    <mergeCell ref="A451:H451"/>
    <mergeCell ref="A452:H452"/>
    <mergeCell ref="A442:H442"/>
    <mergeCell ref="A443:H443"/>
    <mergeCell ref="A444:H444"/>
    <mergeCell ref="A445:H445"/>
    <mergeCell ref="A446:H446"/>
    <mergeCell ref="A447:H447"/>
    <mergeCell ref="A448:H448"/>
    <mergeCell ref="A449:H449"/>
    <mergeCell ref="A450:H450"/>
    <mergeCell ref="B432:G432"/>
    <mergeCell ref="B433:G433"/>
    <mergeCell ref="B434:G434"/>
    <mergeCell ref="B435:G435"/>
    <mergeCell ref="B436:G436"/>
    <mergeCell ref="B437:G437"/>
    <mergeCell ref="B438:G438"/>
    <mergeCell ref="B439:G439"/>
    <mergeCell ref="A441:H441"/>
    <mergeCell ref="A423:H423"/>
    <mergeCell ref="A424:H424"/>
  </mergeCells>
  <phoneticPr fontId="10" type="noConversion"/>
  <conditionalFormatting sqref="B30">
    <cfRule type="cellIs" dxfId="6" priority="2" operator="equal">
      <formula>0</formula>
    </cfRule>
  </conditionalFormatting>
  <conditionalFormatting sqref="G30">
    <cfRule type="cellIs" dxfId="5" priority="1" operator="between">
      <formula>-1000000000</formula>
      <formula>1000000000</formula>
    </cfRule>
  </conditionalFormatting>
  <conditionalFormatting sqref="H30">
    <cfRule type="cellIs" dxfId="4" priority="3" operator="equal">
      <formula>0</formula>
    </cfRule>
  </conditionalFormatting>
  <pageMargins left="0.7" right="0.7" top="0.75" bottom="0.75" header="0.3" footer="0.3"/>
  <pageSetup orientation="landscape" r:id="rId1"/>
  <headerFooter>
    <oddHeader>&amp;C&amp;"-,Bold"&amp;12Schedule of Total Revenue
&amp;"-,Regular"&amp;10(Grower, Processor)</oddHeader>
    <oddFooter>&amp;L&amp;K000000CRA 5491</oddFooter>
  </headerFooter>
  <ignoredErrors>
    <ignoredError sqref="G15:H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ltText="Schedule Not Applicable">
                <anchor moveWithCells="1">
                  <from>
                    <xdr:col>4</xdr:col>
                    <xdr:colOff>22860</xdr:colOff>
                    <xdr:row>0</xdr:row>
                    <xdr:rowOff>0</xdr:rowOff>
                  </from>
                  <to>
                    <xdr:col>7</xdr:col>
                    <xdr:colOff>1318260</xdr:colOff>
                    <xdr:row>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703332B-E6A9-4C6A-93A4-BD5DB776A926}">
          <x14:formula1>
            <xm:f>'Drop Down'!$A$2:$A$12</xm:f>
          </x14:formula1>
          <xm:sqref>A79:A88 A106:A115 A133:A142 A160:A169 A187:A196 A214:A223 A241:A250 A268:A277 A295:A304 A349:A358 A376:A385 A403:A412 A430:A439 A322:A331 A52:A61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DE604-B7E2-42D9-849B-095364BB6213}">
  <sheetPr codeName="Sheet15">
    <tabColor rgb="FF00B050"/>
  </sheetPr>
  <dimension ref="A1:H485"/>
  <sheetViews>
    <sheetView view="pageLayout" zoomScale="115" zoomScaleNormal="100" zoomScalePageLayoutView="115" workbookViewId="0">
      <selection activeCell="A10" sqref="A10:H10"/>
    </sheetView>
  </sheetViews>
  <sheetFormatPr defaultColWidth="9.109375" defaultRowHeight="14.4" x14ac:dyDescent="0.3"/>
  <cols>
    <col min="1" max="1" width="20.33203125" style="96" customWidth="1"/>
    <col min="2" max="2" width="13" style="1" customWidth="1"/>
    <col min="3" max="3" width="11.5546875" style="1" customWidth="1"/>
    <col min="4" max="4" width="17.6640625" style="1" customWidth="1"/>
    <col min="5" max="5" width="14.44140625" style="1" customWidth="1"/>
    <col min="6" max="6" width="12.5546875" style="1" customWidth="1"/>
    <col min="7" max="7" width="14.44140625" style="1" customWidth="1"/>
    <col min="8" max="8" width="18.33203125" style="1" customWidth="1"/>
    <col min="9" max="16384" width="9.109375" style="109"/>
  </cols>
  <sheetData>
    <row r="1" spans="1:8" ht="21.6" customHeight="1" x14ac:dyDescent="0.3">
      <c r="A1" s="223" t="s">
        <v>400</v>
      </c>
      <c r="B1" s="223"/>
      <c r="C1" s="223"/>
      <c r="D1" s="223"/>
      <c r="E1" s="224"/>
      <c r="F1" s="224"/>
      <c r="G1" s="224"/>
      <c r="H1" s="224"/>
    </row>
    <row r="2" spans="1:8" ht="18" customHeight="1" x14ac:dyDescent="0.3">
      <c r="A2" s="249" t="s">
        <v>0</v>
      </c>
      <c r="B2" s="249"/>
      <c r="C2" s="249"/>
      <c r="D2" s="249"/>
      <c r="E2" s="249"/>
      <c r="F2" s="249"/>
      <c r="G2" s="249"/>
      <c r="H2" s="249"/>
    </row>
    <row r="3" spans="1:8" ht="18" customHeight="1" x14ac:dyDescent="0.3">
      <c r="A3" s="15" t="s">
        <v>1</v>
      </c>
      <c r="B3" s="260" t="str">
        <f>IF('Cover Sheet'!B3&lt;&gt;"[insert name of licensee]",'Cover Sheet'!B3,"[Autofilled from Cover Sheet]")</f>
        <v>[Autofilled from Cover Sheet]</v>
      </c>
      <c r="C3" s="260"/>
      <c r="D3" s="260"/>
      <c r="E3" s="33" t="s">
        <v>2</v>
      </c>
      <c r="F3" s="261" t="str">
        <f>IF('Cover Sheet'!A3&lt;&gt;"[insert AFS reporting period]",'Cover Sheet'!A3,"[Autofilled from Cover Sheet]")</f>
        <v>[Autofilled from Cover Sheet]</v>
      </c>
      <c r="G3" s="261"/>
      <c r="H3" s="261"/>
    </row>
    <row r="4" spans="1:8" ht="18" customHeight="1" x14ac:dyDescent="0.3">
      <c r="A4" s="249" t="s">
        <v>85</v>
      </c>
      <c r="B4" s="249"/>
      <c r="C4" s="249"/>
      <c r="D4" s="249"/>
      <c r="E4" s="249"/>
      <c r="F4" s="249"/>
      <c r="G4" s="249"/>
      <c r="H4" s="249"/>
    </row>
    <row r="5" spans="1:8" ht="43.5" customHeight="1" x14ac:dyDescent="0.3">
      <c r="A5" s="240" t="s">
        <v>416</v>
      </c>
      <c r="B5" s="240"/>
      <c r="C5" s="240"/>
      <c r="D5" s="240"/>
      <c r="E5" s="240"/>
      <c r="F5" s="240"/>
      <c r="G5" s="240"/>
      <c r="H5" s="240"/>
    </row>
    <row r="6" spans="1:8" ht="18" customHeight="1" x14ac:dyDescent="0.3">
      <c r="A6" s="249" t="s">
        <v>11</v>
      </c>
      <c r="B6" s="249"/>
      <c r="C6" s="249"/>
      <c r="D6" s="249"/>
      <c r="E6" s="249"/>
      <c r="F6" s="249"/>
      <c r="G6" s="249"/>
      <c r="H6" s="249"/>
    </row>
    <row r="7" spans="1:8" ht="180.75" customHeight="1" x14ac:dyDescent="0.3">
      <c r="A7" s="256" t="s">
        <v>427</v>
      </c>
      <c r="B7" s="256"/>
      <c r="C7" s="256"/>
      <c r="D7" s="256"/>
      <c r="E7" s="256"/>
      <c r="F7" s="256"/>
      <c r="G7" s="256"/>
      <c r="H7" s="256"/>
    </row>
    <row r="8" spans="1:8" ht="18" customHeight="1" x14ac:dyDescent="0.3">
      <c r="A8" s="232" t="s">
        <v>66</v>
      </c>
      <c r="B8" s="232"/>
      <c r="C8" s="232"/>
      <c r="D8" s="232"/>
      <c r="E8" s="232"/>
      <c r="F8" s="232"/>
      <c r="G8" s="232"/>
      <c r="H8" s="232"/>
    </row>
    <row r="9" spans="1:8" ht="32.25" customHeight="1" x14ac:dyDescent="0.3">
      <c r="A9" s="241" t="s">
        <v>425</v>
      </c>
      <c r="B9" s="241"/>
      <c r="C9" s="241"/>
      <c r="D9" s="241"/>
      <c r="E9" s="241"/>
      <c r="F9" s="241"/>
      <c r="G9" s="241"/>
      <c r="H9" s="241"/>
    </row>
    <row r="10" spans="1:8" ht="95.25" customHeight="1" x14ac:dyDescent="0.3">
      <c r="A10" s="242" t="s">
        <v>89</v>
      </c>
      <c r="B10" s="242"/>
      <c r="C10" s="242"/>
      <c r="D10" s="242"/>
      <c r="E10" s="242"/>
      <c r="F10" s="242"/>
      <c r="G10" s="242"/>
      <c r="H10" s="242"/>
    </row>
    <row r="11" spans="1:8" ht="32.25" customHeight="1" x14ac:dyDescent="0.3">
      <c r="A11" s="241" t="s">
        <v>426</v>
      </c>
      <c r="B11" s="241"/>
      <c r="C11" s="241"/>
      <c r="D11" s="241"/>
      <c r="E11" s="241"/>
      <c r="F11" s="241"/>
      <c r="G11" s="241"/>
      <c r="H11" s="241"/>
    </row>
    <row r="12" spans="1:8" ht="106.5" customHeight="1" x14ac:dyDescent="0.3">
      <c r="A12" s="242" t="s">
        <v>89</v>
      </c>
      <c r="B12" s="242"/>
      <c r="C12" s="242"/>
      <c r="D12" s="242"/>
      <c r="E12" s="242"/>
      <c r="F12" s="242"/>
      <c r="G12" s="242"/>
      <c r="H12" s="242"/>
    </row>
    <row r="13" spans="1:8" ht="18" customHeight="1" x14ac:dyDescent="0.3">
      <c r="A13" s="232" t="s">
        <v>67</v>
      </c>
      <c r="B13" s="232"/>
      <c r="C13" s="232"/>
      <c r="D13" s="232"/>
      <c r="E13" s="232"/>
      <c r="F13" s="232"/>
      <c r="G13" s="232"/>
      <c r="H13" s="232"/>
    </row>
    <row r="14" spans="1:8" ht="44.25" customHeight="1" x14ac:dyDescent="0.3">
      <c r="A14" s="31" t="s">
        <v>22</v>
      </c>
      <c r="B14" s="7" t="s">
        <v>23</v>
      </c>
      <c r="C14" s="244" t="s">
        <v>211</v>
      </c>
      <c r="D14" s="244"/>
      <c r="E14" s="244" t="s">
        <v>212</v>
      </c>
      <c r="F14" s="244"/>
      <c r="G14" s="243" t="s">
        <v>84</v>
      </c>
      <c r="H14" s="243"/>
    </row>
    <row r="15" spans="1:8" ht="14.25" customHeight="1" x14ac:dyDescent="0.3">
      <c r="A15" s="45"/>
      <c r="B15" s="177"/>
      <c r="C15" s="263"/>
      <c r="D15" s="263"/>
      <c r="E15" s="262"/>
      <c r="F15" s="262"/>
      <c r="G15" s="247" t="str" cm="1">
        <f t="array" aca="1" ref="G15" ca="1">IF(ISBLANK(R_RMB_1),"","[Insert Revenue per GL for license: "&amp;R_RMB_1&amp;"]")</f>
        <v/>
      </c>
      <c r="H15" s="247"/>
    </row>
    <row r="16" spans="1:8" ht="14.25" customHeight="1" x14ac:dyDescent="0.3">
      <c r="A16" s="45"/>
      <c r="B16" s="177"/>
      <c r="C16" s="262"/>
      <c r="D16" s="262"/>
      <c r="E16" s="262"/>
      <c r="F16" s="262"/>
      <c r="G16" s="247" t="str" cm="1">
        <f t="array" aca="1" ref="G16" ca="1">IF(ISBLANK(R_RMB_2),"","[Insert Revenue per GL for license: "&amp;R_RMB_2&amp;"]")</f>
        <v/>
      </c>
      <c r="H16" s="247"/>
    </row>
    <row r="17" spans="1:8" ht="14.25" customHeight="1" x14ac:dyDescent="0.3">
      <c r="A17" s="45"/>
      <c r="B17" s="177"/>
      <c r="C17" s="262"/>
      <c r="D17" s="262"/>
      <c r="E17" s="262"/>
      <c r="F17" s="262"/>
      <c r="G17" s="247" t="str" cm="1">
        <f t="array" aca="1" ref="G17" ca="1">IF(ISBLANK(R_RMB_3),"","[Insert Revenue per GL for license: "&amp;R_RMB_3&amp;"]")</f>
        <v/>
      </c>
      <c r="H17" s="247"/>
    </row>
    <row r="18" spans="1:8" ht="14.25" customHeight="1" x14ac:dyDescent="0.3">
      <c r="A18" s="45"/>
      <c r="B18" s="177"/>
      <c r="C18" s="262"/>
      <c r="D18" s="262"/>
      <c r="E18" s="262"/>
      <c r="F18" s="262"/>
      <c r="G18" s="247" t="str" cm="1">
        <f t="array" aca="1" ref="G18" ca="1">IF(ISBLANK(R_RMB_4),"","[Insert Revenue per GL for license: "&amp;R_RMB_4&amp;"]")</f>
        <v/>
      </c>
      <c r="H18" s="247"/>
    </row>
    <row r="19" spans="1:8" ht="14.25" customHeight="1" x14ac:dyDescent="0.3">
      <c r="A19" s="45"/>
      <c r="B19" s="177"/>
      <c r="C19" s="262"/>
      <c r="D19" s="262"/>
      <c r="E19" s="262"/>
      <c r="F19" s="262"/>
      <c r="G19" s="247" t="str" cm="1">
        <f t="array" aca="1" ref="G19" ca="1">IF(ISBLANK(R_RMB_5),"","[Insert Revenue per GL for license: "&amp;R_RMB_5&amp;"]")</f>
        <v/>
      </c>
      <c r="H19" s="247"/>
    </row>
    <row r="20" spans="1:8" ht="14.25" customHeight="1" x14ac:dyDescent="0.3">
      <c r="A20" s="45"/>
      <c r="B20" s="177"/>
      <c r="C20" s="262"/>
      <c r="D20" s="262"/>
      <c r="E20" s="262"/>
      <c r="F20" s="262"/>
      <c r="G20" s="247" t="str" cm="1">
        <f t="array" aca="1" ref="G20" ca="1">IF(ISBLANK(R_RMB_6),"","[Insert Revenue per GL for license: "&amp;R_RMB_6&amp;"]")</f>
        <v/>
      </c>
      <c r="H20" s="247"/>
    </row>
    <row r="21" spans="1:8" ht="14.25" customHeight="1" x14ac:dyDescent="0.3">
      <c r="A21" s="45"/>
      <c r="B21" s="177"/>
      <c r="C21" s="262"/>
      <c r="D21" s="262"/>
      <c r="E21" s="262"/>
      <c r="F21" s="262"/>
      <c r="G21" s="247" t="str" cm="1">
        <f t="array" aca="1" ref="G21" ca="1">IF(ISBLANK(R_RMB_7),"","[Insert Revenue per GL for license: "&amp;R_RMB_7&amp;"]")</f>
        <v/>
      </c>
      <c r="H21" s="247"/>
    </row>
    <row r="22" spans="1:8" ht="14.25" customHeight="1" x14ac:dyDescent="0.3">
      <c r="A22" s="45"/>
      <c r="B22" s="177"/>
      <c r="C22" s="262"/>
      <c r="D22" s="262"/>
      <c r="E22" s="262"/>
      <c r="F22" s="262"/>
      <c r="G22" s="247" t="str" cm="1">
        <f t="array" aca="1" ref="G22" ca="1">IF(ISBLANK(R_RMB_8),"","[Insert Revenue per GL for license: "&amp;R_RMB_8&amp;"]")</f>
        <v/>
      </c>
      <c r="H22" s="247"/>
    </row>
    <row r="23" spans="1:8" ht="14.25" customHeight="1" x14ac:dyDescent="0.3">
      <c r="A23" s="45"/>
      <c r="B23" s="177"/>
      <c r="C23" s="262"/>
      <c r="D23" s="262"/>
      <c r="E23" s="262"/>
      <c r="F23" s="262"/>
      <c r="G23" s="247" t="str" cm="1">
        <f t="array" aca="1" ref="G23" ca="1">IF(ISBLANK(R_RMB_9),"","[Insert Revenue per GL for license: "&amp;R_RMB_9&amp;"]")</f>
        <v/>
      </c>
      <c r="H23" s="247"/>
    </row>
    <row r="24" spans="1:8" ht="14.25" customHeight="1" x14ac:dyDescent="0.3">
      <c r="A24" s="45"/>
      <c r="B24" s="177"/>
      <c r="C24" s="262"/>
      <c r="D24" s="262"/>
      <c r="E24" s="262"/>
      <c r="F24" s="262"/>
      <c r="G24" s="247" t="str" cm="1">
        <f t="array" aca="1" ref="G24" ca="1">IF(ISBLANK(R_RMB_10),"","[Insert Revenue per GL for license: "&amp;R_RMB_10&amp;"]")</f>
        <v/>
      </c>
      <c r="H24" s="247"/>
    </row>
    <row r="25" spans="1:8" ht="14.25" customHeight="1" x14ac:dyDescent="0.3">
      <c r="A25" s="45"/>
      <c r="B25" s="177"/>
      <c r="C25" s="262"/>
      <c r="D25" s="262"/>
      <c r="E25" s="262"/>
      <c r="F25" s="262"/>
      <c r="G25" s="247" t="str" cm="1">
        <f t="array" aca="1" ref="G25" ca="1">IF(ISBLANK(R_RMB_11),"","[Insert Revenue per GL for license: "&amp;R_RMB_11&amp;"]")</f>
        <v/>
      </c>
      <c r="H25" s="247"/>
    </row>
    <row r="26" spans="1:8" ht="14.25" customHeight="1" x14ac:dyDescent="0.3">
      <c r="A26" s="45"/>
      <c r="B26" s="177"/>
      <c r="C26" s="262"/>
      <c r="D26" s="262"/>
      <c r="E26" s="262"/>
      <c r="F26" s="262"/>
      <c r="G26" s="247" t="str" cm="1">
        <f t="array" aca="1" ref="G26" ca="1">IF(ISBLANK(R_RMB_12),"","[Insert Revenue per GL for license: "&amp;R_RMB_12&amp;"]")</f>
        <v/>
      </c>
      <c r="H26" s="247"/>
    </row>
    <row r="27" spans="1:8" ht="14.25" customHeight="1" x14ac:dyDescent="0.3">
      <c r="A27" s="45"/>
      <c r="B27" s="177"/>
      <c r="C27" s="262"/>
      <c r="D27" s="262"/>
      <c r="E27" s="262"/>
      <c r="F27" s="262"/>
      <c r="G27" s="247" t="str" cm="1">
        <f t="array" aca="1" ref="G27" ca="1">IF(ISBLANK(R_RMB_13),"","[Insert Revenue per GL for license: "&amp;R_RMB_13&amp;"]")</f>
        <v/>
      </c>
      <c r="H27" s="247"/>
    </row>
    <row r="28" spans="1:8" ht="14.25" customHeight="1" x14ac:dyDescent="0.3">
      <c r="A28" s="45"/>
      <c r="B28" s="177"/>
      <c r="C28" s="262"/>
      <c r="D28" s="262"/>
      <c r="E28" s="262"/>
      <c r="F28" s="262"/>
      <c r="G28" s="247" t="str" cm="1">
        <f t="array" aca="1" ref="G28" ca="1">IF(ISBLANK(R_RMB_14),"","[Insert Revenue per GL for license: "&amp;R_RMB_14&amp;"]")</f>
        <v/>
      </c>
      <c r="H28" s="247"/>
    </row>
    <row r="29" spans="1:8" ht="14.25" customHeight="1" x14ac:dyDescent="0.3">
      <c r="A29" s="45"/>
      <c r="B29" s="177"/>
      <c r="C29" s="262"/>
      <c r="D29" s="262"/>
      <c r="E29" s="262"/>
      <c r="F29" s="262"/>
      <c r="G29" s="247" t="str" cm="1">
        <f t="array" aca="1" ref="G29" ca="1">IF(ISBLANK(R_RMB_15),"","[Insert Revenue per GL for license: "&amp;R_RMB_15&amp;"]")</f>
        <v/>
      </c>
      <c r="H29" s="247"/>
    </row>
    <row r="30" spans="1:8" ht="18" customHeight="1" x14ac:dyDescent="0.3">
      <c r="A30" s="171" t="s">
        <v>24</v>
      </c>
      <c r="B30" s="77">
        <f>SUM($B$15:$B$29)</f>
        <v>0</v>
      </c>
      <c r="C30" s="259"/>
      <c r="D30" s="259"/>
      <c r="E30" s="259"/>
      <c r="F30" s="259"/>
      <c r="G30" s="77">
        <f ca="1">H30</f>
        <v>0</v>
      </c>
      <c r="H30" s="77">
        <f ca="1">SUM(G15:H29)</f>
        <v>0</v>
      </c>
    </row>
    <row r="31" spans="1:8" ht="15" customHeight="1" x14ac:dyDescent="0.3">
      <c r="A31" s="201" t="s">
        <v>21</v>
      </c>
      <c r="B31" s="201"/>
      <c r="C31" s="201"/>
      <c r="D31" s="201"/>
      <c r="E31" s="201"/>
      <c r="F31" s="201"/>
      <c r="G31" s="201"/>
      <c r="H31" s="201"/>
    </row>
    <row r="32" spans="1:8" ht="18" customHeight="1" x14ac:dyDescent="0.3">
      <c r="A32" s="227" t="s">
        <v>349</v>
      </c>
      <c r="B32" s="227"/>
      <c r="C32" s="227"/>
      <c r="D32" s="227"/>
      <c r="E32" s="227"/>
      <c r="F32" s="227"/>
      <c r="G32" s="227"/>
      <c r="H32" s="227"/>
    </row>
    <row r="33" spans="1:8" ht="15" customHeight="1" x14ac:dyDescent="0.3">
      <c r="A33" s="225"/>
      <c r="B33" s="225"/>
      <c r="C33" s="225"/>
      <c r="D33" s="225"/>
      <c r="E33" s="225"/>
      <c r="F33" s="225"/>
      <c r="G33" s="225"/>
      <c r="H33" s="225"/>
    </row>
    <row r="34" spans="1:8" ht="15" customHeight="1" x14ac:dyDescent="0.3">
      <c r="A34" s="225"/>
      <c r="B34" s="225"/>
      <c r="C34" s="225"/>
      <c r="D34" s="225"/>
      <c r="E34" s="225"/>
      <c r="F34" s="225"/>
      <c r="G34" s="225"/>
      <c r="H34" s="225"/>
    </row>
    <row r="35" spans="1:8" ht="15" customHeight="1" x14ac:dyDescent="0.3">
      <c r="A35" s="225"/>
      <c r="B35" s="225"/>
      <c r="C35" s="225"/>
      <c r="D35" s="225"/>
      <c r="E35" s="225"/>
      <c r="F35" s="225"/>
      <c r="G35" s="225"/>
      <c r="H35" s="225"/>
    </row>
    <row r="36" spans="1:8" ht="15" customHeight="1" x14ac:dyDescent="0.3">
      <c r="A36" s="225"/>
      <c r="B36" s="225"/>
      <c r="C36" s="225"/>
      <c r="D36" s="225"/>
      <c r="E36" s="225"/>
      <c r="F36" s="225"/>
      <c r="G36" s="225"/>
      <c r="H36" s="225"/>
    </row>
    <row r="37" spans="1:8" ht="15" customHeight="1" x14ac:dyDescent="0.3">
      <c r="A37" s="225"/>
      <c r="B37" s="225"/>
      <c r="C37" s="225"/>
      <c r="D37" s="225"/>
      <c r="E37" s="225"/>
      <c r="F37" s="225"/>
      <c r="G37" s="225"/>
      <c r="H37" s="225"/>
    </row>
    <row r="38" spans="1:8" ht="15" customHeight="1" x14ac:dyDescent="0.3">
      <c r="A38" s="225"/>
      <c r="B38" s="225"/>
      <c r="C38" s="225"/>
      <c r="D38" s="225"/>
      <c r="E38" s="225"/>
      <c r="F38" s="225"/>
      <c r="G38" s="225"/>
      <c r="H38" s="225"/>
    </row>
    <row r="39" spans="1:8" ht="15" customHeight="1" x14ac:dyDescent="0.3">
      <c r="A39" s="225"/>
      <c r="B39" s="225"/>
      <c r="C39" s="225"/>
      <c r="D39" s="225"/>
      <c r="E39" s="225"/>
      <c r="F39" s="225"/>
      <c r="G39" s="225"/>
      <c r="H39" s="225"/>
    </row>
    <row r="40" spans="1:8" ht="15" customHeight="1" x14ac:dyDescent="0.3">
      <c r="A40" s="225"/>
      <c r="B40" s="225"/>
      <c r="C40" s="225"/>
      <c r="D40" s="225"/>
      <c r="E40" s="225"/>
      <c r="F40" s="225"/>
      <c r="G40" s="225"/>
      <c r="H40" s="225"/>
    </row>
    <row r="41" spans="1:8" ht="15" customHeight="1" x14ac:dyDescent="0.3">
      <c r="A41" s="225"/>
      <c r="B41" s="225"/>
      <c r="C41" s="225"/>
      <c r="D41" s="225"/>
      <c r="E41" s="225"/>
      <c r="F41" s="225"/>
      <c r="G41" s="225"/>
      <c r="H41" s="225"/>
    </row>
    <row r="42" spans="1:8" ht="15" customHeight="1" x14ac:dyDescent="0.3">
      <c r="A42" s="225"/>
      <c r="B42" s="225"/>
      <c r="C42" s="225"/>
      <c r="D42" s="225"/>
      <c r="E42" s="225"/>
      <c r="F42" s="225"/>
      <c r="G42" s="225"/>
      <c r="H42" s="225"/>
    </row>
    <row r="43" spans="1:8" ht="15" customHeight="1" x14ac:dyDescent="0.3">
      <c r="A43" s="225"/>
      <c r="B43" s="225"/>
      <c r="C43" s="225"/>
      <c r="D43" s="225"/>
      <c r="E43" s="225"/>
      <c r="F43" s="225"/>
      <c r="G43" s="225"/>
      <c r="H43" s="225"/>
    </row>
    <row r="44" spans="1:8" ht="15" customHeight="1" x14ac:dyDescent="0.3">
      <c r="A44" s="225"/>
      <c r="B44" s="225"/>
      <c r="C44" s="225"/>
      <c r="D44" s="225"/>
      <c r="E44" s="225"/>
      <c r="F44" s="225"/>
      <c r="G44" s="225"/>
      <c r="H44" s="225"/>
    </row>
    <row r="45" spans="1:8" ht="15" customHeight="1" x14ac:dyDescent="0.3">
      <c r="A45" s="225"/>
      <c r="B45" s="225"/>
      <c r="C45" s="225"/>
      <c r="D45" s="225"/>
      <c r="E45" s="225"/>
      <c r="F45" s="225"/>
      <c r="G45" s="225"/>
      <c r="H45" s="225"/>
    </row>
    <row r="46" spans="1:8" ht="15" customHeight="1" x14ac:dyDescent="0.3">
      <c r="A46" s="225"/>
      <c r="B46" s="225"/>
      <c r="C46" s="225"/>
      <c r="D46" s="225"/>
      <c r="E46" s="225"/>
      <c r="F46" s="225"/>
      <c r="G46" s="225"/>
      <c r="H46" s="225"/>
    </row>
    <row r="47" spans="1:8" ht="15" customHeight="1" x14ac:dyDescent="0.3">
      <c r="A47" s="226"/>
      <c r="B47" s="226"/>
      <c r="C47" s="226"/>
      <c r="D47" s="226"/>
      <c r="E47" s="226"/>
      <c r="F47" s="226"/>
      <c r="G47" s="226"/>
      <c r="H47" s="226"/>
    </row>
    <row r="48" spans="1:8" ht="18" customHeight="1" x14ac:dyDescent="0.3">
      <c r="A48" s="232" t="s">
        <v>86</v>
      </c>
      <c r="B48" s="232"/>
      <c r="C48" s="232"/>
      <c r="D48" s="232"/>
      <c r="E48" s="232"/>
      <c r="F48" s="232"/>
      <c r="G48" s="232"/>
      <c r="H48" s="232"/>
    </row>
    <row r="49" spans="1:8" x14ac:dyDescent="0.3">
      <c r="A49" s="46" t="s">
        <v>12</v>
      </c>
      <c r="B49" s="233" t="s">
        <v>13</v>
      </c>
      <c r="C49" s="233"/>
      <c r="D49" s="233"/>
      <c r="E49" s="233"/>
      <c r="F49" s="233"/>
      <c r="G49" s="233"/>
      <c r="H49" s="233"/>
    </row>
    <row r="50" spans="1:8" ht="36" customHeight="1" x14ac:dyDescent="0.3">
      <c r="A50" s="22" t="s">
        <v>14</v>
      </c>
      <c r="B50" s="27"/>
      <c r="C50" s="22" t="s">
        <v>15</v>
      </c>
      <c r="D50" s="27"/>
      <c r="E50" s="56"/>
      <c r="F50" s="56"/>
      <c r="G50" s="22" t="s">
        <v>16</v>
      </c>
      <c r="H50" s="55">
        <f>SUM(ABS(B50-D50))</f>
        <v>0</v>
      </c>
    </row>
    <row r="51" spans="1:8" x14ac:dyDescent="0.3">
      <c r="A51" s="184"/>
      <c r="B51" s="184"/>
      <c r="C51" s="184"/>
      <c r="D51" s="184"/>
      <c r="E51" s="184"/>
      <c r="F51" s="184"/>
      <c r="G51" s="184"/>
      <c r="H51" s="184"/>
    </row>
    <row r="52" spans="1:8" ht="14.25" customHeight="1" x14ac:dyDescent="0.3">
      <c r="A52" s="124"/>
      <c r="B52" s="124"/>
      <c r="C52" s="124"/>
      <c r="D52" s="124"/>
      <c r="E52" s="124"/>
      <c r="F52" s="124"/>
      <c r="G52" s="124"/>
      <c r="H52" s="124"/>
    </row>
    <row r="53" spans="1:8" ht="14.25" customHeight="1" x14ac:dyDescent="0.3">
      <c r="A53" s="124"/>
      <c r="B53" s="124"/>
      <c r="C53" s="124"/>
      <c r="D53" s="124"/>
      <c r="E53" s="124"/>
      <c r="F53" s="124"/>
      <c r="G53" s="124"/>
      <c r="H53" s="124"/>
    </row>
    <row r="54" spans="1:8" ht="14.25" customHeight="1" x14ac:dyDescent="0.3">
      <c r="A54" s="124"/>
      <c r="B54" s="124"/>
      <c r="C54" s="124"/>
      <c r="D54" s="124"/>
      <c r="E54" s="124"/>
      <c r="F54" s="124"/>
      <c r="G54" s="124"/>
      <c r="H54" s="124"/>
    </row>
    <row r="55" spans="1:8" ht="14.25" customHeight="1" x14ac:dyDescent="0.3">
      <c r="A55" s="124"/>
      <c r="B55" s="124"/>
      <c r="C55" s="124"/>
      <c r="D55" s="124"/>
      <c r="E55" s="124"/>
      <c r="F55" s="124"/>
      <c r="G55" s="124"/>
      <c r="H55" s="124"/>
    </row>
    <row r="56" spans="1:8" ht="14.25" customHeight="1" x14ac:dyDescent="0.3">
      <c r="A56" s="124"/>
      <c r="B56" s="124"/>
      <c r="C56" s="124"/>
      <c r="D56" s="124"/>
      <c r="E56" s="124"/>
      <c r="F56" s="124"/>
      <c r="G56" s="124"/>
      <c r="H56" s="124"/>
    </row>
    <row r="57" spans="1:8" ht="14.25" customHeight="1" x14ac:dyDescent="0.3">
      <c r="A57" s="124"/>
      <c r="B57" s="124"/>
      <c r="C57" s="124"/>
      <c r="D57" s="124"/>
      <c r="E57" s="124"/>
      <c r="F57" s="124"/>
      <c r="G57" s="124"/>
      <c r="H57" s="124"/>
    </row>
    <row r="58" spans="1:8" ht="14.25" customHeight="1" x14ac:dyDescent="0.3">
      <c r="A58" s="124"/>
      <c r="B58" s="124"/>
      <c r="C58" s="124"/>
      <c r="D58" s="124"/>
      <c r="E58" s="124"/>
      <c r="F58" s="124"/>
      <c r="G58" s="124"/>
      <c r="H58" s="124"/>
    </row>
    <row r="59" spans="1:8" ht="14.25" customHeight="1" x14ac:dyDescent="0.3">
      <c r="A59" s="124"/>
      <c r="B59" s="124"/>
      <c r="C59" s="124"/>
      <c r="D59" s="124"/>
      <c r="E59" s="124"/>
      <c r="F59" s="124"/>
      <c r="G59" s="124"/>
      <c r="H59" s="124"/>
    </row>
    <row r="60" spans="1:8" ht="14.25" customHeight="1" x14ac:dyDescent="0.3">
      <c r="A60" s="124"/>
      <c r="B60" s="124"/>
      <c r="C60" s="124"/>
      <c r="D60" s="124"/>
      <c r="E60" s="124"/>
      <c r="F60" s="124"/>
      <c r="G60" s="124"/>
      <c r="H60" s="124"/>
    </row>
    <row r="61" spans="1:8" ht="14.25" customHeight="1" x14ac:dyDescent="0.3">
      <c r="A61" s="124"/>
      <c r="B61" s="124"/>
      <c r="C61" s="124"/>
      <c r="D61" s="124"/>
      <c r="E61" s="124"/>
      <c r="F61" s="124"/>
      <c r="G61" s="124"/>
      <c r="H61" s="124"/>
    </row>
    <row r="62" spans="1:8" ht="14.25" customHeight="1" x14ac:dyDescent="0.3">
      <c r="A62" s="183"/>
      <c r="B62" s="183"/>
      <c r="C62" s="183"/>
      <c r="D62" s="183"/>
      <c r="E62" s="183"/>
      <c r="F62" s="183"/>
      <c r="G62" s="183"/>
      <c r="H62" s="183"/>
    </row>
    <row r="63" spans="1:8" ht="18" customHeight="1" x14ac:dyDescent="0.3">
      <c r="A63" s="201" t="s">
        <v>21</v>
      </c>
      <c r="B63" s="201"/>
      <c r="C63" s="201"/>
      <c r="D63" s="201"/>
      <c r="E63" s="201"/>
      <c r="F63" s="201"/>
      <c r="G63" s="201"/>
      <c r="H63" s="201"/>
    </row>
    <row r="64" spans="1:8" ht="18" customHeight="1" x14ac:dyDescent="0.3">
      <c r="A64" s="227" t="s">
        <v>349</v>
      </c>
      <c r="B64" s="227"/>
      <c r="C64" s="227"/>
      <c r="D64" s="227"/>
      <c r="E64" s="227"/>
      <c r="F64" s="227"/>
      <c r="G64" s="227"/>
      <c r="H64" s="227"/>
    </row>
    <row r="65" spans="1:8" x14ac:dyDescent="0.3">
      <c r="A65" s="228"/>
      <c r="B65" s="228"/>
      <c r="C65" s="228"/>
      <c r="D65" s="228"/>
      <c r="E65" s="228"/>
      <c r="F65" s="228"/>
      <c r="G65" s="228"/>
      <c r="H65" s="228"/>
    </row>
    <row r="66" spans="1:8" x14ac:dyDescent="0.3">
      <c r="A66" s="225"/>
      <c r="B66" s="225"/>
      <c r="C66" s="225"/>
      <c r="D66" s="225"/>
      <c r="E66" s="225"/>
      <c r="F66" s="225"/>
      <c r="G66" s="225"/>
      <c r="H66" s="225"/>
    </row>
    <row r="67" spans="1:8" x14ac:dyDescent="0.3">
      <c r="A67" s="225"/>
      <c r="B67" s="225"/>
      <c r="C67" s="225"/>
      <c r="D67" s="225"/>
      <c r="E67" s="225"/>
      <c r="F67" s="225"/>
      <c r="G67" s="225"/>
      <c r="H67" s="225"/>
    </row>
    <row r="68" spans="1:8" x14ac:dyDescent="0.3">
      <c r="A68" s="225"/>
      <c r="B68" s="225"/>
      <c r="C68" s="225"/>
      <c r="D68" s="225"/>
      <c r="E68" s="225"/>
      <c r="F68" s="225"/>
      <c r="G68" s="225"/>
      <c r="H68" s="225"/>
    </row>
    <row r="69" spans="1:8" x14ac:dyDescent="0.3">
      <c r="A69" s="225"/>
      <c r="B69" s="225"/>
      <c r="C69" s="225"/>
      <c r="D69" s="225"/>
      <c r="E69" s="225"/>
      <c r="F69" s="225"/>
      <c r="G69" s="225"/>
      <c r="H69" s="225"/>
    </row>
    <row r="70" spans="1:8" x14ac:dyDescent="0.3">
      <c r="A70" s="225"/>
      <c r="B70" s="225"/>
      <c r="C70" s="225"/>
      <c r="D70" s="225"/>
      <c r="E70" s="225"/>
      <c r="F70" s="225"/>
      <c r="G70" s="225"/>
      <c r="H70" s="225"/>
    </row>
    <row r="71" spans="1:8" x14ac:dyDescent="0.3">
      <c r="A71" s="225"/>
      <c r="B71" s="225"/>
      <c r="C71" s="225"/>
      <c r="D71" s="225"/>
      <c r="E71" s="225"/>
      <c r="F71" s="225"/>
      <c r="G71" s="225"/>
      <c r="H71" s="225"/>
    </row>
    <row r="72" spans="1:8" x14ac:dyDescent="0.3">
      <c r="A72" s="225"/>
      <c r="B72" s="225"/>
      <c r="C72" s="225"/>
      <c r="D72" s="225"/>
      <c r="E72" s="225"/>
      <c r="F72" s="225"/>
      <c r="G72" s="225"/>
      <c r="H72" s="225"/>
    </row>
    <row r="73" spans="1:8" x14ac:dyDescent="0.3">
      <c r="A73" s="225"/>
      <c r="B73" s="225"/>
      <c r="C73" s="225"/>
      <c r="D73" s="225"/>
      <c r="E73" s="225"/>
      <c r="F73" s="225"/>
      <c r="G73" s="225"/>
      <c r="H73" s="225"/>
    </row>
    <row r="74" spans="1:8" ht="14.25" customHeight="1" x14ac:dyDescent="0.3">
      <c r="A74" s="225"/>
      <c r="B74" s="225"/>
      <c r="C74" s="225"/>
      <c r="D74" s="225"/>
      <c r="E74" s="225"/>
      <c r="F74" s="225"/>
      <c r="G74" s="225"/>
      <c r="H74" s="225"/>
    </row>
    <row r="75" spans="1:8" ht="18" customHeight="1" x14ac:dyDescent="0.3">
      <c r="A75" s="232" t="s">
        <v>87</v>
      </c>
      <c r="B75" s="232"/>
      <c r="C75" s="232"/>
      <c r="D75" s="232"/>
      <c r="E75" s="232"/>
      <c r="F75" s="232"/>
      <c r="G75" s="232"/>
      <c r="H75" s="232"/>
    </row>
    <row r="76" spans="1:8" x14ac:dyDescent="0.3">
      <c r="A76" s="46" t="s">
        <v>12</v>
      </c>
      <c r="B76" s="233" t="s">
        <v>13</v>
      </c>
      <c r="C76" s="233"/>
      <c r="D76" s="233"/>
      <c r="E76" s="233"/>
      <c r="F76" s="233"/>
      <c r="G76" s="233"/>
      <c r="H76" s="233"/>
    </row>
    <row r="77" spans="1:8" ht="36" customHeight="1" x14ac:dyDescent="0.3">
      <c r="A77" s="22" t="s">
        <v>14</v>
      </c>
      <c r="B77" s="27"/>
      <c r="C77" s="22" t="s">
        <v>15</v>
      </c>
      <c r="D77" s="27"/>
      <c r="E77" s="56"/>
      <c r="F77" s="56"/>
      <c r="G77" s="22" t="s">
        <v>16</v>
      </c>
      <c r="H77" s="55">
        <f>SUM(ABS(B77-D77))</f>
        <v>0</v>
      </c>
    </row>
    <row r="78" spans="1:8" x14ac:dyDescent="0.3">
      <c r="A78" s="124"/>
      <c r="B78" s="189"/>
      <c r="C78" s="189"/>
      <c r="D78" s="189"/>
      <c r="E78" s="189"/>
      <c r="F78" s="189"/>
      <c r="G78" s="189"/>
      <c r="H78" s="124"/>
    </row>
    <row r="79" spans="1:8" x14ac:dyDescent="0.3">
      <c r="A79" s="45"/>
      <c r="B79" s="45"/>
      <c r="C79" s="45"/>
      <c r="D79" s="45"/>
      <c r="E79" s="45"/>
      <c r="F79" s="45"/>
      <c r="G79" s="45"/>
      <c r="H79" s="189"/>
    </row>
    <row r="80" spans="1:8" x14ac:dyDescent="0.3">
      <c r="A80" s="45"/>
      <c r="B80" s="45"/>
      <c r="C80" s="45"/>
      <c r="D80" s="45"/>
      <c r="E80" s="45"/>
      <c r="F80" s="45"/>
      <c r="G80" s="45"/>
      <c r="H80" s="189"/>
    </row>
    <row r="81" spans="1:8" x14ac:dyDescent="0.3">
      <c r="A81" s="45"/>
      <c r="B81" s="45"/>
      <c r="C81" s="45"/>
      <c r="D81" s="45"/>
      <c r="E81" s="45"/>
      <c r="F81" s="45"/>
      <c r="G81" s="45"/>
      <c r="H81" s="189"/>
    </row>
    <row r="82" spans="1:8" x14ac:dyDescent="0.3">
      <c r="A82" s="45"/>
      <c r="B82" s="45"/>
      <c r="C82" s="45"/>
      <c r="D82" s="45"/>
      <c r="E82" s="45"/>
      <c r="F82" s="45"/>
      <c r="G82" s="45"/>
      <c r="H82" s="189"/>
    </row>
    <row r="83" spans="1:8" x14ac:dyDescent="0.3">
      <c r="A83" s="45"/>
      <c r="B83" s="45"/>
      <c r="C83" s="45"/>
      <c r="D83" s="45"/>
      <c r="E83" s="45"/>
      <c r="F83" s="45"/>
      <c r="G83" s="45"/>
      <c r="H83" s="45"/>
    </row>
    <row r="84" spans="1:8" x14ac:dyDescent="0.3">
      <c r="A84" s="45"/>
      <c r="B84" s="45"/>
      <c r="C84" s="45"/>
      <c r="D84" s="45"/>
      <c r="E84" s="45"/>
      <c r="F84" s="45"/>
      <c r="G84" s="45"/>
      <c r="H84" s="45"/>
    </row>
    <row r="85" spans="1:8" ht="15" customHeight="1" x14ac:dyDescent="0.3">
      <c r="A85" s="45"/>
      <c r="B85" s="45"/>
      <c r="C85" s="45"/>
      <c r="D85" s="45"/>
      <c r="E85" s="45"/>
      <c r="F85" s="45"/>
      <c r="G85" s="45"/>
      <c r="H85" s="45"/>
    </row>
    <row r="86" spans="1:8" ht="15" customHeight="1" x14ac:dyDescent="0.3">
      <c r="A86" s="45"/>
      <c r="B86" s="45"/>
      <c r="C86" s="45"/>
      <c r="D86" s="45"/>
      <c r="E86" s="45"/>
      <c r="F86" s="45"/>
      <c r="G86" s="45"/>
      <c r="H86" s="45"/>
    </row>
    <row r="87" spans="1:8" x14ac:dyDescent="0.3">
      <c r="A87" s="45"/>
      <c r="B87" s="45"/>
      <c r="C87" s="45"/>
      <c r="D87" s="45"/>
      <c r="E87" s="45"/>
      <c r="F87" s="45"/>
      <c r="G87" s="45"/>
      <c r="H87" s="45"/>
    </row>
    <row r="88" spans="1:8" x14ac:dyDescent="0.3">
      <c r="A88" s="45"/>
      <c r="B88" s="45"/>
      <c r="C88" s="45"/>
      <c r="D88" s="45"/>
      <c r="E88" s="45"/>
      <c r="F88" s="45"/>
      <c r="G88" s="45"/>
      <c r="H88" s="45"/>
    </row>
    <row r="89" spans="1:8" x14ac:dyDescent="0.3">
      <c r="A89" s="190"/>
      <c r="B89" s="45"/>
      <c r="C89" s="45"/>
      <c r="D89" s="45"/>
      <c r="E89" s="45"/>
      <c r="F89" s="45"/>
      <c r="G89" s="45"/>
      <c r="H89" s="190"/>
    </row>
    <row r="90" spans="1:8" ht="18" customHeight="1" x14ac:dyDescent="0.3">
      <c r="A90" s="201" t="s">
        <v>21</v>
      </c>
      <c r="B90" s="201"/>
      <c r="C90" s="201"/>
      <c r="D90" s="201"/>
      <c r="E90" s="201"/>
      <c r="F90" s="201"/>
      <c r="G90" s="201"/>
      <c r="H90" s="201"/>
    </row>
    <row r="91" spans="1:8" ht="18" customHeight="1" x14ac:dyDescent="0.3">
      <c r="A91" s="227" t="s">
        <v>349</v>
      </c>
      <c r="B91" s="227"/>
      <c r="C91" s="227"/>
      <c r="D91" s="227"/>
      <c r="E91" s="227"/>
      <c r="F91" s="227"/>
      <c r="G91" s="227"/>
      <c r="H91" s="227"/>
    </row>
    <row r="92" spans="1:8" x14ac:dyDescent="0.3">
      <c r="A92" s="228"/>
      <c r="B92" s="228"/>
      <c r="C92" s="228"/>
      <c r="D92" s="228"/>
      <c r="E92" s="228"/>
      <c r="F92" s="228"/>
      <c r="G92" s="228"/>
      <c r="H92" s="228"/>
    </row>
    <row r="93" spans="1:8" x14ac:dyDescent="0.3">
      <c r="A93" s="225"/>
      <c r="B93" s="225"/>
      <c r="C93" s="225"/>
      <c r="D93" s="225"/>
      <c r="E93" s="225"/>
      <c r="F93" s="225"/>
      <c r="G93" s="225"/>
      <c r="H93" s="225"/>
    </row>
    <row r="94" spans="1:8" x14ac:dyDescent="0.3">
      <c r="A94" s="225"/>
      <c r="B94" s="225"/>
      <c r="C94" s="225"/>
      <c r="D94" s="225"/>
      <c r="E94" s="225"/>
      <c r="F94" s="225"/>
      <c r="G94" s="225"/>
      <c r="H94" s="225"/>
    </row>
    <row r="95" spans="1:8" x14ac:dyDescent="0.3">
      <c r="A95" s="225"/>
      <c r="B95" s="225"/>
      <c r="C95" s="225"/>
      <c r="D95" s="225"/>
      <c r="E95" s="225"/>
      <c r="F95" s="225"/>
      <c r="G95" s="225"/>
      <c r="H95" s="225"/>
    </row>
    <row r="96" spans="1:8" x14ac:dyDescent="0.3">
      <c r="A96" s="225"/>
      <c r="B96" s="225"/>
      <c r="C96" s="225"/>
      <c r="D96" s="225"/>
      <c r="E96" s="225"/>
      <c r="F96" s="225"/>
      <c r="G96" s="225"/>
      <c r="H96" s="225"/>
    </row>
    <row r="97" spans="1:8" x14ac:dyDescent="0.3">
      <c r="A97" s="225"/>
      <c r="B97" s="225"/>
      <c r="C97" s="225"/>
      <c r="D97" s="225"/>
      <c r="E97" s="225"/>
      <c r="F97" s="225"/>
      <c r="G97" s="225"/>
      <c r="H97" s="225"/>
    </row>
    <row r="98" spans="1:8" x14ac:dyDescent="0.3">
      <c r="A98" s="225"/>
      <c r="B98" s="225"/>
      <c r="C98" s="225"/>
      <c r="D98" s="225"/>
      <c r="E98" s="225"/>
      <c r="F98" s="225"/>
      <c r="G98" s="225"/>
      <c r="H98" s="225"/>
    </row>
    <row r="99" spans="1:8" x14ac:dyDescent="0.3">
      <c r="A99" s="225"/>
      <c r="B99" s="225"/>
      <c r="C99" s="225"/>
      <c r="D99" s="225"/>
      <c r="E99" s="225"/>
      <c r="F99" s="225"/>
      <c r="G99" s="225"/>
      <c r="H99" s="225"/>
    </row>
    <row r="100" spans="1:8" x14ac:dyDescent="0.3">
      <c r="A100" s="225"/>
      <c r="B100" s="225"/>
      <c r="C100" s="225"/>
      <c r="D100" s="225"/>
      <c r="E100" s="225"/>
      <c r="F100" s="225"/>
      <c r="G100" s="225"/>
      <c r="H100" s="225"/>
    </row>
    <row r="101" spans="1:8" x14ac:dyDescent="0.3">
      <c r="A101" s="225"/>
      <c r="B101" s="225"/>
      <c r="C101" s="225"/>
      <c r="D101" s="225"/>
      <c r="E101" s="225"/>
      <c r="F101" s="225"/>
      <c r="G101" s="225"/>
      <c r="H101" s="225"/>
    </row>
    <row r="102" spans="1:8" ht="18" customHeight="1" x14ac:dyDescent="0.3">
      <c r="A102" s="232" t="s">
        <v>169</v>
      </c>
      <c r="B102" s="232"/>
      <c r="C102" s="232"/>
      <c r="D102" s="232"/>
      <c r="E102" s="232"/>
      <c r="F102" s="232"/>
      <c r="G102" s="232"/>
      <c r="H102" s="232"/>
    </row>
    <row r="103" spans="1:8" x14ac:dyDescent="0.3">
      <c r="A103" s="46" t="s">
        <v>12</v>
      </c>
      <c r="B103" s="233" t="s">
        <v>13</v>
      </c>
      <c r="C103" s="233"/>
      <c r="D103" s="233"/>
      <c r="E103" s="233"/>
      <c r="F103" s="233"/>
      <c r="G103" s="233"/>
      <c r="H103" s="233"/>
    </row>
    <row r="104" spans="1:8" ht="36" customHeight="1" x14ac:dyDescent="0.3">
      <c r="A104" s="22" t="s">
        <v>14</v>
      </c>
      <c r="B104" s="27"/>
      <c r="C104" s="22" t="s">
        <v>15</v>
      </c>
      <c r="D104" s="27"/>
      <c r="E104" s="56"/>
      <c r="F104" s="56"/>
      <c r="G104" s="22" t="s">
        <v>16</v>
      </c>
      <c r="H104" s="55">
        <f>SUM(ABS(B104-D104))</f>
        <v>0</v>
      </c>
    </row>
    <row r="105" spans="1:8" x14ac:dyDescent="0.3">
      <c r="A105" s="124"/>
      <c r="B105" s="189"/>
      <c r="C105" s="189"/>
      <c r="D105" s="189"/>
      <c r="E105" s="189"/>
      <c r="F105" s="189"/>
      <c r="G105" s="189"/>
      <c r="H105" s="124"/>
    </row>
    <row r="106" spans="1:8" x14ac:dyDescent="0.3">
      <c r="A106" s="45"/>
      <c r="B106" s="45"/>
      <c r="C106" s="45"/>
      <c r="D106" s="45"/>
      <c r="E106" s="45"/>
      <c r="F106" s="45"/>
      <c r="G106" s="45"/>
      <c r="H106" s="189"/>
    </row>
    <row r="107" spans="1:8" x14ac:dyDescent="0.3">
      <c r="A107" s="45"/>
      <c r="B107" s="45"/>
      <c r="C107" s="45"/>
      <c r="D107" s="45"/>
      <c r="E107" s="45"/>
      <c r="F107" s="45"/>
      <c r="G107" s="45"/>
      <c r="H107" s="189"/>
    </row>
    <row r="108" spans="1:8" x14ac:dyDescent="0.3">
      <c r="A108" s="45"/>
      <c r="B108" s="45"/>
      <c r="C108" s="45"/>
      <c r="D108" s="45"/>
      <c r="E108" s="45"/>
      <c r="F108" s="45"/>
      <c r="G108" s="45"/>
      <c r="H108" s="189"/>
    </row>
    <row r="109" spans="1:8" x14ac:dyDescent="0.3">
      <c r="A109" s="45"/>
      <c r="B109" s="45"/>
      <c r="C109" s="45"/>
      <c r="D109" s="45"/>
      <c r="E109" s="45"/>
      <c r="F109" s="45"/>
      <c r="G109" s="45"/>
      <c r="H109" s="189"/>
    </row>
    <row r="110" spans="1:8" x14ac:dyDescent="0.3">
      <c r="A110" s="45"/>
      <c r="B110" s="45"/>
      <c r="C110" s="45"/>
      <c r="D110" s="45"/>
      <c r="E110" s="45"/>
      <c r="F110" s="45"/>
      <c r="G110" s="45"/>
      <c r="H110" s="45"/>
    </row>
    <row r="111" spans="1:8" x14ac:dyDescent="0.3">
      <c r="A111" s="45"/>
      <c r="B111" s="45"/>
      <c r="C111" s="45"/>
      <c r="D111" s="45"/>
      <c r="E111" s="45"/>
      <c r="F111" s="45"/>
      <c r="G111" s="45"/>
      <c r="H111" s="45"/>
    </row>
    <row r="112" spans="1:8" x14ac:dyDescent="0.3">
      <c r="A112" s="45"/>
      <c r="B112" s="45"/>
      <c r="C112" s="45"/>
      <c r="D112" s="45"/>
      <c r="E112" s="45"/>
      <c r="F112" s="45"/>
      <c r="G112" s="45"/>
      <c r="H112" s="45"/>
    </row>
    <row r="113" spans="1:8" ht="15" customHeight="1" x14ac:dyDescent="0.3">
      <c r="A113" s="45"/>
      <c r="B113" s="45"/>
      <c r="C113" s="45"/>
      <c r="D113" s="45"/>
      <c r="E113" s="45"/>
      <c r="F113" s="45"/>
      <c r="G113" s="45"/>
      <c r="H113" s="45"/>
    </row>
    <row r="114" spans="1:8" ht="15" customHeight="1" x14ac:dyDescent="0.3">
      <c r="A114" s="45"/>
      <c r="B114" s="45"/>
      <c r="C114" s="45"/>
      <c r="D114" s="45"/>
      <c r="E114" s="45"/>
      <c r="F114" s="45"/>
      <c r="G114" s="45"/>
      <c r="H114" s="45"/>
    </row>
    <row r="115" spans="1:8" x14ac:dyDescent="0.3">
      <c r="A115" s="45"/>
      <c r="B115" s="45"/>
      <c r="C115" s="45"/>
      <c r="D115" s="45"/>
      <c r="E115" s="45"/>
      <c r="F115" s="45"/>
      <c r="G115" s="45"/>
      <c r="H115" s="45"/>
    </row>
    <row r="116" spans="1:8" x14ac:dyDescent="0.3">
      <c r="A116" s="190"/>
      <c r="B116" s="45"/>
      <c r="C116" s="45"/>
      <c r="D116" s="45"/>
      <c r="E116" s="45"/>
      <c r="F116" s="45"/>
      <c r="G116" s="45"/>
      <c r="H116" s="190"/>
    </row>
    <row r="117" spans="1:8" ht="18" customHeight="1" x14ac:dyDescent="0.3">
      <c r="A117" s="201" t="s">
        <v>21</v>
      </c>
      <c r="B117" s="201"/>
      <c r="C117" s="201"/>
      <c r="D117" s="201"/>
      <c r="E117" s="201"/>
      <c r="F117" s="201"/>
      <c r="G117" s="201"/>
      <c r="H117" s="201"/>
    </row>
    <row r="118" spans="1:8" ht="18" customHeight="1" x14ac:dyDescent="0.3">
      <c r="A118" s="227" t="s">
        <v>349</v>
      </c>
      <c r="B118" s="227"/>
      <c r="C118" s="227"/>
      <c r="D118" s="227"/>
      <c r="E118" s="227"/>
      <c r="F118" s="227"/>
      <c r="G118" s="227"/>
      <c r="H118" s="227"/>
    </row>
    <row r="119" spans="1:8" x14ac:dyDescent="0.3">
      <c r="A119" s="228"/>
      <c r="B119" s="228"/>
      <c r="C119" s="228"/>
      <c r="D119" s="228"/>
      <c r="E119" s="228"/>
      <c r="F119" s="228"/>
      <c r="G119" s="228"/>
      <c r="H119" s="228"/>
    </row>
    <row r="120" spans="1:8" x14ac:dyDescent="0.3">
      <c r="A120" s="225"/>
      <c r="B120" s="225"/>
      <c r="C120" s="225"/>
      <c r="D120" s="225"/>
      <c r="E120" s="225"/>
      <c r="F120" s="225"/>
      <c r="G120" s="225"/>
      <c r="H120" s="225"/>
    </row>
    <row r="121" spans="1:8" x14ac:dyDescent="0.3">
      <c r="A121" s="225"/>
      <c r="B121" s="225"/>
      <c r="C121" s="225"/>
      <c r="D121" s="225"/>
      <c r="E121" s="225"/>
      <c r="F121" s="225"/>
      <c r="G121" s="225"/>
      <c r="H121" s="225"/>
    </row>
    <row r="122" spans="1:8" x14ac:dyDescent="0.3">
      <c r="A122" s="225"/>
      <c r="B122" s="225"/>
      <c r="C122" s="225"/>
      <c r="D122" s="225"/>
      <c r="E122" s="225"/>
      <c r="F122" s="225"/>
      <c r="G122" s="225"/>
      <c r="H122" s="225"/>
    </row>
    <row r="123" spans="1:8" x14ac:dyDescent="0.3">
      <c r="A123" s="225"/>
      <c r="B123" s="225"/>
      <c r="C123" s="225"/>
      <c r="D123" s="225"/>
      <c r="E123" s="225"/>
      <c r="F123" s="225"/>
      <c r="G123" s="225"/>
      <c r="H123" s="225"/>
    </row>
    <row r="124" spans="1:8" x14ac:dyDescent="0.3">
      <c r="A124" s="225"/>
      <c r="B124" s="225"/>
      <c r="C124" s="225"/>
      <c r="D124" s="225"/>
      <c r="E124" s="225"/>
      <c r="F124" s="225"/>
      <c r="G124" s="225"/>
      <c r="H124" s="225"/>
    </row>
    <row r="125" spans="1:8" x14ac:dyDescent="0.3">
      <c r="A125" s="225"/>
      <c r="B125" s="225"/>
      <c r="C125" s="225"/>
      <c r="D125" s="225"/>
      <c r="E125" s="225"/>
      <c r="F125" s="225"/>
      <c r="G125" s="225"/>
      <c r="H125" s="225"/>
    </row>
    <row r="126" spans="1:8" x14ac:dyDescent="0.3">
      <c r="A126" s="225"/>
      <c r="B126" s="225"/>
      <c r="C126" s="225"/>
      <c r="D126" s="225"/>
      <c r="E126" s="225"/>
      <c r="F126" s="225"/>
      <c r="G126" s="225"/>
      <c r="H126" s="225"/>
    </row>
    <row r="127" spans="1:8" x14ac:dyDescent="0.3">
      <c r="A127" s="225"/>
      <c r="B127" s="225"/>
      <c r="C127" s="225"/>
      <c r="D127" s="225"/>
      <c r="E127" s="225"/>
      <c r="F127" s="225"/>
      <c r="G127" s="225"/>
      <c r="H127" s="225"/>
    </row>
    <row r="128" spans="1:8" x14ac:dyDescent="0.3">
      <c r="A128" s="225"/>
      <c r="B128" s="225"/>
      <c r="C128" s="225"/>
      <c r="D128" s="225"/>
      <c r="E128" s="225"/>
      <c r="F128" s="225"/>
      <c r="G128" s="225"/>
      <c r="H128" s="225"/>
    </row>
    <row r="129" spans="1:8" ht="18" customHeight="1" x14ac:dyDescent="0.3">
      <c r="A129" s="232" t="s">
        <v>170</v>
      </c>
      <c r="B129" s="232"/>
      <c r="C129" s="232"/>
      <c r="D129" s="232"/>
      <c r="E129" s="232"/>
      <c r="F129" s="232"/>
      <c r="G129" s="232"/>
      <c r="H129" s="232"/>
    </row>
    <row r="130" spans="1:8" x14ac:dyDescent="0.3">
      <c r="A130" s="46" t="s">
        <v>12</v>
      </c>
      <c r="B130" s="233" t="s">
        <v>13</v>
      </c>
      <c r="C130" s="233"/>
      <c r="D130" s="233"/>
      <c r="E130" s="233"/>
      <c r="F130" s="233"/>
      <c r="G130" s="233"/>
      <c r="H130" s="233"/>
    </row>
    <row r="131" spans="1:8" ht="36" customHeight="1" x14ac:dyDescent="0.3">
      <c r="A131" s="22" t="s">
        <v>14</v>
      </c>
      <c r="B131" s="27"/>
      <c r="C131" s="22" t="s">
        <v>15</v>
      </c>
      <c r="D131" s="27"/>
      <c r="E131" s="56"/>
      <c r="F131" s="56"/>
      <c r="G131" s="22" t="s">
        <v>16</v>
      </c>
      <c r="H131" s="55">
        <f>SUM(ABS(B131-D131))</f>
        <v>0</v>
      </c>
    </row>
    <row r="132" spans="1:8" x14ac:dyDescent="0.3">
      <c r="A132" s="124"/>
      <c r="B132" s="189"/>
      <c r="C132" s="189"/>
      <c r="D132" s="189"/>
      <c r="E132" s="189"/>
      <c r="F132" s="189"/>
      <c r="G132" s="189"/>
      <c r="H132" s="124"/>
    </row>
    <row r="133" spans="1:8" x14ac:dyDescent="0.3">
      <c r="A133" s="45"/>
      <c r="B133" s="45"/>
      <c r="C133" s="45"/>
      <c r="D133" s="45"/>
      <c r="E133" s="45"/>
      <c r="F133" s="45"/>
      <c r="G133" s="45"/>
      <c r="H133" s="189"/>
    </row>
    <row r="134" spans="1:8" x14ac:dyDescent="0.3">
      <c r="A134" s="45"/>
      <c r="B134" s="45"/>
      <c r="C134" s="45"/>
      <c r="D134" s="45"/>
      <c r="E134" s="45"/>
      <c r="F134" s="45"/>
      <c r="G134" s="45"/>
      <c r="H134" s="189"/>
    </row>
    <row r="135" spans="1:8" x14ac:dyDescent="0.3">
      <c r="A135" s="45"/>
      <c r="B135" s="45"/>
      <c r="C135" s="45"/>
      <c r="D135" s="45"/>
      <c r="E135" s="45"/>
      <c r="F135" s="45"/>
      <c r="G135" s="45"/>
      <c r="H135" s="189"/>
    </row>
    <row r="136" spans="1:8" x14ac:dyDescent="0.3">
      <c r="A136" s="45"/>
      <c r="B136" s="45"/>
      <c r="C136" s="45"/>
      <c r="D136" s="45"/>
      <c r="E136" s="45"/>
      <c r="F136" s="45"/>
      <c r="G136" s="45"/>
      <c r="H136" s="189"/>
    </row>
    <row r="137" spans="1:8" x14ac:dyDescent="0.3">
      <c r="A137" s="45"/>
      <c r="B137" s="45"/>
      <c r="C137" s="45"/>
      <c r="D137" s="45"/>
      <c r="E137" s="45"/>
      <c r="F137" s="45"/>
      <c r="G137" s="45"/>
      <c r="H137" s="45"/>
    </row>
    <row r="138" spans="1:8" x14ac:dyDescent="0.3">
      <c r="A138" s="45"/>
      <c r="B138" s="45"/>
      <c r="C138" s="45"/>
      <c r="D138" s="45"/>
      <c r="E138" s="45"/>
      <c r="F138" s="45"/>
      <c r="G138" s="45"/>
      <c r="H138" s="45"/>
    </row>
    <row r="139" spans="1:8" ht="15" customHeight="1" x14ac:dyDescent="0.3">
      <c r="A139" s="45"/>
      <c r="B139" s="45"/>
      <c r="C139" s="45"/>
      <c r="D139" s="45"/>
      <c r="E139" s="45"/>
      <c r="F139" s="45"/>
      <c r="G139" s="45"/>
      <c r="H139" s="45"/>
    </row>
    <row r="140" spans="1:8" ht="15" customHeight="1" x14ac:dyDescent="0.3">
      <c r="A140" s="45"/>
      <c r="B140" s="45"/>
      <c r="C140" s="45"/>
      <c r="D140" s="45"/>
      <c r="E140" s="45"/>
      <c r="F140" s="45"/>
      <c r="G140" s="45"/>
      <c r="H140" s="45"/>
    </row>
    <row r="141" spans="1:8" x14ac:dyDescent="0.3">
      <c r="A141" s="45"/>
      <c r="B141" s="45"/>
      <c r="C141" s="45"/>
      <c r="D141" s="45"/>
      <c r="E141" s="45"/>
      <c r="F141" s="45"/>
      <c r="G141" s="45"/>
      <c r="H141" s="45"/>
    </row>
    <row r="142" spans="1:8" x14ac:dyDescent="0.3">
      <c r="A142" s="45"/>
      <c r="B142" s="45"/>
      <c r="C142" s="45"/>
      <c r="D142" s="45"/>
      <c r="E142" s="45"/>
      <c r="F142" s="45"/>
      <c r="G142" s="45"/>
      <c r="H142" s="45"/>
    </row>
    <row r="143" spans="1:8" x14ac:dyDescent="0.3">
      <c r="A143" s="190"/>
      <c r="B143" s="45"/>
      <c r="C143" s="45"/>
      <c r="D143" s="45"/>
      <c r="E143" s="45"/>
      <c r="F143" s="45"/>
      <c r="G143" s="45"/>
      <c r="H143" s="190"/>
    </row>
    <row r="144" spans="1:8" ht="18" customHeight="1" x14ac:dyDescent="0.3">
      <c r="A144" s="201" t="s">
        <v>21</v>
      </c>
      <c r="B144" s="201"/>
      <c r="C144" s="201"/>
      <c r="D144" s="201"/>
      <c r="E144" s="201"/>
      <c r="F144" s="201"/>
      <c r="G144" s="201"/>
      <c r="H144" s="201"/>
    </row>
    <row r="145" spans="1:8" ht="18" customHeight="1" x14ac:dyDescent="0.3">
      <c r="A145" s="227" t="s">
        <v>349</v>
      </c>
      <c r="B145" s="227"/>
      <c r="C145" s="227"/>
      <c r="D145" s="227"/>
      <c r="E145" s="227"/>
      <c r="F145" s="227"/>
      <c r="G145" s="227"/>
      <c r="H145" s="227"/>
    </row>
    <row r="146" spans="1:8" x14ac:dyDescent="0.3">
      <c r="A146" s="228"/>
      <c r="B146" s="228"/>
      <c r="C146" s="228"/>
      <c r="D146" s="228"/>
      <c r="E146" s="228"/>
      <c r="F146" s="228"/>
      <c r="G146" s="228"/>
      <c r="H146" s="228"/>
    </row>
    <row r="147" spans="1:8" x14ac:dyDescent="0.3">
      <c r="A147" s="225"/>
      <c r="B147" s="225"/>
      <c r="C147" s="225"/>
      <c r="D147" s="225"/>
      <c r="E147" s="225"/>
      <c r="F147" s="225"/>
      <c r="G147" s="225"/>
      <c r="H147" s="225"/>
    </row>
    <row r="148" spans="1:8" x14ac:dyDescent="0.3">
      <c r="A148" s="225"/>
      <c r="B148" s="225"/>
      <c r="C148" s="225"/>
      <c r="D148" s="225"/>
      <c r="E148" s="225"/>
      <c r="F148" s="225"/>
      <c r="G148" s="225"/>
      <c r="H148" s="225"/>
    </row>
    <row r="149" spans="1:8" x14ac:dyDescent="0.3">
      <c r="A149" s="225"/>
      <c r="B149" s="225"/>
      <c r="C149" s="225"/>
      <c r="D149" s="225"/>
      <c r="E149" s="225"/>
      <c r="F149" s="225"/>
      <c r="G149" s="225"/>
      <c r="H149" s="225"/>
    </row>
    <row r="150" spans="1:8" x14ac:dyDescent="0.3">
      <c r="A150" s="225"/>
      <c r="B150" s="225"/>
      <c r="C150" s="225"/>
      <c r="D150" s="225"/>
      <c r="E150" s="225"/>
      <c r="F150" s="225"/>
      <c r="G150" s="225"/>
      <c r="H150" s="225"/>
    </row>
    <row r="151" spans="1:8" x14ac:dyDescent="0.3">
      <c r="A151" s="225"/>
      <c r="B151" s="225"/>
      <c r="C151" s="225"/>
      <c r="D151" s="225"/>
      <c r="E151" s="225"/>
      <c r="F151" s="225"/>
      <c r="G151" s="225"/>
      <c r="H151" s="225"/>
    </row>
    <row r="152" spans="1:8" x14ac:dyDescent="0.3">
      <c r="A152" s="225"/>
      <c r="B152" s="225"/>
      <c r="C152" s="225"/>
      <c r="D152" s="225"/>
      <c r="E152" s="225"/>
      <c r="F152" s="225"/>
      <c r="G152" s="225"/>
      <c r="H152" s="225"/>
    </row>
    <row r="153" spans="1:8" x14ac:dyDescent="0.3">
      <c r="A153" s="225"/>
      <c r="B153" s="225"/>
      <c r="C153" s="225"/>
      <c r="D153" s="225"/>
      <c r="E153" s="225"/>
      <c r="F153" s="225"/>
      <c r="G153" s="225"/>
      <c r="H153" s="225"/>
    </row>
    <row r="154" spans="1:8" x14ac:dyDescent="0.3">
      <c r="A154" s="225"/>
      <c r="B154" s="225"/>
      <c r="C154" s="225"/>
      <c r="D154" s="225"/>
      <c r="E154" s="225"/>
      <c r="F154" s="225"/>
      <c r="G154" s="225"/>
      <c r="H154" s="225"/>
    </row>
    <row r="155" spans="1:8" x14ac:dyDescent="0.3">
      <c r="A155" s="225"/>
      <c r="B155" s="225"/>
      <c r="C155" s="225"/>
      <c r="D155" s="225"/>
      <c r="E155" s="225"/>
      <c r="F155" s="225"/>
      <c r="G155" s="225"/>
      <c r="H155" s="225"/>
    </row>
    <row r="156" spans="1:8" ht="18" customHeight="1" x14ac:dyDescent="0.3">
      <c r="A156" s="232" t="s">
        <v>171</v>
      </c>
      <c r="B156" s="232"/>
      <c r="C156" s="232"/>
      <c r="D156" s="232"/>
      <c r="E156" s="232"/>
      <c r="F156" s="232"/>
      <c r="G156" s="232"/>
      <c r="H156" s="232"/>
    </row>
    <row r="157" spans="1:8" x14ac:dyDescent="0.3">
      <c r="A157" s="46" t="s">
        <v>12</v>
      </c>
      <c r="B157" s="233" t="s">
        <v>13</v>
      </c>
      <c r="C157" s="233"/>
      <c r="D157" s="233"/>
      <c r="E157" s="233"/>
      <c r="F157" s="233"/>
      <c r="G157" s="233"/>
      <c r="H157" s="233"/>
    </row>
    <row r="158" spans="1:8" ht="36" customHeight="1" x14ac:dyDescent="0.3">
      <c r="A158" s="22" t="s">
        <v>14</v>
      </c>
      <c r="B158" s="27"/>
      <c r="C158" s="22" t="s">
        <v>15</v>
      </c>
      <c r="D158" s="27"/>
      <c r="E158" s="56"/>
      <c r="F158" s="56"/>
      <c r="G158" s="22" t="s">
        <v>16</v>
      </c>
      <c r="H158" s="55">
        <f>SUM(ABS(B158-D158))</f>
        <v>0</v>
      </c>
    </row>
    <row r="159" spans="1:8" x14ac:dyDescent="0.3">
      <c r="A159" s="124"/>
      <c r="B159" s="189"/>
      <c r="C159" s="189"/>
      <c r="D159" s="189"/>
      <c r="E159" s="189"/>
      <c r="F159" s="189"/>
      <c r="G159" s="189"/>
      <c r="H159" s="124"/>
    </row>
    <row r="160" spans="1:8" x14ac:dyDescent="0.3">
      <c r="A160" s="45"/>
      <c r="B160" s="45"/>
      <c r="C160" s="45"/>
      <c r="D160" s="45"/>
      <c r="E160" s="45"/>
      <c r="F160" s="45"/>
      <c r="G160" s="45"/>
      <c r="H160" s="189"/>
    </row>
    <row r="161" spans="1:8" x14ac:dyDescent="0.3">
      <c r="A161" s="45"/>
      <c r="B161" s="45"/>
      <c r="C161" s="45"/>
      <c r="D161" s="45"/>
      <c r="E161" s="45"/>
      <c r="F161" s="45"/>
      <c r="G161" s="45"/>
      <c r="H161" s="189"/>
    </row>
    <row r="162" spans="1:8" x14ac:dyDescent="0.3">
      <c r="A162" s="45"/>
      <c r="B162" s="45"/>
      <c r="C162" s="45"/>
      <c r="D162" s="45"/>
      <c r="E162" s="45"/>
      <c r="F162" s="45"/>
      <c r="G162" s="45"/>
      <c r="H162" s="189"/>
    </row>
    <row r="163" spans="1:8" x14ac:dyDescent="0.3">
      <c r="A163" s="45"/>
      <c r="B163" s="45"/>
      <c r="C163" s="45"/>
      <c r="D163" s="45"/>
      <c r="E163" s="45"/>
      <c r="F163" s="45"/>
      <c r="G163" s="45"/>
      <c r="H163" s="189"/>
    </row>
    <row r="164" spans="1:8" x14ac:dyDescent="0.3">
      <c r="A164" s="45"/>
      <c r="B164" s="45"/>
      <c r="C164" s="45"/>
      <c r="D164" s="45"/>
      <c r="E164" s="45"/>
      <c r="F164" s="45"/>
      <c r="G164" s="45"/>
      <c r="H164" s="45"/>
    </row>
    <row r="165" spans="1:8" x14ac:dyDescent="0.3">
      <c r="A165" s="45"/>
      <c r="B165" s="45"/>
      <c r="C165" s="45"/>
      <c r="D165" s="45"/>
      <c r="E165" s="45"/>
      <c r="F165" s="45"/>
      <c r="G165" s="45"/>
      <c r="H165" s="45"/>
    </row>
    <row r="166" spans="1:8" x14ac:dyDescent="0.3">
      <c r="A166" s="45"/>
      <c r="B166" s="45"/>
      <c r="C166" s="45"/>
      <c r="D166" s="45"/>
      <c r="E166" s="45"/>
      <c r="F166" s="45"/>
      <c r="G166" s="45"/>
      <c r="H166" s="45"/>
    </row>
    <row r="167" spans="1:8" x14ac:dyDescent="0.3">
      <c r="A167" s="45"/>
      <c r="B167" s="45"/>
      <c r="C167" s="45"/>
      <c r="D167" s="45"/>
      <c r="E167" s="45"/>
      <c r="F167" s="45"/>
      <c r="G167" s="45"/>
      <c r="H167" s="45"/>
    </row>
    <row r="168" spans="1:8" x14ac:dyDescent="0.3">
      <c r="A168" s="45"/>
      <c r="B168" s="45"/>
      <c r="C168" s="45"/>
      <c r="D168" s="45"/>
      <c r="E168" s="45"/>
      <c r="F168" s="45"/>
      <c r="G168" s="45"/>
      <c r="H168" s="45"/>
    </row>
    <row r="169" spans="1:8" x14ac:dyDescent="0.3">
      <c r="A169" s="45"/>
      <c r="B169" s="45"/>
      <c r="C169" s="45"/>
      <c r="D169" s="45"/>
      <c r="E169" s="45"/>
      <c r="F169" s="45"/>
      <c r="G169" s="45"/>
      <c r="H169" s="45"/>
    </row>
    <row r="170" spans="1:8" x14ac:dyDescent="0.3">
      <c r="A170" s="190"/>
      <c r="B170" s="45"/>
      <c r="C170" s="45"/>
      <c r="D170" s="45"/>
      <c r="E170" s="45"/>
      <c r="F170" s="45"/>
      <c r="G170" s="45"/>
      <c r="H170" s="190"/>
    </row>
    <row r="171" spans="1:8" ht="18" customHeight="1" x14ac:dyDescent="0.3">
      <c r="A171" s="201" t="s">
        <v>21</v>
      </c>
      <c r="B171" s="201"/>
      <c r="C171" s="201"/>
      <c r="D171" s="201"/>
      <c r="E171" s="201"/>
      <c r="F171" s="201"/>
      <c r="G171" s="201"/>
      <c r="H171" s="201"/>
    </row>
    <row r="172" spans="1:8" ht="18" customHeight="1" x14ac:dyDescent="0.3">
      <c r="A172" s="227" t="s">
        <v>349</v>
      </c>
      <c r="B172" s="227"/>
      <c r="C172" s="227"/>
      <c r="D172" s="227"/>
      <c r="E172" s="227"/>
      <c r="F172" s="227"/>
      <c r="G172" s="227"/>
      <c r="H172" s="227"/>
    </row>
    <row r="173" spans="1:8" x14ac:dyDescent="0.3">
      <c r="A173" s="228"/>
      <c r="B173" s="228"/>
      <c r="C173" s="228"/>
      <c r="D173" s="228"/>
      <c r="E173" s="228"/>
      <c r="F173" s="228"/>
      <c r="G173" s="228"/>
      <c r="H173" s="228"/>
    </row>
    <row r="174" spans="1:8" x14ac:dyDescent="0.3">
      <c r="A174" s="225"/>
      <c r="B174" s="225"/>
      <c r="C174" s="225"/>
      <c r="D174" s="225"/>
      <c r="E174" s="225"/>
      <c r="F174" s="225"/>
      <c r="G174" s="225"/>
      <c r="H174" s="225"/>
    </row>
    <row r="175" spans="1:8" x14ac:dyDescent="0.3">
      <c r="A175" s="225"/>
      <c r="B175" s="225"/>
      <c r="C175" s="225"/>
      <c r="D175" s="225"/>
      <c r="E175" s="225"/>
      <c r="F175" s="225"/>
      <c r="G175" s="225"/>
      <c r="H175" s="225"/>
    </row>
    <row r="176" spans="1:8" x14ac:dyDescent="0.3">
      <c r="A176" s="225"/>
      <c r="B176" s="225"/>
      <c r="C176" s="225"/>
      <c r="D176" s="225"/>
      <c r="E176" s="225"/>
      <c r="F176" s="225"/>
      <c r="G176" s="225"/>
      <c r="H176" s="225"/>
    </row>
    <row r="177" spans="1:8" x14ac:dyDescent="0.3">
      <c r="A177" s="225"/>
      <c r="B177" s="225"/>
      <c r="C177" s="225"/>
      <c r="D177" s="225"/>
      <c r="E177" s="225"/>
      <c r="F177" s="225"/>
      <c r="G177" s="225"/>
      <c r="H177" s="225"/>
    </row>
    <row r="178" spans="1:8" x14ac:dyDescent="0.3">
      <c r="A178" s="225"/>
      <c r="B178" s="225"/>
      <c r="C178" s="225"/>
      <c r="D178" s="225"/>
      <c r="E178" s="225"/>
      <c r="F178" s="225"/>
      <c r="G178" s="225"/>
      <c r="H178" s="225"/>
    </row>
    <row r="179" spans="1:8" x14ac:dyDescent="0.3">
      <c r="A179" s="225"/>
      <c r="B179" s="225"/>
      <c r="C179" s="225"/>
      <c r="D179" s="225"/>
      <c r="E179" s="225"/>
      <c r="F179" s="225"/>
      <c r="G179" s="225"/>
      <c r="H179" s="225"/>
    </row>
    <row r="180" spans="1:8" x14ac:dyDescent="0.3">
      <c r="A180" s="225"/>
      <c r="B180" s="225"/>
      <c r="C180" s="225"/>
      <c r="D180" s="225"/>
      <c r="E180" s="225"/>
      <c r="F180" s="225"/>
      <c r="G180" s="225"/>
      <c r="H180" s="225"/>
    </row>
    <row r="181" spans="1:8" x14ac:dyDescent="0.3">
      <c r="A181" s="225"/>
      <c r="B181" s="225"/>
      <c r="C181" s="225"/>
      <c r="D181" s="225"/>
      <c r="E181" s="225"/>
      <c r="F181" s="225"/>
      <c r="G181" s="225"/>
      <c r="H181" s="225"/>
    </row>
    <row r="182" spans="1:8" x14ac:dyDescent="0.3">
      <c r="A182" s="225"/>
      <c r="B182" s="225"/>
      <c r="C182" s="225"/>
      <c r="D182" s="225"/>
      <c r="E182" s="225"/>
      <c r="F182" s="225"/>
      <c r="G182" s="225"/>
      <c r="H182" s="225"/>
    </row>
    <row r="183" spans="1:8" ht="18" customHeight="1" x14ac:dyDescent="0.3">
      <c r="A183" s="232" t="s">
        <v>172</v>
      </c>
      <c r="B183" s="232"/>
      <c r="C183" s="232"/>
      <c r="D183" s="232"/>
      <c r="E183" s="232"/>
      <c r="F183" s="232"/>
      <c r="G183" s="232"/>
      <c r="H183" s="232"/>
    </row>
    <row r="184" spans="1:8" x14ac:dyDescent="0.3">
      <c r="A184" s="46" t="s">
        <v>12</v>
      </c>
      <c r="B184" s="233" t="s">
        <v>13</v>
      </c>
      <c r="C184" s="233"/>
      <c r="D184" s="233"/>
      <c r="E184" s="233"/>
      <c r="F184" s="233"/>
      <c r="G184" s="233"/>
      <c r="H184" s="233"/>
    </row>
    <row r="185" spans="1:8" ht="36" customHeight="1" x14ac:dyDescent="0.3">
      <c r="A185" s="22" t="s">
        <v>14</v>
      </c>
      <c r="B185" s="27"/>
      <c r="C185" s="22" t="s">
        <v>15</v>
      </c>
      <c r="D185" s="27"/>
      <c r="E185" s="56"/>
      <c r="F185" s="56"/>
      <c r="G185" s="22" t="s">
        <v>16</v>
      </c>
      <c r="H185" s="55">
        <f>SUM(ABS(B185-D185))</f>
        <v>0</v>
      </c>
    </row>
    <row r="186" spans="1:8" x14ac:dyDescent="0.3">
      <c r="A186" s="124"/>
      <c r="B186" s="189"/>
      <c r="C186" s="189"/>
      <c r="D186" s="189"/>
      <c r="E186" s="189"/>
      <c r="F186" s="189"/>
      <c r="G186" s="189"/>
      <c r="H186" s="124"/>
    </row>
    <row r="187" spans="1:8" x14ac:dyDescent="0.3">
      <c r="A187" s="45"/>
      <c r="B187" s="45"/>
      <c r="C187" s="45"/>
      <c r="D187" s="45"/>
      <c r="E187" s="45"/>
      <c r="F187" s="45"/>
      <c r="G187" s="45"/>
      <c r="H187" s="189"/>
    </row>
    <row r="188" spans="1:8" x14ac:dyDescent="0.3">
      <c r="A188" s="45"/>
      <c r="B188" s="45"/>
      <c r="C188" s="45"/>
      <c r="D188" s="45"/>
      <c r="E188" s="45"/>
      <c r="F188" s="45"/>
      <c r="G188" s="45"/>
      <c r="H188" s="189"/>
    </row>
    <row r="189" spans="1:8" x14ac:dyDescent="0.3">
      <c r="A189" s="45"/>
      <c r="B189" s="45"/>
      <c r="C189" s="45"/>
      <c r="D189" s="45"/>
      <c r="E189" s="45"/>
      <c r="F189" s="45"/>
      <c r="G189" s="45"/>
      <c r="H189" s="189"/>
    </row>
    <row r="190" spans="1:8" x14ac:dyDescent="0.3">
      <c r="A190" s="45"/>
      <c r="B190" s="45"/>
      <c r="C190" s="45"/>
      <c r="D190" s="45"/>
      <c r="E190" s="45"/>
      <c r="F190" s="45"/>
      <c r="G190" s="45"/>
      <c r="H190" s="189"/>
    </row>
    <row r="191" spans="1:8" x14ac:dyDescent="0.3">
      <c r="A191" s="45"/>
      <c r="B191" s="45"/>
      <c r="C191" s="45"/>
      <c r="D191" s="45"/>
      <c r="E191" s="45"/>
      <c r="F191" s="45"/>
      <c r="G191" s="45"/>
      <c r="H191" s="45"/>
    </row>
    <row r="192" spans="1:8" x14ac:dyDescent="0.3">
      <c r="A192" s="45"/>
      <c r="B192" s="45"/>
      <c r="C192" s="45"/>
      <c r="D192" s="45"/>
      <c r="E192" s="45"/>
      <c r="F192" s="45"/>
      <c r="G192" s="45"/>
      <c r="H192" s="45"/>
    </row>
    <row r="193" spans="1:8" x14ac:dyDescent="0.3">
      <c r="A193" s="45"/>
      <c r="B193" s="45"/>
      <c r="C193" s="45"/>
      <c r="D193" s="45"/>
      <c r="E193" s="45"/>
      <c r="F193" s="45"/>
      <c r="G193" s="45"/>
      <c r="H193" s="45"/>
    </row>
    <row r="194" spans="1:8" x14ac:dyDescent="0.3">
      <c r="A194" s="45"/>
      <c r="B194" s="45"/>
      <c r="C194" s="45"/>
      <c r="D194" s="45"/>
      <c r="E194" s="45"/>
      <c r="F194" s="45"/>
      <c r="G194" s="45"/>
      <c r="H194" s="45"/>
    </row>
    <row r="195" spans="1:8" x14ac:dyDescent="0.3">
      <c r="A195" s="45"/>
      <c r="B195" s="45"/>
      <c r="C195" s="45"/>
      <c r="D195" s="45"/>
      <c r="E195" s="45"/>
      <c r="F195" s="45"/>
      <c r="G195" s="45"/>
      <c r="H195" s="45"/>
    </row>
    <row r="196" spans="1:8" x14ac:dyDescent="0.3">
      <c r="A196" s="45"/>
      <c r="B196" s="45"/>
      <c r="C196" s="45"/>
      <c r="D196" s="45"/>
      <c r="E196" s="45"/>
      <c r="F196" s="45"/>
      <c r="G196" s="45"/>
      <c r="H196" s="45"/>
    </row>
    <row r="197" spans="1:8" x14ac:dyDescent="0.3">
      <c r="A197" s="190"/>
      <c r="B197" s="45"/>
      <c r="C197" s="45"/>
      <c r="D197" s="45"/>
      <c r="E197" s="45"/>
      <c r="F197" s="45"/>
      <c r="G197" s="45"/>
      <c r="H197" s="190"/>
    </row>
    <row r="198" spans="1:8" ht="18" customHeight="1" x14ac:dyDescent="0.3">
      <c r="A198" s="201" t="s">
        <v>21</v>
      </c>
      <c r="B198" s="201"/>
      <c r="C198" s="201"/>
      <c r="D198" s="201"/>
      <c r="E198" s="201"/>
      <c r="F198" s="201"/>
      <c r="G198" s="201"/>
      <c r="H198" s="201"/>
    </row>
    <row r="199" spans="1:8" ht="18" customHeight="1" x14ac:dyDescent="0.3">
      <c r="A199" s="227" t="s">
        <v>349</v>
      </c>
      <c r="B199" s="227"/>
      <c r="C199" s="227"/>
      <c r="D199" s="227"/>
      <c r="E199" s="227"/>
      <c r="F199" s="227"/>
      <c r="G199" s="227"/>
      <c r="H199" s="227"/>
    </row>
    <row r="200" spans="1:8" x14ac:dyDescent="0.3">
      <c r="A200" s="228"/>
      <c r="B200" s="228"/>
      <c r="C200" s="228"/>
      <c r="D200" s="228"/>
      <c r="E200" s="228"/>
      <c r="F200" s="228"/>
      <c r="G200" s="228"/>
      <c r="H200" s="228"/>
    </row>
    <row r="201" spans="1:8" x14ac:dyDescent="0.3">
      <c r="A201" s="225"/>
      <c r="B201" s="225"/>
      <c r="C201" s="225"/>
      <c r="D201" s="225"/>
      <c r="E201" s="225"/>
      <c r="F201" s="225"/>
      <c r="G201" s="225"/>
      <c r="H201" s="225"/>
    </row>
    <row r="202" spans="1:8" x14ac:dyDescent="0.3">
      <c r="A202" s="225"/>
      <c r="B202" s="225"/>
      <c r="C202" s="225"/>
      <c r="D202" s="225"/>
      <c r="E202" s="225"/>
      <c r="F202" s="225"/>
      <c r="G202" s="225"/>
      <c r="H202" s="225"/>
    </row>
    <row r="203" spans="1:8" x14ac:dyDescent="0.3">
      <c r="A203" s="225"/>
      <c r="B203" s="225"/>
      <c r="C203" s="225"/>
      <c r="D203" s="225"/>
      <c r="E203" s="225"/>
      <c r="F203" s="225"/>
      <c r="G203" s="225"/>
      <c r="H203" s="225"/>
    </row>
    <row r="204" spans="1:8" x14ac:dyDescent="0.3">
      <c r="A204" s="225"/>
      <c r="B204" s="225"/>
      <c r="C204" s="225"/>
      <c r="D204" s="225"/>
      <c r="E204" s="225"/>
      <c r="F204" s="225"/>
      <c r="G204" s="225"/>
      <c r="H204" s="225"/>
    </row>
    <row r="205" spans="1:8" x14ac:dyDescent="0.3">
      <c r="A205" s="225"/>
      <c r="B205" s="225"/>
      <c r="C205" s="225"/>
      <c r="D205" s="225"/>
      <c r="E205" s="225"/>
      <c r="F205" s="225"/>
      <c r="G205" s="225"/>
      <c r="H205" s="225"/>
    </row>
    <row r="206" spans="1:8" x14ac:dyDescent="0.3">
      <c r="A206" s="225"/>
      <c r="B206" s="225"/>
      <c r="C206" s="225"/>
      <c r="D206" s="225"/>
      <c r="E206" s="225"/>
      <c r="F206" s="225"/>
      <c r="G206" s="225"/>
      <c r="H206" s="225"/>
    </row>
    <row r="207" spans="1:8" x14ac:dyDescent="0.3">
      <c r="A207" s="225"/>
      <c r="B207" s="225"/>
      <c r="C207" s="225"/>
      <c r="D207" s="225"/>
      <c r="E207" s="225"/>
      <c r="F207" s="225"/>
      <c r="G207" s="225"/>
      <c r="H207" s="225"/>
    </row>
    <row r="208" spans="1:8" x14ac:dyDescent="0.3">
      <c r="A208" s="225"/>
      <c r="B208" s="225"/>
      <c r="C208" s="225"/>
      <c r="D208" s="225"/>
      <c r="E208" s="225"/>
      <c r="F208" s="225"/>
      <c r="G208" s="225"/>
      <c r="H208" s="225"/>
    </row>
    <row r="209" spans="1:8" x14ac:dyDescent="0.3">
      <c r="A209" s="225"/>
      <c r="B209" s="225"/>
      <c r="C209" s="225"/>
      <c r="D209" s="225"/>
      <c r="E209" s="225"/>
      <c r="F209" s="225"/>
      <c r="G209" s="225"/>
      <c r="H209" s="225"/>
    </row>
    <row r="210" spans="1:8" ht="18" customHeight="1" x14ac:dyDescent="0.3">
      <c r="A210" s="232" t="s">
        <v>173</v>
      </c>
      <c r="B210" s="232"/>
      <c r="C210" s="232"/>
      <c r="D210" s="232"/>
      <c r="E210" s="232"/>
      <c r="F210" s="232"/>
      <c r="G210" s="232"/>
      <c r="H210" s="232"/>
    </row>
    <row r="211" spans="1:8" x14ac:dyDescent="0.3">
      <c r="A211" s="46" t="s">
        <v>12</v>
      </c>
      <c r="B211" s="233" t="s">
        <v>13</v>
      </c>
      <c r="C211" s="233"/>
      <c r="D211" s="233"/>
      <c r="E211" s="233"/>
      <c r="F211" s="233"/>
      <c r="G211" s="233"/>
      <c r="H211" s="233"/>
    </row>
    <row r="212" spans="1:8" ht="36" customHeight="1" x14ac:dyDescent="0.3">
      <c r="A212" s="22" t="s">
        <v>14</v>
      </c>
      <c r="B212" s="27"/>
      <c r="C212" s="22" t="s">
        <v>15</v>
      </c>
      <c r="D212" s="27"/>
      <c r="E212" s="56"/>
      <c r="F212" s="56"/>
      <c r="G212" s="22" t="s">
        <v>16</v>
      </c>
      <c r="H212" s="55">
        <f>SUM(ABS(B212-D212))</f>
        <v>0</v>
      </c>
    </row>
    <row r="213" spans="1:8" x14ac:dyDescent="0.3">
      <c r="A213" s="124"/>
      <c r="B213" s="189"/>
      <c r="C213" s="189"/>
      <c r="D213" s="189"/>
      <c r="E213" s="189"/>
      <c r="F213" s="189"/>
      <c r="G213" s="189"/>
      <c r="H213" s="124"/>
    </row>
    <row r="214" spans="1:8" x14ac:dyDescent="0.3">
      <c r="A214" s="45"/>
      <c r="B214" s="45"/>
      <c r="C214" s="45"/>
      <c r="D214" s="45"/>
      <c r="E214" s="45"/>
      <c r="F214" s="45"/>
      <c r="G214" s="45"/>
      <c r="H214" s="189"/>
    </row>
    <row r="215" spans="1:8" x14ac:dyDescent="0.3">
      <c r="A215" s="45"/>
      <c r="B215" s="45"/>
      <c r="C215" s="45"/>
      <c r="D215" s="45"/>
      <c r="E215" s="45"/>
      <c r="F215" s="45"/>
      <c r="G215" s="45"/>
      <c r="H215" s="189"/>
    </row>
    <row r="216" spans="1:8" x14ac:dyDescent="0.3">
      <c r="A216" s="45"/>
      <c r="B216" s="45"/>
      <c r="C216" s="45"/>
      <c r="D216" s="45"/>
      <c r="E216" s="45"/>
      <c r="F216" s="45"/>
      <c r="G216" s="45"/>
      <c r="H216" s="189"/>
    </row>
    <row r="217" spans="1:8" x14ac:dyDescent="0.3">
      <c r="A217" s="45"/>
      <c r="B217" s="45"/>
      <c r="C217" s="45"/>
      <c r="D217" s="45"/>
      <c r="E217" s="45"/>
      <c r="F217" s="45"/>
      <c r="G217" s="45"/>
      <c r="H217" s="189"/>
    </row>
    <row r="218" spans="1:8" x14ac:dyDescent="0.3">
      <c r="A218" s="45"/>
      <c r="B218" s="45"/>
      <c r="C218" s="45"/>
      <c r="D218" s="45"/>
      <c r="E218" s="45"/>
      <c r="F218" s="45"/>
      <c r="G218" s="45"/>
      <c r="H218" s="45"/>
    </row>
    <row r="219" spans="1:8" x14ac:dyDescent="0.3">
      <c r="A219" s="45"/>
      <c r="B219" s="45"/>
      <c r="C219" s="45"/>
      <c r="D219" s="45"/>
      <c r="E219" s="45"/>
      <c r="F219" s="45"/>
      <c r="G219" s="45"/>
      <c r="H219" s="45"/>
    </row>
    <row r="220" spans="1:8" x14ac:dyDescent="0.3">
      <c r="A220" s="45"/>
      <c r="B220" s="45"/>
      <c r="C220" s="45"/>
      <c r="D220" s="45"/>
      <c r="E220" s="45"/>
      <c r="F220" s="45"/>
      <c r="G220" s="45"/>
      <c r="H220" s="45"/>
    </row>
    <row r="221" spans="1:8" x14ac:dyDescent="0.3">
      <c r="A221" s="45"/>
      <c r="B221" s="45"/>
      <c r="C221" s="45"/>
      <c r="D221" s="45"/>
      <c r="E221" s="45"/>
      <c r="F221" s="45"/>
      <c r="G221" s="45"/>
      <c r="H221" s="45"/>
    </row>
    <row r="222" spans="1:8" x14ac:dyDescent="0.3">
      <c r="A222" s="45"/>
      <c r="B222" s="45"/>
      <c r="C222" s="45"/>
      <c r="D222" s="45"/>
      <c r="E222" s="45"/>
      <c r="F222" s="45"/>
      <c r="G222" s="45"/>
      <c r="H222" s="45"/>
    </row>
    <row r="223" spans="1:8" x14ac:dyDescent="0.3">
      <c r="A223" s="45"/>
      <c r="B223" s="45"/>
      <c r="C223" s="45"/>
      <c r="D223" s="45"/>
      <c r="E223" s="45"/>
      <c r="F223" s="45"/>
      <c r="G223" s="45"/>
      <c r="H223" s="45"/>
    </row>
    <row r="224" spans="1:8" x14ac:dyDescent="0.3">
      <c r="A224" s="190"/>
      <c r="B224" s="45"/>
      <c r="C224" s="45"/>
      <c r="D224" s="45"/>
      <c r="E224" s="45"/>
      <c r="F224" s="45"/>
      <c r="G224" s="45"/>
      <c r="H224" s="190"/>
    </row>
    <row r="225" spans="1:8" ht="18" customHeight="1" x14ac:dyDescent="0.3">
      <c r="A225" s="201" t="s">
        <v>21</v>
      </c>
      <c r="B225" s="201"/>
      <c r="C225" s="201"/>
      <c r="D225" s="201"/>
      <c r="E225" s="201"/>
      <c r="F225" s="201"/>
      <c r="G225" s="201"/>
      <c r="H225" s="201"/>
    </row>
    <row r="226" spans="1:8" ht="18" customHeight="1" x14ac:dyDescent="0.3">
      <c r="A226" s="227" t="s">
        <v>349</v>
      </c>
      <c r="B226" s="227"/>
      <c r="C226" s="227"/>
      <c r="D226" s="227"/>
      <c r="E226" s="227"/>
      <c r="F226" s="227"/>
      <c r="G226" s="227"/>
      <c r="H226" s="227"/>
    </row>
    <row r="227" spans="1:8" x14ac:dyDescent="0.3">
      <c r="A227" s="228"/>
      <c r="B227" s="228"/>
      <c r="C227" s="228"/>
      <c r="D227" s="228"/>
      <c r="E227" s="228"/>
      <c r="F227" s="228"/>
      <c r="G227" s="228"/>
      <c r="H227" s="228"/>
    </row>
    <row r="228" spans="1:8" x14ac:dyDescent="0.3">
      <c r="A228" s="225"/>
      <c r="B228" s="225"/>
      <c r="C228" s="225"/>
      <c r="D228" s="225"/>
      <c r="E228" s="225"/>
      <c r="F228" s="225"/>
      <c r="G228" s="225"/>
      <c r="H228" s="225"/>
    </row>
    <row r="229" spans="1:8" x14ac:dyDescent="0.3">
      <c r="A229" s="225"/>
      <c r="B229" s="225"/>
      <c r="C229" s="225"/>
      <c r="D229" s="225"/>
      <c r="E229" s="225"/>
      <c r="F229" s="225"/>
      <c r="G229" s="225"/>
      <c r="H229" s="225"/>
    </row>
    <row r="230" spans="1:8" x14ac:dyDescent="0.3">
      <c r="A230" s="225"/>
      <c r="B230" s="225"/>
      <c r="C230" s="225"/>
      <c r="D230" s="225"/>
      <c r="E230" s="225"/>
      <c r="F230" s="225"/>
      <c r="G230" s="225"/>
      <c r="H230" s="225"/>
    </row>
    <row r="231" spans="1:8" x14ac:dyDescent="0.3">
      <c r="A231" s="225"/>
      <c r="B231" s="225"/>
      <c r="C231" s="225"/>
      <c r="D231" s="225"/>
      <c r="E231" s="225"/>
      <c r="F231" s="225"/>
      <c r="G231" s="225"/>
      <c r="H231" s="225"/>
    </row>
    <row r="232" spans="1:8" x14ac:dyDescent="0.3">
      <c r="A232" s="225"/>
      <c r="B232" s="225"/>
      <c r="C232" s="225"/>
      <c r="D232" s="225"/>
      <c r="E232" s="225"/>
      <c r="F232" s="225"/>
      <c r="G232" s="225"/>
      <c r="H232" s="225"/>
    </row>
    <row r="233" spans="1:8" x14ac:dyDescent="0.3">
      <c r="A233" s="225"/>
      <c r="B233" s="225"/>
      <c r="C233" s="225"/>
      <c r="D233" s="225"/>
      <c r="E233" s="225"/>
      <c r="F233" s="225"/>
      <c r="G233" s="225"/>
      <c r="H233" s="225"/>
    </row>
    <row r="234" spans="1:8" x14ac:dyDescent="0.3">
      <c r="A234" s="225"/>
      <c r="B234" s="225"/>
      <c r="C234" s="225"/>
      <c r="D234" s="225"/>
      <c r="E234" s="225"/>
      <c r="F234" s="225"/>
      <c r="G234" s="225"/>
      <c r="H234" s="225"/>
    </row>
    <row r="235" spans="1:8" x14ac:dyDescent="0.3">
      <c r="A235" s="225"/>
      <c r="B235" s="225"/>
      <c r="C235" s="225"/>
      <c r="D235" s="225"/>
      <c r="E235" s="225"/>
      <c r="F235" s="225"/>
      <c r="G235" s="225"/>
      <c r="H235" s="225"/>
    </row>
    <row r="236" spans="1:8" x14ac:dyDescent="0.3">
      <c r="A236" s="225"/>
      <c r="B236" s="225"/>
      <c r="C236" s="225"/>
      <c r="D236" s="225"/>
      <c r="E236" s="225"/>
      <c r="F236" s="225"/>
      <c r="G236" s="225"/>
      <c r="H236" s="225"/>
    </row>
    <row r="237" spans="1:8" ht="18" customHeight="1" x14ac:dyDescent="0.3">
      <c r="A237" s="232" t="s">
        <v>174</v>
      </c>
      <c r="B237" s="232"/>
      <c r="C237" s="232"/>
      <c r="D237" s="232"/>
      <c r="E237" s="232"/>
      <c r="F237" s="232"/>
      <c r="G237" s="232"/>
      <c r="H237" s="232"/>
    </row>
    <row r="238" spans="1:8" x14ac:dyDescent="0.3">
      <c r="A238" s="46" t="s">
        <v>12</v>
      </c>
      <c r="B238" s="233" t="s">
        <v>13</v>
      </c>
      <c r="C238" s="233"/>
      <c r="D238" s="233"/>
      <c r="E238" s="233"/>
      <c r="F238" s="233"/>
      <c r="G238" s="233"/>
      <c r="H238" s="233"/>
    </row>
    <row r="239" spans="1:8" ht="36" customHeight="1" x14ac:dyDescent="0.3">
      <c r="A239" s="22" t="s">
        <v>14</v>
      </c>
      <c r="B239" s="27"/>
      <c r="C239" s="22" t="s">
        <v>15</v>
      </c>
      <c r="D239" s="27"/>
      <c r="E239" s="56"/>
      <c r="F239" s="56"/>
      <c r="G239" s="22" t="s">
        <v>16</v>
      </c>
      <c r="H239" s="55">
        <f>SUM(ABS(B239-D239))</f>
        <v>0</v>
      </c>
    </row>
    <row r="240" spans="1:8" x14ac:dyDescent="0.3">
      <c r="A240" s="124"/>
      <c r="B240" s="189"/>
      <c r="C240" s="189"/>
      <c r="D240" s="189"/>
      <c r="E240" s="189"/>
      <c r="F240" s="189"/>
      <c r="G240" s="189"/>
      <c r="H240" s="124"/>
    </row>
    <row r="241" spans="1:8" x14ac:dyDescent="0.3">
      <c r="A241" s="45"/>
      <c r="B241" s="45"/>
      <c r="C241" s="45"/>
      <c r="D241" s="45"/>
      <c r="E241" s="45"/>
      <c r="F241" s="45"/>
      <c r="G241" s="45"/>
      <c r="H241" s="189"/>
    </row>
    <row r="242" spans="1:8" x14ac:dyDescent="0.3">
      <c r="A242" s="45"/>
      <c r="B242" s="45"/>
      <c r="C242" s="45"/>
      <c r="D242" s="45"/>
      <c r="E242" s="45"/>
      <c r="F242" s="45"/>
      <c r="G242" s="45"/>
      <c r="H242" s="189"/>
    </row>
    <row r="243" spans="1:8" x14ac:dyDescent="0.3">
      <c r="A243" s="45"/>
      <c r="B243" s="45"/>
      <c r="C243" s="45"/>
      <c r="D243" s="45"/>
      <c r="E243" s="45"/>
      <c r="F243" s="45"/>
      <c r="G243" s="45"/>
      <c r="H243" s="189"/>
    </row>
    <row r="244" spans="1:8" x14ac:dyDescent="0.3">
      <c r="A244" s="45"/>
      <c r="B244" s="45"/>
      <c r="C244" s="45"/>
      <c r="D244" s="45"/>
      <c r="E244" s="45"/>
      <c r="F244" s="45"/>
      <c r="G244" s="45"/>
      <c r="H244" s="189"/>
    </row>
    <row r="245" spans="1:8" x14ac:dyDescent="0.3">
      <c r="A245" s="45"/>
      <c r="B245" s="45"/>
      <c r="C245" s="45"/>
      <c r="D245" s="45"/>
      <c r="E245" s="45"/>
      <c r="F245" s="45"/>
      <c r="G245" s="45"/>
      <c r="H245" s="45"/>
    </row>
    <row r="246" spans="1:8" x14ac:dyDescent="0.3">
      <c r="A246" s="45"/>
      <c r="B246" s="45"/>
      <c r="C246" s="45"/>
      <c r="D246" s="45"/>
      <c r="E246" s="45"/>
      <c r="F246" s="45"/>
      <c r="G246" s="45"/>
      <c r="H246" s="45"/>
    </row>
    <row r="247" spans="1:8" x14ac:dyDescent="0.3">
      <c r="A247" s="45"/>
      <c r="B247" s="45"/>
      <c r="C247" s="45"/>
      <c r="D247" s="45"/>
      <c r="E247" s="45"/>
      <c r="F247" s="45"/>
      <c r="G247" s="45"/>
      <c r="H247" s="45"/>
    </row>
    <row r="248" spans="1:8" x14ac:dyDescent="0.3">
      <c r="A248" s="45"/>
      <c r="B248" s="45"/>
      <c r="C248" s="45"/>
      <c r="D248" s="45"/>
      <c r="E248" s="45"/>
      <c r="F248" s="45"/>
      <c r="G248" s="45"/>
      <c r="H248" s="45"/>
    </row>
    <row r="249" spans="1:8" ht="15" customHeight="1" x14ac:dyDescent="0.3">
      <c r="A249" s="45"/>
      <c r="B249" s="45"/>
      <c r="C249" s="45"/>
      <c r="D249" s="45"/>
      <c r="E249" s="45"/>
      <c r="F249" s="45"/>
      <c r="G249" s="45"/>
      <c r="H249" s="45"/>
    </row>
    <row r="250" spans="1:8" ht="15" customHeight="1" x14ac:dyDescent="0.3">
      <c r="A250" s="45"/>
      <c r="B250" s="45"/>
      <c r="C250" s="45"/>
      <c r="D250" s="45"/>
      <c r="E250" s="45"/>
      <c r="F250" s="45"/>
      <c r="G250" s="45"/>
      <c r="H250" s="45"/>
    </row>
    <row r="251" spans="1:8" x14ac:dyDescent="0.3">
      <c r="A251" s="190"/>
      <c r="B251" s="45"/>
      <c r="C251" s="45"/>
      <c r="D251" s="45"/>
      <c r="E251" s="45"/>
      <c r="F251" s="45"/>
      <c r="G251" s="45"/>
      <c r="H251" s="190"/>
    </row>
    <row r="252" spans="1:8" ht="18" customHeight="1" x14ac:dyDescent="0.3">
      <c r="A252" s="201" t="s">
        <v>21</v>
      </c>
      <c r="B252" s="201"/>
      <c r="C252" s="201"/>
      <c r="D252" s="201"/>
      <c r="E252" s="201"/>
      <c r="F252" s="201"/>
      <c r="G252" s="201"/>
      <c r="H252" s="201"/>
    </row>
    <row r="253" spans="1:8" ht="18" customHeight="1" x14ac:dyDescent="0.3">
      <c r="A253" s="227" t="s">
        <v>349</v>
      </c>
      <c r="B253" s="227"/>
      <c r="C253" s="227"/>
      <c r="D253" s="227"/>
      <c r="E253" s="227"/>
      <c r="F253" s="227"/>
      <c r="G253" s="227"/>
      <c r="H253" s="227"/>
    </row>
    <row r="254" spans="1:8" x14ac:dyDescent="0.3">
      <c r="A254" s="228"/>
      <c r="B254" s="228"/>
      <c r="C254" s="228"/>
      <c r="D254" s="228"/>
      <c r="E254" s="228"/>
      <c r="F254" s="228"/>
      <c r="G254" s="228"/>
      <c r="H254" s="228"/>
    </row>
    <row r="255" spans="1:8" x14ac:dyDescent="0.3">
      <c r="A255" s="225"/>
      <c r="B255" s="225"/>
      <c r="C255" s="225"/>
      <c r="D255" s="225"/>
      <c r="E255" s="225"/>
      <c r="F255" s="225"/>
      <c r="G255" s="225"/>
      <c r="H255" s="225"/>
    </row>
    <row r="256" spans="1:8" x14ac:dyDescent="0.3">
      <c r="A256" s="225"/>
      <c r="B256" s="225"/>
      <c r="C256" s="225"/>
      <c r="D256" s="225"/>
      <c r="E256" s="225"/>
      <c r="F256" s="225"/>
      <c r="G256" s="225"/>
      <c r="H256" s="225"/>
    </row>
    <row r="257" spans="1:8" x14ac:dyDescent="0.3">
      <c r="A257" s="225"/>
      <c r="B257" s="225"/>
      <c r="C257" s="225"/>
      <c r="D257" s="225"/>
      <c r="E257" s="225"/>
      <c r="F257" s="225"/>
      <c r="G257" s="225"/>
      <c r="H257" s="225"/>
    </row>
    <row r="258" spans="1:8" x14ac:dyDescent="0.3">
      <c r="A258" s="225"/>
      <c r="B258" s="225"/>
      <c r="C258" s="225"/>
      <c r="D258" s="225"/>
      <c r="E258" s="225"/>
      <c r="F258" s="225"/>
      <c r="G258" s="225"/>
      <c r="H258" s="225"/>
    </row>
    <row r="259" spans="1:8" x14ac:dyDescent="0.3">
      <c r="A259" s="225"/>
      <c r="B259" s="225"/>
      <c r="C259" s="225"/>
      <c r="D259" s="225"/>
      <c r="E259" s="225"/>
      <c r="F259" s="225"/>
      <c r="G259" s="225"/>
      <c r="H259" s="225"/>
    </row>
    <row r="260" spans="1:8" x14ac:dyDescent="0.3">
      <c r="A260" s="225"/>
      <c r="B260" s="225"/>
      <c r="C260" s="225"/>
      <c r="D260" s="225"/>
      <c r="E260" s="225"/>
      <c r="F260" s="225"/>
      <c r="G260" s="225"/>
      <c r="H260" s="225"/>
    </row>
    <row r="261" spans="1:8" ht="15" customHeight="1" x14ac:dyDescent="0.3">
      <c r="A261" s="225"/>
      <c r="B261" s="225"/>
      <c r="C261" s="225"/>
      <c r="D261" s="225"/>
      <c r="E261" s="225"/>
      <c r="F261" s="225"/>
      <c r="G261" s="225"/>
      <c r="H261" s="225"/>
    </row>
    <row r="262" spans="1:8" ht="15" customHeight="1" x14ac:dyDescent="0.3">
      <c r="A262" s="225"/>
      <c r="B262" s="225"/>
      <c r="C262" s="225"/>
      <c r="D262" s="225"/>
      <c r="E262" s="225"/>
      <c r="F262" s="225"/>
      <c r="G262" s="225"/>
      <c r="H262" s="225"/>
    </row>
    <row r="263" spans="1:8" x14ac:dyDescent="0.3">
      <c r="A263" s="225"/>
      <c r="B263" s="225"/>
      <c r="C263" s="225"/>
      <c r="D263" s="225"/>
      <c r="E263" s="225"/>
      <c r="F263" s="225"/>
      <c r="G263" s="225"/>
      <c r="H263" s="225"/>
    </row>
    <row r="264" spans="1:8" ht="18" customHeight="1" x14ac:dyDescent="0.3">
      <c r="A264" s="232" t="s">
        <v>175</v>
      </c>
      <c r="B264" s="232"/>
      <c r="C264" s="232"/>
      <c r="D264" s="232"/>
      <c r="E264" s="232"/>
      <c r="F264" s="232"/>
      <c r="G264" s="232"/>
      <c r="H264" s="232"/>
    </row>
    <row r="265" spans="1:8" x14ac:dyDescent="0.3">
      <c r="A265" s="141" t="s">
        <v>12</v>
      </c>
      <c r="B265" s="264" t="s">
        <v>13</v>
      </c>
      <c r="C265" s="264"/>
      <c r="D265" s="264"/>
      <c r="E265" s="265"/>
      <c r="F265" s="265"/>
      <c r="G265" s="265"/>
      <c r="H265" s="265"/>
    </row>
    <row r="266" spans="1:8" ht="36" customHeight="1" x14ac:dyDescent="0.3">
      <c r="A266" s="22" t="s">
        <v>14</v>
      </c>
      <c r="B266" s="27"/>
      <c r="C266" s="22" t="s">
        <v>15</v>
      </c>
      <c r="D266" s="27"/>
      <c r="E266" s="56"/>
      <c r="F266" s="56"/>
      <c r="G266" s="22" t="s">
        <v>16</v>
      </c>
      <c r="H266" s="55">
        <f>SUM(ABS(B266-D266))</f>
        <v>0</v>
      </c>
    </row>
    <row r="267" spans="1:8" x14ac:dyDescent="0.3">
      <c r="A267" s="124"/>
      <c r="B267" s="189"/>
      <c r="C267" s="189"/>
      <c r="D267" s="189"/>
      <c r="E267" s="189"/>
      <c r="F267" s="189"/>
      <c r="G267" s="189"/>
      <c r="H267" s="124"/>
    </row>
    <row r="268" spans="1:8" x14ac:dyDescent="0.3">
      <c r="A268" s="45"/>
      <c r="B268" s="45"/>
      <c r="C268" s="45"/>
      <c r="D268" s="45"/>
      <c r="E268" s="45"/>
      <c r="F268" s="45"/>
      <c r="G268" s="45"/>
      <c r="H268" s="189"/>
    </row>
    <row r="269" spans="1:8" x14ac:dyDescent="0.3">
      <c r="A269" s="45"/>
      <c r="B269" s="45"/>
      <c r="C269" s="45"/>
      <c r="D269" s="45"/>
      <c r="E269" s="45"/>
      <c r="F269" s="45"/>
      <c r="G269" s="45"/>
      <c r="H269" s="189"/>
    </row>
    <row r="270" spans="1:8" x14ac:dyDescent="0.3">
      <c r="A270" s="45"/>
      <c r="B270" s="45"/>
      <c r="C270" s="45"/>
      <c r="D270" s="45"/>
      <c r="E270" s="45"/>
      <c r="F270" s="45"/>
      <c r="G270" s="45"/>
      <c r="H270" s="189"/>
    </row>
    <row r="271" spans="1:8" x14ac:dyDescent="0.3">
      <c r="A271" s="45"/>
      <c r="B271" s="45"/>
      <c r="C271" s="45"/>
      <c r="D271" s="45"/>
      <c r="E271" s="45"/>
      <c r="F271" s="45"/>
      <c r="G271" s="45"/>
      <c r="H271" s="189"/>
    </row>
    <row r="272" spans="1:8" x14ac:dyDescent="0.3">
      <c r="A272" s="45"/>
      <c r="B272" s="45"/>
      <c r="C272" s="45"/>
      <c r="D272" s="45"/>
      <c r="E272" s="45"/>
      <c r="F272" s="45"/>
      <c r="G272" s="45"/>
      <c r="H272" s="45"/>
    </row>
    <row r="273" spans="1:8" x14ac:dyDescent="0.3">
      <c r="A273" s="45"/>
      <c r="B273" s="45"/>
      <c r="C273" s="45"/>
      <c r="D273" s="45"/>
      <c r="E273" s="45"/>
      <c r="F273" s="45"/>
      <c r="G273" s="45"/>
      <c r="H273" s="45"/>
    </row>
    <row r="274" spans="1:8" x14ac:dyDescent="0.3">
      <c r="A274" s="45"/>
      <c r="B274" s="45"/>
      <c r="C274" s="45"/>
      <c r="D274" s="45"/>
      <c r="E274" s="45"/>
      <c r="F274" s="45"/>
      <c r="G274" s="45"/>
      <c r="H274" s="45"/>
    </row>
    <row r="275" spans="1:8" x14ac:dyDescent="0.3">
      <c r="A275" s="45"/>
      <c r="B275" s="45"/>
      <c r="C275" s="45"/>
      <c r="D275" s="45"/>
      <c r="E275" s="45"/>
      <c r="F275" s="45"/>
      <c r="G275" s="45"/>
      <c r="H275" s="45"/>
    </row>
    <row r="276" spans="1:8" x14ac:dyDescent="0.3">
      <c r="A276" s="45"/>
      <c r="B276" s="45"/>
      <c r="C276" s="45"/>
      <c r="D276" s="45"/>
      <c r="E276" s="45"/>
      <c r="F276" s="45"/>
      <c r="G276" s="45"/>
      <c r="H276" s="45"/>
    </row>
    <row r="277" spans="1:8" x14ac:dyDescent="0.3">
      <c r="A277" s="45"/>
      <c r="B277" s="45"/>
      <c r="C277" s="45"/>
      <c r="D277" s="45"/>
      <c r="E277" s="45"/>
      <c r="F277" s="45"/>
      <c r="G277" s="45"/>
      <c r="H277" s="45"/>
    </row>
    <row r="278" spans="1:8" x14ac:dyDescent="0.3">
      <c r="A278" s="190"/>
      <c r="B278" s="45"/>
      <c r="C278" s="45"/>
      <c r="D278" s="45"/>
      <c r="E278" s="45"/>
      <c r="F278" s="45"/>
      <c r="G278" s="45"/>
      <c r="H278" s="190"/>
    </row>
    <row r="279" spans="1:8" ht="18" customHeight="1" x14ac:dyDescent="0.3">
      <c r="A279" s="201" t="s">
        <v>21</v>
      </c>
      <c r="B279" s="201"/>
      <c r="C279" s="201"/>
      <c r="D279" s="201"/>
      <c r="E279" s="201"/>
      <c r="F279" s="201"/>
      <c r="G279" s="201"/>
      <c r="H279" s="201"/>
    </row>
    <row r="280" spans="1:8" ht="18" customHeight="1" x14ac:dyDescent="0.3">
      <c r="A280" s="227" t="s">
        <v>349</v>
      </c>
      <c r="B280" s="227"/>
      <c r="C280" s="227"/>
      <c r="D280" s="227"/>
      <c r="E280" s="227"/>
      <c r="F280" s="227"/>
      <c r="G280" s="227"/>
      <c r="H280" s="227"/>
    </row>
    <row r="281" spans="1:8" x14ac:dyDescent="0.3">
      <c r="A281" s="228"/>
      <c r="B281" s="228"/>
      <c r="C281" s="228"/>
      <c r="D281" s="228"/>
      <c r="E281" s="228"/>
      <c r="F281" s="228"/>
      <c r="G281" s="228"/>
      <c r="H281" s="228"/>
    </row>
    <row r="282" spans="1:8" x14ac:dyDescent="0.3">
      <c r="A282" s="225"/>
      <c r="B282" s="225"/>
      <c r="C282" s="225"/>
      <c r="D282" s="225"/>
      <c r="E282" s="225"/>
      <c r="F282" s="225"/>
      <c r="G282" s="225"/>
      <c r="H282" s="225"/>
    </row>
    <row r="283" spans="1:8" x14ac:dyDescent="0.3">
      <c r="A283" s="225"/>
      <c r="B283" s="225"/>
      <c r="C283" s="225"/>
      <c r="D283" s="225"/>
      <c r="E283" s="225"/>
      <c r="F283" s="225"/>
      <c r="G283" s="225"/>
      <c r="H283" s="225"/>
    </row>
    <row r="284" spans="1:8" x14ac:dyDescent="0.3">
      <c r="A284" s="225"/>
      <c r="B284" s="225"/>
      <c r="C284" s="225"/>
      <c r="D284" s="225"/>
      <c r="E284" s="225"/>
      <c r="F284" s="225"/>
      <c r="G284" s="225"/>
      <c r="H284" s="225"/>
    </row>
    <row r="285" spans="1:8" x14ac:dyDescent="0.3">
      <c r="A285" s="225"/>
      <c r="B285" s="225"/>
      <c r="C285" s="225"/>
      <c r="D285" s="225"/>
      <c r="E285" s="225"/>
      <c r="F285" s="225"/>
      <c r="G285" s="225"/>
      <c r="H285" s="225"/>
    </row>
    <row r="286" spans="1:8" x14ac:dyDescent="0.3">
      <c r="A286" s="225"/>
      <c r="B286" s="225"/>
      <c r="C286" s="225"/>
      <c r="D286" s="225"/>
      <c r="E286" s="225"/>
      <c r="F286" s="225"/>
      <c r="G286" s="225"/>
      <c r="H286" s="225"/>
    </row>
    <row r="287" spans="1:8" x14ac:dyDescent="0.3">
      <c r="A287" s="225"/>
      <c r="B287" s="225"/>
      <c r="C287" s="225"/>
      <c r="D287" s="225"/>
      <c r="E287" s="225"/>
      <c r="F287" s="225"/>
      <c r="G287" s="225"/>
      <c r="H287" s="225"/>
    </row>
    <row r="288" spans="1:8" x14ac:dyDescent="0.3">
      <c r="A288" s="225"/>
      <c r="B288" s="225"/>
      <c r="C288" s="225"/>
      <c r="D288" s="225"/>
      <c r="E288" s="225"/>
      <c r="F288" s="225"/>
      <c r="G288" s="225"/>
      <c r="H288" s="225"/>
    </row>
    <row r="289" spans="1:8" ht="15" customHeight="1" x14ac:dyDescent="0.3">
      <c r="A289" s="225"/>
      <c r="B289" s="225"/>
      <c r="C289" s="225"/>
      <c r="D289" s="225"/>
      <c r="E289" s="225"/>
      <c r="F289" s="225"/>
      <c r="G289" s="225"/>
      <c r="H289" s="225"/>
    </row>
    <row r="290" spans="1:8" ht="15" customHeight="1" x14ac:dyDescent="0.3">
      <c r="A290" s="225"/>
      <c r="B290" s="225"/>
      <c r="C290" s="225"/>
      <c r="D290" s="225"/>
      <c r="E290" s="225"/>
      <c r="F290" s="225"/>
      <c r="G290" s="225"/>
      <c r="H290" s="225"/>
    </row>
    <row r="291" spans="1:8" ht="18" customHeight="1" x14ac:dyDescent="0.3">
      <c r="A291" s="232" t="s">
        <v>176</v>
      </c>
      <c r="B291" s="232"/>
      <c r="C291" s="232"/>
      <c r="D291" s="232"/>
      <c r="E291" s="232"/>
      <c r="F291" s="232"/>
      <c r="G291" s="232"/>
      <c r="H291" s="232"/>
    </row>
    <row r="292" spans="1:8" x14ac:dyDescent="0.3">
      <c r="A292" s="46" t="s">
        <v>12</v>
      </c>
      <c r="B292" s="233" t="s">
        <v>13</v>
      </c>
      <c r="C292" s="233"/>
      <c r="D292" s="233"/>
      <c r="E292" s="233"/>
      <c r="F292" s="233"/>
      <c r="G292" s="233"/>
      <c r="H292" s="233"/>
    </row>
    <row r="293" spans="1:8" ht="36" customHeight="1" x14ac:dyDescent="0.3">
      <c r="A293" s="22" t="s">
        <v>14</v>
      </c>
      <c r="B293" s="27"/>
      <c r="C293" s="22" t="s">
        <v>15</v>
      </c>
      <c r="D293" s="27"/>
      <c r="E293" s="56"/>
      <c r="F293" s="56"/>
      <c r="G293" s="22" t="s">
        <v>16</v>
      </c>
      <c r="H293" s="55">
        <f>SUM(ABS(B293-D293))</f>
        <v>0</v>
      </c>
    </row>
    <row r="294" spans="1:8" x14ac:dyDescent="0.3">
      <c r="A294" s="124"/>
      <c r="B294" s="189"/>
      <c r="C294" s="189"/>
      <c r="D294" s="189"/>
      <c r="E294" s="189"/>
      <c r="F294" s="189"/>
      <c r="G294" s="189"/>
      <c r="H294" s="124"/>
    </row>
    <row r="295" spans="1:8" x14ac:dyDescent="0.3">
      <c r="A295" s="45"/>
      <c r="B295" s="45"/>
      <c r="C295" s="45"/>
      <c r="D295" s="45"/>
      <c r="E295" s="45"/>
      <c r="F295" s="45"/>
      <c r="G295" s="45"/>
      <c r="H295" s="189"/>
    </row>
    <row r="296" spans="1:8" x14ac:dyDescent="0.3">
      <c r="A296" s="45"/>
      <c r="B296" s="45"/>
      <c r="C296" s="45"/>
      <c r="D296" s="45"/>
      <c r="E296" s="45"/>
      <c r="F296" s="45"/>
      <c r="G296" s="45"/>
      <c r="H296" s="189"/>
    </row>
    <row r="297" spans="1:8" x14ac:dyDescent="0.3">
      <c r="A297" s="45"/>
      <c r="B297" s="45"/>
      <c r="C297" s="45"/>
      <c r="D297" s="45"/>
      <c r="E297" s="45"/>
      <c r="F297" s="45"/>
      <c r="G297" s="45"/>
      <c r="H297" s="189"/>
    </row>
    <row r="298" spans="1:8" x14ac:dyDescent="0.3">
      <c r="A298" s="45"/>
      <c r="B298" s="45"/>
      <c r="C298" s="45"/>
      <c r="D298" s="45"/>
      <c r="E298" s="45"/>
      <c r="F298" s="45"/>
      <c r="G298" s="45"/>
      <c r="H298" s="189"/>
    </row>
    <row r="299" spans="1:8" x14ac:dyDescent="0.3">
      <c r="A299" s="45"/>
      <c r="B299" s="45"/>
      <c r="C299" s="45"/>
      <c r="D299" s="45"/>
      <c r="E299" s="45"/>
      <c r="F299" s="45"/>
      <c r="G299" s="45"/>
      <c r="H299" s="45"/>
    </row>
    <row r="300" spans="1:8" x14ac:dyDescent="0.3">
      <c r="A300" s="45"/>
      <c r="B300" s="45"/>
      <c r="C300" s="45"/>
      <c r="D300" s="45"/>
      <c r="E300" s="45"/>
      <c r="F300" s="45"/>
      <c r="G300" s="45"/>
      <c r="H300" s="45"/>
    </row>
    <row r="301" spans="1:8" x14ac:dyDescent="0.3">
      <c r="A301" s="45"/>
      <c r="B301" s="45"/>
      <c r="C301" s="45"/>
      <c r="D301" s="45"/>
      <c r="E301" s="45"/>
      <c r="F301" s="45"/>
      <c r="G301" s="45"/>
      <c r="H301" s="45"/>
    </row>
    <row r="302" spans="1:8" x14ac:dyDescent="0.3">
      <c r="A302" s="45"/>
      <c r="B302" s="45"/>
      <c r="C302" s="45"/>
      <c r="D302" s="45"/>
      <c r="E302" s="45"/>
      <c r="F302" s="45"/>
      <c r="G302" s="45"/>
      <c r="H302" s="45"/>
    </row>
    <row r="303" spans="1:8" x14ac:dyDescent="0.3">
      <c r="A303" s="45"/>
      <c r="B303" s="45"/>
      <c r="C303" s="45"/>
      <c r="D303" s="45"/>
      <c r="E303" s="45"/>
      <c r="F303" s="45"/>
      <c r="G303" s="45"/>
      <c r="H303" s="45"/>
    </row>
    <row r="304" spans="1:8" x14ac:dyDescent="0.3">
      <c r="A304" s="45"/>
      <c r="B304" s="45"/>
      <c r="C304" s="45"/>
      <c r="D304" s="45"/>
      <c r="E304" s="45"/>
      <c r="F304" s="45"/>
      <c r="G304" s="45"/>
      <c r="H304" s="45"/>
    </row>
    <row r="305" spans="1:8" x14ac:dyDescent="0.3">
      <c r="A305" s="190"/>
      <c r="B305" s="45"/>
      <c r="C305" s="45"/>
      <c r="D305" s="45"/>
      <c r="E305" s="45"/>
      <c r="F305" s="45"/>
      <c r="G305" s="45"/>
      <c r="H305" s="190"/>
    </row>
    <row r="306" spans="1:8" ht="18" customHeight="1" x14ac:dyDescent="0.3">
      <c r="A306" s="201" t="s">
        <v>21</v>
      </c>
      <c r="B306" s="201"/>
      <c r="C306" s="201"/>
      <c r="D306" s="201"/>
      <c r="E306" s="201"/>
      <c r="F306" s="201"/>
      <c r="G306" s="201"/>
      <c r="H306" s="201"/>
    </row>
    <row r="307" spans="1:8" ht="18" customHeight="1" x14ac:dyDescent="0.3">
      <c r="A307" s="227" t="s">
        <v>349</v>
      </c>
      <c r="B307" s="227"/>
      <c r="C307" s="227"/>
      <c r="D307" s="227"/>
      <c r="E307" s="227"/>
      <c r="F307" s="227"/>
      <c r="G307" s="227"/>
      <c r="H307" s="227"/>
    </row>
    <row r="308" spans="1:8" x14ac:dyDescent="0.3">
      <c r="A308" s="228"/>
      <c r="B308" s="228"/>
      <c r="C308" s="228"/>
      <c r="D308" s="228"/>
      <c r="E308" s="228"/>
      <c r="F308" s="228"/>
      <c r="G308" s="228"/>
      <c r="H308" s="228"/>
    </row>
    <row r="309" spans="1:8" x14ac:dyDescent="0.3">
      <c r="A309" s="225"/>
      <c r="B309" s="225"/>
      <c r="C309" s="225"/>
      <c r="D309" s="225"/>
      <c r="E309" s="225"/>
      <c r="F309" s="225"/>
      <c r="G309" s="225"/>
      <c r="H309" s="225"/>
    </row>
    <row r="310" spans="1:8" x14ac:dyDescent="0.3">
      <c r="A310" s="225"/>
      <c r="B310" s="225"/>
      <c r="C310" s="225"/>
      <c r="D310" s="225"/>
      <c r="E310" s="225"/>
      <c r="F310" s="225"/>
      <c r="G310" s="225"/>
      <c r="H310" s="225"/>
    </row>
    <row r="311" spans="1:8" x14ac:dyDescent="0.3">
      <c r="A311" s="225"/>
      <c r="B311" s="225"/>
      <c r="C311" s="225"/>
      <c r="D311" s="225"/>
      <c r="E311" s="225"/>
      <c r="F311" s="225"/>
      <c r="G311" s="225"/>
      <c r="H311" s="225"/>
    </row>
    <row r="312" spans="1:8" x14ac:dyDescent="0.3">
      <c r="A312" s="225"/>
      <c r="B312" s="225"/>
      <c r="C312" s="225"/>
      <c r="D312" s="225"/>
      <c r="E312" s="225"/>
      <c r="F312" s="225"/>
      <c r="G312" s="225"/>
      <c r="H312" s="225"/>
    </row>
    <row r="313" spans="1:8" x14ac:dyDescent="0.3">
      <c r="A313" s="225"/>
      <c r="B313" s="225"/>
      <c r="C313" s="225"/>
      <c r="D313" s="225"/>
      <c r="E313" s="225"/>
      <c r="F313" s="225"/>
      <c r="G313" s="225"/>
      <c r="H313" s="225"/>
    </row>
    <row r="314" spans="1:8" x14ac:dyDescent="0.3">
      <c r="A314" s="225"/>
      <c r="B314" s="225"/>
      <c r="C314" s="225"/>
      <c r="D314" s="225"/>
      <c r="E314" s="225"/>
      <c r="F314" s="225"/>
      <c r="G314" s="225"/>
      <c r="H314" s="225"/>
    </row>
    <row r="315" spans="1:8" x14ac:dyDescent="0.3">
      <c r="A315" s="225"/>
      <c r="B315" s="225"/>
      <c r="C315" s="225"/>
      <c r="D315" s="225"/>
      <c r="E315" s="225"/>
      <c r="F315" s="225"/>
      <c r="G315" s="225"/>
      <c r="H315" s="225"/>
    </row>
    <row r="316" spans="1:8" x14ac:dyDescent="0.3">
      <c r="A316" s="225"/>
      <c r="B316" s="225"/>
      <c r="C316" s="225"/>
      <c r="D316" s="225"/>
      <c r="E316" s="225"/>
      <c r="F316" s="225"/>
      <c r="G316" s="225"/>
      <c r="H316" s="225"/>
    </row>
    <row r="317" spans="1:8" x14ac:dyDescent="0.3">
      <c r="A317" s="225"/>
      <c r="B317" s="225"/>
      <c r="C317" s="225"/>
      <c r="D317" s="225"/>
      <c r="E317" s="225"/>
      <c r="F317" s="225"/>
      <c r="G317" s="225"/>
      <c r="H317" s="225"/>
    </row>
    <row r="318" spans="1:8" ht="18" customHeight="1" x14ac:dyDescent="0.3">
      <c r="A318" s="232" t="s">
        <v>177</v>
      </c>
      <c r="B318" s="232"/>
      <c r="C318" s="232"/>
      <c r="D318" s="232"/>
      <c r="E318" s="232"/>
      <c r="F318" s="232"/>
      <c r="G318" s="232"/>
      <c r="H318" s="232"/>
    </row>
    <row r="319" spans="1:8" x14ac:dyDescent="0.3">
      <c r="A319" s="46" t="s">
        <v>12</v>
      </c>
      <c r="B319" s="233" t="s">
        <v>13</v>
      </c>
      <c r="C319" s="233"/>
      <c r="D319" s="233"/>
      <c r="E319" s="233"/>
      <c r="F319" s="233"/>
      <c r="G319" s="233"/>
      <c r="H319" s="233"/>
    </row>
    <row r="320" spans="1:8" ht="36" customHeight="1" x14ac:dyDescent="0.3">
      <c r="A320" s="22" t="s">
        <v>14</v>
      </c>
      <c r="B320" s="27"/>
      <c r="C320" s="22" t="s">
        <v>15</v>
      </c>
      <c r="D320" s="27"/>
      <c r="E320" s="56"/>
      <c r="F320" s="56"/>
      <c r="G320" s="22" t="s">
        <v>16</v>
      </c>
      <c r="H320" s="55">
        <f>SUM(ABS(B320-D320))</f>
        <v>0</v>
      </c>
    </row>
    <row r="321" spans="1:8" x14ac:dyDescent="0.3">
      <c r="A321" s="124"/>
      <c r="B321" s="189"/>
      <c r="C321" s="189"/>
      <c r="D321" s="189"/>
      <c r="E321" s="189"/>
      <c r="F321" s="189"/>
      <c r="G321" s="189"/>
      <c r="H321" s="124"/>
    </row>
    <row r="322" spans="1:8" x14ac:dyDescent="0.3">
      <c r="A322" s="45"/>
      <c r="B322" s="45"/>
      <c r="C322" s="45"/>
      <c r="D322" s="45"/>
      <c r="E322" s="45"/>
      <c r="F322" s="45"/>
      <c r="G322" s="45"/>
      <c r="H322" s="189"/>
    </row>
    <row r="323" spans="1:8" x14ac:dyDescent="0.3">
      <c r="A323" s="45"/>
      <c r="B323" s="45"/>
      <c r="C323" s="45"/>
      <c r="D323" s="45"/>
      <c r="E323" s="45"/>
      <c r="F323" s="45"/>
      <c r="G323" s="45"/>
      <c r="H323" s="189"/>
    </row>
    <row r="324" spans="1:8" x14ac:dyDescent="0.3">
      <c r="A324" s="45"/>
      <c r="B324" s="45"/>
      <c r="C324" s="45"/>
      <c r="D324" s="45"/>
      <c r="E324" s="45"/>
      <c r="F324" s="45"/>
      <c r="G324" s="45"/>
      <c r="H324" s="189"/>
    </row>
    <row r="325" spans="1:8" x14ac:dyDescent="0.3">
      <c r="A325" s="45"/>
      <c r="B325" s="45"/>
      <c r="C325" s="45"/>
      <c r="D325" s="45"/>
      <c r="E325" s="45"/>
      <c r="F325" s="45"/>
      <c r="G325" s="45"/>
      <c r="H325" s="189"/>
    </row>
    <row r="326" spans="1:8" x14ac:dyDescent="0.3">
      <c r="A326" s="45"/>
      <c r="B326" s="45"/>
      <c r="C326" s="45"/>
      <c r="D326" s="45"/>
      <c r="E326" s="45"/>
      <c r="F326" s="45"/>
      <c r="G326" s="45"/>
      <c r="H326" s="45"/>
    </row>
    <row r="327" spans="1:8" x14ac:dyDescent="0.3">
      <c r="A327" s="45"/>
      <c r="B327" s="45"/>
      <c r="C327" s="45"/>
      <c r="D327" s="45"/>
      <c r="E327" s="45"/>
      <c r="F327" s="45"/>
      <c r="G327" s="45"/>
      <c r="H327" s="45"/>
    </row>
    <row r="328" spans="1:8" x14ac:dyDescent="0.3">
      <c r="A328" s="45"/>
      <c r="B328" s="45"/>
      <c r="C328" s="45"/>
      <c r="D328" s="45"/>
      <c r="E328" s="45"/>
      <c r="F328" s="45"/>
      <c r="G328" s="45"/>
      <c r="H328" s="45"/>
    </row>
    <row r="329" spans="1:8" x14ac:dyDescent="0.3">
      <c r="A329" s="45"/>
      <c r="B329" s="45"/>
      <c r="C329" s="45"/>
      <c r="D329" s="45"/>
      <c r="E329" s="45"/>
      <c r="F329" s="45"/>
      <c r="G329" s="45"/>
      <c r="H329" s="45"/>
    </row>
    <row r="330" spans="1:8" x14ac:dyDescent="0.3">
      <c r="A330" s="45"/>
      <c r="B330" s="45"/>
      <c r="C330" s="45"/>
      <c r="D330" s="45"/>
      <c r="E330" s="45"/>
      <c r="F330" s="45"/>
      <c r="G330" s="45"/>
      <c r="H330" s="45"/>
    </row>
    <row r="331" spans="1:8" x14ac:dyDescent="0.3">
      <c r="A331" s="45"/>
      <c r="B331" s="45"/>
      <c r="C331" s="45"/>
      <c r="D331" s="45"/>
      <c r="E331" s="45"/>
      <c r="F331" s="45"/>
      <c r="G331" s="45"/>
      <c r="H331" s="45"/>
    </row>
    <row r="332" spans="1:8" ht="15" customHeight="1" x14ac:dyDescent="0.3">
      <c r="A332" s="190"/>
      <c r="B332" s="45"/>
      <c r="C332" s="45"/>
      <c r="D332" s="45"/>
      <c r="E332" s="45"/>
      <c r="F332" s="45"/>
      <c r="G332" s="45"/>
      <c r="H332" s="190"/>
    </row>
    <row r="333" spans="1:8" ht="18" customHeight="1" x14ac:dyDescent="0.3">
      <c r="A333" s="201" t="s">
        <v>21</v>
      </c>
      <c r="B333" s="201"/>
      <c r="C333" s="201"/>
      <c r="D333" s="201"/>
      <c r="E333" s="201"/>
      <c r="F333" s="201"/>
      <c r="G333" s="201"/>
      <c r="H333" s="201"/>
    </row>
    <row r="334" spans="1:8" ht="18" customHeight="1" x14ac:dyDescent="0.3">
      <c r="A334" s="227" t="s">
        <v>349</v>
      </c>
      <c r="B334" s="227"/>
      <c r="C334" s="227"/>
      <c r="D334" s="227"/>
      <c r="E334" s="227"/>
      <c r="F334" s="227"/>
      <c r="G334" s="227"/>
      <c r="H334" s="227"/>
    </row>
    <row r="335" spans="1:8" x14ac:dyDescent="0.3">
      <c r="A335" s="228"/>
      <c r="B335" s="228"/>
      <c r="C335" s="228"/>
      <c r="D335" s="228"/>
      <c r="E335" s="228"/>
      <c r="F335" s="228"/>
      <c r="G335" s="228"/>
      <c r="H335" s="228"/>
    </row>
    <row r="336" spans="1:8" x14ac:dyDescent="0.3">
      <c r="A336" s="225"/>
      <c r="B336" s="225"/>
      <c r="C336" s="225"/>
      <c r="D336" s="225"/>
      <c r="E336" s="225"/>
      <c r="F336" s="225"/>
      <c r="G336" s="225"/>
      <c r="H336" s="225"/>
    </row>
    <row r="337" spans="1:8" x14ac:dyDescent="0.3">
      <c r="A337" s="225"/>
      <c r="B337" s="225"/>
      <c r="C337" s="225"/>
      <c r="D337" s="225"/>
      <c r="E337" s="225"/>
      <c r="F337" s="225"/>
      <c r="G337" s="225"/>
      <c r="H337" s="225"/>
    </row>
    <row r="338" spans="1:8" x14ac:dyDescent="0.3">
      <c r="A338" s="225"/>
      <c r="B338" s="225"/>
      <c r="C338" s="225"/>
      <c r="D338" s="225"/>
      <c r="E338" s="225"/>
      <c r="F338" s="225"/>
      <c r="G338" s="225"/>
      <c r="H338" s="225"/>
    </row>
    <row r="339" spans="1:8" x14ac:dyDescent="0.3">
      <c r="A339" s="225"/>
      <c r="B339" s="225"/>
      <c r="C339" s="225"/>
      <c r="D339" s="225"/>
      <c r="E339" s="225"/>
      <c r="F339" s="225"/>
      <c r="G339" s="225"/>
      <c r="H339" s="225"/>
    </row>
    <row r="340" spans="1:8" x14ac:dyDescent="0.3">
      <c r="A340" s="225"/>
      <c r="B340" s="225"/>
      <c r="C340" s="225"/>
      <c r="D340" s="225"/>
      <c r="E340" s="225"/>
      <c r="F340" s="225"/>
      <c r="G340" s="225"/>
      <c r="H340" s="225"/>
    </row>
    <row r="341" spans="1:8" x14ac:dyDescent="0.3">
      <c r="A341" s="225"/>
      <c r="B341" s="225"/>
      <c r="C341" s="225"/>
      <c r="D341" s="225"/>
      <c r="E341" s="225"/>
      <c r="F341" s="225"/>
      <c r="G341" s="225"/>
      <c r="H341" s="225"/>
    </row>
    <row r="342" spans="1:8" x14ac:dyDescent="0.3">
      <c r="A342" s="225"/>
      <c r="B342" s="225"/>
      <c r="C342" s="225"/>
      <c r="D342" s="225"/>
      <c r="E342" s="225"/>
      <c r="F342" s="225"/>
      <c r="G342" s="225"/>
      <c r="H342" s="225"/>
    </row>
    <row r="343" spans="1:8" x14ac:dyDescent="0.3">
      <c r="A343" s="225"/>
      <c r="B343" s="225"/>
      <c r="C343" s="225"/>
      <c r="D343" s="225"/>
      <c r="E343" s="225"/>
      <c r="F343" s="225"/>
      <c r="G343" s="225"/>
      <c r="H343" s="225"/>
    </row>
    <row r="344" spans="1:8" x14ac:dyDescent="0.3">
      <c r="A344" s="225"/>
      <c r="B344" s="225"/>
      <c r="C344" s="225"/>
      <c r="D344" s="225"/>
      <c r="E344" s="225"/>
      <c r="F344" s="225"/>
      <c r="G344" s="225"/>
      <c r="H344" s="225"/>
    </row>
    <row r="345" spans="1:8" ht="18" customHeight="1" x14ac:dyDescent="0.3">
      <c r="A345" s="232" t="s">
        <v>178</v>
      </c>
      <c r="B345" s="232"/>
      <c r="C345" s="232"/>
      <c r="D345" s="232"/>
      <c r="E345" s="232"/>
      <c r="F345" s="232"/>
      <c r="G345" s="232"/>
      <c r="H345" s="232"/>
    </row>
    <row r="346" spans="1:8" x14ac:dyDescent="0.3">
      <c r="A346" s="46" t="s">
        <v>12</v>
      </c>
      <c r="B346" s="233" t="s">
        <v>13</v>
      </c>
      <c r="C346" s="233"/>
      <c r="D346" s="233"/>
      <c r="E346" s="233"/>
      <c r="F346" s="233"/>
      <c r="G346" s="233"/>
      <c r="H346" s="233"/>
    </row>
    <row r="347" spans="1:8" ht="36" customHeight="1" x14ac:dyDescent="0.3">
      <c r="A347" s="22" t="s">
        <v>14</v>
      </c>
      <c r="B347" s="27"/>
      <c r="C347" s="22" t="s">
        <v>15</v>
      </c>
      <c r="D347" s="27"/>
      <c r="E347" s="56"/>
      <c r="F347" s="56"/>
      <c r="G347" s="22" t="s">
        <v>16</v>
      </c>
      <c r="H347" s="55">
        <f>SUM(ABS(B347-D347))</f>
        <v>0</v>
      </c>
    </row>
    <row r="348" spans="1:8" x14ac:dyDescent="0.3">
      <c r="A348" s="191"/>
      <c r="B348" s="192"/>
      <c r="C348" s="192"/>
      <c r="D348" s="192"/>
      <c r="E348" s="192"/>
      <c r="F348" s="192"/>
      <c r="G348" s="192"/>
      <c r="H348" s="191"/>
    </row>
    <row r="349" spans="1:8" ht="15" customHeight="1" x14ac:dyDescent="0.3">
      <c r="A349" s="45"/>
      <c r="B349" s="45"/>
      <c r="C349" s="45"/>
      <c r="D349" s="45"/>
      <c r="E349" s="45"/>
      <c r="F349" s="45"/>
      <c r="G349" s="45"/>
      <c r="H349" s="189"/>
    </row>
    <row r="350" spans="1:8" ht="15" customHeight="1" x14ac:dyDescent="0.3">
      <c r="A350" s="45"/>
      <c r="B350" s="45"/>
      <c r="C350" s="45"/>
      <c r="D350" s="45"/>
      <c r="E350" s="45"/>
      <c r="F350" s="45"/>
      <c r="G350" s="45"/>
      <c r="H350" s="189"/>
    </row>
    <row r="351" spans="1:8" ht="15" customHeight="1" x14ac:dyDescent="0.3">
      <c r="A351" s="45"/>
      <c r="B351" s="45"/>
      <c r="C351" s="45"/>
      <c r="D351" s="45"/>
      <c r="E351" s="45"/>
      <c r="F351" s="45"/>
      <c r="G351" s="45"/>
      <c r="H351" s="189"/>
    </row>
    <row r="352" spans="1:8" x14ac:dyDescent="0.3">
      <c r="A352" s="45"/>
      <c r="B352" s="45"/>
      <c r="C352" s="45"/>
      <c r="D352" s="45"/>
      <c r="E352" s="45"/>
      <c r="F352" s="45"/>
      <c r="G352" s="45"/>
      <c r="H352" s="189"/>
    </row>
    <row r="353" spans="1:8" x14ac:dyDescent="0.3">
      <c r="A353" s="45"/>
      <c r="B353" s="45"/>
      <c r="C353" s="45"/>
      <c r="D353" s="45"/>
      <c r="E353" s="45"/>
      <c r="F353" s="45"/>
      <c r="G353" s="45"/>
      <c r="H353" s="45"/>
    </row>
    <row r="354" spans="1:8" x14ac:dyDescent="0.3">
      <c r="A354" s="45"/>
      <c r="B354" s="45"/>
      <c r="C354" s="45"/>
      <c r="D354" s="45"/>
      <c r="E354" s="45"/>
      <c r="F354" s="45"/>
      <c r="G354" s="45"/>
      <c r="H354" s="45"/>
    </row>
    <row r="355" spans="1:8" x14ac:dyDescent="0.3">
      <c r="A355" s="45"/>
      <c r="B355" s="45"/>
      <c r="C355" s="45"/>
      <c r="D355" s="45"/>
      <c r="E355" s="45"/>
      <c r="F355" s="45"/>
      <c r="G355" s="45"/>
      <c r="H355" s="45"/>
    </row>
    <row r="356" spans="1:8" x14ac:dyDescent="0.3">
      <c r="A356" s="45"/>
      <c r="B356" s="45"/>
      <c r="C356" s="45"/>
      <c r="D356" s="45"/>
      <c r="E356" s="45"/>
      <c r="F356" s="45"/>
      <c r="G356" s="45"/>
      <c r="H356" s="45"/>
    </row>
    <row r="357" spans="1:8" x14ac:dyDescent="0.3">
      <c r="A357" s="45"/>
      <c r="B357" s="45"/>
      <c r="C357" s="45"/>
      <c r="D357" s="45"/>
      <c r="E357" s="45"/>
      <c r="F357" s="45"/>
      <c r="G357" s="45"/>
      <c r="H357" s="45"/>
    </row>
    <row r="358" spans="1:8" x14ac:dyDescent="0.3">
      <c r="A358" s="45"/>
      <c r="B358" s="45"/>
      <c r="C358" s="45"/>
      <c r="D358" s="45"/>
      <c r="E358" s="45"/>
      <c r="F358" s="45"/>
      <c r="G358" s="45"/>
      <c r="H358" s="45"/>
    </row>
    <row r="359" spans="1:8" x14ac:dyDescent="0.3">
      <c r="A359" s="190"/>
      <c r="B359" s="45"/>
      <c r="C359" s="45"/>
      <c r="D359" s="45"/>
      <c r="E359" s="45"/>
      <c r="F359" s="45"/>
      <c r="G359" s="45"/>
      <c r="H359" s="190"/>
    </row>
    <row r="360" spans="1:8" ht="18" customHeight="1" x14ac:dyDescent="0.3">
      <c r="A360" s="201" t="s">
        <v>21</v>
      </c>
      <c r="B360" s="201"/>
      <c r="C360" s="201"/>
      <c r="D360" s="201"/>
      <c r="E360" s="201"/>
      <c r="F360" s="201"/>
      <c r="G360" s="201"/>
      <c r="H360" s="201"/>
    </row>
    <row r="361" spans="1:8" ht="18" customHeight="1" x14ac:dyDescent="0.3">
      <c r="A361" s="227" t="s">
        <v>349</v>
      </c>
      <c r="B361" s="227"/>
      <c r="C361" s="227"/>
      <c r="D361" s="227"/>
      <c r="E361" s="227"/>
      <c r="F361" s="227"/>
      <c r="G361" s="227"/>
      <c r="H361" s="227"/>
    </row>
    <row r="362" spans="1:8" x14ac:dyDescent="0.3">
      <c r="A362" s="228"/>
      <c r="B362" s="228"/>
      <c r="C362" s="228"/>
      <c r="D362" s="228"/>
      <c r="E362" s="228"/>
      <c r="F362" s="228"/>
      <c r="G362" s="228"/>
      <c r="H362" s="228"/>
    </row>
    <row r="363" spans="1:8" x14ac:dyDescent="0.3">
      <c r="A363" s="225"/>
      <c r="B363" s="225"/>
      <c r="C363" s="225"/>
      <c r="D363" s="225"/>
      <c r="E363" s="225"/>
      <c r="F363" s="225"/>
      <c r="G363" s="225"/>
      <c r="H363" s="225"/>
    </row>
    <row r="364" spans="1:8" x14ac:dyDescent="0.3">
      <c r="A364" s="225"/>
      <c r="B364" s="225"/>
      <c r="C364" s="225"/>
      <c r="D364" s="225"/>
      <c r="E364" s="225"/>
      <c r="F364" s="225"/>
      <c r="G364" s="225"/>
      <c r="H364" s="225"/>
    </row>
    <row r="365" spans="1:8" x14ac:dyDescent="0.3">
      <c r="A365" s="225"/>
      <c r="B365" s="225"/>
      <c r="C365" s="225"/>
      <c r="D365" s="225"/>
      <c r="E365" s="225"/>
      <c r="F365" s="225"/>
      <c r="G365" s="225"/>
      <c r="H365" s="225"/>
    </row>
    <row r="366" spans="1:8" x14ac:dyDescent="0.3">
      <c r="A366" s="225"/>
      <c r="B366" s="225"/>
      <c r="C366" s="225"/>
      <c r="D366" s="225"/>
      <c r="E366" s="225"/>
      <c r="F366" s="225"/>
      <c r="G366" s="225"/>
      <c r="H366" s="225"/>
    </row>
    <row r="367" spans="1:8" ht="15" customHeight="1" x14ac:dyDescent="0.3">
      <c r="A367" s="225"/>
      <c r="B367" s="225"/>
      <c r="C367" s="225"/>
      <c r="D367" s="225"/>
      <c r="E367" s="225"/>
      <c r="F367" s="225"/>
      <c r="G367" s="225"/>
      <c r="H367" s="225"/>
    </row>
    <row r="368" spans="1:8" x14ac:dyDescent="0.3">
      <c r="A368" s="225"/>
      <c r="B368" s="225"/>
      <c r="C368" s="225"/>
      <c r="D368" s="225"/>
      <c r="E368" s="225"/>
      <c r="F368" s="225"/>
      <c r="G368" s="225"/>
      <c r="H368" s="225"/>
    </row>
    <row r="369" spans="1:8" x14ac:dyDescent="0.3">
      <c r="A369" s="225"/>
      <c r="B369" s="225"/>
      <c r="C369" s="225"/>
      <c r="D369" s="225"/>
      <c r="E369" s="225"/>
      <c r="F369" s="225"/>
      <c r="G369" s="225"/>
      <c r="H369" s="225"/>
    </row>
    <row r="370" spans="1:8" x14ac:dyDescent="0.3">
      <c r="A370" s="225"/>
      <c r="B370" s="225"/>
      <c r="C370" s="225"/>
      <c r="D370" s="225"/>
      <c r="E370" s="225"/>
      <c r="F370" s="225"/>
      <c r="G370" s="225"/>
      <c r="H370" s="225"/>
    </row>
    <row r="371" spans="1:8" x14ac:dyDescent="0.3">
      <c r="A371" s="225"/>
      <c r="B371" s="225"/>
      <c r="C371" s="225"/>
      <c r="D371" s="225"/>
      <c r="E371" s="225"/>
      <c r="F371" s="225"/>
      <c r="G371" s="225"/>
      <c r="H371" s="225"/>
    </row>
    <row r="372" spans="1:8" ht="18" customHeight="1" x14ac:dyDescent="0.3">
      <c r="A372" s="232" t="s">
        <v>179</v>
      </c>
      <c r="B372" s="232"/>
      <c r="C372" s="232"/>
      <c r="D372" s="232"/>
      <c r="E372" s="232"/>
      <c r="F372" s="232"/>
      <c r="G372" s="232"/>
      <c r="H372" s="232"/>
    </row>
    <row r="373" spans="1:8" x14ac:dyDescent="0.3">
      <c r="A373" s="46" t="s">
        <v>12</v>
      </c>
      <c r="B373" s="233" t="s">
        <v>13</v>
      </c>
      <c r="C373" s="233"/>
      <c r="D373" s="233"/>
      <c r="E373" s="233"/>
      <c r="F373" s="233"/>
      <c r="G373" s="233"/>
      <c r="H373" s="233"/>
    </row>
    <row r="374" spans="1:8" ht="36" customHeight="1" x14ac:dyDescent="0.3">
      <c r="A374" s="22" t="s">
        <v>14</v>
      </c>
      <c r="B374" s="27"/>
      <c r="C374" s="22" t="s">
        <v>15</v>
      </c>
      <c r="D374" s="27"/>
      <c r="E374" s="56"/>
      <c r="F374" s="56"/>
      <c r="G374" s="22" t="s">
        <v>16</v>
      </c>
      <c r="H374" s="55">
        <f>SUM(ABS(B374-D374))</f>
        <v>0</v>
      </c>
    </row>
    <row r="375" spans="1:8" x14ac:dyDescent="0.3">
      <c r="A375" s="124"/>
      <c r="B375" s="189"/>
      <c r="C375" s="189"/>
      <c r="D375" s="189"/>
      <c r="E375" s="189"/>
      <c r="F375" s="189"/>
      <c r="G375" s="189"/>
      <c r="H375" s="124"/>
    </row>
    <row r="376" spans="1:8" x14ac:dyDescent="0.3">
      <c r="A376" s="45"/>
      <c r="B376" s="45"/>
      <c r="C376" s="45"/>
      <c r="D376" s="45"/>
      <c r="E376" s="45"/>
      <c r="F376" s="45"/>
      <c r="G376" s="45"/>
      <c r="H376" s="189"/>
    </row>
    <row r="377" spans="1:8" x14ac:dyDescent="0.3">
      <c r="A377" s="45"/>
      <c r="B377" s="45"/>
      <c r="C377" s="45"/>
      <c r="D377" s="45"/>
      <c r="E377" s="45"/>
      <c r="F377" s="45"/>
      <c r="G377" s="45"/>
      <c r="H377" s="189"/>
    </row>
    <row r="378" spans="1:8" x14ac:dyDescent="0.3">
      <c r="A378" s="45"/>
      <c r="B378" s="45"/>
      <c r="C378" s="45"/>
      <c r="D378" s="45"/>
      <c r="E378" s="45"/>
      <c r="F378" s="45"/>
      <c r="G378" s="45"/>
      <c r="H378" s="189"/>
    </row>
    <row r="379" spans="1:8" x14ac:dyDescent="0.3">
      <c r="A379" s="45"/>
      <c r="B379" s="45"/>
      <c r="C379" s="45"/>
      <c r="D379" s="45"/>
      <c r="E379" s="45"/>
      <c r="F379" s="45"/>
      <c r="G379" s="45"/>
      <c r="H379" s="189"/>
    </row>
    <row r="380" spans="1:8" x14ac:dyDescent="0.3">
      <c r="A380" s="45"/>
      <c r="B380" s="45"/>
      <c r="C380" s="45"/>
      <c r="D380" s="45"/>
      <c r="E380" s="45"/>
      <c r="F380" s="45"/>
      <c r="G380" s="45"/>
      <c r="H380" s="45"/>
    </row>
    <row r="381" spans="1:8" x14ac:dyDescent="0.3">
      <c r="A381" s="45"/>
      <c r="B381" s="45"/>
      <c r="C381" s="45"/>
      <c r="D381" s="45"/>
      <c r="E381" s="45"/>
      <c r="F381" s="45"/>
      <c r="G381" s="45"/>
      <c r="H381" s="45"/>
    </row>
    <row r="382" spans="1:8" x14ac:dyDescent="0.3">
      <c r="A382" s="45"/>
      <c r="B382" s="45"/>
      <c r="C382" s="45"/>
      <c r="D382" s="45"/>
      <c r="E382" s="45"/>
      <c r="F382" s="45"/>
      <c r="G382" s="45"/>
      <c r="H382" s="45"/>
    </row>
    <row r="383" spans="1:8" x14ac:dyDescent="0.3">
      <c r="A383" s="45"/>
      <c r="B383" s="45"/>
      <c r="C383" s="45"/>
      <c r="D383" s="45"/>
      <c r="E383" s="45"/>
      <c r="F383" s="45"/>
      <c r="G383" s="45"/>
      <c r="H383" s="45"/>
    </row>
    <row r="384" spans="1:8" x14ac:dyDescent="0.3">
      <c r="A384" s="45"/>
      <c r="B384" s="45"/>
      <c r="C384" s="45"/>
      <c r="D384" s="45"/>
      <c r="E384" s="45"/>
      <c r="F384" s="45"/>
      <c r="G384" s="45"/>
      <c r="H384" s="45"/>
    </row>
    <row r="385" spans="1:8" x14ac:dyDescent="0.3">
      <c r="A385" s="45"/>
      <c r="B385" s="45"/>
      <c r="C385" s="45"/>
      <c r="D385" s="45"/>
      <c r="E385" s="45"/>
      <c r="F385" s="45"/>
      <c r="G385" s="45"/>
      <c r="H385" s="45"/>
    </row>
    <row r="386" spans="1:8" x14ac:dyDescent="0.3">
      <c r="A386" s="45"/>
      <c r="B386" s="45"/>
      <c r="C386" s="45"/>
      <c r="D386" s="45"/>
      <c r="E386" s="45"/>
      <c r="F386" s="45"/>
      <c r="G386" s="45"/>
      <c r="H386" s="45"/>
    </row>
    <row r="387" spans="1:8" ht="18" customHeight="1" x14ac:dyDescent="0.3">
      <c r="A387" s="201" t="s">
        <v>21</v>
      </c>
      <c r="B387" s="201"/>
      <c r="C387" s="201"/>
      <c r="D387" s="201"/>
      <c r="E387" s="201"/>
      <c r="F387" s="201"/>
      <c r="G387" s="201"/>
      <c r="H387" s="201"/>
    </row>
    <row r="388" spans="1:8" ht="18" customHeight="1" x14ac:dyDescent="0.3">
      <c r="A388" s="227" t="s">
        <v>349</v>
      </c>
      <c r="B388" s="227"/>
      <c r="C388" s="227"/>
      <c r="D388" s="227"/>
      <c r="E388" s="227"/>
      <c r="F388" s="227"/>
      <c r="G388" s="227"/>
      <c r="H388" s="227"/>
    </row>
    <row r="389" spans="1:8" x14ac:dyDescent="0.3">
      <c r="A389" s="228"/>
      <c r="B389" s="228"/>
      <c r="C389" s="228"/>
      <c r="D389" s="228"/>
      <c r="E389" s="228"/>
      <c r="F389" s="228"/>
      <c r="G389" s="228"/>
      <c r="H389" s="228"/>
    </row>
    <row r="390" spans="1:8" x14ac:dyDescent="0.3">
      <c r="A390" s="225"/>
      <c r="B390" s="225"/>
      <c r="C390" s="225"/>
      <c r="D390" s="225"/>
      <c r="E390" s="225"/>
      <c r="F390" s="225"/>
      <c r="G390" s="225"/>
      <c r="H390" s="225"/>
    </row>
    <row r="391" spans="1:8" x14ac:dyDescent="0.3">
      <c r="A391" s="225"/>
      <c r="B391" s="225"/>
      <c r="C391" s="225"/>
      <c r="D391" s="225"/>
      <c r="E391" s="225"/>
      <c r="F391" s="225"/>
      <c r="G391" s="225"/>
      <c r="H391" s="225"/>
    </row>
    <row r="392" spans="1:8" x14ac:dyDescent="0.3">
      <c r="A392" s="225"/>
      <c r="B392" s="225"/>
      <c r="C392" s="225"/>
      <c r="D392" s="225"/>
      <c r="E392" s="225"/>
      <c r="F392" s="225"/>
      <c r="G392" s="225"/>
      <c r="H392" s="225"/>
    </row>
    <row r="393" spans="1:8" x14ac:dyDescent="0.3">
      <c r="A393" s="225"/>
      <c r="B393" s="225"/>
      <c r="C393" s="225"/>
      <c r="D393" s="225"/>
      <c r="E393" s="225"/>
      <c r="F393" s="225"/>
      <c r="G393" s="225"/>
      <c r="H393" s="225"/>
    </row>
    <row r="394" spans="1:8" x14ac:dyDescent="0.3">
      <c r="A394" s="225"/>
      <c r="B394" s="225"/>
      <c r="C394" s="225"/>
      <c r="D394" s="225"/>
      <c r="E394" s="225"/>
      <c r="F394" s="225"/>
      <c r="G394" s="225"/>
      <c r="H394" s="225"/>
    </row>
    <row r="395" spans="1:8" x14ac:dyDescent="0.3">
      <c r="A395" s="225"/>
      <c r="B395" s="225"/>
      <c r="C395" s="225"/>
      <c r="D395" s="225"/>
      <c r="E395" s="225"/>
      <c r="F395" s="225"/>
      <c r="G395" s="225"/>
      <c r="H395" s="225"/>
    </row>
    <row r="396" spans="1:8" x14ac:dyDescent="0.3">
      <c r="A396" s="225"/>
      <c r="B396" s="225"/>
      <c r="C396" s="225"/>
      <c r="D396" s="225"/>
      <c r="E396" s="225"/>
      <c r="F396" s="225"/>
      <c r="G396" s="225"/>
      <c r="H396" s="225"/>
    </row>
    <row r="397" spans="1:8" x14ac:dyDescent="0.3">
      <c r="A397" s="225"/>
      <c r="B397" s="225"/>
      <c r="C397" s="225"/>
      <c r="D397" s="225"/>
      <c r="E397" s="225"/>
      <c r="F397" s="225"/>
      <c r="G397" s="225"/>
      <c r="H397" s="225"/>
    </row>
    <row r="398" spans="1:8" x14ac:dyDescent="0.3">
      <c r="A398" s="225"/>
      <c r="B398" s="225"/>
      <c r="C398" s="225"/>
      <c r="D398" s="225"/>
      <c r="E398" s="225"/>
      <c r="F398" s="225"/>
      <c r="G398" s="225"/>
      <c r="H398" s="225"/>
    </row>
    <row r="399" spans="1:8" ht="18" customHeight="1" x14ac:dyDescent="0.3">
      <c r="A399" s="232" t="s">
        <v>180</v>
      </c>
      <c r="B399" s="232"/>
      <c r="C399" s="232"/>
      <c r="D399" s="232"/>
      <c r="E399" s="232"/>
      <c r="F399" s="232"/>
      <c r="G399" s="232"/>
      <c r="H399" s="232"/>
    </row>
    <row r="400" spans="1:8" x14ac:dyDescent="0.3">
      <c r="A400" s="46" t="s">
        <v>12</v>
      </c>
      <c r="B400" s="233" t="s">
        <v>13</v>
      </c>
      <c r="C400" s="233"/>
      <c r="D400" s="233"/>
      <c r="E400" s="233"/>
      <c r="F400" s="233"/>
      <c r="G400" s="233"/>
      <c r="H400" s="233"/>
    </row>
    <row r="401" spans="1:8" ht="36" customHeight="1" x14ac:dyDescent="0.3">
      <c r="A401" s="22" t="s">
        <v>14</v>
      </c>
      <c r="B401" s="27"/>
      <c r="C401" s="22" t="s">
        <v>15</v>
      </c>
      <c r="D401" s="27"/>
      <c r="E401" s="56"/>
      <c r="F401" s="56"/>
      <c r="G401" s="22" t="s">
        <v>16</v>
      </c>
      <c r="H401" s="55">
        <f>SUM(ABS(B401-D401))</f>
        <v>0</v>
      </c>
    </row>
    <row r="402" spans="1:8" x14ac:dyDescent="0.3">
      <c r="A402" s="124"/>
      <c r="B402" s="189"/>
      <c r="C402" s="189"/>
      <c r="D402" s="189"/>
      <c r="E402" s="189"/>
      <c r="F402" s="189"/>
      <c r="G402" s="189"/>
      <c r="H402" s="124"/>
    </row>
    <row r="403" spans="1:8" x14ac:dyDescent="0.3">
      <c r="A403" s="45"/>
      <c r="B403" s="45"/>
      <c r="C403" s="45"/>
      <c r="D403" s="45"/>
      <c r="E403" s="45"/>
      <c r="F403" s="45"/>
      <c r="G403" s="45"/>
      <c r="H403" s="189"/>
    </row>
    <row r="404" spans="1:8" x14ac:dyDescent="0.3">
      <c r="A404" s="45"/>
      <c r="B404" s="45"/>
      <c r="C404" s="45"/>
      <c r="D404" s="45"/>
      <c r="E404" s="45"/>
      <c r="F404" s="45"/>
      <c r="G404" s="45"/>
      <c r="H404" s="189"/>
    </row>
    <row r="405" spans="1:8" x14ac:dyDescent="0.3">
      <c r="A405" s="45"/>
      <c r="B405" s="45"/>
      <c r="C405" s="45"/>
      <c r="D405" s="45"/>
      <c r="E405" s="45"/>
      <c r="F405" s="45"/>
      <c r="G405" s="45"/>
      <c r="H405" s="189"/>
    </row>
    <row r="406" spans="1:8" x14ac:dyDescent="0.3">
      <c r="A406" s="45"/>
      <c r="B406" s="45"/>
      <c r="C406" s="45"/>
      <c r="D406" s="45"/>
      <c r="E406" s="45"/>
      <c r="F406" s="45"/>
      <c r="G406" s="45"/>
      <c r="H406" s="189"/>
    </row>
    <row r="407" spans="1:8" x14ac:dyDescent="0.3">
      <c r="A407" s="45"/>
      <c r="B407" s="45"/>
      <c r="C407" s="45"/>
      <c r="D407" s="45"/>
      <c r="E407" s="45"/>
      <c r="F407" s="45"/>
      <c r="G407" s="45"/>
      <c r="H407" s="45"/>
    </row>
    <row r="408" spans="1:8" x14ac:dyDescent="0.3">
      <c r="A408" s="45"/>
      <c r="B408" s="45"/>
      <c r="C408" s="45"/>
      <c r="D408" s="45"/>
      <c r="E408" s="45"/>
      <c r="F408" s="45"/>
      <c r="G408" s="45"/>
      <c r="H408" s="45"/>
    </row>
    <row r="409" spans="1:8" x14ac:dyDescent="0.3">
      <c r="A409" s="45"/>
      <c r="B409" s="45"/>
      <c r="C409" s="45"/>
      <c r="D409" s="45"/>
      <c r="E409" s="45"/>
      <c r="F409" s="45"/>
      <c r="G409" s="45"/>
      <c r="H409" s="45"/>
    </row>
    <row r="410" spans="1:8" x14ac:dyDescent="0.3">
      <c r="A410" s="45"/>
      <c r="B410" s="45"/>
      <c r="C410" s="45"/>
      <c r="D410" s="45"/>
      <c r="E410" s="45"/>
      <c r="F410" s="45"/>
      <c r="G410" s="45"/>
      <c r="H410" s="45"/>
    </row>
    <row r="411" spans="1:8" x14ac:dyDescent="0.3">
      <c r="A411" s="45"/>
      <c r="B411" s="45"/>
      <c r="C411" s="45"/>
      <c r="D411" s="45"/>
      <c r="E411" s="45"/>
      <c r="F411" s="45"/>
      <c r="G411" s="45"/>
      <c r="H411" s="45"/>
    </row>
    <row r="412" spans="1:8" x14ac:dyDescent="0.3">
      <c r="A412" s="45"/>
      <c r="B412" s="45"/>
      <c r="C412" s="45"/>
      <c r="D412" s="45"/>
      <c r="E412" s="45"/>
      <c r="F412" s="45"/>
      <c r="G412" s="45"/>
      <c r="H412" s="45"/>
    </row>
    <row r="413" spans="1:8" x14ac:dyDescent="0.3">
      <c r="A413" s="45"/>
      <c r="B413" s="45"/>
      <c r="C413" s="45"/>
      <c r="D413" s="45"/>
      <c r="E413" s="45"/>
      <c r="F413" s="45"/>
      <c r="G413" s="45"/>
      <c r="H413" s="45"/>
    </row>
    <row r="414" spans="1:8" ht="18" customHeight="1" x14ac:dyDescent="0.3">
      <c r="A414" s="201" t="s">
        <v>21</v>
      </c>
      <c r="B414" s="201"/>
      <c r="C414" s="201"/>
      <c r="D414" s="201"/>
      <c r="E414" s="201"/>
      <c r="F414" s="201"/>
      <c r="G414" s="201"/>
      <c r="H414" s="201"/>
    </row>
    <row r="415" spans="1:8" ht="18" customHeight="1" x14ac:dyDescent="0.3">
      <c r="A415" s="227" t="s">
        <v>349</v>
      </c>
      <c r="B415" s="227"/>
      <c r="C415" s="227"/>
      <c r="D415" s="227"/>
      <c r="E415" s="227"/>
      <c r="F415" s="227"/>
      <c r="G415" s="227"/>
      <c r="H415" s="227"/>
    </row>
    <row r="416" spans="1:8" x14ac:dyDescent="0.3">
      <c r="A416" s="228"/>
      <c r="B416" s="228"/>
      <c r="C416" s="228"/>
      <c r="D416" s="228"/>
      <c r="E416" s="228"/>
      <c r="F416" s="228"/>
      <c r="G416" s="228"/>
      <c r="H416" s="228"/>
    </row>
    <row r="417" spans="1:8" x14ac:dyDescent="0.3">
      <c r="A417" s="225"/>
      <c r="B417" s="225"/>
      <c r="C417" s="225"/>
      <c r="D417" s="225"/>
      <c r="E417" s="225"/>
      <c r="F417" s="225"/>
      <c r="G417" s="225"/>
      <c r="H417" s="225"/>
    </row>
    <row r="418" spans="1:8" x14ac:dyDescent="0.3">
      <c r="A418" s="225"/>
      <c r="B418" s="225"/>
      <c r="C418" s="225"/>
      <c r="D418" s="225"/>
      <c r="E418" s="225"/>
      <c r="F418" s="225"/>
      <c r="G418" s="225"/>
      <c r="H418" s="225"/>
    </row>
    <row r="419" spans="1:8" x14ac:dyDescent="0.3">
      <c r="A419" s="225"/>
      <c r="B419" s="225"/>
      <c r="C419" s="225"/>
      <c r="D419" s="225"/>
      <c r="E419" s="225"/>
      <c r="F419" s="225"/>
      <c r="G419" s="225"/>
      <c r="H419" s="225"/>
    </row>
    <row r="420" spans="1:8" x14ac:dyDescent="0.3">
      <c r="A420" s="225"/>
      <c r="B420" s="225"/>
      <c r="C420" s="225"/>
      <c r="D420" s="225"/>
      <c r="E420" s="225"/>
      <c r="F420" s="225"/>
      <c r="G420" s="225"/>
      <c r="H420" s="225"/>
    </row>
    <row r="421" spans="1:8" x14ac:dyDescent="0.3">
      <c r="A421" s="225"/>
      <c r="B421" s="225"/>
      <c r="C421" s="225"/>
      <c r="D421" s="225"/>
      <c r="E421" s="225"/>
      <c r="F421" s="225"/>
      <c r="G421" s="225"/>
      <c r="H421" s="225"/>
    </row>
    <row r="422" spans="1:8" x14ac:dyDescent="0.3">
      <c r="A422" s="225"/>
      <c r="B422" s="225"/>
      <c r="C422" s="225"/>
      <c r="D422" s="225"/>
      <c r="E422" s="225"/>
      <c r="F422" s="225"/>
      <c r="G422" s="225"/>
      <c r="H422" s="225"/>
    </row>
    <row r="423" spans="1:8" x14ac:dyDescent="0.3">
      <c r="A423" s="225"/>
      <c r="B423" s="225"/>
      <c r="C423" s="225"/>
      <c r="D423" s="225"/>
      <c r="E423" s="225"/>
      <c r="F423" s="225"/>
      <c r="G423" s="225"/>
      <c r="H423" s="225"/>
    </row>
    <row r="424" spans="1:8" x14ac:dyDescent="0.3">
      <c r="A424" s="225"/>
      <c r="B424" s="225"/>
      <c r="C424" s="225"/>
      <c r="D424" s="225"/>
      <c r="E424" s="225"/>
      <c r="F424" s="225"/>
      <c r="G424" s="225"/>
      <c r="H424" s="225"/>
    </row>
    <row r="425" spans="1:8" x14ac:dyDescent="0.3">
      <c r="A425" s="225"/>
      <c r="B425" s="225"/>
      <c r="C425" s="225"/>
      <c r="D425" s="225"/>
      <c r="E425" s="225"/>
      <c r="F425" s="225"/>
      <c r="G425" s="225"/>
      <c r="H425" s="225"/>
    </row>
    <row r="426" spans="1:8" ht="18" customHeight="1" x14ac:dyDescent="0.3">
      <c r="A426" s="232" t="s">
        <v>181</v>
      </c>
      <c r="B426" s="232"/>
      <c r="C426" s="232"/>
      <c r="D426" s="232"/>
      <c r="E426" s="232"/>
      <c r="F426" s="232"/>
      <c r="G426" s="232"/>
      <c r="H426" s="232"/>
    </row>
    <row r="427" spans="1:8" x14ac:dyDescent="0.3">
      <c r="A427" s="46" t="s">
        <v>12</v>
      </c>
      <c r="B427" s="233" t="s">
        <v>13</v>
      </c>
      <c r="C427" s="233"/>
      <c r="D427" s="233"/>
      <c r="E427" s="233"/>
      <c r="F427" s="233"/>
      <c r="G427" s="233"/>
      <c r="H427" s="233"/>
    </row>
    <row r="428" spans="1:8" ht="36" customHeight="1" x14ac:dyDescent="0.3">
      <c r="A428" s="22" t="s">
        <v>14</v>
      </c>
      <c r="B428" s="27"/>
      <c r="C428" s="22" t="s">
        <v>15</v>
      </c>
      <c r="D428" s="27"/>
      <c r="E428" s="56"/>
      <c r="F428" s="56"/>
      <c r="G428" s="22" t="s">
        <v>16</v>
      </c>
      <c r="H428" s="55">
        <f>SUM(ABS(B428-D428))</f>
        <v>0</v>
      </c>
    </row>
    <row r="429" spans="1:8" x14ac:dyDescent="0.3">
      <c r="A429" s="124"/>
      <c r="B429" s="189"/>
      <c r="C429" s="189"/>
      <c r="D429" s="189"/>
      <c r="E429" s="189"/>
      <c r="F429" s="189"/>
      <c r="G429" s="189"/>
      <c r="H429" s="124"/>
    </row>
    <row r="430" spans="1:8" x14ac:dyDescent="0.3">
      <c r="A430" s="45"/>
      <c r="B430" s="45"/>
      <c r="C430" s="45"/>
      <c r="D430" s="45"/>
      <c r="E430" s="45"/>
      <c r="F430" s="45"/>
      <c r="G430" s="45"/>
      <c r="H430" s="189"/>
    </row>
    <row r="431" spans="1:8" x14ac:dyDescent="0.3">
      <c r="A431" s="45"/>
      <c r="B431" s="45"/>
      <c r="C431" s="45"/>
      <c r="D431" s="45"/>
      <c r="E431" s="45"/>
      <c r="F431" s="45"/>
      <c r="G431" s="45"/>
      <c r="H431" s="189"/>
    </row>
    <row r="432" spans="1:8" x14ac:dyDescent="0.3">
      <c r="A432" s="45"/>
      <c r="B432" s="45"/>
      <c r="C432" s="45"/>
      <c r="D432" s="45"/>
      <c r="E432" s="45"/>
      <c r="F432" s="45"/>
      <c r="G432" s="45"/>
      <c r="H432" s="189"/>
    </row>
    <row r="433" spans="1:8" x14ac:dyDescent="0.3">
      <c r="A433" s="45"/>
      <c r="B433" s="45"/>
      <c r="C433" s="45"/>
      <c r="D433" s="45"/>
      <c r="E433" s="45"/>
      <c r="F433" s="45"/>
      <c r="G433" s="45"/>
      <c r="H433" s="189"/>
    </row>
    <row r="434" spans="1:8" x14ac:dyDescent="0.3">
      <c r="A434" s="45"/>
      <c r="B434" s="45"/>
      <c r="C434" s="45"/>
      <c r="D434" s="45"/>
      <c r="E434" s="45"/>
      <c r="F434" s="45"/>
      <c r="G434" s="45"/>
      <c r="H434" s="45"/>
    </row>
    <row r="435" spans="1:8" x14ac:dyDescent="0.3">
      <c r="A435" s="45"/>
      <c r="B435" s="45"/>
      <c r="C435" s="45"/>
      <c r="D435" s="45"/>
      <c r="E435" s="45"/>
      <c r="F435" s="45"/>
      <c r="G435" s="45"/>
      <c r="H435" s="45"/>
    </row>
    <row r="436" spans="1:8" x14ac:dyDescent="0.3">
      <c r="A436" s="45"/>
      <c r="B436" s="45"/>
      <c r="C436" s="45"/>
      <c r="D436" s="45"/>
      <c r="E436" s="45"/>
      <c r="F436" s="45"/>
      <c r="G436" s="45"/>
      <c r="H436" s="45"/>
    </row>
    <row r="437" spans="1:8" x14ac:dyDescent="0.3">
      <c r="A437" s="45"/>
      <c r="B437" s="45"/>
      <c r="C437" s="45"/>
      <c r="D437" s="45"/>
      <c r="E437" s="45"/>
      <c r="F437" s="45"/>
      <c r="G437" s="45"/>
      <c r="H437" s="45"/>
    </row>
    <row r="438" spans="1:8" x14ac:dyDescent="0.3">
      <c r="A438" s="45"/>
      <c r="B438" s="45"/>
      <c r="C438" s="45"/>
      <c r="D438" s="45"/>
      <c r="E438" s="45"/>
      <c r="F438" s="45"/>
      <c r="G438" s="45"/>
      <c r="H438" s="45"/>
    </row>
    <row r="439" spans="1:8" x14ac:dyDescent="0.3">
      <c r="A439" s="45"/>
      <c r="B439" s="45"/>
      <c r="C439" s="45"/>
      <c r="D439" s="45"/>
      <c r="E439" s="45"/>
      <c r="F439" s="45"/>
      <c r="G439" s="45"/>
      <c r="H439" s="45"/>
    </row>
    <row r="440" spans="1:8" x14ac:dyDescent="0.3">
      <c r="A440" s="45"/>
      <c r="B440" s="45"/>
      <c r="C440" s="45"/>
      <c r="D440" s="45"/>
      <c r="E440" s="45"/>
      <c r="F440" s="45"/>
      <c r="G440" s="45"/>
      <c r="H440" s="45"/>
    </row>
    <row r="441" spans="1:8" ht="18" customHeight="1" x14ac:dyDescent="0.3">
      <c r="A441" s="201" t="s">
        <v>21</v>
      </c>
      <c r="B441" s="201"/>
      <c r="C441" s="201"/>
      <c r="D441" s="201"/>
      <c r="E441" s="201"/>
      <c r="F441" s="201"/>
      <c r="G441" s="201"/>
      <c r="H441" s="201"/>
    </row>
    <row r="442" spans="1:8" ht="18" customHeight="1" x14ac:dyDescent="0.3">
      <c r="A442" s="227" t="s">
        <v>349</v>
      </c>
      <c r="B442" s="227"/>
      <c r="C442" s="227"/>
      <c r="D442" s="227"/>
      <c r="E442" s="227"/>
      <c r="F442" s="227"/>
      <c r="G442" s="227"/>
      <c r="H442" s="227"/>
    </row>
    <row r="443" spans="1:8" x14ac:dyDescent="0.3">
      <c r="A443" s="228"/>
      <c r="B443" s="228"/>
      <c r="C443" s="228"/>
      <c r="D443" s="228"/>
      <c r="E443" s="228"/>
      <c r="F443" s="228"/>
      <c r="G443" s="228"/>
      <c r="H443" s="228"/>
    </row>
    <row r="444" spans="1:8" x14ac:dyDescent="0.3">
      <c r="A444" s="225"/>
      <c r="B444" s="225"/>
      <c r="C444" s="225"/>
      <c r="D444" s="225"/>
      <c r="E444" s="225"/>
      <c r="F444" s="225"/>
      <c r="G444" s="225"/>
      <c r="H444" s="225"/>
    </row>
    <row r="445" spans="1:8" x14ac:dyDescent="0.3">
      <c r="A445" s="225"/>
      <c r="B445" s="225"/>
      <c r="C445" s="225"/>
      <c r="D445" s="225"/>
      <c r="E445" s="225"/>
      <c r="F445" s="225"/>
      <c r="G445" s="225"/>
      <c r="H445" s="225"/>
    </row>
    <row r="446" spans="1:8" x14ac:dyDescent="0.3">
      <c r="A446" s="225"/>
      <c r="B446" s="225"/>
      <c r="C446" s="225"/>
      <c r="D446" s="225"/>
      <c r="E446" s="225"/>
      <c r="F446" s="225"/>
      <c r="G446" s="225"/>
      <c r="H446" s="225"/>
    </row>
    <row r="447" spans="1:8" x14ac:dyDescent="0.3">
      <c r="A447" s="225"/>
      <c r="B447" s="225"/>
      <c r="C447" s="225"/>
      <c r="D447" s="225"/>
      <c r="E447" s="225"/>
      <c r="F447" s="225"/>
      <c r="G447" s="225"/>
      <c r="H447" s="225"/>
    </row>
    <row r="448" spans="1:8" x14ac:dyDescent="0.3">
      <c r="A448" s="225"/>
      <c r="B448" s="225"/>
      <c r="C448" s="225"/>
      <c r="D448" s="225"/>
      <c r="E448" s="225"/>
      <c r="F448" s="225"/>
      <c r="G448" s="225"/>
      <c r="H448" s="225"/>
    </row>
    <row r="449" spans="1:8" x14ac:dyDescent="0.3">
      <c r="A449" s="225"/>
      <c r="B449" s="225"/>
      <c r="C449" s="225"/>
      <c r="D449" s="225"/>
      <c r="E449" s="225"/>
      <c r="F449" s="225"/>
      <c r="G449" s="225"/>
      <c r="H449" s="225"/>
    </row>
    <row r="450" spans="1:8" x14ac:dyDescent="0.3">
      <c r="A450" s="225"/>
      <c r="B450" s="225"/>
      <c r="C450" s="225"/>
      <c r="D450" s="225"/>
      <c r="E450" s="225"/>
      <c r="F450" s="225"/>
      <c r="G450" s="225"/>
      <c r="H450" s="225"/>
    </row>
    <row r="451" spans="1:8" x14ac:dyDescent="0.3">
      <c r="A451" s="225"/>
      <c r="B451" s="225"/>
      <c r="C451" s="225"/>
      <c r="D451" s="225"/>
      <c r="E451" s="225"/>
      <c r="F451" s="225"/>
      <c r="G451" s="225"/>
      <c r="H451" s="225"/>
    </row>
    <row r="452" spans="1:8" x14ac:dyDescent="0.3">
      <c r="A452" s="226"/>
      <c r="B452" s="226"/>
      <c r="C452" s="226"/>
      <c r="D452" s="226"/>
      <c r="E452" s="226"/>
      <c r="F452" s="226"/>
      <c r="G452" s="226"/>
      <c r="H452" s="226"/>
    </row>
    <row r="485" spans="1:1" x14ac:dyDescent="0.3">
      <c r="A485" s="168" t="b">
        <v>0</v>
      </c>
    </row>
  </sheetData>
  <sheetProtection algorithmName="SHA-512" hashValue="5wKlUlYafMWEDvxB1tIdGcjMJKXq+KIG2yMQNJEZ2UPWSJYFR62nvQxm0LELJJKJt/ujjnQJypdgY83kMB4JyA==" saltValue="MGrtTIKY49oegNMSOc33KQ==" spinCount="100000" sheet="1" objects="1" scenarios="1" formatCells="0" insertRows="0" deleteRows="0" selectLockedCells="1"/>
  <dataConsolidate/>
  <mergeCells count="292">
    <mergeCell ref="B76:H76"/>
    <mergeCell ref="B427:H427"/>
    <mergeCell ref="A452:H452"/>
    <mergeCell ref="A446:H446"/>
    <mergeCell ref="A447:H447"/>
    <mergeCell ref="A448:H448"/>
    <mergeCell ref="A449:H449"/>
    <mergeCell ref="A450:H450"/>
    <mergeCell ref="A451:H451"/>
    <mergeCell ref="A441:H441"/>
    <mergeCell ref="A442:H442"/>
    <mergeCell ref="A443:H443"/>
    <mergeCell ref="A444:H444"/>
    <mergeCell ref="A445:H445"/>
    <mergeCell ref="A414:H414"/>
    <mergeCell ref="A421:H421"/>
    <mergeCell ref="A422:H422"/>
    <mergeCell ref="A423:H423"/>
    <mergeCell ref="A424:H424"/>
    <mergeCell ref="A425:H425"/>
    <mergeCell ref="A426:H426"/>
    <mergeCell ref="A415:H415"/>
    <mergeCell ref="A416:H416"/>
    <mergeCell ref="A417:H417"/>
    <mergeCell ref="A418:H418"/>
    <mergeCell ref="A419:H419"/>
    <mergeCell ref="A420:H420"/>
    <mergeCell ref="A387:H387"/>
    <mergeCell ref="A388:H388"/>
    <mergeCell ref="A389:H389"/>
    <mergeCell ref="A396:H396"/>
    <mergeCell ref="A397:H397"/>
    <mergeCell ref="A398:H398"/>
    <mergeCell ref="A399:H399"/>
    <mergeCell ref="B400:H400"/>
    <mergeCell ref="A390:H390"/>
    <mergeCell ref="A391:H391"/>
    <mergeCell ref="A392:H392"/>
    <mergeCell ref="A393:H393"/>
    <mergeCell ref="A394:H394"/>
    <mergeCell ref="A395:H395"/>
    <mergeCell ref="A360:H360"/>
    <mergeCell ref="A361:H361"/>
    <mergeCell ref="A362:H362"/>
    <mergeCell ref="A363:H363"/>
    <mergeCell ref="A364:H364"/>
    <mergeCell ref="A371:H371"/>
    <mergeCell ref="A372:H372"/>
    <mergeCell ref="B373:H373"/>
    <mergeCell ref="A365:H365"/>
    <mergeCell ref="A366:H366"/>
    <mergeCell ref="A367:H367"/>
    <mergeCell ref="A368:H368"/>
    <mergeCell ref="A369:H369"/>
    <mergeCell ref="A370:H370"/>
    <mergeCell ref="A338:H338"/>
    <mergeCell ref="A339:H339"/>
    <mergeCell ref="A333:H333"/>
    <mergeCell ref="B346:H346"/>
    <mergeCell ref="A340:H340"/>
    <mergeCell ref="A341:H341"/>
    <mergeCell ref="A342:H342"/>
    <mergeCell ref="A343:H343"/>
    <mergeCell ref="A344:H344"/>
    <mergeCell ref="A345:H345"/>
    <mergeCell ref="A315:H315"/>
    <mergeCell ref="A316:H316"/>
    <mergeCell ref="A317:H317"/>
    <mergeCell ref="A318:H318"/>
    <mergeCell ref="B319:H319"/>
    <mergeCell ref="A334:H334"/>
    <mergeCell ref="A335:H335"/>
    <mergeCell ref="A336:H336"/>
    <mergeCell ref="A337:H337"/>
    <mergeCell ref="A290:H290"/>
    <mergeCell ref="A291:H291"/>
    <mergeCell ref="B292:H292"/>
    <mergeCell ref="A309:H309"/>
    <mergeCell ref="A310:H310"/>
    <mergeCell ref="A311:H311"/>
    <mergeCell ref="A312:H312"/>
    <mergeCell ref="A313:H313"/>
    <mergeCell ref="A314:H314"/>
    <mergeCell ref="A306:H306"/>
    <mergeCell ref="A307:H307"/>
    <mergeCell ref="A308:H308"/>
    <mergeCell ref="B265:H265"/>
    <mergeCell ref="A284:H284"/>
    <mergeCell ref="A285:H285"/>
    <mergeCell ref="A286:H286"/>
    <mergeCell ref="A287:H287"/>
    <mergeCell ref="A288:H288"/>
    <mergeCell ref="A289:H289"/>
    <mergeCell ref="A279:H279"/>
    <mergeCell ref="A280:H280"/>
    <mergeCell ref="A281:H281"/>
    <mergeCell ref="A282:H282"/>
    <mergeCell ref="A283:H283"/>
    <mergeCell ref="A252:H252"/>
    <mergeCell ref="A259:H259"/>
    <mergeCell ref="A260:H260"/>
    <mergeCell ref="A261:H261"/>
    <mergeCell ref="A262:H262"/>
    <mergeCell ref="A263:H263"/>
    <mergeCell ref="A264:H264"/>
    <mergeCell ref="A253:H253"/>
    <mergeCell ref="A254:H254"/>
    <mergeCell ref="A255:H255"/>
    <mergeCell ref="A256:H256"/>
    <mergeCell ref="A257:H257"/>
    <mergeCell ref="A258:H258"/>
    <mergeCell ref="A225:H225"/>
    <mergeCell ref="A226:H226"/>
    <mergeCell ref="A227:H227"/>
    <mergeCell ref="A234:H234"/>
    <mergeCell ref="A235:H235"/>
    <mergeCell ref="A236:H236"/>
    <mergeCell ref="A237:H237"/>
    <mergeCell ref="B238:H238"/>
    <mergeCell ref="A228:H228"/>
    <mergeCell ref="A229:H229"/>
    <mergeCell ref="A230:H230"/>
    <mergeCell ref="A231:H231"/>
    <mergeCell ref="A232:H232"/>
    <mergeCell ref="A233:H233"/>
    <mergeCell ref="A198:H198"/>
    <mergeCell ref="A199:H199"/>
    <mergeCell ref="A200:H200"/>
    <mergeCell ref="A201:H201"/>
    <mergeCell ref="A202:H202"/>
    <mergeCell ref="A209:H209"/>
    <mergeCell ref="A210:H210"/>
    <mergeCell ref="B211:H211"/>
    <mergeCell ref="A203:H203"/>
    <mergeCell ref="A204:H204"/>
    <mergeCell ref="A205:H205"/>
    <mergeCell ref="A206:H206"/>
    <mergeCell ref="A207:H207"/>
    <mergeCell ref="A208:H208"/>
    <mergeCell ref="A176:H176"/>
    <mergeCell ref="A177:H177"/>
    <mergeCell ref="A171:H171"/>
    <mergeCell ref="B184:H184"/>
    <mergeCell ref="A178:H178"/>
    <mergeCell ref="A179:H179"/>
    <mergeCell ref="A180:H180"/>
    <mergeCell ref="A181:H181"/>
    <mergeCell ref="A182:H182"/>
    <mergeCell ref="A183:H183"/>
    <mergeCell ref="A153:H153"/>
    <mergeCell ref="A154:H154"/>
    <mergeCell ref="A155:H155"/>
    <mergeCell ref="A156:H156"/>
    <mergeCell ref="B157:H157"/>
    <mergeCell ref="A172:H172"/>
    <mergeCell ref="A173:H173"/>
    <mergeCell ref="A174:H174"/>
    <mergeCell ref="A175:H175"/>
    <mergeCell ref="A128:H128"/>
    <mergeCell ref="A129:H129"/>
    <mergeCell ref="B130:H130"/>
    <mergeCell ref="A147:H147"/>
    <mergeCell ref="A148:H148"/>
    <mergeCell ref="A149:H149"/>
    <mergeCell ref="A150:H150"/>
    <mergeCell ref="A151:H151"/>
    <mergeCell ref="A152:H152"/>
    <mergeCell ref="A144:H144"/>
    <mergeCell ref="A145:H145"/>
    <mergeCell ref="A146:H146"/>
    <mergeCell ref="B103:H103"/>
    <mergeCell ref="A122:H122"/>
    <mergeCell ref="A123:H123"/>
    <mergeCell ref="A124:H124"/>
    <mergeCell ref="A125:H125"/>
    <mergeCell ref="A126:H126"/>
    <mergeCell ref="A127:H127"/>
    <mergeCell ref="A117:H117"/>
    <mergeCell ref="A118:H118"/>
    <mergeCell ref="A119:H119"/>
    <mergeCell ref="A120:H120"/>
    <mergeCell ref="A121:H121"/>
    <mergeCell ref="A90:H90"/>
    <mergeCell ref="A97:H97"/>
    <mergeCell ref="A98:H98"/>
    <mergeCell ref="A99:H99"/>
    <mergeCell ref="A100:H100"/>
    <mergeCell ref="A101:H101"/>
    <mergeCell ref="A102:H102"/>
    <mergeCell ref="A91:H91"/>
    <mergeCell ref="A92:H92"/>
    <mergeCell ref="A93:H93"/>
    <mergeCell ref="A94:H94"/>
    <mergeCell ref="A95:H95"/>
    <mergeCell ref="A96:H96"/>
    <mergeCell ref="A72:H72"/>
    <mergeCell ref="A73:H73"/>
    <mergeCell ref="A74:H74"/>
    <mergeCell ref="A75:H75"/>
    <mergeCell ref="A66:H66"/>
    <mergeCell ref="A67:H67"/>
    <mergeCell ref="A68:H68"/>
    <mergeCell ref="A69:H69"/>
    <mergeCell ref="A70:H70"/>
    <mergeCell ref="A71:H71"/>
    <mergeCell ref="A63:H63"/>
    <mergeCell ref="A64:H64"/>
    <mergeCell ref="A65:H65"/>
    <mergeCell ref="A47:H47"/>
    <mergeCell ref="A48:H48"/>
    <mergeCell ref="B49:H49"/>
    <mergeCell ref="A41:H41"/>
    <mergeCell ref="A42:H42"/>
    <mergeCell ref="A43:H43"/>
    <mergeCell ref="A44:H44"/>
    <mergeCell ref="A45:H45"/>
    <mergeCell ref="A46:H46"/>
    <mergeCell ref="A35:H35"/>
    <mergeCell ref="A36:H36"/>
    <mergeCell ref="A37:H37"/>
    <mergeCell ref="A38:H38"/>
    <mergeCell ref="A39:H39"/>
    <mergeCell ref="A40:H40"/>
    <mergeCell ref="C30:D30"/>
    <mergeCell ref="E30:F30"/>
    <mergeCell ref="A31:H31"/>
    <mergeCell ref="A32:H32"/>
    <mergeCell ref="A33:H33"/>
    <mergeCell ref="A34:H34"/>
    <mergeCell ref="C28:D28"/>
    <mergeCell ref="E28:F28"/>
    <mergeCell ref="G28:H28"/>
    <mergeCell ref="C29:D29"/>
    <mergeCell ref="E29:F29"/>
    <mergeCell ref="G29:H29"/>
    <mergeCell ref="C26:D26"/>
    <mergeCell ref="E26:F26"/>
    <mergeCell ref="G26:H26"/>
    <mergeCell ref="C27:D27"/>
    <mergeCell ref="E27:F27"/>
    <mergeCell ref="G27:H27"/>
    <mergeCell ref="C25:D25"/>
    <mergeCell ref="E25:F25"/>
    <mergeCell ref="G25:H25"/>
    <mergeCell ref="C22:D22"/>
    <mergeCell ref="E22:F22"/>
    <mergeCell ref="G22:H22"/>
    <mergeCell ref="C23:D23"/>
    <mergeCell ref="E23:F23"/>
    <mergeCell ref="G23:H23"/>
    <mergeCell ref="A10:H10"/>
    <mergeCell ref="A11:H11"/>
    <mergeCell ref="A12:H12"/>
    <mergeCell ref="A4:H4"/>
    <mergeCell ref="A5:H5"/>
    <mergeCell ref="A6:H6"/>
    <mergeCell ref="C24:D24"/>
    <mergeCell ref="E24:F24"/>
    <mergeCell ref="G24:H24"/>
    <mergeCell ref="C20:D20"/>
    <mergeCell ref="E20:F20"/>
    <mergeCell ref="G20:H20"/>
    <mergeCell ref="C21:D21"/>
    <mergeCell ref="E21:F21"/>
    <mergeCell ref="G21:H21"/>
    <mergeCell ref="C18:D18"/>
    <mergeCell ref="E18:F18"/>
    <mergeCell ref="G18:H18"/>
    <mergeCell ref="A2:H2"/>
    <mergeCell ref="B3:D3"/>
    <mergeCell ref="F3:H3"/>
    <mergeCell ref="C19:D19"/>
    <mergeCell ref="E19:F19"/>
    <mergeCell ref="G19:H19"/>
    <mergeCell ref="A1:D1"/>
    <mergeCell ref="E1:H1"/>
    <mergeCell ref="C16:D16"/>
    <mergeCell ref="E16:F16"/>
    <mergeCell ref="G16:H16"/>
    <mergeCell ref="C17:D17"/>
    <mergeCell ref="E17:F17"/>
    <mergeCell ref="G17:H17"/>
    <mergeCell ref="A13:H13"/>
    <mergeCell ref="C14:D14"/>
    <mergeCell ref="E14:F14"/>
    <mergeCell ref="G14:H14"/>
    <mergeCell ref="C15:D15"/>
    <mergeCell ref="E15:F15"/>
    <mergeCell ref="G15:H15"/>
    <mergeCell ref="A7:H7"/>
    <mergeCell ref="A8:H8"/>
    <mergeCell ref="A9:H9"/>
  </mergeCells>
  <conditionalFormatting sqref="B30">
    <cfRule type="cellIs" dxfId="3" priority="2" operator="equal">
      <formula>0</formula>
    </cfRule>
  </conditionalFormatting>
  <conditionalFormatting sqref="G30">
    <cfRule type="cellIs" dxfId="2" priority="1" operator="between">
      <formula>-1000000000</formula>
      <formula>1000000000</formula>
    </cfRule>
  </conditionalFormatting>
  <conditionalFormatting sqref="H30">
    <cfRule type="cellIs" dxfId="1" priority="3" operator="equal">
      <formula>0</formula>
    </cfRule>
  </conditionalFormatting>
  <pageMargins left="0.7" right="0.7" top="0.75" bottom="0.75" header="0.3" footer="0.3"/>
  <pageSetup orientation="landscape" r:id="rId1"/>
  <headerFooter>
    <oddHeader>&amp;C&amp;"-,Bold"&amp;12Schedule of Total Revenue
&amp;"-,Regular"&amp;10(Retailer/Provisioning Center, Microbusiness)</oddHeader>
    <oddFooter>&amp;L&amp;K000000CRA 5491</oddFooter>
  </headerFooter>
  <ignoredErrors>
    <ignoredError sqref="G15:H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4</xdr:col>
                    <xdr:colOff>7620</xdr:colOff>
                    <xdr:row>0</xdr:row>
                    <xdr:rowOff>0</xdr:rowOff>
                  </from>
                  <to>
                    <xdr:col>7</xdr:col>
                    <xdr:colOff>1303020</xdr:colOff>
                    <xdr:row>0</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F540"/>
  <sheetViews>
    <sheetView view="pageLayout" zoomScale="115" zoomScaleNormal="100" zoomScalePageLayoutView="115" workbookViewId="0">
      <selection activeCell="A12" sqref="A12:E12"/>
    </sheetView>
  </sheetViews>
  <sheetFormatPr defaultColWidth="9.109375" defaultRowHeight="10.199999999999999" x14ac:dyDescent="0.2"/>
  <cols>
    <col min="1" max="1" width="19.44140625" style="155" customWidth="1"/>
    <col min="2" max="2" width="27.33203125" style="1" customWidth="1"/>
    <col min="3" max="3" width="16.5546875" style="1" customWidth="1"/>
    <col min="4" max="4" width="21.44140625" style="1" customWidth="1"/>
    <col min="5" max="5" width="37.44140625" style="1" customWidth="1"/>
    <col min="6" max="6" width="9.109375" style="18"/>
    <col min="7" max="16384" width="9.109375" style="1"/>
  </cols>
  <sheetData>
    <row r="1" spans="1:5" ht="21.6" customHeight="1" x14ac:dyDescent="0.2">
      <c r="A1" s="223" t="s">
        <v>400</v>
      </c>
      <c r="B1" s="223"/>
      <c r="C1" s="223"/>
      <c r="D1" s="224"/>
      <c r="E1" s="224"/>
    </row>
    <row r="2" spans="1:5" ht="18" customHeight="1" x14ac:dyDescent="0.2">
      <c r="A2" s="249" t="s">
        <v>0</v>
      </c>
      <c r="B2" s="249"/>
      <c r="C2" s="249"/>
      <c r="D2" s="249"/>
      <c r="E2" s="249"/>
    </row>
    <row r="3" spans="1:5" ht="18" customHeight="1" x14ac:dyDescent="0.2">
      <c r="A3" s="147" t="s">
        <v>1</v>
      </c>
      <c r="B3" s="60" t="str">
        <f>IF('Cover Sheet'!B3&lt;&gt;"[insert name of licensee]",'Cover Sheet'!B3,"[Autofilled from Cover Sheet]")</f>
        <v>[Autofilled from Cover Sheet]</v>
      </c>
      <c r="C3" s="258" t="s">
        <v>2</v>
      </c>
      <c r="D3" s="258"/>
      <c r="E3" s="53" t="str">
        <f>IF('Cover Sheet'!A3&lt;&gt;"[insert AFS reporting period]",'Cover Sheet'!A3,"[Autofilled from Cover Sheet]")</f>
        <v>[Autofilled from Cover Sheet]</v>
      </c>
    </row>
    <row r="4" spans="1:5" ht="18" customHeight="1" x14ac:dyDescent="0.2">
      <c r="A4" s="249" t="s">
        <v>85</v>
      </c>
      <c r="B4" s="249"/>
      <c r="C4" s="249"/>
      <c r="D4" s="249"/>
      <c r="E4" s="249"/>
    </row>
    <row r="5" spans="1:5" ht="45" customHeight="1" x14ac:dyDescent="0.2">
      <c r="A5" s="240" t="s">
        <v>415</v>
      </c>
      <c r="B5" s="240"/>
      <c r="C5" s="240"/>
      <c r="D5" s="240"/>
      <c r="E5" s="240"/>
    </row>
    <row r="6" spans="1:5" ht="18" customHeight="1" x14ac:dyDescent="0.2">
      <c r="A6" s="249" t="s">
        <v>11</v>
      </c>
      <c r="B6" s="249"/>
      <c r="C6" s="249"/>
      <c r="D6" s="249"/>
      <c r="E6" s="249"/>
    </row>
    <row r="7" spans="1:5" ht="168" customHeight="1" x14ac:dyDescent="0.2">
      <c r="A7" s="268" t="s">
        <v>361</v>
      </c>
      <c r="B7" s="268"/>
      <c r="C7" s="268"/>
      <c r="D7" s="268"/>
      <c r="E7" s="268"/>
    </row>
    <row r="8" spans="1:5" ht="18" customHeight="1" x14ac:dyDescent="0.2">
      <c r="A8" s="200" t="s">
        <v>33</v>
      </c>
      <c r="B8" s="200"/>
      <c r="C8" s="200"/>
      <c r="D8" s="200"/>
      <c r="E8" s="200"/>
    </row>
    <row r="9" spans="1:5" ht="164.25" customHeight="1" x14ac:dyDescent="0.2">
      <c r="A9" s="271" t="s">
        <v>364</v>
      </c>
      <c r="B9" s="271"/>
      <c r="C9" s="271"/>
      <c r="D9" s="271"/>
      <c r="E9" s="271"/>
    </row>
    <row r="10" spans="1:5" ht="18" customHeight="1" x14ac:dyDescent="0.2">
      <c r="A10" s="232" t="s">
        <v>66</v>
      </c>
      <c r="B10" s="232"/>
      <c r="C10" s="232"/>
      <c r="D10" s="232"/>
      <c r="E10" s="232"/>
    </row>
    <row r="11" spans="1:5" ht="18" customHeight="1" x14ac:dyDescent="0.2">
      <c r="A11" s="269" t="s">
        <v>71</v>
      </c>
      <c r="B11" s="269"/>
      <c r="C11" s="269"/>
      <c r="D11" s="269"/>
      <c r="E11" s="269"/>
    </row>
    <row r="12" spans="1:5" ht="99" customHeight="1" x14ac:dyDescent="0.2">
      <c r="A12" s="270" t="s">
        <v>34</v>
      </c>
      <c r="B12" s="270"/>
      <c r="C12" s="270"/>
      <c r="D12" s="270"/>
      <c r="E12" s="270"/>
    </row>
    <row r="13" spans="1:5" ht="18" customHeight="1" x14ac:dyDescent="0.2">
      <c r="A13" s="232" t="s">
        <v>67</v>
      </c>
      <c r="B13" s="232"/>
      <c r="C13" s="232"/>
      <c r="D13" s="232"/>
      <c r="E13" s="232"/>
    </row>
    <row r="14" spans="1:5" ht="30.75" customHeight="1" x14ac:dyDescent="0.2">
      <c r="A14" s="148" t="s">
        <v>22</v>
      </c>
      <c r="B14" s="7" t="s">
        <v>15</v>
      </c>
      <c r="C14" s="68"/>
      <c r="D14" s="68"/>
      <c r="E14" s="68"/>
    </row>
    <row r="15" spans="1:5" ht="12.75" customHeight="1" x14ac:dyDescent="0.2">
      <c r="A15" s="149"/>
      <c r="B15" s="66"/>
      <c r="C15" s="67"/>
      <c r="D15" s="67"/>
      <c r="E15" s="67"/>
    </row>
    <row r="16" spans="1:5" ht="12.75" customHeight="1" x14ac:dyDescent="0.2">
      <c r="A16" s="149"/>
      <c r="B16" s="66"/>
      <c r="C16" s="67"/>
      <c r="D16" s="67"/>
      <c r="E16" s="67"/>
    </row>
    <row r="17" spans="1:5" ht="12.75" customHeight="1" x14ac:dyDescent="0.2">
      <c r="A17" s="149"/>
      <c r="B17" s="66"/>
      <c r="C17" s="67"/>
      <c r="D17" s="67"/>
      <c r="E17" s="67"/>
    </row>
    <row r="18" spans="1:5" ht="12.75" customHeight="1" x14ac:dyDescent="0.2">
      <c r="A18" s="149"/>
      <c r="B18" s="66"/>
      <c r="C18" s="67"/>
      <c r="D18" s="67"/>
      <c r="E18" s="67"/>
    </row>
    <row r="19" spans="1:5" ht="12.75" customHeight="1" x14ac:dyDescent="0.2">
      <c r="A19" s="149"/>
      <c r="B19" s="66"/>
      <c r="C19" s="67"/>
      <c r="D19" s="67"/>
      <c r="E19" s="67"/>
    </row>
    <row r="20" spans="1:5" ht="18" customHeight="1" x14ac:dyDescent="0.3">
      <c r="A20" s="150" t="s">
        <v>20</v>
      </c>
      <c r="B20" s="78">
        <f>SUM(B15:B19)</f>
        <v>0</v>
      </c>
      <c r="C20" s="79"/>
      <c r="D20" s="79"/>
      <c r="E20" s="79"/>
    </row>
    <row r="21" spans="1:5" s="18" customFormat="1" ht="18" customHeight="1" x14ac:dyDescent="0.2">
      <c r="A21" s="232" t="s">
        <v>35</v>
      </c>
      <c r="B21" s="232"/>
      <c r="C21" s="232"/>
      <c r="D21" s="232"/>
      <c r="E21" s="232"/>
    </row>
    <row r="22" spans="1:5" s="18" customFormat="1" ht="18" customHeight="1" x14ac:dyDescent="0.2">
      <c r="A22" s="227" t="s">
        <v>349</v>
      </c>
      <c r="B22" s="227"/>
      <c r="C22" s="227"/>
      <c r="D22" s="227"/>
      <c r="E22" s="227"/>
    </row>
    <row r="23" spans="1:5" s="18" customFormat="1" x14ac:dyDescent="0.2">
      <c r="A23" s="228"/>
      <c r="B23" s="228"/>
      <c r="C23" s="228"/>
      <c r="D23" s="228"/>
      <c r="E23" s="228"/>
    </row>
    <row r="24" spans="1:5" s="18" customFormat="1" x14ac:dyDescent="0.2">
      <c r="A24" s="225"/>
      <c r="B24" s="225"/>
      <c r="C24" s="225"/>
      <c r="D24" s="225"/>
      <c r="E24" s="225"/>
    </row>
    <row r="25" spans="1:5" s="18" customFormat="1" x14ac:dyDescent="0.2">
      <c r="A25" s="225"/>
      <c r="B25" s="225"/>
      <c r="C25" s="225"/>
      <c r="D25" s="225"/>
      <c r="E25" s="225"/>
    </row>
    <row r="26" spans="1:5" s="18" customFormat="1" x14ac:dyDescent="0.2">
      <c r="A26" s="225"/>
      <c r="B26" s="225"/>
      <c r="C26" s="225"/>
      <c r="D26" s="225"/>
      <c r="E26" s="225"/>
    </row>
    <row r="27" spans="1:5" s="18" customFormat="1" x14ac:dyDescent="0.2">
      <c r="A27" s="225"/>
      <c r="B27" s="225"/>
      <c r="C27" s="225"/>
      <c r="D27" s="225"/>
      <c r="E27" s="225"/>
    </row>
    <row r="28" spans="1:5" s="18" customFormat="1" x14ac:dyDescent="0.2">
      <c r="A28" s="225"/>
      <c r="B28" s="225"/>
      <c r="C28" s="225"/>
      <c r="D28" s="225"/>
      <c r="E28" s="225"/>
    </row>
    <row r="29" spans="1:5" s="18" customFormat="1" x14ac:dyDescent="0.2">
      <c r="A29" s="225"/>
      <c r="B29" s="225"/>
      <c r="C29" s="225"/>
      <c r="D29" s="225"/>
      <c r="E29" s="225"/>
    </row>
    <row r="30" spans="1:5" s="18" customFormat="1" x14ac:dyDescent="0.2">
      <c r="A30" s="225"/>
      <c r="B30" s="225"/>
      <c r="C30" s="225"/>
      <c r="D30" s="225"/>
      <c r="E30" s="225"/>
    </row>
    <row r="31" spans="1:5" s="18" customFormat="1" x14ac:dyDescent="0.2">
      <c r="A31" s="225"/>
      <c r="B31" s="225"/>
      <c r="C31" s="225"/>
      <c r="D31" s="225"/>
      <c r="E31" s="225"/>
    </row>
    <row r="32" spans="1:5" s="18" customFormat="1" x14ac:dyDescent="0.2">
      <c r="A32" s="226"/>
      <c r="B32" s="226"/>
      <c r="C32" s="226"/>
      <c r="D32" s="226"/>
      <c r="E32" s="226"/>
    </row>
    <row r="33" spans="1:5" s="18" customFormat="1" ht="18" customHeight="1" x14ac:dyDescent="0.2">
      <c r="A33" s="232" t="s">
        <v>68</v>
      </c>
      <c r="B33" s="232"/>
      <c r="C33" s="232"/>
      <c r="D33" s="232"/>
      <c r="E33" s="232"/>
    </row>
    <row r="34" spans="1:5" s="18" customFormat="1" ht="30.6" x14ac:dyDescent="0.2">
      <c r="A34" s="148" t="s">
        <v>65</v>
      </c>
      <c r="B34" s="7" t="s">
        <v>72</v>
      </c>
      <c r="C34" s="272"/>
      <c r="D34" s="272"/>
      <c r="E34" s="272"/>
    </row>
    <row r="35" spans="1:5" s="18" customFormat="1" ht="11.4" customHeight="1" x14ac:dyDescent="0.2">
      <c r="A35" s="151"/>
      <c r="B35" s="43"/>
      <c r="C35" s="230"/>
      <c r="D35" s="230"/>
      <c r="E35" s="230"/>
    </row>
    <row r="36" spans="1:5" s="18" customFormat="1" ht="11.4" customHeight="1" x14ac:dyDescent="0.2">
      <c r="A36" s="45"/>
      <c r="B36" s="43"/>
      <c r="C36" s="230"/>
      <c r="D36" s="230"/>
      <c r="E36" s="230"/>
    </row>
    <row r="37" spans="1:5" s="18" customFormat="1" ht="11.4" customHeight="1" x14ac:dyDescent="0.2">
      <c r="A37" s="152"/>
      <c r="B37" s="43"/>
      <c r="C37" s="230"/>
      <c r="D37" s="230"/>
      <c r="E37" s="230"/>
    </row>
    <row r="38" spans="1:5" s="18" customFormat="1" ht="11.4" customHeight="1" x14ac:dyDescent="0.2">
      <c r="A38" s="152"/>
      <c r="B38" s="43"/>
      <c r="C38" s="230"/>
      <c r="D38" s="230"/>
      <c r="E38" s="230"/>
    </row>
    <row r="39" spans="1:5" s="18" customFormat="1" ht="11.4" customHeight="1" x14ac:dyDescent="0.2">
      <c r="A39" s="152"/>
      <c r="B39" s="43"/>
      <c r="C39" s="230"/>
      <c r="D39" s="230"/>
      <c r="E39" s="230"/>
    </row>
    <row r="40" spans="1:5" s="18" customFormat="1" ht="11.4" customHeight="1" x14ac:dyDescent="0.2">
      <c r="A40" s="152"/>
      <c r="B40" s="43"/>
      <c r="C40" s="230"/>
      <c r="D40" s="230"/>
      <c r="E40" s="230"/>
    </row>
    <row r="41" spans="1:5" s="18" customFormat="1" ht="11.4" customHeight="1" x14ac:dyDescent="0.2">
      <c r="A41" s="152"/>
      <c r="B41" s="43"/>
      <c r="C41" s="230"/>
      <c r="D41" s="230"/>
      <c r="E41" s="230"/>
    </row>
    <row r="42" spans="1:5" s="18" customFormat="1" ht="11.4" customHeight="1" x14ac:dyDescent="0.2">
      <c r="A42" s="152"/>
      <c r="B42" s="43"/>
      <c r="C42" s="230"/>
      <c r="D42" s="230"/>
      <c r="E42" s="230"/>
    </row>
    <row r="43" spans="1:5" s="18" customFormat="1" ht="11.4" customHeight="1" x14ac:dyDescent="0.2">
      <c r="A43" s="152"/>
      <c r="B43" s="43"/>
      <c r="C43" s="230"/>
      <c r="D43" s="230"/>
      <c r="E43" s="230"/>
    </row>
    <row r="44" spans="1:5" s="18" customFormat="1" ht="11.4" customHeight="1" x14ac:dyDescent="0.2">
      <c r="A44" s="152"/>
      <c r="B44" s="43"/>
      <c r="C44" s="230"/>
      <c r="D44" s="230"/>
      <c r="E44" s="230"/>
    </row>
    <row r="45" spans="1:5" s="18" customFormat="1" ht="11.4" customHeight="1" x14ac:dyDescent="0.2">
      <c r="A45" s="152"/>
      <c r="B45" s="43"/>
      <c r="C45" s="230"/>
      <c r="D45" s="230"/>
      <c r="E45" s="230"/>
    </row>
    <row r="46" spans="1:5" s="18" customFormat="1" ht="11.4" customHeight="1" x14ac:dyDescent="0.2">
      <c r="A46" s="152"/>
      <c r="B46" s="43"/>
      <c r="C46" s="230"/>
      <c r="D46" s="230"/>
      <c r="E46" s="230"/>
    </row>
    <row r="47" spans="1:5" s="18" customFormat="1" ht="11.4" customHeight="1" x14ac:dyDescent="0.2">
      <c r="A47" s="152"/>
      <c r="B47" s="43"/>
      <c r="C47" s="230"/>
      <c r="D47" s="230"/>
      <c r="E47" s="230"/>
    </row>
    <row r="48" spans="1:5" s="18" customFormat="1" ht="11.4" customHeight="1" x14ac:dyDescent="0.2">
      <c r="A48" s="152"/>
      <c r="B48" s="43"/>
      <c r="C48" s="230"/>
      <c r="D48" s="230"/>
      <c r="E48" s="230"/>
    </row>
    <row r="49" spans="1:6" s="18" customFormat="1" ht="11.4" customHeight="1" x14ac:dyDescent="0.2">
      <c r="A49" s="152"/>
      <c r="B49" s="43"/>
      <c r="C49" s="230"/>
      <c r="D49" s="230"/>
      <c r="E49" s="230"/>
    </row>
    <row r="50" spans="1:6" s="18" customFormat="1" ht="11.4" customHeight="1" x14ac:dyDescent="0.2">
      <c r="A50" s="152"/>
      <c r="B50" s="43"/>
      <c r="C50" s="230"/>
      <c r="D50" s="230"/>
      <c r="E50" s="230"/>
    </row>
    <row r="51" spans="1:6" s="18" customFormat="1" ht="11.4" customHeight="1" x14ac:dyDescent="0.2">
      <c r="A51" s="152"/>
      <c r="B51" s="43"/>
      <c r="C51" s="230"/>
      <c r="D51" s="230"/>
      <c r="E51" s="230"/>
    </row>
    <row r="52" spans="1:6" ht="11.4" customHeight="1" x14ac:dyDescent="0.2">
      <c r="A52" s="152"/>
      <c r="B52" s="43"/>
      <c r="C52" s="230"/>
      <c r="D52" s="230"/>
      <c r="E52" s="230"/>
    </row>
    <row r="53" spans="1:6" ht="11.4" customHeight="1" x14ac:dyDescent="0.2">
      <c r="A53" s="152"/>
      <c r="B53" s="43"/>
      <c r="C53" s="230"/>
      <c r="D53" s="230"/>
      <c r="E53" s="230"/>
    </row>
    <row r="54" spans="1:6" ht="11.4" customHeight="1" x14ac:dyDescent="0.2">
      <c r="A54" s="152"/>
      <c r="B54" s="43"/>
      <c r="C54" s="230"/>
      <c r="D54" s="230"/>
      <c r="E54" s="230"/>
    </row>
    <row r="55" spans="1:6" s="2" customFormat="1" ht="18" customHeight="1" x14ac:dyDescent="0.2">
      <c r="A55" s="232" t="s">
        <v>35</v>
      </c>
      <c r="B55" s="232"/>
      <c r="C55" s="232"/>
      <c r="D55" s="232"/>
      <c r="E55" s="232"/>
      <c r="F55" s="110"/>
    </row>
    <row r="56" spans="1:6" s="18" customFormat="1" ht="18" customHeight="1" x14ac:dyDescent="0.2">
      <c r="A56" s="227" t="s">
        <v>349</v>
      </c>
      <c r="B56" s="227"/>
      <c r="C56" s="227"/>
      <c r="D56" s="227"/>
      <c r="E56" s="227"/>
    </row>
    <row r="57" spans="1:6" s="18" customFormat="1" x14ac:dyDescent="0.2">
      <c r="A57" s="228"/>
      <c r="B57" s="228"/>
      <c r="C57" s="228"/>
      <c r="D57" s="228"/>
      <c r="E57" s="228"/>
    </row>
    <row r="58" spans="1:6" s="18" customFormat="1" x14ac:dyDescent="0.2">
      <c r="A58" s="225"/>
      <c r="B58" s="225"/>
      <c r="C58" s="225"/>
      <c r="D58" s="225"/>
      <c r="E58" s="225"/>
    </row>
    <row r="59" spans="1:6" s="18" customFormat="1" x14ac:dyDescent="0.2">
      <c r="A59" s="225"/>
      <c r="B59" s="225"/>
      <c r="C59" s="225"/>
      <c r="D59" s="225"/>
      <c r="E59" s="225"/>
    </row>
    <row r="60" spans="1:6" s="18" customFormat="1" x14ac:dyDescent="0.2">
      <c r="A60" s="225"/>
      <c r="B60" s="225"/>
      <c r="C60" s="225"/>
      <c r="D60" s="225"/>
      <c r="E60" s="225"/>
    </row>
    <row r="61" spans="1:6" s="18" customFormat="1" x14ac:dyDescent="0.2">
      <c r="A61" s="225"/>
      <c r="B61" s="225"/>
      <c r="C61" s="225"/>
      <c r="D61" s="225"/>
      <c r="E61" s="225"/>
    </row>
    <row r="62" spans="1:6" s="18" customFormat="1" x14ac:dyDescent="0.2">
      <c r="A62" s="225"/>
      <c r="B62" s="225"/>
      <c r="C62" s="225"/>
      <c r="D62" s="225"/>
      <c r="E62" s="225"/>
    </row>
    <row r="63" spans="1:6" s="18" customFormat="1" x14ac:dyDescent="0.2">
      <c r="A63" s="225"/>
      <c r="B63" s="225"/>
      <c r="C63" s="225"/>
      <c r="D63" s="225"/>
      <c r="E63" s="225"/>
    </row>
    <row r="64" spans="1:6" s="18" customFormat="1" x14ac:dyDescent="0.2">
      <c r="A64" s="225"/>
      <c r="B64" s="225"/>
      <c r="C64" s="225"/>
      <c r="D64" s="225"/>
      <c r="E64" s="225"/>
    </row>
    <row r="65" spans="1:6" s="18" customFormat="1" x14ac:dyDescent="0.2">
      <c r="A65" s="225"/>
      <c r="B65" s="225"/>
      <c r="C65" s="225"/>
      <c r="D65" s="225"/>
      <c r="E65" s="225"/>
    </row>
    <row r="66" spans="1:6" s="18" customFormat="1" x14ac:dyDescent="0.2">
      <c r="A66" s="226"/>
      <c r="B66" s="226"/>
      <c r="C66" s="226"/>
      <c r="D66" s="226"/>
      <c r="E66" s="226"/>
    </row>
    <row r="67" spans="1:6" s="18" customFormat="1" ht="18" customHeight="1" x14ac:dyDescent="0.2">
      <c r="A67" s="232" t="s">
        <v>232</v>
      </c>
      <c r="B67" s="232"/>
      <c r="C67" s="232"/>
      <c r="D67" s="232"/>
      <c r="E67" s="232"/>
    </row>
    <row r="68" spans="1:6" s="18" customFormat="1" ht="18" customHeight="1" x14ac:dyDescent="0.2">
      <c r="A68" s="266" t="s">
        <v>198</v>
      </c>
      <c r="B68" s="266"/>
      <c r="C68" s="267" t="str" cm="1">
        <f t="array" aca="1" ref="C68" ca="1">IF(ISBLANK(R_SCST_1),"[Autofilled based on inputs from part 3]",R_SCST_1)</f>
        <v>[Autofilled based on inputs from part 3]</v>
      </c>
      <c r="D68" s="267"/>
      <c r="E68" s="267"/>
    </row>
    <row r="69" spans="1:6" s="18" customFormat="1" ht="33" customHeight="1" x14ac:dyDescent="0.2">
      <c r="A69" s="148" t="s">
        <v>194</v>
      </c>
      <c r="B69" s="7" t="s">
        <v>195</v>
      </c>
      <c r="C69" s="7" t="s">
        <v>196</v>
      </c>
      <c r="D69" s="7" t="s">
        <v>197</v>
      </c>
      <c r="E69" s="28" t="s">
        <v>43</v>
      </c>
    </row>
    <row r="70" spans="1:6" x14ac:dyDescent="0.2">
      <c r="A70" s="153"/>
      <c r="B70" s="112"/>
      <c r="C70" s="43"/>
      <c r="D70" s="43"/>
      <c r="E70" s="41"/>
    </row>
    <row r="71" spans="1:6" s="6" customFormat="1" x14ac:dyDescent="0.2">
      <c r="A71" s="153"/>
      <c r="B71" s="112"/>
      <c r="C71" s="43"/>
      <c r="D71" s="43"/>
      <c r="E71" s="41"/>
      <c r="F71" s="24"/>
    </row>
    <row r="72" spans="1:6" s="18" customFormat="1" x14ac:dyDescent="0.2">
      <c r="A72" s="153"/>
      <c r="B72" s="112"/>
      <c r="C72" s="43"/>
      <c r="D72" s="43"/>
      <c r="E72" s="41"/>
    </row>
    <row r="73" spans="1:6" s="18" customFormat="1" x14ac:dyDescent="0.2">
      <c r="A73" s="153"/>
      <c r="B73" s="112"/>
      <c r="C73" s="43"/>
      <c r="D73" s="43"/>
      <c r="E73" s="41"/>
    </row>
    <row r="74" spans="1:6" s="18" customFormat="1" x14ac:dyDescent="0.2">
      <c r="A74" s="153"/>
      <c r="B74" s="112"/>
      <c r="C74" s="43"/>
      <c r="D74" s="43"/>
      <c r="E74" s="41"/>
    </row>
    <row r="75" spans="1:6" s="18" customFormat="1" x14ac:dyDescent="0.2">
      <c r="A75" s="153"/>
      <c r="B75" s="112"/>
      <c r="C75" s="43"/>
      <c r="D75" s="43"/>
      <c r="E75" s="41"/>
    </row>
    <row r="76" spans="1:6" s="18" customFormat="1" x14ac:dyDescent="0.2">
      <c r="A76" s="153"/>
      <c r="B76" s="112"/>
      <c r="C76" s="43"/>
      <c r="D76" s="43"/>
      <c r="E76" s="41"/>
    </row>
    <row r="77" spans="1:6" s="18" customFormat="1" x14ac:dyDescent="0.2">
      <c r="A77" s="153"/>
      <c r="B77" s="112"/>
      <c r="C77" s="43"/>
      <c r="D77" s="43"/>
      <c r="E77" s="41"/>
    </row>
    <row r="78" spans="1:6" s="18" customFormat="1" x14ac:dyDescent="0.2">
      <c r="A78" s="153"/>
      <c r="B78" s="112"/>
      <c r="C78" s="43"/>
      <c r="D78" s="43"/>
      <c r="E78" s="41"/>
    </row>
    <row r="79" spans="1:6" s="18" customFormat="1" x14ac:dyDescent="0.2">
      <c r="A79" s="153"/>
      <c r="B79" s="112"/>
      <c r="C79" s="43"/>
      <c r="D79" s="43"/>
      <c r="E79" s="41"/>
    </row>
    <row r="80" spans="1:6" s="18" customFormat="1" x14ac:dyDescent="0.2">
      <c r="A80" s="153"/>
      <c r="B80" s="112"/>
      <c r="C80" s="43"/>
      <c r="D80" s="43"/>
      <c r="E80" s="41"/>
    </row>
    <row r="81" spans="1:5" s="18" customFormat="1" x14ac:dyDescent="0.2">
      <c r="A81" s="153"/>
      <c r="B81" s="112"/>
      <c r="C81" s="43"/>
      <c r="D81" s="43"/>
      <c r="E81" s="41"/>
    </row>
    <row r="82" spans="1:5" ht="18" customHeight="1" x14ac:dyDescent="0.2">
      <c r="A82" s="232" t="s">
        <v>35</v>
      </c>
      <c r="B82" s="232"/>
      <c r="C82" s="232"/>
      <c r="D82" s="232"/>
      <c r="E82" s="232"/>
    </row>
    <row r="83" spans="1:5" ht="18" customHeight="1" x14ac:dyDescent="0.2">
      <c r="A83" s="227" t="s">
        <v>349</v>
      </c>
      <c r="B83" s="227"/>
      <c r="C83" s="227"/>
      <c r="D83" s="227"/>
      <c r="E83" s="227"/>
    </row>
    <row r="84" spans="1:5" ht="11.4" customHeight="1" x14ac:dyDescent="0.2">
      <c r="A84" s="228"/>
      <c r="B84" s="228"/>
      <c r="C84" s="228"/>
      <c r="D84" s="228"/>
      <c r="E84" s="228"/>
    </row>
    <row r="85" spans="1:5" s="18" customFormat="1" ht="11.4" customHeight="1" x14ac:dyDescent="0.2">
      <c r="A85" s="225"/>
      <c r="B85" s="225"/>
      <c r="C85" s="225"/>
      <c r="D85" s="225"/>
      <c r="E85" s="225"/>
    </row>
    <row r="86" spans="1:5" s="18" customFormat="1" ht="11.4" customHeight="1" x14ac:dyDescent="0.2">
      <c r="A86" s="225"/>
      <c r="B86" s="225"/>
      <c r="C86" s="225"/>
      <c r="D86" s="225"/>
      <c r="E86" s="225"/>
    </row>
    <row r="87" spans="1:5" s="18" customFormat="1" ht="11.4" customHeight="1" x14ac:dyDescent="0.2">
      <c r="A87" s="225"/>
      <c r="B87" s="225"/>
      <c r="C87" s="225"/>
      <c r="D87" s="225"/>
      <c r="E87" s="225"/>
    </row>
    <row r="88" spans="1:5" s="18" customFormat="1" ht="11.4" customHeight="1" x14ac:dyDescent="0.2">
      <c r="A88" s="225"/>
      <c r="B88" s="225"/>
      <c r="C88" s="225"/>
      <c r="D88" s="225"/>
      <c r="E88" s="225"/>
    </row>
    <row r="89" spans="1:5" s="18" customFormat="1" ht="11.4" customHeight="1" x14ac:dyDescent="0.2">
      <c r="A89" s="225"/>
      <c r="B89" s="225"/>
      <c r="C89" s="225"/>
      <c r="D89" s="225"/>
      <c r="E89" s="225"/>
    </row>
    <row r="90" spans="1:5" s="18" customFormat="1" ht="11.4" customHeight="1" x14ac:dyDescent="0.2">
      <c r="A90" s="225"/>
      <c r="B90" s="225"/>
      <c r="C90" s="225"/>
      <c r="D90" s="225"/>
      <c r="E90" s="225"/>
    </row>
    <row r="91" spans="1:5" s="18" customFormat="1" ht="11.4" customHeight="1" x14ac:dyDescent="0.2">
      <c r="A91" s="225"/>
      <c r="B91" s="225"/>
      <c r="C91" s="225"/>
      <c r="D91" s="225"/>
      <c r="E91" s="225"/>
    </row>
    <row r="92" spans="1:5" s="18" customFormat="1" ht="11.4" customHeight="1" x14ac:dyDescent="0.2">
      <c r="A92" s="225"/>
      <c r="B92" s="225"/>
      <c r="C92" s="225"/>
      <c r="D92" s="225"/>
      <c r="E92" s="225"/>
    </row>
    <row r="93" spans="1:5" s="18" customFormat="1" ht="11.4" customHeight="1" x14ac:dyDescent="0.2">
      <c r="A93" s="226"/>
      <c r="B93" s="226"/>
      <c r="C93" s="226"/>
      <c r="D93" s="226"/>
      <c r="E93" s="226"/>
    </row>
    <row r="94" spans="1:5" s="18" customFormat="1" ht="18" customHeight="1" x14ac:dyDescent="0.2">
      <c r="A94" s="232" t="s">
        <v>241</v>
      </c>
      <c r="B94" s="232"/>
      <c r="C94" s="232"/>
      <c r="D94" s="232"/>
      <c r="E94" s="232"/>
    </row>
    <row r="95" spans="1:5" s="18" customFormat="1" ht="18" customHeight="1" x14ac:dyDescent="0.2">
      <c r="A95" s="266" t="s">
        <v>198</v>
      </c>
      <c r="B95" s="266"/>
      <c r="C95" s="267" t="str" cm="1">
        <f t="array" aca="1" ref="C95" ca="1">IF(ISBLANK(R_SCST_2),"[Autofilled based on inputs from part 3]",R_SCST_2)</f>
        <v>[Autofilled based on inputs from part 3]</v>
      </c>
      <c r="D95" s="267"/>
      <c r="E95" s="267"/>
    </row>
    <row r="96" spans="1:5" s="18" customFormat="1" ht="33" customHeight="1" x14ac:dyDescent="0.2">
      <c r="A96" s="148" t="s">
        <v>194</v>
      </c>
      <c r="B96" s="7" t="s">
        <v>195</v>
      </c>
      <c r="C96" s="7" t="s">
        <v>196</v>
      </c>
      <c r="D96" s="7" t="s">
        <v>197</v>
      </c>
      <c r="E96" s="28" t="s">
        <v>43</v>
      </c>
    </row>
    <row r="97" spans="1:5" s="18" customFormat="1" x14ac:dyDescent="0.2">
      <c r="A97" s="153"/>
      <c r="B97" s="112"/>
      <c r="C97" s="43"/>
      <c r="D97" s="43"/>
      <c r="E97" s="41"/>
    </row>
    <row r="98" spans="1:5" s="18" customFormat="1" x14ac:dyDescent="0.2">
      <c r="A98" s="153"/>
      <c r="B98" s="112"/>
      <c r="C98" s="43"/>
      <c r="D98" s="43"/>
      <c r="E98" s="41"/>
    </row>
    <row r="99" spans="1:5" x14ac:dyDescent="0.2">
      <c r="A99" s="153"/>
      <c r="B99" s="112"/>
      <c r="C99" s="43"/>
      <c r="D99" s="43"/>
      <c r="E99" s="41"/>
    </row>
    <row r="100" spans="1:5" x14ac:dyDescent="0.2">
      <c r="A100" s="153"/>
      <c r="B100" s="112"/>
      <c r="C100" s="43"/>
      <c r="D100" s="43"/>
      <c r="E100" s="41"/>
    </row>
    <row r="101" spans="1:5" s="18" customFormat="1" x14ac:dyDescent="0.2">
      <c r="A101" s="153"/>
      <c r="B101" s="112"/>
      <c r="C101" s="43"/>
      <c r="D101" s="43"/>
      <c r="E101" s="41"/>
    </row>
    <row r="102" spans="1:5" s="18" customFormat="1" x14ac:dyDescent="0.2">
      <c r="A102" s="153"/>
      <c r="B102" s="112"/>
      <c r="C102" s="43"/>
      <c r="D102" s="43"/>
      <c r="E102" s="41"/>
    </row>
    <row r="103" spans="1:5" s="18" customFormat="1" x14ac:dyDescent="0.2">
      <c r="A103" s="153"/>
      <c r="B103" s="112"/>
      <c r="C103" s="43"/>
      <c r="D103" s="43"/>
      <c r="E103" s="41"/>
    </row>
    <row r="104" spans="1:5" s="18" customFormat="1" x14ac:dyDescent="0.2">
      <c r="A104" s="153"/>
      <c r="B104" s="112"/>
      <c r="C104" s="43"/>
      <c r="D104" s="43"/>
      <c r="E104" s="41"/>
    </row>
    <row r="105" spans="1:5" s="18" customFormat="1" x14ac:dyDescent="0.2">
      <c r="A105" s="153"/>
      <c r="B105" s="112"/>
      <c r="C105" s="43"/>
      <c r="D105" s="43"/>
      <c r="E105" s="41"/>
    </row>
    <row r="106" spans="1:5" s="18" customFormat="1" x14ac:dyDescent="0.2">
      <c r="A106" s="153"/>
      <c r="B106" s="112"/>
      <c r="C106" s="43"/>
      <c r="D106" s="43"/>
      <c r="E106" s="41"/>
    </row>
    <row r="107" spans="1:5" s="18" customFormat="1" x14ac:dyDescent="0.2">
      <c r="A107" s="153"/>
      <c r="B107" s="112"/>
      <c r="C107" s="43"/>
      <c r="D107" s="43"/>
      <c r="E107" s="41"/>
    </row>
    <row r="108" spans="1:5" s="18" customFormat="1" x14ac:dyDescent="0.2">
      <c r="A108" s="153"/>
      <c r="B108" s="112"/>
      <c r="C108" s="43"/>
      <c r="D108" s="43"/>
      <c r="E108" s="41"/>
    </row>
    <row r="109" spans="1:5" s="18" customFormat="1" ht="18" customHeight="1" x14ac:dyDescent="0.2">
      <c r="A109" s="232" t="s">
        <v>35</v>
      </c>
      <c r="B109" s="232"/>
      <c r="C109" s="232"/>
      <c r="D109" s="232"/>
      <c r="E109" s="232"/>
    </row>
    <row r="110" spans="1:5" s="18" customFormat="1" ht="18" customHeight="1" x14ac:dyDescent="0.2">
      <c r="A110" s="227" t="s">
        <v>349</v>
      </c>
      <c r="B110" s="227"/>
      <c r="C110" s="227"/>
      <c r="D110" s="227"/>
      <c r="E110" s="227"/>
    </row>
    <row r="111" spans="1:5" ht="11.4" customHeight="1" x14ac:dyDescent="0.2">
      <c r="A111" s="228"/>
      <c r="B111" s="228"/>
      <c r="C111" s="228"/>
      <c r="D111" s="228"/>
      <c r="E111" s="228"/>
    </row>
    <row r="112" spans="1:5" ht="11.4" customHeight="1" x14ac:dyDescent="0.2">
      <c r="A112" s="225"/>
      <c r="B112" s="225"/>
      <c r="C112" s="225"/>
      <c r="D112" s="225"/>
      <c r="E112" s="225"/>
    </row>
    <row r="113" spans="1:5" ht="11.4" customHeight="1" x14ac:dyDescent="0.2">
      <c r="A113" s="225"/>
      <c r="B113" s="225"/>
      <c r="C113" s="225"/>
      <c r="D113" s="225"/>
      <c r="E113" s="225"/>
    </row>
    <row r="114" spans="1:5" s="18" customFormat="1" ht="11.4" customHeight="1" x14ac:dyDescent="0.2">
      <c r="A114" s="225"/>
      <c r="B114" s="225"/>
      <c r="C114" s="225"/>
      <c r="D114" s="225"/>
      <c r="E114" s="225"/>
    </row>
    <row r="115" spans="1:5" s="18" customFormat="1" ht="11.4" customHeight="1" x14ac:dyDescent="0.2">
      <c r="A115" s="225"/>
      <c r="B115" s="225"/>
      <c r="C115" s="225"/>
      <c r="D115" s="225"/>
      <c r="E115" s="225"/>
    </row>
    <row r="116" spans="1:5" s="18" customFormat="1" ht="11.4" customHeight="1" x14ac:dyDescent="0.2">
      <c r="A116" s="225"/>
      <c r="B116" s="225"/>
      <c r="C116" s="225"/>
      <c r="D116" s="225"/>
      <c r="E116" s="225"/>
    </row>
    <row r="117" spans="1:5" s="18" customFormat="1" ht="11.4" customHeight="1" x14ac:dyDescent="0.2">
      <c r="A117" s="225"/>
      <c r="B117" s="225"/>
      <c r="C117" s="225"/>
      <c r="D117" s="225"/>
      <c r="E117" s="225"/>
    </row>
    <row r="118" spans="1:5" s="18" customFormat="1" ht="11.4" customHeight="1" x14ac:dyDescent="0.2">
      <c r="A118" s="225"/>
      <c r="B118" s="225"/>
      <c r="C118" s="225"/>
      <c r="D118" s="225"/>
      <c r="E118" s="225"/>
    </row>
    <row r="119" spans="1:5" s="18" customFormat="1" ht="11.4" customHeight="1" x14ac:dyDescent="0.2">
      <c r="A119" s="225"/>
      <c r="B119" s="225"/>
      <c r="C119" s="225"/>
      <c r="D119" s="225"/>
      <c r="E119" s="225"/>
    </row>
    <row r="120" spans="1:5" s="18" customFormat="1" ht="11.4" customHeight="1" x14ac:dyDescent="0.2">
      <c r="A120" s="226"/>
      <c r="B120" s="226"/>
      <c r="C120" s="226"/>
      <c r="D120" s="226"/>
      <c r="E120" s="226"/>
    </row>
    <row r="121" spans="1:5" s="18" customFormat="1" ht="18" customHeight="1" x14ac:dyDescent="0.2">
      <c r="A121" s="232" t="s">
        <v>240</v>
      </c>
      <c r="B121" s="232"/>
      <c r="C121" s="232"/>
      <c r="D121" s="232"/>
      <c r="E121" s="232"/>
    </row>
    <row r="122" spans="1:5" s="18" customFormat="1" ht="18" customHeight="1" x14ac:dyDescent="0.2">
      <c r="A122" s="266" t="s">
        <v>198</v>
      </c>
      <c r="B122" s="266"/>
      <c r="C122" s="267" t="str" cm="1">
        <f t="array" aca="1" ref="C122" ca="1">IF(ISBLANK(R_SCST_4),"[Autofilled based on inputs from part 3]",R_SCST_4)</f>
        <v>[Autofilled based on inputs from part 3]</v>
      </c>
      <c r="D122" s="267"/>
      <c r="E122" s="267"/>
    </row>
    <row r="123" spans="1:5" s="18" customFormat="1" ht="33" customHeight="1" x14ac:dyDescent="0.2">
      <c r="A123" s="148" t="s">
        <v>194</v>
      </c>
      <c r="B123" s="7" t="s">
        <v>195</v>
      </c>
      <c r="C123" s="7" t="s">
        <v>196</v>
      </c>
      <c r="D123" s="7" t="s">
        <v>197</v>
      </c>
      <c r="E123" s="28" t="s">
        <v>43</v>
      </c>
    </row>
    <row r="124" spans="1:5" s="18" customFormat="1" x14ac:dyDescent="0.2">
      <c r="A124" s="153"/>
      <c r="B124" s="112"/>
      <c r="C124" s="43"/>
      <c r="D124" s="43"/>
      <c r="E124" s="41"/>
    </row>
    <row r="125" spans="1:5" s="18" customFormat="1" x14ac:dyDescent="0.2">
      <c r="A125" s="153"/>
      <c r="B125" s="112"/>
      <c r="C125" s="43"/>
      <c r="D125" s="43"/>
      <c r="E125" s="41"/>
    </row>
    <row r="126" spans="1:5" s="18" customFormat="1" x14ac:dyDescent="0.2">
      <c r="A126" s="153"/>
      <c r="B126" s="112"/>
      <c r="C126" s="43"/>
      <c r="D126" s="43"/>
      <c r="E126" s="41"/>
    </row>
    <row r="127" spans="1:5" s="18" customFormat="1" x14ac:dyDescent="0.2">
      <c r="A127" s="153"/>
      <c r="B127" s="112"/>
      <c r="C127" s="43"/>
      <c r="D127" s="43"/>
      <c r="E127" s="41"/>
    </row>
    <row r="128" spans="1:5" x14ac:dyDescent="0.2">
      <c r="A128" s="153"/>
      <c r="B128" s="112"/>
      <c r="C128" s="43"/>
      <c r="D128" s="43"/>
      <c r="E128" s="41"/>
    </row>
    <row r="129" spans="1:5" x14ac:dyDescent="0.2">
      <c r="A129" s="153"/>
      <c r="B129" s="112"/>
      <c r="C129" s="43"/>
      <c r="D129" s="43"/>
      <c r="E129" s="41"/>
    </row>
    <row r="130" spans="1:5" s="18" customFormat="1" x14ac:dyDescent="0.2">
      <c r="A130" s="153"/>
      <c r="B130" s="112"/>
      <c r="C130" s="43"/>
      <c r="D130" s="43"/>
      <c r="E130" s="41"/>
    </row>
    <row r="131" spans="1:5" s="18" customFormat="1" x14ac:dyDescent="0.2">
      <c r="A131" s="153"/>
      <c r="B131" s="112"/>
      <c r="C131" s="43"/>
      <c r="D131" s="43"/>
      <c r="E131" s="41"/>
    </row>
    <row r="132" spans="1:5" s="18" customFormat="1" x14ac:dyDescent="0.2">
      <c r="A132" s="153"/>
      <c r="B132" s="112"/>
      <c r="C132" s="43"/>
      <c r="D132" s="43"/>
      <c r="E132" s="41"/>
    </row>
    <row r="133" spans="1:5" s="18" customFormat="1" x14ac:dyDescent="0.2">
      <c r="A133" s="153"/>
      <c r="B133" s="112"/>
      <c r="C133" s="43"/>
      <c r="D133" s="43"/>
      <c r="E133" s="41"/>
    </row>
    <row r="134" spans="1:5" s="18" customFormat="1" x14ac:dyDescent="0.2">
      <c r="A134" s="153"/>
      <c r="B134" s="112"/>
      <c r="C134" s="43"/>
      <c r="D134" s="43"/>
      <c r="E134" s="41"/>
    </row>
    <row r="135" spans="1:5" s="18" customFormat="1" x14ac:dyDescent="0.2">
      <c r="A135" s="153"/>
      <c r="B135" s="112"/>
      <c r="C135" s="43"/>
      <c r="D135" s="43"/>
      <c r="E135" s="41"/>
    </row>
    <row r="136" spans="1:5" s="18" customFormat="1" ht="18" customHeight="1" x14ac:dyDescent="0.2">
      <c r="A136" s="232" t="s">
        <v>35</v>
      </c>
      <c r="B136" s="232"/>
      <c r="C136" s="232"/>
      <c r="D136" s="232"/>
      <c r="E136" s="232"/>
    </row>
    <row r="137" spans="1:5" s="18" customFormat="1" ht="18" customHeight="1" x14ac:dyDescent="0.2">
      <c r="A137" s="227" t="s">
        <v>349</v>
      </c>
      <c r="B137" s="227"/>
      <c r="C137" s="227"/>
      <c r="D137" s="227"/>
      <c r="E137" s="227"/>
    </row>
    <row r="138" spans="1:5" s="18" customFormat="1" ht="11.4" customHeight="1" x14ac:dyDescent="0.2">
      <c r="A138" s="228"/>
      <c r="B138" s="228"/>
      <c r="C138" s="228"/>
      <c r="D138" s="228"/>
      <c r="E138" s="228"/>
    </row>
    <row r="139" spans="1:5" s="18" customFormat="1" ht="11.4" customHeight="1" x14ac:dyDescent="0.2">
      <c r="A139" s="225"/>
      <c r="B139" s="225"/>
      <c r="C139" s="225"/>
      <c r="D139" s="225"/>
      <c r="E139" s="225"/>
    </row>
    <row r="140" spans="1:5" ht="11.4" customHeight="1" x14ac:dyDescent="0.2">
      <c r="A140" s="225"/>
      <c r="B140" s="225"/>
      <c r="C140" s="225"/>
      <c r="D140" s="225"/>
      <c r="E140" s="225"/>
    </row>
    <row r="141" spans="1:5" ht="11.4" customHeight="1" x14ac:dyDescent="0.2">
      <c r="A141" s="225"/>
      <c r="B141" s="225"/>
      <c r="C141" s="225"/>
      <c r="D141" s="225"/>
      <c r="E141" s="225"/>
    </row>
    <row r="142" spans="1:5" ht="11.4" customHeight="1" x14ac:dyDescent="0.2">
      <c r="A142" s="225"/>
      <c r="B142" s="225"/>
      <c r="C142" s="225"/>
      <c r="D142" s="225"/>
      <c r="E142" s="225"/>
    </row>
    <row r="143" spans="1:5" s="18" customFormat="1" ht="11.4" customHeight="1" x14ac:dyDescent="0.2">
      <c r="A143" s="225"/>
      <c r="B143" s="225"/>
      <c r="C143" s="225"/>
      <c r="D143" s="225"/>
      <c r="E143" s="225"/>
    </row>
    <row r="144" spans="1:5" s="18" customFormat="1" ht="11.4" customHeight="1" x14ac:dyDescent="0.2">
      <c r="A144" s="225"/>
      <c r="B144" s="225"/>
      <c r="C144" s="225"/>
      <c r="D144" s="225"/>
      <c r="E144" s="225"/>
    </row>
    <row r="145" spans="1:5" s="18" customFormat="1" ht="11.4" customHeight="1" x14ac:dyDescent="0.2">
      <c r="A145" s="225"/>
      <c r="B145" s="225"/>
      <c r="C145" s="225"/>
      <c r="D145" s="225"/>
      <c r="E145" s="225"/>
    </row>
    <row r="146" spans="1:5" s="18" customFormat="1" ht="11.4" customHeight="1" x14ac:dyDescent="0.2">
      <c r="A146" s="225"/>
      <c r="B146" s="225"/>
      <c r="C146" s="225"/>
      <c r="D146" s="225"/>
      <c r="E146" s="225"/>
    </row>
    <row r="147" spans="1:5" s="18" customFormat="1" ht="11.25" customHeight="1" x14ac:dyDescent="0.2">
      <c r="A147" s="226"/>
      <c r="B147" s="226"/>
      <c r="C147" s="226"/>
      <c r="D147" s="226"/>
      <c r="E147" s="226"/>
    </row>
    <row r="148" spans="1:5" s="18" customFormat="1" ht="18" customHeight="1" x14ac:dyDescent="0.2">
      <c r="A148" s="232" t="s">
        <v>239</v>
      </c>
      <c r="B148" s="232"/>
      <c r="C148" s="232"/>
      <c r="D148" s="232"/>
      <c r="E148" s="232"/>
    </row>
    <row r="149" spans="1:5" s="18" customFormat="1" ht="18" customHeight="1" x14ac:dyDescent="0.2">
      <c r="A149" s="266" t="s">
        <v>198</v>
      </c>
      <c r="B149" s="266"/>
      <c r="C149" s="267" t="str" cm="1">
        <f t="array" aca="1" ref="C149" ca="1">IF(ISBLANK(R_SCST_6),"[Autofilled based on inputs from part 3]",R_SCST_6)</f>
        <v>[Autofilled based on inputs from part 3]</v>
      </c>
      <c r="D149" s="267"/>
      <c r="E149" s="267"/>
    </row>
    <row r="150" spans="1:5" s="18" customFormat="1" ht="33" customHeight="1" x14ac:dyDescent="0.2">
      <c r="A150" s="148" t="s">
        <v>194</v>
      </c>
      <c r="B150" s="7" t="s">
        <v>195</v>
      </c>
      <c r="C150" s="7" t="s">
        <v>196</v>
      </c>
      <c r="D150" s="7" t="s">
        <v>197</v>
      </c>
      <c r="E150" s="28" t="s">
        <v>43</v>
      </c>
    </row>
    <row r="151" spans="1:5" s="18" customFormat="1" x14ac:dyDescent="0.2">
      <c r="A151" s="153"/>
      <c r="B151" s="112"/>
      <c r="C151" s="43"/>
      <c r="D151" s="43"/>
      <c r="E151" s="41"/>
    </row>
    <row r="152" spans="1:5" s="18" customFormat="1" x14ac:dyDescent="0.2">
      <c r="A152" s="153"/>
      <c r="B152" s="112"/>
      <c r="C152" s="43"/>
      <c r="D152" s="43"/>
      <c r="E152" s="41"/>
    </row>
    <row r="153" spans="1:5" s="18" customFormat="1" x14ac:dyDescent="0.2">
      <c r="A153" s="153"/>
      <c r="B153" s="112"/>
      <c r="C153" s="43"/>
      <c r="D153" s="43"/>
      <c r="E153" s="41"/>
    </row>
    <row r="154" spans="1:5" s="18" customFormat="1" x14ac:dyDescent="0.2">
      <c r="A154" s="153"/>
      <c r="B154" s="112"/>
      <c r="C154" s="43"/>
      <c r="D154" s="43"/>
      <c r="E154" s="41"/>
    </row>
    <row r="155" spans="1:5" s="18" customFormat="1" x14ac:dyDescent="0.2">
      <c r="A155" s="153"/>
      <c r="B155" s="112"/>
      <c r="C155" s="43"/>
      <c r="D155" s="43"/>
      <c r="E155" s="41"/>
    </row>
    <row r="156" spans="1:5" s="18" customFormat="1" x14ac:dyDescent="0.2">
      <c r="A156" s="153"/>
      <c r="B156" s="112"/>
      <c r="C156" s="43"/>
      <c r="D156" s="43"/>
      <c r="E156" s="41"/>
    </row>
    <row r="157" spans="1:5" x14ac:dyDescent="0.2">
      <c r="A157" s="153"/>
      <c r="B157" s="112"/>
      <c r="C157" s="43"/>
      <c r="D157" s="43"/>
      <c r="E157" s="41"/>
    </row>
    <row r="158" spans="1:5" x14ac:dyDescent="0.2">
      <c r="A158" s="153"/>
      <c r="B158" s="112"/>
      <c r="C158" s="43"/>
      <c r="D158" s="43"/>
      <c r="E158" s="41"/>
    </row>
    <row r="159" spans="1:5" s="18" customFormat="1" x14ac:dyDescent="0.2">
      <c r="A159" s="153"/>
      <c r="B159" s="112"/>
      <c r="C159" s="43"/>
      <c r="D159" s="43"/>
      <c r="E159" s="41"/>
    </row>
    <row r="160" spans="1:5" s="18" customFormat="1" x14ac:dyDescent="0.2">
      <c r="A160" s="153"/>
      <c r="B160" s="112"/>
      <c r="C160" s="43"/>
      <c r="D160" s="43"/>
      <c r="E160" s="41"/>
    </row>
    <row r="161" spans="1:5" s="18" customFormat="1" x14ac:dyDescent="0.2">
      <c r="A161" s="153"/>
      <c r="B161" s="112"/>
      <c r="C161" s="43"/>
      <c r="D161" s="43"/>
      <c r="E161" s="41"/>
    </row>
    <row r="162" spans="1:5" s="18" customFormat="1" x14ac:dyDescent="0.2">
      <c r="A162" s="153"/>
      <c r="B162" s="112"/>
      <c r="C162" s="43"/>
      <c r="D162" s="43"/>
      <c r="E162" s="41"/>
    </row>
    <row r="163" spans="1:5" s="18" customFormat="1" ht="18" customHeight="1" x14ac:dyDescent="0.2">
      <c r="A163" s="232" t="s">
        <v>35</v>
      </c>
      <c r="B163" s="232"/>
      <c r="C163" s="232"/>
      <c r="D163" s="232"/>
      <c r="E163" s="232"/>
    </row>
    <row r="164" spans="1:5" s="18" customFormat="1" ht="18" customHeight="1" x14ac:dyDescent="0.2">
      <c r="A164" s="227" t="s">
        <v>349</v>
      </c>
      <c r="B164" s="227"/>
      <c r="C164" s="227"/>
      <c r="D164" s="227"/>
      <c r="E164" s="227"/>
    </row>
    <row r="165" spans="1:5" s="18" customFormat="1" ht="11.4" customHeight="1" x14ac:dyDescent="0.2">
      <c r="A165" s="228"/>
      <c r="B165" s="228"/>
      <c r="C165" s="228"/>
      <c r="D165" s="228"/>
      <c r="E165" s="228"/>
    </row>
    <row r="166" spans="1:5" s="18" customFormat="1" ht="11.4" customHeight="1" x14ac:dyDescent="0.2">
      <c r="A166" s="225"/>
      <c r="B166" s="225"/>
      <c r="C166" s="225"/>
      <c r="D166" s="225"/>
      <c r="E166" s="225"/>
    </row>
    <row r="167" spans="1:5" s="18" customFormat="1" ht="11.4" customHeight="1" x14ac:dyDescent="0.2">
      <c r="A167" s="225"/>
      <c r="B167" s="225"/>
      <c r="C167" s="225"/>
      <c r="D167" s="225"/>
      <c r="E167" s="225"/>
    </row>
    <row r="168" spans="1:5" s="18" customFormat="1" ht="11.4" customHeight="1" x14ac:dyDescent="0.2">
      <c r="A168" s="225"/>
      <c r="B168" s="225"/>
      <c r="C168" s="225"/>
      <c r="D168" s="225"/>
      <c r="E168" s="225"/>
    </row>
    <row r="169" spans="1:5" ht="11.4" customHeight="1" x14ac:dyDescent="0.2">
      <c r="A169" s="225"/>
      <c r="B169" s="225"/>
      <c r="C169" s="225"/>
      <c r="D169" s="225"/>
      <c r="E169" s="225"/>
    </row>
    <row r="170" spans="1:5" ht="11.4" customHeight="1" x14ac:dyDescent="0.2">
      <c r="A170" s="225"/>
      <c r="B170" s="225"/>
      <c r="C170" s="225"/>
      <c r="D170" s="225"/>
      <c r="E170" s="225"/>
    </row>
    <row r="171" spans="1:5" ht="11.4" customHeight="1" x14ac:dyDescent="0.2">
      <c r="A171" s="225"/>
      <c r="B171" s="225"/>
      <c r="C171" s="225"/>
      <c r="D171" s="225"/>
      <c r="E171" s="225"/>
    </row>
    <row r="172" spans="1:5" s="18" customFormat="1" ht="11.4" customHeight="1" x14ac:dyDescent="0.2">
      <c r="A172" s="225"/>
      <c r="B172" s="225"/>
      <c r="C172" s="225"/>
      <c r="D172" s="225"/>
      <c r="E172" s="225"/>
    </row>
    <row r="173" spans="1:5" s="18" customFormat="1" ht="11.4" customHeight="1" x14ac:dyDescent="0.2">
      <c r="A173" s="225"/>
      <c r="B173" s="225"/>
      <c r="C173" s="225"/>
      <c r="D173" s="225"/>
      <c r="E173" s="225"/>
    </row>
    <row r="174" spans="1:5" s="18" customFormat="1" ht="11.4" customHeight="1" x14ac:dyDescent="0.2">
      <c r="A174" s="226"/>
      <c r="B174" s="226"/>
      <c r="C174" s="226"/>
      <c r="D174" s="226"/>
      <c r="E174" s="226"/>
    </row>
    <row r="175" spans="1:5" s="18" customFormat="1" ht="18" customHeight="1" x14ac:dyDescent="0.2">
      <c r="A175" s="232" t="s">
        <v>238</v>
      </c>
      <c r="B175" s="232"/>
      <c r="C175" s="232"/>
      <c r="D175" s="232"/>
      <c r="E175" s="232"/>
    </row>
    <row r="176" spans="1:5" s="18" customFormat="1" ht="18" customHeight="1" x14ac:dyDescent="0.2">
      <c r="A176" s="266" t="s">
        <v>198</v>
      </c>
      <c r="B176" s="266"/>
      <c r="C176" s="267" t="str" cm="1">
        <f t="array" aca="1" ref="C176" ca="1">IF(ISBLANK(R_SCST_8),"[Autofilled based on inputs from part 3]",R_SCST_8)</f>
        <v>[Autofilled based on inputs from part 3]</v>
      </c>
      <c r="D176" s="267"/>
      <c r="E176" s="267"/>
    </row>
    <row r="177" spans="1:5" s="18" customFormat="1" ht="33" customHeight="1" x14ac:dyDescent="0.2">
      <c r="A177" s="148" t="s">
        <v>194</v>
      </c>
      <c r="B177" s="7" t="s">
        <v>195</v>
      </c>
      <c r="C177" s="7" t="s">
        <v>196</v>
      </c>
      <c r="D177" s="7" t="s">
        <v>197</v>
      </c>
      <c r="E177" s="28" t="s">
        <v>43</v>
      </c>
    </row>
    <row r="178" spans="1:5" s="18" customFormat="1" x14ac:dyDescent="0.2">
      <c r="A178" s="153"/>
      <c r="B178" s="112"/>
      <c r="C178" s="43"/>
      <c r="D178" s="43"/>
      <c r="E178" s="41"/>
    </row>
    <row r="179" spans="1:5" s="18" customFormat="1" x14ac:dyDescent="0.2">
      <c r="A179" s="153"/>
      <c r="B179" s="112"/>
      <c r="C179" s="43"/>
      <c r="D179" s="43"/>
      <c r="E179" s="41"/>
    </row>
    <row r="180" spans="1:5" s="18" customFormat="1" x14ac:dyDescent="0.2">
      <c r="A180" s="153"/>
      <c r="B180" s="112"/>
      <c r="C180" s="43"/>
      <c r="D180" s="43"/>
      <c r="E180" s="41"/>
    </row>
    <row r="181" spans="1:5" s="18" customFormat="1" x14ac:dyDescent="0.2">
      <c r="A181" s="153"/>
      <c r="B181" s="112"/>
      <c r="C181" s="43"/>
      <c r="D181" s="43"/>
      <c r="E181" s="41"/>
    </row>
    <row r="182" spans="1:5" s="18" customFormat="1" x14ac:dyDescent="0.2">
      <c r="A182" s="153"/>
      <c r="B182" s="112"/>
      <c r="C182" s="43"/>
      <c r="D182" s="43"/>
      <c r="E182" s="41"/>
    </row>
    <row r="183" spans="1:5" s="18" customFormat="1" x14ac:dyDescent="0.2">
      <c r="A183" s="153"/>
      <c r="B183" s="112"/>
      <c r="C183" s="43"/>
      <c r="D183" s="43"/>
      <c r="E183" s="41"/>
    </row>
    <row r="184" spans="1:5" s="18" customFormat="1" x14ac:dyDescent="0.2">
      <c r="A184" s="153"/>
      <c r="B184" s="112"/>
      <c r="C184" s="43"/>
      <c r="D184" s="43"/>
      <c r="E184" s="41"/>
    </row>
    <row r="185" spans="1:5" s="18" customFormat="1" x14ac:dyDescent="0.2">
      <c r="A185" s="153"/>
      <c r="B185" s="112"/>
      <c r="C185" s="43"/>
      <c r="D185" s="43"/>
      <c r="E185" s="41"/>
    </row>
    <row r="186" spans="1:5" x14ac:dyDescent="0.2">
      <c r="A186" s="153"/>
      <c r="B186" s="112"/>
      <c r="C186" s="43"/>
      <c r="D186" s="43"/>
      <c r="E186" s="41"/>
    </row>
    <row r="187" spans="1:5" x14ac:dyDescent="0.2">
      <c r="A187" s="153"/>
      <c r="B187" s="112"/>
      <c r="C187" s="43"/>
      <c r="D187" s="43"/>
      <c r="E187" s="41"/>
    </row>
    <row r="188" spans="1:5" s="18" customFormat="1" x14ac:dyDescent="0.2">
      <c r="A188" s="153"/>
      <c r="B188" s="112"/>
      <c r="C188" s="43"/>
      <c r="D188" s="43"/>
      <c r="E188" s="41"/>
    </row>
    <row r="189" spans="1:5" s="18" customFormat="1" x14ac:dyDescent="0.2">
      <c r="A189" s="153"/>
      <c r="B189" s="112"/>
      <c r="C189" s="43"/>
      <c r="D189" s="43"/>
      <c r="E189" s="41"/>
    </row>
    <row r="190" spans="1:5" s="18" customFormat="1" ht="18" customHeight="1" x14ac:dyDescent="0.2">
      <c r="A190" s="232" t="s">
        <v>35</v>
      </c>
      <c r="B190" s="232"/>
      <c r="C190" s="232"/>
      <c r="D190" s="232"/>
      <c r="E190" s="232"/>
    </row>
    <row r="191" spans="1:5" s="18" customFormat="1" ht="18" customHeight="1" x14ac:dyDescent="0.2">
      <c r="A191" s="227" t="s">
        <v>349</v>
      </c>
      <c r="B191" s="227"/>
      <c r="C191" s="227"/>
      <c r="D191" s="227"/>
      <c r="E191" s="227"/>
    </row>
    <row r="192" spans="1:5" s="18" customFormat="1" ht="11.4" customHeight="1" x14ac:dyDescent="0.2">
      <c r="A192" s="228"/>
      <c r="B192" s="228"/>
      <c r="C192" s="228"/>
      <c r="D192" s="228"/>
      <c r="E192" s="228"/>
    </row>
    <row r="193" spans="1:5" s="18" customFormat="1" ht="11.4" customHeight="1" x14ac:dyDescent="0.2">
      <c r="A193" s="225"/>
      <c r="B193" s="225"/>
      <c r="C193" s="225"/>
      <c r="D193" s="225"/>
      <c r="E193" s="225"/>
    </row>
    <row r="194" spans="1:5" s="18" customFormat="1" ht="11.4" customHeight="1" x14ac:dyDescent="0.2">
      <c r="A194" s="225"/>
      <c r="B194" s="225"/>
      <c r="C194" s="225"/>
      <c r="D194" s="225"/>
      <c r="E194" s="225"/>
    </row>
    <row r="195" spans="1:5" s="18" customFormat="1" ht="11.4" customHeight="1" x14ac:dyDescent="0.2">
      <c r="A195" s="225"/>
      <c r="B195" s="225"/>
      <c r="C195" s="225"/>
      <c r="D195" s="225"/>
      <c r="E195" s="225"/>
    </row>
    <row r="196" spans="1:5" s="18" customFormat="1" ht="11.4" customHeight="1" x14ac:dyDescent="0.2">
      <c r="A196" s="225"/>
      <c r="B196" s="225"/>
      <c r="C196" s="225"/>
      <c r="D196" s="225"/>
      <c r="E196" s="225"/>
    </row>
    <row r="197" spans="1:5" s="18" customFormat="1" ht="11.4" customHeight="1" x14ac:dyDescent="0.2">
      <c r="A197" s="225"/>
      <c r="B197" s="225"/>
      <c r="C197" s="225"/>
      <c r="D197" s="225"/>
      <c r="E197" s="225"/>
    </row>
    <row r="198" spans="1:5" ht="11.4" customHeight="1" x14ac:dyDescent="0.2">
      <c r="A198" s="225"/>
      <c r="B198" s="225"/>
      <c r="C198" s="225"/>
      <c r="D198" s="225"/>
      <c r="E198" s="225"/>
    </row>
    <row r="199" spans="1:5" ht="11.4" customHeight="1" x14ac:dyDescent="0.2">
      <c r="A199" s="225"/>
      <c r="B199" s="225"/>
      <c r="C199" s="225"/>
      <c r="D199" s="225"/>
      <c r="E199" s="225"/>
    </row>
    <row r="200" spans="1:5" ht="11.4" customHeight="1" x14ac:dyDescent="0.2">
      <c r="A200" s="225"/>
      <c r="B200" s="225"/>
      <c r="C200" s="225"/>
      <c r="D200" s="225"/>
      <c r="E200" s="225"/>
    </row>
    <row r="201" spans="1:5" ht="11.4" customHeight="1" x14ac:dyDescent="0.2">
      <c r="A201" s="226"/>
      <c r="B201" s="226"/>
      <c r="C201" s="226"/>
      <c r="D201" s="226"/>
      <c r="E201" s="226"/>
    </row>
    <row r="202" spans="1:5" ht="18" customHeight="1" x14ac:dyDescent="0.2">
      <c r="A202" s="232" t="s">
        <v>237</v>
      </c>
      <c r="B202" s="232"/>
      <c r="C202" s="232"/>
      <c r="D202" s="232"/>
      <c r="E202" s="232"/>
    </row>
    <row r="203" spans="1:5" ht="18" customHeight="1" x14ac:dyDescent="0.2">
      <c r="A203" s="266" t="s">
        <v>198</v>
      </c>
      <c r="B203" s="266"/>
      <c r="C203" s="267" t="str" cm="1">
        <f t="array" aca="1" ref="C203" ca="1">IF(ISBLANK(R_SCST_9),"[Autofilled based on inputs from part 3]",R_SCST_9)</f>
        <v>[Autofilled based on inputs from part 3]</v>
      </c>
      <c r="D203" s="267"/>
      <c r="E203" s="267"/>
    </row>
    <row r="204" spans="1:5" ht="33" customHeight="1" x14ac:dyDescent="0.2">
      <c r="A204" s="148" t="s">
        <v>194</v>
      </c>
      <c r="B204" s="7" t="s">
        <v>195</v>
      </c>
      <c r="C204" s="7" t="s">
        <v>196</v>
      </c>
      <c r="D204" s="7" t="s">
        <v>197</v>
      </c>
      <c r="E204" s="28" t="s">
        <v>43</v>
      </c>
    </row>
    <row r="205" spans="1:5" x14ac:dyDescent="0.2">
      <c r="A205" s="153"/>
      <c r="B205" s="112"/>
      <c r="C205" s="43"/>
      <c r="D205" s="43"/>
      <c r="E205" s="41"/>
    </row>
    <row r="206" spans="1:5" x14ac:dyDescent="0.2">
      <c r="A206" s="153"/>
      <c r="B206" s="112"/>
      <c r="C206" s="43"/>
      <c r="D206" s="43"/>
      <c r="E206" s="41"/>
    </row>
    <row r="207" spans="1:5" x14ac:dyDescent="0.2">
      <c r="A207" s="153"/>
      <c r="B207" s="112"/>
      <c r="C207" s="43"/>
      <c r="D207" s="43"/>
      <c r="E207" s="41"/>
    </row>
    <row r="208" spans="1:5" x14ac:dyDescent="0.2">
      <c r="A208" s="153"/>
      <c r="B208" s="112"/>
      <c r="C208" s="43"/>
      <c r="D208" s="43"/>
      <c r="E208" s="41"/>
    </row>
    <row r="209" spans="1:5" x14ac:dyDescent="0.2">
      <c r="A209" s="153"/>
      <c r="B209" s="112"/>
      <c r="C209" s="43"/>
      <c r="D209" s="43"/>
      <c r="E209" s="41"/>
    </row>
    <row r="210" spans="1:5" x14ac:dyDescent="0.2">
      <c r="A210" s="153"/>
      <c r="B210" s="112"/>
      <c r="C210" s="43"/>
      <c r="D210" s="43"/>
      <c r="E210" s="41"/>
    </row>
    <row r="211" spans="1:5" x14ac:dyDescent="0.2">
      <c r="A211" s="153"/>
      <c r="B211" s="112"/>
      <c r="C211" s="43"/>
      <c r="D211" s="43"/>
      <c r="E211" s="41"/>
    </row>
    <row r="212" spans="1:5" x14ac:dyDescent="0.2">
      <c r="A212" s="153"/>
      <c r="B212" s="112"/>
      <c r="C212" s="43"/>
      <c r="D212" s="43"/>
      <c r="E212" s="41"/>
    </row>
    <row r="213" spans="1:5" x14ac:dyDescent="0.2">
      <c r="A213" s="153"/>
      <c r="B213" s="112"/>
      <c r="C213" s="43"/>
      <c r="D213" s="43"/>
      <c r="E213" s="41"/>
    </row>
    <row r="214" spans="1:5" x14ac:dyDescent="0.2">
      <c r="A214" s="153"/>
      <c r="B214" s="112"/>
      <c r="C214" s="43"/>
      <c r="D214" s="43"/>
      <c r="E214" s="41"/>
    </row>
    <row r="215" spans="1:5" x14ac:dyDescent="0.2">
      <c r="A215" s="153"/>
      <c r="B215" s="112"/>
      <c r="C215" s="43"/>
      <c r="D215" s="43"/>
      <c r="E215" s="41"/>
    </row>
    <row r="216" spans="1:5" x14ac:dyDescent="0.2">
      <c r="A216" s="153"/>
      <c r="B216" s="112"/>
      <c r="C216" s="43"/>
      <c r="D216" s="43"/>
      <c r="E216" s="41"/>
    </row>
    <row r="217" spans="1:5" ht="18" customHeight="1" x14ac:dyDescent="0.2">
      <c r="A217" s="232" t="s">
        <v>35</v>
      </c>
      <c r="B217" s="232"/>
      <c r="C217" s="232"/>
      <c r="D217" s="232"/>
      <c r="E217" s="232"/>
    </row>
    <row r="218" spans="1:5" ht="18" customHeight="1" x14ac:dyDescent="0.2">
      <c r="A218" s="227" t="s">
        <v>349</v>
      </c>
      <c r="B218" s="227"/>
      <c r="C218" s="227"/>
      <c r="D218" s="227"/>
      <c r="E218" s="227"/>
    </row>
    <row r="219" spans="1:5" ht="11.4" customHeight="1" x14ac:dyDescent="0.2">
      <c r="A219" s="228"/>
      <c r="B219" s="228"/>
      <c r="C219" s="228"/>
      <c r="D219" s="228"/>
      <c r="E219" s="228"/>
    </row>
    <row r="220" spans="1:5" ht="11.4" customHeight="1" x14ac:dyDescent="0.2">
      <c r="A220" s="225"/>
      <c r="B220" s="225"/>
      <c r="C220" s="225"/>
      <c r="D220" s="225"/>
      <c r="E220" s="225"/>
    </row>
    <row r="221" spans="1:5" ht="11.4" customHeight="1" x14ac:dyDescent="0.2">
      <c r="A221" s="225"/>
      <c r="B221" s="225"/>
      <c r="C221" s="225"/>
      <c r="D221" s="225"/>
      <c r="E221" s="225"/>
    </row>
    <row r="222" spans="1:5" ht="11.4" customHeight="1" x14ac:dyDescent="0.2">
      <c r="A222" s="225"/>
      <c r="B222" s="225"/>
      <c r="C222" s="225"/>
      <c r="D222" s="225"/>
      <c r="E222" s="225"/>
    </row>
    <row r="223" spans="1:5" ht="11.4" customHeight="1" x14ac:dyDescent="0.2">
      <c r="A223" s="225"/>
      <c r="B223" s="225"/>
      <c r="C223" s="225"/>
      <c r="D223" s="225"/>
      <c r="E223" s="225"/>
    </row>
    <row r="224" spans="1:5" ht="11.4" customHeight="1" x14ac:dyDescent="0.2">
      <c r="A224" s="225"/>
      <c r="B224" s="225"/>
      <c r="C224" s="225"/>
      <c r="D224" s="225"/>
      <c r="E224" s="225"/>
    </row>
    <row r="225" spans="1:5" ht="11.4" customHeight="1" x14ac:dyDescent="0.2">
      <c r="A225" s="225"/>
      <c r="B225" s="225"/>
      <c r="C225" s="225"/>
      <c r="D225" s="225"/>
      <c r="E225" s="225"/>
    </row>
    <row r="226" spans="1:5" ht="11.4" customHeight="1" x14ac:dyDescent="0.2">
      <c r="A226" s="225"/>
      <c r="B226" s="225"/>
      <c r="C226" s="225"/>
      <c r="D226" s="225"/>
      <c r="E226" s="225"/>
    </row>
    <row r="227" spans="1:5" ht="11.4" customHeight="1" x14ac:dyDescent="0.2">
      <c r="A227" s="225"/>
      <c r="B227" s="225"/>
      <c r="C227" s="225"/>
      <c r="D227" s="225"/>
      <c r="E227" s="225"/>
    </row>
    <row r="228" spans="1:5" ht="11.4" customHeight="1" x14ac:dyDescent="0.2">
      <c r="A228" s="226"/>
      <c r="B228" s="226"/>
      <c r="C228" s="226"/>
      <c r="D228" s="226"/>
      <c r="E228" s="226"/>
    </row>
    <row r="229" spans="1:5" ht="18" customHeight="1" x14ac:dyDescent="0.2">
      <c r="A229" s="232" t="s">
        <v>236</v>
      </c>
      <c r="B229" s="232"/>
      <c r="C229" s="232"/>
      <c r="D229" s="232"/>
      <c r="E229" s="232"/>
    </row>
    <row r="230" spans="1:5" ht="18" customHeight="1" x14ac:dyDescent="0.2">
      <c r="A230" s="266" t="s">
        <v>198</v>
      </c>
      <c r="B230" s="266"/>
      <c r="C230" s="267" t="str" cm="1">
        <f t="array" aca="1" ref="C230" ca="1">IF(ISBLANK(R_SCST_11),"[Autofilled based on inputs from part 3]",R_SCST_11)</f>
        <v>[Autofilled based on inputs from part 3]</v>
      </c>
      <c r="D230" s="267"/>
      <c r="E230" s="267"/>
    </row>
    <row r="231" spans="1:5" ht="33" customHeight="1" x14ac:dyDescent="0.2">
      <c r="A231" s="148" t="s">
        <v>194</v>
      </c>
      <c r="B231" s="7" t="s">
        <v>195</v>
      </c>
      <c r="C231" s="7" t="s">
        <v>196</v>
      </c>
      <c r="D231" s="7" t="s">
        <v>197</v>
      </c>
      <c r="E231" s="28" t="s">
        <v>43</v>
      </c>
    </row>
    <row r="232" spans="1:5" x14ac:dyDescent="0.2">
      <c r="A232" s="153"/>
      <c r="B232" s="112"/>
      <c r="C232" s="43"/>
      <c r="D232" s="43"/>
      <c r="E232" s="41"/>
    </row>
    <row r="233" spans="1:5" x14ac:dyDescent="0.2">
      <c r="A233" s="153"/>
      <c r="B233" s="112"/>
      <c r="C233" s="43"/>
      <c r="D233" s="43"/>
      <c r="E233" s="41"/>
    </row>
    <row r="234" spans="1:5" x14ac:dyDescent="0.2">
      <c r="A234" s="153"/>
      <c r="B234" s="112"/>
      <c r="C234" s="43"/>
      <c r="D234" s="43"/>
      <c r="E234" s="41"/>
    </row>
    <row r="235" spans="1:5" x14ac:dyDescent="0.2">
      <c r="A235" s="153"/>
      <c r="B235" s="112"/>
      <c r="C235" s="43"/>
      <c r="D235" s="43"/>
      <c r="E235" s="41"/>
    </row>
    <row r="236" spans="1:5" x14ac:dyDescent="0.2">
      <c r="A236" s="153"/>
      <c r="B236" s="112"/>
      <c r="C236" s="43"/>
      <c r="D236" s="43"/>
      <c r="E236" s="41"/>
    </row>
    <row r="237" spans="1:5" x14ac:dyDescent="0.2">
      <c r="A237" s="153"/>
      <c r="B237" s="112"/>
      <c r="C237" s="43"/>
      <c r="D237" s="43"/>
      <c r="E237" s="41"/>
    </row>
    <row r="238" spans="1:5" x14ac:dyDescent="0.2">
      <c r="A238" s="153"/>
      <c r="B238" s="112"/>
      <c r="C238" s="43"/>
      <c r="D238" s="43"/>
      <c r="E238" s="41"/>
    </row>
    <row r="239" spans="1:5" x14ac:dyDescent="0.2">
      <c r="A239" s="153"/>
      <c r="B239" s="112"/>
      <c r="C239" s="43"/>
      <c r="D239" s="43"/>
      <c r="E239" s="41"/>
    </row>
    <row r="240" spans="1:5" x14ac:dyDescent="0.2">
      <c r="A240" s="153"/>
      <c r="B240" s="112"/>
      <c r="C240" s="43"/>
      <c r="D240" s="43"/>
      <c r="E240" s="41"/>
    </row>
    <row r="241" spans="1:5" x14ac:dyDescent="0.2">
      <c r="A241" s="153"/>
      <c r="B241" s="112"/>
      <c r="C241" s="43"/>
      <c r="D241" s="43"/>
      <c r="E241" s="41"/>
    </row>
    <row r="242" spans="1:5" x14ac:dyDescent="0.2">
      <c r="A242" s="153"/>
      <c r="B242" s="112"/>
      <c r="C242" s="43"/>
      <c r="D242" s="43"/>
      <c r="E242" s="41"/>
    </row>
    <row r="243" spans="1:5" x14ac:dyDescent="0.2">
      <c r="A243" s="153"/>
      <c r="B243" s="112"/>
      <c r="C243" s="43"/>
      <c r="D243" s="43"/>
      <c r="E243" s="41"/>
    </row>
    <row r="244" spans="1:5" ht="18" customHeight="1" x14ac:dyDescent="0.2">
      <c r="A244" s="232" t="s">
        <v>35</v>
      </c>
      <c r="B244" s="232"/>
      <c r="C244" s="232"/>
      <c r="D244" s="232"/>
      <c r="E244" s="232"/>
    </row>
    <row r="245" spans="1:5" ht="18" customHeight="1" x14ac:dyDescent="0.2">
      <c r="A245" s="227" t="s">
        <v>349</v>
      </c>
      <c r="B245" s="227"/>
      <c r="C245" s="227"/>
      <c r="D245" s="227"/>
      <c r="E245" s="227"/>
    </row>
    <row r="246" spans="1:5" ht="11.4" customHeight="1" x14ac:dyDescent="0.2">
      <c r="A246" s="228"/>
      <c r="B246" s="228"/>
      <c r="C246" s="228"/>
      <c r="D246" s="228"/>
      <c r="E246" s="228"/>
    </row>
    <row r="247" spans="1:5" ht="11.4" customHeight="1" x14ac:dyDescent="0.2">
      <c r="A247" s="225"/>
      <c r="B247" s="225"/>
      <c r="C247" s="225"/>
      <c r="D247" s="225"/>
      <c r="E247" s="225"/>
    </row>
    <row r="248" spans="1:5" ht="11.4" customHeight="1" x14ac:dyDescent="0.2">
      <c r="A248" s="225"/>
      <c r="B248" s="225"/>
      <c r="C248" s="225"/>
      <c r="D248" s="225"/>
      <c r="E248" s="225"/>
    </row>
    <row r="249" spans="1:5" ht="11.4" customHeight="1" x14ac:dyDescent="0.2">
      <c r="A249" s="225"/>
      <c r="B249" s="225"/>
      <c r="C249" s="225"/>
      <c r="D249" s="225"/>
      <c r="E249" s="225"/>
    </row>
    <row r="250" spans="1:5" ht="11.4" customHeight="1" x14ac:dyDescent="0.2">
      <c r="A250" s="225"/>
      <c r="B250" s="225"/>
      <c r="C250" s="225"/>
      <c r="D250" s="225"/>
      <c r="E250" s="225"/>
    </row>
    <row r="251" spans="1:5" ht="11.4" customHeight="1" x14ac:dyDescent="0.2">
      <c r="A251" s="225"/>
      <c r="B251" s="225"/>
      <c r="C251" s="225"/>
      <c r="D251" s="225"/>
      <c r="E251" s="225"/>
    </row>
    <row r="252" spans="1:5" ht="11.4" customHeight="1" x14ac:dyDescent="0.2">
      <c r="A252" s="225"/>
      <c r="B252" s="225"/>
      <c r="C252" s="225"/>
      <c r="D252" s="225"/>
      <c r="E252" s="225"/>
    </row>
    <row r="253" spans="1:5" ht="11.4" customHeight="1" x14ac:dyDescent="0.2">
      <c r="A253" s="225"/>
      <c r="B253" s="225"/>
      <c r="C253" s="225"/>
      <c r="D253" s="225"/>
      <c r="E253" s="225"/>
    </row>
    <row r="254" spans="1:5" ht="11.4" customHeight="1" x14ac:dyDescent="0.2">
      <c r="A254" s="225"/>
      <c r="B254" s="225"/>
      <c r="C254" s="225"/>
      <c r="D254" s="225"/>
      <c r="E254" s="225"/>
    </row>
    <row r="255" spans="1:5" ht="11.4" customHeight="1" x14ac:dyDescent="0.2">
      <c r="A255" s="226"/>
      <c r="B255" s="226"/>
      <c r="C255" s="226"/>
      <c r="D255" s="226"/>
      <c r="E255" s="226"/>
    </row>
    <row r="256" spans="1:5" ht="18" customHeight="1" x14ac:dyDescent="0.2">
      <c r="A256" s="232" t="s">
        <v>235</v>
      </c>
      <c r="B256" s="232"/>
      <c r="C256" s="232"/>
      <c r="D256" s="232"/>
      <c r="E256" s="232"/>
    </row>
    <row r="257" spans="1:5" ht="18" customHeight="1" x14ac:dyDescent="0.2">
      <c r="A257" s="266" t="s">
        <v>198</v>
      </c>
      <c r="B257" s="266"/>
      <c r="C257" s="267" t="str" cm="1">
        <f t="array" aca="1" ref="C257" ca="1">IF(ISBLANK(R_SCST_13),"[Autofilled based on inputs from part 3]",R_SCST_13)</f>
        <v>[Autofilled based on inputs from part 3]</v>
      </c>
      <c r="D257" s="267"/>
      <c r="E257" s="267"/>
    </row>
    <row r="258" spans="1:5" ht="33" customHeight="1" x14ac:dyDescent="0.2">
      <c r="A258" s="148" t="s">
        <v>194</v>
      </c>
      <c r="B258" s="7" t="s">
        <v>195</v>
      </c>
      <c r="C258" s="7" t="s">
        <v>196</v>
      </c>
      <c r="D258" s="7" t="s">
        <v>197</v>
      </c>
      <c r="E258" s="28" t="s">
        <v>43</v>
      </c>
    </row>
    <row r="259" spans="1:5" x14ac:dyDescent="0.2">
      <c r="A259" s="153"/>
      <c r="B259" s="112"/>
      <c r="C259" s="43"/>
      <c r="D259" s="43"/>
      <c r="E259" s="41"/>
    </row>
    <row r="260" spans="1:5" x14ac:dyDescent="0.2">
      <c r="A260" s="153"/>
      <c r="B260" s="112"/>
      <c r="C260" s="43"/>
      <c r="D260" s="43"/>
      <c r="E260" s="41"/>
    </row>
    <row r="261" spans="1:5" x14ac:dyDescent="0.2">
      <c r="A261" s="153"/>
      <c r="B261" s="112"/>
      <c r="C261" s="43"/>
      <c r="D261" s="43"/>
      <c r="E261" s="41"/>
    </row>
    <row r="262" spans="1:5" x14ac:dyDescent="0.2">
      <c r="A262" s="153"/>
      <c r="B262" s="112"/>
      <c r="C262" s="43"/>
      <c r="D262" s="43"/>
      <c r="E262" s="41"/>
    </row>
    <row r="263" spans="1:5" x14ac:dyDescent="0.2">
      <c r="A263" s="153"/>
      <c r="B263" s="112"/>
      <c r="C263" s="43"/>
      <c r="D263" s="43"/>
      <c r="E263" s="41"/>
    </row>
    <row r="264" spans="1:5" x14ac:dyDescent="0.2">
      <c r="A264" s="153"/>
      <c r="B264" s="112"/>
      <c r="C264" s="43"/>
      <c r="D264" s="43"/>
      <c r="E264" s="41"/>
    </row>
    <row r="265" spans="1:5" x14ac:dyDescent="0.2">
      <c r="A265" s="153"/>
      <c r="B265" s="112"/>
      <c r="C265" s="43"/>
      <c r="D265" s="43"/>
      <c r="E265" s="41"/>
    </row>
    <row r="266" spans="1:5" x14ac:dyDescent="0.2">
      <c r="A266" s="153"/>
      <c r="B266" s="112"/>
      <c r="C266" s="43"/>
      <c r="D266" s="43"/>
      <c r="E266" s="41"/>
    </row>
    <row r="267" spans="1:5" x14ac:dyDescent="0.2">
      <c r="A267" s="153"/>
      <c r="B267" s="112"/>
      <c r="C267" s="43"/>
      <c r="D267" s="43"/>
      <c r="E267" s="41"/>
    </row>
    <row r="268" spans="1:5" x14ac:dyDescent="0.2">
      <c r="A268" s="153"/>
      <c r="B268" s="112"/>
      <c r="C268" s="43"/>
      <c r="D268" s="43"/>
      <c r="E268" s="41"/>
    </row>
    <row r="269" spans="1:5" x14ac:dyDescent="0.2">
      <c r="A269" s="153"/>
      <c r="B269" s="112"/>
      <c r="C269" s="43"/>
      <c r="D269" s="43"/>
      <c r="E269" s="41"/>
    </row>
    <row r="270" spans="1:5" x14ac:dyDescent="0.2">
      <c r="A270" s="153"/>
      <c r="B270" s="112"/>
      <c r="C270" s="43"/>
      <c r="D270" s="43"/>
      <c r="E270" s="41"/>
    </row>
    <row r="271" spans="1:5" ht="18" customHeight="1" x14ac:dyDescent="0.2">
      <c r="A271" s="232" t="s">
        <v>35</v>
      </c>
      <c r="B271" s="232"/>
      <c r="C271" s="232"/>
      <c r="D271" s="232"/>
      <c r="E271" s="232"/>
    </row>
    <row r="272" spans="1:5" ht="18" customHeight="1" x14ac:dyDescent="0.2">
      <c r="A272" s="227" t="s">
        <v>349</v>
      </c>
      <c r="B272" s="227"/>
      <c r="C272" s="227"/>
      <c r="D272" s="227"/>
      <c r="E272" s="227"/>
    </row>
    <row r="273" spans="1:5" ht="11.4" customHeight="1" x14ac:dyDescent="0.2">
      <c r="A273" s="228"/>
      <c r="B273" s="228"/>
      <c r="C273" s="228"/>
      <c r="D273" s="228"/>
      <c r="E273" s="228"/>
    </row>
    <row r="274" spans="1:5" ht="11.4" customHeight="1" x14ac:dyDescent="0.2">
      <c r="A274" s="225"/>
      <c r="B274" s="225"/>
      <c r="C274" s="225"/>
      <c r="D274" s="225"/>
      <c r="E274" s="225"/>
    </row>
    <row r="275" spans="1:5" ht="11.4" customHeight="1" x14ac:dyDescent="0.2">
      <c r="A275" s="225"/>
      <c r="B275" s="225"/>
      <c r="C275" s="225"/>
      <c r="D275" s="225"/>
      <c r="E275" s="225"/>
    </row>
    <row r="276" spans="1:5" ht="11.4" customHeight="1" x14ac:dyDescent="0.2">
      <c r="A276" s="225"/>
      <c r="B276" s="225"/>
      <c r="C276" s="225"/>
      <c r="D276" s="225"/>
      <c r="E276" s="225"/>
    </row>
    <row r="277" spans="1:5" ht="11.4" customHeight="1" x14ac:dyDescent="0.2">
      <c r="A277" s="225"/>
      <c r="B277" s="225"/>
      <c r="C277" s="225"/>
      <c r="D277" s="225"/>
      <c r="E277" s="225"/>
    </row>
    <row r="278" spans="1:5" ht="11.4" customHeight="1" x14ac:dyDescent="0.2">
      <c r="A278" s="225"/>
      <c r="B278" s="225"/>
      <c r="C278" s="225"/>
      <c r="D278" s="225"/>
      <c r="E278" s="225"/>
    </row>
    <row r="279" spans="1:5" ht="11.4" customHeight="1" x14ac:dyDescent="0.2">
      <c r="A279" s="225"/>
      <c r="B279" s="225"/>
      <c r="C279" s="225"/>
      <c r="D279" s="225"/>
      <c r="E279" s="225"/>
    </row>
    <row r="280" spans="1:5" ht="11.4" customHeight="1" x14ac:dyDescent="0.2">
      <c r="A280" s="225"/>
      <c r="B280" s="225"/>
      <c r="C280" s="225"/>
      <c r="D280" s="225"/>
      <c r="E280" s="225"/>
    </row>
    <row r="281" spans="1:5" ht="11.4" customHeight="1" x14ac:dyDescent="0.2">
      <c r="A281" s="225"/>
      <c r="B281" s="225"/>
      <c r="C281" s="225"/>
      <c r="D281" s="225"/>
      <c r="E281" s="225"/>
    </row>
    <row r="282" spans="1:5" ht="11.4" customHeight="1" x14ac:dyDescent="0.2">
      <c r="A282" s="226"/>
      <c r="B282" s="226"/>
      <c r="C282" s="226"/>
      <c r="D282" s="226"/>
      <c r="E282" s="226"/>
    </row>
    <row r="283" spans="1:5" ht="18" customHeight="1" x14ac:dyDescent="0.2">
      <c r="A283" s="232" t="s">
        <v>234</v>
      </c>
      <c r="B283" s="232"/>
      <c r="C283" s="232"/>
      <c r="D283" s="232"/>
      <c r="E283" s="232"/>
    </row>
    <row r="284" spans="1:5" ht="18" customHeight="1" x14ac:dyDescent="0.2">
      <c r="A284" s="266" t="s">
        <v>198</v>
      </c>
      <c r="B284" s="266"/>
      <c r="C284" s="267" t="str" cm="1">
        <f t="array" aca="1" ref="C284" ca="1">IF(ISBLANK(R_SCST_16),"[Autofilled based on inputs from part 3]",R_SCST_16)</f>
        <v>[Autofilled based on inputs from part 3]</v>
      </c>
      <c r="D284" s="267"/>
      <c r="E284" s="267"/>
    </row>
    <row r="285" spans="1:5" ht="33" customHeight="1" x14ac:dyDescent="0.2">
      <c r="A285" s="148" t="s">
        <v>194</v>
      </c>
      <c r="B285" s="7" t="s">
        <v>195</v>
      </c>
      <c r="C285" s="7" t="s">
        <v>196</v>
      </c>
      <c r="D285" s="7" t="s">
        <v>197</v>
      </c>
      <c r="E285" s="28" t="s">
        <v>43</v>
      </c>
    </row>
    <row r="286" spans="1:5" x14ac:dyDescent="0.2">
      <c r="A286" s="153"/>
      <c r="B286" s="112"/>
      <c r="C286" s="43"/>
      <c r="D286" s="43"/>
      <c r="E286" s="41"/>
    </row>
    <row r="287" spans="1:5" x14ac:dyDescent="0.2">
      <c r="A287" s="153"/>
      <c r="B287" s="112"/>
      <c r="C287" s="43"/>
      <c r="D287" s="43"/>
      <c r="E287" s="41"/>
    </row>
    <row r="288" spans="1:5" x14ac:dyDescent="0.2">
      <c r="A288" s="153"/>
      <c r="B288" s="112"/>
      <c r="C288" s="43"/>
      <c r="D288" s="43"/>
      <c r="E288" s="41"/>
    </row>
    <row r="289" spans="1:5" x14ac:dyDescent="0.2">
      <c r="A289" s="153"/>
      <c r="B289" s="112"/>
      <c r="C289" s="43"/>
      <c r="D289" s="43"/>
      <c r="E289" s="41"/>
    </row>
    <row r="290" spans="1:5" x14ac:dyDescent="0.2">
      <c r="A290" s="153"/>
      <c r="B290" s="112"/>
      <c r="C290" s="43"/>
      <c r="D290" s="43"/>
      <c r="E290" s="41"/>
    </row>
    <row r="291" spans="1:5" x14ac:dyDescent="0.2">
      <c r="A291" s="153"/>
      <c r="B291" s="112"/>
      <c r="C291" s="43"/>
      <c r="D291" s="43"/>
      <c r="E291" s="41"/>
    </row>
    <row r="292" spans="1:5" x14ac:dyDescent="0.2">
      <c r="A292" s="153"/>
      <c r="B292" s="112"/>
      <c r="C292" s="43"/>
      <c r="D292" s="43"/>
      <c r="E292" s="41"/>
    </row>
    <row r="293" spans="1:5" x14ac:dyDescent="0.2">
      <c r="A293" s="153"/>
      <c r="B293" s="112"/>
      <c r="C293" s="43"/>
      <c r="D293" s="43"/>
      <c r="E293" s="41"/>
    </row>
    <row r="294" spans="1:5" x14ac:dyDescent="0.2">
      <c r="A294" s="153"/>
      <c r="B294" s="112"/>
      <c r="C294" s="43"/>
      <c r="D294" s="43"/>
      <c r="E294" s="41"/>
    </row>
    <row r="295" spans="1:5" x14ac:dyDescent="0.2">
      <c r="A295" s="153"/>
      <c r="B295" s="112"/>
      <c r="C295" s="43"/>
      <c r="D295" s="43"/>
      <c r="E295" s="41"/>
    </row>
    <row r="296" spans="1:5" x14ac:dyDescent="0.2">
      <c r="A296" s="153"/>
      <c r="B296" s="112"/>
      <c r="C296" s="43"/>
      <c r="D296" s="43"/>
      <c r="E296" s="41"/>
    </row>
    <row r="297" spans="1:5" x14ac:dyDescent="0.2">
      <c r="A297" s="153"/>
      <c r="B297" s="112"/>
      <c r="C297" s="43"/>
      <c r="D297" s="43"/>
      <c r="E297" s="41"/>
    </row>
    <row r="298" spans="1:5" ht="18" customHeight="1" x14ac:dyDescent="0.2">
      <c r="A298" s="232" t="s">
        <v>35</v>
      </c>
      <c r="B298" s="232"/>
      <c r="C298" s="232"/>
      <c r="D298" s="232"/>
      <c r="E298" s="232"/>
    </row>
    <row r="299" spans="1:5" ht="18" customHeight="1" x14ac:dyDescent="0.2">
      <c r="A299" s="227" t="s">
        <v>349</v>
      </c>
      <c r="B299" s="227"/>
      <c r="C299" s="227"/>
      <c r="D299" s="227"/>
      <c r="E299" s="227"/>
    </row>
    <row r="300" spans="1:5" ht="11.4" customHeight="1" x14ac:dyDescent="0.2">
      <c r="A300" s="228"/>
      <c r="B300" s="228"/>
      <c r="C300" s="228"/>
      <c r="D300" s="228"/>
      <c r="E300" s="228"/>
    </row>
    <row r="301" spans="1:5" ht="11.4" customHeight="1" x14ac:dyDescent="0.2">
      <c r="A301" s="225"/>
      <c r="B301" s="225"/>
      <c r="C301" s="225"/>
      <c r="D301" s="225"/>
      <c r="E301" s="225"/>
    </row>
    <row r="302" spans="1:5" ht="11.4" customHeight="1" x14ac:dyDescent="0.2">
      <c r="A302" s="225"/>
      <c r="B302" s="225"/>
      <c r="C302" s="225"/>
      <c r="D302" s="225"/>
      <c r="E302" s="225"/>
    </row>
    <row r="303" spans="1:5" ht="11.4" customHeight="1" x14ac:dyDescent="0.2">
      <c r="A303" s="225"/>
      <c r="B303" s="225"/>
      <c r="C303" s="225"/>
      <c r="D303" s="225"/>
      <c r="E303" s="225"/>
    </row>
    <row r="304" spans="1:5" ht="11.4" customHeight="1" x14ac:dyDescent="0.2">
      <c r="A304" s="225"/>
      <c r="B304" s="225"/>
      <c r="C304" s="225"/>
      <c r="D304" s="225"/>
      <c r="E304" s="225"/>
    </row>
    <row r="305" spans="1:5" ht="11.4" customHeight="1" x14ac:dyDescent="0.2">
      <c r="A305" s="225"/>
      <c r="B305" s="225"/>
      <c r="C305" s="225"/>
      <c r="D305" s="225"/>
      <c r="E305" s="225"/>
    </row>
    <row r="306" spans="1:5" ht="11.4" customHeight="1" x14ac:dyDescent="0.2">
      <c r="A306" s="225"/>
      <c r="B306" s="225"/>
      <c r="C306" s="225"/>
      <c r="D306" s="225"/>
      <c r="E306" s="225"/>
    </row>
    <row r="307" spans="1:5" ht="11.4" customHeight="1" x14ac:dyDescent="0.2">
      <c r="A307" s="225"/>
      <c r="B307" s="225"/>
      <c r="C307" s="225"/>
      <c r="D307" s="225"/>
      <c r="E307" s="225"/>
    </row>
    <row r="308" spans="1:5" ht="11.4" customHeight="1" x14ac:dyDescent="0.2">
      <c r="A308" s="225"/>
      <c r="B308" s="225"/>
      <c r="C308" s="225"/>
      <c r="D308" s="225"/>
      <c r="E308" s="225"/>
    </row>
    <row r="309" spans="1:5" ht="11.4" customHeight="1" x14ac:dyDescent="0.2">
      <c r="A309" s="226"/>
      <c r="B309" s="226"/>
      <c r="C309" s="226"/>
      <c r="D309" s="226"/>
      <c r="E309" s="226"/>
    </row>
    <row r="310" spans="1:5" ht="18" customHeight="1" x14ac:dyDescent="0.2">
      <c r="A310" s="232" t="s">
        <v>233</v>
      </c>
      <c r="B310" s="232"/>
      <c r="C310" s="232"/>
      <c r="D310" s="232"/>
      <c r="E310" s="232"/>
    </row>
    <row r="311" spans="1:5" ht="18" customHeight="1" x14ac:dyDescent="0.2">
      <c r="A311" s="266" t="s">
        <v>198</v>
      </c>
      <c r="B311" s="266"/>
      <c r="C311" s="267" t="str" cm="1">
        <f t="array" aca="1" ref="C311" ca="1">IF(ISBLANK(R_SCST_17),"[Autofilled based on inputs from part 3]",R_SCST_17)</f>
        <v>[Autofilled based on inputs from part 3]</v>
      </c>
      <c r="D311" s="267"/>
      <c r="E311" s="267"/>
    </row>
    <row r="312" spans="1:5" ht="33" customHeight="1" x14ac:dyDescent="0.2">
      <c r="A312" s="148" t="s">
        <v>194</v>
      </c>
      <c r="B312" s="7" t="s">
        <v>195</v>
      </c>
      <c r="C312" s="7" t="s">
        <v>196</v>
      </c>
      <c r="D312" s="7" t="s">
        <v>197</v>
      </c>
      <c r="E312" s="28" t="s">
        <v>43</v>
      </c>
    </row>
    <row r="313" spans="1:5" x14ac:dyDescent="0.2">
      <c r="A313" s="153"/>
      <c r="B313" s="112"/>
      <c r="C313" s="43"/>
      <c r="D313" s="43"/>
      <c r="E313" s="41"/>
    </row>
    <row r="314" spans="1:5" x14ac:dyDescent="0.2">
      <c r="A314" s="153"/>
      <c r="B314" s="112"/>
      <c r="C314" s="43"/>
      <c r="D314" s="43"/>
      <c r="E314" s="41"/>
    </row>
    <row r="315" spans="1:5" x14ac:dyDescent="0.2">
      <c r="A315" s="153"/>
      <c r="B315" s="112"/>
      <c r="C315" s="43"/>
      <c r="D315" s="43"/>
      <c r="E315" s="41"/>
    </row>
    <row r="316" spans="1:5" x14ac:dyDescent="0.2">
      <c r="A316" s="153"/>
      <c r="B316" s="112"/>
      <c r="C316" s="43"/>
      <c r="D316" s="43"/>
      <c r="E316" s="41"/>
    </row>
    <row r="317" spans="1:5" x14ac:dyDescent="0.2">
      <c r="A317" s="153"/>
      <c r="B317" s="112"/>
      <c r="C317" s="43"/>
      <c r="D317" s="43"/>
      <c r="E317" s="41"/>
    </row>
    <row r="318" spans="1:5" x14ac:dyDescent="0.2">
      <c r="A318" s="153"/>
      <c r="B318" s="112"/>
      <c r="C318" s="43"/>
      <c r="D318" s="43"/>
      <c r="E318" s="41"/>
    </row>
    <row r="319" spans="1:5" x14ac:dyDescent="0.2">
      <c r="A319" s="153"/>
      <c r="B319" s="112"/>
      <c r="C319" s="43"/>
      <c r="D319" s="43"/>
      <c r="E319" s="41"/>
    </row>
    <row r="320" spans="1:5" x14ac:dyDescent="0.2">
      <c r="A320" s="153"/>
      <c r="B320" s="112"/>
      <c r="C320" s="43"/>
      <c r="D320" s="43"/>
      <c r="E320" s="41"/>
    </row>
    <row r="321" spans="1:5" x14ac:dyDescent="0.2">
      <c r="A321" s="153"/>
      <c r="B321" s="112"/>
      <c r="C321" s="43"/>
      <c r="D321" s="43"/>
      <c r="E321" s="41"/>
    </row>
    <row r="322" spans="1:5" x14ac:dyDescent="0.2">
      <c r="A322" s="153"/>
      <c r="B322" s="112"/>
      <c r="C322" s="43"/>
      <c r="D322" s="43"/>
      <c r="E322" s="41"/>
    </row>
    <row r="323" spans="1:5" x14ac:dyDescent="0.2">
      <c r="A323" s="153"/>
      <c r="B323" s="112"/>
      <c r="C323" s="43"/>
      <c r="D323" s="43"/>
      <c r="E323" s="41"/>
    </row>
    <row r="324" spans="1:5" x14ac:dyDescent="0.2">
      <c r="A324" s="153"/>
      <c r="B324" s="112"/>
      <c r="C324" s="43"/>
      <c r="D324" s="43"/>
      <c r="E324" s="41"/>
    </row>
    <row r="325" spans="1:5" ht="18" customHeight="1" x14ac:dyDescent="0.2">
      <c r="A325" s="232" t="s">
        <v>35</v>
      </c>
      <c r="B325" s="232"/>
      <c r="C325" s="232"/>
      <c r="D325" s="232"/>
      <c r="E325" s="232"/>
    </row>
    <row r="326" spans="1:5" ht="18" customHeight="1" x14ac:dyDescent="0.2">
      <c r="A326" s="227" t="s">
        <v>349</v>
      </c>
      <c r="B326" s="227"/>
      <c r="C326" s="227"/>
      <c r="D326" s="227"/>
      <c r="E326" s="227"/>
    </row>
    <row r="327" spans="1:5" ht="11.4" customHeight="1" x14ac:dyDescent="0.2">
      <c r="A327" s="228"/>
      <c r="B327" s="228"/>
      <c r="C327" s="228"/>
      <c r="D327" s="228"/>
      <c r="E327" s="228"/>
    </row>
    <row r="328" spans="1:5" ht="11.4" customHeight="1" x14ac:dyDescent="0.2">
      <c r="A328" s="225"/>
      <c r="B328" s="225"/>
      <c r="C328" s="225"/>
      <c r="D328" s="225"/>
      <c r="E328" s="225"/>
    </row>
    <row r="329" spans="1:5" ht="11.4" customHeight="1" x14ac:dyDescent="0.2">
      <c r="A329" s="225"/>
      <c r="B329" s="225"/>
      <c r="C329" s="225"/>
      <c r="D329" s="225"/>
      <c r="E329" s="225"/>
    </row>
    <row r="330" spans="1:5" ht="11.4" customHeight="1" x14ac:dyDescent="0.2">
      <c r="A330" s="225"/>
      <c r="B330" s="225"/>
      <c r="C330" s="225"/>
      <c r="D330" s="225"/>
      <c r="E330" s="225"/>
    </row>
    <row r="331" spans="1:5" ht="11.4" customHeight="1" x14ac:dyDescent="0.2">
      <c r="A331" s="225"/>
      <c r="B331" s="225"/>
      <c r="C331" s="225"/>
      <c r="D331" s="225"/>
      <c r="E331" s="225"/>
    </row>
    <row r="332" spans="1:5" ht="11.4" customHeight="1" x14ac:dyDescent="0.2">
      <c r="A332" s="225"/>
      <c r="B332" s="225"/>
      <c r="C332" s="225"/>
      <c r="D332" s="225"/>
      <c r="E332" s="225"/>
    </row>
    <row r="333" spans="1:5" ht="11.4" customHeight="1" x14ac:dyDescent="0.2">
      <c r="A333" s="225"/>
      <c r="B333" s="225"/>
      <c r="C333" s="225"/>
      <c r="D333" s="225"/>
      <c r="E333" s="225"/>
    </row>
    <row r="334" spans="1:5" ht="11.4" customHeight="1" x14ac:dyDescent="0.2">
      <c r="A334" s="225"/>
      <c r="B334" s="225"/>
      <c r="C334" s="225"/>
      <c r="D334" s="225"/>
      <c r="E334" s="225"/>
    </row>
    <row r="335" spans="1:5" ht="11.4" customHeight="1" x14ac:dyDescent="0.2">
      <c r="A335" s="225"/>
      <c r="B335" s="225"/>
      <c r="C335" s="225"/>
      <c r="D335" s="225"/>
      <c r="E335" s="225"/>
    </row>
    <row r="336" spans="1:5" ht="11.4" customHeight="1" x14ac:dyDescent="0.2">
      <c r="A336" s="226"/>
      <c r="B336" s="226"/>
      <c r="C336" s="226"/>
      <c r="D336" s="226"/>
      <c r="E336" s="226"/>
    </row>
    <row r="337" spans="1:5" ht="14.4" x14ac:dyDescent="0.3">
      <c r="A337" s="154"/>
      <c r="B337"/>
      <c r="C337"/>
      <c r="D337"/>
      <c r="E337"/>
    </row>
    <row r="338" spans="1:5" ht="14.4" x14ac:dyDescent="0.3">
      <c r="A338" s="154"/>
      <c r="B338"/>
      <c r="C338"/>
      <c r="D338"/>
      <c r="E338"/>
    </row>
    <row r="339" spans="1:5" ht="14.4" x14ac:dyDescent="0.3">
      <c r="A339" s="154"/>
      <c r="B339"/>
      <c r="C339"/>
      <c r="D339"/>
      <c r="E339"/>
    </row>
    <row r="340" spans="1:5" ht="14.4" x14ac:dyDescent="0.3">
      <c r="A340" s="154"/>
      <c r="B340"/>
      <c r="C340"/>
      <c r="D340"/>
      <c r="E340"/>
    </row>
    <row r="341" spans="1:5" ht="14.4" x14ac:dyDescent="0.3">
      <c r="A341" s="154"/>
      <c r="B341"/>
      <c r="C341"/>
      <c r="D341"/>
      <c r="E341"/>
    </row>
    <row r="342" spans="1:5" ht="14.4" x14ac:dyDescent="0.3">
      <c r="A342" s="154"/>
      <c r="B342"/>
      <c r="C342"/>
      <c r="D342"/>
      <c r="E342"/>
    </row>
    <row r="343" spans="1:5" ht="14.4" x14ac:dyDescent="0.3">
      <c r="A343" s="154"/>
      <c r="B343"/>
      <c r="C343"/>
      <c r="D343"/>
      <c r="E343"/>
    </row>
    <row r="344" spans="1:5" ht="13.5" customHeight="1" x14ac:dyDescent="0.3">
      <c r="A344" s="154"/>
      <c r="B344"/>
      <c r="C344"/>
      <c r="D344"/>
      <c r="E344"/>
    </row>
    <row r="345" spans="1:5" ht="14.4" x14ac:dyDescent="0.3">
      <c r="A345" s="154"/>
      <c r="B345"/>
      <c r="C345"/>
      <c r="D345"/>
      <c r="E345"/>
    </row>
    <row r="346" spans="1:5" ht="14.4" x14ac:dyDescent="0.3">
      <c r="A346" s="154"/>
      <c r="B346"/>
      <c r="C346"/>
      <c r="D346"/>
      <c r="E346"/>
    </row>
    <row r="347" spans="1:5" ht="14.4" x14ac:dyDescent="0.3">
      <c r="A347" s="154"/>
      <c r="B347"/>
      <c r="C347"/>
      <c r="D347"/>
      <c r="E347"/>
    </row>
    <row r="348" spans="1:5" ht="14.4" x14ac:dyDescent="0.3">
      <c r="A348" s="154"/>
      <c r="B348"/>
      <c r="C348"/>
      <c r="D348"/>
      <c r="E348"/>
    </row>
    <row r="349" spans="1:5" ht="14.4" x14ac:dyDescent="0.3">
      <c r="A349" s="154"/>
      <c r="B349"/>
      <c r="C349"/>
      <c r="D349"/>
      <c r="E349"/>
    </row>
    <row r="350" spans="1:5" ht="14.4" x14ac:dyDescent="0.3">
      <c r="A350" s="154"/>
      <c r="B350"/>
      <c r="C350"/>
      <c r="D350"/>
      <c r="E350"/>
    </row>
    <row r="351" spans="1:5" ht="14.4" x14ac:dyDescent="0.3">
      <c r="A351" s="154"/>
      <c r="B351"/>
      <c r="C351"/>
      <c r="D351"/>
      <c r="E351"/>
    </row>
    <row r="352" spans="1:5" ht="14.4" x14ac:dyDescent="0.3">
      <c r="A352" s="154"/>
      <c r="B352"/>
      <c r="C352"/>
      <c r="D352"/>
      <c r="E352"/>
    </row>
    <row r="353" spans="1:5" ht="14.4" x14ac:dyDescent="0.3">
      <c r="A353" s="154"/>
      <c r="B353"/>
      <c r="C353"/>
      <c r="D353"/>
      <c r="E353"/>
    </row>
    <row r="354" spans="1:5" ht="14.4" x14ac:dyDescent="0.3">
      <c r="A354" s="178" t="b">
        <v>0</v>
      </c>
      <c r="B354"/>
      <c r="C354"/>
      <c r="D354"/>
      <c r="E354"/>
    </row>
    <row r="355" spans="1:5" ht="14.4" x14ac:dyDescent="0.3">
      <c r="A355" s="154"/>
      <c r="B355"/>
      <c r="C355"/>
      <c r="D355"/>
      <c r="E355"/>
    </row>
    <row r="356" spans="1:5" ht="14.4" x14ac:dyDescent="0.3">
      <c r="A356" s="154"/>
      <c r="B356"/>
      <c r="C356"/>
      <c r="D356"/>
      <c r="E356"/>
    </row>
    <row r="357" spans="1:5" ht="14.4" x14ac:dyDescent="0.3">
      <c r="A357" s="154"/>
      <c r="B357"/>
      <c r="C357"/>
      <c r="D357"/>
      <c r="E357"/>
    </row>
    <row r="358" spans="1:5" ht="14.4" x14ac:dyDescent="0.3">
      <c r="A358" s="154"/>
      <c r="B358"/>
      <c r="C358"/>
      <c r="D358"/>
      <c r="E358"/>
    </row>
    <row r="359" spans="1:5" ht="14.4" x14ac:dyDescent="0.3">
      <c r="A359" s="154"/>
      <c r="B359"/>
      <c r="C359"/>
      <c r="D359"/>
      <c r="E359"/>
    </row>
    <row r="360" spans="1:5" ht="14.4" x14ac:dyDescent="0.3">
      <c r="A360" s="154"/>
      <c r="B360"/>
      <c r="C360"/>
      <c r="D360"/>
      <c r="E360"/>
    </row>
    <row r="361" spans="1:5" ht="14.4" x14ac:dyDescent="0.3">
      <c r="A361" s="154"/>
      <c r="B361"/>
      <c r="C361"/>
      <c r="D361"/>
      <c r="E361"/>
    </row>
    <row r="362" spans="1:5" ht="25.5" customHeight="1" x14ac:dyDescent="0.3">
      <c r="A362" s="154"/>
      <c r="B362"/>
      <c r="C362"/>
      <c r="D362"/>
      <c r="E362"/>
    </row>
    <row r="363" spans="1:5" ht="14.4" x14ac:dyDescent="0.3">
      <c r="A363" s="154"/>
      <c r="B363"/>
      <c r="C363"/>
      <c r="D363"/>
      <c r="E363"/>
    </row>
    <row r="364" spans="1:5" ht="14.4" x14ac:dyDescent="0.3">
      <c r="A364" s="154"/>
      <c r="B364"/>
      <c r="C364"/>
      <c r="D364"/>
      <c r="E364"/>
    </row>
    <row r="365" spans="1:5" ht="14.4" x14ac:dyDescent="0.3">
      <c r="A365" s="154"/>
      <c r="B365"/>
      <c r="C365"/>
      <c r="D365"/>
      <c r="E365"/>
    </row>
    <row r="366" spans="1:5" ht="14.4" x14ac:dyDescent="0.3">
      <c r="A366" s="154"/>
      <c r="B366"/>
      <c r="C366"/>
      <c r="D366"/>
      <c r="E366"/>
    </row>
    <row r="367" spans="1:5" ht="14.4" x14ac:dyDescent="0.3">
      <c r="A367" s="154"/>
      <c r="B367"/>
      <c r="C367"/>
      <c r="D367"/>
      <c r="E367"/>
    </row>
    <row r="368" spans="1:5" ht="14.4" x14ac:dyDescent="0.3">
      <c r="A368" s="154"/>
      <c r="B368"/>
      <c r="C368"/>
      <c r="D368"/>
      <c r="E368"/>
    </row>
    <row r="369" spans="1:5" ht="14.4" x14ac:dyDescent="0.3">
      <c r="A369" s="154"/>
      <c r="B369"/>
      <c r="C369"/>
      <c r="D369"/>
      <c r="E369"/>
    </row>
    <row r="370" spans="1:5" ht="14.4" x14ac:dyDescent="0.3">
      <c r="A370" s="154"/>
      <c r="B370"/>
      <c r="C370"/>
      <c r="D370"/>
      <c r="E370"/>
    </row>
    <row r="371" spans="1:5" ht="14.4" x14ac:dyDescent="0.3">
      <c r="A371" s="154"/>
      <c r="B371"/>
      <c r="C371"/>
      <c r="D371"/>
      <c r="E371"/>
    </row>
    <row r="372" spans="1:5" ht="14.4" x14ac:dyDescent="0.3">
      <c r="A372" s="154"/>
      <c r="B372"/>
      <c r="C372"/>
      <c r="D372"/>
      <c r="E372"/>
    </row>
    <row r="373" spans="1:5" ht="14.4" x14ac:dyDescent="0.3">
      <c r="A373" s="154"/>
      <c r="B373"/>
      <c r="C373"/>
      <c r="D373"/>
      <c r="E373"/>
    </row>
    <row r="374" spans="1:5" ht="14.4" x14ac:dyDescent="0.3">
      <c r="A374" s="154"/>
      <c r="B374"/>
      <c r="C374"/>
      <c r="D374"/>
      <c r="E374"/>
    </row>
    <row r="375" spans="1:5" ht="14.4" x14ac:dyDescent="0.3">
      <c r="A375" s="154"/>
      <c r="B375"/>
      <c r="C375"/>
      <c r="D375"/>
      <c r="E375"/>
    </row>
    <row r="376" spans="1:5" ht="14.4" x14ac:dyDescent="0.3">
      <c r="A376" s="154"/>
      <c r="B376"/>
      <c r="C376"/>
      <c r="D376"/>
      <c r="E376"/>
    </row>
    <row r="377" spans="1:5" ht="14.4" x14ac:dyDescent="0.3">
      <c r="A377" s="154"/>
      <c r="B377"/>
      <c r="C377"/>
      <c r="D377"/>
      <c r="E377"/>
    </row>
    <row r="378" spans="1:5" ht="14.4" x14ac:dyDescent="0.3">
      <c r="A378" s="154"/>
      <c r="B378"/>
      <c r="C378"/>
      <c r="D378"/>
      <c r="E378"/>
    </row>
    <row r="379" spans="1:5" ht="14.4" x14ac:dyDescent="0.3">
      <c r="A379" s="154"/>
      <c r="B379"/>
      <c r="C379"/>
      <c r="D379"/>
      <c r="E379"/>
    </row>
    <row r="380" spans="1:5" ht="14.4" x14ac:dyDescent="0.3">
      <c r="A380" s="154"/>
      <c r="B380"/>
      <c r="C380"/>
      <c r="D380"/>
      <c r="E380"/>
    </row>
    <row r="381" spans="1:5" ht="37.5" customHeight="1" x14ac:dyDescent="0.3">
      <c r="A381" s="154"/>
      <c r="B381"/>
      <c r="C381"/>
      <c r="D381"/>
      <c r="E381"/>
    </row>
    <row r="382" spans="1:5" ht="16.5" customHeight="1" x14ac:dyDescent="0.3">
      <c r="A382" s="154"/>
      <c r="B382"/>
      <c r="C382"/>
      <c r="D382"/>
      <c r="E382"/>
    </row>
    <row r="383" spans="1:5" ht="14.4" x14ac:dyDescent="0.3">
      <c r="A383" s="154"/>
      <c r="B383"/>
      <c r="C383"/>
      <c r="D383"/>
      <c r="E383"/>
    </row>
    <row r="384" spans="1:5" ht="14.4" x14ac:dyDescent="0.3">
      <c r="A384" s="154"/>
      <c r="B384"/>
      <c r="C384"/>
      <c r="D384"/>
      <c r="E384"/>
    </row>
    <row r="385" spans="1:5" ht="14.4" x14ac:dyDescent="0.3">
      <c r="A385" s="154"/>
      <c r="B385"/>
      <c r="C385"/>
      <c r="D385"/>
      <c r="E385"/>
    </row>
    <row r="386" spans="1:5" ht="14.4" x14ac:dyDescent="0.3">
      <c r="A386" s="154"/>
      <c r="B386"/>
      <c r="C386"/>
      <c r="D386"/>
      <c r="E386"/>
    </row>
    <row r="387" spans="1:5" ht="14.4" x14ac:dyDescent="0.3">
      <c r="A387" s="154"/>
      <c r="B387"/>
      <c r="C387"/>
      <c r="D387"/>
      <c r="E387"/>
    </row>
    <row r="388" spans="1:5" ht="14.4" x14ac:dyDescent="0.3">
      <c r="A388" s="154"/>
      <c r="B388"/>
      <c r="C388"/>
      <c r="D388"/>
      <c r="E388"/>
    </row>
    <row r="389" spans="1:5" ht="14.4" x14ac:dyDescent="0.3">
      <c r="A389" s="154"/>
      <c r="B389"/>
      <c r="C389"/>
      <c r="D389"/>
      <c r="E389"/>
    </row>
    <row r="390" spans="1:5" ht="14.4" x14ac:dyDescent="0.3">
      <c r="A390" s="154"/>
      <c r="B390"/>
      <c r="C390"/>
      <c r="D390"/>
      <c r="E390"/>
    </row>
    <row r="391" spans="1:5" ht="14.4" x14ac:dyDescent="0.3">
      <c r="A391" s="154"/>
      <c r="B391"/>
      <c r="C391"/>
      <c r="D391"/>
      <c r="E391"/>
    </row>
    <row r="392" spans="1:5" ht="14.4" x14ac:dyDescent="0.3">
      <c r="A392" s="154"/>
      <c r="B392"/>
      <c r="C392"/>
      <c r="D392"/>
      <c r="E392"/>
    </row>
    <row r="393" spans="1:5" ht="14.4" x14ac:dyDescent="0.3">
      <c r="A393" s="154"/>
      <c r="B393"/>
      <c r="C393"/>
      <c r="D393"/>
      <c r="E393"/>
    </row>
    <row r="394" spans="1:5" ht="14.4" x14ac:dyDescent="0.3">
      <c r="A394" s="154"/>
      <c r="B394"/>
      <c r="C394"/>
      <c r="D394"/>
      <c r="E394"/>
    </row>
    <row r="395" spans="1:5" ht="14.4" x14ac:dyDescent="0.3">
      <c r="A395" s="154"/>
      <c r="B395"/>
      <c r="C395"/>
      <c r="D395"/>
      <c r="E395"/>
    </row>
    <row r="396" spans="1:5" ht="14.4" x14ac:dyDescent="0.3">
      <c r="A396" s="154"/>
      <c r="B396"/>
      <c r="C396"/>
      <c r="D396"/>
      <c r="E396"/>
    </row>
    <row r="397" spans="1:5" ht="14.4" x14ac:dyDescent="0.3">
      <c r="A397" s="154"/>
      <c r="B397"/>
      <c r="C397"/>
      <c r="D397"/>
      <c r="E397"/>
    </row>
    <row r="398" spans="1:5" ht="14.4" x14ac:dyDescent="0.3">
      <c r="A398" s="154"/>
      <c r="B398"/>
      <c r="C398"/>
      <c r="D398"/>
      <c r="E398"/>
    </row>
    <row r="399" spans="1:5" ht="28.5" customHeight="1" x14ac:dyDescent="0.3">
      <c r="A399" s="154"/>
      <c r="B399"/>
      <c r="C399"/>
      <c r="D399"/>
      <c r="E399"/>
    </row>
    <row r="400" spans="1:5" ht="14.4" x14ac:dyDescent="0.3">
      <c r="A400" s="154"/>
      <c r="B400"/>
      <c r="C400"/>
      <c r="D400"/>
      <c r="E400"/>
    </row>
    <row r="401" spans="1:5" ht="14.4" x14ac:dyDescent="0.3">
      <c r="A401" s="154"/>
      <c r="B401"/>
      <c r="C401"/>
      <c r="D401"/>
      <c r="E401"/>
    </row>
    <row r="402" spans="1:5" ht="14.4" x14ac:dyDescent="0.3">
      <c r="A402" s="154"/>
      <c r="B402"/>
      <c r="C402"/>
      <c r="D402"/>
      <c r="E402"/>
    </row>
    <row r="403" spans="1:5" ht="14.4" x14ac:dyDescent="0.3">
      <c r="A403" s="154"/>
      <c r="B403"/>
      <c r="C403"/>
      <c r="D403"/>
      <c r="E403"/>
    </row>
    <row r="404" spans="1:5" ht="14.4" x14ac:dyDescent="0.3">
      <c r="A404" s="154"/>
      <c r="B404"/>
      <c r="C404"/>
      <c r="D404"/>
      <c r="E404"/>
    </row>
    <row r="405" spans="1:5" ht="14.4" x14ac:dyDescent="0.3">
      <c r="A405" s="154"/>
      <c r="B405"/>
      <c r="C405"/>
      <c r="D405"/>
      <c r="E405"/>
    </row>
    <row r="406" spans="1:5" ht="14.4" x14ac:dyDescent="0.3">
      <c r="A406" s="154"/>
      <c r="B406"/>
      <c r="C406"/>
      <c r="D406"/>
      <c r="E406"/>
    </row>
    <row r="407" spans="1:5" ht="14.4" x14ac:dyDescent="0.3">
      <c r="A407" s="154"/>
      <c r="B407"/>
      <c r="C407"/>
      <c r="D407"/>
      <c r="E407"/>
    </row>
    <row r="408" spans="1:5" ht="14.4" x14ac:dyDescent="0.3">
      <c r="A408" s="154"/>
      <c r="B408"/>
      <c r="C408"/>
      <c r="D408"/>
      <c r="E408"/>
    </row>
    <row r="409" spans="1:5" ht="14.4" x14ac:dyDescent="0.3">
      <c r="A409" s="154"/>
      <c r="B409"/>
      <c r="C409"/>
      <c r="D409"/>
      <c r="E409"/>
    </row>
    <row r="410" spans="1:5" ht="14.4" x14ac:dyDescent="0.3">
      <c r="A410" s="154"/>
      <c r="B410"/>
      <c r="C410"/>
      <c r="D410"/>
      <c r="E410"/>
    </row>
    <row r="411" spans="1:5" ht="14.4" x14ac:dyDescent="0.3">
      <c r="A411" s="154"/>
      <c r="B411"/>
      <c r="C411"/>
      <c r="D411"/>
      <c r="E411"/>
    </row>
    <row r="412" spans="1:5" ht="14.4" x14ac:dyDescent="0.3">
      <c r="A412" s="154"/>
      <c r="B412"/>
      <c r="C412"/>
      <c r="D412"/>
      <c r="E412"/>
    </row>
    <row r="413" spans="1:5" ht="14.4" x14ac:dyDescent="0.3">
      <c r="A413" s="154"/>
      <c r="B413"/>
      <c r="C413"/>
      <c r="D413"/>
      <c r="E413"/>
    </row>
    <row r="414" spans="1:5" ht="14.4" x14ac:dyDescent="0.3">
      <c r="A414" s="154"/>
      <c r="B414"/>
      <c r="C414"/>
      <c r="D414"/>
      <c r="E414"/>
    </row>
    <row r="415" spans="1:5" ht="14.4" x14ac:dyDescent="0.3">
      <c r="A415" s="154"/>
      <c r="B415"/>
      <c r="C415"/>
      <c r="D415"/>
      <c r="E415"/>
    </row>
    <row r="416" spans="1:5" ht="14.4" x14ac:dyDescent="0.3">
      <c r="A416" s="154"/>
      <c r="B416"/>
      <c r="C416"/>
      <c r="D416"/>
      <c r="E416"/>
    </row>
    <row r="417" spans="1:5" ht="33.75" customHeight="1" x14ac:dyDescent="0.3">
      <c r="A417" s="154"/>
      <c r="B417"/>
      <c r="C417"/>
      <c r="D417"/>
      <c r="E417"/>
    </row>
    <row r="418" spans="1:5" ht="18" customHeight="1" x14ac:dyDescent="0.3">
      <c r="A418" s="154"/>
      <c r="B418"/>
      <c r="C418"/>
      <c r="D418"/>
      <c r="E418"/>
    </row>
    <row r="419" spans="1:5" ht="14.4" x14ac:dyDescent="0.3">
      <c r="A419" s="154"/>
      <c r="B419"/>
      <c r="C419"/>
      <c r="D419"/>
      <c r="E419"/>
    </row>
    <row r="420" spans="1:5" ht="14.4" x14ac:dyDescent="0.3">
      <c r="A420" s="154"/>
      <c r="B420"/>
      <c r="C420"/>
      <c r="D420"/>
      <c r="E420"/>
    </row>
    <row r="421" spans="1:5" ht="14.4" x14ac:dyDescent="0.3">
      <c r="A421" s="154"/>
      <c r="B421"/>
      <c r="C421"/>
      <c r="D421"/>
      <c r="E421"/>
    </row>
    <row r="422" spans="1:5" ht="14.4" x14ac:dyDescent="0.3">
      <c r="A422" s="154"/>
      <c r="B422"/>
      <c r="C422"/>
      <c r="D422"/>
      <c r="E422"/>
    </row>
    <row r="423" spans="1:5" ht="14.4" x14ac:dyDescent="0.3">
      <c r="A423" s="154"/>
      <c r="B423"/>
      <c r="C423"/>
      <c r="D423"/>
      <c r="E423"/>
    </row>
    <row r="424" spans="1:5" ht="14.4" x14ac:dyDescent="0.3">
      <c r="A424" s="154"/>
      <c r="B424"/>
      <c r="C424"/>
      <c r="D424"/>
      <c r="E424"/>
    </row>
    <row r="425" spans="1:5" ht="14.4" x14ac:dyDescent="0.3">
      <c r="A425" s="154"/>
      <c r="B425"/>
      <c r="C425"/>
      <c r="D425"/>
      <c r="E425"/>
    </row>
    <row r="426" spans="1:5" ht="14.4" x14ac:dyDescent="0.3">
      <c r="A426" s="154"/>
      <c r="B426"/>
      <c r="C426"/>
      <c r="D426"/>
      <c r="E426"/>
    </row>
    <row r="427" spans="1:5" ht="14.4" x14ac:dyDescent="0.3">
      <c r="A427" s="154"/>
      <c r="B427"/>
      <c r="C427"/>
      <c r="D427"/>
      <c r="E427"/>
    </row>
    <row r="428" spans="1:5" ht="14.4" x14ac:dyDescent="0.3">
      <c r="A428" s="154"/>
      <c r="B428"/>
      <c r="C428"/>
      <c r="D428"/>
      <c r="E428"/>
    </row>
    <row r="429" spans="1:5" ht="14.4" x14ac:dyDescent="0.3">
      <c r="A429" s="154"/>
      <c r="B429"/>
      <c r="C429"/>
      <c r="D429"/>
      <c r="E429"/>
    </row>
    <row r="430" spans="1:5" ht="14.4" x14ac:dyDescent="0.3">
      <c r="A430" s="154"/>
      <c r="B430"/>
      <c r="C430"/>
      <c r="D430"/>
      <c r="E430"/>
    </row>
    <row r="431" spans="1:5" ht="14.4" x14ac:dyDescent="0.3">
      <c r="A431" s="154"/>
      <c r="B431"/>
      <c r="C431"/>
      <c r="D431"/>
      <c r="E431"/>
    </row>
    <row r="432" spans="1:5" ht="14.4" x14ac:dyDescent="0.3">
      <c r="A432" s="154"/>
      <c r="B432"/>
      <c r="C432"/>
      <c r="D432"/>
      <c r="E432"/>
    </row>
    <row r="433" spans="1:5" ht="14.4" x14ac:dyDescent="0.3">
      <c r="A433" s="154"/>
      <c r="B433"/>
      <c r="C433"/>
      <c r="D433"/>
      <c r="E433"/>
    </row>
    <row r="434" spans="1:5" ht="14.4" x14ac:dyDescent="0.3">
      <c r="A434" s="154"/>
      <c r="B434"/>
      <c r="C434"/>
      <c r="D434"/>
      <c r="E434"/>
    </row>
    <row r="435" spans="1:5" ht="29.25" customHeight="1" x14ac:dyDescent="0.3">
      <c r="A435" s="154"/>
      <c r="B435"/>
      <c r="C435"/>
      <c r="D435"/>
      <c r="E435"/>
    </row>
    <row r="436" spans="1:5" ht="14.4" x14ac:dyDescent="0.3">
      <c r="A436" s="154"/>
      <c r="B436"/>
      <c r="C436"/>
      <c r="D436"/>
      <c r="E436"/>
    </row>
    <row r="437" spans="1:5" ht="14.4" x14ac:dyDescent="0.3">
      <c r="A437" s="154"/>
      <c r="B437"/>
      <c r="C437"/>
      <c r="D437"/>
      <c r="E437"/>
    </row>
    <row r="438" spans="1:5" ht="14.4" x14ac:dyDescent="0.3">
      <c r="A438" s="154"/>
      <c r="B438"/>
      <c r="C438"/>
      <c r="D438"/>
      <c r="E438"/>
    </row>
    <row r="439" spans="1:5" ht="14.4" x14ac:dyDescent="0.3">
      <c r="A439" s="154"/>
      <c r="B439"/>
      <c r="C439"/>
      <c r="D439"/>
      <c r="E439"/>
    </row>
    <row r="440" spans="1:5" ht="14.4" x14ac:dyDescent="0.3">
      <c r="A440" s="154"/>
      <c r="B440"/>
      <c r="C440"/>
      <c r="D440"/>
      <c r="E440"/>
    </row>
    <row r="441" spans="1:5" ht="14.4" x14ac:dyDescent="0.3">
      <c r="A441" s="154"/>
      <c r="B441"/>
      <c r="C441"/>
      <c r="D441"/>
      <c r="E441"/>
    </row>
    <row r="442" spans="1:5" ht="14.4" x14ac:dyDescent="0.3">
      <c r="A442" s="154"/>
      <c r="B442"/>
      <c r="C442"/>
      <c r="D442"/>
      <c r="E442"/>
    </row>
    <row r="443" spans="1:5" ht="14.4" x14ac:dyDescent="0.3">
      <c r="A443" s="154"/>
      <c r="B443"/>
      <c r="C443"/>
      <c r="D443"/>
      <c r="E443"/>
    </row>
    <row r="444" spans="1:5" ht="14.4" x14ac:dyDescent="0.3">
      <c r="A444" s="154"/>
      <c r="B444"/>
      <c r="C444"/>
      <c r="D444"/>
      <c r="E444"/>
    </row>
    <row r="445" spans="1:5" ht="14.4" x14ac:dyDescent="0.3">
      <c r="A445" s="154"/>
      <c r="B445"/>
      <c r="C445"/>
      <c r="D445"/>
      <c r="E445"/>
    </row>
    <row r="446" spans="1:5" ht="14.4" x14ac:dyDescent="0.3">
      <c r="A446" s="154"/>
      <c r="B446"/>
      <c r="C446"/>
      <c r="D446"/>
      <c r="E446"/>
    </row>
    <row r="447" spans="1:5" ht="14.4" x14ac:dyDescent="0.3">
      <c r="A447" s="154"/>
      <c r="B447"/>
      <c r="C447"/>
      <c r="D447"/>
      <c r="E447"/>
    </row>
    <row r="448" spans="1:5" ht="14.4" x14ac:dyDescent="0.3">
      <c r="A448" s="154"/>
      <c r="B448"/>
      <c r="C448"/>
      <c r="D448"/>
      <c r="E448"/>
    </row>
    <row r="449" spans="1:5" ht="14.4" x14ac:dyDescent="0.3">
      <c r="A449" s="154"/>
      <c r="B449"/>
      <c r="C449"/>
      <c r="D449"/>
      <c r="E449"/>
    </row>
    <row r="450" spans="1:5" ht="14.4" x14ac:dyDescent="0.3">
      <c r="A450" s="154"/>
      <c r="B450"/>
      <c r="C450"/>
      <c r="D450"/>
      <c r="E450"/>
    </row>
    <row r="451" spans="1:5" ht="14.4" x14ac:dyDescent="0.3">
      <c r="A451" s="154"/>
      <c r="B451"/>
      <c r="C451"/>
      <c r="D451"/>
      <c r="E451"/>
    </row>
    <row r="452" spans="1:5" ht="14.4" x14ac:dyDescent="0.3">
      <c r="A452" s="154"/>
      <c r="B452"/>
      <c r="C452"/>
      <c r="D452"/>
      <c r="E452"/>
    </row>
    <row r="453" spans="1:5" ht="14.4" x14ac:dyDescent="0.3">
      <c r="A453" s="154"/>
      <c r="B453"/>
      <c r="C453"/>
      <c r="D453"/>
      <c r="E453"/>
    </row>
    <row r="454" spans="1:5" ht="14.4" x14ac:dyDescent="0.3">
      <c r="A454" s="154"/>
      <c r="B454"/>
      <c r="C454"/>
      <c r="D454"/>
      <c r="E454"/>
    </row>
    <row r="455" spans="1:5" ht="14.4" x14ac:dyDescent="0.3">
      <c r="A455" s="154"/>
      <c r="B455"/>
      <c r="C455"/>
      <c r="D455"/>
      <c r="E455"/>
    </row>
    <row r="456" spans="1:5" ht="14.4" x14ac:dyDescent="0.3">
      <c r="A456" s="154"/>
      <c r="B456"/>
      <c r="C456"/>
      <c r="D456"/>
      <c r="E456"/>
    </row>
    <row r="457" spans="1:5" ht="14.4" x14ac:dyDescent="0.3">
      <c r="A457" s="154"/>
      <c r="B457"/>
      <c r="C457"/>
      <c r="D457"/>
      <c r="E457"/>
    </row>
    <row r="458" spans="1:5" ht="14.4" x14ac:dyDescent="0.3">
      <c r="A458" s="154"/>
      <c r="B458"/>
      <c r="C458"/>
      <c r="D458"/>
      <c r="E458"/>
    </row>
    <row r="459" spans="1:5" ht="14.4" x14ac:dyDescent="0.3">
      <c r="A459" s="154"/>
      <c r="B459"/>
      <c r="C459"/>
      <c r="D459"/>
      <c r="E459"/>
    </row>
    <row r="460" spans="1:5" ht="14.4" x14ac:dyDescent="0.3">
      <c r="A460" s="154"/>
      <c r="B460"/>
      <c r="C460"/>
      <c r="D460"/>
      <c r="E460"/>
    </row>
    <row r="461" spans="1:5" ht="14.4" x14ac:dyDescent="0.3">
      <c r="A461" s="154"/>
      <c r="B461"/>
      <c r="C461"/>
      <c r="D461"/>
      <c r="E461"/>
    </row>
    <row r="462" spans="1:5" ht="14.4" x14ac:dyDescent="0.3">
      <c r="A462" s="154"/>
      <c r="B462"/>
      <c r="C462"/>
      <c r="D462"/>
      <c r="E462"/>
    </row>
    <row r="463" spans="1:5" ht="14.4" x14ac:dyDescent="0.3">
      <c r="A463" s="154"/>
      <c r="B463"/>
      <c r="C463"/>
      <c r="D463"/>
      <c r="E463"/>
    </row>
    <row r="464" spans="1:5" ht="14.4" x14ac:dyDescent="0.3">
      <c r="A464" s="154"/>
      <c r="B464"/>
      <c r="C464"/>
      <c r="D464"/>
      <c r="E464"/>
    </row>
    <row r="465" spans="1:5" ht="14.4" x14ac:dyDescent="0.3">
      <c r="A465" s="154"/>
      <c r="B465"/>
      <c r="C465"/>
      <c r="D465"/>
      <c r="E465"/>
    </row>
    <row r="466" spans="1:5" ht="14.4" x14ac:dyDescent="0.3">
      <c r="A466" s="154"/>
      <c r="B466"/>
      <c r="C466"/>
      <c r="D466"/>
      <c r="E466"/>
    </row>
    <row r="467" spans="1:5" ht="14.4" x14ac:dyDescent="0.3">
      <c r="A467" s="154"/>
      <c r="B467"/>
      <c r="C467"/>
      <c r="D467"/>
      <c r="E467"/>
    </row>
    <row r="468" spans="1:5" ht="14.4" x14ac:dyDescent="0.3">
      <c r="A468" s="154"/>
      <c r="B468"/>
      <c r="C468"/>
      <c r="D468"/>
      <c r="E468"/>
    </row>
    <row r="469" spans="1:5" ht="14.4" x14ac:dyDescent="0.3">
      <c r="A469" s="154"/>
      <c r="B469"/>
      <c r="C469"/>
      <c r="D469"/>
      <c r="E469"/>
    </row>
    <row r="470" spans="1:5" ht="14.4" x14ac:dyDescent="0.3">
      <c r="A470" s="154"/>
      <c r="B470"/>
      <c r="C470"/>
      <c r="D470"/>
      <c r="E470"/>
    </row>
    <row r="471" spans="1:5" ht="14.4" x14ac:dyDescent="0.3">
      <c r="A471" s="154"/>
      <c r="B471"/>
      <c r="C471"/>
      <c r="D471"/>
      <c r="E471"/>
    </row>
    <row r="472" spans="1:5" ht="14.4" x14ac:dyDescent="0.3">
      <c r="A472" s="154"/>
      <c r="B472"/>
      <c r="C472"/>
      <c r="D472"/>
      <c r="E472"/>
    </row>
    <row r="473" spans="1:5" ht="14.4" x14ac:dyDescent="0.3">
      <c r="A473" s="154"/>
      <c r="B473"/>
      <c r="C473"/>
      <c r="D473"/>
      <c r="E473"/>
    </row>
    <row r="474" spans="1:5" ht="14.4" x14ac:dyDescent="0.3">
      <c r="A474" s="154"/>
      <c r="B474"/>
      <c r="C474"/>
      <c r="D474"/>
      <c r="E474"/>
    </row>
    <row r="475" spans="1:5" ht="14.4" x14ac:dyDescent="0.3">
      <c r="A475" s="154"/>
      <c r="B475"/>
      <c r="C475"/>
      <c r="D475"/>
      <c r="E475"/>
    </row>
    <row r="476" spans="1:5" ht="14.4" x14ac:dyDescent="0.3">
      <c r="A476" s="154"/>
      <c r="B476"/>
      <c r="C476"/>
      <c r="D476"/>
      <c r="E476"/>
    </row>
    <row r="477" spans="1:5" ht="14.4" x14ac:dyDescent="0.3">
      <c r="A477" s="154"/>
      <c r="B477"/>
      <c r="C477"/>
      <c r="D477"/>
      <c r="E477"/>
    </row>
    <row r="478" spans="1:5" ht="14.4" x14ac:dyDescent="0.3">
      <c r="A478" s="154"/>
      <c r="B478"/>
      <c r="C478"/>
      <c r="D478"/>
      <c r="E478"/>
    </row>
    <row r="479" spans="1:5" ht="14.4" x14ac:dyDescent="0.3">
      <c r="A479" s="154"/>
      <c r="B479"/>
      <c r="C479"/>
      <c r="D479"/>
      <c r="E479"/>
    </row>
    <row r="480" spans="1:5" ht="14.4" x14ac:dyDescent="0.3">
      <c r="A480" s="154"/>
      <c r="B480"/>
      <c r="C480"/>
      <c r="D480"/>
      <c r="E480"/>
    </row>
    <row r="481" spans="1:5" ht="14.4" x14ac:dyDescent="0.3">
      <c r="A481" s="154"/>
      <c r="B481"/>
      <c r="C481"/>
      <c r="D481"/>
      <c r="E481"/>
    </row>
    <row r="482" spans="1:5" ht="14.4" x14ac:dyDescent="0.3">
      <c r="A482" s="154"/>
      <c r="B482"/>
      <c r="C482"/>
      <c r="D482"/>
      <c r="E482"/>
    </row>
    <row r="483" spans="1:5" ht="14.4" x14ac:dyDescent="0.3">
      <c r="A483" s="154"/>
      <c r="B483"/>
      <c r="C483"/>
      <c r="D483"/>
      <c r="E483"/>
    </row>
    <row r="484" spans="1:5" ht="14.4" x14ac:dyDescent="0.3">
      <c r="A484" s="154"/>
      <c r="B484"/>
      <c r="C484"/>
      <c r="D484"/>
      <c r="E484"/>
    </row>
    <row r="485" spans="1:5" ht="14.4" x14ac:dyDescent="0.3">
      <c r="A485" s="154"/>
      <c r="B485"/>
      <c r="C485"/>
      <c r="D485"/>
      <c r="E485"/>
    </row>
    <row r="486" spans="1:5" ht="14.4" x14ac:dyDescent="0.3">
      <c r="A486" s="154"/>
      <c r="B486"/>
      <c r="C486"/>
      <c r="D486"/>
      <c r="E486"/>
    </row>
    <row r="487" spans="1:5" ht="14.4" x14ac:dyDescent="0.3">
      <c r="A487" s="154"/>
      <c r="B487"/>
      <c r="C487"/>
      <c r="D487"/>
      <c r="E487"/>
    </row>
    <row r="488" spans="1:5" ht="14.4" x14ac:dyDescent="0.3">
      <c r="A488" s="154"/>
      <c r="B488"/>
      <c r="C488"/>
      <c r="D488"/>
      <c r="E488"/>
    </row>
    <row r="489" spans="1:5" ht="14.4" x14ac:dyDescent="0.3">
      <c r="A489" s="154"/>
      <c r="B489"/>
      <c r="C489"/>
      <c r="D489"/>
      <c r="E489"/>
    </row>
    <row r="490" spans="1:5" ht="14.4" x14ac:dyDescent="0.3">
      <c r="A490" s="154"/>
      <c r="B490"/>
      <c r="C490"/>
      <c r="D490"/>
      <c r="E490"/>
    </row>
    <row r="491" spans="1:5" ht="14.4" x14ac:dyDescent="0.3">
      <c r="A491" s="154"/>
      <c r="B491"/>
      <c r="C491"/>
      <c r="D491"/>
      <c r="E491"/>
    </row>
    <row r="492" spans="1:5" ht="14.4" x14ac:dyDescent="0.3">
      <c r="A492" s="154"/>
      <c r="B492"/>
      <c r="C492"/>
      <c r="D492"/>
      <c r="E492"/>
    </row>
    <row r="493" spans="1:5" ht="14.4" x14ac:dyDescent="0.3">
      <c r="A493" s="154"/>
      <c r="B493"/>
      <c r="C493"/>
      <c r="D493"/>
      <c r="E493"/>
    </row>
    <row r="494" spans="1:5" ht="14.4" x14ac:dyDescent="0.3">
      <c r="A494" s="154"/>
      <c r="B494"/>
      <c r="C494"/>
      <c r="D494"/>
      <c r="E494"/>
    </row>
    <row r="495" spans="1:5" ht="14.4" x14ac:dyDescent="0.3">
      <c r="A495" s="154"/>
      <c r="B495"/>
      <c r="C495"/>
      <c r="D495"/>
      <c r="E495"/>
    </row>
    <row r="496" spans="1:5" ht="14.4" x14ac:dyDescent="0.3">
      <c r="A496" s="154"/>
      <c r="B496"/>
      <c r="C496"/>
      <c r="D496"/>
      <c r="E496"/>
    </row>
    <row r="497" spans="1:5" ht="14.4" x14ac:dyDescent="0.3">
      <c r="A497" s="154"/>
      <c r="B497"/>
      <c r="C497"/>
      <c r="D497"/>
      <c r="E497"/>
    </row>
    <row r="498" spans="1:5" ht="14.4" x14ac:dyDescent="0.3">
      <c r="A498" s="154"/>
      <c r="B498"/>
      <c r="C498"/>
      <c r="D498"/>
      <c r="E498"/>
    </row>
    <row r="499" spans="1:5" ht="14.4" x14ac:dyDescent="0.3">
      <c r="A499" s="154"/>
      <c r="B499"/>
      <c r="C499"/>
      <c r="D499"/>
      <c r="E499"/>
    </row>
    <row r="500" spans="1:5" ht="14.4" x14ac:dyDescent="0.3">
      <c r="A500" s="154"/>
      <c r="B500"/>
      <c r="C500"/>
      <c r="D500"/>
      <c r="E500"/>
    </row>
    <row r="501" spans="1:5" ht="14.4" x14ac:dyDescent="0.3">
      <c r="A501" s="154"/>
      <c r="B501"/>
      <c r="C501"/>
      <c r="D501"/>
      <c r="E501"/>
    </row>
    <row r="502" spans="1:5" ht="14.4" x14ac:dyDescent="0.3">
      <c r="A502" s="154"/>
      <c r="B502"/>
      <c r="C502"/>
      <c r="D502"/>
      <c r="E502"/>
    </row>
    <row r="503" spans="1:5" ht="14.4" x14ac:dyDescent="0.3">
      <c r="A503" s="154"/>
      <c r="B503"/>
      <c r="C503"/>
      <c r="D503"/>
      <c r="E503"/>
    </row>
    <row r="504" spans="1:5" ht="14.4" x14ac:dyDescent="0.3">
      <c r="A504" s="154"/>
      <c r="B504"/>
      <c r="C504"/>
      <c r="D504"/>
      <c r="E504"/>
    </row>
    <row r="505" spans="1:5" ht="14.4" x14ac:dyDescent="0.3">
      <c r="A505" s="154"/>
      <c r="B505"/>
      <c r="C505"/>
      <c r="D505"/>
      <c r="E505"/>
    </row>
    <row r="506" spans="1:5" ht="14.4" x14ac:dyDescent="0.3">
      <c r="A506" s="154"/>
      <c r="B506"/>
      <c r="C506"/>
      <c r="D506"/>
      <c r="E506"/>
    </row>
    <row r="507" spans="1:5" ht="14.4" x14ac:dyDescent="0.3">
      <c r="A507" s="154"/>
      <c r="B507"/>
      <c r="C507"/>
      <c r="D507"/>
      <c r="E507"/>
    </row>
    <row r="508" spans="1:5" ht="14.4" x14ac:dyDescent="0.3">
      <c r="A508" s="154"/>
      <c r="B508"/>
      <c r="C508"/>
      <c r="D508"/>
      <c r="E508"/>
    </row>
    <row r="509" spans="1:5" ht="14.4" x14ac:dyDescent="0.3">
      <c r="A509" s="154"/>
      <c r="B509"/>
      <c r="C509"/>
      <c r="D509"/>
      <c r="E509"/>
    </row>
    <row r="510" spans="1:5" ht="14.4" x14ac:dyDescent="0.3">
      <c r="A510" s="154"/>
      <c r="B510"/>
      <c r="C510"/>
      <c r="D510"/>
      <c r="E510"/>
    </row>
    <row r="511" spans="1:5" ht="14.4" x14ac:dyDescent="0.3">
      <c r="A511" s="154"/>
      <c r="B511"/>
      <c r="C511"/>
      <c r="D511"/>
      <c r="E511"/>
    </row>
    <row r="512" spans="1:5" ht="14.4" x14ac:dyDescent="0.3">
      <c r="A512" s="154"/>
      <c r="B512"/>
      <c r="C512"/>
      <c r="D512"/>
      <c r="E512"/>
    </row>
    <row r="513" spans="1:5" ht="14.4" x14ac:dyDescent="0.3">
      <c r="A513" s="154"/>
      <c r="B513"/>
      <c r="C513"/>
      <c r="D513"/>
      <c r="E513"/>
    </row>
    <row r="514" spans="1:5" ht="14.4" x14ac:dyDescent="0.3">
      <c r="A514" s="154"/>
      <c r="B514"/>
      <c r="C514"/>
      <c r="D514"/>
      <c r="E514"/>
    </row>
    <row r="515" spans="1:5" ht="14.4" x14ac:dyDescent="0.3">
      <c r="A515" s="154"/>
      <c r="B515"/>
      <c r="C515"/>
      <c r="D515"/>
      <c r="E515"/>
    </row>
    <row r="516" spans="1:5" ht="14.4" x14ac:dyDescent="0.3">
      <c r="A516" s="154"/>
      <c r="B516"/>
      <c r="C516"/>
      <c r="D516"/>
      <c r="E516"/>
    </row>
    <row r="517" spans="1:5" ht="14.4" x14ac:dyDescent="0.3">
      <c r="A517" s="154"/>
      <c r="B517"/>
      <c r="C517"/>
      <c r="D517"/>
      <c r="E517"/>
    </row>
    <row r="518" spans="1:5" ht="14.4" x14ac:dyDescent="0.3">
      <c r="A518" s="154"/>
      <c r="B518"/>
      <c r="C518"/>
      <c r="D518"/>
      <c r="E518"/>
    </row>
    <row r="519" spans="1:5" ht="14.4" x14ac:dyDescent="0.3">
      <c r="A519" s="154"/>
      <c r="B519"/>
      <c r="C519"/>
      <c r="D519"/>
      <c r="E519"/>
    </row>
    <row r="520" spans="1:5" ht="14.4" x14ac:dyDescent="0.3">
      <c r="A520" s="154"/>
      <c r="B520"/>
      <c r="C520"/>
      <c r="D520"/>
      <c r="E520"/>
    </row>
    <row r="521" spans="1:5" ht="14.4" x14ac:dyDescent="0.3">
      <c r="A521" s="154"/>
      <c r="B521"/>
      <c r="C521"/>
      <c r="D521"/>
      <c r="E521"/>
    </row>
    <row r="522" spans="1:5" ht="14.4" x14ac:dyDescent="0.3">
      <c r="A522" s="154"/>
      <c r="B522"/>
      <c r="C522"/>
      <c r="D522"/>
      <c r="E522"/>
    </row>
    <row r="523" spans="1:5" ht="14.4" x14ac:dyDescent="0.3">
      <c r="A523" s="154"/>
      <c r="B523"/>
      <c r="C523"/>
      <c r="D523"/>
      <c r="E523"/>
    </row>
    <row r="524" spans="1:5" ht="14.4" x14ac:dyDescent="0.3">
      <c r="A524" s="154"/>
      <c r="B524"/>
      <c r="C524"/>
      <c r="D524"/>
      <c r="E524"/>
    </row>
    <row r="525" spans="1:5" ht="14.4" x14ac:dyDescent="0.3">
      <c r="A525" s="154"/>
      <c r="B525"/>
      <c r="C525"/>
      <c r="D525"/>
      <c r="E525"/>
    </row>
    <row r="526" spans="1:5" ht="14.4" x14ac:dyDescent="0.3">
      <c r="A526" s="154"/>
      <c r="B526"/>
      <c r="C526"/>
      <c r="D526"/>
      <c r="E526"/>
    </row>
    <row r="527" spans="1:5" ht="14.4" x14ac:dyDescent="0.3">
      <c r="A527" s="154"/>
      <c r="B527"/>
      <c r="C527"/>
      <c r="D527"/>
      <c r="E527"/>
    </row>
    <row r="528" spans="1:5" ht="14.4" x14ac:dyDescent="0.3">
      <c r="A528" s="154"/>
      <c r="B528"/>
      <c r="C528"/>
      <c r="D528"/>
      <c r="E528"/>
    </row>
    <row r="529" spans="1:5" ht="14.4" x14ac:dyDescent="0.3">
      <c r="A529" s="154"/>
      <c r="B529"/>
      <c r="C529"/>
      <c r="D529"/>
      <c r="E529"/>
    </row>
    <row r="530" spans="1:5" ht="14.4" x14ac:dyDescent="0.3">
      <c r="A530" s="154"/>
      <c r="B530"/>
      <c r="C530"/>
      <c r="D530"/>
      <c r="E530"/>
    </row>
    <row r="531" spans="1:5" ht="14.4" x14ac:dyDescent="0.3">
      <c r="A531" s="154"/>
      <c r="B531"/>
      <c r="C531"/>
      <c r="D531"/>
      <c r="E531"/>
    </row>
    <row r="532" spans="1:5" ht="14.4" x14ac:dyDescent="0.3">
      <c r="A532" s="154"/>
      <c r="B532"/>
      <c r="C532"/>
      <c r="D532"/>
      <c r="E532"/>
    </row>
    <row r="533" spans="1:5" ht="14.4" x14ac:dyDescent="0.3">
      <c r="A533" s="154"/>
      <c r="B533"/>
      <c r="C533"/>
      <c r="D533"/>
      <c r="E533"/>
    </row>
    <row r="534" spans="1:5" ht="14.4" x14ac:dyDescent="0.3">
      <c r="A534" s="154"/>
      <c r="B534"/>
      <c r="C534"/>
      <c r="D534"/>
      <c r="E534"/>
    </row>
    <row r="535" spans="1:5" ht="14.4" x14ac:dyDescent="0.3">
      <c r="A535" s="154"/>
      <c r="B535"/>
      <c r="C535"/>
      <c r="D535"/>
      <c r="E535"/>
    </row>
    <row r="536" spans="1:5" ht="14.4" x14ac:dyDescent="0.3">
      <c r="A536" s="154"/>
      <c r="B536"/>
      <c r="C536"/>
      <c r="D536"/>
      <c r="E536"/>
    </row>
    <row r="537" spans="1:5" ht="14.4" x14ac:dyDescent="0.3">
      <c r="A537" s="154"/>
      <c r="B537"/>
      <c r="C537"/>
      <c r="D537"/>
      <c r="E537"/>
    </row>
    <row r="538" spans="1:5" ht="14.4" x14ac:dyDescent="0.3">
      <c r="A538" s="154"/>
      <c r="B538"/>
      <c r="C538"/>
      <c r="D538"/>
      <c r="E538"/>
    </row>
    <row r="539" spans="1:5" ht="14.4" x14ac:dyDescent="0.3">
      <c r="A539" s="154"/>
      <c r="B539"/>
      <c r="C539"/>
      <c r="D539"/>
      <c r="E539"/>
    </row>
    <row r="540" spans="1:5" ht="14.4" x14ac:dyDescent="0.3">
      <c r="A540" s="154"/>
      <c r="B540"/>
      <c r="C540"/>
      <c r="D540"/>
      <c r="E540"/>
    </row>
  </sheetData>
  <sheetProtection algorithmName="SHA-512" hashValue="+k6RYIOc6Hq4pYPf1nV2+m/jDHCTyUSzhYUHmbwzFvlgP58QeYfiH2ejaOh/vMJy2dgTNKbhsXEqCec163Dpjg==" saltValue="9RABeKRU2nRQwVxT1ELPYg==" spinCount="100000" sheet="1" objects="1" scenarios="1" formatCells="0" selectLockedCells="1"/>
  <mergeCells count="210">
    <mergeCell ref="C38:E38"/>
    <mergeCell ref="C39:E39"/>
    <mergeCell ref="C35:E35"/>
    <mergeCell ref="C34:E34"/>
    <mergeCell ref="C50:E50"/>
    <mergeCell ref="A13:E13"/>
    <mergeCell ref="C45:E45"/>
    <mergeCell ref="A33:E33"/>
    <mergeCell ref="A21:E21"/>
    <mergeCell ref="A22:E22"/>
    <mergeCell ref="A23:E23"/>
    <mergeCell ref="A24:E24"/>
    <mergeCell ref="A25:E25"/>
    <mergeCell ref="A31:E31"/>
    <mergeCell ref="A32:E32"/>
    <mergeCell ref="A58:E58"/>
    <mergeCell ref="A59:E59"/>
    <mergeCell ref="A60:E60"/>
    <mergeCell ref="A62:E62"/>
    <mergeCell ref="A63:E63"/>
    <mergeCell ref="A64:E64"/>
    <mergeCell ref="A65:E65"/>
    <mergeCell ref="A61:E61"/>
    <mergeCell ref="A55:E55"/>
    <mergeCell ref="A2:E2"/>
    <mergeCell ref="A6:E6"/>
    <mergeCell ref="A7:E7"/>
    <mergeCell ref="A8:E8"/>
    <mergeCell ref="A11:E11"/>
    <mergeCell ref="A12:E12"/>
    <mergeCell ref="A4:E4"/>
    <mergeCell ref="A5:E5"/>
    <mergeCell ref="A10:E10"/>
    <mergeCell ref="A9:E9"/>
    <mergeCell ref="A67:E67"/>
    <mergeCell ref="A26:E26"/>
    <mergeCell ref="A27:E27"/>
    <mergeCell ref="A28:E28"/>
    <mergeCell ref="A29:E29"/>
    <mergeCell ref="A30:E30"/>
    <mergeCell ref="C52:E52"/>
    <mergeCell ref="C53:E53"/>
    <mergeCell ref="C54:E54"/>
    <mergeCell ref="C44:E44"/>
    <mergeCell ref="C46:E46"/>
    <mergeCell ref="C47:E47"/>
    <mergeCell ref="C48:E48"/>
    <mergeCell ref="C49:E49"/>
    <mergeCell ref="C40:E40"/>
    <mergeCell ref="C41:E41"/>
    <mergeCell ref="C42:E42"/>
    <mergeCell ref="C43:E43"/>
    <mergeCell ref="C51:E51"/>
    <mergeCell ref="C36:E36"/>
    <mergeCell ref="C37:E37"/>
    <mergeCell ref="A66:E66"/>
    <mergeCell ref="A56:E56"/>
    <mergeCell ref="A57:E57"/>
    <mergeCell ref="A68:B68"/>
    <mergeCell ref="C68:E68"/>
    <mergeCell ref="A95:B95"/>
    <mergeCell ref="C95:E95"/>
    <mergeCell ref="A109:E109"/>
    <mergeCell ref="A82:E82"/>
    <mergeCell ref="A83:E83"/>
    <mergeCell ref="A84:E84"/>
    <mergeCell ref="A85:E85"/>
    <mergeCell ref="A86:E86"/>
    <mergeCell ref="A87:E87"/>
    <mergeCell ref="A88:E88"/>
    <mergeCell ref="A89:E89"/>
    <mergeCell ref="A90:E90"/>
    <mergeCell ref="A91:E91"/>
    <mergeCell ref="A92:E92"/>
    <mergeCell ref="A93:E93"/>
    <mergeCell ref="A94:E94"/>
    <mergeCell ref="A115:E115"/>
    <mergeCell ref="A116:E116"/>
    <mergeCell ref="A117:E117"/>
    <mergeCell ref="A118:E118"/>
    <mergeCell ref="A119:E119"/>
    <mergeCell ref="A110:E110"/>
    <mergeCell ref="A111:E111"/>
    <mergeCell ref="A112:E112"/>
    <mergeCell ref="A113:E113"/>
    <mergeCell ref="A114:E114"/>
    <mergeCell ref="A136:E136"/>
    <mergeCell ref="A137:E137"/>
    <mergeCell ref="A138:E138"/>
    <mergeCell ref="A139:E139"/>
    <mergeCell ref="A140:E140"/>
    <mergeCell ref="A120:E120"/>
    <mergeCell ref="A121:E121"/>
    <mergeCell ref="A122:B122"/>
    <mergeCell ref="C122:E122"/>
    <mergeCell ref="A146:E146"/>
    <mergeCell ref="A147:E147"/>
    <mergeCell ref="A148:E148"/>
    <mergeCell ref="A149:B149"/>
    <mergeCell ref="C149:E149"/>
    <mergeCell ref="A141:E141"/>
    <mergeCell ref="A142:E142"/>
    <mergeCell ref="A143:E143"/>
    <mergeCell ref="A144:E144"/>
    <mergeCell ref="A145:E145"/>
    <mergeCell ref="A168:E168"/>
    <mergeCell ref="A169:E169"/>
    <mergeCell ref="A170:E170"/>
    <mergeCell ref="A171:E171"/>
    <mergeCell ref="A172:E172"/>
    <mergeCell ref="A163:E163"/>
    <mergeCell ref="A164:E164"/>
    <mergeCell ref="A165:E165"/>
    <mergeCell ref="A166:E166"/>
    <mergeCell ref="A167:E167"/>
    <mergeCell ref="A190:E190"/>
    <mergeCell ref="A191:E191"/>
    <mergeCell ref="A192:E192"/>
    <mergeCell ref="A193:E193"/>
    <mergeCell ref="A194:E194"/>
    <mergeCell ref="A173:E173"/>
    <mergeCell ref="A174:E174"/>
    <mergeCell ref="A175:E175"/>
    <mergeCell ref="A176:B176"/>
    <mergeCell ref="C176:E176"/>
    <mergeCell ref="A200:E200"/>
    <mergeCell ref="A201:E201"/>
    <mergeCell ref="A202:E202"/>
    <mergeCell ref="A203:B203"/>
    <mergeCell ref="C203:E203"/>
    <mergeCell ref="A195:E195"/>
    <mergeCell ref="A196:E196"/>
    <mergeCell ref="A197:E197"/>
    <mergeCell ref="A198:E198"/>
    <mergeCell ref="A199:E199"/>
    <mergeCell ref="A222:E222"/>
    <mergeCell ref="A223:E223"/>
    <mergeCell ref="A224:E224"/>
    <mergeCell ref="A225:E225"/>
    <mergeCell ref="A226:E226"/>
    <mergeCell ref="A217:E217"/>
    <mergeCell ref="A218:E218"/>
    <mergeCell ref="A219:E219"/>
    <mergeCell ref="A220:E220"/>
    <mergeCell ref="A221:E221"/>
    <mergeCell ref="A244:E244"/>
    <mergeCell ref="A245:E245"/>
    <mergeCell ref="A246:E246"/>
    <mergeCell ref="A247:E247"/>
    <mergeCell ref="A248:E248"/>
    <mergeCell ref="A227:E227"/>
    <mergeCell ref="A228:E228"/>
    <mergeCell ref="A229:E229"/>
    <mergeCell ref="A230:B230"/>
    <mergeCell ref="C230:E230"/>
    <mergeCell ref="A254:E254"/>
    <mergeCell ref="A255:E255"/>
    <mergeCell ref="A256:E256"/>
    <mergeCell ref="A257:B257"/>
    <mergeCell ref="C257:E257"/>
    <mergeCell ref="A249:E249"/>
    <mergeCell ref="A250:E250"/>
    <mergeCell ref="A251:E251"/>
    <mergeCell ref="A252:E252"/>
    <mergeCell ref="A253:E253"/>
    <mergeCell ref="A276:E276"/>
    <mergeCell ref="A277:E277"/>
    <mergeCell ref="A278:E278"/>
    <mergeCell ref="A279:E279"/>
    <mergeCell ref="A280:E280"/>
    <mergeCell ref="A271:E271"/>
    <mergeCell ref="A272:E272"/>
    <mergeCell ref="A273:E273"/>
    <mergeCell ref="A274:E274"/>
    <mergeCell ref="A275:E275"/>
    <mergeCell ref="A307:E307"/>
    <mergeCell ref="A298:E298"/>
    <mergeCell ref="A299:E299"/>
    <mergeCell ref="A300:E300"/>
    <mergeCell ref="A301:E301"/>
    <mergeCell ref="A302:E302"/>
    <mergeCell ref="A281:E281"/>
    <mergeCell ref="A282:E282"/>
    <mergeCell ref="A283:E283"/>
    <mergeCell ref="A284:B284"/>
    <mergeCell ref="C284:E284"/>
    <mergeCell ref="A1:C1"/>
    <mergeCell ref="D1:E1"/>
    <mergeCell ref="C3:D3"/>
    <mergeCell ref="A335:E335"/>
    <mergeCell ref="A336:E336"/>
    <mergeCell ref="A330:E330"/>
    <mergeCell ref="A331:E331"/>
    <mergeCell ref="A332:E332"/>
    <mergeCell ref="A333:E333"/>
    <mergeCell ref="A334:E334"/>
    <mergeCell ref="A325:E325"/>
    <mergeCell ref="A326:E326"/>
    <mergeCell ref="A327:E327"/>
    <mergeCell ref="A328:E328"/>
    <mergeCell ref="A329:E329"/>
    <mergeCell ref="A308:E308"/>
    <mergeCell ref="A309:E309"/>
    <mergeCell ref="A310:E310"/>
    <mergeCell ref="A311:B311"/>
    <mergeCell ref="C311:E311"/>
    <mergeCell ref="A303:E303"/>
    <mergeCell ref="A304:E304"/>
    <mergeCell ref="A305:E305"/>
    <mergeCell ref="A306:E306"/>
  </mergeCells>
  <conditionalFormatting sqref="B20">
    <cfRule type="cellIs" dxfId="0" priority="1" operator="equal">
      <formula>0</formula>
    </cfRule>
  </conditionalFormatting>
  <pageMargins left="0.7" right="0.7" top="0.75" bottom="0.75" header="0.3" footer="0.3"/>
  <pageSetup orientation="landscape" r:id="rId1"/>
  <headerFooter>
    <oddHeader>&amp;C&amp;"-,Bold"&amp;12Schedule of &amp;K000000Total Revenue&amp;K01+000
&amp;"-,Regular"&amp;10&amp;K000000(Safety Compliance Facility, Secure Transporter)</oddHeader>
    <oddFooter>&amp;L&amp;K000000CRA 5491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xdr:col>
                    <xdr:colOff>0</xdr:colOff>
                    <xdr:row>0</xdr:row>
                    <xdr:rowOff>0</xdr:rowOff>
                  </from>
                  <to>
                    <xdr:col>5</xdr:col>
                    <xdr:colOff>0</xdr:colOff>
                    <xdr:row>0</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EDC8A-01C6-43B8-B90F-39907DD10397}">
  <sheetPr codeName="Sheet5">
    <tabColor rgb="FFFF0000"/>
  </sheetPr>
  <dimension ref="A1:H380"/>
  <sheetViews>
    <sheetView view="pageLayout" zoomScale="115" zoomScaleNormal="100" zoomScaleSheetLayoutView="110" zoomScalePageLayoutView="115" workbookViewId="0">
      <selection activeCell="C9" sqref="C9:G9"/>
    </sheetView>
  </sheetViews>
  <sheetFormatPr defaultColWidth="9.109375" defaultRowHeight="10.199999999999999" x14ac:dyDescent="0.2"/>
  <cols>
    <col min="1" max="1" width="15.6640625" style="1" customWidth="1"/>
    <col min="2" max="2" width="18.44140625" style="1" customWidth="1"/>
    <col min="3" max="3" width="16.6640625" style="1" customWidth="1"/>
    <col min="4" max="4" width="18.33203125" style="1" customWidth="1"/>
    <col min="5" max="5" width="17.109375" style="1" customWidth="1"/>
    <col min="6" max="6" width="17.5546875" style="1" customWidth="1"/>
    <col min="7" max="7" width="18.44140625" style="1" customWidth="1"/>
    <col min="8" max="8" width="9.109375" style="18"/>
    <col min="9" max="16384" width="9.109375" style="1"/>
  </cols>
  <sheetData>
    <row r="1" spans="1:8" ht="21.6" customHeight="1" x14ac:dyDescent="0.2">
      <c r="A1" s="223" t="s">
        <v>400</v>
      </c>
      <c r="B1" s="223"/>
      <c r="C1" s="223"/>
      <c r="D1" s="223"/>
      <c r="E1" s="224"/>
      <c r="F1" s="224"/>
      <c r="G1" s="224"/>
    </row>
    <row r="2" spans="1:8" ht="18" customHeight="1" x14ac:dyDescent="0.2">
      <c r="A2" s="249" t="s">
        <v>0</v>
      </c>
      <c r="B2" s="249"/>
      <c r="C2" s="249"/>
      <c r="D2" s="249"/>
      <c r="E2" s="249"/>
      <c r="F2" s="249"/>
      <c r="G2" s="249"/>
    </row>
    <row r="3" spans="1:8" ht="18" customHeight="1" x14ac:dyDescent="0.2">
      <c r="A3" s="15" t="s">
        <v>1</v>
      </c>
      <c r="B3" s="260" t="str">
        <f>IF('Cover Sheet'!B3&lt;&gt;"[insert name of licensee]",'Cover Sheet'!B3,"[Autofilled from Cover Sheet]")</f>
        <v>[Autofilled from Cover Sheet]</v>
      </c>
      <c r="C3" s="260"/>
      <c r="D3" s="258" t="s">
        <v>2</v>
      </c>
      <c r="E3" s="258"/>
      <c r="F3" s="258" t="str">
        <f>IF('Cover Sheet'!A3&lt;&gt;"[insert AFS reporting period]",'Cover Sheet'!A3,"[Autofilled from Cover Sheet]")</f>
        <v>[Autofilled from Cover Sheet]</v>
      </c>
      <c r="G3" s="258"/>
    </row>
    <row r="4" spans="1:8" ht="18" customHeight="1" x14ac:dyDescent="0.2">
      <c r="A4" s="249" t="s">
        <v>85</v>
      </c>
      <c r="B4" s="249"/>
      <c r="C4" s="249"/>
      <c r="D4" s="249"/>
      <c r="E4" s="249"/>
      <c r="F4" s="249"/>
      <c r="G4" s="249"/>
    </row>
    <row r="5" spans="1:8" ht="21.75" customHeight="1" x14ac:dyDescent="0.2">
      <c r="A5" s="227" t="s">
        <v>414</v>
      </c>
      <c r="B5" s="227"/>
      <c r="C5" s="227"/>
      <c r="D5" s="227"/>
      <c r="E5" s="227"/>
      <c r="F5" s="227"/>
      <c r="G5" s="227"/>
    </row>
    <row r="6" spans="1:8" ht="18" customHeight="1" x14ac:dyDescent="0.2">
      <c r="A6" s="249" t="s">
        <v>11</v>
      </c>
      <c r="B6" s="249"/>
      <c r="C6" s="249"/>
      <c r="D6" s="249"/>
      <c r="E6" s="249"/>
      <c r="F6" s="249"/>
      <c r="G6" s="249"/>
    </row>
    <row r="7" spans="1:8" ht="65.25" customHeight="1" x14ac:dyDescent="0.2">
      <c r="A7" s="290" t="s">
        <v>371</v>
      </c>
      <c r="B7" s="290"/>
      <c r="C7" s="290"/>
      <c r="D7" s="290"/>
      <c r="E7" s="290"/>
      <c r="F7" s="290"/>
      <c r="G7" s="290"/>
    </row>
    <row r="8" spans="1:8" ht="18" customHeight="1" x14ac:dyDescent="0.2">
      <c r="A8" s="201" t="s">
        <v>99</v>
      </c>
      <c r="B8" s="201"/>
      <c r="C8" s="201"/>
      <c r="D8" s="201"/>
      <c r="E8" s="201"/>
      <c r="F8" s="201"/>
      <c r="G8" s="201"/>
      <c r="H8" s="125"/>
    </row>
    <row r="9" spans="1:8" ht="21.6" customHeight="1" x14ac:dyDescent="0.2">
      <c r="A9" s="277" t="s">
        <v>420</v>
      </c>
      <c r="B9" s="277"/>
      <c r="C9" s="278" t="s">
        <v>62</v>
      </c>
      <c r="D9" s="278"/>
      <c r="E9" s="278"/>
      <c r="F9" s="278"/>
      <c r="G9" s="278"/>
    </row>
    <row r="10" spans="1:8" ht="21.6" customHeight="1" x14ac:dyDescent="0.2">
      <c r="A10" s="277" t="s">
        <v>96</v>
      </c>
      <c r="B10" s="277"/>
      <c r="C10" s="278" t="s">
        <v>62</v>
      </c>
      <c r="D10" s="278"/>
      <c r="E10" s="278"/>
      <c r="F10" s="278"/>
      <c r="G10" s="278"/>
    </row>
    <row r="11" spans="1:8" s="19" customFormat="1" ht="21.6" customHeight="1" x14ac:dyDescent="0.2">
      <c r="A11" s="277" t="s">
        <v>90</v>
      </c>
      <c r="B11" s="277"/>
      <c r="C11" s="278" t="s">
        <v>62</v>
      </c>
      <c r="D11" s="278"/>
      <c r="E11" s="278"/>
      <c r="F11" s="278"/>
      <c r="G11" s="278"/>
    </row>
    <row r="12" spans="1:8" s="19" customFormat="1" ht="21.6" customHeight="1" x14ac:dyDescent="0.2">
      <c r="A12" s="277" t="s">
        <v>91</v>
      </c>
      <c r="B12" s="277"/>
      <c r="C12" s="278" t="s">
        <v>62</v>
      </c>
      <c r="D12" s="278"/>
      <c r="E12" s="278"/>
      <c r="F12" s="278"/>
      <c r="G12" s="278"/>
    </row>
    <row r="13" spans="1:8" s="19" customFormat="1" ht="21.6" customHeight="1" x14ac:dyDescent="0.2">
      <c r="A13" s="277" t="s">
        <v>355</v>
      </c>
      <c r="B13" s="277"/>
      <c r="C13" s="278" t="s">
        <v>62</v>
      </c>
      <c r="D13" s="278"/>
      <c r="E13" s="278"/>
      <c r="F13" s="278"/>
      <c r="G13" s="278"/>
    </row>
    <row r="14" spans="1:8" s="19" customFormat="1" ht="21.6" customHeight="1" x14ac:dyDescent="0.2">
      <c r="A14" s="277" t="s">
        <v>94</v>
      </c>
      <c r="B14" s="277"/>
      <c r="C14" s="81" t="s">
        <v>62</v>
      </c>
      <c r="D14" s="276" t="s">
        <v>399</v>
      </c>
      <c r="E14" s="276"/>
      <c r="F14" s="276"/>
      <c r="G14" s="276"/>
    </row>
    <row r="15" spans="1:8" s="19" customFormat="1" ht="21.6" customHeight="1" x14ac:dyDescent="0.2">
      <c r="A15" s="277" t="s">
        <v>97</v>
      </c>
      <c r="B15" s="277"/>
      <c r="C15" s="278" t="s">
        <v>62</v>
      </c>
      <c r="D15" s="278"/>
      <c r="E15" s="278"/>
      <c r="F15" s="278"/>
      <c r="G15" s="278"/>
    </row>
    <row r="16" spans="1:8" s="19" customFormat="1" ht="21.6" customHeight="1" x14ac:dyDescent="0.2">
      <c r="A16" s="277" t="s">
        <v>98</v>
      </c>
      <c r="B16" s="277"/>
      <c r="C16" s="278" t="s">
        <v>62</v>
      </c>
      <c r="D16" s="278"/>
      <c r="E16" s="278"/>
      <c r="F16" s="278"/>
      <c r="G16" s="278"/>
    </row>
    <row r="17" spans="1:7" s="19" customFormat="1" ht="21.6" customHeight="1" x14ac:dyDescent="0.2">
      <c r="A17" s="277" t="s">
        <v>118</v>
      </c>
      <c r="B17" s="277"/>
      <c r="C17" s="278" t="s">
        <v>62</v>
      </c>
      <c r="D17" s="278"/>
      <c r="E17" s="278"/>
      <c r="F17" s="278"/>
      <c r="G17" s="278"/>
    </row>
    <row r="18" spans="1:7" s="19" customFormat="1" ht="21.6" customHeight="1" x14ac:dyDescent="0.2">
      <c r="A18" s="277" t="s">
        <v>353</v>
      </c>
      <c r="B18" s="277"/>
      <c r="C18" s="278" t="s">
        <v>62</v>
      </c>
      <c r="D18" s="278"/>
      <c r="E18" s="278"/>
      <c r="F18" s="278"/>
      <c r="G18" s="278"/>
    </row>
    <row r="19" spans="1:7" s="19" customFormat="1" ht="32.25" customHeight="1" x14ac:dyDescent="0.2">
      <c r="A19" s="286" t="s">
        <v>117</v>
      </c>
      <c r="B19" s="286"/>
      <c r="C19" s="286" t="s">
        <v>116</v>
      </c>
      <c r="D19" s="286"/>
      <c r="E19" s="289" t="s">
        <v>182</v>
      </c>
      <c r="F19" s="289"/>
      <c r="G19" s="289"/>
    </row>
    <row r="20" spans="1:7" s="19" customFormat="1" ht="21.6" customHeight="1" x14ac:dyDescent="0.2">
      <c r="A20" s="279" t="s">
        <v>62</v>
      </c>
      <c r="B20" s="279"/>
      <c r="C20" s="279" t="s">
        <v>62</v>
      </c>
      <c r="D20" s="279"/>
      <c r="E20" s="287" t="str">
        <f>IF(COUNT(A20:D20)=2,C20-A20,"[Autocalculated From Previous Cells]")</f>
        <v>[Autocalculated From Previous Cells]</v>
      </c>
      <c r="F20" s="287"/>
      <c r="G20" s="287"/>
    </row>
    <row r="21" spans="1:7" s="19" customFormat="1" ht="18" customHeight="1" x14ac:dyDescent="0.2">
      <c r="A21" s="201" t="s">
        <v>100</v>
      </c>
      <c r="B21" s="201"/>
      <c r="C21" s="201"/>
      <c r="D21" s="201"/>
      <c r="E21" s="201"/>
      <c r="F21" s="201"/>
      <c r="G21" s="201"/>
    </row>
    <row r="22" spans="1:7" s="19" customFormat="1" ht="14.25" customHeight="1" x14ac:dyDescent="0.2">
      <c r="A22" s="283" t="s">
        <v>183</v>
      </c>
      <c r="B22" s="283"/>
      <c r="C22" s="283"/>
      <c r="D22" s="283"/>
      <c r="E22" s="283"/>
      <c r="F22" s="283"/>
      <c r="G22" s="283"/>
    </row>
    <row r="23" spans="1:7" s="19" customFormat="1" ht="14.25" customHeight="1" x14ac:dyDescent="0.2">
      <c r="A23" s="284" t="s">
        <v>95</v>
      </c>
      <c r="B23" s="284"/>
      <c r="C23" s="284"/>
      <c r="D23" s="284"/>
      <c r="E23" s="284"/>
      <c r="F23" s="284"/>
      <c r="G23" s="284"/>
    </row>
    <row r="24" spans="1:7" s="19" customFormat="1" ht="36" customHeight="1" x14ac:dyDescent="0.2">
      <c r="A24" s="285" t="s">
        <v>102</v>
      </c>
      <c r="B24" s="285"/>
      <c r="C24" s="285"/>
      <c r="D24" s="285"/>
      <c r="E24" s="285"/>
      <c r="F24" s="285"/>
      <c r="G24" s="285"/>
    </row>
    <row r="25" spans="1:7" s="19" customFormat="1" ht="14.25" customHeight="1" x14ac:dyDescent="0.2">
      <c r="A25" s="284" t="s">
        <v>205</v>
      </c>
      <c r="B25" s="284"/>
      <c r="C25" s="284"/>
      <c r="D25" s="284"/>
      <c r="E25" s="284"/>
      <c r="F25" s="284"/>
      <c r="G25" s="284"/>
    </row>
    <row r="26" spans="1:7" s="19" customFormat="1" ht="14.25" customHeight="1" x14ac:dyDescent="0.2">
      <c r="A26" s="81" t="s">
        <v>103</v>
      </c>
      <c r="B26" s="276" t="s">
        <v>404</v>
      </c>
      <c r="C26" s="276"/>
      <c r="D26" s="276"/>
      <c r="E26" s="276"/>
      <c r="F26" s="276"/>
      <c r="G26" s="276"/>
    </row>
    <row r="27" spans="1:7" ht="34.5" customHeight="1" x14ac:dyDescent="0.2">
      <c r="A27" s="288" t="s">
        <v>439</v>
      </c>
      <c r="B27" s="288"/>
      <c r="C27" s="288"/>
      <c r="D27" s="288"/>
      <c r="E27" s="288"/>
      <c r="F27" s="288"/>
      <c r="G27" s="288"/>
    </row>
    <row r="28" spans="1:7" ht="14.25" customHeight="1" x14ac:dyDescent="0.2">
      <c r="A28" s="81" t="s">
        <v>103</v>
      </c>
      <c r="B28" s="276" t="s">
        <v>402</v>
      </c>
      <c r="C28" s="276"/>
      <c r="D28" s="276"/>
      <c r="E28" s="276"/>
      <c r="F28" s="276"/>
      <c r="G28" s="276"/>
    </row>
    <row r="29" spans="1:7" ht="14.25" customHeight="1" x14ac:dyDescent="0.2">
      <c r="A29" s="273" t="s">
        <v>385</v>
      </c>
      <c r="B29" s="273"/>
      <c r="C29" s="273"/>
      <c r="D29" s="273"/>
      <c r="E29" s="273"/>
      <c r="F29" s="273"/>
      <c r="G29" s="273"/>
    </row>
    <row r="30" spans="1:7" ht="36" customHeight="1" x14ac:dyDescent="0.2">
      <c r="A30" s="274" t="s">
        <v>102</v>
      </c>
      <c r="B30" s="274"/>
      <c r="C30" s="274"/>
      <c r="D30" s="274"/>
      <c r="E30" s="274"/>
      <c r="F30" s="274"/>
      <c r="G30" s="274"/>
    </row>
    <row r="31" spans="1:7" ht="18" customHeight="1" x14ac:dyDescent="0.2">
      <c r="A31" s="201" t="s">
        <v>104</v>
      </c>
      <c r="B31" s="201"/>
      <c r="C31" s="201"/>
      <c r="D31" s="201"/>
      <c r="E31" s="201"/>
      <c r="F31" s="201"/>
      <c r="G31" s="201"/>
    </row>
    <row r="32" spans="1:7" ht="11.4" customHeight="1" x14ac:dyDescent="0.2">
      <c r="A32" s="282" t="s">
        <v>349</v>
      </c>
      <c r="B32" s="282"/>
      <c r="C32" s="282"/>
      <c r="D32" s="282"/>
      <c r="E32" s="282"/>
      <c r="F32" s="282"/>
      <c r="G32" s="282"/>
    </row>
    <row r="33" spans="1:7" ht="11.4" customHeight="1" x14ac:dyDescent="0.2">
      <c r="A33" s="280"/>
      <c r="B33" s="280"/>
      <c r="C33" s="280"/>
      <c r="D33" s="280"/>
      <c r="E33" s="280"/>
      <c r="F33" s="280"/>
      <c r="G33" s="280"/>
    </row>
    <row r="34" spans="1:7" ht="11.4" customHeight="1" x14ac:dyDescent="0.2">
      <c r="A34" s="280"/>
      <c r="B34" s="280"/>
      <c r="C34" s="280"/>
      <c r="D34" s="280"/>
      <c r="E34" s="280"/>
      <c r="F34" s="280"/>
      <c r="G34" s="280"/>
    </row>
    <row r="35" spans="1:7" s="19" customFormat="1" ht="11.4" customHeight="1" x14ac:dyDescent="0.2">
      <c r="A35" s="280"/>
      <c r="B35" s="280"/>
      <c r="C35" s="280"/>
      <c r="D35" s="280"/>
      <c r="E35" s="280"/>
      <c r="F35" s="280"/>
      <c r="G35" s="280"/>
    </row>
    <row r="36" spans="1:7" s="19" customFormat="1" ht="11.4" customHeight="1" x14ac:dyDescent="0.2">
      <c r="A36" s="280"/>
      <c r="B36" s="280"/>
      <c r="C36" s="280"/>
      <c r="D36" s="280"/>
      <c r="E36" s="280"/>
      <c r="F36" s="280"/>
      <c r="G36" s="280"/>
    </row>
    <row r="37" spans="1:7" s="19" customFormat="1" ht="11.4" customHeight="1" x14ac:dyDescent="0.2">
      <c r="A37" s="280"/>
      <c r="B37" s="280"/>
      <c r="C37" s="280"/>
      <c r="D37" s="280"/>
      <c r="E37" s="280"/>
      <c r="F37" s="280"/>
      <c r="G37" s="280"/>
    </row>
    <row r="38" spans="1:7" s="19" customFormat="1" ht="11.4" customHeight="1" x14ac:dyDescent="0.2">
      <c r="A38" s="280"/>
      <c r="B38" s="280"/>
      <c r="C38" s="280"/>
      <c r="D38" s="280"/>
      <c r="E38" s="280"/>
      <c r="F38" s="280"/>
      <c r="G38" s="280"/>
    </row>
    <row r="39" spans="1:7" s="19" customFormat="1" ht="11.4" customHeight="1" x14ac:dyDescent="0.2">
      <c r="A39" s="280"/>
      <c r="B39" s="280"/>
      <c r="C39" s="280"/>
      <c r="D39" s="280"/>
      <c r="E39" s="280"/>
      <c r="F39" s="280"/>
      <c r="G39" s="280"/>
    </row>
    <row r="40" spans="1:7" ht="11.4" customHeight="1" x14ac:dyDescent="0.2">
      <c r="A40" s="280"/>
      <c r="B40" s="280"/>
      <c r="C40" s="280"/>
      <c r="D40" s="280"/>
      <c r="E40" s="280"/>
      <c r="F40" s="280"/>
      <c r="G40" s="280"/>
    </row>
    <row r="41" spans="1:7" ht="18" customHeight="1" x14ac:dyDescent="0.2">
      <c r="A41" s="201" t="s">
        <v>101</v>
      </c>
      <c r="B41" s="201"/>
      <c r="C41" s="201"/>
      <c r="D41" s="201"/>
      <c r="E41" s="201"/>
      <c r="F41" s="201"/>
      <c r="G41" s="201"/>
    </row>
    <row r="42" spans="1:7" ht="21.6" customHeight="1" x14ac:dyDescent="0.2">
      <c r="A42" s="277" t="s">
        <v>420</v>
      </c>
      <c r="B42" s="277"/>
      <c r="C42" s="278" t="s">
        <v>62</v>
      </c>
      <c r="D42" s="278"/>
      <c r="E42" s="278"/>
      <c r="F42" s="278"/>
      <c r="G42" s="278"/>
    </row>
    <row r="43" spans="1:7" ht="21.6" customHeight="1" x14ac:dyDescent="0.2">
      <c r="A43" s="277" t="s">
        <v>96</v>
      </c>
      <c r="B43" s="277"/>
      <c r="C43" s="278" t="s">
        <v>62</v>
      </c>
      <c r="D43" s="278"/>
      <c r="E43" s="278"/>
      <c r="F43" s="278"/>
      <c r="G43" s="278"/>
    </row>
    <row r="44" spans="1:7" ht="21.6" customHeight="1" x14ac:dyDescent="0.2">
      <c r="A44" s="277" t="s">
        <v>90</v>
      </c>
      <c r="B44" s="277"/>
      <c r="C44" s="278" t="s">
        <v>62</v>
      </c>
      <c r="D44" s="278"/>
      <c r="E44" s="278"/>
      <c r="F44" s="278"/>
      <c r="G44" s="278"/>
    </row>
    <row r="45" spans="1:7" ht="21.6" customHeight="1" x14ac:dyDescent="0.2">
      <c r="A45" s="277" t="s">
        <v>91</v>
      </c>
      <c r="B45" s="277"/>
      <c r="C45" s="278" t="s">
        <v>62</v>
      </c>
      <c r="D45" s="278"/>
      <c r="E45" s="278"/>
      <c r="F45" s="278"/>
      <c r="G45" s="278"/>
    </row>
    <row r="46" spans="1:7" ht="21.6" customHeight="1" x14ac:dyDescent="0.2">
      <c r="A46" s="277" t="s">
        <v>355</v>
      </c>
      <c r="B46" s="277"/>
      <c r="C46" s="278" t="s">
        <v>62</v>
      </c>
      <c r="D46" s="278"/>
      <c r="E46" s="278"/>
      <c r="F46" s="278"/>
      <c r="G46" s="278"/>
    </row>
    <row r="47" spans="1:7" ht="21.6" customHeight="1" x14ac:dyDescent="0.2">
      <c r="A47" s="277" t="s">
        <v>94</v>
      </c>
      <c r="B47" s="277"/>
      <c r="C47" s="81" t="s">
        <v>62</v>
      </c>
      <c r="D47" s="276" t="s">
        <v>399</v>
      </c>
      <c r="E47" s="276"/>
      <c r="F47" s="276"/>
      <c r="G47" s="276"/>
    </row>
    <row r="48" spans="1:7" ht="21.6" customHeight="1" x14ac:dyDescent="0.2">
      <c r="A48" s="277" t="s">
        <v>97</v>
      </c>
      <c r="B48" s="277"/>
      <c r="C48" s="278" t="s">
        <v>62</v>
      </c>
      <c r="D48" s="278"/>
      <c r="E48" s="278"/>
      <c r="F48" s="278"/>
      <c r="G48" s="278"/>
    </row>
    <row r="49" spans="1:7" ht="21.6" customHeight="1" x14ac:dyDescent="0.2">
      <c r="A49" s="277" t="s">
        <v>98</v>
      </c>
      <c r="B49" s="277"/>
      <c r="C49" s="278" t="s">
        <v>62</v>
      </c>
      <c r="D49" s="278"/>
      <c r="E49" s="278"/>
      <c r="F49" s="278"/>
      <c r="G49" s="278"/>
    </row>
    <row r="50" spans="1:7" ht="21.6" customHeight="1" x14ac:dyDescent="0.2">
      <c r="A50" s="277" t="s">
        <v>118</v>
      </c>
      <c r="B50" s="277"/>
      <c r="C50" s="278" t="s">
        <v>62</v>
      </c>
      <c r="D50" s="278"/>
      <c r="E50" s="278"/>
      <c r="F50" s="278"/>
      <c r="G50" s="278"/>
    </row>
    <row r="51" spans="1:7" ht="21.6" customHeight="1" x14ac:dyDescent="0.2">
      <c r="A51" s="277" t="s">
        <v>353</v>
      </c>
      <c r="B51" s="277"/>
      <c r="C51" s="278" t="s">
        <v>62</v>
      </c>
      <c r="D51" s="278"/>
      <c r="E51" s="278"/>
      <c r="F51" s="278"/>
      <c r="G51" s="278"/>
    </row>
    <row r="52" spans="1:7" ht="32.25" customHeight="1" x14ac:dyDescent="0.2">
      <c r="A52" s="286" t="s">
        <v>117</v>
      </c>
      <c r="B52" s="286"/>
      <c r="C52" s="286" t="s">
        <v>116</v>
      </c>
      <c r="D52" s="286"/>
      <c r="E52" s="289" t="s">
        <v>182</v>
      </c>
      <c r="F52" s="289"/>
      <c r="G52" s="289"/>
    </row>
    <row r="53" spans="1:7" ht="21.6" customHeight="1" x14ac:dyDescent="0.2">
      <c r="A53" s="279" t="s">
        <v>62</v>
      </c>
      <c r="B53" s="279"/>
      <c r="C53" s="279" t="s">
        <v>62</v>
      </c>
      <c r="D53" s="279"/>
      <c r="E53" s="287" t="str">
        <f>IF(COUNT(A53:D53)=2,C53-A53,"[Autocalculated From Previous Cells]")</f>
        <v>[Autocalculated From Previous Cells]</v>
      </c>
      <c r="F53" s="287"/>
      <c r="G53" s="287"/>
    </row>
    <row r="54" spans="1:7" ht="18" customHeight="1" x14ac:dyDescent="0.2">
      <c r="A54" s="201" t="s">
        <v>105</v>
      </c>
      <c r="B54" s="201"/>
      <c r="C54" s="201"/>
      <c r="D54" s="201"/>
      <c r="E54" s="201"/>
      <c r="F54" s="201"/>
      <c r="G54" s="201"/>
    </row>
    <row r="55" spans="1:7" ht="14.25" customHeight="1" x14ac:dyDescent="0.2">
      <c r="A55" s="283" t="s">
        <v>183</v>
      </c>
      <c r="B55" s="283"/>
      <c r="C55" s="283"/>
      <c r="D55" s="283"/>
      <c r="E55" s="283"/>
      <c r="F55" s="283"/>
      <c r="G55" s="283"/>
    </row>
    <row r="56" spans="1:7" ht="14.25" customHeight="1" x14ac:dyDescent="0.2">
      <c r="A56" s="284" t="s">
        <v>95</v>
      </c>
      <c r="B56" s="284"/>
      <c r="C56" s="284"/>
      <c r="D56" s="284"/>
      <c r="E56" s="284"/>
      <c r="F56" s="284"/>
      <c r="G56" s="284"/>
    </row>
    <row r="57" spans="1:7" ht="36" customHeight="1" x14ac:dyDescent="0.2">
      <c r="A57" s="285" t="s">
        <v>102</v>
      </c>
      <c r="B57" s="285"/>
      <c r="C57" s="285"/>
      <c r="D57" s="285"/>
      <c r="E57" s="285"/>
      <c r="F57" s="285"/>
      <c r="G57" s="285"/>
    </row>
    <row r="58" spans="1:7" ht="14.25" customHeight="1" x14ac:dyDescent="0.2">
      <c r="A58" s="284" t="s">
        <v>205</v>
      </c>
      <c r="B58" s="284"/>
      <c r="C58" s="284"/>
      <c r="D58" s="284"/>
      <c r="E58" s="284"/>
      <c r="F58" s="284"/>
      <c r="G58" s="284"/>
    </row>
    <row r="59" spans="1:7" ht="14.25" customHeight="1" x14ac:dyDescent="0.2">
      <c r="A59" s="81" t="s">
        <v>103</v>
      </c>
      <c r="B59" s="276" t="s">
        <v>404</v>
      </c>
      <c r="C59" s="276"/>
      <c r="D59" s="276"/>
      <c r="E59" s="276"/>
      <c r="F59" s="276"/>
      <c r="G59" s="276"/>
    </row>
    <row r="60" spans="1:7" ht="34.5" customHeight="1" x14ac:dyDescent="0.2">
      <c r="A60" s="288" t="s">
        <v>439</v>
      </c>
      <c r="B60" s="288"/>
      <c r="C60" s="288"/>
      <c r="D60" s="288"/>
      <c r="E60" s="288"/>
      <c r="F60" s="288"/>
      <c r="G60" s="288"/>
    </row>
    <row r="61" spans="1:7" ht="14.25" customHeight="1" x14ac:dyDescent="0.2">
      <c r="A61" s="81" t="s">
        <v>103</v>
      </c>
      <c r="B61" s="276" t="s">
        <v>404</v>
      </c>
      <c r="C61" s="276"/>
      <c r="D61" s="276"/>
      <c r="E61" s="276"/>
      <c r="F61" s="276"/>
      <c r="G61" s="276"/>
    </row>
    <row r="62" spans="1:7" ht="14.25" customHeight="1" x14ac:dyDescent="0.2">
      <c r="A62" s="273" t="s">
        <v>385</v>
      </c>
      <c r="B62" s="273"/>
      <c r="C62" s="273"/>
      <c r="D62" s="273"/>
      <c r="E62" s="273"/>
      <c r="F62" s="273"/>
      <c r="G62" s="273"/>
    </row>
    <row r="63" spans="1:7" ht="36" customHeight="1" x14ac:dyDescent="0.2">
      <c r="A63" s="275" t="s">
        <v>102</v>
      </c>
      <c r="B63" s="275"/>
      <c r="C63" s="275"/>
      <c r="D63" s="275"/>
      <c r="E63" s="275"/>
      <c r="F63" s="275"/>
      <c r="G63" s="275"/>
    </row>
    <row r="64" spans="1:7" ht="18" customHeight="1" x14ac:dyDescent="0.2">
      <c r="A64" s="201" t="s">
        <v>106</v>
      </c>
      <c r="B64" s="201"/>
      <c r="C64" s="201"/>
      <c r="D64" s="201"/>
      <c r="E64" s="201"/>
      <c r="F64" s="201"/>
      <c r="G64" s="201"/>
    </row>
    <row r="65" spans="1:7" ht="11.4" customHeight="1" x14ac:dyDescent="0.2">
      <c r="A65" s="282" t="s">
        <v>349</v>
      </c>
      <c r="B65" s="282"/>
      <c r="C65" s="282"/>
      <c r="D65" s="282"/>
      <c r="E65" s="282"/>
      <c r="F65" s="282"/>
      <c r="G65" s="282"/>
    </row>
    <row r="66" spans="1:7" ht="11.4" customHeight="1" x14ac:dyDescent="0.2">
      <c r="A66" s="280"/>
      <c r="B66" s="280"/>
      <c r="C66" s="280"/>
      <c r="D66" s="280"/>
      <c r="E66" s="280"/>
      <c r="F66" s="280"/>
      <c r="G66" s="280"/>
    </row>
    <row r="67" spans="1:7" ht="11.4" customHeight="1" x14ac:dyDescent="0.2">
      <c r="A67" s="280"/>
      <c r="B67" s="280"/>
      <c r="C67" s="280"/>
      <c r="D67" s="280"/>
      <c r="E67" s="280"/>
      <c r="F67" s="280"/>
      <c r="G67" s="280"/>
    </row>
    <row r="68" spans="1:7" ht="11.4" customHeight="1" x14ac:dyDescent="0.2">
      <c r="A68" s="280"/>
      <c r="B68" s="280"/>
      <c r="C68" s="280"/>
      <c r="D68" s="280"/>
      <c r="E68" s="280"/>
      <c r="F68" s="280"/>
      <c r="G68" s="280"/>
    </row>
    <row r="69" spans="1:7" ht="11.4" customHeight="1" x14ac:dyDescent="0.2">
      <c r="A69" s="280"/>
      <c r="B69" s="280"/>
      <c r="C69" s="280"/>
      <c r="D69" s="280"/>
      <c r="E69" s="280"/>
      <c r="F69" s="280"/>
      <c r="G69" s="280"/>
    </row>
    <row r="70" spans="1:7" ht="11.4" customHeight="1" x14ac:dyDescent="0.2">
      <c r="A70" s="280"/>
      <c r="B70" s="280"/>
      <c r="C70" s="280"/>
      <c r="D70" s="280"/>
      <c r="E70" s="280"/>
      <c r="F70" s="280"/>
      <c r="G70" s="280"/>
    </row>
    <row r="71" spans="1:7" ht="11.4" customHeight="1" x14ac:dyDescent="0.2">
      <c r="A71" s="280"/>
      <c r="B71" s="280"/>
      <c r="C71" s="280"/>
      <c r="D71" s="280"/>
      <c r="E71" s="280"/>
      <c r="F71" s="280"/>
      <c r="G71" s="280"/>
    </row>
    <row r="72" spans="1:7" ht="11.4" customHeight="1" x14ac:dyDescent="0.2">
      <c r="A72" s="280"/>
      <c r="B72" s="280"/>
      <c r="C72" s="280"/>
      <c r="D72" s="280"/>
      <c r="E72" s="280"/>
      <c r="F72" s="280"/>
      <c r="G72" s="280"/>
    </row>
    <row r="73" spans="1:7" ht="11.4" customHeight="1" x14ac:dyDescent="0.2">
      <c r="A73" s="280"/>
      <c r="B73" s="280"/>
      <c r="C73" s="280"/>
      <c r="D73" s="280"/>
      <c r="E73" s="280"/>
      <c r="F73" s="280"/>
      <c r="G73" s="280"/>
    </row>
    <row r="74" spans="1:7" ht="18" customHeight="1" x14ac:dyDescent="0.2">
      <c r="A74" s="201" t="s">
        <v>107</v>
      </c>
      <c r="B74" s="201"/>
      <c r="C74" s="201"/>
      <c r="D74" s="201"/>
      <c r="E74" s="201"/>
      <c r="F74" s="201"/>
      <c r="G74" s="201"/>
    </row>
    <row r="75" spans="1:7" ht="21.6" customHeight="1" x14ac:dyDescent="0.2">
      <c r="A75" s="277" t="s">
        <v>420</v>
      </c>
      <c r="B75" s="277"/>
      <c r="C75" s="278" t="s">
        <v>62</v>
      </c>
      <c r="D75" s="278"/>
      <c r="E75" s="278"/>
      <c r="F75" s="278"/>
      <c r="G75" s="278"/>
    </row>
    <row r="76" spans="1:7" ht="21.6" customHeight="1" x14ac:dyDescent="0.2">
      <c r="A76" s="277" t="s">
        <v>96</v>
      </c>
      <c r="B76" s="277"/>
      <c r="C76" s="278" t="s">
        <v>62</v>
      </c>
      <c r="D76" s="278"/>
      <c r="E76" s="278"/>
      <c r="F76" s="278"/>
      <c r="G76" s="278"/>
    </row>
    <row r="77" spans="1:7" ht="21.6" customHeight="1" x14ac:dyDescent="0.2">
      <c r="A77" s="277" t="s">
        <v>90</v>
      </c>
      <c r="B77" s="277"/>
      <c r="C77" s="278" t="s">
        <v>62</v>
      </c>
      <c r="D77" s="278"/>
      <c r="E77" s="278"/>
      <c r="F77" s="278"/>
      <c r="G77" s="278"/>
    </row>
    <row r="78" spans="1:7" ht="21.6" customHeight="1" x14ac:dyDescent="0.2">
      <c r="A78" s="277" t="s">
        <v>91</v>
      </c>
      <c r="B78" s="277"/>
      <c r="C78" s="278" t="s">
        <v>62</v>
      </c>
      <c r="D78" s="278"/>
      <c r="E78" s="278"/>
      <c r="F78" s="278"/>
      <c r="G78" s="278"/>
    </row>
    <row r="79" spans="1:7" ht="21.6" customHeight="1" x14ac:dyDescent="0.2">
      <c r="A79" s="277" t="s">
        <v>355</v>
      </c>
      <c r="B79" s="277"/>
      <c r="C79" s="278" t="s">
        <v>62</v>
      </c>
      <c r="D79" s="278"/>
      <c r="E79" s="278"/>
      <c r="F79" s="278"/>
      <c r="G79" s="278"/>
    </row>
    <row r="80" spans="1:7" ht="21.6" customHeight="1" x14ac:dyDescent="0.2">
      <c r="A80" s="277" t="s">
        <v>94</v>
      </c>
      <c r="B80" s="277"/>
      <c r="C80" s="81" t="s">
        <v>62</v>
      </c>
      <c r="D80" s="276" t="s">
        <v>399</v>
      </c>
      <c r="E80" s="276"/>
      <c r="F80" s="276"/>
      <c r="G80" s="276"/>
    </row>
    <row r="81" spans="1:7" ht="21.6" customHeight="1" x14ac:dyDescent="0.2">
      <c r="A81" s="277" t="s">
        <v>97</v>
      </c>
      <c r="B81" s="277"/>
      <c r="C81" s="278" t="s">
        <v>62</v>
      </c>
      <c r="D81" s="278"/>
      <c r="E81" s="278"/>
      <c r="F81" s="278"/>
      <c r="G81" s="278"/>
    </row>
    <row r="82" spans="1:7" ht="21.6" customHeight="1" x14ac:dyDescent="0.2">
      <c r="A82" s="277" t="s">
        <v>98</v>
      </c>
      <c r="B82" s="277"/>
      <c r="C82" s="278" t="s">
        <v>62</v>
      </c>
      <c r="D82" s="278"/>
      <c r="E82" s="278"/>
      <c r="F82" s="278"/>
      <c r="G82" s="278"/>
    </row>
    <row r="83" spans="1:7" ht="21.6" customHeight="1" x14ac:dyDescent="0.2">
      <c r="A83" s="277" t="s">
        <v>118</v>
      </c>
      <c r="B83" s="277"/>
      <c r="C83" s="278" t="s">
        <v>62</v>
      </c>
      <c r="D83" s="278"/>
      <c r="E83" s="278"/>
      <c r="F83" s="278"/>
      <c r="G83" s="278"/>
    </row>
    <row r="84" spans="1:7" ht="21.6" customHeight="1" x14ac:dyDescent="0.2">
      <c r="A84" s="277" t="s">
        <v>353</v>
      </c>
      <c r="B84" s="277"/>
      <c r="C84" s="278" t="s">
        <v>62</v>
      </c>
      <c r="D84" s="278"/>
      <c r="E84" s="278"/>
      <c r="F84" s="278"/>
      <c r="G84" s="278"/>
    </row>
    <row r="85" spans="1:7" ht="32.25" customHeight="1" x14ac:dyDescent="0.2">
      <c r="A85" s="286" t="s">
        <v>117</v>
      </c>
      <c r="B85" s="286"/>
      <c r="C85" s="286" t="s">
        <v>116</v>
      </c>
      <c r="D85" s="286"/>
      <c r="E85" s="289" t="s">
        <v>182</v>
      </c>
      <c r="F85" s="289"/>
      <c r="G85" s="289"/>
    </row>
    <row r="86" spans="1:7" ht="21.6" customHeight="1" x14ac:dyDescent="0.2">
      <c r="A86" s="279" t="s">
        <v>62</v>
      </c>
      <c r="B86" s="279"/>
      <c r="C86" s="279" t="s">
        <v>62</v>
      </c>
      <c r="D86" s="279"/>
      <c r="E86" s="287" t="str">
        <f>IF(COUNT(A86:D86)=2,C86-A86,"[Autocalculated From Previous Cells]")</f>
        <v>[Autocalculated From Previous Cells]</v>
      </c>
      <c r="F86" s="287"/>
      <c r="G86" s="287"/>
    </row>
    <row r="87" spans="1:7" ht="18" customHeight="1" x14ac:dyDescent="0.2">
      <c r="A87" s="201" t="s">
        <v>108</v>
      </c>
      <c r="B87" s="201"/>
      <c r="C87" s="201"/>
      <c r="D87" s="201"/>
      <c r="E87" s="201"/>
      <c r="F87" s="201"/>
      <c r="G87" s="201"/>
    </row>
    <row r="88" spans="1:7" ht="14.25" customHeight="1" x14ac:dyDescent="0.2">
      <c r="A88" s="283" t="s">
        <v>183</v>
      </c>
      <c r="B88" s="283"/>
      <c r="C88" s="283"/>
      <c r="D88" s="283"/>
      <c r="E88" s="283"/>
      <c r="F88" s="283"/>
      <c r="G88" s="283"/>
    </row>
    <row r="89" spans="1:7" ht="14.25" customHeight="1" x14ac:dyDescent="0.2">
      <c r="A89" s="284" t="s">
        <v>95</v>
      </c>
      <c r="B89" s="284"/>
      <c r="C89" s="284"/>
      <c r="D89" s="284"/>
      <c r="E89" s="284"/>
      <c r="F89" s="284"/>
      <c r="G89" s="284"/>
    </row>
    <row r="90" spans="1:7" ht="36" customHeight="1" x14ac:dyDescent="0.2">
      <c r="A90" s="285" t="s">
        <v>102</v>
      </c>
      <c r="B90" s="285"/>
      <c r="C90" s="285"/>
      <c r="D90" s="285"/>
      <c r="E90" s="285"/>
      <c r="F90" s="285"/>
      <c r="G90" s="285"/>
    </row>
    <row r="91" spans="1:7" ht="14.25" customHeight="1" x14ac:dyDescent="0.2">
      <c r="A91" s="284" t="s">
        <v>205</v>
      </c>
      <c r="B91" s="284"/>
      <c r="C91" s="284"/>
      <c r="D91" s="284"/>
      <c r="E91" s="284"/>
      <c r="F91" s="284"/>
      <c r="G91" s="284"/>
    </row>
    <row r="92" spans="1:7" ht="14.25" customHeight="1" x14ac:dyDescent="0.2">
      <c r="A92" s="81" t="s">
        <v>103</v>
      </c>
      <c r="B92" s="276" t="s">
        <v>404</v>
      </c>
      <c r="C92" s="276"/>
      <c r="D92" s="276"/>
      <c r="E92" s="276"/>
      <c r="F92" s="276"/>
      <c r="G92" s="276"/>
    </row>
    <row r="93" spans="1:7" ht="34.5" customHeight="1" x14ac:dyDescent="0.2">
      <c r="A93" s="288" t="s">
        <v>439</v>
      </c>
      <c r="B93" s="288"/>
      <c r="C93" s="288"/>
      <c r="D93" s="288"/>
      <c r="E93" s="288"/>
      <c r="F93" s="288"/>
      <c r="G93" s="288"/>
    </row>
    <row r="94" spans="1:7" ht="14.25" customHeight="1" x14ac:dyDescent="0.2">
      <c r="A94" s="81" t="s">
        <v>103</v>
      </c>
      <c r="B94" s="276" t="s">
        <v>404</v>
      </c>
      <c r="C94" s="276"/>
      <c r="D94" s="276"/>
      <c r="E94" s="276"/>
      <c r="F94" s="276"/>
      <c r="G94" s="276"/>
    </row>
    <row r="95" spans="1:7" ht="14.25" customHeight="1" x14ac:dyDescent="0.2">
      <c r="A95" s="273" t="s">
        <v>385</v>
      </c>
      <c r="B95" s="273"/>
      <c r="C95" s="273"/>
      <c r="D95" s="273"/>
      <c r="E95" s="273"/>
      <c r="F95" s="273"/>
      <c r="G95" s="273"/>
    </row>
    <row r="96" spans="1:7" ht="36" customHeight="1" x14ac:dyDescent="0.2">
      <c r="A96" s="274" t="s">
        <v>102</v>
      </c>
      <c r="B96" s="274"/>
      <c r="C96" s="274"/>
      <c r="D96" s="274"/>
      <c r="E96" s="274"/>
      <c r="F96" s="274"/>
      <c r="G96" s="274"/>
    </row>
    <row r="97" spans="1:7" ht="18" customHeight="1" x14ac:dyDescent="0.2">
      <c r="A97" s="201" t="s">
        <v>109</v>
      </c>
      <c r="B97" s="201"/>
      <c r="C97" s="201"/>
      <c r="D97" s="201"/>
      <c r="E97" s="201"/>
      <c r="F97" s="201"/>
      <c r="G97" s="201"/>
    </row>
    <row r="98" spans="1:7" ht="11.4" customHeight="1" x14ac:dyDescent="0.2">
      <c r="A98" s="282" t="s">
        <v>349</v>
      </c>
      <c r="B98" s="282"/>
      <c r="C98" s="282"/>
      <c r="D98" s="282"/>
      <c r="E98" s="282"/>
      <c r="F98" s="282"/>
      <c r="G98" s="282"/>
    </row>
    <row r="99" spans="1:7" ht="11.4" customHeight="1" x14ac:dyDescent="0.2">
      <c r="A99" s="280"/>
      <c r="B99" s="280"/>
      <c r="C99" s="280"/>
      <c r="D99" s="280"/>
      <c r="E99" s="280"/>
      <c r="F99" s="280"/>
      <c r="G99" s="280"/>
    </row>
    <row r="100" spans="1:7" ht="11.4" customHeight="1" x14ac:dyDescent="0.2">
      <c r="A100" s="280"/>
      <c r="B100" s="280"/>
      <c r="C100" s="280"/>
      <c r="D100" s="280"/>
      <c r="E100" s="280"/>
      <c r="F100" s="280"/>
      <c r="G100" s="280"/>
    </row>
    <row r="101" spans="1:7" ht="11.4" customHeight="1" x14ac:dyDescent="0.2">
      <c r="A101" s="280"/>
      <c r="B101" s="280"/>
      <c r="C101" s="280"/>
      <c r="D101" s="280"/>
      <c r="E101" s="280"/>
      <c r="F101" s="280"/>
      <c r="G101" s="280"/>
    </row>
    <row r="102" spans="1:7" ht="11.4" customHeight="1" x14ac:dyDescent="0.2">
      <c r="A102" s="280"/>
      <c r="B102" s="280"/>
      <c r="C102" s="280"/>
      <c r="D102" s="280"/>
      <c r="E102" s="280"/>
      <c r="F102" s="280"/>
      <c r="G102" s="280"/>
    </row>
    <row r="103" spans="1:7" ht="11.4" customHeight="1" x14ac:dyDescent="0.2">
      <c r="A103" s="280"/>
      <c r="B103" s="280"/>
      <c r="C103" s="280"/>
      <c r="D103" s="280"/>
      <c r="E103" s="280"/>
      <c r="F103" s="280"/>
      <c r="G103" s="280"/>
    </row>
    <row r="104" spans="1:7" ht="11.4" customHeight="1" x14ac:dyDescent="0.2">
      <c r="A104" s="280"/>
      <c r="B104" s="280"/>
      <c r="C104" s="280"/>
      <c r="D104" s="280"/>
      <c r="E104" s="280"/>
      <c r="F104" s="280"/>
      <c r="G104" s="280"/>
    </row>
    <row r="105" spans="1:7" ht="11.4" customHeight="1" x14ac:dyDescent="0.2">
      <c r="A105" s="280"/>
      <c r="B105" s="280"/>
      <c r="C105" s="280"/>
      <c r="D105" s="280"/>
      <c r="E105" s="280"/>
      <c r="F105" s="280"/>
      <c r="G105" s="280"/>
    </row>
    <row r="106" spans="1:7" ht="11.4" customHeight="1" x14ac:dyDescent="0.2">
      <c r="A106" s="280"/>
      <c r="B106" s="280"/>
      <c r="C106" s="280"/>
      <c r="D106" s="280"/>
      <c r="E106" s="280"/>
      <c r="F106" s="280"/>
      <c r="G106" s="280"/>
    </row>
    <row r="107" spans="1:7" ht="18" customHeight="1" x14ac:dyDescent="0.2">
      <c r="A107" s="201" t="s">
        <v>110</v>
      </c>
      <c r="B107" s="201"/>
      <c r="C107" s="201"/>
      <c r="D107" s="201"/>
      <c r="E107" s="201"/>
      <c r="F107" s="201"/>
      <c r="G107" s="201"/>
    </row>
    <row r="108" spans="1:7" ht="21.6" customHeight="1" x14ac:dyDescent="0.2">
      <c r="A108" s="277" t="s">
        <v>420</v>
      </c>
      <c r="B108" s="277"/>
      <c r="C108" s="278" t="s">
        <v>62</v>
      </c>
      <c r="D108" s="278"/>
      <c r="E108" s="278"/>
      <c r="F108" s="278"/>
      <c r="G108" s="278"/>
    </row>
    <row r="109" spans="1:7" ht="21.6" customHeight="1" x14ac:dyDescent="0.2">
      <c r="A109" s="277" t="s">
        <v>96</v>
      </c>
      <c r="B109" s="277"/>
      <c r="C109" s="278" t="s">
        <v>62</v>
      </c>
      <c r="D109" s="278"/>
      <c r="E109" s="278"/>
      <c r="F109" s="278"/>
      <c r="G109" s="278"/>
    </row>
    <row r="110" spans="1:7" ht="21.6" customHeight="1" x14ac:dyDescent="0.2">
      <c r="A110" s="277" t="s">
        <v>90</v>
      </c>
      <c r="B110" s="277"/>
      <c r="C110" s="278" t="s">
        <v>62</v>
      </c>
      <c r="D110" s="278"/>
      <c r="E110" s="278"/>
      <c r="F110" s="278"/>
      <c r="G110" s="278"/>
    </row>
    <row r="111" spans="1:7" ht="21.6" customHeight="1" x14ac:dyDescent="0.2">
      <c r="A111" s="277" t="s">
        <v>91</v>
      </c>
      <c r="B111" s="277"/>
      <c r="C111" s="278" t="s">
        <v>62</v>
      </c>
      <c r="D111" s="278"/>
      <c r="E111" s="278"/>
      <c r="F111" s="278"/>
      <c r="G111" s="278"/>
    </row>
    <row r="112" spans="1:7" ht="21.6" customHeight="1" x14ac:dyDescent="0.2">
      <c r="A112" s="277" t="s">
        <v>355</v>
      </c>
      <c r="B112" s="277"/>
      <c r="C112" s="278" t="s">
        <v>62</v>
      </c>
      <c r="D112" s="278"/>
      <c r="E112" s="278"/>
      <c r="F112" s="278"/>
      <c r="G112" s="278"/>
    </row>
    <row r="113" spans="1:7" ht="21.6" customHeight="1" x14ac:dyDescent="0.2">
      <c r="A113" s="277" t="s">
        <v>94</v>
      </c>
      <c r="B113" s="277"/>
      <c r="C113" s="81" t="s">
        <v>62</v>
      </c>
      <c r="D113" s="276" t="s">
        <v>399</v>
      </c>
      <c r="E113" s="276"/>
      <c r="F113" s="276"/>
      <c r="G113" s="276"/>
    </row>
    <row r="114" spans="1:7" ht="21.6" customHeight="1" x14ac:dyDescent="0.2">
      <c r="A114" s="277" t="s">
        <v>97</v>
      </c>
      <c r="B114" s="277"/>
      <c r="C114" s="278" t="s">
        <v>62</v>
      </c>
      <c r="D114" s="278"/>
      <c r="E114" s="278"/>
      <c r="F114" s="278"/>
      <c r="G114" s="278"/>
    </row>
    <row r="115" spans="1:7" ht="21.6" customHeight="1" x14ac:dyDescent="0.2">
      <c r="A115" s="277" t="s">
        <v>98</v>
      </c>
      <c r="B115" s="277"/>
      <c r="C115" s="278" t="s">
        <v>62</v>
      </c>
      <c r="D115" s="278"/>
      <c r="E115" s="278"/>
      <c r="F115" s="278"/>
      <c r="G115" s="278"/>
    </row>
    <row r="116" spans="1:7" ht="21.6" customHeight="1" x14ac:dyDescent="0.2">
      <c r="A116" s="277" t="s">
        <v>118</v>
      </c>
      <c r="B116" s="277"/>
      <c r="C116" s="278" t="s">
        <v>62</v>
      </c>
      <c r="D116" s="278"/>
      <c r="E116" s="278"/>
      <c r="F116" s="278"/>
      <c r="G116" s="278"/>
    </row>
    <row r="117" spans="1:7" ht="21.6" customHeight="1" x14ac:dyDescent="0.2">
      <c r="A117" s="277" t="s">
        <v>353</v>
      </c>
      <c r="B117" s="277"/>
      <c r="C117" s="278" t="s">
        <v>62</v>
      </c>
      <c r="D117" s="278"/>
      <c r="E117" s="278"/>
      <c r="F117" s="278"/>
      <c r="G117" s="278"/>
    </row>
    <row r="118" spans="1:7" ht="32.25" customHeight="1" x14ac:dyDescent="0.2">
      <c r="A118" s="286" t="s">
        <v>117</v>
      </c>
      <c r="B118" s="286"/>
      <c r="C118" s="286" t="s">
        <v>116</v>
      </c>
      <c r="D118" s="286"/>
      <c r="E118" s="289" t="s">
        <v>182</v>
      </c>
      <c r="F118" s="289"/>
      <c r="G118" s="289"/>
    </row>
    <row r="119" spans="1:7" ht="21.6" customHeight="1" x14ac:dyDescent="0.2">
      <c r="A119" s="279" t="s">
        <v>62</v>
      </c>
      <c r="B119" s="279"/>
      <c r="C119" s="279" t="s">
        <v>62</v>
      </c>
      <c r="D119" s="279"/>
      <c r="E119" s="287" t="str">
        <f>IF(COUNT(A119:D119)=2,C119-A119,"[Autocalculated From Previous Cells]")</f>
        <v>[Autocalculated From Previous Cells]</v>
      </c>
      <c r="F119" s="287"/>
      <c r="G119" s="287"/>
    </row>
    <row r="120" spans="1:7" ht="18" customHeight="1" x14ac:dyDescent="0.2">
      <c r="A120" s="201" t="s">
        <v>111</v>
      </c>
      <c r="B120" s="201"/>
      <c r="C120" s="201"/>
      <c r="D120" s="201"/>
      <c r="E120" s="201"/>
      <c r="F120" s="201"/>
      <c r="G120" s="201"/>
    </row>
    <row r="121" spans="1:7" ht="14.25" customHeight="1" x14ac:dyDescent="0.2">
      <c r="A121" s="283" t="s">
        <v>183</v>
      </c>
      <c r="B121" s="283"/>
      <c r="C121" s="283"/>
      <c r="D121" s="283"/>
      <c r="E121" s="283"/>
      <c r="F121" s="283"/>
      <c r="G121" s="283"/>
    </row>
    <row r="122" spans="1:7" ht="14.25" customHeight="1" x14ac:dyDescent="0.2">
      <c r="A122" s="284" t="s">
        <v>95</v>
      </c>
      <c r="B122" s="284"/>
      <c r="C122" s="284"/>
      <c r="D122" s="284"/>
      <c r="E122" s="284"/>
      <c r="F122" s="284"/>
      <c r="G122" s="284"/>
    </row>
    <row r="123" spans="1:7" ht="36" customHeight="1" x14ac:dyDescent="0.2">
      <c r="A123" s="285" t="s">
        <v>102</v>
      </c>
      <c r="B123" s="285"/>
      <c r="C123" s="285"/>
      <c r="D123" s="285"/>
      <c r="E123" s="285"/>
      <c r="F123" s="285"/>
      <c r="G123" s="285"/>
    </row>
    <row r="124" spans="1:7" ht="14.25" customHeight="1" x14ac:dyDescent="0.2">
      <c r="A124" s="284" t="s">
        <v>205</v>
      </c>
      <c r="B124" s="284"/>
      <c r="C124" s="284"/>
      <c r="D124" s="284"/>
      <c r="E124" s="284"/>
      <c r="F124" s="284"/>
      <c r="G124" s="284"/>
    </row>
    <row r="125" spans="1:7" ht="14.25" customHeight="1" x14ac:dyDescent="0.2">
      <c r="A125" s="81" t="s">
        <v>103</v>
      </c>
      <c r="B125" s="276" t="s">
        <v>404</v>
      </c>
      <c r="C125" s="276"/>
      <c r="D125" s="276"/>
      <c r="E125" s="276"/>
      <c r="F125" s="276"/>
      <c r="G125" s="276"/>
    </row>
    <row r="126" spans="1:7" ht="34.5" customHeight="1" x14ac:dyDescent="0.2">
      <c r="A126" s="288" t="s">
        <v>439</v>
      </c>
      <c r="B126" s="288"/>
      <c r="C126" s="288"/>
      <c r="D126" s="288"/>
      <c r="E126" s="288"/>
      <c r="F126" s="288"/>
      <c r="G126" s="288"/>
    </row>
    <row r="127" spans="1:7" ht="14.25" customHeight="1" x14ac:dyDescent="0.2">
      <c r="A127" s="81" t="s">
        <v>103</v>
      </c>
      <c r="B127" s="276" t="s">
        <v>404</v>
      </c>
      <c r="C127" s="276"/>
      <c r="D127" s="276"/>
      <c r="E127" s="276"/>
      <c r="F127" s="276"/>
      <c r="G127" s="276"/>
    </row>
    <row r="128" spans="1:7" ht="14.25" customHeight="1" x14ac:dyDescent="0.2">
      <c r="A128" s="273" t="s">
        <v>385</v>
      </c>
      <c r="B128" s="273"/>
      <c r="C128" s="273"/>
      <c r="D128" s="273"/>
      <c r="E128" s="273"/>
      <c r="F128" s="273"/>
      <c r="G128" s="273"/>
    </row>
    <row r="129" spans="1:7" ht="36" customHeight="1" x14ac:dyDescent="0.2">
      <c r="A129" s="274" t="s">
        <v>102</v>
      </c>
      <c r="B129" s="274"/>
      <c r="C129" s="274"/>
      <c r="D129" s="274"/>
      <c r="E129" s="274"/>
      <c r="F129" s="274"/>
      <c r="G129" s="274"/>
    </row>
    <row r="130" spans="1:7" ht="18" customHeight="1" x14ac:dyDescent="0.2">
      <c r="A130" s="201" t="s">
        <v>112</v>
      </c>
      <c r="B130" s="201"/>
      <c r="C130" s="201"/>
      <c r="D130" s="201"/>
      <c r="E130" s="201"/>
      <c r="F130" s="201"/>
      <c r="G130" s="201"/>
    </row>
    <row r="131" spans="1:7" ht="11.4" customHeight="1" x14ac:dyDescent="0.2">
      <c r="A131" s="282" t="s">
        <v>349</v>
      </c>
      <c r="B131" s="282"/>
      <c r="C131" s="282"/>
      <c r="D131" s="282"/>
      <c r="E131" s="282"/>
      <c r="F131" s="282"/>
      <c r="G131" s="282"/>
    </row>
    <row r="132" spans="1:7" ht="11.4" customHeight="1" x14ac:dyDescent="0.2">
      <c r="A132" s="280"/>
      <c r="B132" s="280"/>
      <c r="C132" s="280"/>
      <c r="D132" s="280"/>
      <c r="E132" s="280"/>
      <c r="F132" s="280"/>
      <c r="G132" s="280"/>
    </row>
    <row r="133" spans="1:7" ht="11.4" customHeight="1" x14ac:dyDescent="0.2">
      <c r="A133" s="280"/>
      <c r="B133" s="280"/>
      <c r="C133" s="280"/>
      <c r="D133" s="280"/>
      <c r="E133" s="280"/>
      <c r="F133" s="280"/>
      <c r="G133" s="280"/>
    </row>
    <row r="134" spans="1:7" ht="11.4" customHeight="1" x14ac:dyDescent="0.2">
      <c r="A134" s="280"/>
      <c r="B134" s="280"/>
      <c r="C134" s="280"/>
      <c r="D134" s="280"/>
      <c r="E134" s="280"/>
      <c r="F134" s="280"/>
      <c r="G134" s="280"/>
    </row>
    <row r="135" spans="1:7" ht="11.4" customHeight="1" x14ac:dyDescent="0.2">
      <c r="A135" s="280"/>
      <c r="B135" s="280"/>
      <c r="C135" s="280"/>
      <c r="D135" s="280"/>
      <c r="E135" s="280"/>
      <c r="F135" s="280"/>
      <c r="G135" s="280"/>
    </row>
    <row r="136" spans="1:7" ht="11.4" customHeight="1" x14ac:dyDescent="0.2">
      <c r="A136" s="280"/>
      <c r="B136" s="280"/>
      <c r="C136" s="280"/>
      <c r="D136" s="280"/>
      <c r="E136" s="280"/>
      <c r="F136" s="280"/>
      <c r="G136" s="280"/>
    </row>
    <row r="137" spans="1:7" ht="11.4" customHeight="1" x14ac:dyDescent="0.2">
      <c r="A137" s="280"/>
      <c r="B137" s="280"/>
      <c r="C137" s="280"/>
      <c r="D137" s="280"/>
      <c r="E137" s="280"/>
      <c r="F137" s="280"/>
      <c r="G137" s="280"/>
    </row>
    <row r="138" spans="1:7" ht="11.4" customHeight="1" x14ac:dyDescent="0.2">
      <c r="A138" s="280"/>
      <c r="B138" s="280"/>
      <c r="C138" s="280"/>
      <c r="D138" s="280"/>
      <c r="E138" s="280"/>
      <c r="F138" s="280"/>
      <c r="G138" s="280"/>
    </row>
    <row r="139" spans="1:7" ht="11.4" customHeight="1" x14ac:dyDescent="0.2">
      <c r="A139" s="280"/>
      <c r="B139" s="280"/>
      <c r="C139" s="280"/>
      <c r="D139" s="280"/>
      <c r="E139" s="280"/>
      <c r="F139" s="280"/>
      <c r="G139" s="280"/>
    </row>
    <row r="140" spans="1:7" ht="18" customHeight="1" x14ac:dyDescent="0.2">
      <c r="A140" s="201" t="s">
        <v>113</v>
      </c>
      <c r="B140" s="201"/>
      <c r="C140" s="201"/>
      <c r="D140" s="201"/>
      <c r="E140" s="201"/>
      <c r="F140" s="201"/>
      <c r="G140" s="201"/>
    </row>
    <row r="141" spans="1:7" ht="21.6" customHeight="1" x14ac:dyDescent="0.2">
      <c r="A141" s="277" t="s">
        <v>420</v>
      </c>
      <c r="B141" s="277"/>
      <c r="C141" s="278" t="s">
        <v>62</v>
      </c>
      <c r="D141" s="278"/>
      <c r="E141" s="278"/>
      <c r="F141" s="278"/>
      <c r="G141" s="278"/>
    </row>
    <row r="142" spans="1:7" ht="21.6" customHeight="1" x14ac:dyDescent="0.2">
      <c r="A142" s="277" t="s">
        <v>96</v>
      </c>
      <c r="B142" s="277"/>
      <c r="C142" s="278" t="s">
        <v>62</v>
      </c>
      <c r="D142" s="278"/>
      <c r="E142" s="278"/>
      <c r="F142" s="278"/>
      <c r="G142" s="278"/>
    </row>
    <row r="143" spans="1:7" ht="21.6" customHeight="1" x14ac:dyDescent="0.2">
      <c r="A143" s="277" t="s">
        <v>90</v>
      </c>
      <c r="B143" s="277"/>
      <c r="C143" s="278" t="s">
        <v>62</v>
      </c>
      <c r="D143" s="278"/>
      <c r="E143" s="278"/>
      <c r="F143" s="278"/>
      <c r="G143" s="278"/>
    </row>
    <row r="144" spans="1:7" ht="21.6" customHeight="1" x14ac:dyDescent="0.2">
      <c r="A144" s="277" t="s">
        <v>91</v>
      </c>
      <c r="B144" s="277"/>
      <c r="C144" s="278" t="s">
        <v>62</v>
      </c>
      <c r="D144" s="278"/>
      <c r="E144" s="278"/>
      <c r="F144" s="278"/>
      <c r="G144" s="278"/>
    </row>
    <row r="145" spans="1:7" ht="21.6" customHeight="1" x14ac:dyDescent="0.2">
      <c r="A145" s="277" t="s">
        <v>355</v>
      </c>
      <c r="B145" s="277"/>
      <c r="C145" s="278" t="s">
        <v>62</v>
      </c>
      <c r="D145" s="278"/>
      <c r="E145" s="278"/>
      <c r="F145" s="278"/>
      <c r="G145" s="278"/>
    </row>
    <row r="146" spans="1:7" ht="21.6" customHeight="1" x14ac:dyDescent="0.2">
      <c r="A146" s="277" t="s">
        <v>94</v>
      </c>
      <c r="B146" s="277"/>
      <c r="C146" s="81" t="s">
        <v>62</v>
      </c>
      <c r="D146" s="276" t="s">
        <v>399</v>
      </c>
      <c r="E146" s="276"/>
      <c r="F146" s="276"/>
      <c r="G146" s="276"/>
    </row>
    <row r="147" spans="1:7" ht="21.6" customHeight="1" x14ac:dyDescent="0.2">
      <c r="A147" s="277" t="s">
        <v>97</v>
      </c>
      <c r="B147" s="277"/>
      <c r="C147" s="278" t="s">
        <v>62</v>
      </c>
      <c r="D147" s="278"/>
      <c r="E147" s="278"/>
      <c r="F147" s="278"/>
      <c r="G147" s="278"/>
    </row>
    <row r="148" spans="1:7" ht="21.6" customHeight="1" x14ac:dyDescent="0.2">
      <c r="A148" s="277" t="s">
        <v>98</v>
      </c>
      <c r="B148" s="277"/>
      <c r="C148" s="278" t="s">
        <v>62</v>
      </c>
      <c r="D148" s="278"/>
      <c r="E148" s="278"/>
      <c r="F148" s="278"/>
      <c r="G148" s="278"/>
    </row>
    <row r="149" spans="1:7" ht="21.6" customHeight="1" x14ac:dyDescent="0.2">
      <c r="A149" s="277" t="s">
        <v>118</v>
      </c>
      <c r="B149" s="277"/>
      <c r="C149" s="278" t="s">
        <v>62</v>
      </c>
      <c r="D149" s="278"/>
      <c r="E149" s="278"/>
      <c r="F149" s="278"/>
      <c r="G149" s="278"/>
    </row>
    <row r="150" spans="1:7" ht="21.6" customHeight="1" x14ac:dyDescent="0.2">
      <c r="A150" s="277" t="s">
        <v>353</v>
      </c>
      <c r="B150" s="277"/>
      <c r="C150" s="278" t="s">
        <v>62</v>
      </c>
      <c r="D150" s="278"/>
      <c r="E150" s="278"/>
      <c r="F150" s="278"/>
      <c r="G150" s="278"/>
    </row>
    <row r="151" spans="1:7" ht="32.25" customHeight="1" x14ac:dyDescent="0.2">
      <c r="A151" s="286" t="s">
        <v>117</v>
      </c>
      <c r="B151" s="286"/>
      <c r="C151" s="286" t="s">
        <v>116</v>
      </c>
      <c r="D151" s="286"/>
      <c r="E151" s="289" t="s">
        <v>182</v>
      </c>
      <c r="F151" s="289"/>
      <c r="G151" s="289"/>
    </row>
    <row r="152" spans="1:7" ht="21.6" customHeight="1" x14ac:dyDescent="0.2">
      <c r="A152" s="279" t="s">
        <v>62</v>
      </c>
      <c r="B152" s="279"/>
      <c r="C152" s="279" t="s">
        <v>62</v>
      </c>
      <c r="D152" s="279"/>
      <c r="E152" s="287" t="str">
        <f>IF(COUNT(A152:D152)=2,C152-A152,"[Autocalculated From Previous Cells]")</f>
        <v>[Autocalculated From Previous Cells]</v>
      </c>
      <c r="F152" s="287"/>
      <c r="G152" s="287"/>
    </row>
    <row r="153" spans="1:7" ht="18" customHeight="1" x14ac:dyDescent="0.2">
      <c r="A153" s="201" t="s">
        <v>114</v>
      </c>
      <c r="B153" s="201"/>
      <c r="C153" s="201"/>
      <c r="D153" s="201"/>
      <c r="E153" s="201"/>
      <c r="F153" s="201"/>
      <c r="G153" s="201"/>
    </row>
    <row r="154" spans="1:7" ht="14.25" customHeight="1" x14ac:dyDescent="0.2">
      <c r="A154" s="283" t="s">
        <v>183</v>
      </c>
      <c r="B154" s="283"/>
      <c r="C154" s="283"/>
      <c r="D154" s="283"/>
      <c r="E154" s="283"/>
      <c r="F154" s="283"/>
      <c r="G154" s="283"/>
    </row>
    <row r="155" spans="1:7" ht="14.25" customHeight="1" x14ac:dyDescent="0.2">
      <c r="A155" s="284" t="s">
        <v>95</v>
      </c>
      <c r="B155" s="284"/>
      <c r="C155" s="284"/>
      <c r="D155" s="284"/>
      <c r="E155" s="284"/>
      <c r="F155" s="284"/>
      <c r="G155" s="284"/>
    </row>
    <row r="156" spans="1:7" ht="36" customHeight="1" x14ac:dyDescent="0.2">
      <c r="A156" s="285" t="s">
        <v>102</v>
      </c>
      <c r="B156" s="285"/>
      <c r="C156" s="285"/>
      <c r="D156" s="285"/>
      <c r="E156" s="285"/>
      <c r="F156" s="285"/>
      <c r="G156" s="285"/>
    </row>
    <row r="157" spans="1:7" ht="14.25" customHeight="1" x14ac:dyDescent="0.2">
      <c r="A157" s="284" t="s">
        <v>205</v>
      </c>
      <c r="B157" s="284"/>
      <c r="C157" s="284"/>
      <c r="D157" s="284"/>
      <c r="E157" s="284"/>
      <c r="F157" s="284"/>
      <c r="G157" s="284"/>
    </row>
    <row r="158" spans="1:7" ht="14.25" customHeight="1" x14ac:dyDescent="0.2">
      <c r="A158" s="81" t="s">
        <v>103</v>
      </c>
      <c r="B158" s="276" t="s">
        <v>404</v>
      </c>
      <c r="C158" s="276"/>
      <c r="D158" s="276"/>
      <c r="E158" s="276"/>
      <c r="F158" s="276"/>
      <c r="G158" s="276"/>
    </row>
    <row r="159" spans="1:7" ht="34.5" customHeight="1" x14ac:dyDescent="0.2">
      <c r="A159" s="288" t="s">
        <v>439</v>
      </c>
      <c r="B159" s="288"/>
      <c r="C159" s="288"/>
      <c r="D159" s="288"/>
      <c r="E159" s="288"/>
      <c r="F159" s="288"/>
      <c r="G159" s="288"/>
    </row>
    <row r="160" spans="1:7" ht="14.25" customHeight="1" x14ac:dyDescent="0.2">
      <c r="A160" s="81" t="s">
        <v>103</v>
      </c>
      <c r="B160" s="276" t="s">
        <v>404</v>
      </c>
      <c r="C160" s="276"/>
      <c r="D160" s="276"/>
      <c r="E160" s="276"/>
      <c r="F160" s="276"/>
      <c r="G160" s="276"/>
    </row>
    <row r="161" spans="1:7" ht="14.25" customHeight="1" x14ac:dyDescent="0.2">
      <c r="A161" s="273" t="s">
        <v>385</v>
      </c>
      <c r="B161" s="273"/>
      <c r="C161" s="273"/>
      <c r="D161" s="273"/>
      <c r="E161" s="273"/>
      <c r="F161" s="273"/>
      <c r="G161" s="273"/>
    </row>
    <row r="162" spans="1:7" ht="36" customHeight="1" x14ac:dyDescent="0.2">
      <c r="A162" s="274" t="s">
        <v>102</v>
      </c>
      <c r="B162" s="274"/>
      <c r="C162" s="274"/>
      <c r="D162" s="274"/>
      <c r="E162" s="274"/>
      <c r="F162" s="274"/>
      <c r="G162" s="274"/>
    </row>
    <row r="163" spans="1:7" ht="18" customHeight="1" x14ac:dyDescent="0.2">
      <c r="A163" s="201" t="s">
        <v>115</v>
      </c>
      <c r="B163" s="201"/>
      <c r="C163" s="201"/>
      <c r="D163" s="201"/>
      <c r="E163" s="201"/>
      <c r="F163" s="201"/>
      <c r="G163" s="201"/>
    </row>
    <row r="164" spans="1:7" ht="11.4" customHeight="1" x14ac:dyDescent="0.2">
      <c r="A164" s="282" t="s">
        <v>349</v>
      </c>
      <c r="B164" s="282"/>
      <c r="C164" s="282"/>
      <c r="D164" s="282"/>
      <c r="E164" s="282"/>
      <c r="F164" s="282"/>
      <c r="G164" s="282"/>
    </row>
    <row r="165" spans="1:7" ht="11.4" customHeight="1" x14ac:dyDescent="0.2">
      <c r="A165" s="280"/>
      <c r="B165" s="280"/>
      <c r="C165" s="280"/>
      <c r="D165" s="280"/>
      <c r="E165" s="280"/>
      <c r="F165" s="280"/>
      <c r="G165" s="280"/>
    </row>
    <row r="166" spans="1:7" ht="11.4" customHeight="1" x14ac:dyDescent="0.2">
      <c r="A166" s="280"/>
      <c r="B166" s="280"/>
      <c r="C166" s="280"/>
      <c r="D166" s="280"/>
      <c r="E166" s="280"/>
      <c r="F166" s="280"/>
      <c r="G166" s="280"/>
    </row>
    <row r="167" spans="1:7" ht="11.4" customHeight="1" x14ac:dyDescent="0.2">
      <c r="A167" s="280"/>
      <c r="B167" s="280"/>
      <c r="C167" s="280"/>
      <c r="D167" s="280"/>
      <c r="E167" s="280"/>
      <c r="F167" s="280"/>
      <c r="G167" s="280"/>
    </row>
    <row r="168" spans="1:7" ht="11.4" customHeight="1" x14ac:dyDescent="0.2">
      <c r="A168" s="280"/>
      <c r="B168" s="280"/>
      <c r="C168" s="280"/>
      <c r="D168" s="280"/>
      <c r="E168" s="280"/>
      <c r="F168" s="280"/>
      <c r="G168" s="280"/>
    </row>
    <row r="169" spans="1:7" ht="11.4" customHeight="1" x14ac:dyDescent="0.2">
      <c r="A169" s="280"/>
      <c r="B169" s="280"/>
      <c r="C169" s="280"/>
      <c r="D169" s="280"/>
      <c r="E169" s="280"/>
      <c r="F169" s="280"/>
      <c r="G169" s="280"/>
    </row>
    <row r="170" spans="1:7" ht="11.4" customHeight="1" x14ac:dyDescent="0.2">
      <c r="A170" s="280"/>
      <c r="B170" s="280"/>
      <c r="C170" s="280"/>
      <c r="D170" s="280"/>
      <c r="E170" s="280"/>
      <c r="F170" s="280"/>
      <c r="G170" s="280"/>
    </row>
    <row r="171" spans="1:7" ht="11.4" customHeight="1" x14ac:dyDescent="0.2">
      <c r="A171" s="280"/>
      <c r="B171" s="280"/>
      <c r="C171" s="280"/>
      <c r="D171" s="280"/>
      <c r="E171" s="280"/>
      <c r="F171" s="280"/>
      <c r="G171" s="280"/>
    </row>
    <row r="172" spans="1:7" ht="11.4" customHeight="1" x14ac:dyDescent="0.2">
      <c r="A172" s="281"/>
      <c r="B172" s="281"/>
      <c r="C172" s="281"/>
      <c r="D172" s="281"/>
      <c r="E172" s="281"/>
      <c r="F172" s="281"/>
      <c r="G172" s="281"/>
    </row>
    <row r="173" spans="1:7" ht="18" customHeight="1" x14ac:dyDescent="0.2">
      <c r="A173" s="201" t="s">
        <v>290</v>
      </c>
      <c r="B173" s="201"/>
      <c r="C173" s="201"/>
      <c r="D173" s="201"/>
      <c r="E173" s="201"/>
      <c r="F173" s="201"/>
      <c r="G173" s="201"/>
    </row>
    <row r="174" spans="1:7" ht="21.6" customHeight="1" x14ac:dyDescent="0.2">
      <c r="A174" s="277" t="s">
        <v>420</v>
      </c>
      <c r="B174" s="277"/>
      <c r="C174" s="278" t="s">
        <v>62</v>
      </c>
      <c r="D174" s="278"/>
      <c r="E174" s="278"/>
      <c r="F174" s="278"/>
      <c r="G174" s="278"/>
    </row>
    <row r="175" spans="1:7" ht="21.6" customHeight="1" x14ac:dyDescent="0.2">
      <c r="A175" s="277" t="s">
        <v>96</v>
      </c>
      <c r="B175" s="277"/>
      <c r="C175" s="278" t="s">
        <v>62</v>
      </c>
      <c r="D175" s="278"/>
      <c r="E175" s="278"/>
      <c r="F175" s="278"/>
      <c r="G175" s="278"/>
    </row>
    <row r="176" spans="1:7" ht="21.6" customHeight="1" x14ac:dyDescent="0.2">
      <c r="A176" s="277" t="s">
        <v>90</v>
      </c>
      <c r="B176" s="277"/>
      <c r="C176" s="278" t="s">
        <v>62</v>
      </c>
      <c r="D176" s="278"/>
      <c r="E176" s="278"/>
      <c r="F176" s="278"/>
      <c r="G176" s="278"/>
    </row>
    <row r="177" spans="1:7" ht="21.6" customHeight="1" x14ac:dyDescent="0.2">
      <c r="A177" s="277" t="s">
        <v>91</v>
      </c>
      <c r="B177" s="277"/>
      <c r="C177" s="278" t="s">
        <v>62</v>
      </c>
      <c r="D177" s="278"/>
      <c r="E177" s="278"/>
      <c r="F177" s="278"/>
      <c r="G177" s="278"/>
    </row>
    <row r="178" spans="1:7" ht="21.6" customHeight="1" x14ac:dyDescent="0.2">
      <c r="A178" s="277" t="s">
        <v>355</v>
      </c>
      <c r="B178" s="277"/>
      <c r="C178" s="278" t="s">
        <v>62</v>
      </c>
      <c r="D178" s="278"/>
      <c r="E178" s="278"/>
      <c r="F178" s="278"/>
      <c r="G178" s="278"/>
    </row>
    <row r="179" spans="1:7" ht="21.6" customHeight="1" x14ac:dyDescent="0.2">
      <c r="A179" s="277" t="s">
        <v>94</v>
      </c>
      <c r="B179" s="277"/>
      <c r="C179" s="81" t="s">
        <v>62</v>
      </c>
      <c r="D179" s="276" t="s">
        <v>399</v>
      </c>
      <c r="E179" s="276"/>
      <c r="F179" s="276"/>
      <c r="G179" s="276"/>
    </row>
    <row r="180" spans="1:7" ht="21.6" customHeight="1" x14ac:dyDescent="0.2">
      <c r="A180" s="277" t="s">
        <v>97</v>
      </c>
      <c r="B180" s="277"/>
      <c r="C180" s="278" t="s">
        <v>62</v>
      </c>
      <c r="D180" s="278"/>
      <c r="E180" s="278"/>
      <c r="F180" s="278"/>
      <c r="G180" s="278"/>
    </row>
    <row r="181" spans="1:7" ht="21.6" customHeight="1" x14ac:dyDescent="0.2">
      <c r="A181" s="277" t="s">
        <v>98</v>
      </c>
      <c r="B181" s="277"/>
      <c r="C181" s="278" t="s">
        <v>62</v>
      </c>
      <c r="D181" s="278"/>
      <c r="E181" s="278"/>
      <c r="F181" s="278"/>
      <c r="G181" s="278"/>
    </row>
    <row r="182" spans="1:7" ht="21.6" customHeight="1" x14ac:dyDescent="0.2">
      <c r="A182" s="277" t="s">
        <v>118</v>
      </c>
      <c r="B182" s="277"/>
      <c r="C182" s="278" t="s">
        <v>62</v>
      </c>
      <c r="D182" s="278"/>
      <c r="E182" s="278"/>
      <c r="F182" s="278"/>
      <c r="G182" s="278"/>
    </row>
    <row r="183" spans="1:7" ht="21.6" customHeight="1" x14ac:dyDescent="0.2">
      <c r="A183" s="277" t="s">
        <v>353</v>
      </c>
      <c r="B183" s="277"/>
      <c r="C183" s="278" t="s">
        <v>62</v>
      </c>
      <c r="D183" s="278"/>
      <c r="E183" s="278"/>
      <c r="F183" s="278"/>
      <c r="G183" s="278"/>
    </row>
    <row r="184" spans="1:7" ht="32.25" customHeight="1" x14ac:dyDescent="0.2">
      <c r="A184" s="286" t="s">
        <v>117</v>
      </c>
      <c r="B184" s="286"/>
      <c r="C184" s="286" t="s">
        <v>116</v>
      </c>
      <c r="D184" s="286"/>
      <c r="E184" s="289" t="s">
        <v>182</v>
      </c>
      <c r="F184" s="289"/>
      <c r="G184" s="289"/>
    </row>
    <row r="185" spans="1:7" ht="21.6" customHeight="1" x14ac:dyDescent="0.2">
      <c r="A185" s="279" t="s">
        <v>62</v>
      </c>
      <c r="B185" s="279"/>
      <c r="C185" s="279" t="s">
        <v>62</v>
      </c>
      <c r="D185" s="279"/>
      <c r="E185" s="287" t="str">
        <f>IF(COUNT(A185:D185)=2,C185-A185,"[Autocalculated From Previous Cells]")</f>
        <v>[Autocalculated From Previous Cells]</v>
      </c>
      <c r="F185" s="287"/>
      <c r="G185" s="287"/>
    </row>
    <row r="186" spans="1:7" ht="18" customHeight="1" x14ac:dyDescent="0.2">
      <c r="A186" s="201" t="s">
        <v>291</v>
      </c>
      <c r="B186" s="201"/>
      <c r="C186" s="201"/>
      <c r="D186" s="201"/>
      <c r="E186" s="201"/>
      <c r="F186" s="201"/>
      <c r="G186" s="201"/>
    </row>
    <row r="187" spans="1:7" ht="14.25" customHeight="1" x14ac:dyDescent="0.2">
      <c r="A187" s="283" t="s">
        <v>183</v>
      </c>
      <c r="B187" s="283"/>
      <c r="C187" s="283"/>
      <c r="D187" s="283"/>
      <c r="E187" s="283"/>
      <c r="F187" s="283"/>
      <c r="G187" s="283"/>
    </row>
    <row r="188" spans="1:7" ht="14.25" customHeight="1" x14ac:dyDescent="0.2">
      <c r="A188" s="284" t="s">
        <v>95</v>
      </c>
      <c r="B188" s="284"/>
      <c r="C188" s="284"/>
      <c r="D188" s="284"/>
      <c r="E188" s="284"/>
      <c r="F188" s="284"/>
      <c r="G188" s="284"/>
    </row>
    <row r="189" spans="1:7" ht="36" customHeight="1" x14ac:dyDescent="0.2">
      <c r="A189" s="285" t="s">
        <v>102</v>
      </c>
      <c r="B189" s="285"/>
      <c r="C189" s="285"/>
      <c r="D189" s="285"/>
      <c r="E189" s="285"/>
      <c r="F189" s="285"/>
      <c r="G189" s="285"/>
    </row>
    <row r="190" spans="1:7" ht="14.25" customHeight="1" x14ac:dyDescent="0.2">
      <c r="A190" s="284" t="s">
        <v>205</v>
      </c>
      <c r="B190" s="284"/>
      <c r="C190" s="284"/>
      <c r="D190" s="284"/>
      <c r="E190" s="284"/>
      <c r="F190" s="284"/>
      <c r="G190" s="284"/>
    </row>
    <row r="191" spans="1:7" ht="14.25" customHeight="1" x14ac:dyDescent="0.2">
      <c r="A191" s="81" t="s">
        <v>103</v>
      </c>
      <c r="B191" s="276" t="s">
        <v>404</v>
      </c>
      <c r="C191" s="276"/>
      <c r="D191" s="276"/>
      <c r="E191" s="276"/>
      <c r="F191" s="276"/>
      <c r="G191" s="276"/>
    </row>
    <row r="192" spans="1:7" ht="34.5" customHeight="1" x14ac:dyDescent="0.2">
      <c r="A192" s="288" t="s">
        <v>439</v>
      </c>
      <c r="B192" s="288"/>
      <c r="C192" s="288"/>
      <c r="D192" s="288"/>
      <c r="E192" s="288"/>
      <c r="F192" s="288"/>
      <c r="G192" s="288"/>
    </row>
    <row r="193" spans="1:7" ht="14.25" customHeight="1" x14ac:dyDescent="0.2">
      <c r="A193" s="81" t="s">
        <v>103</v>
      </c>
      <c r="B193" s="276" t="s">
        <v>404</v>
      </c>
      <c r="C193" s="276"/>
      <c r="D193" s="276"/>
      <c r="E193" s="276"/>
      <c r="F193" s="276"/>
      <c r="G193" s="276"/>
    </row>
    <row r="194" spans="1:7" ht="14.25" customHeight="1" x14ac:dyDescent="0.2">
      <c r="A194" s="273" t="s">
        <v>385</v>
      </c>
      <c r="B194" s="273"/>
      <c r="C194" s="273"/>
      <c r="D194" s="273"/>
      <c r="E194" s="273"/>
      <c r="F194" s="273"/>
      <c r="G194" s="273"/>
    </row>
    <row r="195" spans="1:7" ht="36" customHeight="1" x14ac:dyDescent="0.2">
      <c r="A195" s="274" t="s">
        <v>102</v>
      </c>
      <c r="B195" s="274"/>
      <c r="C195" s="274"/>
      <c r="D195" s="274"/>
      <c r="E195" s="274"/>
      <c r="F195" s="274"/>
      <c r="G195" s="274"/>
    </row>
    <row r="196" spans="1:7" ht="18" customHeight="1" x14ac:dyDescent="0.2">
      <c r="A196" s="201" t="s">
        <v>292</v>
      </c>
      <c r="B196" s="201"/>
      <c r="C196" s="201"/>
      <c r="D196" s="201"/>
      <c r="E196" s="201"/>
      <c r="F196" s="201"/>
      <c r="G196" s="201"/>
    </row>
    <row r="197" spans="1:7" ht="11.4" customHeight="1" x14ac:dyDescent="0.2">
      <c r="A197" s="282" t="s">
        <v>349</v>
      </c>
      <c r="B197" s="282"/>
      <c r="C197" s="282"/>
      <c r="D197" s="282"/>
      <c r="E197" s="282"/>
      <c r="F197" s="282"/>
      <c r="G197" s="282"/>
    </row>
    <row r="198" spans="1:7" ht="11.4" customHeight="1" x14ac:dyDescent="0.2">
      <c r="A198" s="280"/>
      <c r="B198" s="280"/>
      <c r="C198" s="280"/>
      <c r="D198" s="280"/>
      <c r="E198" s="280"/>
      <c r="F198" s="280"/>
      <c r="G198" s="280"/>
    </row>
    <row r="199" spans="1:7" ht="11.4" customHeight="1" x14ac:dyDescent="0.2">
      <c r="A199" s="280"/>
      <c r="B199" s="280"/>
      <c r="C199" s="280"/>
      <c r="D199" s="280"/>
      <c r="E199" s="280"/>
      <c r="F199" s="280"/>
      <c r="G199" s="280"/>
    </row>
    <row r="200" spans="1:7" ht="11.4" customHeight="1" x14ac:dyDescent="0.2">
      <c r="A200" s="280"/>
      <c r="B200" s="280"/>
      <c r="C200" s="280"/>
      <c r="D200" s="280"/>
      <c r="E200" s="280"/>
      <c r="F200" s="280"/>
      <c r="G200" s="280"/>
    </row>
    <row r="201" spans="1:7" ht="11.4" customHeight="1" x14ac:dyDescent="0.2">
      <c r="A201" s="280"/>
      <c r="B201" s="280"/>
      <c r="C201" s="280"/>
      <c r="D201" s="280"/>
      <c r="E201" s="280"/>
      <c r="F201" s="280"/>
      <c r="G201" s="280"/>
    </row>
    <row r="202" spans="1:7" ht="11.4" customHeight="1" x14ac:dyDescent="0.2">
      <c r="A202" s="280"/>
      <c r="B202" s="280"/>
      <c r="C202" s="280"/>
      <c r="D202" s="280"/>
      <c r="E202" s="280"/>
      <c r="F202" s="280"/>
      <c r="G202" s="280"/>
    </row>
    <row r="203" spans="1:7" ht="11.4" customHeight="1" x14ac:dyDescent="0.2">
      <c r="A203" s="280"/>
      <c r="B203" s="280"/>
      <c r="C203" s="280"/>
      <c r="D203" s="280"/>
      <c r="E203" s="280"/>
      <c r="F203" s="280"/>
      <c r="G203" s="280"/>
    </row>
    <row r="204" spans="1:7" ht="11.4" customHeight="1" x14ac:dyDescent="0.2">
      <c r="A204" s="280"/>
      <c r="B204" s="280"/>
      <c r="C204" s="280"/>
      <c r="D204" s="280"/>
      <c r="E204" s="280"/>
      <c r="F204" s="280"/>
      <c r="G204" s="280"/>
    </row>
    <row r="205" spans="1:7" ht="11.4" customHeight="1" x14ac:dyDescent="0.2">
      <c r="A205" s="281"/>
      <c r="B205" s="281"/>
      <c r="C205" s="281"/>
      <c r="D205" s="281"/>
      <c r="E205" s="281"/>
      <c r="F205" s="281"/>
      <c r="G205" s="281"/>
    </row>
    <row r="206" spans="1:7" ht="18" customHeight="1" x14ac:dyDescent="0.2">
      <c r="A206" s="201" t="s">
        <v>293</v>
      </c>
      <c r="B206" s="201"/>
      <c r="C206" s="201"/>
      <c r="D206" s="201"/>
      <c r="E206" s="201"/>
      <c r="F206" s="201"/>
      <c r="G206" s="201"/>
    </row>
    <row r="207" spans="1:7" ht="21.6" customHeight="1" x14ac:dyDescent="0.2">
      <c r="A207" s="277" t="s">
        <v>420</v>
      </c>
      <c r="B207" s="277"/>
      <c r="C207" s="278" t="s">
        <v>62</v>
      </c>
      <c r="D207" s="278"/>
      <c r="E207" s="278"/>
      <c r="F207" s="278"/>
      <c r="G207" s="278"/>
    </row>
    <row r="208" spans="1:7" ht="21.6" customHeight="1" x14ac:dyDescent="0.2">
      <c r="A208" s="277" t="s">
        <v>96</v>
      </c>
      <c r="B208" s="277"/>
      <c r="C208" s="278" t="s">
        <v>62</v>
      </c>
      <c r="D208" s="278"/>
      <c r="E208" s="278"/>
      <c r="F208" s="278"/>
      <c r="G208" s="278"/>
    </row>
    <row r="209" spans="1:7" ht="21.6" customHeight="1" x14ac:dyDescent="0.2">
      <c r="A209" s="277" t="s">
        <v>90</v>
      </c>
      <c r="B209" s="277"/>
      <c r="C209" s="278" t="s">
        <v>62</v>
      </c>
      <c r="D209" s="278"/>
      <c r="E209" s="278"/>
      <c r="F209" s="278"/>
      <c r="G209" s="278"/>
    </row>
    <row r="210" spans="1:7" ht="21.6" customHeight="1" x14ac:dyDescent="0.2">
      <c r="A210" s="277" t="s">
        <v>91</v>
      </c>
      <c r="B210" s="277"/>
      <c r="C210" s="278" t="s">
        <v>62</v>
      </c>
      <c r="D210" s="278"/>
      <c r="E210" s="278"/>
      <c r="F210" s="278"/>
      <c r="G210" s="278"/>
    </row>
    <row r="211" spans="1:7" ht="21.6" customHeight="1" x14ac:dyDescent="0.2">
      <c r="A211" s="277" t="s">
        <v>355</v>
      </c>
      <c r="B211" s="277"/>
      <c r="C211" s="278" t="s">
        <v>62</v>
      </c>
      <c r="D211" s="278"/>
      <c r="E211" s="278"/>
      <c r="F211" s="278"/>
      <c r="G211" s="278"/>
    </row>
    <row r="212" spans="1:7" ht="21.6" customHeight="1" x14ac:dyDescent="0.2">
      <c r="A212" s="277" t="s">
        <v>94</v>
      </c>
      <c r="B212" s="277"/>
      <c r="C212" s="81" t="s">
        <v>62</v>
      </c>
      <c r="D212" s="276" t="s">
        <v>399</v>
      </c>
      <c r="E212" s="276"/>
      <c r="F212" s="276"/>
      <c r="G212" s="276"/>
    </row>
    <row r="213" spans="1:7" ht="21.6" customHeight="1" x14ac:dyDescent="0.2">
      <c r="A213" s="277" t="s">
        <v>97</v>
      </c>
      <c r="B213" s="277"/>
      <c r="C213" s="278" t="s">
        <v>62</v>
      </c>
      <c r="D213" s="278"/>
      <c r="E213" s="278"/>
      <c r="F213" s="278"/>
      <c r="G213" s="278"/>
    </row>
    <row r="214" spans="1:7" ht="21.6" customHeight="1" x14ac:dyDescent="0.2">
      <c r="A214" s="277" t="s">
        <v>98</v>
      </c>
      <c r="B214" s="277"/>
      <c r="C214" s="278" t="s">
        <v>62</v>
      </c>
      <c r="D214" s="278"/>
      <c r="E214" s="278"/>
      <c r="F214" s="278"/>
      <c r="G214" s="278"/>
    </row>
    <row r="215" spans="1:7" ht="21.6" customHeight="1" x14ac:dyDescent="0.2">
      <c r="A215" s="277" t="s">
        <v>118</v>
      </c>
      <c r="B215" s="277"/>
      <c r="C215" s="278" t="s">
        <v>62</v>
      </c>
      <c r="D215" s="278"/>
      <c r="E215" s="278"/>
      <c r="F215" s="278"/>
      <c r="G215" s="278"/>
    </row>
    <row r="216" spans="1:7" ht="21.6" customHeight="1" x14ac:dyDescent="0.2">
      <c r="A216" s="277" t="s">
        <v>353</v>
      </c>
      <c r="B216" s="277"/>
      <c r="C216" s="278" t="s">
        <v>62</v>
      </c>
      <c r="D216" s="278"/>
      <c r="E216" s="278"/>
      <c r="F216" s="278"/>
      <c r="G216" s="278"/>
    </row>
    <row r="217" spans="1:7" ht="32.25" customHeight="1" x14ac:dyDescent="0.2">
      <c r="A217" s="286" t="s">
        <v>117</v>
      </c>
      <c r="B217" s="286"/>
      <c r="C217" s="286" t="s">
        <v>116</v>
      </c>
      <c r="D217" s="286"/>
      <c r="E217" s="289" t="s">
        <v>182</v>
      </c>
      <c r="F217" s="289"/>
      <c r="G217" s="289"/>
    </row>
    <row r="218" spans="1:7" ht="21.6" customHeight="1" x14ac:dyDescent="0.2">
      <c r="A218" s="279" t="s">
        <v>62</v>
      </c>
      <c r="B218" s="279"/>
      <c r="C218" s="279" t="s">
        <v>62</v>
      </c>
      <c r="D218" s="279"/>
      <c r="E218" s="287" t="str">
        <f>IF(COUNT(A218:D218)=2,C218-A218,"[Autocalculated From Previous Cells]")</f>
        <v>[Autocalculated From Previous Cells]</v>
      </c>
      <c r="F218" s="287"/>
      <c r="G218" s="287"/>
    </row>
    <row r="219" spans="1:7" ht="18" customHeight="1" x14ac:dyDescent="0.2">
      <c r="A219" s="201" t="s">
        <v>294</v>
      </c>
      <c r="B219" s="201"/>
      <c r="C219" s="201"/>
      <c r="D219" s="201"/>
      <c r="E219" s="201"/>
      <c r="F219" s="201"/>
      <c r="G219" s="201"/>
    </row>
    <row r="220" spans="1:7" ht="14.25" customHeight="1" x14ac:dyDescent="0.2">
      <c r="A220" s="283" t="s">
        <v>183</v>
      </c>
      <c r="B220" s="283"/>
      <c r="C220" s="283"/>
      <c r="D220" s="283"/>
      <c r="E220" s="283"/>
      <c r="F220" s="283"/>
      <c r="G220" s="283"/>
    </row>
    <row r="221" spans="1:7" ht="14.25" customHeight="1" x14ac:dyDescent="0.2">
      <c r="A221" s="284" t="s">
        <v>95</v>
      </c>
      <c r="B221" s="284"/>
      <c r="C221" s="284"/>
      <c r="D221" s="284"/>
      <c r="E221" s="284"/>
      <c r="F221" s="284"/>
      <c r="G221" s="284"/>
    </row>
    <row r="222" spans="1:7" ht="36" customHeight="1" x14ac:dyDescent="0.2">
      <c r="A222" s="285" t="s">
        <v>102</v>
      </c>
      <c r="B222" s="285"/>
      <c r="C222" s="285"/>
      <c r="D222" s="285"/>
      <c r="E222" s="285"/>
      <c r="F222" s="285"/>
      <c r="G222" s="285"/>
    </row>
    <row r="223" spans="1:7" ht="14.25" customHeight="1" x14ac:dyDescent="0.2">
      <c r="A223" s="284" t="s">
        <v>205</v>
      </c>
      <c r="B223" s="284"/>
      <c r="C223" s="284"/>
      <c r="D223" s="284"/>
      <c r="E223" s="284"/>
      <c r="F223" s="284"/>
      <c r="G223" s="284"/>
    </row>
    <row r="224" spans="1:7" ht="14.25" customHeight="1" x14ac:dyDescent="0.2">
      <c r="A224" s="81" t="s">
        <v>103</v>
      </c>
      <c r="B224" s="276" t="s">
        <v>404</v>
      </c>
      <c r="C224" s="276"/>
      <c r="D224" s="276"/>
      <c r="E224" s="276"/>
      <c r="F224" s="276"/>
      <c r="G224" s="276"/>
    </row>
    <row r="225" spans="1:7" ht="34.5" customHeight="1" x14ac:dyDescent="0.2">
      <c r="A225" s="288" t="s">
        <v>439</v>
      </c>
      <c r="B225" s="288"/>
      <c r="C225" s="288"/>
      <c r="D225" s="288"/>
      <c r="E225" s="288"/>
      <c r="F225" s="288"/>
      <c r="G225" s="288"/>
    </row>
    <row r="226" spans="1:7" ht="14.25" customHeight="1" x14ac:dyDescent="0.2">
      <c r="A226" s="81" t="s">
        <v>103</v>
      </c>
      <c r="B226" s="276" t="s">
        <v>404</v>
      </c>
      <c r="C226" s="276"/>
      <c r="D226" s="276"/>
      <c r="E226" s="276"/>
      <c r="F226" s="276"/>
      <c r="G226" s="276"/>
    </row>
    <row r="227" spans="1:7" ht="14.25" customHeight="1" x14ac:dyDescent="0.2">
      <c r="A227" s="273" t="s">
        <v>385</v>
      </c>
      <c r="B227" s="273"/>
      <c r="C227" s="273"/>
      <c r="D227" s="273"/>
      <c r="E227" s="273"/>
      <c r="F227" s="273"/>
      <c r="G227" s="273"/>
    </row>
    <row r="228" spans="1:7" ht="36" customHeight="1" x14ac:dyDescent="0.2">
      <c r="A228" s="274" t="s">
        <v>102</v>
      </c>
      <c r="B228" s="274"/>
      <c r="C228" s="274"/>
      <c r="D228" s="274"/>
      <c r="E228" s="274"/>
      <c r="F228" s="274"/>
      <c r="G228" s="274"/>
    </row>
    <row r="229" spans="1:7" ht="18" customHeight="1" x14ac:dyDescent="0.2">
      <c r="A229" s="201" t="s">
        <v>295</v>
      </c>
      <c r="B229" s="201"/>
      <c r="C229" s="201"/>
      <c r="D229" s="201"/>
      <c r="E229" s="201"/>
      <c r="F229" s="201"/>
      <c r="G229" s="201"/>
    </row>
    <row r="230" spans="1:7" ht="11.4" customHeight="1" x14ac:dyDescent="0.2">
      <c r="A230" s="282" t="s">
        <v>349</v>
      </c>
      <c r="B230" s="282"/>
      <c r="C230" s="282"/>
      <c r="D230" s="282"/>
      <c r="E230" s="282"/>
      <c r="F230" s="282"/>
      <c r="G230" s="282"/>
    </row>
    <row r="231" spans="1:7" ht="11.4" customHeight="1" x14ac:dyDescent="0.2">
      <c r="A231" s="280"/>
      <c r="B231" s="280"/>
      <c r="C231" s="280"/>
      <c r="D231" s="280"/>
      <c r="E231" s="280"/>
      <c r="F231" s="280"/>
      <c r="G231" s="280"/>
    </row>
    <row r="232" spans="1:7" ht="11.4" customHeight="1" x14ac:dyDescent="0.2">
      <c r="A232" s="280"/>
      <c r="B232" s="280"/>
      <c r="C232" s="280"/>
      <c r="D232" s="280"/>
      <c r="E232" s="280"/>
      <c r="F232" s="280"/>
      <c r="G232" s="280"/>
    </row>
    <row r="233" spans="1:7" ht="11.4" customHeight="1" x14ac:dyDescent="0.2">
      <c r="A233" s="280"/>
      <c r="B233" s="280"/>
      <c r="C233" s="280"/>
      <c r="D233" s="280"/>
      <c r="E233" s="280"/>
      <c r="F233" s="280"/>
      <c r="G233" s="280"/>
    </row>
    <row r="234" spans="1:7" ht="11.4" customHeight="1" x14ac:dyDescent="0.2">
      <c r="A234" s="280"/>
      <c r="B234" s="280"/>
      <c r="C234" s="280"/>
      <c r="D234" s="280"/>
      <c r="E234" s="280"/>
      <c r="F234" s="280"/>
      <c r="G234" s="280"/>
    </row>
    <row r="235" spans="1:7" ht="11.4" customHeight="1" x14ac:dyDescent="0.2">
      <c r="A235" s="280"/>
      <c r="B235" s="280"/>
      <c r="C235" s="280"/>
      <c r="D235" s="280"/>
      <c r="E235" s="280"/>
      <c r="F235" s="280"/>
      <c r="G235" s="280"/>
    </row>
    <row r="236" spans="1:7" ht="11.4" customHeight="1" x14ac:dyDescent="0.2">
      <c r="A236" s="280"/>
      <c r="B236" s="280"/>
      <c r="C236" s="280"/>
      <c r="D236" s="280"/>
      <c r="E236" s="280"/>
      <c r="F236" s="280"/>
      <c r="G236" s="280"/>
    </row>
    <row r="237" spans="1:7" ht="11.4" customHeight="1" x14ac:dyDescent="0.2">
      <c r="A237" s="280"/>
      <c r="B237" s="280"/>
      <c r="C237" s="280"/>
      <c r="D237" s="280"/>
      <c r="E237" s="280"/>
      <c r="F237" s="280"/>
      <c r="G237" s="280"/>
    </row>
    <row r="238" spans="1:7" ht="11.4" customHeight="1" x14ac:dyDescent="0.2">
      <c r="A238" s="281"/>
      <c r="B238" s="281"/>
      <c r="C238" s="281"/>
      <c r="D238" s="281"/>
      <c r="E238" s="281"/>
      <c r="F238" s="281"/>
      <c r="G238" s="281"/>
    </row>
    <row r="239" spans="1:7" ht="18" customHeight="1" x14ac:dyDescent="0.2">
      <c r="A239" s="201" t="s">
        <v>296</v>
      </c>
      <c r="B239" s="201"/>
      <c r="C239" s="201"/>
      <c r="D239" s="201"/>
      <c r="E239" s="201"/>
      <c r="F239" s="201"/>
      <c r="G239" s="201"/>
    </row>
    <row r="240" spans="1:7" ht="21.6" customHeight="1" x14ac:dyDescent="0.2">
      <c r="A240" s="277" t="s">
        <v>420</v>
      </c>
      <c r="B240" s="277"/>
      <c r="C240" s="278" t="s">
        <v>62</v>
      </c>
      <c r="D240" s="278"/>
      <c r="E240" s="278"/>
      <c r="F240" s="278"/>
      <c r="G240" s="278"/>
    </row>
    <row r="241" spans="1:7" ht="21.6" customHeight="1" x14ac:dyDescent="0.2">
      <c r="A241" s="277" t="s">
        <v>96</v>
      </c>
      <c r="B241" s="277"/>
      <c r="C241" s="278" t="s">
        <v>62</v>
      </c>
      <c r="D241" s="278"/>
      <c r="E241" s="278"/>
      <c r="F241" s="278"/>
      <c r="G241" s="278"/>
    </row>
    <row r="242" spans="1:7" ht="21.6" customHeight="1" x14ac:dyDescent="0.2">
      <c r="A242" s="277" t="s">
        <v>90</v>
      </c>
      <c r="B242" s="277"/>
      <c r="C242" s="278" t="s">
        <v>62</v>
      </c>
      <c r="D242" s="278"/>
      <c r="E242" s="278"/>
      <c r="F242" s="278"/>
      <c r="G242" s="278"/>
    </row>
    <row r="243" spans="1:7" ht="21.6" customHeight="1" x14ac:dyDescent="0.2">
      <c r="A243" s="277" t="s">
        <v>91</v>
      </c>
      <c r="B243" s="277"/>
      <c r="C243" s="278" t="s">
        <v>62</v>
      </c>
      <c r="D243" s="278"/>
      <c r="E243" s="278"/>
      <c r="F243" s="278"/>
      <c r="G243" s="278"/>
    </row>
    <row r="244" spans="1:7" ht="21.6" customHeight="1" x14ac:dyDescent="0.2">
      <c r="A244" s="277" t="s">
        <v>355</v>
      </c>
      <c r="B244" s="277"/>
      <c r="C244" s="278" t="s">
        <v>62</v>
      </c>
      <c r="D244" s="278"/>
      <c r="E244" s="278"/>
      <c r="F244" s="278"/>
      <c r="G244" s="278"/>
    </row>
    <row r="245" spans="1:7" ht="21.6" customHeight="1" x14ac:dyDescent="0.2">
      <c r="A245" s="277" t="s">
        <v>94</v>
      </c>
      <c r="B245" s="277"/>
      <c r="C245" s="81" t="s">
        <v>62</v>
      </c>
      <c r="D245" s="276" t="s">
        <v>399</v>
      </c>
      <c r="E245" s="276"/>
      <c r="F245" s="276"/>
      <c r="G245" s="276"/>
    </row>
    <row r="246" spans="1:7" ht="21.6" customHeight="1" x14ac:dyDescent="0.2">
      <c r="A246" s="277" t="s">
        <v>97</v>
      </c>
      <c r="B246" s="277"/>
      <c r="C246" s="278" t="s">
        <v>62</v>
      </c>
      <c r="D246" s="278"/>
      <c r="E246" s="278"/>
      <c r="F246" s="278"/>
      <c r="G246" s="278"/>
    </row>
    <row r="247" spans="1:7" ht="21.6" customHeight="1" x14ac:dyDescent="0.2">
      <c r="A247" s="277" t="s">
        <v>98</v>
      </c>
      <c r="B247" s="277"/>
      <c r="C247" s="278" t="s">
        <v>62</v>
      </c>
      <c r="D247" s="278"/>
      <c r="E247" s="278"/>
      <c r="F247" s="278"/>
      <c r="G247" s="278"/>
    </row>
    <row r="248" spans="1:7" ht="21.6" customHeight="1" x14ac:dyDescent="0.2">
      <c r="A248" s="277" t="s">
        <v>118</v>
      </c>
      <c r="B248" s="277"/>
      <c r="C248" s="278" t="s">
        <v>62</v>
      </c>
      <c r="D248" s="278"/>
      <c r="E248" s="278"/>
      <c r="F248" s="278"/>
      <c r="G248" s="278"/>
    </row>
    <row r="249" spans="1:7" ht="21.6" customHeight="1" x14ac:dyDescent="0.2">
      <c r="A249" s="277" t="s">
        <v>353</v>
      </c>
      <c r="B249" s="277"/>
      <c r="C249" s="278" t="s">
        <v>62</v>
      </c>
      <c r="D249" s="278"/>
      <c r="E249" s="278"/>
      <c r="F249" s="278"/>
      <c r="G249" s="278"/>
    </row>
    <row r="250" spans="1:7" ht="32.25" customHeight="1" x14ac:dyDescent="0.2">
      <c r="A250" s="286" t="s">
        <v>117</v>
      </c>
      <c r="B250" s="286"/>
      <c r="C250" s="286" t="s">
        <v>116</v>
      </c>
      <c r="D250" s="286"/>
      <c r="E250" s="289" t="s">
        <v>182</v>
      </c>
      <c r="F250" s="289"/>
      <c r="G250" s="289"/>
    </row>
    <row r="251" spans="1:7" ht="21.6" customHeight="1" x14ac:dyDescent="0.2">
      <c r="A251" s="279" t="s">
        <v>62</v>
      </c>
      <c r="B251" s="279"/>
      <c r="C251" s="279" t="s">
        <v>62</v>
      </c>
      <c r="D251" s="279"/>
      <c r="E251" s="287" t="str">
        <f>IF(COUNT(A251:D251)=2,C251-A251,"[Autocalculated From Previous Cells]")</f>
        <v>[Autocalculated From Previous Cells]</v>
      </c>
      <c r="F251" s="287"/>
      <c r="G251" s="287"/>
    </row>
    <row r="252" spans="1:7" ht="18" customHeight="1" x14ac:dyDescent="0.2">
      <c r="A252" s="201" t="s">
        <v>297</v>
      </c>
      <c r="B252" s="201"/>
      <c r="C252" s="201"/>
      <c r="D252" s="201"/>
      <c r="E252" s="201"/>
      <c r="F252" s="201"/>
      <c r="G252" s="201"/>
    </row>
    <row r="253" spans="1:7" ht="14.25" customHeight="1" x14ac:dyDescent="0.2">
      <c r="A253" s="283" t="s">
        <v>183</v>
      </c>
      <c r="B253" s="283"/>
      <c r="C253" s="283"/>
      <c r="D253" s="283"/>
      <c r="E253" s="283"/>
      <c r="F253" s="283"/>
      <c r="G253" s="283"/>
    </row>
    <row r="254" spans="1:7" ht="14.25" customHeight="1" x14ac:dyDescent="0.2">
      <c r="A254" s="284" t="s">
        <v>95</v>
      </c>
      <c r="B254" s="284"/>
      <c r="C254" s="284"/>
      <c r="D254" s="284"/>
      <c r="E254" s="284"/>
      <c r="F254" s="284"/>
      <c r="G254" s="284"/>
    </row>
    <row r="255" spans="1:7" ht="36" customHeight="1" x14ac:dyDescent="0.2">
      <c r="A255" s="285" t="s">
        <v>102</v>
      </c>
      <c r="B255" s="285"/>
      <c r="C255" s="285"/>
      <c r="D255" s="285"/>
      <c r="E255" s="285"/>
      <c r="F255" s="285"/>
      <c r="G255" s="285"/>
    </row>
    <row r="256" spans="1:7" ht="14.25" customHeight="1" x14ac:dyDescent="0.2">
      <c r="A256" s="284" t="s">
        <v>205</v>
      </c>
      <c r="B256" s="284"/>
      <c r="C256" s="284"/>
      <c r="D256" s="284"/>
      <c r="E256" s="284"/>
      <c r="F256" s="284"/>
      <c r="G256" s="284"/>
    </row>
    <row r="257" spans="1:7" ht="14.25" customHeight="1" x14ac:dyDescent="0.2">
      <c r="A257" s="81" t="s">
        <v>103</v>
      </c>
      <c r="B257" s="276" t="s">
        <v>404</v>
      </c>
      <c r="C257" s="276"/>
      <c r="D257" s="276"/>
      <c r="E257" s="276"/>
      <c r="F257" s="276"/>
      <c r="G257" s="276"/>
    </row>
    <row r="258" spans="1:7" ht="34.5" customHeight="1" x14ac:dyDescent="0.2">
      <c r="A258" s="288" t="s">
        <v>439</v>
      </c>
      <c r="B258" s="288"/>
      <c r="C258" s="288"/>
      <c r="D258" s="288"/>
      <c r="E258" s="288"/>
      <c r="F258" s="288"/>
      <c r="G258" s="288"/>
    </row>
    <row r="259" spans="1:7" ht="14.25" customHeight="1" x14ac:dyDescent="0.2">
      <c r="A259" s="81" t="s">
        <v>103</v>
      </c>
      <c r="B259" s="276" t="s">
        <v>404</v>
      </c>
      <c r="C259" s="276"/>
      <c r="D259" s="276"/>
      <c r="E259" s="276"/>
      <c r="F259" s="276"/>
      <c r="G259" s="276"/>
    </row>
    <row r="260" spans="1:7" ht="14.25" customHeight="1" x14ac:dyDescent="0.2">
      <c r="A260" s="273" t="s">
        <v>385</v>
      </c>
      <c r="B260" s="273"/>
      <c r="C260" s="273"/>
      <c r="D260" s="273"/>
      <c r="E260" s="273"/>
      <c r="F260" s="273"/>
      <c r="G260" s="273"/>
    </row>
    <row r="261" spans="1:7" ht="36" customHeight="1" x14ac:dyDescent="0.2">
      <c r="A261" s="274" t="s">
        <v>102</v>
      </c>
      <c r="B261" s="274"/>
      <c r="C261" s="274"/>
      <c r="D261" s="274"/>
      <c r="E261" s="274"/>
      <c r="F261" s="274"/>
      <c r="G261" s="274"/>
    </row>
    <row r="262" spans="1:7" ht="18" customHeight="1" x14ac:dyDescent="0.2">
      <c r="A262" s="201" t="s">
        <v>298</v>
      </c>
      <c r="B262" s="201"/>
      <c r="C262" s="201"/>
      <c r="D262" s="201"/>
      <c r="E262" s="201"/>
      <c r="F262" s="201"/>
      <c r="G262" s="201"/>
    </row>
    <row r="263" spans="1:7" ht="11.4" customHeight="1" x14ac:dyDescent="0.2">
      <c r="A263" s="282" t="s">
        <v>349</v>
      </c>
      <c r="B263" s="282"/>
      <c r="C263" s="282"/>
      <c r="D263" s="282"/>
      <c r="E263" s="282"/>
      <c r="F263" s="282"/>
      <c r="G263" s="282"/>
    </row>
    <row r="264" spans="1:7" ht="11.4" customHeight="1" x14ac:dyDescent="0.2">
      <c r="A264" s="280"/>
      <c r="B264" s="280"/>
      <c r="C264" s="280"/>
      <c r="D264" s="280"/>
      <c r="E264" s="280"/>
      <c r="F264" s="280"/>
      <c r="G264" s="280"/>
    </row>
    <row r="265" spans="1:7" ht="11.4" customHeight="1" x14ac:dyDescent="0.2">
      <c r="A265" s="280"/>
      <c r="B265" s="280"/>
      <c r="C265" s="280"/>
      <c r="D265" s="280"/>
      <c r="E265" s="280"/>
      <c r="F265" s="280"/>
      <c r="G265" s="280"/>
    </row>
    <row r="266" spans="1:7" ht="11.4" customHeight="1" x14ac:dyDescent="0.2">
      <c r="A266" s="280"/>
      <c r="B266" s="280"/>
      <c r="C266" s="280"/>
      <c r="D266" s="280"/>
      <c r="E266" s="280"/>
      <c r="F266" s="280"/>
      <c r="G266" s="280"/>
    </row>
    <row r="267" spans="1:7" ht="11.4" customHeight="1" x14ac:dyDescent="0.2">
      <c r="A267" s="280"/>
      <c r="B267" s="280"/>
      <c r="C267" s="280"/>
      <c r="D267" s="280"/>
      <c r="E267" s="280"/>
      <c r="F267" s="280"/>
      <c r="G267" s="280"/>
    </row>
    <row r="268" spans="1:7" ht="11.4" customHeight="1" x14ac:dyDescent="0.2">
      <c r="A268" s="280"/>
      <c r="B268" s="280"/>
      <c r="C268" s="280"/>
      <c r="D268" s="280"/>
      <c r="E268" s="280"/>
      <c r="F268" s="280"/>
      <c r="G268" s="280"/>
    </row>
    <row r="269" spans="1:7" ht="11.4" customHeight="1" x14ac:dyDescent="0.2">
      <c r="A269" s="280"/>
      <c r="B269" s="280"/>
      <c r="C269" s="280"/>
      <c r="D269" s="280"/>
      <c r="E269" s="280"/>
      <c r="F269" s="280"/>
      <c r="G269" s="280"/>
    </row>
    <row r="270" spans="1:7" ht="11.4" customHeight="1" x14ac:dyDescent="0.2">
      <c r="A270" s="280"/>
      <c r="B270" s="280"/>
      <c r="C270" s="280"/>
      <c r="D270" s="280"/>
      <c r="E270" s="280"/>
      <c r="F270" s="280"/>
      <c r="G270" s="280"/>
    </row>
    <row r="271" spans="1:7" ht="11.4" customHeight="1" x14ac:dyDescent="0.2">
      <c r="A271" s="281"/>
      <c r="B271" s="281"/>
      <c r="C271" s="281"/>
      <c r="D271" s="281"/>
      <c r="E271" s="281"/>
      <c r="F271" s="281"/>
      <c r="G271" s="281"/>
    </row>
    <row r="272" spans="1:7" ht="18" customHeight="1" x14ac:dyDescent="0.2">
      <c r="A272" s="201" t="s">
        <v>299</v>
      </c>
      <c r="B272" s="201"/>
      <c r="C272" s="201"/>
      <c r="D272" s="201"/>
      <c r="E272" s="201"/>
      <c r="F272" s="201"/>
      <c r="G272" s="201"/>
    </row>
    <row r="273" spans="1:7" ht="21.6" customHeight="1" x14ac:dyDescent="0.2">
      <c r="A273" s="277" t="s">
        <v>420</v>
      </c>
      <c r="B273" s="277"/>
      <c r="C273" s="278" t="s">
        <v>62</v>
      </c>
      <c r="D273" s="278"/>
      <c r="E273" s="278"/>
      <c r="F273" s="278"/>
      <c r="G273" s="278"/>
    </row>
    <row r="274" spans="1:7" ht="21.6" customHeight="1" x14ac:dyDescent="0.2">
      <c r="A274" s="277" t="s">
        <v>96</v>
      </c>
      <c r="B274" s="277"/>
      <c r="C274" s="278" t="s">
        <v>62</v>
      </c>
      <c r="D274" s="278"/>
      <c r="E274" s="278"/>
      <c r="F274" s="278"/>
      <c r="G274" s="278"/>
    </row>
    <row r="275" spans="1:7" ht="21.6" customHeight="1" x14ac:dyDescent="0.2">
      <c r="A275" s="277" t="s">
        <v>90</v>
      </c>
      <c r="B275" s="277"/>
      <c r="C275" s="278" t="s">
        <v>62</v>
      </c>
      <c r="D275" s="278"/>
      <c r="E275" s="278"/>
      <c r="F275" s="278"/>
      <c r="G275" s="278"/>
    </row>
    <row r="276" spans="1:7" ht="21.6" customHeight="1" x14ac:dyDescent="0.2">
      <c r="A276" s="277" t="s">
        <v>91</v>
      </c>
      <c r="B276" s="277"/>
      <c r="C276" s="278" t="s">
        <v>62</v>
      </c>
      <c r="D276" s="278"/>
      <c r="E276" s="278"/>
      <c r="F276" s="278"/>
      <c r="G276" s="278"/>
    </row>
    <row r="277" spans="1:7" ht="21.6" customHeight="1" x14ac:dyDescent="0.2">
      <c r="A277" s="277" t="s">
        <v>355</v>
      </c>
      <c r="B277" s="277"/>
      <c r="C277" s="278" t="s">
        <v>62</v>
      </c>
      <c r="D277" s="278"/>
      <c r="E277" s="278"/>
      <c r="F277" s="278"/>
      <c r="G277" s="278"/>
    </row>
    <row r="278" spans="1:7" ht="21.6" customHeight="1" x14ac:dyDescent="0.2">
      <c r="A278" s="277" t="s">
        <v>94</v>
      </c>
      <c r="B278" s="277"/>
      <c r="C278" s="81" t="s">
        <v>62</v>
      </c>
      <c r="D278" s="276" t="s">
        <v>399</v>
      </c>
      <c r="E278" s="276"/>
      <c r="F278" s="276"/>
      <c r="G278" s="276"/>
    </row>
    <row r="279" spans="1:7" ht="21.6" customHeight="1" x14ac:dyDescent="0.2">
      <c r="A279" s="277" t="s">
        <v>97</v>
      </c>
      <c r="B279" s="277"/>
      <c r="C279" s="278" t="s">
        <v>62</v>
      </c>
      <c r="D279" s="278"/>
      <c r="E279" s="278"/>
      <c r="F279" s="278"/>
      <c r="G279" s="278"/>
    </row>
    <row r="280" spans="1:7" ht="21.6" customHeight="1" x14ac:dyDescent="0.2">
      <c r="A280" s="277" t="s">
        <v>98</v>
      </c>
      <c r="B280" s="277"/>
      <c r="C280" s="278" t="s">
        <v>62</v>
      </c>
      <c r="D280" s="278"/>
      <c r="E280" s="278"/>
      <c r="F280" s="278"/>
      <c r="G280" s="278"/>
    </row>
    <row r="281" spans="1:7" ht="21.6" customHeight="1" x14ac:dyDescent="0.2">
      <c r="A281" s="277" t="s">
        <v>118</v>
      </c>
      <c r="B281" s="277"/>
      <c r="C281" s="278" t="s">
        <v>62</v>
      </c>
      <c r="D281" s="278"/>
      <c r="E281" s="278"/>
      <c r="F281" s="278"/>
      <c r="G281" s="278"/>
    </row>
    <row r="282" spans="1:7" ht="21.6" customHeight="1" x14ac:dyDescent="0.2">
      <c r="A282" s="277" t="s">
        <v>353</v>
      </c>
      <c r="B282" s="277"/>
      <c r="C282" s="278" t="s">
        <v>62</v>
      </c>
      <c r="D282" s="278"/>
      <c r="E282" s="278"/>
      <c r="F282" s="278"/>
      <c r="G282" s="278"/>
    </row>
    <row r="283" spans="1:7" ht="32.25" customHeight="1" x14ac:dyDescent="0.2">
      <c r="A283" s="286" t="s">
        <v>117</v>
      </c>
      <c r="B283" s="286"/>
      <c r="C283" s="286" t="s">
        <v>116</v>
      </c>
      <c r="D283" s="286"/>
      <c r="E283" s="289" t="s">
        <v>182</v>
      </c>
      <c r="F283" s="289"/>
      <c r="G283" s="289"/>
    </row>
    <row r="284" spans="1:7" ht="21.6" customHeight="1" x14ac:dyDescent="0.2">
      <c r="A284" s="279" t="s">
        <v>62</v>
      </c>
      <c r="B284" s="279"/>
      <c r="C284" s="279" t="s">
        <v>62</v>
      </c>
      <c r="D284" s="279"/>
      <c r="E284" s="287" t="str">
        <f>IF(COUNT(A284:D284)=2,C284-A284,"[Autocalculated From Previous Cells]")</f>
        <v>[Autocalculated From Previous Cells]</v>
      </c>
      <c r="F284" s="287"/>
      <c r="G284" s="287"/>
    </row>
    <row r="285" spans="1:7" ht="18" customHeight="1" x14ac:dyDescent="0.2">
      <c r="A285" s="201" t="s">
        <v>300</v>
      </c>
      <c r="B285" s="201"/>
      <c r="C285" s="201"/>
      <c r="D285" s="201"/>
      <c r="E285" s="201"/>
      <c r="F285" s="201"/>
      <c r="G285" s="201"/>
    </row>
    <row r="286" spans="1:7" ht="14.25" customHeight="1" x14ac:dyDescent="0.2">
      <c r="A286" s="283" t="s">
        <v>183</v>
      </c>
      <c r="B286" s="283"/>
      <c r="C286" s="283"/>
      <c r="D286" s="283"/>
      <c r="E286" s="283"/>
      <c r="F286" s="283"/>
      <c r="G286" s="283"/>
    </row>
    <row r="287" spans="1:7" ht="14.25" customHeight="1" x14ac:dyDescent="0.2">
      <c r="A287" s="284" t="s">
        <v>95</v>
      </c>
      <c r="B287" s="284"/>
      <c r="C287" s="284"/>
      <c r="D287" s="284"/>
      <c r="E287" s="284"/>
      <c r="F287" s="284"/>
      <c r="G287" s="284"/>
    </row>
    <row r="288" spans="1:7" ht="36" customHeight="1" x14ac:dyDescent="0.2">
      <c r="A288" s="285" t="s">
        <v>102</v>
      </c>
      <c r="B288" s="285"/>
      <c r="C288" s="285"/>
      <c r="D288" s="285"/>
      <c r="E288" s="285"/>
      <c r="F288" s="285"/>
      <c r="G288" s="285"/>
    </row>
    <row r="289" spans="1:7" ht="14.25" customHeight="1" x14ac:dyDescent="0.2">
      <c r="A289" s="284" t="s">
        <v>205</v>
      </c>
      <c r="B289" s="284"/>
      <c r="C289" s="284"/>
      <c r="D289" s="284"/>
      <c r="E289" s="284"/>
      <c r="F289" s="284"/>
      <c r="G289" s="284"/>
    </row>
    <row r="290" spans="1:7" ht="14.25" customHeight="1" x14ac:dyDescent="0.2">
      <c r="A290" s="81" t="s">
        <v>103</v>
      </c>
      <c r="B290" s="276" t="s">
        <v>404</v>
      </c>
      <c r="C290" s="276"/>
      <c r="D290" s="276"/>
      <c r="E290" s="276"/>
      <c r="F290" s="276"/>
      <c r="G290" s="276"/>
    </row>
    <row r="291" spans="1:7" ht="34.5" customHeight="1" x14ac:dyDescent="0.2">
      <c r="A291" s="288" t="s">
        <v>439</v>
      </c>
      <c r="B291" s="288"/>
      <c r="C291" s="288"/>
      <c r="D291" s="288"/>
      <c r="E291" s="288"/>
      <c r="F291" s="288"/>
      <c r="G291" s="288"/>
    </row>
    <row r="292" spans="1:7" ht="14.25" customHeight="1" x14ac:dyDescent="0.2">
      <c r="A292" s="81" t="s">
        <v>103</v>
      </c>
      <c r="B292" s="276" t="s">
        <v>404</v>
      </c>
      <c r="C292" s="276"/>
      <c r="D292" s="276"/>
      <c r="E292" s="276"/>
      <c r="F292" s="276"/>
      <c r="G292" s="276"/>
    </row>
    <row r="293" spans="1:7" ht="14.25" customHeight="1" x14ac:dyDescent="0.2">
      <c r="A293" s="273" t="s">
        <v>385</v>
      </c>
      <c r="B293" s="273"/>
      <c r="C293" s="273"/>
      <c r="D293" s="273"/>
      <c r="E293" s="273"/>
      <c r="F293" s="273"/>
      <c r="G293" s="273"/>
    </row>
    <row r="294" spans="1:7" ht="36" customHeight="1" x14ac:dyDescent="0.2">
      <c r="A294" s="274" t="s">
        <v>102</v>
      </c>
      <c r="B294" s="274"/>
      <c r="C294" s="274"/>
      <c r="D294" s="274"/>
      <c r="E294" s="274"/>
      <c r="F294" s="274"/>
      <c r="G294" s="274"/>
    </row>
    <row r="295" spans="1:7" ht="18" customHeight="1" x14ac:dyDescent="0.2">
      <c r="A295" s="201" t="s">
        <v>301</v>
      </c>
      <c r="B295" s="201"/>
      <c r="C295" s="201"/>
      <c r="D295" s="201"/>
      <c r="E295" s="201"/>
      <c r="F295" s="201"/>
      <c r="G295" s="201"/>
    </row>
    <row r="296" spans="1:7" ht="11.4" customHeight="1" x14ac:dyDescent="0.2">
      <c r="A296" s="282" t="s">
        <v>349</v>
      </c>
      <c r="B296" s="282"/>
      <c r="C296" s="282"/>
      <c r="D296" s="282"/>
      <c r="E296" s="282"/>
      <c r="F296" s="282"/>
      <c r="G296" s="282"/>
    </row>
    <row r="297" spans="1:7" ht="11.4" customHeight="1" x14ac:dyDescent="0.2">
      <c r="A297" s="280"/>
      <c r="B297" s="280"/>
      <c r="C297" s="280"/>
      <c r="D297" s="280"/>
      <c r="E297" s="280"/>
      <c r="F297" s="280"/>
      <c r="G297" s="280"/>
    </row>
    <row r="298" spans="1:7" ht="11.4" customHeight="1" x14ac:dyDescent="0.2">
      <c r="A298" s="280"/>
      <c r="B298" s="280"/>
      <c r="C298" s="280"/>
      <c r="D298" s="280"/>
      <c r="E298" s="280"/>
      <c r="F298" s="280"/>
      <c r="G298" s="280"/>
    </row>
    <row r="299" spans="1:7" ht="11.4" customHeight="1" x14ac:dyDescent="0.2">
      <c r="A299" s="280"/>
      <c r="B299" s="280"/>
      <c r="C299" s="280"/>
      <c r="D299" s="280"/>
      <c r="E299" s="280"/>
      <c r="F299" s="280"/>
      <c r="G299" s="280"/>
    </row>
    <row r="300" spans="1:7" ht="11.4" customHeight="1" x14ac:dyDescent="0.2">
      <c r="A300" s="280"/>
      <c r="B300" s="280"/>
      <c r="C300" s="280"/>
      <c r="D300" s="280"/>
      <c r="E300" s="280"/>
      <c r="F300" s="280"/>
      <c r="G300" s="280"/>
    </row>
    <row r="301" spans="1:7" ht="11.4" customHeight="1" x14ac:dyDescent="0.2">
      <c r="A301" s="280"/>
      <c r="B301" s="280"/>
      <c r="C301" s="280"/>
      <c r="D301" s="280"/>
      <c r="E301" s="280"/>
      <c r="F301" s="280"/>
      <c r="G301" s="280"/>
    </row>
    <row r="302" spans="1:7" ht="11.4" customHeight="1" x14ac:dyDescent="0.2">
      <c r="A302" s="280"/>
      <c r="B302" s="280"/>
      <c r="C302" s="280"/>
      <c r="D302" s="280"/>
      <c r="E302" s="280"/>
      <c r="F302" s="280"/>
      <c r="G302" s="280"/>
    </row>
    <row r="303" spans="1:7" ht="11.4" customHeight="1" x14ac:dyDescent="0.2">
      <c r="A303" s="280"/>
      <c r="B303" s="280"/>
      <c r="C303" s="280"/>
      <c r="D303" s="280"/>
      <c r="E303" s="280"/>
      <c r="F303" s="280"/>
      <c r="G303" s="280"/>
    </row>
    <row r="304" spans="1:7" ht="11.4" customHeight="1" x14ac:dyDescent="0.2">
      <c r="A304" s="281"/>
      <c r="B304" s="281"/>
      <c r="C304" s="281"/>
      <c r="D304" s="281"/>
      <c r="E304" s="281"/>
      <c r="F304" s="281"/>
      <c r="G304" s="281"/>
    </row>
    <row r="305" spans="1:7" ht="18" customHeight="1" x14ac:dyDescent="0.2">
      <c r="A305" s="201" t="s">
        <v>302</v>
      </c>
      <c r="B305" s="201"/>
      <c r="C305" s="201"/>
      <c r="D305" s="201"/>
      <c r="E305" s="201"/>
      <c r="F305" s="201"/>
      <c r="G305" s="201"/>
    </row>
    <row r="306" spans="1:7" ht="21.6" customHeight="1" x14ac:dyDescent="0.2">
      <c r="A306" s="277" t="s">
        <v>420</v>
      </c>
      <c r="B306" s="277"/>
      <c r="C306" s="278" t="s">
        <v>62</v>
      </c>
      <c r="D306" s="278"/>
      <c r="E306" s="278"/>
      <c r="F306" s="278"/>
      <c r="G306" s="278"/>
    </row>
    <row r="307" spans="1:7" ht="21.6" customHeight="1" x14ac:dyDescent="0.2">
      <c r="A307" s="277" t="s">
        <v>96</v>
      </c>
      <c r="B307" s="277"/>
      <c r="C307" s="278" t="s">
        <v>62</v>
      </c>
      <c r="D307" s="278"/>
      <c r="E307" s="278"/>
      <c r="F307" s="278"/>
      <c r="G307" s="278"/>
    </row>
    <row r="308" spans="1:7" ht="21.6" customHeight="1" x14ac:dyDescent="0.2">
      <c r="A308" s="277" t="s">
        <v>90</v>
      </c>
      <c r="B308" s="277"/>
      <c r="C308" s="278" t="s">
        <v>62</v>
      </c>
      <c r="D308" s="278"/>
      <c r="E308" s="278"/>
      <c r="F308" s="278"/>
      <c r="G308" s="278"/>
    </row>
    <row r="309" spans="1:7" ht="21.6" customHeight="1" x14ac:dyDescent="0.2">
      <c r="A309" s="277" t="s">
        <v>91</v>
      </c>
      <c r="B309" s="277"/>
      <c r="C309" s="278" t="s">
        <v>62</v>
      </c>
      <c r="D309" s="278"/>
      <c r="E309" s="278"/>
      <c r="F309" s="278"/>
      <c r="G309" s="278"/>
    </row>
    <row r="310" spans="1:7" ht="21.6" customHeight="1" x14ac:dyDescent="0.2">
      <c r="A310" s="277" t="s">
        <v>355</v>
      </c>
      <c r="B310" s="277"/>
      <c r="C310" s="278" t="s">
        <v>62</v>
      </c>
      <c r="D310" s="278"/>
      <c r="E310" s="278"/>
      <c r="F310" s="278"/>
      <c r="G310" s="278"/>
    </row>
    <row r="311" spans="1:7" ht="21.6" customHeight="1" x14ac:dyDescent="0.2">
      <c r="A311" s="277" t="s">
        <v>94</v>
      </c>
      <c r="B311" s="277"/>
      <c r="C311" s="81" t="s">
        <v>62</v>
      </c>
      <c r="D311" s="276" t="s">
        <v>399</v>
      </c>
      <c r="E311" s="276"/>
      <c r="F311" s="276"/>
      <c r="G311" s="276"/>
    </row>
    <row r="312" spans="1:7" ht="21.6" customHeight="1" x14ac:dyDescent="0.2">
      <c r="A312" s="277" t="s">
        <v>97</v>
      </c>
      <c r="B312" s="277"/>
      <c r="C312" s="278" t="s">
        <v>62</v>
      </c>
      <c r="D312" s="278"/>
      <c r="E312" s="278"/>
      <c r="F312" s="278"/>
      <c r="G312" s="278"/>
    </row>
    <row r="313" spans="1:7" ht="21.6" customHeight="1" x14ac:dyDescent="0.2">
      <c r="A313" s="277" t="s">
        <v>98</v>
      </c>
      <c r="B313" s="277"/>
      <c r="C313" s="278" t="s">
        <v>62</v>
      </c>
      <c r="D313" s="278"/>
      <c r="E313" s="278"/>
      <c r="F313" s="278"/>
      <c r="G313" s="278"/>
    </row>
    <row r="314" spans="1:7" ht="21.6" customHeight="1" x14ac:dyDescent="0.2">
      <c r="A314" s="277" t="s">
        <v>118</v>
      </c>
      <c r="B314" s="277"/>
      <c r="C314" s="278" t="s">
        <v>62</v>
      </c>
      <c r="D314" s="278"/>
      <c r="E314" s="278"/>
      <c r="F314" s="278"/>
      <c r="G314" s="278"/>
    </row>
    <row r="315" spans="1:7" ht="21.6" customHeight="1" x14ac:dyDescent="0.2">
      <c r="A315" s="277" t="s">
        <v>353</v>
      </c>
      <c r="B315" s="277"/>
      <c r="C315" s="278" t="s">
        <v>62</v>
      </c>
      <c r="D315" s="278"/>
      <c r="E315" s="278"/>
      <c r="F315" s="278"/>
      <c r="G315" s="278"/>
    </row>
    <row r="316" spans="1:7" ht="32.25" customHeight="1" x14ac:dyDescent="0.2">
      <c r="A316" s="286" t="s">
        <v>117</v>
      </c>
      <c r="B316" s="286"/>
      <c r="C316" s="286" t="s">
        <v>116</v>
      </c>
      <c r="D316" s="286"/>
      <c r="E316" s="289" t="s">
        <v>182</v>
      </c>
      <c r="F316" s="289"/>
      <c r="G316" s="289"/>
    </row>
    <row r="317" spans="1:7" ht="21.6" customHeight="1" x14ac:dyDescent="0.2">
      <c r="A317" s="279" t="s">
        <v>62</v>
      </c>
      <c r="B317" s="279"/>
      <c r="C317" s="279" t="s">
        <v>62</v>
      </c>
      <c r="D317" s="279"/>
      <c r="E317" s="287" t="str">
        <f>IF(COUNT(A317:D317)=2,C317-A317,"[Autocalculated From Previous Cells]")</f>
        <v>[Autocalculated From Previous Cells]</v>
      </c>
      <c r="F317" s="287"/>
      <c r="G317" s="287"/>
    </row>
    <row r="318" spans="1:7" ht="18" customHeight="1" x14ac:dyDescent="0.2">
      <c r="A318" s="201" t="s">
        <v>303</v>
      </c>
      <c r="B318" s="201"/>
      <c r="C318" s="201"/>
      <c r="D318" s="201"/>
      <c r="E318" s="201"/>
      <c r="F318" s="201"/>
      <c r="G318" s="201"/>
    </row>
    <row r="319" spans="1:7" ht="14.25" customHeight="1" x14ac:dyDescent="0.2">
      <c r="A319" s="283" t="s">
        <v>183</v>
      </c>
      <c r="B319" s="283"/>
      <c r="C319" s="283"/>
      <c r="D319" s="283"/>
      <c r="E319" s="283"/>
      <c r="F319" s="283"/>
      <c r="G319" s="283"/>
    </row>
    <row r="320" spans="1:7" ht="14.25" customHeight="1" x14ac:dyDescent="0.2">
      <c r="A320" s="284" t="s">
        <v>95</v>
      </c>
      <c r="B320" s="284"/>
      <c r="C320" s="284"/>
      <c r="D320" s="284"/>
      <c r="E320" s="284"/>
      <c r="F320" s="284"/>
      <c r="G320" s="284"/>
    </row>
    <row r="321" spans="1:7" ht="36" customHeight="1" x14ac:dyDescent="0.2">
      <c r="A321" s="285" t="s">
        <v>102</v>
      </c>
      <c r="B321" s="285"/>
      <c r="C321" s="285"/>
      <c r="D321" s="285"/>
      <c r="E321" s="285"/>
      <c r="F321" s="285"/>
      <c r="G321" s="285"/>
    </row>
    <row r="322" spans="1:7" ht="14.25" customHeight="1" x14ac:dyDescent="0.2">
      <c r="A322" s="284" t="s">
        <v>205</v>
      </c>
      <c r="B322" s="284"/>
      <c r="C322" s="284"/>
      <c r="D322" s="284"/>
      <c r="E322" s="284"/>
      <c r="F322" s="284"/>
      <c r="G322" s="284"/>
    </row>
    <row r="323" spans="1:7" ht="14.25" customHeight="1" x14ac:dyDescent="0.2">
      <c r="A323" s="81" t="s">
        <v>103</v>
      </c>
      <c r="B323" s="276" t="s">
        <v>404</v>
      </c>
      <c r="C323" s="276"/>
      <c r="D323" s="276"/>
      <c r="E323" s="276"/>
      <c r="F323" s="276"/>
      <c r="G323" s="276"/>
    </row>
    <row r="324" spans="1:7" ht="34.5" customHeight="1" x14ac:dyDescent="0.2">
      <c r="A324" s="288" t="s">
        <v>439</v>
      </c>
      <c r="B324" s="288"/>
      <c r="C324" s="288"/>
      <c r="D324" s="288"/>
      <c r="E324" s="288"/>
      <c r="F324" s="288"/>
      <c r="G324" s="288"/>
    </row>
    <row r="325" spans="1:7" ht="14.25" customHeight="1" x14ac:dyDescent="0.2">
      <c r="A325" s="81" t="s">
        <v>103</v>
      </c>
      <c r="B325" s="276" t="s">
        <v>404</v>
      </c>
      <c r="C325" s="276"/>
      <c r="D325" s="276"/>
      <c r="E325" s="276"/>
      <c r="F325" s="276"/>
      <c r="G325" s="276"/>
    </row>
    <row r="326" spans="1:7" ht="14.25" customHeight="1" x14ac:dyDescent="0.2">
      <c r="A326" s="273" t="s">
        <v>385</v>
      </c>
      <c r="B326" s="273"/>
      <c r="C326" s="273"/>
      <c r="D326" s="273"/>
      <c r="E326" s="273"/>
      <c r="F326" s="273"/>
      <c r="G326" s="273"/>
    </row>
    <row r="327" spans="1:7" ht="36" customHeight="1" x14ac:dyDescent="0.2">
      <c r="A327" s="274" t="s">
        <v>102</v>
      </c>
      <c r="B327" s="274"/>
      <c r="C327" s="274"/>
      <c r="D327" s="274"/>
      <c r="E327" s="274"/>
      <c r="F327" s="274"/>
      <c r="G327" s="274"/>
    </row>
    <row r="328" spans="1:7" ht="18" customHeight="1" x14ac:dyDescent="0.2">
      <c r="A328" s="201" t="s">
        <v>304</v>
      </c>
      <c r="B328" s="201"/>
      <c r="C328" s="201"/>
      <c r="D328" s="201"/>
      <c r="E328" s="201"/>
      <c r="F328" s="201"/>
      <c r="G328" s="201"/>
    </row>
    <row r="329" spans="1:7" ht="11.4" customHeight="1" x14ac:dyDescent="0.2">
      <c r="A329" s="282" t="s">
        <v>349</v>
      </c>
      <c r="B329" s="282"/>
      <c r="C329" s="282"/>
      <c r="D329" s="282"/>
      <c r="E329" s="282"/>
      <c r="F329" s="282"/>
      <c r="G329" s="282"/>
    </row>
    <row r="330" spans="1:7" ht="11.4" customHeight="1" x14ac:dyDescent="0.2">
      <c r="A330" s="280"/>
      <c r="B330" s="280"/>
      <c r="C330" s="280"/>
      <c r="D330" s="280"/>
      <c r="E330" s="280"/>
      <c r="F330" s="280"/>
      <c r="G330" s="280"/>
    </row>
    <row r="331" spans="1:7" ht="11.4" customHeight="1" x14ac:dyDescent="0.2">
      <c r="A331" s="280"/>
      <c r="B331" s="280"/>
      <c r="C331" s="280"/>
      <c r="D331" s="280"/>
      <c r="E331" s="280"/>
      <c r="F331" s="280"/>
      <c r="G331" s="280"/>
    </row>
    <row r="332" spans="1:7" ht="11.4" customHeight="1" x14ac:dyDescent="0.2">
      <c r="A332" s="280"/>
      <c r="B332" s="280"/>
      <c r="C332" s="280"/>
      <c r="D332" s="280"/>
      <c r="E332" s="280"/>
      <c r="F332" s="280"/>
      <c r="G332" s="280"/>
    </row>
    <row r="333" spans="1:7" ht="11.4" customHeight="1" x14ac:dyDescent="0.2">
      <c r="A333" s="280"/>
      <c r="B333" s="280"/>
      <c r="C333" s="280"/>
      <c r="D333" s="280"/>
      <c r="E333" s="280"/>
      <c r="F333" s="280"/>
      <c r="G333" s="280"/>
    </row>
    <row r="334" spans="1:7" ht="11.4" customHeight="1" x14ac:dyDescent="0.2">
      <c r="A334" s="280"/>
      <c r="B334" s="280"/>
      <c r="C334" s="280"/>
      <c r="D334" s="280"/>
      <c r="E334" s="280"/>
      <c r="F334" s="280"/>
      <c r="G334" s="280"/>
    </row>
    <row r="335" spans="1:7" ht="11.4" customHeight="1" x14ac:dyDescent="0.2">
      <c r="A335" s="280"/>
      <c r="B335" s="280"/>
      <c r="C335" s="280"/>
      <c r="D335" s="280"/>
      <c r="E335" s="280"/>
      <c r="F335" s="280"/>
      <c r="G335" s="280"/>
    </row>
    <row r="336" spans="1:7" ht="11.4" customHeight="1" x14ac:dyDescent="0.2">
      <c r="A336" s="280"/>
      <c r="B336" s="280"/>
      <c r="C336" s="280"/>
      <c r="D336" s="280"/>
      <c r="E336" s="280"/>
      <c r="F336" s="280"/>
      <c r="G336" s="280"/>
    </row>
    <row r="337" spans="1:7" ht="11.4" customHeight="1" x14ac:dyDescent="0.2">
      <c r="A337" s="281"/>
      <c r="B337" s="281"/>
      <c r="C337" s="281"/>
      <c r="D337" s="281"/>
      <c r="E337" s="281"/>
      <c r="F337" s="281"/>
      <c r="G337" s="281"/>
    </row>
    <row r="380" spans="1:1" x14ac:dyDescent="0.2">
      <c r="A380" s="179" t="b">
        <v>0</v>
      </c>
    </row>
  </sheetData>
  <sheetProtection algorithmName="SHA-512" hashValue="Po3gERmpyBLerrS3UXrRoHrDdDy6P9rV8Xy6xdEbqMEA98/sXsIWOCiyj7LnS9mJ7KhEZKOyTRSby+S21Neokw==" saltValue="7cPF/J4zBWpzwiNCfYntZw==" spinCount="100000" sheet="1" objects="1" scenarios="1" formatCells="0" selectLockedCells="1"/>
  <mergeCells count="480">
    <mergeCell ref="D14:G14"/>
    <mergeCell ref="A335:G335"/>
    <mergeCell ref="A336:G336"/>
    <mergeCell ref="A337:G337"/>
    <mergeCell ref="A321:G321"/>
    <mergeCell ref="A322:G322"/>
    <mergeCell ref="B323:G323"/>
    <mergeCell ref="A324:G324"/>
    <mergeCell ref="B325:G325"/>
    <mergeCell ref="A328:G328"/>
    <mergeCell ref="A329:G329"/>
    <mergeCell ref="A330:G330"/>
    <mergeCell ref="A331:G331"/>
    <mergeCell ref="A317:B317"/>
    <mergeCell ref="C317:D317"/>
    <mergeCell ref="E317:G317"/>
    <mergeCell ref="A318:G318"/>
    <mergeCell ref="A319:G319"/>
    <mergeCell ref="A320:G320"/>
    <mergeCell ref="A332:G332"/>
    <mergeCell ref="A333:G333"/>
    <mergeCell ref="A334:G334"/>
    <mergeCell ref="A311:B311"/>
    <mergeCell ref="A312:B312"/>
    <mergeCell ref="C312:G312"/>
    <mergeCell ref="A313:B313"/>
    <mergeCell ref="C313:G313"/>
    <mergeCell ref="A314:B314"/>
    <mergeCell ref="C314:G314"/>
    <mergeCell ref="A316:B316"/>
    <mergeCell ref="C316:D316"/>
    <mergeCell ref="E316:G316"/>
    <mergeCell ref="A315:B315"/>
    <mergeCell ref="C315:G315"/>
    <mergeCell ref="A305:G305"/>
    <mergeCell ref="A306:B306"/>
    <mergeCell ref="C306:G306"/>
    <mergeCell ref="A307:B307"/>
    <mergeCell ref="C307:G307"/>
    <mergeCell ref="A308:B308"/>
    <mergeCell ref="C308:G308"/>
    <mergeCell ref="A310:B310"/>
    <mergeCell ref="C310:G310"/>
    <mergeCell ref="A309:B309"/>
    <mergeCell ref="C309:G309"/>
    <mergeCell ref="A296:G296"/>
    <mergeCell ref="A297:G297"/>
    <mergeCell ref="A298:G298"/>
    <mergeCell ref="A299:G299"/>
    <mergeCell ref="A300:G300"/>
    <mergeCell ref="A301:G301"/>
    <mergeCell ref="A302:G302"/>
    <mergeCell ref="A303:G303"/>
    <mergeCell ref="A304:G304"/>
    <mergeCell ref="A285:G285"/>
    <mergeCell ref="A286:G286"/>
    <mergeCell ref="A287:G287"/>
    <mergeCell ref="A288:G288"/>
    <mergeCell ref="A289:G289"/>
    <mergeCell ref="B290:G290"/>
    <mergeCell ref="A291:G291"/>
    <mergeCell ref="B292:G292"/>
    <mergeCell ref="A295:G295"/>
    <mergeCell ref="A293:G293"/>
    <mergeCell ref="A294:G294"/>
    <mergeCell ref="A280:B280"/>
    <mergeCell ref="C280:G280"/>
    <mergeCell ref="A281:B281"/>
    <mergeCell ref="C281:G281"/>
    <mergeCell ref="A283:B283"/>
    <mergeCell ref="C283:D283"/>
    <mergeCell ref="E283:G283"/>
    <mergeCell ref="A284:B284"/>
    <mergeCell ref="C284:D284"/>
    <mergeCell ref="E284:G284"/>
    <mergeCell ref="C282:G282"/>
    <mergeCell ref="A274:B274"/>
    <mergeCell ref="C274:G274"/>
    <mergeCell ref="A275:B275"/>
    <mergeCell ref="C275:G275"/>
    <mergeCell ref="A277:B277"/>
    <mergeCell ref="C277:G277"/>
    <mergeCell ref="A278:B278"/>
    <mergeCell ref="A279:B279"/>
    <mergeCell ref="C279:G279"/>
    <mergeCell ref="A276:B276"/>
    <mergeCell ref="C276:G276"/>
    <mergeCell ref="A266:G266"/>
    <mergeCell ref="A267:G267"/>
    <mergeCell ref="A268:G268"/>
    <mergeCell ref="A269:G269"/>
    <mergeCell ref="A270:G270"/>
    <mergeCell ref="A271:G271"/>
    <mergeCell ref="A272:G272"/>
    <mergeCell ref="A273:B273"/>
    <mergeCell ref="C273:G273"/>
    <mergeCell ref="A255:G255"/>
    <mergeCell ref="A256:G256"/>
    <mergeCell ref="B257:G257"/>
    <mergeCell ref="A258:G258"/>
    <mergeCell ref="B259:G259"/>
    <mergeCell ref="A262:G262"/>
    <mergeCell ref="A263:G263"/>
    <mergeCell ref="A264:G264"/>
    <mergeCell ref="A265:G265"/>
    <mergeCell ref="A260:G260"/>
    <mergeCell ref="A261:G261"/>
    <mergeCell ref="A250:B250"/>
    <mergeCell ref="C250:D250"/>
    <mergeCell ref="E250:G250"/>
    <mergeCell ref="A251:B251"/>
    <mergeCell ref="C251:D251"/>
    <mergeCell ref="E251:G251"/>
    <mergeCell ref="A252:G252"/>
    <mergeCell ref="A253:G253"/>
    <mergeCell ref="A254:G254"/>
    <mergeCell ref="A244:B244"/>
    <mergeCell ref="C244:G244"/>
    <mergeCell ref="A245:B245"/>
    <mergeCell ref="A246:B246"/>
    <mergeCell ref="C246:G246"/>
    <mergeCell ref="A247:B247"/>
    <mergeCell ref="C247:G247"/>
    <mergeCell ref="A248:B248"/>
    <mergeCell ref="C248:G248"/>
    <mergeCell ref="A236:G236"/>
    <mergeCell ref="A237:G237"/>
    <mergeCell ref="A238:G238"/>
    <mergeCell ref="A239:G239"/>
    <mergeCell ref="A240:B240"/>
    <mergeCell ref="C240:G240"/>
    <mergeCell ref="A241:B241"/>
    <mergeCell ref="C241:G241"/>
    <mergeCell ref="A242:B242"/>
    <mergeCell ref="C242:G242"/>
    <mergeCell ref="A225:G225"/>
    <mergeCell ref="B226:G226"/>
    <mergeCell ref="A229:G229"/>
    <mergeCell ref="A230:G230"/>
    <mergeCell ref="A231:G231"/>
    <mergeCell ref="A232:G232"/>
    <mergeCell ref="A233:G233"/>
    <mergeCell ref="A234:G234"/>
    <mergeCell ref="A235:G235"/>
    <mergeCell ref="A227:G227"/>
    <mergeCell ref="A228:G228"/>
    <mergeCell ref="A218:B218"/>
    <mergeCell ref="C218:D218"/>
    <mergeCell ref="E218:G218"/>
    <mergeCell ref="A219:G219"/>
    <mergeCell ref="A220:G220"/>
    <mergeCell ref="A221:G221"/>
    <mergeCell ref="A222:G222"/>
    <mergeCell ref="A223:G223"/>
    <mergeCell ref="B224:G224"/>
    <mergeCell ref="A212:B212"/>
    <mergeCell ref="A213:B213"/>
    <mergeCell ref="C213:G213"/>
    <mergeCell ref="A214:B214"/>
    <mergeCell ref="C214:G214"/>
    <mergeCell ref="A215:B215"/>
    <mergeCell ref="C215:G215"/>
    <mergeCell ref="A217:B217"/>
    <mergeCell ref="C217:D217"/>
    <mergeCell ref="E217:G217"/>
    <mergeCell ref="A207:B207"/>
    <mergeCell ref="C207:G207"/>
    <mergeCell ref="A208:B208"/>
    <mergeCell ref="C208:G208"/>
    <mergeCell ref="A209:B209"/>
    <mergeCell ref="C209:G209"/>
    <mergeCell ref="A211:B211"/>
    <mergeCell ref="C211:G211"/>
    <mergeCell ref="A210:B210"/>
    <mergeCell ref="C210:G210"/>
    <mergeCell ref="A198:G198"/>
    <mergeCell ref="A199:G199"/>
    <mergeCell ref="A200:G200"/>
    <mergeCell ref="A201:G201"/>
    <mergeCell ref="A202:G202"/>
    <mergeCell ref="A203:G203"/>
    <mergeCell ref="A204:G204"/>
    <mergeCell ref="A205:G205"/>
    <mergeCell ref="A206:G206"/>
    <mergeCell ref="A187:G187"/>
    <mergeCell ref="A188:G188"/>
    <mergeCell ref="A189:G189"/>
    <mergeCell ref="A190:G190"/>
    <mergeCell ref="B191:G191"/>
    <mergeCell ref="A192:G192"/>
    <mergeCell ref="B193:G193"/>
    <mergeCell ref="A196:G196"/>
    <mergeCell ref="A197:G197"/>
    <mergeCell ref="A182:B182"/>
    <mergeCell ref="C182:G182"/>
    <mergeCell ref="A184:B184"/>
    <mergeCell ref="C184:D184"/>
    <mergeCell ref="E184:G184"/>
    <mergeCell ref="A185:B185"/>
    <mergeCell ref="C185:D185"/>
    <mergeCell ref="E185:G185"/>
    <mergeCell ref="A186:G186"/>
    <mergeCell ref="C176:G176"/>
    <mergeCell ref="A178:B178"/>
    <mergeCell ref="C178:G178"/>
    <mergeCell ref="A179:B179"/>
    <mergeCell ref="A180:B180"/>
    <mergeCell ref="C180:G180"/>
    <mergeCell ref="A177:B177"/>
    <mergeCell ref="C177:G177"/>
    <mergeCell ref="A181:B181"/>
    <mergeCell ref="C181:G181"/>
    <mergeCell ref="B158:G158"/>
    <mergeCell ref="B160:G160"/>
    <mergeCell ref="A90:G90"/>
    <mergeCell ref="A104:G104"/>
    <mergeCell ref="A105:G105"/>
    <mergeCell ref="A114:B114"/>
    <mergeCell ref="C114:G114"/>
    <mergeCell ref="A72:G72"/>
    <mergeCell ref="A73:G73"/>
    <mergeCell ref="A74:G74"/>
    <mergeCell ref="A86:B86"/>
    <mergeCell ref="C75:G75"/>
    <mergeCell ref="A76:B76"/>
    <mergeCell ref="A91:G91"/>
    <mergeCell ref="A113:B113"/>
    <mergeCell ref="A110:B110"/>
    <mergeCell ref="C110:G110"/>
    <mergeCell ref="A112:B112"/>
    <mergeCell ref="E86:G86"/>
    <mergeCell ref="A87:G87"/>
    <mergeCell ref="A88:G88"/>
    <mergeCell ref="A97:G97"/>
    <mergeCell ref="A85:B85"/>
    <mergeCell ref="A138:G138"/>
    <mergeCell ref="C20:D20"/>
    <mergeCell ref="A17:B17"/>
    <mergeCell ref="C17:G17"/>
    <mergeCell ref="A22:G22"/>
    <mergeCell ref="A46:B46"/>
    <mergeCell ref="A43:B43"/>
    <mergeCell ref="C43:G43"/>
    <mergeCell ref="A44:B44"/>
    <mergeCell ref="C44:G44"/>
    <mergeCell ref="A31:G31"/>
    <mergeCell ref="A32:G32"/>
    <mergeCell ref="A33:G33"/>
    <mergeCell ref="A34:G34"/>
    <mergeCell ref="A42:B42"/>
    <mergeCell ref="C42:G42"/>
    <mergeCell ref="A40:G40"/>
    <mergeCell ref="A18:B18"/>
    <mergeCell ref="C18:G18"/>
    <mergeCell ref="A45:B45"/>
    <mergeCell ref="C45:G45"/>
    <mergeCell ref="A29:G29"/>
    <mergeCell ref="A30:G30"/>
    <mergeCell ref="B26:G26"/>
    <mergeCell ref="B28:G28"/>
    <mergeCell ref="A2:G2"/>
    <mergeCell ref="B3:C3"/>
    <mergeCell ref="A4:G4"/>
    <mergeCell ref="A5:G5"/>
    <mergeCell ref="A6:G6"/>
    <mergeCell ref="A7:G7"/>
    <mergeCell ref="A12:B12"/>
    <mergeCell ref="A13:B13"/>
    <mergeCell ref="C13:G13"/>
    <mergeCell ref="F3:G3"/>
    <mergeCell ref="A10:B10"/>
    <mergeCell ref="C10:G10"/>
    <mergeCell ref="A8:G8"/>
    <mergeCell ref="A11:B11"/>
    <mergeCell ref="C11:G11"/>
    <mergeCell ref="A21:G21"/>
    <mergeCell ref="C16:G16"/>
    <mergeCell ref="A19:B19"/>
    <mergeCell ref="C19:D19"/>
    <mergeCell ref="A20:B20"/>
    <mergeCell ref="A39:G39"/>
    <mergeCell ref="A102:G102"/>
    <mergeCell ref="A103:G103"/>
    <mergeCell ref="A57:G57"/>
    <mergeCell ref="A58:G58"/>
    <mergeCell ref="A60:G60"/>
    <mergeCell ref="A47:B47"/>
    <mergeCell ref="A48:B48"/>
    <mergeCell ref="C48:G48"/>
    <mergeCell ref="A50:B50"/>
    <mergeCell ref="C50:G50"/>
    <mergeCell ref="C46:G46"/>
    <mergeCell ref="A49:B49"/>
    <mergeCell ref="C49:G49"/>
    <mergeCell ref="A52:B52"/>
    <mergeCell ref="C52:D52"/>
    <mergeCell ref="E52:G52"/>
    <mergeCell ref="A53:B53"/>
    <mergeCell ref="C53:D53"/>
    <mergeCell ref="B59:G59"/>
    <mergeCell ref="A115:B115"/>
    <mergeCell ref="A77:B77"/>
    <mergeCell ref="C77:G77"/>
    <mergeCell ref="A79:B79"/>
    <mergeCell ref="A99:G99"/>
    <mergeCell ref="A100:G100"/>
    <mergeCell ref="A82:B82"/>
    <mergeCell ref="C82:G82"/>
    <mergeCell ref="C109:G109"/>
    <mergeCell ref="A106:G106"/>
    <mergeCell ref="A107:G107"/>
    <mergeCell ref="A108:B108"/>
    <mergeCell ref="C108:G108"/>
    <mergeCell ref="A109:B109"/>
    <mergeCell ref="A93:G93"/>
    <mergeCell ref="C83:G83"/>
    <mergeCell ref="C85:D85"/>
    <mergeCell ref="E85:G85"/>
    <mergeCell ref="C86:D86"/>
    <mergeCell ref="B61:G61"/>
    <mergeCell ref="B92:G92"/>
    <mergeCell ref="B94:G94"/>
    <mergeCell ref="A71:G71"/>
    <mergeCell ref="A16:B16"/>
    <mergeCell ref="C9:G9"/>
    <mergeCell ref="A9:B9"/>
    <mergeCell ref="C12:G12"/>
    <mergeCell ref="A15:B15"/>
    <mergeCell ref="C15:G15"/>
    <mergeCell ref="A24:G24"/>
    <mergeCell ref="A66:G66"/>
    <mergeCell ref="A67:G67"/>
    <mergeCell ref="A14:B14"/>
    <mergeCell ref="E19:G19"/>
    <mergeCell ref="E20:G20"/>
    <mergeCell ref="A23:G23"/>
    <mergeCell ref="A25:G25"/>
    <mergeCell ref="A27:G27"/>
    <mergeCell ref="A41:G41"/>
    <mergeCell ref="A35:G35"/>
    <mergeCell ref="A36:G36"/>
    <mergeCell ref="A37:G37"/>
    <mergeCell ref="A38:G38"/>
    <mergeCell ref="E53:G53"/>
    <mergeCell ref="A56:G56"/>
    <mergeCell ref="A54:G54"/>
    <mergeCell ref="A55:G55"/>
    <mergeCell ref="A139:G139"/>
    <mergeCell ref="A135:G135"/>
    <mergeCell ref="A136:G136"/>
    <mergeCell ref="A131:G131"/>
    <mergeCell ref="A132:G132"/>
    <mergeCell ref="A133:G133"/>
    <mergeCell ref="E118:G118"/>
    <mergeCell ref="A116:B116"/>
    <mergeCell ref="C116:G116"/>
    <mergeCell ref="A120:G120"/>
    <mergeCell ref="A118:B118"/>
    <mergeCell ref="B125:G125"/>
    <mergeCell ref="B127:G127"/>
    <mergeCell ref="A144:B144"/>
    <mergeCell ref="C144:G144"/>
    <mergeCell ref="A121:G121"/>
    <mergeCell ref="A143:B143"/>
    <mergeCell ref="C143:G143"/>
    <mergeCell ref="C115:G115"/>
    <mergeCell ref="A101:G101"/>
    <mergeCell ref="C151:D151"/>
    <mergeCell ref="E151:G151"/>
    <mergeCell ref="A145:B145"/>
    <mergeCell ref="C145:G145"/>
    <mergeCell ref="C118:D118"/>
    <mergeCell ref="A146:B146"/>
    <mergeCell ref="A147:B147"/>
    <mergeCell ref="C147:G147"/>
    <mergeCell ref="A119:B119"/>
    <mergeCell ref="C119:D119"/>
    <mergeCell ref="E119:G119"/>
    <mergeCell ref="A140:G140"/>
    <mergeCell ref="A141:B141"/>
    <mergeCell ref="C141:G141"/>
    <mergeCell ref="A142:B142"/>
    <mergeCell ref="C142:G142"/>
    <mergeCell ref="A137:G137"/>
    <mergeCell ref="A75:B75"/>
    <mergeCell ref="C76:G76"/>
    <mergeCell ref="A64:G64"/>
    <mergeCell ref="A134:G134"/>
    <mergeCell ref="A130:G130"/>
    <mergeCell ref="A122:G122"/>
    <mergeCell ref="A123:G123"/>
    <mergeCell ref="A126:G126"/>
    <mergeCell ref="A124:G124"/>
    <mergeCell ref="C84:G84"/>
    <mergeCell ref="A117:B117"/>
    <mergeCell ref="C117:G117"/>
    <mergeCell ref="A78:B78"/>
    <mergeCell ref="C78:G78"/>
    <mergeCell ref="A111:B111"/>
    <mergeCell ref="C111:G111"/>
    <mergeCell ref="C81:G81"/>
    <mergeCell ref="A83:B83"/>
    <mergeCell ref="C79:G79"/>
    <mergeCell ref="A89:G89"/>
    <mergeCell ref="A80:B80"/>
    <mergeCell ref="A81:B81"/>
    <mergeCell ref="C112:G112"/>
    <mergeCell ref="A98:G98"/>
    <mergeCell ref="A171:G171"/>
    <mergeCell ref="A149:B149"/>
    <mergeCell ref="C149:G149"/>
    <mergeCell ref="A153:G153"/>
    <mergeCell ref="A154:G154"/>
    <mergeCell ref="A155:G155"/>
    <mergeCell ref="A156:G156"/>
    <mergeCell ref="A151:B151"/>
    <mergeCell ref="A195:G195"/>
    <mergeCell ref="E152:G152"/>
    <mergeCell ref="A157:G157"/>
    <mergeCell ref="A159:G159"/>
    <mergeCell ref="A163:G163"/>
    <mergeCell ref="A164:G164"/>
    <mergeCell ref="A165:G165"/>
    <mergeCell ref="A166:G166"/>
    <mergeCell ref="A168:G168"/>
    <mergeCell ref="A169:G169"/>
    <mergeCell ref="A173:G173"/>
    <mergeCell ref="A174:B174"/>
    <mergeCell ref="C174:G174"/>
    <mergeCell ref="A175:B175"/>
    <mergeCell ref="C175:G175"/>
    <mergeCell ref="A176:B176"/>
    <mergeCell ref="A1:D1"/>
    <mergeCell ref="E1:G1"/>
    <mergeCell ref="D47:G47"/>
    <mergeCell ref="D80:G80"/>
    <mergeCell ref="D113:G113"/>
    <mergeCell ref="D146:G146"/>
    <mergeCell ref="D179:G179"/>
    <mergeCell ref="D212:G212"/>
    <mergeCell ref="D245:G245"/>
    <mergeCell ref="A65:G65"/>
    <mergeCell ref="A68:G68"/>
    <mergeCell ref="A69:G69"/>
    <mergeCell ref="A70:G70"/>
    <mergeCell ref="D3:E3"/>
    <mergeCell ref="A243:B243"/>
    <mergeCell ref="C243:G243"/>
    <mergeCell ref="A51:B51"/>
    <mergeCell ref="C51:G51"/>
    <mergeCell ref="A84:B84"/>
    <mergeCell ref="A150:B150"/>
    <mergeCell ref="C150:G150"/>
    <mergeCell ref="A183:B183"/>
    <mergeCell ref="C183:G183"/>
    <mergeCell ref="A216:B216"/>
    <mergeCell ref="A326:G326"/>
    <mergeCell ref="A327:G327"/>
    <mergeCell ref="A62:G62"/>
    <mergeCell ref="A63:G63"/>
    <mergeCell ref="A95:G95"/>
    <mergeCell ref="A96:G96"/>
    <mergeCell ref="A128:G128"/>
    <mergeCell ref="A129:G129"/>
    <mergeCell ref="A161:G161"/>
    <mergeCell ref="A162:G162"/>
    <mergeCell ref="A194:G194"/>
    <mergeCell ref="D311:G311"/>
    <mergeCell ref="A249:B249"/>
    <mergeCell ref="C249:G249"/>
    <mergeCell ref="A282:B282"/>
    <mergeCell ref="D278:G278"/>
    <mergeCell ref="C216:G216"/>
    <mergeCell ref="A148:B148"/>
    <mergeCell ref="C148:G148"/>
    <mergeCell ref="A152:B152"/>
    <mergeCell ref="C152:D152"/>
    <mergeCell ref="A167:G167"/>
    <mergeCell ref="A172:G172"/>
    <mergeCell ref="A170:G170"/>
  </mergeCells>
  <dataValidations count="1">
    <dataValidation type="list" allowBlank="1" showInputMessage="1" showErrorMessage="1" sqref="E308:E310 E312 E279 A28 A26 A325 A323 A94 A92 A127 A125 A259 A257 A160 A158 A193 A191 A226 A224 A292 A290 A61 E48 E81 E114 E147 E180 E213 E246 A59 E44:E46 E77:E79 E110:E112 E143:E145 E176:E178 E209:E211 E242:E244 E275:E277 E15 E11:E13" xr:uid="{C63B0539-D9DD-4D0F-9CCA-344CB17EEAA1}">
      <formula1>"Yes, No"</formula1>
    </dataValidation>
  </dataValidations>
  <pageMargins left="0.7" right="0.7" top="0.75" bottom="0.75" header="0.3" footer="0.3"/>
  <pageSetup orientation="landscape" r:id="rId1"/>
  <headerFooter scaleWithDoc="0">
    <oddHeader>&amp;C&amp;"-,Bold"&amp;12Schedule of Expenditures - &amp;K000000Lease Agreements&amp;K01+000
&amp;"-,Regular"&amp;10(Includes All Licenses Held During Reporting Period)</oddHeader>
    <oddFooter>&amp;L&amp;K000000CRA 5491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xdr:col>
                    <xdr:colOff>0</xdr:colOff>
                    <xdr:row>0</xdr:row>
                    <xdr:rowOff>0</xdr:rowOff>
                  </from>
                  <to>
                    <xdr:col>7</xdr:col>
                    <xdr:colOff>0</xdr:colOff>
                    <xdr:row>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0F44DFC-2D08-4A14-BB3A-41238B0801A7}">
          <x14:formula1>
            <xm:f>'Drop Down'!$C$21:$C$26</xm:f>
          </x14:formula1>
          <xm:sqref>C311 C47 C80 C113 C146 C179 C212 C245 C278 C14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7665-7752-4EBF-8C2E-182387392571}">
  <sheetPr codeName="Sheet6">
    <tabColor rgb="FFFF0000"/>
  </sheetPr>
  <dimension ref="A1:H219"/>
  <sheetViews>
    <sheetView view="pageLayout" zoomScale="115" zoomScaleNormal="100" zoomScaleSheetLayoutView="110" zoomScalePageLayoutView="115" workbookViewId="0">
      <selection activeCell="C11" sqref="C11"/>
    </sheetView>
  </sheetViews>
  <sheetFormatPr defaultColWidth="9.109375" defaultRowHeight="10.199999999999999" x14ac:dyDescent="0.2"/>
  <cols>
    <col min="1" max="1" width="15.6640625" style="1" customWidth="1"/>
    <col min="2" max="2" width="18.44140625" style="1" customWidth="1"/>
    <col min="3" max="3" width="16.6640625" style="1" customWidth="1"/>
    <col min="4" max="4" width="18.33203125" style="1" customWidth="1"/>
    <col min="5" max="5" width="17.109375" style="1" customWidth="1"/>
    <col min="6" max="6" width="17.5546875" style="1" customWidth="1"/>
    <col min="7" max="7" width="18.44140625" style="1" customWidth="1"/>
    <col min="8" max="8" width="9.109375" style="18"/>
    <col min="9" max="16384" width="9.109375" style="1"/>
  </cols>
  <sheetData>
    <row r="1" spans="1:8" ht="21.6" customHeight="1" x14ac:dyDescent="0.2">
      <c r="A1" s="223" t="s">
        <v>400</v>
      </c>
      <c r="B1" s="223"/>
      <c r="C1" s="223"/>
      <c r="D1" s="223"/>
      <c r="E1" s="224"/>
      <c r="F1" s="224"/>
      <c r="G1" s="224"/>
    </row>
    <row r="2" spans="1:8" ht="18" customHeight="1" x14ac:dyDescent="0.2">
      <c r="A2" s="249" t="s">
        <v>0</v>
      </c>
      <c r="B2" s="249"/>
      <c r="C2" s="249"/>
      <c r="D2" s="249"/>
      <c r="E2" s="249"/>
      <c r="F2" s="249"/>
      <c r="G2" s="249"/>
    </row>
    <row r="3" spans="1:8" ht="18" customHeight="1" x14ac:dyDescent="0.2">
      <c r="A3" s="33" t="s">
        <v>1</v>
      </c>
      <c r="B3" s="260" t="str">
        <f>IF('Cover Sheet'!B3&lt;&gt;"[insert name of licensee]",'Cover Sheet'!B3,"[Autofilled from Cover Sheet]")</f>
        <v>[Autofilled from Cover Sheet]</v>
      </c>
      <c r="C3" s="260"/>
      <c r="D3" s="258" t="s">
        <v>2</v>
      </c>
      <c r="E3" s="258"/>
      <c r="F3" s="258" t="str">
        <f>IF('Cover Sheet'!A3&lt;&gt;"[insert AFS reporting period]",'Cover Sheet'!A3,"[Autofilled from Cover Sheet]")</f>
        <v>[Autofilled from Cover Sheet]</v>
      </c>
      <c r="G3" s="258"/>
    </row>
    <row r="4" spans="1:8" ht="18" customHeight="1" x14ac:dyDescent="0.2">
      <c r="A4" s="249" t="s">
        <v>85</v>
      </c>
      <c r="B4" s="249"/>
      <c r="C4" s="249"/>
      <c r="D4" s="249"/>
      <c r="E4" s="249"/>
      <c r="F4" s="249"/>
      <c r="G4" s="249"/>
    </row>
    <row r="5" spans="1:8" ht="23.25" customHeight="1" x14ac:dyDescent="0.2">
      <c r="A5" s="227" t="s">
        <v>413</v>
      </c>
      <c r="B5" s="227"/>
      <c r="C5" s="227"/>
      <c r="D5" s="227"/>
      <c r="E5" s="227"/>
      <c r="F5" s="227"/>
      <c r="G5" s="227"/>
    </row>
    <row r="6" spans="1:8" ht="18" customHeight="1" x14ac:dyDescent="0.2">
      <c r="A6" s="249" t="s">
        <v>11</v>
      </c>
      <c r="B6" s="249"/>
      <c r="C6" s="249"/>
      <c r="D6" s="249"/>
      <c r="E6" s="249"/>
      <c r="F6" s="249"/>
      <c r="G6" s="249"/>
    </row>
    <row r="7" spans="1:8" ht="59.25" customHeight="1" x14ac:dyDescent="0.2">
      <c r="A7" s="290" t="s">
        <v>351</v>
      </c>
      <c r="B7" s="290"/>
      <c r="C7" s="290"/>
      <c r="D7" s="290"/>
      <c r="E7" s="290"/>
      <c r="F7" s="290"/>
      <c r="G7" s="290"/>
    </row>
    <row r="8" spans="1:8" ht="18" customHeight="1" x14ac:dyDescent="0.2">
      <c r="A8" s="249" t="s">
        <v>77</v>
      </c>
      <c r="B8" s="249"/>
      <c r="C8" s="249"/>
      <c r="D8" s="249"/>
      <c r="E8" s="249"/>
      <c r="F8" s="249"/>
      <c r="G8" s="249"/>
    </row>
    <row r="9" spans="1:8" ht="51" customHeight="1" x14ac:dyDescent="0.2">
      <c r="A9" s="291" t="s">
        <v>367</v>
      </c>
      <c r="B9" s="291"/>
      <c r="C9" s="291"/>
      <c r="D9" s="291"/>
      <c r="E9" s="291"/>
      <c r="F9" s="291"/>
      <c r="G9" s="291"/>
    </row>
    <row r="10" spans="1:8" s="20" customFormat="1" ht="18" customHeight="1" x14ac:dyDescent="0.3">
      <c r="A10" s="201" t="s">
        <v>119</v>
      </c>
      <c r="B10" s="201"/>
      <c r="C10" s="201"/>
      <c r="D10" s="201"/>
      <c r="E10" s="201"/>
      <c r="F10" s="201"/>
      <c r="G10" s="201"/>
      <c r="H10" s="125"/>
    </row>
    <row r="11" spans="1:8" s="14" customFormat="1" ht="20.85" customHeight="1" x14ac:dyDescent="0.3">
      <c r="A11" s="277" t="s">
        <v>453</v>
      </c>
      <c r="B11" s="277"/>
      <c r="C11" s="67" t="s">
        <v>103</v>
      </c>
      <c r="D11" s="292" t="s">
        <v>462</v>
      </c>
      <c r="E11" s="292"/>
      <c r="F11" s="292"/>
      <c r="G11" s="292"/>
      <c r="H11" s="126"/>
    </row>
    <row r="12" spans="1:8" s="19" customFormat="1" ht="21.6" customHeight="1" x14ac:dyDescent="0.2">
      <c r="A12" s="277" t="s">
        <v>120</v>
      </c>
      <c r="B12" s="277"/>
      <c r="C12" s="278" t="s">
        <v>62</v>
      </c>
      <c r="D12" s="278"/>
      <c r="E12" s="278"/>
      <c r="F12" s="278"/>
      <c r="G12" s="278"/>
    </row>
    <row r="13" spans="1:8" ht="21.6" customHeight="1" x14ac:dyDescent="0.2">
      <c r="A13" s="277" t="s">
        <v>80</v>
      </c>
      <c r="B13" s="277"/>
      <c r="C13" s="278" t="s">
        <v>62</v>
      </c>
      <c r="D13" s="278"/>
      <c r="E13" s="278"/>
      <c r="F13" s="278"/>
      <c r="G13" s="278"/>
    </row>
    <row r="14" spans="1:8" s="19" customFormat="1" ht="21.6" customHeight="1" x14ac:dyDescent="0.2">
      <c r="A14" s="277" t="s">
        <v>79</v>
      </c>
      <c r="B14" s="277"/>
      <c r="C14" s="278" t="s">
        <v>62</v>
      </c>
      <c r="D14" s="278"/>
      <c r="E14" s="278"/>
      <c r="F14" s="278"/>
      <c r="G14" s="278"/>
    </row>
    <row r="15" spans="1:8" s="19" customFormat="1" ht="21.6" customHeight="1" x14ac:dyDescent="0.2">
      <c r="A15" s="277" t="s">
        <v>10</v>
      </c>
      <c r="B15" s="277"/>
      <c r="C15" s="278" t="s">
        <v>62</v>
      </c>
      <c r="D15" s="278"/>
      <c r="E15" s="278"/>
      <c r="F15" s="278"/>
      <c r="G15" s="278"/>
    </row>
    <row r="16" spans="1:8" s="19" customFormat="1" ht="21.6" customHeight="1" x14ac:dyDescent="0.2">
      <c r="A16" s="277" t="s">
        <v>389</v>
      </c>
      <c r="B16" s="277"/>
      <c r="C16" s="278" t="s">
        <v>62</v>
      </c>
      <c r="D16" s="278"/>
      <c r="E16" s="278"/>
      <c r="F16" s="278"/>
      <c r="G16" s="278"/>
    </row>
    <row r="17" spans="1:7" s="19" customFormat="1" ht="21.6" customHeight="1" x14ac:dyDescent="0.2">
      <c r="A17" s="277" t="s">
        <v>78</v>
      </c>
      <c r="B17" s="277"/>
      <c r="C17" s="278" t="s">
        <v>62</v>
      </c>
      <c r="D17" s="278"/>
      <c r="E17" s="278"/>
      <c r="F17" s="278"/>
      <c r="G17" s="278"/>
    </row>
    <row r="18" spans="1:7" s="19" customFormat="1" ht="21.6" customHeight="1" x14ac:dyDescent="0.2">
      <c r="A18" s="277" t="s">
        <v>450</v>
      </c>
      <c r="B18" s="277"/>
      <c r="C18" s="278" t="s">
        <v>62</v>
      </c>
      <c r="D18" s="278"/>
      <c r="E18" s="278"/>
      <c r="F18" s="278"/>
      <c r="G18" s="278"/>
    </row>
    <row r="19" spans="1:7" s="19" customFormat="1" ht="25.35" customHeight="1" x14ac:dyDescent="0.2">
      <c r="A19" s="277" t="s">
        <v>451</v>
      </c>
      <c r="B19" s="277"/>
      <c r="C19" s="67" t="s">
        <v>460</v>
      </c>
      <c r="D19" s="278" t="s">
        <v>461</v>
      </c>
      <c r="E19" s="278"/>
      <c r="F19" s="278"/>
      <c r="G19" s="278"/>
    </row>
    <row r="20" spans="1:7" s="19" customFormat="1" ht="25.35" customHeight="1" x14ac:dyDescent="0.2">
      <c r="A20" s="277" t="s">
        <v>452</v>
      </c>
      <c r="B20" s="277"/>
      <c r="C20" s="278" t="s">
        <v>62</v>
      </c>
      <c r="D20" s="278"/>
      <c r="E20" s="278"/>
      <c r="F20" s="278"/>
      <c r="G20" s="278"/>
    </row>
    <row r="21" spans="1:7" s="19" customFormat="1" ht="21.6" customHeight="1" x14ac:dyDescent="0.2">
      <c r="A21" s="277" t="s">
        <v>92</v>
      </c>
      <c r="B21" s="277"/>
      <c r="C21" s="67" t="s">
        <v>62</v>
      </c>
      <c r="D21" s="278" t="s">
        <v>399</v>
      </c>
      <c r="E21" s="278"/>
      <c r="F21" s="278"/>
      <c r="G21" s="278"/>
    </row>
    <row r="22" spans="1:7" s="19" customFormat="1" ht="21.6" customHeight="1" x14ac:dyDescent="0.2">
      <c r="A22" s="277" t="s">
        <v>160</v>
      </c>
      <c r="B22" s="277"/>
      <c r="C22" s="278" t="s">
        <v>62</v>
      </c>
      <c r="D22" s="278"/>
      <c r="E22" s="278"/>
      <c r="F22" s="278"/>
      <c r="G22" s="278"/>
    </row>
    <row r="23" spans="1:7" s="19" customFormat="1" ht="21.6" customHeight="1" x14ac:dyDescent="0.2">
      <c r="A23" s="277" t="s">
        <v>93</v>
      </c>
      <c r="B23" s="277"/>
      <c r="C23" s="278" t="s">
        <v>62</v>
      </c>
      <c r="D23" s="278"/>
      <c r="E23" s="278"/>
      <c r="F23" s="278"/>
      <c r="G23" s="278"/>
    </row>
    <row r="24" spans="1:7" s="19" customFormat="1" ht="31.5" customHeight="1" x14ac:dyDescent="0.2">
      <c r="A24" s="286" t="s">
        <v>121</v>
      </c>
      <c r="B24" s="286"/>
      <c r="C24" s="286" t="s">
        <v>116</v>
      </c>
      <c r="D24" s="286"/>
      <c r="E24" s="289" t="s">
        <v>192</v>
      </c>
      <c r="F24" s="289"/>
      <c r="G24" s="289"/>
    </row>
    <row r="25" spans="1:7" s="19" customFormat="1" ht="21.6" customHeight="1" x14ac:dyDescent="0.2">
      <c r="A25" s="279" t="s">
        <v>62</v>
      </c>
      <c r="B25" s="279"/>
      <c r="C25" s="279" t="s">
        <v>62</v>
      </c>
      <c r="D25" s="279"/>
      <c r="E25" s="287" t="str">
        <f>IF(COUNT(A25:D25)=2,C25-A25,"[Autocalculated From Previous Cells]")</f>
        <v>[Autocalculated From Previous Cells]</v>
      </c>
      <c r="F25" s="287"/>
      <c r="G25" s="287"/>
    </row>
    <row r="26" spans="1:7" s="19" customFormat="1" ht="18" customHeight="1" x14ac:dyDescent="0.2">
      <c r="A26" s="201" t="s">
        <v>122</v>
      </c>
      <c r="B26" s="201"/>
      <c r="C26" s="201"/>
      <c r="D26" s="201"/>
      <c r="E26" s="201"/>
      <c r="F26" s="201"/>
      <c r="G26" s="201"/>
    </row>
    <row r="27" spans="1:7" ht="14.25" customHeight="1" x14ac:dyDescent="0.2">
      <c r="A27" s="283" t="s">
        <v>463</v>
      </c>
      <c r="B27" s="283"/>
      <c r="C27" s="283"/>
      <c r="D27" s="283"/>
      <c r="E27" s="283"/>
      <c r="F27" s="283"/>
      <c r="G27" s="283"/>
    </row>
    <row r="28" spans="1:7" ht="14.25" customHeight="1" x14ac:dyDescent="0.2">
      <c r="A28" s="284" t="s">
        <v>123</v>
      </c>
      <c r="B28" s="284"/>
      <c r="C28" s="284"/>
      <c r="D28" s="284"/>
      <c r="E28" s="284"/>
      <c r="F28" s="284"/>
      <c r="G28" s="284"/>
    </row>
    <row r="29" spans="1:7" ht="28.65" customHeight="1" x14ac:dyDescent="0.2">
      <c r="A29" s="285" t="s">
        <v>102</v>
      </c>
      <c r="B29" s="285"/>
      <c r="C29" s="285"/>
      <c r="D29" s="285"/>
      <c r="E29" s="285"/>
      <c r="F29" s="285"/>
      <c r="G29" s="285"/>
    </row>
    <row r="30" spans="1:7" ht="14.25" customHeight="1" x14ac:dyDescent="0.2">
      <c r="A30" s="284" t="s">
        <v>365</v>
      </c>
      <c r="B30" s="284"/>
      <c r="C30" s="284"/>
      <c r="D30" s="284"/>
      <c r="E30" s="284"/>
      <c r="F30" s="284"/>
      <c r="G30" s="284"/>
    </row>
    <row r="31" spans="1:7" ht="14.25" customHeight="1" x14ac:dyDescent="0.2">
      <c r="A31" s="81" t="s">
        <v>103</v>
      </c>
      <c r="B31" s="276" t="s">
        <v>404</v>
      </c>
      <c r="C31" s="276"/>
      <c r="D31" s="276"/>
      <c r="E31" s="276"/>
      <c r="F31" s="276"/>
      <c r="G31" s="276"/>
    </row>
    <row r="32" spans="1:7" ht="23.85" customHeight="1" x14ac:dyDescent="0.2">
      <c r="A32" s="288" t="s">
        <v>372</v>
      </c>
      <c r="B32" s="288"/>
      <c r="C32" s="288"/>
      <c r="D32" s="288"/>
      <c r="E32" s="288"/>
      <c r="F32" s="288"/>
      <c r="G32" s="288"/>
    </row>
    <row r="33" spans="1:7" s="19" customFormat="1" ht="14.25" customHeight="1" x14ac:dyDescent="0.2">
      <c r="A33" s="81" t="s">
        <v>103</v>
      </c>
      <c r="B33" s="276" t="s">
        <v>404</v>
      </c>
      <c r="C33" s="276"/>
      <c r="D33" s="276"/>
      <c r="E33" s="276"/>
      <c r="F33" s="276"/>
      <c r="G33" s="276"/>
    </row>
    <row r="34" spans="1:7" s="19" customFormat="1" ht="18" customHeight="1" x14ac:dyDescent="0.2">
      <c r="A34" s="201" t="s">
        <v>124</v>
      </c>
      <c r="B34" s="201"/>
      <c r="C34" s="201"/>
      <c r="D34" s="201"/>
      <c r="E34" s="201"/>
      <c r="F34" s="201"/>
      <c r="G34" s="201"/>
    </row>
    <row r="35" spans="1:7" s="19" customFormat="1" ht="18" customHeight="1" x14ac:dyDescent="0.2">
      <c r="A35" s="282" t="s">
        <v>349</v>
      </c>
      <c r="B35" s="282"/>
      <c r="C35" s="282"/>
      <c r="D35" s="282"/>
      <c r="E35" s="282"/>
      <c r="F35" s="282"/>
      <c r="G35" s="282"/>
    </row>
    <row r="36" spans="1:7" s="19" customFormat="1" ht="14.25" customHeight="1" x14ac:dyDescent="0.2">
      <c r="A36" s="280"/>
      <c r="B36" s="280"/>
      <c r="C36" s="280"/>
      <c r="D36" s="280"/>
      <c r="E36" s="280"/>
      <c r="F36" s="280"/>
      <c r="G36" s="280"/>
    </row>
    <row r="37" spans="1:7" s="19" customFormat="1" ht="14.25" customHeight="1" x14ac:dyDescent="0.2">
      <c r="A37" s="280"/>
      <c r="B37" s="280"/>
      <c r="C37" s="280"/>
      <c r="D37" s="280"/>
      <c r="E37" s="280"/>
      <c r="F37" s="280"/>
      <c r="G37" s="280"/>
    </row>
    <row r="38" spans="1:7" ht="14.25" customHeight="1" x14ac:dyDescent="0.2">
      <c r="A38" s="280"/>
      <c r="B38" s="280"/>
      <c r="C38" s="280"/>
      <c r="D38" s="280"/>
      <c r="E38" s="280"/>
      <c r="F38" s="280"/>
      <c r="G38" s="280"/>
    </row>
    <row r="39" spans="1:7" ht="14.25" customHeight="1" x14ac:dyDescent="0.2">
      <c r="A39" s="280"/>
      <c r="B39" s="280"/>
      <c r="C39" s="280"/>
      <c r="D39" s="280"/>
      <c r="E39" s="280"/>
      <c r="F39" s="280"/>
      <c r="G39" s="280"/>
    </row>
    <row r="40" spans="1:7" ht="14.25" customHeight="1" x14ac:dyDescent="0.2">
      <c r="A40" s="280"/>
      <c r="B40" s="280"/>
      <c r="C40" s="280"/>
      <c r="D40" s="280"/>
      <c r="E40" s="280"/>
      <c r="F40" s="280"/>
      <c r="G40" s="280"/>
    </row>
    <row r="41" spans="1:7" ht="14.25" customHeight="1" x14ac:dyDescent="0.2">
      <c r="A41" s="280"/>
      <c r="B41" s="280"/>
      <c r="C41" s="280"/>
      <c r="D41" s="280"/>
      <c r="E41" s="280"/>
      <c r="F41" s="280"/>
      <c r="G41" s="280"/>
    </row>
    <row r="42" spans="1:7" ht="14.25" customHeight="1" x14ac:dyDescent="0.2">
      <c r="A42" s="225"/>
      <c r="B42" s="225"/>
      <c r="C42" s="225"/>
      <c r="D42" s="225"/>
      <c r="E42" s="225"/>
      <c r="F42" s="225"/>
      <c r="G42" s="225"/>
    </row>
    <row r="43" spans="1:7" ht="14.25" customHeight="1" x14ac:dyDescent="0.2">
      <c r="A43" s="280"/>
      <c r="B43" s="280"/>
      <c r="C43" s="280"/>
      <c r="D43" s="280"/>
      <c r="E43" s="280"/>
      <c r="F43" s="280"/>
      <c r="G43" s="280"/>
    </row>
    <row r="44" spans="1:7" ht="18" customHeight="1" x14ac:dyDescent="0.2">
      <c r="A44" s="201" t="s">
        <v>136</v>
      </c>
      <c r="B44" s="201"/>
      <c r="C44" s="201"/>
      <c r="D44" s="201"/>
      <c r="E44" s="201"/>
      <c r="F44" s="201"/>
      <c r="G44" s="201"/>
    </row>
    <row r="45" spans="1:7" ht="20.85" customHeight="1" x14ac:dyDescent="0.2">
      <c r="A45" s="277" t="s">
        <v>453</v>
      </c>
      <c r="B45" s="277"/>
      <c r="C45" s="67" t="s">
        <v>103</v>
      </c>
      <c r="D45" s="292" t="s">
        <v>462</v>
      </c>
      <c r="E45" s="292"/>
      <c r="F45" s="292"/>
      <c r="G45" s="292"/>
    </row>
    <row r="46" spans="1:7" ht="20.85" customHeight="1" x14ac:dyDescent="0.2">
      <c r="A46" s="277" t="s">
        <v>120</v>
      </c>
      <c r="B46" s="277"/>
      <c r="C46" s="278" t="s">
        <v>62</v>
      </c>
      <c r="D46" s="278"/>
      <c r="E46" s="278"/>
      <c r="F46" s="278"/>
      <c r="G46" s="278"/>
    </row>
    <row r="47" spans="1:7" ht="20.85" customHeight="1" x14ac:dyDescent="0.2">
      <c r="A47" s="277" t="s">
        <v>80</v>
      </c>
      <c r="B47" s="277"/>
      <c r="C47" s="278" t="s">
        <v>62</v>
      </c>
      <c r="D47" s="278"/>
      <c r="E47" s="278"/>
      <c r="F47" s="278"/>
      <c r="G47" s="278"/>
    </row>
    <row r="48" spans="1:7" s="19" customFormat="1" ht="21.6" customHeight="1" x14ac:dyDescent="0.2">
      <c r="A48" s="277" t="s">
        <v>79</v>
      </c>
      <c r="B48" s="277"/>
      <c r="C48" s="278" t="s">
        <v>62</v>
      </c>
      <c r="D48" s="278"/>
      <c r="E48" s="278"/>
      <c r="F48" s="278"/>
      <c r="G48" s="278"/>
    </row>
    <row r="49" spans="1:7" ht="20.85" customHeight="1" x14ac:dyDescent="0.2">
      <c r="A49" s="277" t="s">
        <v>10</v>
      </c>
      <c r="B49" s="277"/>
      <c r="C49" s="278" t="s">
        <v>62</v>
      </c>
      <c r="D49" s="278"/>
      <c r="E49" s="278"/>
      <c r="F49" s="278"/>
      <c r="G49" s="278"/>
    </row>
    <row r="50" spans="1:7" ht="20.85" customHeight="1" x14ac:dyDescent="0.2">
      <c r="A50" s="277" t="s">
        <v>389</v>
      </c>
      <c r="B50" s="277"/>
      <c r="C50" s="278" t="s">
        <v>62</v>
      </c>
      <c r="D50" s="278"/>
      <c r="E50" s="278"/>
      <c r="F50" s="278"/>
      <c r="G50" s="278"/>
    </row>
    <row r="51" spans="1:7" ht="20.85" customHeight="1" x14ac:dyDescent="0.2">
      <c r="A51" s="277" t="s">
        <v>78</v>
      </c>
      <c r="B51" s="277"/>
      <c r="C51" s="278" t="s">
        <v>62</v>
      </c>
      <c r="D51" s="278"/>
      <c r="E51" s="278"/>
      <c r="F51" s="278"/>
      <c r="G51" s="278"/>
    </row>
    <row r="52" spans="1:7" ht="20.85" customHeight="1" x14ac:dyDescent="0.2">
      <c r="A52" s="277" t="s">
        <v>450</v>
      </c>
      <c r="B52" s="277"/>
      <c r="C52" s="278" t="s">
        <v>62</v>
      </c>
      <c r="D52" s="278"/>
      <c r="E52" s="278"/>
      <c r="F52" s="278"/>
      <c r="G52" s="278"/>
    </row>
    <row r="53" spans="1:7" ht="25.35" customHeight="1" x14ac:dyDescent="0.2">
      <c r="A53" s="277" t="s">
        <v>451</v>
      </c>
      <c r="B53" s="277"/>
      <c r="C53" s="67" t="s">
        <v>460</v>
      </c>
      <c r="D53" s="278" t="s">
        <v>461</v>
      </c>
      <c r="E53" s="278"/>
      <c r="F53" s="278"/>
      <c r="G53" s="278"/>
    </row>
    <row r="54" spans="1:7" ht="25.35" customHeight="1" x14ac:dyDescent="0.2">
      <c r="A54" s="277" t="s">
        <v>452</v>
      </c>
      <c r="B54" s="277"/>
      <c r="C54" s="278" t="s">
        <v>62</v>
      </c>
      <c r="D54" s="278"/>
      <c r="E54" s="278"/>
      <c r="F54" s="278"/>
      <c r="G54" s="278"/>
    </row>
    <row r="55" spans="1:7" ht="20.85" customHeight="1" x14ac:dyDescent="0.2">
      <c r="A55" s="277" t="s">
        <v>92</v>
      </c>
      <c r="B55" s="277"/>
      <c r="C55" s="67" t="s">
        <v>62</v>
      </c>
      <c r="D55" s="278" t="s">
        <v>399</v>
      </c>
      <c r="E55" s="278"/>
      <c r="F55" s="278"/>
      <c r="G55" s="278"/>
    </row>
    <row r="56" spans="1:7" ht="20.85" customHeight="1" x14ac:dyDescent="0.2">
      <c r="A56" s="277" t="s">
        <v>160</v>
      </c>
      <c r="B56" s="277"/>
      <c r="C56" s="278" t="s">
        <v>62</v>
      </c>
      <c r="D56" s="278"/>
      <c r="E56" s="278"/>
      <c r="F56" s="278"/>
      <c r="G56" s="278"/>
    </row>
    <row r="57" spans="1:7" ht="20.85" customHeight="1" x14ac:dyDescent="0.2">
      <c r="A57" s="277" t="s">
        <v>93</v>
      </c>
      <c r="B57" s="277"/>
      <c r="C57" s="278" t="s">
        <v>62</v>
      </c>
      <c r="D57" s="278"/>
      <c r="E57" s="278"/>
      <c r="F57" s="278"/>
      <c r="G57" s="278"/>
    </row>
    <row r="58" spans="1:7" ht="31.5" customHeight="1" x14ac:dyDescent="0.2">
      <c r="A58" s="286" t="s">
        <v>121</v>
      </c>
      <c r="B58" s="286"/>
      <c r="C58" s="286" t="s">
        <v>116</v>
      </c>
      <c r="D58" s="286"/>
      <c r="E58" s="289" t="s">
        <v>192</v>
      </c>
      <c r="F58" s="289"/>
      <c r="G58" s="289"/>
    </row>
    <row r="59" spans="1:7" ht="20.85" customHeight="1" x14ac:dyDescent="0.2">
      <c r="A59" s="279" t="s">
        <v>62</v>
      </c>
      <c r="B59" s="279"/>
      <c r="C59" s="279" t="s">
        <v>62</v>
      </c>
      <c r="D59" s="279"/>
      <c r="E59" s="287" t="str">
        <f>IF(COUNT(A59:D59)=2,C59-A59,"[Autocalculated From Previous Cells]")</f>
        <v>[Autocalculated From Previous Cells]</v>
      </c>
      <c r="F59" s="287"/>
      <c r="G59" s="287"/>
    </row>
    <row r="60" spans="1:7" ht="18" customHeight="1" x14ac:dyDescent="0.2">
      <c r="A60" s="201" t="s">
        <v>135</v>
      </c>
      <c r="B60" s="201"/>
      <c r="C60" s="201"/>
      <c r="D60" s="201"/>
      <c r="E60" s="201"/>
      <c r="F60" s="201"/>
      <c r="G60" s="201"/>
    </row>
    <row r="61" spans="1:7" ht="14.25" customHeight="1" x14ac:dyDescent="0.2">
      <c r="A61" s="283" t="s">
        <v>463</v>
      </c>
      <c r="B61" s="283"/>
      <c r="C61" s="283"/>
      <c r="D61" s="283"/>
      <c r="E61" s="283"/>
      <c r="F61" s="283"/>
      <c r="G61" s="283"/>
    </row>
    <row r="62" spans="1:7" ht="14.25" customHeight="1" x14ac:dyDescent="0.2">
      <c r="A62" s="284" t="s">
        <v>123</v>
      </c>
      <c r="B62" s="284"/>
      <c r="C62" s="284"/>
      <c r="D62" s="284"/>
      <c r="E62" s="284"/>
      <c r="F62" s="284"/>
      <c r="G62" s="284"/>
    </row>
    <row r="63" spans="1:7" ht="28.65" customHeight="1" x14ac:dyDescent="0.2">
      <c r="A63" s="285" t="s">
        <v>102</v>
      </c>
      <c r="B63" s="285"/>
      <c r="C63" s="285"/>
      <c r="D63" s="285"/>
      <c r="E63" s="285"/>
      <c r="F63" s="285"/>
      <c r="G63" s="285"/>
    </row>
    <row r="64" spans="1:7" ht="14.25" customHeight="1" x14ac:dyDescent="0.2">
      <c r="A64" s="284" t="s">
        <v>365</v>
      </c>
      <c r="B64" s="284"/>
      <c r="C64" s="284"/>
      <c r="D64" s="284"/>
      <c r="E64" s="284"/>
      <c r="F64" s="284"/>
      <c r="G64" s="284"/>
    </row>
    <row r="65" spans="1:7" ht="14.25" customHeight="1" x14ac:dyDescent="0.2">
      <c r="A65" s="81" t="s">
        <v>103</v>
      </c>
      <c r="B65" s="276" t="s">
        <v>404</v>
      </c>
      <c r="C65" s="276"/>
      <c r="D65" s="276"/>
      <c r="E65" s="276"/>
      <c r="F65" s="276"/>
      <c r="G65" s="276"/>
    </row>
    <row r="66" spans="1:7" ht="23.85" customHeight="1" x14ac:dyDescent="0.2">
      <c r="A66" s="288" t="s">
        <v>372</v>
      </c>
      <c r="B66" s="288"/>
      <c r="C66" s="288"/>
      <c r="D66" s="288"/>
      <c r="E66" s="288"/>
      <c r="F66" s="288"/>
      <c r="G66" s="288"/>
    </row>
    <row r="67" spans="1:7" ht="14.25" customHeight="1" x14ac:dyDescent="0.2">
      <c r="A67" s="81" t="s">
        <v>103</v>
      </c>
      <c r="B67" s="276" t="s">
        <v>404</v>
      </c>
      <c r="C67" s="276"/>
      <c r="D67" s="276"/>
      <c r="E67" s="276"/>
      <c r="F67" s="276"/>
      <c r="G67" s="276"/>
    </row>
    <row r="68" spans="1:7" ht="18" customHeight="1" x14ac:dyDescent="0.2">
      <c r="A68" s="201" t="s">
        <v>134</v>
      </c>
      <c r="B68" s="201"/>
      <c r="C68" s="201"/>
      <c r="D68" s="201"/>
      <c r="E68" s="201"/>
      <c r="F68" s="201"/>
      <c r="G68" s="201"/>
    </row>
    <row r="69" spans="1:7" ht="18" customHeight="1" x14ac:dyDescent="0.2">
      <c r="A69" s="282" t="s">
        <v>349</v>
      </c>
      <c r="B69" s="282"/>
      <c r="C69" s="282"/>
      <c r="D69" s="282"/>
      <c r="E69" s="282"/>
      <c r="F69" s="282"/>
      <c r="G69" s="282"/>
    </row>
    <row r="70" spans="1:7" ht="14.25" customHeight="1" x14ac:dyDescent="0.2">
      <c r="A70" s="280"/>
      <c r="B70" s="280"/>
      <c r="C70" s="280"/>
      <c r="D70" s="280"/>
      <c r="E70" s="280"/>
      <c r="F70" s="280"/>
      <c r="G70" s="280"/>
    </row>
    <row r="71" spans="1:7" ht="14.25" customHeight="1" x14ac:dyDescent="0.2">
      <c r="A71" s="280"/>
      <c r="B71" s="280"/>
      <c r="C71" s="280"/>
      <c r="D71" s="280"/>
      <c r="E71" s="280"/>
      <c r="F71" s="280"/>
      <c r="G71" s="280"/>
    </row>
    <row r="72" spans="1:7" ht="14.25" customHeight="1" x14ac:dyDescent="0.2">
      <c r="A72" s="280"/>
      <c r="B72" s="280"/>
      <c r="C72" s="280"/>
      <c r="D72" s="280"/>
      <c r="E72" s="280"/>
      <c r="F72" s="280"/>
      <c r="G72" s="280"/>
    </row>
    <row r="73" spans="1:7" ht="14.25" customHeight="1" x14ac:dyDescent="0.2">
      <c r="A73" s="280"/>
      <c r="B73" s="280"/>
      <c r="C73" s="280"/>
      <c r="D73" s="280"/>
      <c r="E73" s="280"/>
      <c r="F73" s="280"/>
      <c r="G73" s="280"/>
    </row>
    <row r="74" spans="1:7" ht="14.25" customHeight="1" x14ac:dyDescent="0.2">
      <c r="A74" s="280"/>
      <c r="B74" s="280"/>
      <c r="C74" s="280"/>
      <c r="D74" s="280"/>
      <c r="E74" s="280"/>
      <c r="F74" s="280"/>
      <c r="G74" s="280"/>
    </row>
    <row r="75" spans="1:7" ht="14.25" customHeight="1" x14ac:dyDescent="0.2">
      <c r="A75" s="280"/>
      <c r="B75" s="280"/>
      <c r="C75" s="280"/>
      <c r="D75" s="280"/>
      <c r="E75" s="280"/>
      <c r="F75" s="280"/>
      <c r="G75" s="280"/>
    </row>
    <row r="76" spans="1:7" ht="14.25" customHeight="1" x14ac:dyDescent="0.2">
      <c r="A76" s="280"/>
      <c r="B76" s="280"/>
      <c r="C76" s="280"/>
      <c r="D76" s="280"/>
      <c r="E76" s="280"/>
      <c r="F76" s="280"/>
      <c r="G76" s="280"/>
    </row>
    <row r="77" spans="1:7" ht="14.25" customHeight="1" x14ac:dyDescent="0.2">
      <c r="A77" s="280"/>
      <c r="B77" s="280"/>
      <c r="C77" s="280"/>
      <c r="D77" s="280"/>
      <c r="E77" s="280"/>
      <c r="F77" s="280"/>
      <c r="G77" s="280"/>
    </row>
    <row r="78" spans="1:7" ht="18" customHeight="1" x14ac:dyDescent="0.2">
      <c r="A78" s="201" t="s">
        <v>133</v>
      </c>
      <c r="B78" s="201"/>
      <c r="C78" s="201"/>
      <c r="D78" s="201"/>
      <c r="E78" s="201"/>
      <c r="F78" s="201"/>
      <c r="G78" s="201"/>
    </row>
    <row r="79" spans="1:7" ht="20.85" customHeight="1" x14ac:dyDescent="0.2">
      <c r="A79" s="277" t="s">
        <v>453</v>
      </c>
      <c r="B79" s="277"/>
      <c r="C79" s="67" t="s">
        <v>103</v>
      </c>
      <c r="D79" s="292" t="s">
        <v>462</v>
      </c>
      <c r="E79" s="292"/>
      <c r="F79" s="292"/>
      <c r="G79" s="292"/>
    </row>
    <row r="80" spans="1:7" ht="20.85" customHeight="1" x14ac:dyDescent="0.2">
      <c r="A80" s="277" t="s">
        <v>120</v>
      </c>
      <c r="B80" s="277"/>
      <c r="C80" s="278" t="s">
        <v>62</v>
      </c>
      <c r="D80" s="278"/>
      <c r="E80" s="278"/>
      <c r="F80" s="278"/>
      <c r="G80" s="278"/>
    </row>
    <row r="81" spans="1:7" ht="20.85" customHeight="1" x14ac:dyDescent="0.2">
      <c r="A81" s="277" t="s">
        <v>80</v>
      </c>
      <c r="B81" s="277"/>
      <c r="C81" s="278" t="s">
        <v>62</v>
      </c>
      <c r="D81" s="278"/>
      <c r="E81" s="278"/>
      <c r="F81" s="278"/>
      <c r="G81" s="278"/>
    </row>
    <row r="82" spans="1:7" s="19" customFormat="1" ht="21.6" customHeight="1" x14ac:dyDescent="0.2">
      <c r="A82" s="277" t="s">
        <v>79</v>
      </c>
      <c r="B82" s="277"/>
      <c r="C82" s="278" t="s">
        <v>62</v>
      </c>
      <c r="D82" s="278"/>
      <c r="E82" s="278"/>
      <c r="F82" s="278"/>
      <c r="G82" s="278"/>
    </row>
    <row r="83" spans="1:7" ht="20.85" customHeight="1" x14ac:dyDescent="0.2">
      <c r="A83" s="277" t="s">
        <v>10</v>
      </c>
      <c r="B83" s="277"/>
      <c r="C83" s="278" t="s">
        <v>62</v>
      </c>
      <c r="D83" s="278"/>
      <c r="E83" s="278"/>
      <c r="F83" s="278"/>
      <c r="G83" s="278"/>
    </row>
    <row r="84" spans="1:7" ht="20.85" customHeight="1" x14ac:dyDescent="0.2">
      <c r="A84" s="277" t="s">
        <v>389</v>
      </c>
      <c r="B84" s="277"/>
      <c r="C84" s="278" t="s">
        <v>62</v>
      </c>
      <c r="D84" s="278"/>
      <c r="E84" s="278"/>
      <c r="F84" s="278"/>
      <c r="G84" s="278"/>
    </row>
    <row r="85" spans="1:7" ht="20.85" customHeight="1" x14ac:dyDescent="0.2">
      <c r="A85" s="277" t="s">
        <v>78</v>
      </c>
      <c r="B85" s="277"/>
      <c r="C85" s="278" t="s">
        <v>62</v>
      </c>
      <c r="D85" s="278"/>
      <c r="E85" s="278"/>
      <c r="F85" s="278"/>
      <c r="G85" s="278"/>
    </row>
    <row r="86" spans="1:7" ht="20.85" customHeight="1" x14ac:dyDescent="0.2">
      <c r="A86" s="277" t="s">
        <v>450</v>
      </c>
      <c r="B86" s="277"/>
      <c r="C86" s="278" t="s">
        <v>62</v>
      </c>
      <c r="D86" s="278"/>
      <c r="E86" s="278"/>
      <c r="F86" s="278"/>
      <c r="G86" s="278"/>
    </row>
    <row r="87" spans="1:7" ht="25.35" customHeight="1" x14ac:dyDescent="0.2">
      <c r="A87" s="277" t="s">
        <v>451</v>
      </c>
      <c r="B87" s="277"/>
      <c r="C87" s="67" t="s">
        <v>460</v>
      </c>
      <c r="D87" s="278" t="s">
        <v>461</v>
      </c>
      <c r="E87" s="278"/>
      <c r="F87" s="278"/>
      <c r="G87" s="278"/>
    </row>
    <row r="88" spans="1:7" ht="25.35" customHeight="1" x14ac:dyDescent="0.2">
      <c r="A88" s="277" t="s">
        <v>452</v>
      </c>
      <c r="B88" s="277"/>
      <c r="C88" s="278" t="s">
        <v>62</v>
      </c>
      <c r="D88" s="278"/>
      <c r="E88" s="278"/>
      <c r="F88" s="278"/>
      <c r="G88" s="278"/>
    </row>
    <row r="89" spans="1:7" ht="20.85" customHeight="1" x14ac:dyDescent="0.2">
      <c r="A89" s="277" t="s">
        <v>92</v>
      </c>
      <c r="B89" s="277"/>
      <c r="C89" s="67" t="s">
        <v>62</v>
      </c>
      <c r="D89" s="278" t="s">
        <v>399</v>
      </c>
      <c r="E89" s="278"/>
      <c r="F89" s="278"/>
      <c r="G89" s="278"/>
    </row>
    <row r="90" spans="1:7" ht="20.85" customHeight="1" x14ac:dyDescent="0.2">
      <c r="A90" s="277" t="s">
        <v>160</v>
      </c>
      <c r="B90" s="277"/>
      <c r="C90" s="278" t="s">
        <v>62</v>
      </c>
      <c r="D90" s="278"/>
      <c r="E90" s="278"/>
      <c r="F90" s="278"/>
      <c r="G90" s="278"/>
    </row>
    <row r="91" spans="1:7" ht="20.85" customHeight="1" x14ac:dyDescent="0.2">
      <c r="A91" s="277" t="s">
        <v>93</v>
      </c>
      <c r="B91" s="277"/>
      <c r="C91" s="278" t="s">
        <v>62</v>
      </c>
      <c r="D91" s="278"/>
      <c r="E91" s="278"/>
      <c r="F91" s="278"/>
      <c r="G91" s="278"/>
    </row>
    <row r="92" spans="1:7" ht="31.5" customHeight="1" x14ac:dyDescent="0.2">
      <c r="A92" s="286" t="s">
        <v>121</v>
      </c>
      <c r="B92" s="286"/>
      <c r="C92" s="286" t="s">
        <v>116</v>
      </c>
      <c r="D92" s="286"/>
      <c r="E92" s="289" t="s">
        <v>192</v>
      </c>
      <c r="F92" s="289"/>
      <c r="G92" s="289"/>
    </row>
    <row r="93" spans="1:7" ht="20.85" customHeight="1" x14ac:dyDescent="0.2">
      <c r="A93" s="279" t="s">
        <v>62</v>
      </c>
      <c r="B93" s="279"/>
      <c r="C93" s="279" t="s">
        <v>62</v>
      </c>
      <c r="D93" s="279"/>
      <c r="E93" s="287" t="str">
        <f>IF(COUNT(A93:D93)=2,C93-A93,"[Autocalculated From Previous Cells]")</f>
        <v>[Autocalculated From Previous Cells]</v>
      </c>
      <c r="F93" s="287"/>
      <c r="G93" s="287"/>
    </row>
    <row r="94" spans="1:7" ht="18" customHeight="1" x14ac:dyDescent="0.2">
      <c r="A94" s="201" t="s">
        <v>132</v>
      </c>
      <c r="B94" s="201"/>
      <c r="C94" s="201"/>
      <c r="D94" s="201"/>
      <c r="E94" s="201"/>
      <c r="F94" s="201"/>
      <c r="G94" s="201"/>
    </row>
    <row r="95" spans="1:7" ht="14.25" customHeight="1" x14ac:dyDescent="0.2">
      <c r="A95" s="283" t="s">
        <v>463</v>
      </c>
      <c r="B95" s="283"/>
      <c r="C95" s="283"/>
      <c r="D95" s="283"/>
      <c r="E95" s="283"/>
      <c r="F95" s="283"/>
      <c r="G95" s="283"/>
    </row>
    <row r="96" spans="1:7" ht="14.25" customHeight="1" x14ac:dyDescent="0.2">
      <c r="A96" s="284" t="s">
        <v>123</v>
      </c>
      <c r="B96" s="284"/>
      <c r="C96" s="284"/>
      <c r="D96" s="284"/>
      <c r="E96" s="284"/>
      <c r="F96" s="284"/>
      <c r="G96" s="284"/>
    </row>
    <row r="97" spans="1:7" ht="28.65" customHeight="1" x14ac:dyDescent="0.2">
      <c r="A97" s="285" t="s">
        <v>102</v>
      </c>
      <c r="B97" s="285"/>
      <c r="C97" s="285"/>
      <c r="D97" s="285"/>
      <c r="E97" s="285"/>
      <c r="F97" s="285"/>
      <c r="G97" s="285"/>
    </row>
    <row r="98" spans="1:7" ht="14.25" customHeight="1" x14ac:dyDescent="0.2">
      <c r="A98" s="284" t="s">
        <v>365</v>
      </c>
      <c r="B98" s="284"/>
      <c r="C98" s="284"/>
      <c r="D98" s="284"/>
      <c r="E98" s="284"/>
      <c r="F98" s="284"/>
      <c r="G98" s="284"/>
    </row>
    <row r="99" spans="1:7" ht="14.25" customHeight="1" x14ac:dyDescent="0.2">
      <c r="A99" s="81" t="s">
        <v>103</v>
      </c>
      <c r="B99" s="276" t="s">
        <v>404</v>
      </c>
      <c r="C99" s="276"/>
      <c r="D99" s="276"/>
      <c r="E99" s="276"/>
      <c r="F99" s="276"/>
      <c r="G99" s="276"/>
    </row>
    <row r="100" spans="1:7" ht="23.85" customHeight="1" x14ac:dyDescent="0.2">
      <c r="A100" s="288" t="s">
        <v>372</v>
      </c>
      <c r="B100" s="288"/>
      <c r="C100" s="288"/>
      <c r="D100" s="288"/>
      <c r="E100" s="288"/>
      <c r="F100" s="288"/>
      <c r="G100" s="288"/>
    </row>
    <row r="101" spans="1:7" ht="14.25" customHeight="1" x14ac:dyDescent="0.2">
      <c r="A101" s="81" t="s">
        <v>103</v>
      </c>
      <c r="B101" s="276" t="s">
        <v>404</v>
      </c>
      <c r="C101" s="276"/>
      <c r="D101" s="276"/>
      <c r="E101" s="276"/>
      <c r="F101" s="276"/>
      <c r="G101" s="276"/>
    </row>
    <row r="102" spans="1:7" ht="18" customHeight="1" x14ac:dyDescent="0.2">
      <c r="A102" s="201" t="s">
        <v>131</v>
      </c>
      <c r="B102" s="201"/>
      <c r="C102" s="201"/>
      <c r="D102" s="201"/>
      <c r="E102" s="201"/>
      <c r="F102" s="201"/>
      <c r="G102" s="201"/>
    </row>
    <row r="103" spans="1:7" ht="18" customHeight="1" x14ac:dyDescent="0.2">
      <c r="A103" s="282" t="s">
        <v>349</v>
      </c>
      <c r="B103" s="282"/>
      <c r="C103" s="282"/>
      <c r="D103" s="282"/>
      <c r="E103" s="282"/>
      <c r="F103" s="282"/>
      <c r="G103" s="282"/>
    </row>
    <row r="104" spans="1:7" ht="14.25" customHeight="1" x14ac:dyDescent="0.2">
      <c r="A104" s="280"/>
      <c r="B104" s="280"/>
      <c r="C104" s="280"/>
      <c r="D104" s="280"/>
      <c r="E104" s="280"/>
      <c r="F104" s="280"/>
      <c r="G104" s="280"/>
    </row>
    <row r="105" spans="1:7" ht="14.25" customHeight="1" x14ac:dyDescent="0.2">
      <c r="A105" s="280"/>
      <c r="B105" s="280"/>
      <c r="C105" s="280"/>
      <c r="D105" s="280"/>
      <c r="E105" s="280"/>
      <c r="F105" s="280"/>
      <c r="G105" s="280"/>
    </row>
    <row r="106" spans="1:7" ht="14.25" customHeight="1" x14ac:dyDescent="0.2">
      <c r="A106" s="280"/>
      <c r="B106" s="280"/>
      <c r="C106" s="280"/>
      <c r="D106" s="280"/>
      <c r="E106" s="280"/>
      <c r="F106" s="280"/>
      <c r="G106" s="280"/>
    </row>
    <row r="107" spans="1:7" ht="14.25" customHeight="1" x14ac:dyDescent="0.2">
      <c r="A107" s="280"/>
      <c r="B107" s="280"/>
      <c r="C107" s="280"/>
      <c r="D107" s="280"/>
      <c r="E107" s="280"/>
      <c r="F107" s="280"/>
      <c r="G107" s="280"/>
    </row>
    <row r="108" spans="1:7" ht="14.25" customHeight="1" x14ac:dyDescent="0.2">
      <c r="A108" s="280"/>
      <c r="B108" s="280"/>
      <c r="C108" s="280"/>
      <c r="D108" s="280"/>
      <c r="E108" s="280"/>
      <c r="F108" s="280"/>
      <c r="G108" s="280"/>
    </row>
    <row r="109" spans="1:7" ht="14.25" customHeight="1" x14ac:dyDescent="0.2">
      <c r="A109" s="280"/>
      <c r="B109" s="280"/>
      <c r="C109" s="280"/>
      <c r="D109" s="280"/>
      <c r="E109" s="280"/>
      <c r="F109" s="280"/>
      <c r="G109" s="280"/>
    </row>
    <row r="110" spans="1:7" ht="14.25" customHeight="1" x14ac:dyDescent="0.2">
      <c r="A110" s="280"/>
      <c r="B110" s="280"/>
      <c r="C110" s="280"/>
      <c r="D110" s="280"/>
      <c r="E110" s="280"/>
      <c r="F110" s="280"/>
      <c r="G110" s="280"/>
    </row>
    <row r="111" spans="1:7" ht="14.25" customHeight="1" x14ac:dyDescent="0.2">
      <c r="A111" s="280"/>
      <c r="B111" s="280"/>
      <c r="C111" s="280"/>
      <c r="D111" s="280"/>
      <c r="E111" s="280"/>
      <c r="F111" s="280"/>
      <c r="G111" s="280"/>
    </row>
    <row r="112" spans="1:7" ht="18" customHeight="1" x14ac:dyDescent="0.2">
      <c r="A112" s="201" t="s">
        <v>130</v>
      </c>
      <c r="B112" s="201"/>
      <c r="C112" s="201"/>
      <c r="D112" s="201"/>
      <c r="E112" s="201"/>
      <c r="F112" s="201"/>
      <c r="G112" s="201"/>
    </row>
    <row r="113" spans="1:7" ht="20.85" customHeight="1" x14ac:dyDescent="0.2">
      <c r="A113" s="277" t="s">
        <v>453</v>
      </c>
      <c r="B113" s="277"/>
      <c r="C113" s="67" t="s">
        <v>103</v>
      </c>
      <c r="D113" s="292" t="s">
        <v>462</v>
      </c>
      <c r="E113" s="292"/>
      <c r="F113" s="292"/>
      <c r="G113" s="292"/>
    </row>
    <row r="114" spans="1:7" ht="20.85" customHeight="1" x14ac:dyDescent="0.2">
      <c r="A114" s="277" t="s">
        <v>120</v>
      </c>
      <c r="B114" s="277"/>
      <c r="C114" s="278" t="s">
        <v>62</v>
      </c>
      <c r="D114" s="278"/>
      <c r="E114" s="278"/>
      <c r="F114" s="278"/>
      <c r="G114" s="278"/>
    </row>
    <row r="115" spans="1:7" ht="20.85" customHeight="1" x14ac:dyDescent="0.2">
      <c r="A115" s="277" t="s">
        <v>80</v>
      </c>
      <c r="B115" s="277"/>
      <c r="C115" s="278" t="s">
        <v>62</v>
      </c>
      <c r="D115" s="278"/>
      <c r="E115" s="278"/>
      <c r="F115" s="278"/>
      <c r="G115" s="278"/>
    </row>
    <row r="116" spans="1:7" s="19" customFormat="1" ht="21.6" customHeight="1" x14ac:dyDescent="0.2">
      <c r="A116" s="277" t="s">
        <v>79</v>
      </c>
      <c r="B116" s="277"/>
      <c r="C116" s="278" t="s">
        <v>62</v>
      </c>
      <c r="D116" s="278"/>
      <c r="E116" s="278"/>
      <c r="F116" s="278"/>
      <c r="G116" s="278"/>
    </row>
    <row r="117" spans="1:7" ht="20.85" customHeight="1" x14ac:dyDescent="0.2">
      <c r="A117" s="277" t="s">
        <v>10</v>
      </c>
      <c r="B117" s="277"/>
      <c r="C117" s="278" t="s">
        <v>62</v>
      </c>
      <c r="D117" s="278"/>
      <c r="E117" s="278"/>
      <c r="F117" s="278"/>
      <c r="G117" s="278"/>
    </row>
    <row r="118" spans="1:7" ht="20.85" customHeight="1" x14ac:dyDescent="0.2">
      <c r="A118" s="277" t="s">
        <v>389</v>
      </c>
      <c r="B118" s="277"/>
      <c r="C118" s="278" t="s">
        <v>62</v>
      </c>
      <c r="D118" s="278"/>
      <c r="E118" s="278"/>
      <c r="F118" s="278"/>
      <c r="G118" s="278"/>
    </row>
    <row r="119" spans="1:7" ht="20.85" customHeight="1" x14ac:dyDescent="0.2">
      <c r="A119" s="277" t="s">
        <v>78</v>
      </c>
      <c r="B119" s="277"/>
      <c r="C119" s="278" t="s">
        <v>62</v>
      </c>
      <c r="D119" s="278"/>
      <c r="E119" s="278"/>
      <c r="F119" s="278"/>
      <c r="G119" s="278"/>
    </row>
    <row r="120" spans="1:7" ht="20.85" customHeight="1" x14ac:dyDescent="0.2">
      <c r="A120" s="277" t="s">
        <v>450</v>
      </c>
      <c r="B120" s="277"/>
      <c r="C120" s="278" t="s">
        <v>62</v>
      </c>
      <c r="D120" s="278"/>
      <c r="E120" s="278"/>
      <c r="F120" s="278"/>
      <c r="G120" s="278"/>
    </row>
    <row r="121" spans="1:7" ht="25.35" customHeight="1" x14ac:dyDescent="0.2">
      <c r="A121" s="277" t="s">
        <v>451</v>
      </c>
      <c r="B121" s="277"/>
      <c r="C121" s="67" t="s">
        <v>460</v>
      </c>
      <c r="D121" s="278" t="s">
        <v>461</v>
      </c>
      <c r="E121" s="278"/>
      <c r="F121" s="278"/>
      <c r="G121" s="278"/>
    </row>
    <row r="122" spans="1:7" ht="25.35" customHeight="1" x14ac:dyDescent="0.2">
      <c r="A122" s="277" t="s">
        <v>452</v>
      </c>
      <c r="B122" s="277"/>
      <c r="C122" s="278" t="s">
        <v>62</v>
      </c>
      <c r="D122" s="278"/>
      <c r="E122" s="278"/>
      <c r="F122" s="278"/>
      <c r="G122" s="278"/>
    </row>
    <row r="123" spans="1:7" ht="20.85" customHeight="1" x14ac:dyDescent="0.2">
      <c r="A123" s="277" t="s">
        <v>92</v>
      </c>
      <c r="B123" s="277"/>
      <c r="C123" s="67" t="s">
        <v>62</v>
      </c>
      <c r="D123" s="278" t="s">
        <v>399</v>
      </c>
      <c r="E123" s="278"/>
      <c r="F123" s="278"/>
      <c r="G123" s="278"/>
    </row>
    <row r="124" spans="1:7" ht="20.85" customHeight="1" x14ac:dyDescent="0.2">
      <c r="A124" s="277" t="s">
        <v>160</v>
      </c>
      <c r="B124" s="277"/>
      <c r="C124" s="278" t="s">
        <v>62</v>
      </c>
      <c r="D124" s="278"/>
      <c r="E124" s="278"/>
      <c r="F124" s="278"/>
      <c r="G124" s="278"/>
    </row>
    <row r="125" spans="1:7" ht="20.85" customHeight="1" x14ac:dyDescent="0.2">
      <c r="A125" s="277" t="s">
        <v>93</v>
      </c>
      <c r="B125" s="277"/>
      <c r="C125" s="278" t="s">
        <v>62</v>
      </c>
      <c r="D125" s="278"/>
      <c r="E125" s="278"/>
      <c r="F125" s="278"/>
      <c r="G125" s="278"/>
    </row>
    <row r="126" spans="1:7" ht="31.5" customHeight="1" x14ac:dyDescent="0.2">
      <c r="A126" s="286" t="s">
        <v>121</v>
      </c>
      <c r="B126" s="286"/>
      <c r="C126" s="286" t="s">
        <v>116</v>
      </c>
      <c r="D126" s="286"/>
      <c r="E126" s="289" t="s">
        <v>192</v>
      </c>
      <c r="F126" s="289"/>
      <c r="G126" s="289"/>
    </row>
    <row r="127" spans="1:7" ht="20.85" customHeight="1" x14ac:dyDescent="0.2">
      <c r="A127" s="279" t="s">
        <v>62</v>
      </c>
      <c r="B127" s="279"/>
      <c r="C127" s="279" t="s">
        <v>62</v>
      </c>
      <c r="D127" s="279"/>
      <c r="E127" s="287" t="str">
        <f>IF(COUNT(A127:D127)=2,C127-A127,"[Autocalculated From Previous Cells]")</f>
        <v>[Autocalculated From Previous Cells]</v>
      </c>
      <c r="F127" s="287"/>
      <c r="G127" s="287"/>
    </row>
    <row r="128" spans="1:7" ht="18" customHeight="1" x14ac:dyDescent="0.2">
      <c r="A128" s="201" t="s">
        <v>129</v>
      </c>
      <c r="B128" s="201"/>
      <c r="C128" s="201"/>
      <c r="D128" s="201"/>
      <c r="E128" s="201"/>
      <c r="F128" s="201"/>
      <c r="G128" s="201"/>
    </row>
    <row r="129" spans="1:7" ht="14.25" customHeight="1" x14ac:dyDescent="0.2">
      <c r="A129" s="283" t="s">
        <v>463</v>
      </c>
      <c r="B129" s="283"/>
      <c r="C129" s="283"/>
      <c r="D129" s="283"/>
      <c r="E129" s="283"/>
      <c r="F129" s="283"/>
      <c r="G129" s="283"/>
    </row>
    <row r="130" spans="1:7" ht="14.25" customHeight="1" x14ac:dyDescent="0.2">
      <c r="A130" s="284" t="s">
        <v>123</v>
      </c>
      <c r="B130" s="284"/>
      <c r="C130" s="284"/>
      <c r="D130" s="284"/>
      <c r="E130" s="284"/>
      <c r="F130" s="284"/>
      <c r="G130" s="284"/>
    </row>
    <row r="131" spans="1:7" ht="28.65" customHeight="1" x14ac:dyDescent="0.2">
      <c r="A131" s="285" t="s">
        <v>102</v>
      </c>
      <c r="B131" s="285"/>
      <c r="C131" s="285"/>
      <c r="D131" s="285"/>
      <c r="E131" s="285"/>
      <c r="F131" s="285"/>
      <c r="G131" s="285"/>
    </row>
    <row r="132" spans="1:7" ht="14.25" customHeight="1" x14ac:dyDescent="0.2">
      <c r="A132" s="284" t="s">
        <v>365</v>
      </c>
      <c r="B132" s="284"/>
      <c r="C132" s="284"/>
      <c r="D132" s="284"/>
      <c r="E132" s="284"/>
      <c r="F132" s="284"/>
      <c r="G132" s="284"/>
    </row>
    <row r="133" spans="1:7" ht="14.25" customHeight="1" x14ac:dyDescent="0.2">
      <c r="A133" s="81" t="s">
        <v>103</v>
      </c>
      <c r="B133" s="276" t="s">
        <v>404</v>
      </c>
      <c r="C133" s="276"/>
      <c r="D133" s="276"/>
      <c r="E133" s="276"/>
      <c r="F133" s="276"/>
      <c r="G133" s="276"/>
    </row>
    <row r="134" spans="1:7" ht="23.85" customHeight="1" x14ac:dyDescent="0.2">
      <c r="A134" s="288" t="s">
        <v>372</v>
      </c>
      <c r="B134" s="288"/>
      <c r="C134" s="288"/>
      <c r="D134" s="288"/>
      <c r="E134" s="288"/>
      <c r="F134" s="288"/>
      <c r="G134" s="288"/>
    </row>
    <row r="135" spans="1:7" ht="14.25" customHeight="1" x14ac:dyDescent="0.2">
      <c r="A135" s="81" t="s">
        <v>103</v>
      </c>
      <c r="B135" s="276" t="s">
        <v>404</v>
      </c>
      <c r="C135" s="276"/>
      <c r="D135" s="276"/>
      <c r="E135" s="276"/>
      <c r="F135" s="276"/>
      <c r="G135" s="276"/>
    </row>
    <row r="136" spans="1:7" ht="18" customHeight="1" x14ac:dyDescent="0.2">
      <c r="A136" s="201" t="s">
        <v>128</v>
      </c>
      <c r="B136" s="201"/>
      <c r="C136" s="201"/>
      <c r="D136" s="201"/>
      <c r="E136" s="201"/>
      <c r="F136" s="201"/>
      <c r="G136" s="201"/>
    </row>
    <row r="137" spans="1:7" ht="18" customHeight="1" x14ac:dyDescent="0.2">
      <c r="A137" s="282" t="s">
        <v>349</v>
      </c>
      <c r="B137" s="282"/>
      <c r="C137" s="282"/>
      <c r="D137" s="282"/>
      <c r="E137" s="282"/>
      <c r="F137" s="282"/>
      <c r="G137" s="282"/>
    </row>
    <row r="138" spans="1:7" ht="14.25" customHeight="1" x14ac:dyDescent="0.2">
      <c r="A138" s="280"/>
      <c r="B138" s="280"/>
      <c r="C138" s="280"/>
      <c r="D138" s="280"/>
      <c r="E138" s="280"/>
      <c r="F138" s="280"/>
      <c r="G138" s="280"/>
    </row>
    <row r="139" spans="1:7" ht="14.25" customHeight="1" x14ac:dyDescent="0.2">
      <c r="A139" s="280"/>
      <c r="B139" s="280"/>
      <c r="C139" s="280"/>
      <c r="D139" s="280"/>
      <c r="E139" s="280"/>
      <c r="F139" s="280"/>
      <c r="G139" s="280"/>
    </row>
    <row r="140" spans="1:7" ht="14.25" customHeight="1" x14ac:dyDescent="0.2">
      <c r="A140" s="280"/>
      <c r="B140" s="280"/>
      <c r="C140" s="280"/>
      <c r="D140" s="280"/>
      <c r="E140" s="280"/>
      <c r="F140" s="280"/>
      <c r="G140" s="280"/>
    </row>
    <row r="141" spans="1:7" ht="14.25" customHeight="1" x14ac:dyDescent="0.2">
      <c r="A141" s="280"/>
      <c r="B141" s="280"/>
      <c r="C141" s="280"/>
      <c r="D141" s="280"/>
      <c r="E141" s="280"/>
      <c r="F141" s="280"/>
      <c r="G141" s="280"/>
    </row>
    <row r="142" spans="1:7" ht="14.25" customHeight="1" x14ac:dyDescent="0.2">
      <c r="A142" s="280"/>
      <c r="B142" s="280"/>
      <c r="C142" s="280"/>
      <c r="D142" s="280"/>
      <c r="E142" s="280"/>
      <c r="F142" s="280"/>
      <c r="G142" s="280"/>
    </row>
    <row r="143" spans="1:7" ht="14.25" customHeight="1" x14ac:dyDescent="0.2">
      <c r="A143" s="280"/>
      <c r="B143" s="280"/>
      <c r="C143" s="280"/>
      <c r="D143" s="280"/>
      <c r="E143" s="280"/>
      <c r="F143" s="280"/>
      <c r="G143" s="280"/>
    </row>
    <row r="144" spans="1:7" ht="14.25" customHeight="1" x14ac:dyDescent="0.2">
      <c r="A144" s="280"/>
      <c r="B144" s="280"/>
      <c r="C144" s="280"/>
      <c r="D144" s="280"/>
      <c r="E144" s="280"/>
      <c r="F144" s="280"/>
      <c r="G144" s="280"/>
    </row>
    <row r="145" spans="1:7" ht="14.25" customHeight="1" x14ac:dyDescent="0.2">
      <c r="A145" s="280"/>
      <c r="B145" s="280"/>
      <c r="C145" s="280"/>
      <c r="D145" s="280"/>
      <c r="E145" s="280"/>
      <c r="F145" s="280"/>
      <c r="G145" s="280"/>
    </row>
    <row r="146" spans="1:7" ht="18" customHeight="1" x14ac:dyDescent="0.2">
      <c r="A146" s="201" t="s">
        <v>125</v>
      </c>
      <c r="B146" s="201"/>
      <c r="C146" s="201"/>
      <c r="D146" s="201"/>
      <c r="E146" s="201"/>
      <c r="F146" s="201"/>
      <c r="G146" s="201"/>
    </row>
    <row r="147" spans="1:7" ht="20.85" customHeight="1" x14ac:dyDescent="0.2">
      <c r="A147" s="277" t="s">
        <v>453</v>
      </c>
      <c r="B147" s="277"/>
      <c r="C147" s="67" t="s">
        <v>103</v>
      </c>
      <c r="D147" s="292" t="s">
        <v>462</v>
      </c>
      <c r="E147" s="292"/>
      <c r="F147" s="292"/>
      <c r="G147" s="292"/>
    </row>
    <row r="148" spans="1:7" ht="20.85" customHeight="1" x14ac:dyDescent="0.2">
      <c r="A148" s="277" t="s">
        <v>120</v>
      </c>
      <c r="B148" s="277"/>
      <c r="C148" s="278" t="s">
        <v>62</v>
      </c>
      <c r="D148" s="278"/>
      <c r="E148" s="278"/>
      <c r="F148" s="278"/>
      <c r="G148" s="278"/>
    </row>
    <row r="149" spans="1:7" ht="20.85" customHeight="1" x14ac:dyDescent="0.2">
      <c r="A149" s="277" t="s">
        <v>80</v>
      </c>
      <c r="B149" s="277"/>
      <c r="C149" s="278" t="s">
        <v>62</v>
      </c>
      <c r="D149" s="278"/>
      <c r="E149" s="278"/>
      <c r="F149" s="278"/>
      <c r="G149" s="278"/>
    </row>
    <row r="150" spans="1:7" s="19" customFormat="1" ht="21.6" customHeight="1" x14ac:dyDescent="0.2">
      <c r="A150" s="277" t="s">
        <v>79</v>
      </c>
      <c r="B150" s="277"/>
      <c r="C150" s="278" t="s">
        <v>62</v>
      </c>
      <c r="D150" s="278"/>
      <c r="E150" s="278"/>
      <c r="F150" s="278"/>
      <c r="G150" s="278"/>
    </row>
    <row r="151" spans="1:7" ht="20.85" customHeight="1" x14ac:dyDescent="0.2">
      <c r="A151" s="277" t="s">
        <v>10</v>
      </c>
      <c r="B151" s="277"/>
      <c r="C151" s="278" t="s">
        <v>62</v>
      </c>
      <c r="D151" s="278"/>
      <c r="E151" s="278"/>
      <c r="F151" s="278"/>
      <c r="G151" s="278"/>
    </row>
    <row r="152" spans="1:7" ht="20.85" customHeight="1" x14ac:dyDescent="0.2">
      <c r="A152" s="277" t="s">
        <v>389</v>
      </c>
      <c r="B152" s="277"/>
      <c r="C152" s="278" t="s">
        <v>62</v>
      </c>
      <c r="D152" s="278"/>
      <c r="E152" s="278"/>
      <c r="F152" s="278"/>
      <c r="G152" s="278"/>
    </row>
    <row r="153" spans="1:7" ht="20.85" customHeight="1" x14ac:dyDescent="0.2">
      <c r="A153" s="277" t="s">
        <v>78</v>
      </c>
      <c r="B153" s="277"/>
      <c r="C153" s="278" t="s">
        <v>62</v>
      </c>
      <c r="D153" s="278"/>
      <c r="E153" s="278"/>
      <c r="F153" s="278"/>
      <c r="G153" s="278"/>
    </row>
    <row r="154" spans="1:7" ht="20.85" customHeight="1" x14ac:dyDescent="0.2">
      <c r="A154" s="277" t="s">
        <v>450</v>
      </c>
      <c r="B154" s="277"/>
      <c r="C154" s="278" t="s">
        <v>62</v>
      </c>
      <c r="D154" s="278"/>
      <c r="E154" s="278"/>
      <c r="F154" s="278"/>
      <c r="G154" s="278"/>
    </row>
    <row r="155" spans="1:7" ht="25.35" customHeight="1" x14ac:dyDescent="0.2">
      <c r="A155" s="277" t="s">
        <v>451</v>
      </c>
      <c r="B155" s="277"/>
      <c r="C155" s="67" t="s">
        <v>460</v>
      </c>
      <c r="D155" s="278" t="s">
        <v>461</v>
      </c>
      <c r="E155" s="278"/>
      <c r="F155" s="278"/>
      <c r="G155" s="278"/>
    </row>
    <row r="156" spans="1:7" ht="25.35" customHeight="1" x14ac:dyDescent="0.2">
      <c r="A156" s="277" t="s">
        <v>452</v>
      </c>
      <c r="B156" s="277"/>
      <c r="C156" s="278" t="s">
        <v>62</v>
      </c>
      <c r="D156" s="278"/>
      <c r="E156" s="278"/>
      <c r="F156" s="278"/>
      <c r="G156" s="278"/>
    </row>
    <row r="157" spans="1:7" ht="20.85" customHeight="1" x14ac:dyDescent="0.2">
      <c r="A157" s="277" t="s">
        <v>92</v>
      </c>
      <c r="B157" s="277"/>
      <c r="C157" s="67" t="s">
        <v>62</v>
      </c>
      <c r="D157" s="278" t="s">
        <v>399</v>
      </c>
      <c r="E157" s="278"/>
      <c r="F157" s="278"/>
      <c r="G157" s="278"/>
    </row>
    <row r="158" spans="1:7" ht="20.85" customHeight="1" x14ac:dyDescent="0.2">
      <c r="A158" s="277" t="s">
        <v>160</v>
      </c>
      <c r="B158" s="277"/>
      <c r="C158" s="278" t="s">
        <v>62</v>
      </c>
      <c r="D158" s="278"/>
      <c r="E158" s="278"/>
      <c r="F158" s="278"/>
      <c r="G158" s="278"/>
    </row>
    <row r="159" spans="1:7" ht="20.85" customHeight="1" x14ac:dyDescent="0.2">
      <c r="A159" s="277" t="s">
        <v>93</v>
      </c>
      <c r="B159" s="277"/>
      <c r="C159" s="278" t="s">
        <v>62</v>
      </c>
      <c r="D159" s="278"/>
      <c r="E159" s="278"/>
      <c r="F159" s="278"/>
      <c r="G159" s="278"/>
    </row>
    <row r="160" spans="1:7" ht="31.5" customHeight="1" x14ac:dyDescent="0.2">
      <c r="A160" s="286" t="s">
        <v>121</v>
      </c>
      <c r="B160" s="286"/>
      <c r="C160" s="286" t="s">
        <v>116</v>
      </c>
      <c r="D160" s="286"/>
      <c r="E160" s="289" t="s">
        <v>192</v>
      </c>
      <c r="F160" s="289"/>
      <c r="G160" s="289"/>
    </row>
    <row r="161" spans="1:7" ht="20.85" customHeight="1" x14ac:dyDescent="0.2">
      <c r="A161" s="279" t="s">
        <v>62</v>
      </c>
      <c r="B161" s="279"/>
      <c r="C161" s="279" t="s">
        <v>62</v>
      </c>
      <c r="D161" s="279"/>
      <c r="E161" s="287" t="str">
        <f>IF(COUNT(A161:D161)=2,C161-A161,"[Autocalculated From Previous Cells]")</f>
        <v>[Autocalculated From Previous Cells]</v>
      </c>
      <c r="F161" s="287"/>
      <c r="G161" s="287"/>
    </row>
    <row r="162" spans="1:7" ht="18" customHeight="1" x14ac:dyDescent="0.2">
      <c r="A162" s="201" t="s">
        <v>126</v>
      </c>
      <c r="B162" s="201"/>
      <c r="C162" s="201"/>
      <c r="D162" s="201"/>
      <c r="E162" s="201"/>
      <c r="F162" s="201"/>
      <c r="G162" s="201"/>
    </row>
    <row r="163" spans="1:7" ht="14.25" customHeight="1" x14ac:dyDescent="0.2">
      <c r="A163" s="283" t="s">
        <v>463</v>
      </c>
      <c r="B163" s="283"/>
      <c r="C163" s="283"/>
      <c r="D163" s="283"/>
      <c r="E163" s="283"/>
      <c r="F163" s="283"/>
      <c r="G163" s="283"/>
    </row>
    <row r="164" spans="1:7" ht="14.25" customHeight="1" x14ac:dyDescent="0.2">
      <c r="A164" s="284" t="s">
        <v>123</v>
      </c>
      <c r="B164" s="284"/>
      <c r="C164" s="284"/>
      <c r="D164" s="284"/>
      <c r="E164" s="284"/>
      <c r="F164" s="284"/>
      <c r="G164" s="284"/>
    </row>
    <row r="165" spans="1:7" ht="28.65" customHeight="1" x14ac:dyDescent="0.2">
      <c r="A165" s="285" t="s">
        <v>102</v>
      </c>
      <c r="B165" s="285"/>
      <c r="C165" s="285"/>
      <c r="D165" s="285"/>
      <c r="E165" s="285"/>
      <c r="F165" s="285"/>
      <c r="G165" s="285"/>
    </row>
    <row r="166" spans="1:7" ht="14.25" customHeight="1" x14ac:dyDescent="0.2">
      <c r="A166" s="284" t="s">
        <v>365</v>
      </c>
      <c r="B166" s="284"/>
      <c r="C166" s="284"/>
      <c r="D166" s="284"/>
      <c r="E166" s="284"/>
      <c r="F166" s="284"/>
      <c r="G166" s="284"/>
    </row>
    <row r="167" spans="1:7" ht="14.25" customHeight="1" x14ac:dyDescent="0.2">
      <c r="A167" s="81" t="s">
        <v>103</v>
      </c>
      <c r="B167" s="276" t="s">
        <v>404</v>
      </c>
      <c r="C167" s="276"/>
      <c r="D167" s="276"/>
      <c r="E167" s="276"/>
      <c r="F167" s="276"/>
      <c r="G167" s="276"/>
    </row>
    <row r="168" spans="1:7" ht="23.85" customHeight="1" x14ac:dyDescent="0.2">
      <c r="A168" s="288" t="s">
        <v>372</v>
      </c>
      <c r="B168" s="288"/>
      <c r="C168" s="288"/>
      <c r="D168" s="288"/>
      <c r="E168" s="288"/>
      <c r="F168" s="288"/>
      <c r="G168" s="288"/>
    </row>
    <row r="169" spans="1:7" ht="14.25" customHeight="1" x14ac:dyDescent="0.2">
      <c r="A169" s="81" t="s">
        <v>103</v>
      </c>
      <c r="B169" s="276" t="s">
        <v>404</v>
      </c>
      <c r="C169" s="276"/>
      <c r="D169" s="276"/>
      <c r="E169" s="276"/>
      <c r="F169" s="276"/>
      <c r="G169" s="276"/>
    </row>
    <row r="170" spans="1:7" ht="18" customHeight="1" x14ac:dyDescent="0.2">
      <c r="A170" s="201" t="s">
        <v>127</v>
      </c>
      <c r="B170" s="201"/>
      <c r="C170" s="201"/>
      <c r="D170" s="201"/>
      <c r="E170" s="201"/>
      <c r="F170" s="201"/>
      <c r="G170" s="201"/>
    </row>
    <row r="171" spans="1:7" ht="18" customHeight="1" x14ac:dyDescent="0.2">
      <c r="A171" s="282" t="s">
        <v>349</v>
      </c>
      <c r="B171" s="282"/>
      <c r="C171" s="282"/>
      <c r="D171" s="282"/>
      <c r="E171" s="282"/>
      <c r="F171" s="282"/>
      <c r="G171" s="282"/>
    </row>
    <row r="172" spans="1:7" ht="14.25" customHeight="1" x14ac:dyDescent="0.2">
      <c r="A172" s="280"/>
      <c r="B172" s="280"/>
      <c r="C172" s="280"/>
      <c r="D172" s="280"/>
      <c r="E172" s="280"/>
      <c r="F172" s="280"/>
      <c r="G172" s="280"/>
    </row>
    <row r="173" spans="1:7" ht="14.25" customHeight="1" x14ac:dyDescent="0.2">
      <c r="A173" s="280"/>
      <c r="B173" s="280"/>
      <c r="C173" s="280"/>
      <c r="D173" s="280"/>
      <c r="E173" s="280"/>
      <c r="F173" s="280"/>
      <c r="G173" s="280"/>
    </row>
    <row r="174" spans="1:7" ht="14.25" customHeight="1" x14ac:dyDescent="0.2">
      <c r="A174" s="280"/>
      <c r="B174" s="280"/>
      <c r="C174" s="280"/>
      <c r="D174" s="280"/>
      <c r="E174" s="280"/>
      <c r="F174" s="280"/>
      <c r="G174" s="280"/>
    </row>
    <row r="175" spans="1:7" ht="14.25" customHeight="1" x14ac:dyDescent="0.2">
      <c r="A175" s="280"/>
      <c r="B175" s="280"/>
      <c r="C175" s="280"/>
      <c r="D175" s="280"/>
      <c r="E175" s="280"/>
      <c r="F175" s="280"/>
      <c r="G175" s="280"/>
    </row>
    <row r="176" spans="1:7" ht="14.25" customHeight="1" x14ac:dyDescent="0.2">
      <c r="A176" s="280"/>
      <c r="B176" s="280"/>
      <c r="C176" s="280"/>
      <c r="D176" s="280"/>
      <c r="E176" s="280"/>
      <c r="F176" s="280"/>
      <c r="G176" s="280"/>
    </row>
    <row r="177" spans="1:7" ht="14.25" customHeight="1" x14ac:dyDescent="0.2">
      <c r="A177" s="280"/>
      <c r="B177" s="280"/>
      <c r="C177" s="280"/>
      <c r="D177" s="280"/>
      <c r="E177" s="280"/>
      <c r="F177" s="280"/>
      <c r="G177" s="280"/>
    </row>
    <row r="178" spans="1:7" ht="14.25" customHeight="1" x14ac:dyDescent="0.2">
      <c r="A178" s="280"/>
      <c r="B178" s="280"/>
      <c r="C178" s="280"/>
      <c r="D178" s="280"/>
      <c r="E178" s="280"/>
      <c r="F178" s="280"/>
      <c r="G178" s="280"/>
    </row>
    <row r="179" spans="1:7" ht="14.25" customHeight="1" x14ac:dyDescent="0.2">
      <c r="A179" s="281"/>
      <c r="B179" s="281"/>
      <c r="C179" s="281"/>
      <c r="D179" s="281"/>
      <c r="E179" s="281"/>
      <c r="F179" s="281"/>
      <c r="G179" s="281"/>
    </row>
    <row r="219" spans="1:1" x14ac:dyDescent="0.2">
      <c r="A219" s="179" t="b">
        <v>0</v>
      </c>
    </row>
  </sheetData>
  <sheetProtection algorithmName="SHA-512" hashValue="hhyew955nDM0Lk73B0RZ1uk8ISFQ48vE50XJPHfs9ItXhkOPCwxcMnkiPB6ld/RH01f3IeEgf6w/DChqSCB0pA==" saltValue="KG9CjHb+EuZ9qW08ixMMeg==" spinCount="100000" sheet="1" objects="1" scenarios="1" formatCells="0" selectLockedCells="1"/>
  <mergeCells count="267">
    <mergeCell ref="A27:G27"/>
    <mergeCell ref="A28:G28"/>
    <mergeCell ref="B33:G33"/>
    <mergeCell ref="A32:G32"/>
    <mergeCell ref="A105:G105"/>
    <mergeCell ref="A84:B84"/>
    <mergeCell ref="C84:G84"/>
    <mergeCell ref="A144:G144"/>
    <mergeCell ref="D147:G147"/>
    <mergeCell ref="E126:G126"/>
    <mergeCell ref="D11:G11"/>
    <mergeCell ref="D19:G19"/>
    <mergeCell ref="D45:G45"/>
    <mergeCell ref="A52:B52"/>
    <mergeCell ref="C52:G52"/>
    <mergeCell ref="A53:B53"/>
    <mergeCell ref="D53:G53"/>
    <mergeCell ref="A54:B54"/>
    <mergeCell ref="C54:G54"/>
    <mergeCell ref="C12:G12"/>
    <mergeCell ref="A49:B49"/>
    <mergeCell ref="C49:G49"/>
    <mergeCell ref="A45:B45"/>
    <mergeCell ref="E24:G24"/>
    <mergeCell ref="C15:G15"/>
    <mergeCell ref="A15:B15"/>
    <mergeCell ref="C25:D25"/>
    <mergeCell ref="E25:G25"/>
    <mergeCell ref="A77:G77"/>
    <mergeCell ref="A78:G78"/>
    <mergeCell ref="A80:B80"/>
    <mergeCell ref="A79:B79"/>
    <mergeCell ref="A81:B81"/>
    <mergeCell ref="A100:G100"/>
    <mergeCell ref="A102:G102"/>
    <mergeCell ref="A93:B93"/>
    <mergeCell ref="A94:G94"/>
    <mergeCell ref="A95:G95"/>
    <mergeCell ref="A96:G96"/>
    <mergeCell ref="C81:G81"/>
    <mergeCell ref="A83:B83"/>
    <mergeCell ref="A98:G98"/>
    <mergeCell ref="A121:B121"/>
    <mergeCell ref="C127:D127"/>
    <mergeCell ref="E127:G127"/>
    <mergeCell ref="A160:B160"/>
    <mergeCell ref="A97:G97"/>
    <mergeCell ref="A74:G74"/>
    <mergeCell ref="A87:B87"/>
    <mergeCell ref="A110:G110"/>
    <mergeCell ref="A111:G111"/>
    <mergeCell ref="A112:G112"/>
    <mergeCell ref="A115:B115"/>
    <mergeCell ref="C115:G115"/>
    <mergeCell ref="A117:B117"/>
    <mergeCell ref="C117:G117"/>
    <mergeCell ref="D113:G113"/>
    <mergeCell ref="A118:B118"/>
    <mergeCell ref="C118:G118"/>
    <mergeCell ref="A113:B113"/>
    <mergeCell ref="A114:B114"/>
    <mergeCell ref="A103:G103"/>
    <mergeCell ref="A104:G104"/>
    <mergeCell ref="A92:B92"/>
    <mergeCell ref="C92:D92"/>
    <mergeCell ref="E92:G92"/>
    <mergeCell ref="C93:D93"/>
    <mergeCell ref="B133:G133"/>
    <mergeCell ref="B135:G135"/>
    <mergeCell ref="A129:G129"/>
    <mergeCell ref="A130:G130"/>
    <mergeCell ref="E93:G93"/>
    <mergeCell ref="B99:G99"/>
    <mergeCell ref="B101:G101"/>
    <mergeCell ref="A106:G106"/>
    <mergeCell ref="A107:G107"/>
    <mergeCell ref="A108:G108"/>
    <mergeCell ref="A109:G109"/>
    <mergeCell ref="A128:G128"/>
    <mergeCell ref="C114:G114"/>
    <mergeCell ref="A122:B122"/>
    <mergeCell ref="C122:G122"/>
    <mergeCell ref="A125:B125"/>
    <mergeCell ref="C125:G125"/>
    <mergeCell ref="C126:D126"/>
    <mergeCell ref="C120:G120"/>
    <mergeCell ref="D121:G121"/>
    <mergeCell ref="A126:B126"/>
    <mergeCell ref="A127:B127"/>
    <mergeCell ref="A119:B119"/>
    <mergeCell ref="A91:B91"/>
    <mergeCell ref="C91:G91"/>
    <mergeCell ref="A89:B89"/>
    <mergeCell ref="A90:B90"/>
    <mergeCell ref="C90:G90"/>
    <mergeCell ref="C57:G57"/>
    <mergeCell ref="A66:G66"/>
    <mergeCell ref="A75:G75"/>
    <mergeCell ref="A57:B57"/>
    <mergeCell ref="A60:G60"/>
    <mergeCell ref="A70:G70"/>
    <mergeCell ref="A72:G72"/>
    <mergeCell ref="C83:G83"/>
    <mergeCell ref="C80:G80"/>
    <mergeCell ref="E58:G58"/>
    <mergeCell ref="A59:B59"/>
    <mergeCell ref="C59:D59"/>
    <mergeCell ref="E59:G59"/>
    <mergeCell ref="D79:G79"/>
    <mergeCell ref="A85:B85"/>
    <mergeCell ref="C85:G85"/>
    <mergeCell ref="A86:B86"/>
    <mergeCell ref="C86:G86"/>
    <mergeCell ref="D87:G87"/>
    <mergeCell ref="A88:B88"/>
    <mergeCell ref="C88:G88"/>
    <mergeCell ref="A37:G37"/>
    <mergeCell ref="A38:G38"/>
    <mergeCell ref="A39:G39"/>
    <mergeCell ref="A51:B51"/>
    <mergeCell ref="C56:G56"/>
    <mergeCell ref="A46:B46"/>
    <mergeCell ref="A35:G35"/>
    <mergeCell ref="A36:G36"/>
    <mergeCell ref="A43:G43"/>
    <mergeCell ref="A42:G42"/>
    <mergeCell ref="A68:G68"/>
    <mergeCell ref="A56:B56"/>
    <mergeCell ref="A40:G40"/>
    <mergeCell ref="A50:B50"/>
    <mergeCell ref="A69:G69"/>
    <mergeCell ref="A71:G71"/>
    <mergeCell ref="A73:G73"/>
    <mergeCell ref="A48:B48"/>
    <mergeCell ref="C48:G48"/>
    <mergeCell ref="A41:G41"/>
    <mergeCell ref="B67:G67"/>
    <mergeCell ref="A76:G76"/>
    <mergeCell ref="A2:G2"/>
    <mergeCell ref="B3:C3"/>
    <mergeCell ref="A4:G4"/>
    <mergeCell ref="A5:G5"/>
    <mergeCell ref="A6:G6"/>
    <mergeCell ref="A7:G7"/>
    <mergeCell ref="A10:G10"/>
    <mergeCell ref="A13:B13"/>
    <mergeCell ref="C13:G13"/>
    <mergeCell ref="A8:G8"/>
    <mergeCell ref="A9:G9"/>
    <mergeCell ref="F3:G3"/>
    <mergeCell ref="A11:B11"/>
    <mergeCell ref="A22:B22"/>
    <mergeCell ref="A12:B12"/>
    <mergeCell ref="C47:G47"/>
    <mergeCell ref="B31:G31"/>
    <mergeCell ref="A62:G62"/>
    <mergeCell ref="A63:G63"/>
    <mergeCell ref="A64:G64"/>
    <mergeCell ref="A58:B58"/>
    <mergeCell ref="B65:G65"/>
    <mergeCell ref="A29:G29"/>
    <mergeCell ref="A30:G30"/>
    <mergeCell ref="A34:G34"/>
    <mergeCell ref="C50:G50"/>
    <mergeCell ref="A44:G44"/>
    <mergeCell ref="C46:G46"/>
    <mergeCell ref="A47:B47"/>
    <mergeCell ref="A55:B55"/>
    <mergeCell ref="A61:G61"/>
    <mergeCell ref="C51:G51"/>
    <mergeCell ref="C58:D58"/>
    <mergeCell ref="A16:B16"/>
    <mergeCell ref="C16:G16"/>
    <mergeCell ref="A26:G26"/>
    <mergeCell ref="A25:B25"/>
    <mergeCell ref="A179:G179"/>
    <mergeCell ref="A131:G131"/>
    <mergeCell ref="A132:G132"/>
    <mergeCell ref="A147:B147"/>
    <mergeCell ref="A148:B148"/>
    <mergeCell ref="C148:G148"/>
    <mergeCell ref="A149:B149"/>
    <mergeCell ref="C149:G149"/>
    <mergeCell ref="A151:B151"/>
    <mergeCell ref="C151:G151"/>
    <mergeCell ref="A155:B155"/>
    <mergeCell ref="A156:B156"/>
    <mergeCell ref="C156:G156"/>
    <mergeCell ref="A159:B159"/>
    <mergeCell ref="C159:G159"/>
    <mergeCell ref="A162:G162"/>
    <mergeCell ref="A166:G166"/>
    <mergeCell ref="A168:G168"/>
    <mergeCell ref="A170:G170"/>
    <mergeCell ref="A158:B158"/>
    <mergeCell ref="C158:G158"/>
    <mergeCell ref="A175:G175"/>
    <mergeCell ref="A171:G171"/>
    <mergeCell ref="A172:G172"/>
    <mergeCell ref="A152:B152"/>
    <mergeCell ref="C152:G152"/>
    <mergeCell ref="A153:B153"/>
    <mergeCell ref="C153:G153"/>
    <mergeCell ref="A176:G176"/>
    <mergeCell ref="A177:G177"/>
    <mergeCell ref="A178:G178"/>
    <mergeCell ref="A173:G173"/>
    <mergeCell ref="A174:G174"/>
    <mergeCell ref="A163:G163"/>
    <mergeCell ref="A164:G164"/>
    <mergeCell ref="A165:G165"/>
    <mergeCell ref="A161:B161"/>
    <mergeCell ref="C161:D161"/>
    <mergeCell ref="E161:G161"/>
    <mergeCell ref="B169:G169"/>
    <mergeCell ref="A157:B157"/>
    <mergeCell ref="B167:G167"/>
    <mergeCell ref="C160:D160"/>
    <mergeCell ref="E160:G160"/>
    <mergeCell ref="A141:G141"/>
    <mergeCell ref="A142:G142"/>
    <mergeCell ref="A143:G143"/>
    <mergeCell ref="A154:B154"/>
    <mergeCell ref="C154:G154"/>
    <mergeCell ref="D155:G155"/>
    <mergeCell ref="A17:B17"/>
    <mergeCell ref="C17:G17"/>
    <mergeCell ref="A18:B18"/>
    <mergeCell ref="C18:G18"/>
    <mergeCell ref="A24:B24"/>
    <mergeCell ref="C24:D24"/>
    <mergeCell ref="A21:B21"/>
    <mergeCell ref="C22:G22"/>
    <mergeCell ref="A23:B23"/>
    <mergeCell ref="C23:G23"/>
    <mergeCell ref="A19:B19"/>
    <mergeCell ref="A20:B20"/>
    <mergeCell ref="C20:G20"/>
    <mergeCell ref="A139:G139"/>
    <mergeCell ref="A140:G140"/>
    <mergeCell ref="A145:G145"/>
    <mergeCell ref="A146:G146"/>
    <mergeCell ref="A123:B123"/>
    <mergeCell ref="C119:G119"/>
    <mergeCell ref="A120:B120"/>
    <mergeCell ref="A1:D1"/>
    <mergeCell ref="E1:G1"/>
    <mergeCell ref="D21:G21"/>
    <mergeCell ref="D55:G55"/>
    <mergeCell ref="D89:G89"/>
    <mergeCell ref="D123:G123"/>
    <mergeCell ref="D157:G157"/>
    <mergeCell ref="A82:B82"/>
    <mergeCell ref="C82:G82"/>
    <mergeCell ref="A116:B116"/>
    <mergeCell ref="C116:G116"/>
    <mergeCell ref="A150:B150"/>
    <mergeCell ref="C150:G150"/>
    <mergeCell ref="D3:E3"/>
    <mergeCell ref="A124:B124"/>
    <mergeCell ref="C124:G124"/>
    <mergeCell ref="A134:G134"/>
    <mergeCell ref="A136:G136"/>
    <mergeCell ref="A137:G137"/>
    <mergeCell ref="A138:G138"/>
    <mergeCell ref="A14:B14"/>
    <mergeCell ref="C14:G14"/>
  </mergeCells>
  <dataValidations count="1">
    <dataValidation type="list" allowBlank="1" showInputMessage="1" showErrorMessage="1" sqref="E22 A169 E124 E16:E18 E56 A31 A33 A65 A67 A99 A101 A133 A135 A167 E12 E90 C11 E118:E120 E50:E52 E84:E86 E114 C113 E46 C45 E80 C79 E158 E152:E154 E148 C147" xr:uid="{11671BAC-1C9B-4E25-AEE1-88671FD1545E}">
      <formula1>"Yes, No"</formula1>
    </dataValidation>
  </dataValidations>
  <pageMargins left="0.7" right="0.7" top="0.75" bottom="0.75" header="0.3" footer="0.3"/>
  <pageSetup orientation="landscape" r:id="rId1"/>
  <headerFooter>
    <oddHeader>&amp;C&amp;"-,Bold"&amp;12Schedule of Expenditures - &amp;K000000Financing Agreements&amp;K01+000
&amp;"-,Regular"&amp;10(Includes All Licenses Held During Reporting Period)</oddHeader>
    <oddFooter>&amp;L&amp;K000000CRA 5491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Check Box 2">
              <controlPr defaultSize="0" autoFill="0" autoLine="0" autoPict="0">
                <anchor moveWithCells="1">
                  <from>
                    <xdr:col>4</xdr:col>
                    <xdr:colOff>0</xdr:colOff>
                    <xdr:row>0</xdr:row>
                    <xdr:rowOff>0</xdr:rowOff>
                  </from>
                  <to>
                    <xdr:col>6</xdr:col>
                    <xdr:colOff>1325880</xdr:colOff>
                    <xdr:row>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6A47467-E47C-44C8-9B5A-443906FEBDDF}">
          <x14:formula1>
            <xm:f>'Drop Down'!$C$21:$C$26</xm:f>
          </x14:formula1>
          <xm:sqref>C21 C89 C123 C55 C157</xm:sqref>
        </x14:dataValidation>
        <x14:dataValidation type="list" allowBlank="1" showInputMessage="1" showErrorMessage="1" xr:uid="{3D2D3DAB-1DEA-4DDC-AAAF-8178C26C838F}">
          <x14:formula1>
            <xm:f>'Drop Down'!$D$21:$D$26</xm:f>
          </x14:formula1>
          <xm:sqref>C19 C121 C53 C87 C155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7CE5A-ADE1-42F2-BC7D-6F73FE8B65A2}">
  <sheetPr codeName="Sheet7">
    <tabColor rgb="FFFF0000"/>
  </sheetPr>
  <dimension ref="A1:H204"/>
  <sheetViews>
    <sheetView view="pageLayout" zoomScale="115" zoomScaleNormal="100" zoomScaleSheetLayoutView="110" zoomScalePageLayoutView="115" workbookViewId="0">
      <selection activeCell="C11" sqref="C11"/>
    </sheetView>
  </sheetViews>
  <sheetFormatPr defaultColWidth="9.109375" defaultRowHeight="10.199999999999999" x14ac:dyDescent="0.2"/>
  <cols>
    <col min="1" max="1" width="15.6640625" style="1" customWidth="1"/>
    <col min="2" max="2" width="18.44140625" style="1" customWidth="1"/>
    <col min="3" max="3" width="16.6640625" style="1" customWidth="1"/>
    <col min="4" max="4" width="18.33203125" style="1" customWidth="1"/>
    <col min="5" max="5" width="17.109375" style="1" customWidth="1"/>
    <col min="6" max="6" width="17.5546875" style="1" customWidth="1"/>
    <col min="7" max="7" width="18.44140625" style="1" customWidth="1"/>
    <col min="8" max="8" width="9.109375" style="18"/>
    <col min="9" max="16384" width="9.109375" style="1"/>
  </cols>
  <sheetData>
    <row r="1" spans="1:7" ht="21.6" customHeight="1" x14ac:dyDescent="0.2">
      <c r="A1" s="223" t="s">
        <v>400</v>
      </c>
      <c r="B1" s="223"/>
      <c r="C1" s="223"/>
      <c r="D1" s="223"/>
      <c r="E1" s="224"/>
      <c r="F1" s="224"/>
      <c r="G1" s="224"/>
    </row>
    <row r="2" spans="1:7" ht="18" customHeight="1" x14ac:dyDescent="0.2">
      <c r="A2" s="249" t="s">
        <v>0</v>
      </c>
      <c r="B2" s="249"/>
      <c r="C2" s="249"/>
      <c r="D2" s="249"/>
      <c r="E2" s="249"/>
      <c r="F2" s="249"/>
      <c r="G2" s="249"/>
    </row>
    <row r="3" spans="1:7" ht="18" customHeight="1" x14ac:dyDescent="0.2">
      <c r="A3" s="15" t="s">
        <v>1</v>
      </c>
      <c r="B3" s="260" t="str">
        <f>IF('Cover Sheet'!B3&lt;&gt;"[insert name of licensee]",'Cover Sheet'!B3,"[Autofilled from Cover Sheet]")</f>
        <v>[Autofilled from Cover Sheet]</v>
      </c>
      <c r="C3" s="260"/>
      <c r="D3" s="258" t="s">
        <v>2</v>
      </c>
      <c r="E3" s="258"/>
      <c r="F3" s="258" t="str">
        <f>IF('Cover Sheet'!A3&lt;&gt;"[insert AFS reporting period]",'Cover Sheet'!A3,"[Autofilled from Cover Sheet]")</f>
        <v>[Autofilled from Cover Sheet]</v>
      </c>
      <c r="G3" s="258"/>
    </row>
    <row r="4" spans="1:7" ht="18" customHeight="1" x14ac:dyDescent="0.2">
      <c r="A4" s="249" t="s">
        <v>85</v>
      </c>
      <c r="B4" s="249"/>
      <c r="C4" s="249"/>
      <c r="D4" s="249"/>
      <c r="E4" s="249"/>
      <c r="F4" s="249"/>
      <c r="G4" s="249"/>
    </row>
    <row r="5" spans="1:7" ht="24" customHeight="1" x14ac:dyDescent="0.2">
      <c r="A5" s="227" t="s">
        <v>412</v>
      </c>
      <c r="B5" s="227"/>
      <c r="C5" s="227"/>
      <c r="D5" s="227"/>
      <c r="E5" s="227"/>
      <c r="F5" s="227"/>
      <c r="G5" s="227"/>
    </row>
    <row r="6" spans="1:7" ht="18" customHeight="1" x14ac:dyDescent="0.2">
      <c r="A6" s="249" t="s">
        <v>11</v>
      </c>
      <c r="B6" s="249"/>
      <c r="C6" s="249"/>
      <c r="D6" s="249"/>
      <c r="E6" s="249"/>
      <c r="F6" s="249"/>
      <c r="G6" s="249"/>
    </row>
    <row r="7" spans="1:7" ht="58.5" customHeight="1" x14ac:dyDescent="0.2">
      <c r="A7" s="290" t="s">
        <v>350</v>
      </c>
      <c r="B7" s="290"/>
      <c r="C7" s="290"/>
      <c r="D7" s="290"/>
      <c r="E7" s="290"/>
      <c r="F7" s="290"/>
      <c r="G7" s="290"/>
    </row>
    <row r="8" spans="1:7" ht="18" customHeight="1" x14ac:dyDescent="0.2">
      <c r="A8" s="249" t="s">
        <v>77</v>
      </c>
      <c r="B8" s="249"/>
      <c r="C8" s="249"/>
      <c r="D8" s="249"/>
      <c r="E8" s="249"/>
      <c r="F8" s="249"/>
      <c r="G8" s="249"/>
    </row>
    <row r="9" spans="1:7" ht="42" customHeight="1" x14ac:dyDescent="0.2">
      <c r="A9" s="291" t="s">
        <v>207</v>
      </c>
      <c r="B9" s="291"/>
      <c r="C9" s="291"/>
      <c r="D9" s="291"/>
      <c r="E9" s="291"/>
      <c r="F9" s="291"/>
      <c r="G9" s="291"/>
    </row>
    <row r="10" spans="1:7" ht="18" customHeight="1" x14ac:dyDescent="0.2">
      <c r="A10" s="201" t="s">
        <v>137</v>
      </c>
      <c r="B10" s="201"/>
      <c r="C10" s="201"/>
      <c r="D10" s="201"/>
      <c r="E10" s="201"/>
      <c r="F10" s="201"/>
      <c r="G10" s="201"/>
    </row>
    <row r="11" spans="1:7" ht="18" customHeight="1" x14ac:dyDescent="0.2">
      <c r="A11" s="277" t="s">
        <v>453</v>
      </c>
      <c r="B11" s="277"/>
      <c r="C11" s="67" t="s">
        <v>103</v>
      </c>
      <c r="D11" s="292" t="s">
        <v>462</v>
      </c>
      <c r="E11" s="292"/>
      <c r="F11" s="292"/>
      <c r="G11" s="292"/>
    </row>
    <row r="12" spans="1:7" ht="21.6" customHeight="1" x14ac:dyDescent="0.2">
      <c r="A12" s="277" t="s">
        <v>158</v>
      </c>
      <c r="B12" s="277"/>
      <c r="C12" s="278" t="s">
        <v>62</v>
      </c>
      <c r="D12" s="278"/>
      <c r="E12" s="278"/>
      <c r="F12" s="278"/>
      <c r="G12" s="278"/>
    </row>
    <row r="13" spans="1:7" ht="22.35" customHeight="1" x14ac:dyDescent="0.2">
      <c r="A13" s="277" t="s">
        <v>10</v>
      </c>
      <c r="B13" s="277"/>
      <c r="C13" s="278" t="s">
        <v>62</v>
      </c>
      <c r="D13" s="278"/>
      <c r="E13" s="278"/>
      <c r="F13" s="278"/>
      <c r="G13" s="278"/>
    </row>
    <row r="14" spans="1:7" s="19" customFormat="1" ht="22.35" customHeight="1" x14ac:dyDescent="0.2">
      <c r="A14" s="277" t="s">
        <v>362</v>
      </c>
      <c r="B14" s="277"/>
      <c r="C14" s="278" t="s">
        <v>62</v>
      </c>
      <c r="D14" s="278"/>
      <c r="E14" s="278"/>
      <c r="F14" s="278"/>
      <c r="G14" s="278"/>
    </row>
    <row r="15" spans="1:7" s="19" customFormat="1" ht="22.35" customHeight="1" x14ac:dyDescent="0.2">
      <c r="A15" s="277" t="s">
        <v>140</v>
      </c>
      <c r="B15" s="277"/>
      <c r="C15" s="278" t="s">
        <v>62</v>
      </c>
      <c r="D15" s="278"/>
      <c r="E15" s="278"/>
      <c r="F15" s="278"/>
      <c r="G15" s="278"/>
    </row>
    <row r="16" spans="1:7" s="19" customFormat="1" ht="22.35" customHeight="1" x14ac:dyDescent="0.2">
      <c r="A16" s="277" t="s">
        <v>159</v>
      </c>
      <c r="B16" s="277"/>
      <c r="C16" s="278" t="s">
        <v>62</v>
      </c>
      <c r="D16" s="278"/>
      <c r="E16" s="278"/>
      <c r="F16" s="278"/>
      <c r="G16" s="278"/>
    </row>
    <row r="17" spans="1:7" s="19" customFormat="1" ht="22.35" customHeight="1" x14ac:dyDescent="0.2">
      <c r="A17" s="277" t="s">
        <v>138</v>
      </c>
      <c r="B17" s="277"/>
      <c r="C17" s="67" t="s">
        <v>62</v>
      </c>
      <c r="D17" s="278" t="s">
        <v>399</v>
      </c>
      <c r="E17" s="278"/>
      <c r="F17" s="278"/>
      <c r="G17" s="278"/>
    </row>
    <row r="18" spans="1:7" s="19" customFormat="1" ht="22.35" customHeight="1" x14ac:dyDescent="0.2">
      <c r="A18" s="277" t="s">
        <v>139</v>
      </c>
      <c r="B18" s="277"/>
      <c r="C18" s="278" t="s">
        <v>62</v>
      </c>
      <c r="D18" s="278"/>
      <c r="E18" s="278"/>
      <c r="F18" s="278"/>
      <c r="G18" s="278"/>
    </row>
    <row r="19" spans="1:7" s="19" customFormat="1" ht="31.5" customHeight="1" x14ac:dyDescent="0.2">
      <c r="A19" s="286" t="s">
        <v>141</v>
      </c>
      <c r="B19" s="286"/>
      <c r="C19" s="286" t="s">
        <v>116</v>
      </c>
      <c r="D19" s="286"/>
      <c r="E19" s="289" t="s">
        <v>192</v>
      </c>
      <c r="F19" s="289"/>
      <c r="G19" s="289"/>
    </row>
    <row r="20" spans="1:7" s="19" customFormat="1" ht="22.35" customHeight="1" x14ac:dyDescent="0.2">
      <c r="A20" s="279" t="s">
        <v>62</v>
      </c>
      <c r="B20" s="279"/>
      <c r="C20" s="279" t="s">
        <v>62</v>
      </c>
      <c r="D20" s="279"/>
      <c r="E20" s="287" t="str">
        <f>IF(COUNT(A20:D20)=2,C20-A20,"[Autocalculated From Previous Cells]")</f>
        <v>[Autocalculated From Previous Cells]</v>
      </c>
      <c r="F20" s="287"/>
      <c r="G20" s="287"/>
    </row>
    <row r="21" spans="1:7" s="19" customFormat="1" ht="18" customHeight="1" x14ac:dyDescent="0.2">
      <c r="A21" s="201" t="s">
        <v>143</v>
      </c>
      <c r="B21" s="201"/>
      <c r="C21" s="201"/>
      <c r="D21" s="201"/>
      <c r="E21" s="201"/>
      <c r="F21" s="201"/>
      <c r="G21" s="201"/>
    </row>
    <row r="22" spans="1:7" s="19" customFormat="1" ht="14.25" customHeight="1" x14ac:dyDescent="0.2">
      <c r="A22" s="283" t="s">
        <v>184</v>
      </c>
      <c r="B22" s="283"/>
      <c r="C22" s="283"/>
      <c r="D22" s="283"/>
      <c r="E22" s="283"/>
      <c r="F22" s="283"/>
      <c r="G22" s="283"/>
    </row>
    <row r="23" spans="1:7" s="19" customFormat="1" ht="14.25" customHeight="1" x14ac:dyDescent="0.2">
      <c r="A23" s="284" t="s">
        <v>142</v>
      </c>
      <c r="B23" s="284"/>
      <c r="C23" s="284"/>
      <c r="D23" s="284"/>
      <c r="E23" s="284"/>
      <c r="F23" s="284"/>
      <c r="G23" s="284"/>
    </row>
    <row r="24" spans="1:7" s="19" customFormat="1" ht="28.65" customHeight="1" x14ac:dyDescent="0.2">
      <c r="A24" s="285" t="s">
        <v>102</v>
      </c>
      <c r="B24" s="285"/>
      <c r="C24" s="285"/>
      <c r="D24" s="285"/>
      <c r="E24" s="285"/>
      <c r="F24" s="285"/>
      <c r="G24" s="285"/>
    </row>
    <row r="25" spans="1:7" ht="23.85" customHeight="1" x14ac:dyDescent="0.2">
      <c r="A25" s="284" t="s">
        <v>185</v>
      </c>
      <c r="B25" s="284"/>
      <c r="C25" s="284"/>
      <c r="D25" s="284"/>
      <c r="E25" s="284"/>
      <c r="F25" s="284"/>
      <c r="G25" s="284"/>
    </row>
    <row r="26" spans="1:7" ht="28.65" customHeight="1" x14ac:dyDescent="0.2">
      <c r="A26" s="285" t="s">
        <v>102</v>
      </c>
      <c r="B26" s="285"/>
      <c r="C26" s="285"/>
      <c r="D26" s="285"/>
      <c r="E26" s="285"/>
      <c r="F26" s="285"/>
      <c r="G26" s="285"/>
    </row>
    <row r="27" spans="1:7" s="19" customFormat="1" ht="14.25" customHeight="1" x14ac:dyDescent="0.2">
      <c r="A27" s="284" t="s">
        <v>186</v>
      </c>
      <c r="B27" s="284"/>
      <c r="C27" s="284"/>
      <c r="D27" s="284"/>
      <c r="E27" s="284"/>
      <c r="F27" s="284"/>
      <c r="G27" s="284"/>
    </row>
    <row r="28" spans="1:7" s="19" customFormat="1" ht="14.25" customHeight="1" x14ac:dyDescent="0.2">
      <c r="A28" s="67" t="s">
        <v>103</v>
      </c>
      <c r="B28" s="278" t="s">
        <v>404</v>
      </c>
      <c r="C28" s="278"/>
      <c r="D28" s="278"/>
      <c r="E28" s="278"/>
      <c r="F28" s="278"/>
      <c r="G28" s="278"/>
    </row>
    <row r="29" spans="1:7" s="19" customFormat="1" ht="34.5" customHeight="1" x14ac:dyDescent="0.2">
      <c r="A29" s="288" t="s">
        <v>438</v>
      </c>
      <c r="B29" s="288"/>
      <c r="C29" s="288"/>
      <c r="D29" s="288"/>
      <c r="E29" s="288"/>
      <c r="F29" s="288"/>
      <c r="G29" s="288"/>
    </row>
    <row r="30" spans="1:7" s="19" customFormat="1" ht="14.25" customHeight="1" x14ac:dyDescent="0.2">
      <c r="A30" s="67" t="s">
        <v>103</v>
      </c>
      <c r="B30" s="278" t="s">
        <v>404</v>
      </c>
      <c r="C30" s="278"/>
      <c r="D30" s="278"/>
      <c r="E30" s="278"/>
      <c r="F30" s="278"/>
      <c r="G30" s="278"/>
    </row>
    <row r="31" spans="1:7" ht="18" customHeight="1" x14ac:dyDescent="0.2">
      <c r="A31" s="201" t="s">
        <v>144</v>
      </c>
      <c r="B31" s="201"/>
      <c r="C31" s="201"/>
      <c r="D31" s="201"/>
      <c r="E31" s="201"/>
      <c r="F31" s="201"/>
      <c r="G31" s="201"/>
    </row>
    <row r="32" spans="1:7" ht="18" customHeight="1" x14ac:dyDescent="0.2">
      <c r="A32" s="282" t="s">
        <v>349</v>
      </c>
      <c r="B32" s="282"/>
      <c r="C32" s="282"/>
      <c r="D32" s="282"/>
      <c r="E32" s="282"/>
      <c r="F32" s="282"/>
      <c r="G32" s="282"/>
    </row>
    <row r="33" spans="1:7" ht="14.25" customHeight="1" x14ac:dyDescent="0.2">
      <c r="A33" s="280"/>
      <c r="B33" s="280"/>
      <c r="C33" s="280"/>
      <c r="D33" s="280"/>
      <c r="E33" s="280"/>
      <c r="F33" s="280"/>
      <c r="G33" s="280"/>
    </row>
    <row r="34" spans="1:7" ht="14.25" customHeight="1" x14ac:dyDescent="0.2">
      <c r="A34" s="280"/>
      <c r="B34" s="280"/>
      <c r="C34" s="280"/>
      <c r="D34" s="280"/>
      <c r="E34" s="280"/>
      <c r="F34" s="280"/>
      <c r="G34" s="280"/>
    </row>
    <row r="35" spans="1:7" ht="14.25" customHeight="1" x14ac:dyDescent="0.2">
      <c r="A35" s="280"/>
      <c r="B35" s="280"/>
      <c r="C35" s="280"/>
      <c r="D35" s="280"/>
      <c r="E35" s="280"/>
      <c r="F35" s="280"/>
      <c r="G35" s="280"/>
    </row>
    <row r="36" spans="1:7" ht="14.25" customHeight="1" x14ac:dyDescent="0.2">
      <c r="A36" s="280"/>
      <c r="B36" s="280"/>
      <c r="C36" s="280"/>
      <c r="D36" s="280"/>
      <c r="E36" s="280"/>
      <c r="F36" s="280"/>
      <c r="G36" s="280"/>
    </row>
    <row r="37" spans="1:7" s="19" customFormat="1" ht="14.25" customHeight="1" x14ac:dyDescent="0.2">
      <c r="A37" s="280"/>
      <c r="B37" s="280"/>
      <c r="C37" s="280"/>
      <c r="D37" s="280"/>
      <c r="E37" s="280"/>
      <c r="F37" s="280"/>
      <c r="G37" s="280"/>
    </row>
    <row r="38" spans="1:7" s="19" customFormat="1" ht="14.25" customHeight="1" x14ac:dyDescent="0.2">
      <c r="A38" s="280"/>
      <c r="B38" s="280"/>
      <c r="C38" s="280"/>
      <c r="D38" s="280"/>
      <c r="E38" s="280"/>
      <c r="F38" s="280"/>
      <c r="G38" s="280"/>
    </row>
    <row r="39" spans="1:7" s="19" customFormat="1" ht="14.25" customHeight="1" x14ac:dyDescent="0.2">
      <c r="A39" s="280"/>
      <c r="B39" s="280"/>
      <c r="C39" s="280"/>
      <c r="D39" s="280"/>
      <c r="E39" s="280"/>
      <c r="F39" s="280"/>
      <c r="G39" s="280"/>
    </row>
    <row r="40" spans="1:7" s="19" customFormat="1" ht="14.25" customHeight="1" x14ac:dyDescent="0.2">
      <c r="A40" s="280"/>
      <c r="B40" s="280"/>
      <c r="C40" s="280"/>
      <c r="D40" s="280"/>
      <c r="E40" s="280"/>
      <c r="F40" s="280"/>
      <c r="G40" s="280"/>
    </row>
    <row r="41" spans="1:7" s="19" customFormat="1" ht="18" customHeight="1" x14ac:dyDescent="0.2">
      <c r="A41" s="201" t="s">
        <v>145</v>
      </c>
      <c r="B41" s="201"/>
      <c r="C41" s="201"/>
      <c r="D41" s="201"/>
      <c r="E41" s="201"/>
      <c r="F41" s="201"/>
      <c r="G41" s="201"/>
    </row>
    <row r="42" spans="1:7" s="19" customFormat="1" ht="18" customHeight="1" x14ac:dyDescent="0.2">
      <c r="A42" s="277" t="s">
        <v>453</v>
      </c>
      <c r="B42" s="277"/>
      <c r="C42" s="67" t="s">
        <v>103</v>
      </c>
      <c r="D42" s="292" t="s">
        <v>462</v>
      </c>
      <c r="E42" s="292"/>
      <c r="F42" s="292"/>
      <c r="G42" s="292"/>
    </row>
    <row r="43" spans="1:7" ht="21.6" customHeight="1" x14ac:dyDescent="0.2">
      <c r="A43" s="277" t="s">
        <v>158</v>
      </c>
      <c r="B43" s="277"/>
      <c r="C43" s="278" t="s">
        <v>62</v>
      </c>
      <c r="D43" s="278"/>
      <c r="E43" s="278"/>
      <c r="F43" s="278"/>
      <c r="G43" s="278"/>
    </row>
    <row r="44" spans="1:7" ht="21.6" customHeight="1" x14ac:dyDescent="0.2">
      <c r="A44" s="277" t="s">
        <v>10</v>
      </c>
      <c r="B44" s="277"/>
      <c r="C44" s="278" t="s">
        <v>62</v>
      </c>
      <c r="D44" s="278"/>
      <c r="E44" s="278"/>
      <c r="F44" s="278"/>
      <c r="G44" s="278"/>
    </row>
    <row r="45" spans="1:7" ht="21.6" customHeight="1" x14ac:dyDescent="0.2">
      <c r="A45" s="277" t="s">
        <v>362</v>
      </c>
      <c r="B45" s="277"/>
      <c r="C45" s="278" t="s">
        <v>62</v>
      </c>
      <c r="D45" s="278"/>
      <c r="E45" s="278"/>
      <c r="F45" s="278"/>
      <c r="G45" s="278"/>
    </row>
    <row r="46" spans="1:7" ht="21.6" customHeight="1" x14ac:dyDescent="0.2">
      <c r="A46" s="277" t="s">
        <v>140</v>
      </c>
      <c r="B46" s="277"/>
      <c r="C46" s="278" t="s">
        <v>62</v>
      </c>
      <c r="D46" s="278"/>
      <c r="E46" s="278"/>
      <c r="F46" s="278"/>
      <c r="G46" s="278"/>
    </row>
    <row r="47" spans="1:7" ht="21.6" customHeight="1" x14ac:dyDescent="0.2">
      <c r="A47" s="277" t="s">
        <v>159</v>
      </c>
      <c r="B47" s="277"/>
      <c r="C47" s="278" t="s">
        <v>62</v>
      </c>
      <c r="D47" s="278"/>
      <c r="E47" s="278"/>
      <c r="F47" s="278"/>
      <c r="G47" s="278"/>
    </row>
    <row r="48" spans="1:7" ht="21.6" customHeight="1" x14ac:dyDescent="0.2">
      <c r="A48" s="277" t="s">
        <v>138</v>
      </c>
      <c r="B48" s="277"/>
      <c r="C48" s="67" t="s">
        <v>62</v>
      </c>
      <c r="D48" s="278" t="s">
        <v>399</v>
      </c>
      <c r="E48" s="278"/>
      <c r="F48" s="278"/>
      <c r="G48" s="278"/>
    </row>
    <row r="49" spans="1:7" ht="20.85" customHeight="1" x14ac:dyDescent="0.2">
      <c r="A49" s="277" t="s">
        <v>139</v>
      </c>
      <c r="B49" s="277"/>
      <c r="C49" s="278" t="s">
        <v>62</v>
      </c>
      <c r="D49" s="278"/>
      <c r="E49" s="278"/>
      <c r="F49" s="278"/>
      <c r="G49" s="278"/>
    </row>
    <row r="50" spans="1:7" ht="31.5" customHeight="1" x14ac:dyDescent="0.2">
      <c r="A50" s="286" t="s">
        <v>141</v>
      </c>
      <c r="B50" s="286"/>
      <c r="C50" s="286" t="s">
        <v>116</v>
      </c>
      <c r="D50" s="286"/>
      <c r="E50" s="289" t="s">
        <v>192</v>
      </c>
      <c r="F50" s="289"/>
      <c r="G50" s="289"/>
    </row>
    <row r="51" spans="1:7" ht="21.6" customHeight="1" x14ac:dyDescent="0.2">
      <c r="A51" s="279" t="s">
        <v>62</v>
      </c>
      <c r="B51" s="279"/>
      <c r="C51" s="279" t="s">
        <v>62</v>
      </c>
      <c r="D51" s="279"/>
      <c r="E51" s="287" t="str">
        <f>IF(COUNT(A51:D51)=2,C51-A51,"[Autocalculated From Previous Cells]")</f>
        <v>[Autocalculated From Previous Cells]</v>
      </c>
      <c r="F51" s="287"/>
      <c r="G51" s="287"/>
    </row>
    <row r="52" spans="1:7" ht="18" customHeight="1" x14ac:dyDescent="0.2">
      <c r="A52" s="201" t="s">
        <v>146</v>
      </c>
      <c r="B52" s="201"/>
      <c r="C52" s="201"/>
      <c r="D52" s="201"/>
      <c r="E52" s="201"/>
      <c r="F52" s="201"/>
      <c r="G52" s="201"/>
    </row>
    <row r="53" spans="1:7" ht="14.25" customHeight="1" x14ac:dyDescent="0.2">
      <c r="A53" s="283" t="s">
        <v>184</v>
      </c>
      <c r="B53" s="283"/>
      <c r="C53" s="283"/>
      <c r="D53" s="283"/>
      <c r="E53" s="283"/>
      <c r="F53" s="283"/>
      <c r="G53" s="283"/>
    </row>
    <row r="54" spans="1:7" ht="14.25" customHeight="1" x14ac:dyDescent="0.2">
      <c r="A54" s="284" t="s">
        <v>142</v>
      </c>
      <c r="B54" s="284"/>
      <c r="C54" s="284"/>
      <c r="D54" s="284"/>
      <c r="E54" s="284"/>
      <c r="F54" s="284"/>
      <c r="G54" s="284"/>
    </row>
    <row r="55" spans="1:7" ht="28.65" customHeight="1" x14ac:dyDescent="0.2">
      <c r="A55" s="285" t="s">
        <v>102</v>
      </c>
      <c r="B55" s="285"/>
      <c r="C55" s="285"/>
      <c r="D55" s="285"/>
      <c r="E55" s="285"/>
      <c r="F55" s="285"/>
      <c r="G55" s="285"/>
    </row>
    <row r="56" spans="1:7" ht="23.85" customHeight="1" x14ac:dyDescent="0.2">
      <c r="A56" s="284" t="s">
        <v>185</v>
      </c>
      <c r="B56" s="284"/>
      <c r="C56" s="284"/>
      <c r="D56" s="284"/>
      <c r="E56" s="284"/>
      <c r="F56" s="284"/>
      <c r="G56" s="284"/>
    </row>
    <row r="57" spans="1:7" ht="28.65" customHeight="1" x14ac:dyDescent="0.2">
      <c r="A57" s="285" t="s">
        <v>102</v>
      </c>
      <c r="B57" s="285"/>
      <c r="C57" s="285"/>
      <c r="D57" s="285"/>
      <c r="E57" s="285"/>
      <c r="F57" s="285"/>
      <c r="G57" s="285"/>
    </row>
    <row r="58" spans="1:7" ht="14.25" customHeight="1" x14ac:dyDescent="0.2">
      <c r="A58" s="284" t="s">
        <v>186</v>
      </c>
      <c r="B58" s="284"/>
      <c r="C58" s="284"/>
      <c r="D58" s="284"/>
      <c r="E58" s="284"/>
      <c r="F58" s="284"/>
      <c r="G58" s="284"/>
    </row>
    <row r="59" spans="1:7" ht="14.25" customHeight="1" x14ac:dyDescent="0.2">
      <c r="A59" s="67" t="s">
        <v>103</v>
      </c>
      <c r="B59" s="278" t="s">
        <v>404</v>
      </c>
      <c r="C59" s="278"/>
      <c r="D59" s="278"/>
      <c r="E59" s="278"/>
      <c r="F59" s="278"/>
      <c r="G59" s="278"/>
    </row>
    <row r="60" spans="1:7" ht="34.5" customHeight="1" x14ac:dyDescent="0.2">
      <c r="A60" s="288" t="s">
        <v>438</v>
      </c>
      <c r="B60" s="288"/>
      <c r="C60" s="288"/>
      <c r="D60" s="288"/>
      <c r="E60" s="288"/>
      <c r="F60" s="288"/>
      <c r="G60" s="288"/>
    </row>
    <row r="61" spans="1:7" ht="14.25" customHeight="1" x14ac:dyDescent="0.2">
      <c r="A61" s="67" t="s">
        <v>103</v>
      </c>
      <c r="B61" s="278" t="s">
        <v>404</v>
      </c>
      <c r="C61" s="278"/>
      <c r="D61" s="278"/>
      <c r="E61" s="278"/>
      <c r="F61" s="278"/>
      <c r="G61" s="278"/>
    </row>
    <row r="62" spans="1:7" ht="18" customHeight="1" x14ac:dyDescent="0.2">
      <c r="A62" s="201" t="s">
        <v>147</v>
      </c>
      <c r="B62" s="201"/>
      <c r="C62" s="201"/>
      <c r="D62" s="201"/>
      <c r="E62" s="201"/>
      <c r="F62" s="201"/>
      <c r="G62" s="201"/>
    </row>
    <row r="63" spans="1:7" ht="18" customHeight="1" x14ac:dyDescent="0.2">
      <c r="A63" s="282" t="s">
        <v>349</v>
      </c>
      <c r="B63" s="282"/>
      <c r="C63" s="282"/>
      <c r="D63" s="282"/>
      <c r="E63" s="282"/>
      <c r="F63" s="282"/>
      <c r="G63" s="282"/>
    </row>
    <row r="64" spans="1:7" ht="14.25" customHeight="1" x14ac:dyDescent="0.2">
      <c r="A64" s="280"/>
      <c r="B64" s="280"/>
      <c r="C64" s="280"/>
      <c r="D64" s="280"/>
      <c r="E64" s="280"/>
      <c r="F64" s="280"/>
      <c r="G64" s="280"/>
    </row>
    <row r="65" spans="1:7" ht="14.25" customHeight="1" x14ac:dyDescent="0.2">
      <c r="A65" s="280"/>
      <c r="B65" s="280"/>
      <c r="C65" s="280"/>
      <c r="D65" s="280"/>
      <c r="E65" s="280"/>
      <c r="F65" s="280"/>
      <c r="G65" s="280"/>
    </row>
    <row r="66" spans="1:7" ht="14.25" customHeight="1" x14ac:dyDescent="0.2">
      <c r="A66" s="280"/>
      <c r="B66" s="280"/>
      <c r="C66" s="280"/>
      <c r="D66" s="280"/>
      <c r="E66" s="280"/>
      <c r="F66" s="280"/>
      <c r="G66" s="280"/>
    </row>
    <row r="67" spans="1:7" ht="14.25" customHeight="1" x14ac:dyDescent="0.2">
      <c r="A67" s="280"/>
      <c r="B67" s="280"/>
      <c r="C67" s="280"/>
      <c r="D67" s="280"/>
      <c r="E67" s="280"/>
      <c r="F67" s="280"/>
      <c r="G67" s="280"/>
    </row>
    <row r="68" spans="1:7" ht="14.25" customHeight="1" x14ac:dyDescent="0.2">
      <c r="A68" s="280"/>
      <c r="B68" s="280"/>
      <c r="C68" s="280"/>
      <c r="D68" s="280"/>
      <c r="E68" s="280"/>
      <c r="F68" s="280"/>
      <c r="G68" s="280"/>
    </row>
    <row r="69" spans="1:7" ht="14.25" customHeight="1" x14ac:dyDescent="0.2">
      <c r="A69" s="280"/>
      <c r="B69" s="280"/>
      <c r="C69" s="280"/>
      <c r="D69" s="280"/>
      <c r="E69" s="280"/>
      <c r="F69" s="280"/>
      <c r="G69" s="280"/>
    </row>
    <row r="70" spans="1:7" ht="14.25" customHeight="1" x14ac:dyDescent="0.2">
      <c r="A70" s="280"/>
      <c r="B70" s="280"/>
      <c r="C70" s="280"/>
      <c r="D70" s="280"/>
      <c r="E70" s="280"/>
      <c r="F70" s="280"/>
      <c r="G70" s="280"/>
    </row>
    <row r="71" spans="1:7" ht="14.25" customHeight="1" x14ac:dyDescent="0.2">
      <c r="A71" s="280"/>
      <c r="B71" s="280"/>
      <c r="C71" s="280"/>
      <c r="D71" s="280"/>
      <c r="E71" s="280"/>
      <c r="F71" s="280"/>
      <c r="G71" s="280"/>
    </row>
    <row r="72" spans="1:7" ht="18" customHeight="1" x14ac:dyDescent="0.2">
      <c r="A72" s="201" t="s">
        <v>148</v>
      </c>
      <c r="B72" s="201"/>
      <c r="C72" s="201"/>
      <c r="D72" s="201"/>
      <c r="E72" s="201"/>
      <c r="F72" s="201"/>
      <c r="G72" s="201"/>
    </row>
    <row r="73" spans="1:7" ht="18" customHeight="1" x14ac:dyDescent="0.2">
      <c r="A73" s="277" t="s">
        <v>453</v>
      </c>
      <c r="B73" s="277"/>
      <c r="C73" s="67" t="s">
        <v>103</v>
      </c>
      <c r="D73" s="292" t="s">
        <v>462</v>
      </c>
      <c r="E73" s="292"/>
      <c r="F73" s="292"/>
      <c r="G73" s="292"/>
    </row>
    <row r="74" spans="1:7" ht="21.6" customHeight="1" x14ac:dyDescent="0.2">
      <c r="A74" s="277" t="s">
        <v>158</v>
      </c>
      <c r="B74" s="277"/>
      <c r="C74" s="278" t="s">
        <v>62</v>
      </c>
      <c r="D74" s="278"/>
      <c r="E74" s="278"/>
      <c r="F74" s="278"/>
      <c r="G74" s="278"/>
    </row>
    <row r="75" spans="1:7" ht="21.6" customHeight="1" x14ac:dyDescent="0.2">
      <c r="A75" s="277" t="s">
        <v>10</v>
      </c>
      <c r="B75" s="277"/>
      <c r="C75" s="278" t="s">
        <v>62</v>
      </c>
      <c r="D75" s="278"/>
      <c r="E75" s="278"/>
      <c r="F75" s="278"/>
      <c r="G75" s="278"/>
    </row>
    <row r="76" spans="1:7" ht="21.6" customHeight="1" x14ac:dyDescent="0.2">
      <c r="A76" s="277" t="s">
        <v>362</v>
      </c>
      <c r="B76" s="277"/>
      <c r="C76" s="278" t="s">
        <v>62</v>
      </c>
      <c r="D76" s="278"/>
      <c r="E76" s="278"/>
      <c r="F76" s="278"/>
      <c r="G76" s="278"/>
    </row>
    <row r="77" spans="1:7" ht="21.6" customHeight="1" x14ac:dyDescent="0.2">
      <c r="A77" s="277" t="s">
        <v>140</v>
      </c>
      <c r="B77" s="277"/>
      <c r="C77" s="278" t="s">
        <v>62</v>
      </c>
      <c r="D77" s="278"/>
      <c r="E77" s="278"/>
      <c r="F77" s="278"/>
      <c r="G77" s="278"/>
    </row>
    <row r="78" spans="1:7" ht="21.6" customHeight="1" x14ac:dyDescent="0.2">
      <c r="A78" s="277" t="s">
        <v>159</v>
      </c>
      <c r="B78" s="277"/>
      <c r="C78" s="278" t="s">
        <v>62</v>
      </c>
      <c r="D78" s="278"/>
      <c r="E78" s="278"/>
      <c r="F78" s="278"/>
      <c r="G78" s="278"/>
    </row>
    <row r="79" spans="1:7" ht="21.6" customHeight="1" x14ac:dyDescent="0.2">
      <c r="A79" s="277" t="s">
        <v>138</v>
      </c>
      <c r="B79" s="277"/>
      <c r="C79" s="67" t="s">
        <v>62</v>
      </c>
      <c r="D79" s="278" t="s">
        <v>399</v>
      </c>
      <c r="E79" s="278"/>
      <c r="F79" s="278"/>
      <c r="G79" s="278"/>
    </row>
    <row r="80" spans="1:7" ht="21.6" customHeight="1" x14ac:dyDescent="0.2">
      <c r="A80" s="277" t="s">
        <v>139</v>
      </c>
      <c r="B80" s="277"/>
      <c r="C80" s="278" t="s">
        <v>62</v>
      </c>
      <c r="D80" s="278"/>
      <c r="E80" s="278"/>
      <c r="F80" s="278"/>
      <c r="G80" s="278"/>
    </row>
    <row r="81" spans="1:7" ht="31.5" customHeight="1" x14ac:dyDescent="0.2">
      <c r="A81" s="286" t="s">
        <v>141</v>
      </c>
      <c r="B81" s="286"/>
      <c r="C81" s="286" t="s">
        <v>116</v>
      </c>
      <c r="D81" s="286"/>
      <c r="E81" s="289" t="s">
        <v>192</v>
      </c>
      <c r="F81" s="289"/>
      <c r="G81" s="289"/>
    </row>
    <row r="82" spans="1:7" ht="21.6" customHeight="1" x14ac:dyDescent="0.2">
      <c r="A82" s="279" t="s">
        <v>62</v>
      </c>
      <c r="B82" s="279"/>
      <c r="C82" s="279" t="s">
        <v>62</v>
      </c>
      <c r="D82" s="279"/>
      <c r="E82" s="287" t="str">
        <f>IF(COUNT(A82:D82)=2,C82-A82,"[Autocalculated From Previous Cells]")</f>
        <v>[Autocalculated From Previous Cells]</v>
      </c>
      <c r="F82" s="287"/>
      <c r="G82" s="287"/>
    </row>
    <row r="83" spans="1:7" ht="18" customHeight="1" x14ac:dyDescent="0.2">
      <c r="A83" s="201" t="s">
        <v>149</v>
      </c>
      <c r="B83" s="201"/>
      <c r="C83" s="201"/>
      <c r="D83" s="201"/>
      <c r="E83" s="201"/>
      <c r="F83" s="201"/>
      <c r="G83" s="201"/>
    </row>
    <row r="84" spans="1:7" ht="14.25" customHeight="1" x14ac:dyDescent="0.2">
      <c r="A84" s="283" t="s">
        <v>184</v>
      </c>
      <c r="B84" s="283"/>
      <c r="C84" s="283"/>
      <c r="D84" s="283"/>
      <c r="E84" s="283"/>
      <c r="F84" s="283"/>
      <c r="G84" s="283"/>
    </row>
    <row r="85" spans="1:7" ht="14.25" customHeight="1" x14ac:dyDescent="0.2">
      <c r="A85" s="284" t="s">
        <v>142</v>
      </c>
      <c r="B85" s="284"/>
      <c r="C85" s="284"/>
      <c r="D85" s="284"/>
      <c r="E85" s="284"/>
      <c r="F85" s="284"/>
      <c r="G85" s="284"/>
    </row>
    <row r="86" spans="1:7" ht="28.65" customHeight="1" x14ac:dyDescent="0.2">
      <c r="A86" s="285" t="s">
        <v>102</v>
      </c>
      <c r="B86" s="285"/>
      <c r="C86" s="285"/>
      <c r="D86" s="285"/>
      <c r="E86" s="285"/>
      <c r="F86" s="285"/>
      <c r="G86" s="285"/>
    </row>
    <row r="87" spans="1:7" ht="23.85" customHeight="1" x14ac:dyDescent="0.2">
      <c r="A87" s="284" t="s">
        <v>185</v>
      </c>
      <c r="B87" s="284"/>
      <c r="C87" s="284"/>
      <c r="D87" s="284"/>
      <c r="E87" s="284"/>
      <c r="F87" s="284"/>
      <c r="G87" s="284"/>
    </row>
    <row r="88" spans="1:7" ht="28.65" customHeight="1" x14ac:dyDescent="0.2">
      <c r="A88" s="285" t="s">
        <v>102</v>
      </c>
      <c r="B88" s="285"/>
      <c r="C88" s="285"/>
      <c r="D88" s="285"/>
      <c r="E88" s="285"/>
      <c r="F88" s="285"/>
      <c r="G88" s="285"/>
    </row>
    <row r="89" spans="1:7" ht="14.25" customHeight="1" x14ac:dyDescent="0.2">
      <c r="A89" s="284" t="s">
        <v>186</v>
      </c>
      <c r="B89" s="284"/>
      <c r="C89" s="284"/>
      <c r="D89" s="284"/>
      <c r="E89" s="284"/>
      <c r="F89" s="284"/>
      <c r="G89" s="284"/>
    </row>
    <row r="90" spans="1:7" ht="14.25" customHeight="1" x14ac:dyDescent="0.2">
      <c r="A90" s="67" t="s">
        <v>103</v>
      </c>
      <c r="B90" s="278" t="s">
        <v>404</v>
      </c>
      <c r="C90" s="278"/>
      <c r="D90" s="278"/>
      <c r="E90" s="278"/>
      <c r="F90" s="278"/>
      <c r="G90" s="278"/>
    </row>
    <row r="91" spans="1:7" ht="34.5" customHeight="1" x14ac:dyDescent="0.2">
      <c r="A91" s="288" t="s">
        <v>438</v>
      </c>
      <c r="B91" s="288"/>
      <c r="C91" s="288"/>
      <c r="D91" s="288"/>
      <c r="E91" s="288"/>
      <c r="F91" s="288"/>
      <c r="G91" s="288"/>
    </row>
    <row r="92" spans="1:7" ht="14.25" customHeight="1" x14ac:dyDescent="0.2">
      <c r="A92" s="67" t="s">
        <v>103</v>
      </c>
      <c r="B92" s="278" t="s">
        <v>404</v>
      </c>
      <c r="C92" s="278"/>
      <c r="D92" s="278"/>
      <c r="E92" s="278"/>
      <c r="F92" s="278"/>
      <c r="G92" s="278"/>
    </row>
    <row r="93" spans="1:7" ht="18" customHeight="1" x14ac:dyDescent="0.2">
      <c r="A93" s="201" t="s">
        <v>150</v>
      </c>
      <c r="B93" s="201"/>
      <c r="C93" s="201"/>
      <c r="D93" s="201"/>
      <c r="E93" s="201"/>
      <c r="F93" s="201"/>
      <c r="G93" s="201"/>
    </row>
    <row r="94" spans="1:7" ht="18" customHeight="1" x14ac:dyDescent="0.2">
      <c r="A94" s="282" t="s">
        <v>349</v>
      </c>
      <c r="B94" s="282"/>
      <c r="C94" s="282"/>
      <c r="D94" s="282"/>
      <c r="E94" s="282"/>
      <c r="F94" s="282"/>
      <c r="G94" s="282"/>
    </row>
    <row r="95" spans="1:7" ht="14.25" customHeight="1" x14ac:dyDescent="0.2">
      <c r="A95" s="280"/>
      <c r="B95" s="280"/>
      <c r="C95" s="280"/>
      <c r="D95" s="280"/>
      <c r="E95" s="280"/>
      <c r="F95" s="280"/>
      <c r="G95" s="280"/>
    </row>
    <row r="96" spans="1:7" ht="14.25" customHeight="1" x14ac:dyDescent="0.2">
      <c r="A96" s="280"/>
      <c r="B96" s="280"/>
      <c r="C96" s="280"/>
      <c r="D96" s="280"/>
      <c r="E96" s="280"/>
      <c r="F96" s="280"/>
      <c r="G96" s="280"/>
    </row>
    <row r="97" spans="1:7" ht="14.25" customHeight="1" x14ac:dyDescent="0.2">
      <c r="A97" s="280"/>
      <c r="B97" s="280"/>
      <c r="C97" s="280"/>
      <c r="D97" s="280"/>
      <c r="E97" s="280"/>
      <c r="F97" s="280"/>
      <c r="G97" s="280"/>
    </row>
    <row r="98" spans="1:7" ht="14.25" customHeight="1" x14ac:dyDescent="0.2">
      <c r="A98" s="280"/>
      <c r="B98" s="280"/>
      <c r="C98" s="280"/>
      <c r="D98" s="280"/>
      <c r="E98" s="280"/>
      <c r="F98" s="280"/>
      <c r="G98" s="280"/>
    </row>
    <row r="99" spans="1:7" ht="14.25" customHeight="1" x14ac:dyDescent="0.2">
      <c r="A99" s="280"/>
      <c r="B99" s="280"/>
      <c r="C99" s="280"/>
      <c r="D99" s="280"/>
      <c r="E99" s="280"/>
      <c r="F99" s="280"/>
      <c r="G99" s="280"/>
    </row>
    <row r="100" spans="1:7" ht="14.25" customHeight="1" x14ac:dyDescent="0.2">
      <c r="A100" s="280"/>
      <c r="B100" s="280"/>
      <c r="C100" s="280"/>
      <c r="D100" s="280"/>
      <c r="E100" s="280"/>
      <c r="F100" s="280"/>
      <c r="G100" s="280"/>
    </row>
    <row r="101" spans="1:7" ht="14.25" customHeight="1" x14ac:dyDescent="0.2">
      <c r="A101" s="280"/>
      <c r="B101" s="280"/>
      <c r="C101" s="280"/>
      <c r="D101" s="280"/>
      <c r="E101" s="280"/>
      <c r="F101" s="280"/>
      <c r="G101" s="280"/>
    </row>
    <row r="102" spans="1:7" ht="14.25" customHeight="1" x14ac:dyDescent="0.2">
      <c r="A102" s="280"/>
      <c r="B102" s="280"/>
      <c r="C102" s="280"/>
      <c r="D102" s="280"/>
      <c r="E102" s="280"/>
      <c r="F102" s="280"/>
      <c r="G102" s="280"/>
    </row>
    <row r="103" spans="1:7" ht="18" customHeight="1" x14ac:dyDescent="0.2">
      <c r="A103" s="201" t="s">
        <v>151</v>
      </c>
      <c r="B103" s="201"/>
      <c r="C103" s="201"/>
      <c r="D103" s="201"/>
      <c r="E103" s="201"/>
      <c r="F103" s="201"/>
      <c r="G103" s="201"/>
    </row>
    <row r="104" spans="1:7" ht="18" customHeight="1" x14ac:dyDescent="0.2">
      <c r="A104" s="277" t="s">
        <v>453</v>
      </c>
      <c r="B104" s="277"/>
      <c r="C104" s="67" t="s">
        <v>103</v>
      </c>
      <c r="D104" s="257" t="s">
        <v>462</v>
      </c>
      <c r="E104" s="257"/>
      <c r="F104" s="257"/>
      <c r="G104" s="257"/>
    </row>
    <row r="105" spans="1:7" ht="21.6" customHeight="1" x14ac:dyDescent="0.2">
      <c r="A105" s="277" t="s">
        <v>158</v>
      </c>
      <c r="B105" s="277"/>
      <c r="C105" s="278" t="s">
        <v>62</v>
      </c>
      <c r="D105" s="278"/>
      <c r="E105" s="278"/>
      <c r="F105" s="278"/>
      <c r="G105" s="278"/>
    </row>
    <row r="106" spans="1:7" ht="21.6" customHeight="1" x14ac:dyDescent="0.2">
      <c r="A106" s="277" t="s">
        <v>10</v>
      </c>
      <c r="B106" s="277"/>
      <c r="C106" s="278" t="s">
        <v>62</v>
      </c>
      <c r="D106" s="278"/>
      <c r="E106" s="278"/>
      <c r="F106" s="278"/>
      <c r="G106" s="278"/>
    </row>
    <row r="107" spans="1:7" ht="21.6" customHeight="1" x14ac:dyDescent="0.2">
      <c r="A107" s="277" t="s">
        <v>362</v>
      </c>
      <c r="B107" s="277"/>
      <c r="C107" s="278" t="s">
        <v>62</v>
      </c>
      <c r="D107" s="278"/>
      <c r="E107" s="278"/>
      <c r="F107" s="278"/>
      <c r="G107" s="278"/>
    </row>
    <row r="108" spans="1:7" ht="21.6" customHeight="1" x14ac:dyDescent="0.2">
      <c r="A108" s="277" t="s">
        <v>140</v>
      </c>
      <c r="B108" s="277"/>
      <c r="C108" s="278" t="s">
        <v>62</v>
      </c>
      <c r="D108" s="278"/>
      <c r="E108" s="278"/>
      <c r="F108" s="278"/>
      <c r="G108" s="278"/>
    </row>
    <row r="109" spans="1:7" ht="21.6" customHeight="1" x14ac:dyDescent="0.2">
      <c r="A109" s="277" t="s">
        <v>159</v>
      </c>
      <c r="B109" s="277"/>
      <c r="C109" s="278" t="s">
        <v>62</v>
      </c>
      <c r="D109" s="278"/>
      <c r="E109" s="278"/>
      <c r="F109" s="278"/>
      <c r="G109" s="278"/>
    </row>
    <row r="110" spans="1:7" ht="21.6" customHeight="1" x14ac:dyDescent="0.2">
      <c r="A110" s="277" t="s">
        <v>138</v>
      </c>
      <c r="B110" s="277"/>
      <c r="C110" s="67" t="s">
        <v>62</v>
      </c>
      <c r="D110" s="278" t="s">
        <v>399</v>
      </c>
      <c r="E110" s="278"/>
      <c r="F110" s="278"/>
      <c r="G110" s="278"/>
    </row>
    <row r="111" spans="1:7" ht="21.6" customHeight="1" x14ac:dyDescent="0.2">
      <c r="A111" s="277" t="s">
        <v>139</v>
      </c>
      <c r="B111" s="277"/>
      <c r="C111" s="278" t="s">
        <v>62</v>
      </c>
      <c r="D111" s="278"/>
      <c r="E111" s="278"/>
      <c r="F111" s="278"/>
      <c r="G111" s="278"/>
    </row>
    <row r="112" spans="1:7" ht="31.5" customHeight="1" x14ac:dyDescent="0.2">
      <c r="A112" s="286" t="s">
        <v>141</v>
      </c>
      <c r="B112" s="286"/>
      <c r="C112" s="286" t="s">
        <v>116</v>
      </c>
      <c r="D112" s="286"/>
      <c r="E112" s="289" t="s">
        <v>192</v>
      </c>
      <c r="F112" s="289"/>
      <c r="G112" s="289"/>
    </row>
    <row r="113" spans="1:7" ht="21.6" customHeight="1" x14ac:dyDescent="0.2">
      <c r="A113" s="279" t="s">
        <v>62</v>
      </c>
      <c r="B113" s="279"/>
      <c r="C113" s="279" t="s">
        <v>62</v>
      </c>
      <c r="D113" s="279"/>
      <c r="E113" s="287" t="str">
        <f>IF(COUNT(A113:D113)=2,C113-A113,"[Autocalculated From Previous Cells]")</f>
        <v>[Autocalculated From Previous Cells]</v>
      </c>
      <c r="F113" s="287"/>
      <c r="G113" s="287"/>
    </row>
    <row r="114" spans="1:7" ht="18" customHeight="1" x14ac:dyDescent="0.2">
      <c r="A114" s="201" t="s">
        <v>152</v>
      </c>
      <c r="B114" s="201"/>
      <c r="C114" s="201"/>
      <c r="D114" s="201"/>
      <c r="E114" s="201"/>
      <c r="F114" s="201"/>
      <c r="G114" s="201"/>
    </row>
    <row r="115" spans="1:7" ht="14.25" customHeight="1" x14ac:dyDescent="0.2">
      <c r="A115" s="283" t="s">
        <v>184</v>
      </c>
      <c r="B115" s="283"/>
      <c r="C115" s="283"/>
      <c r="D115" s="283"/>
      <c r="E115" s="283"/>
      <c r="F115" s="283"/>
      <c r="G115" s="283"/>
    </row>
    <row r="116" spans="1:7" ht="14.25" customHeight="1" x14ac:dyDescent="0.2">
      <c r="A116" s="284" t="s">
        <v>142</v>
      </c>
      <c r="B116" s="284"/>
      <c r="C116" s="284"/>
      <c r="D116" s="284"/>
      <c r="E116" s="284"/>
      <c r="F116" s="284"/>
      <c r="G116" s="284"/>
    </row>
    <row r="117" spans="1:7" ht="28.65" customHeight="1" x14ac:dyDescent="0.2">
      <c r="A117" s="285" t="s">
        <v>102</v>
      </c>
      <c r="B117" s="285"/>
      <c r="C117" s="285"/>
      <c r="D117" s="285"/>
      <c r="E117" s="285"/>
      <c r="F117" s="285"/>
      <c r="G117" s="285"/>
    </row>
    <row r="118" spans="1:7" ht="23.85" customHeight="1" x14ac:dyDescent="0.2">
      <c r="A118" s="284" t="s">
        <v>185</v>
      </c>
      <c r="B118" s="284"/>
      <c r="C118" s="284"/>
      <c r="D118" s="284"/>
      <c r="E118" s="284"/>
      <c r="F118" s="284"/>
      <c r="G118" s="284"/>
    </row>
    <row r="119" spans="1:7" ht="28.65" customHeight="1" x14ac:dyDescent="0.2">
      <c r="A119" s="285" t="s">
        <v>102</v>
      </c>
      <c r="B119" s="285"/>
      <c r="C119" s="285"/>
      <c r="D119" s="285"/>
      <c r="E119" s="285"/>
      <c r="F119" s="285"/>
      <c r="G119" s="285"/>
    </row>
    <row r="120" spans="1:7" ht="14.25" customHeight="1" x14ac:dyDescent="0.2">
      <c r="A120" s="284" t="s">
        <v>186</v>
      </c>
      <c r="B120" s="284"/>
      <c r="C120" s="284"/>
      <c r="D120" s="284"/>
      <c r="E120" s="284"/>
      <c r="F120" s="284"/>
      <c r="G120" s="284"/>
    </row>
    <row r="121" spans="1:7" ht="14.25" customHeight="1" x14ac:dyDescent="0.2">
      <c r="A121" s="67" t="s">
        <v>103</v>
      </c>
      <c r="B121" s="278" t="s">
        <v>404</v>
      </c>
      <c r="C121" s="278"/>
      <c r="D121" s="278"/>
      <c r="E121" s="278"/>
      <c r="F121" s="278"/>
      <c r="G121" s="278"/>
    </row>
    <row r="122" spans="1:7" ht="34.5" customHeight="1" x14ac:dyDescent="0.2">
      <c r="A122" s="288" t="s">
        <v>438</v>
      </c>
      <c r="B122" s="288"/>
      <c r="C122" s="288"/>
      <c r="D122" s="288"/>
      <c r="E122" s="288"/>
      <c r="F122" s="288"/>
      <c r="G122" s="288"/>
    </row>
    <row r="123" spans="1:7" ht="14.25" customHeight="1" x14ac:dyDescent="0.2">
      <c r="A123" s="67" t="s">
        <v>103</v>
      </c>
      <c r="B123" s="278" t="s">
        <v>404</v>
      </c>
      <c r="C123" s="278"/>
      <c r="D123" s="278"/>
      <c r="E123" s="278"/>
      <c r="F123" s="278"/>
      <c r="G123" s="278"/>
    </row>
    <row r="124" spans="1:7" ht="18" customHeight="1" x14ac:dyDescent="0.2">
      <c r="A124" s="201" t="s">
        <v>153</v>
      </c>
      <c r="B124" s="201"/>
      <c r="C124" s="201"/>
      <c r="D124" s="201"/>
      <c r="E124" s="201"/>
      <c r="F124" s="201"/>
      <c r="G124" s="201"/>
    </row>
    <row r="125" spans="1:7" ht="18" customHeight="1" x14ac:dyDescent="0.2">
      <c r="A125" s="282" t="s">
        <v>349</v>
      </c>
      <c r="B125" s="282"/>
      <c r="C125" s="282"/>
      <c r="D125" s="282"/>
      <c r="E125" s="282"/>
      <c r="F125" s="282"/>
      <c r="G125" s="282"/>
    </row>
    <row r="126" spans="1:7" ht="14.25" customHeight="1" x14ac:dyDescent="0.2">
      <c r="A126" s="280"/>
      <c r="B126" s="280"/>
      <c r="C126" s="280"/>
      <c r="D126" s="280"/>
      <c r="E126" s="280"/>
      <c r="F126" s="280"/>
      <c r="G126" s="280"/>
    </row>
    <row r="127" spans="1:7" ht="14.25" customHeight="1" x14ac:dyDescent="0.2">
      <c r="A127" s="280"/>
      <c r="B127" s="280"/>
      <c r="C127" s="280"/>
      <c r="D127" s="280"/>
      <c r="E127" s="280"/>
      <c r="F127" s="280"/>
      <c r="G127" s="280"/>
    </row>
    <row r="128" spans="1:7" ht="14.25" customHeight="1" x14ac:dyDescent="0.2">
      <c r="A128" s="280"/>
      <c r="B128" s="280"/>
      <c r="C128" s="280"/>
      <c r="D128" s="280"/>
      <c r="E128" s="280"/>
      <c r="F128" s="280"/>
      <c r="G128" s="280"/>
    </row>
    <row r="129" spans="1:7" ht="14.25" customHeight="1" x14ac:dyDescent="0.2">
      <c r="A129" s="280"/>
      <c r="B129" s="280"/>
      <c r="C129" s="280"/>
      <c r="D129" s="280"/>
      <c r="E129" s="280"/>
      <c r="F129" s="280"/>
      <c r="G129" s="280"/>
    </row>
    <row r="130" spans="1:7" ht="14.25" customHeight="1" x14ac:dyDescent="0.2">
      <c r="A130" s="280"/>
      <c r="B130" s="280"/>
      <c r="C130" s="280"/>
      <c r="D130" s="280"/>
      <c r="E130" s="280"/>
      <c r="F130" s="280"/>
      <c r="G130" s="280"/>
    </row>
    <row r="131" spans="1:7" ht="14.25" customHeight="1" x14ac:dyDescent="0.2">
      <c r="A131" s="280"/>
      <c r="B131" s="280"/>
      <c r="C131" s="280"/>
      <c r="D131" s="280"/>
      <c r="E131" s="280"/>
      <c r="F131" s="280"/>
      <c r="G131" s="280"/>
    </row>
    <row r="132" spans="1:7" ht="14.25" customHeight="1" x14ac:dyDescent="0.2">
      <c r="A132" s="280"/>
      <c r="B132" s="280"/>
      <c r="C132" s="280"/>
      <c r="D132" s="280"/>
      <c r="E132" s="280"/>
      <c r="F132" s="280"/>
      <c r="G132" s="280"/>
    </row>
    <row r="133" spans="1:7" ht="14.25" customHeight="1" x14ac:dyDescent="0.2">
      <c r="A133" s="280"/>
      <c r="B133" s="280"/>
      <c r="C133" s="280"/>
      <c r="D133" s="280"/>
      <c r="E133" s="280"/>
      <c r="F133" s="280"/>
      <c r="G133" s="280"/>
    </row>
    <row r="134" spans="1:7" ht="18" customHeight="1" x14ac:dyDescent="0.2">
      <c r="A134" s="201" t="s">
        <v>154</v>
      </c>
      <c r="B134" s="201"/>
      <c r="C134" s="201"/>
      <c r="D134" s="201"/>
      <c r="E134" s="201"/>
      <c r="F134" s="201"/>
      <c r="G134" s="201"/>
    </row>
    <row r="135" spans="1:7" ht="18" customHeight="1" x14ac:dyDescent="0.2">
      <c r="A135" s="277" t="s">
        <v>453</v>
      </c>
      <c r="B135" s="277"/>
      <c r="C135" s="67" t="s">
        <v>103</v>
      </c>
      <c r="D135" s="292" t="s">
        <v>462</v>
      </c>
      <c r="E135" s="292"/>
      <c r="F135" s="292"/>
      <c r="G135" s="292"/>
    </row>
    <row r="136" spans="1:7" ht="21.6" customHeight="1" x14ac:dyDescent="0.2">
      <c r="A136" s="277" t="s">
        <v>158</v>
      </c>
      <c r="B136" s="277"/>
      <c r="C136" s="278" t="s">
        <v>62</v>
      </c>
      <c r="D136" s="278"/>
      <c r="E136" s="278"/>
      <c r="F136" s="278"/>
      <c r="G136" s="278"/>
    </row>
    <row r="137" spans="1:7" ht="21.6" customHeight="1" x14ac:dyDescent="0.2">
      <c r="A137" s="277" t="s">
        <v>10</v>
      </c>
      <c r="B137" s="277"/>
      <c r="C137" s="278" t="s">
        <v>62</v>
      </c>
      <c r="D137" s="278"/>
      <c r="E137" s="278"/>
      <c r="F137" s="278"/>
      <c r="G137" s="278"/>
    </row>
    <row r="138" spans="1:7" ht="21.6" customHeight="1" x14ac:dyDescent="0.2">
      <c r="A138" s="277" t="s">
        <v>362</v>
      </c>
      <c r="B138" s="277"/>
      <c r="C138" s="278" t="s">
        <v>62</v>
      </c>
      <c r="D138" s="278"/>
      <c r="E138" s="278"/>
      <c r="F138" s="278"/>
      <c r="G138" s="278"/>
    </row>
    <row r="139" spans="1:7" ht="21.6" customHeight="1" x14ac:dyDescent="0.2">
      <c r="A139" s="277" t="s">
        <v>140</v>
      </c>
      <c r="B139" s="277"/>
      <c r="C139" s="278" t="s">
        <v>62</v>
      </c>
      <c r="D139" s="278"/>
      <c r="E139" s="278"/>
      <c r="F139" s="278"/>
      <c r="G139" s="278"/>
    </row>
    <row r="140" spans="1:7" ht="21.6" customHeight="1" x14ac:dyDescent="0.2">
      <c r="A140" s="277" t="s">
        <v>159</v>
      </c>
      <c r="B140" s="277"/>
      <c r="C140" s="278" t="s">
        <v>62</v>
      </c>
      <c r="D140" s="278"/>
      <c r="E140" s="278"/>
      <c r="F140" s="278"/>
      <c r="G140" s="278"/>
    </row>
    <row r="141" spans="1:7" ht="21.6" customHeight="1" x14ac:dyDescent="0.2">
      <c r="A141" s="277" t="s">
        <v>138</v>
      </c>
      <c r="B141" s="277"/>
      <c r="C141" s="67" t="s">
        <v>62</v>
      </c>
      <c r="D141" s="278" t="s">
        <v>399</v>
      </c>
      <c r="E141" s="278"/>
      <c r="F141" s="278"/>
      <c r="G141" s="278"/>
    </row>
    <row r="142" spans="1:7" ht="21.6" customHeight="1" x14ac:dyDescent="0.2">
      <c r="A142" s="277" t="s">
        <v>139</v>
      </c>
      <c r="B142" s="277"/>
      <c r="C142" s="278" t="s">
        <v>62</v>
      </c>
      <c r="D142" s="278"/>
      <c r="E142" s="278"/>
      <c r="F142" s="278"/>
      <c r="G142" s="278"/>
    </row>
    <row r="143" spans="1:7" ht="31.5" customHeight="1" x14ac:dyDescent="0.2">
      <c r="A143" s="286" t="s">
        <v>141</v>
      </c>
      <c r="B143" s="286"/>
      <c r="C143" s="286" t="s">
        <v>116</v>
      </c>
      <c r="D143" s="286"/>
      <c r="E143" s="289" t="s">
        <v>192</v>
      </c>
      <c r="F143" s="289"/>
      <c r="G143" s="289"/>
    </row>
    <row r="144" spans="1:7" ht="21.6" customHeight="1" x14ac:dyDescent="0.2">
      <c r="A144" s="279" t="s">
        <v>62</v>
      </c>
      <c r="B144" s="279"/>
      <c r="C144" s="279" t="s">
        <v>62</v>
      </c>
      <c r="D144" s="279"/>
      <c r="E144" s="287" t="str">
        <f>IF(COUNT(A144:D144)=2,C144-A144,"[Autocalculated From Previous Cells]")</f>
        <v>[Autocalculated From Previous Cells]</v>
      </c>
      <c r="F144" s="287"/>
      <c r="G144" s="287"/>
    </row>
    <row r="145" spans="1:7" ht="18" customHeight="1" x14ac:dyDescent="0.2">
      <c r="A145" s="201" t="s">
        <v>155</v>
      </c>
      <c r="B145" s="201"/>
      <c r="C145" s="201"/>
      <c r="D145" s="201"/>
      <c r="E145" s="201"/>
      <c r="F145" s="201"/>
      <c r="G145" s="201"/>
    </row>
    <row r="146" spans="1:7" ht="14.25" customHeight="1" x14ac:dyDescent="0.2">
      <c r="A146" s="283" t="s">
        <v>184</v>
      </c>
      <c r="B146" s="283"/>
      <c r="C146" s="283"/>
      <c r="D146" s="283"/>
      <c r="E146" s="283"/>
      <c r="F146" s="283"/>
      <c r="G146" s="283"/>
    </row>
    <row r="147" spans="1:7" ht="14.25" customHeight="1" x14ac:dyDescent="0.2">
      <c r="A147" s="284" t="s">
        <v>142</v>
      </c>
      <c r="B147" s="284"/>
      <c r="C147" s="284"/>
      <c r="D147" s="284"/>
      <c r="E147" s="284"/>
      <c r="F147" s="284"/>
      <c r="G147" s="284"/>
    </row>
    <row r="148" spans="1:7" ht="28.65" customHeight="1" x14ac:dyDescent="0.2">
      <c r="A148" s="285" t="s">
        <v>102</v>
      </c>
      <c r="B148" s="285"/>
      <c r="C148" s="285"/>
      <c r="D148" s="285"/>
      <c r="E148" s="285"/>
      <c r="F148" s="285"/>
      <c r="G148" s="285"/>
    </row>
    <row r="149" spans="1:7" ht="23.85" customHeight="1" x14ac:dyDescent="0.2">
      <c r="A149" s="284" t="s">
        <v>185</v>
      </c>
      <c r="B149" s="284"/>
      <c r="C149" s="284"/>
      <c r="D149" s="284"/>
      <c r="E149" s="284"/>
      <c r="F149" s="284"/>
      <c r="G149" s="284"/>
    </row>
    <row r="150" spans="1:7" ht="28.65" customHeight="1" x14ac:dyDescent="0.2">
      <c r="A150" s="285" t="s">
        <v>102</v>
      </c>
      <c r="B150" s="285"/>
      <c r="C150" s="285"/>
      <c r="D150" s="285"/>
      <c r="E150" s="285"/>
      <c r="F150" s="285"/>
      <c r="G150" s="285"/>
    </row>
    <row r="151" spans="1:7" ht="14.25" customHeight="1" x14ac:dyDescent="0.2">
      <c r="A151" s="284" t="s">
        <v>186</v>
      </c>
      <c r="B151" s="284"/>
      <c r="C151" s="284"/>
      <c r="D151" s="284"/>
      <c r="E151" s="284"/>
      <c r="F151" s="284"/>
      <c r="G151" s="284"/>
    </row>
    <row r="152" spans="1:7" ht="14.25" customHeight="1" x14ac:dyDescent="0.2">
      <c r="A152" s="67" t="s">
        <v>103</v>
      </c>
      <c r="B152" s="278" t="s">
        <v>404</v>
      </c>
      <c r="C152" s="278"/>
      <c r="D152" s="278"/>
      <c r="E152" s="278"/>
      <c r="F152" s="278"/>
      <c r="G152" s="278"/>
    </row>
    <row r="153" spans="1:7" ht="34.5" customHeight="1" x14ac:dyDescent="0.2">
      <c r="A153" s="288" t="s">
        <v>438</v>
      </c>
      <c r="B153" s="288"/>
      <c r="C153" s="288"/>
      <c r="D153" s="288"/>
      <c r="E153" s="288"/>
      <c r="F153" s="288"/>
      <c r="G153" s="288"/>
    </row>
    <row r="154" spans="1:7" ht="14.25" customHeight="1" x14ac:dyDescent="0.2">
      <c r="A154" s="67" t="s">
        <v>103</v>
      </c>
      <c r="B154" s="278" t="s">
        <v>404</v>
      </c>
      <c r="C154" s="278"/>
      <c r="D154" s="278"/>
      <c r="E154" s="278"/>
      <c r="F154" s="278"/>
      <c r="G154" s="278"/>
    </row>
    <row r="155" spans="1:7" ht="18" customHeight="1" x14ac:dyDescent="0.2">
      <c r="A155" s="201" t="s">
        <v>156</v>
      </c>
      <c r="B155" s="201"/>
      <c r="C155" s="201"/>
      <c r="D155" s="201"/>
      <c r="E155" s="201"/>
      <c r="F155" s="201"/>
      <c r="G155" s="201"/>
    </row>
    <row r="156" spans="1:7" ht="18" customHeight="1" x14ac:dyDescent="0.2">
      <c r="A156" s="282" t="s">
        <v>349</v>
      </c>
      <c r="B156" s="282"/>
      <c r="C156" s="282"/>
      <c r="D156" s="282"/>
      <c r="E156" s="282"/>
      <c r="F156" s="282"/>
      <c r="G156" s="282"/>
    </row>
    <row r="157" spans="1:7" ht="14.25" customHeight="1" x14ac:dyDescent="0.2">
      <c r="A157" s="280"/>
      <c r="B157" s="280"/>
      <c r="C157" s="280"/>
      <c r="D157" s="280"/>
      <c r="E157" s="280"/>
      <c r="F157" s="280"/>
      <c r="G157" s="280"/>
    </row>
    <row r="158" spans="1:7" ht="14.25" customHeight="1" x14ac:dyDescent="0.2">
      <c r="A158" s="280"/>
      <c r="B158" s="280"/>
      <c r="C158" s="280"/>
      <c r="D158" s="280"/>
      <c r="E158" s="280"/>
      <c r="F158" s="280"/>
      <c r="G158" s="280"/>
    </row>
    <row r="159" spans="1:7" ht="14.25" customHeight="1" x14ac:dyDescent="0.2">
      <c r="A159" s="280"/>
      <c r="B159" s="280"/>
      <c r="C159" s="280"/>
      <c r="D159" s="280"/>
      <c r="E159" s="280"/>
      <c r="F159" s="280"/>
      <c r="G159" s="280"/>
    </row>
    <row r="160" spans="1:7" ht="14.25" customHeight="1" x14ac:dyDescent="0.2">
      <c r="A160" s="280"/>
      <c r="B160" s="280"/>
      <c r="C160" s="280"/>
      <c r="D160" s="280"/>
      <c r="E160" s="280"/>
      <c r="F160" s="280"/>
      <c r="G160" s="280"/>
    </row>
    <row r="161" spans="1:7" ht="14.25" customHeight="1" x14ac:dyDescent="0.2">
      <c r="A161" s="280"/>
      <c r="B161" s="280"/>
      <c r="C161" s="280"/>
      <c r="D161" s="280"/>
      <c r="E161" s="280"/>
      <c r="F161" s="280"/>
      <c r="G161" s="280"/>
    </row>
    <row r="162" spans="1:7" ht="14.25" customHeight="1" x14ac:dyDescent="0.2">
      <c r="A162" s="280"/>
      <c r="B162" s="280"/>
      <c r="C162" s="280"/>
      <c r="D162" s="280"/>
      <c r="E162" s="280"/>
      <c r="F162" s="280"/>
      <c r="G162" s="280"/>
    </row>
    <row r="163" spans="1:7" ht="14.25" customHeight="1" x14ac:dyDescent="0.2">
      <c r="A163" s="280"/>
      <c r="B163" s="280"/>
      <c r="C163" s="280"/>
      <c r="D163" s="280"/>
      <c r="E163" s="280"/>
      <c r="F163" s="280"/>
      <c r="G163" s="280"/>
    </row>
    <row r="164" spans="1:7" ht="14.25" customHeight="1" x14ac:dyDescent="0.2">
      <c r="A164" s="281"/>
      <c r="B164" s="281"/>
      <c r="C164" s="281"/>
      <c r="D164" s="281"/>
      <c r="E164" s="281"/>
      <c r="F164" s="281"/>
      <c r="G164" s="281"/>
    </row>
    <row r="204" spans="1:1" x14ac:dyDescent="0.2">
      <c r="A204" s="179" t="b">
        <v>0</v>
      </c>
    </row>
  </sheetData>
  <sheetProtection algorithmName="SHA-512" hashValue="TLR3IPp4I/zaPPhXYUksl1y2R2Vw7Tz4ts/k6c8p3UTzBY17OBQmupI52UwKx+jQX0xgTTA7HQEFhaaD6PgjRw==" saltValue="4I1AphXa+mEyE5cNlSSK8g==" spinCount="100000" sheet="1" objects="1" scenarios="1" formatCells="0" selectLockedCells="1"/>
  <mergeCells count="227">
    <mergeCell ref="A17:B17"/>
    <mergeCell ref="A16:B16"/>
    <mergeCell ref="C16:G16"/>
    <mergeCell ref="A10:G10"/>
    <mergeCell ref="A12:B12"/>
    <mergeCell ref="C12:G12"/>
    <mergeCell ref="A13:B13"/>
    <mergeCell ref="C13:G13"/>
    <mergeCell ref="A2:G2"/>
    <mergeCell ref="B3:C3"/>
    <mergeCell ref="A4:G4"/>
    <mergeCell ref="A5:G5"/>
    <mergeCell ref="A6:G6"/>
    <mergeCell ref="A7:G7"/>
    <mergeCell ref="A14:B14"/>
    <mergeCell ref="C14:G14"/>
    <mergeCell ref="A15:B15"/>
    <mergeCell ref="C15:G15"/>
    <mergeCell ref="F3:G3"/>
    <mergeCell ref="A8:G8"/>
    <mergeCell ref="A9:G9"/>
    <mergeCell ref="A11:B11"/>
    <mergeCell ref="D11:G11"/>
    <mergeCell ref="A19:B19"/>
    <mergeCell ref="C19:D19"/>
    <mergeCell ref="E19:G19"/>
    <mergeCell ref="A20:B20"/>
    <mergeCell ref="C20:D20"/>
    <mergeCell ref="E20:G20"/>
    <mergeCell ref="A18:B18"/>
    <mergeCell ref="C18:G18"/>
    <mergeCell ref="A29:G29"/>
    <mergeCell ref="A21:G21"/>
    <mergeCell ref="A22:G22"/>
    <mergeCell ref="A23:G23"/>
    <mergeCell ref="A24:G24"/>
    <mergeCell ref="A27:G27"/>
    <mergeCell ref="A25:G25"/>
    <mergeCell ref="A26:G26"/>
    <mergeCell ref="B30:G30"/>
    <mergeCell ref="B28:G28"/>
    <mergeCell ref="A35:G35"/>
    <mergeCell ref="A36:G36"/>
    <mergeCell ref="A37:G37"/>
    <mergeCell ref="A38:G38"/>
    <mergeCell ref="A39:G39"/>
    <mergeCell ref="A40:G40"/>
    <mergeCell ref="A31:G31"/>
    <mergeCell ref="A32:G32"/>
    <mergeCell ref="A33:G33"/>
    <mergeCell ref="A34:G34"/>
    <mergeCell ref="A50:B50"/>
    <mergeCell ref="C50:D50"/>
    <mergeCell ref="E50:G50"/>
    <mergeCell ref="A48:B48"/>
    <mergeCell ref="A49:B49"/>
    <mergeCell ref="C49:G49"/>
    <mergeCell ref="A55:G55"/>
    <mergeCell ref="A58:G58"/>
    <mergeCell ref="A41:G41"/>
    <mergeCell ref="A43:B43"/>
    <mergeCell ref="C43:G43"/>
    <mergeCell ref="A44:B44"/>
    <mergeCell ref="C44:G44"/>
    <mergeCell ref="A45:B45"/>
    <mergeCell ref="C45:G45"/>
    <mergeCell ref="A42:B42"/>
    <mergeCell ref="D42:G42"/>
    <mergeCell ref="A60:G60"/>
    <mergeCell ref="A62:G62"/>
    <mergeCell ref="A51:B51"/>
    <mergeCell ref="C51:D51"/>
    <mergeCell ref="E51:G51"/>
    <mergeCell ref="A52:G52"/>
    <mergeCell ref="A53:G53"/>
    <mergeCell ref="A54:G54"/>
    <mergeCell ref="B61:G61"/>
    <mergeCell ref="B59:G59"/>
    <mergeCell ref="A69:G69"/>
    <mergeCell ref="A70:G70"/>
    <mergeCell ref="A71:G71"/>
    <mergeCell ref="A72:G72"/>
    <mergeCell ref="A74:B74"/>
    <mergeCell ref="C74:G74"/>
    <mergeCell ref="A63:G63"/>
    <mergeCell ref="A64:G64"/>
    <mergeCell ref="A65:G65"/>
    <mergeCell ref="A66:G66"/>
    <mergeCell ref="A67:G67"/>
    <mergeCell ref="A68:G68"/>
    <mergeCell ref="A73:B73"/>
    <mergeCell ref="D73:G73"/>
    <mergeCell ref="A75:B75"/>
    <mergeCell ref="C75:G75"/>
    <mergeCell ref="A76:B76"/>
    <mergeCell ref="C76:G76"/>
    <mergeCell ref="A79:B79"/>
    <mergeCell ref="A77:B77"/>
    <mergeCell ref="C77:G77"/>
    <mergeCell ref="A78:B78"/>
    <mergeCell ref="C78:G78"/>
    <mergeCell ref="A82:B82"/>
    <mergeCell ref="A81:B81"/>
    <mergeCell ref="C81:D81"/>
    <mergeCell ref="E81:G81"/>
    <mergeCell ref="C82:D82"/>
    <mergeCell ref="E82:G82"/>
    <mergeCell ref="A80:B80"/>
    <mergeCell ref="C80:G80"/>
    <mergeCell ref="A91:G91"/>
    <mergeCell ref="A93:G93"/>
    <mergeCell ref="A94:G94"/>
    <mergeCell ref="A95:G95"/>
    <mergeCell ref="A96:G96"/>
    <mergeCell ref="A83:G83"/>
    <mergeCell ref="A84:G84"/>
    <mergeCell ref="A85:G85"/>
    <mergeCell ref="A86:G86"/>
    <mergeCell ref="A89:G89"/>
    <mergeCell ref="A87:G87"/>
    <mergeCell ref="A88:G88"/>
    <mergeCell ref="B92:G92"/>
    <mergeCell ref="B90:G90"/>
    <mergeCell ref="A97:G97"/>
    <mergeCell ref="A98:G98"/>
    <mergeCell ref="A99:G99"/>
    <mergeCell ref="A100:G100"/>
    <mergeCell ref="A101:G101"/>
    <mergeCell ref="A102:G102"/>
    <mergeCell ref="A105:B105"/>
    <mergeCell ref="C105:G105"/>
    <mergeCell ref="A106:B106"/>
    <mergeCell ref="A103:G103"/>
    <mergeCell ref="A104:B104"/>
    <mergeCell ref="D104:G104"/>
    <mergeCell ref="A113:B113"/>
    <mergeCell ref="C113:D113"/>
    <mergeCell ref="E113:G113"/>
    <mergeCell ref="A114:G114"/>
    <mergeCell ref="A115:G115"/>
    <mergeCell ref="A116:G116"/>
    <mergeCell ref="B123:G123"/>
    <mergeCell ref="B121:G121"/>
    <mergeCell ref="C106:G106"/>
    <mergeCell ref="A107:B107"/>
    <mergeCell ref="C107:G107"/>
    <mergeCell ref="A110:B110"/>
    <mergeCell ref="A111:B111"/>
    <mergeCell ref="C111:G111"/>
    <mergeCell ref="A125:G125"/>
    <mergeCell ref="A126:G126"/>
    <mergeCell ref="A127:G127"/>
    <mergeCell ref="A128:G128"/>
    <mergeCell ref="A129:G129"/>
    <mergeCell ref="A130:G130"/>
    <mergeCell ref="A120:G120"/>
    <mergeCell ref="A122:G122"/>
    <mergeCell ref="A124:G124"/>
    <mergeCell ref="A140:B140"/>
    <mergeCell ref="C140:G140"/>
    <mergeCell ref="A143:B143"/>
    <mergeCell ref="C143:D143"/>
    <mergeCell ref="A131:G131"/>
    <mergeCell ref="A132:G132"/>
    <mergeCell ref="A133:G133"/>
    <mergeCell ref="A134:G134"/>
    <mergeCell ref="A136:B136"/>
    <mergeCell ref="C136:G136"/>
    <mergeCell ref="A142:B142"/>
    <mergeCell ref="C142:G142"/>
    <mergeCell ref="A137:B137"/>
    <mergeCell ref="C137:G137"/>
    <mergeCell ref="A138:B138"/>
    <mergeCell ref="C138:G138"/>
    <mergeCell ref="A141:B141"/>
    <mergeCell ref="A139:B139"/>
    <mergeCell ref="C139:G139"/>
    <mergeCell ref="A135:B135"/>
    <mergeCell ref="D135:G135"/>
    <mergeCell ref="B152:G152"/>
    <mergeCell ref="A159:G159"/>
    <mergeCell ref="A160:G160"/>
    <mergeCell ref="A161:G161"/>
    <mergeCell ref="A162:G162"/>
    <mergeCell ref="A163:G163"/>
    <mergeCell ref="A164:G164"/>
    <mergeCell ref="A153:G153"/>
    <mergeCell ref="A155:G155"/>
    <mergeCell ref="A156:G156"/>
    <mergeCell ref="A157:G157"/>
    <mergeCell ref="A158:G158"/>
    <mergeCell ref="B154:G154"/>
    <mergeCell ref="A147:G147"/>
    <mergeCell ref="A148:G148"/>
    <mergeCell ref="A151:G151"/>
    <mergeCell ref="A149:G149"/>
    <mergeCell ref="A150:G150"/>
    <mergeCell ref="A144:B144"/>
    <mergeCell ref="E143:G143"/>
    <mergeCell ref="C144:D144"/>
    <mergeCell ref="E144:G144"/>
    <mergeCell ref="A145:G145"/>
    <mergeCell ref="A146:G146"/>
    <mergeCell ref="A1:D1"/>
    <mergeCell ref="E1:G1"/>
    <mergeCell ref="D17:G17"/>
    <mergeCell ref="D48:G48"/>
    <mergeCell ref="D79:G79"/>
    <mergeCell ref="D110:G110"/>
    <mergeCell ref="D141:G141"/>
    <mergeCell ref="D3:E3"/>
    <mergeCell ref="A108:B108"/>
    <mergeCell ref="C108:G108"/>
    <mergeCell ref="A109:B109"/>
    <mergeCell ref="C109:G109"/>
    <mergeCell ref="A118:G118"/>
    <mergeCell ref="A119:G119"/>
    <mergeCell ref="A46:B46"/>
    <mergeCell ref="C46:G46"/>
    <mergeCell ref="A47:B47"/>
    <mergeCell ref="C47:G47"/>
    <mergeCell ref="A56:G56"/>
    <mergeCell ref="A57:G57"/>
    <mergeCell ref="A117:G117"/>
    <mergeCell ref="A112:B112"/>
    <mergeCell ref="C112:D112"/>
    <mergeCell ref="E112:G112"/>
  </mergeCells>
  <dataValidations count="1">
    <dataValidation type="list" allowBlank="1" showInputMessage="1" showErrorMessage="1" sqref="E111 A28 E18 E49 E80 A121 A123 A90 A92 A59 A61 E142 E138:E140 A30 E14:E16 E107:E109 E45:E47 E76:E78 A152 A154 C11 C42 C73 C104 C135" xr:uid="{404645BB-6454-42F0-9091-4B232F054EC9}">
      <formula1>"Yes, No"</formula1>
    </dataValidation>
  </dataValidations>
  <pageMargins left="0.7" right="0.7" top="0.75" bottom="0.75" header="0.3" footer="0.3"/>
  <pageSetup orientation="landscape" r:id="rId1"/>
  <headerFooter>
    <oddHeader>&amp;C&amp;"-,Bold"&amp;12Schedule of Expenditures - &amp;K000000Management Agreements&amp;K01+000
&amp;"-,Regular"&amp;10(Includes All Licenses Held During Reporting Period)</oddHeader>
    <oddFooter>&amp;L&amp;K000000CRA 5491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4</xdr:col>
                    <xdr:colOff>0</xdr:colOff>
                    <xdr:row>0</xdr:row>
                    <xdr:rowOff>0</xdr:rowOff>
                  </from>
                  <to>
                    <xdr:col>7</xdr:col>
                    <xdr:colOff>0</xdr:colOff>
                    <xdr:row>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FDDDBE88-278C-4433-A134-2FEBCC14F72A}">
          <x14:formula1>
            <xm:f>'Drop Down'!$C$21:$C$26</xm:f>
          </x14:formula1>
          <xm:sqref>C17 C110 C48 C79 C141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G57"/>
  <sheetViews>
    <sheetView view="pageLayout" zoomScale="115" zoomScaleNormal="100" zoomScalePageLayoutView="115" workbookViewId="0">
      <selection activeCell="A12" sqref="A12"/>
    </sheetView>
  </sheetViews>
  <sheetFormatPr defaultColWidth="9.109375" defaultRowHeight="10.199999999999999" x14ac:dyDescent="0.2"/>
  <cols>
    <col min="1" max="1" width="23.88671875" style="1" customWidth="1"/>
    <col min="2" max="2" width="24.6640625" style="1" customWidth="1"/>
    <col min="3" max="3" width="22.88671875" style="1" customWidth="1"/>
    <col min="4" max="4" width="21.44140625" style="1" customWidth="1"/>
    <col min="5" max="5" width="26.5546875" style="1" customWidth="1"/>
    <col min="6" max="6" width="14.109375" style="18" customWidth="1"/>
    <col min="7" max="16384" width="9.109375" style="1"/>
  </cols>
  <sheetData>
    <row r="1" spans="1:6" ht="21.6" customHeight="1" x14ac:dyDescent="0.2">
      <c r="A1" s="223" t="s">
        <v>400</v>
      </c>
      <c r="B1" s="223"/>
      <c r="C1" s="223"/>
      <c r="D1" s="224"/>
      <c r="E1" s="224"/>
    </row>
    <row r="2" spans="1:6" ht="18" customHeight="1" x14ac:dyDescent="0.2">
      <c r="A2" s="249" t="s">
        <v>0</v>
      </c>
      <c r="B2" s="249"/>
      <c r="C2" s="249"/>
      <c r="D2" s="249"/>
      <c r="E2" s="249"/>
    </row>
    <row r="3" spans="1:6" ht="18" customHeight="1" x14ac:dyDescent="0.2">
      <c r="A3" s="33" t="s">
        <v>1</v>
      </c>
      <c r="B3" s="60" t="str">
        <f>IF('Cover Sheet'!B3&lt;&gt;"[insert name of licensee]",'Cover Sheet'!B3,"[Autofilled from Cover Sheet]")</f>
        <v>[Autofilled from Cover Sheet]</v>
      </c>
      <c r="C3" s="258" t="s">
        <v>2</v>
      </c>
      <c r="D3" s="258"/>
      <c r="E3" s="34" t="str">
        <f>IF('Cover Sheet'!A3&lt;&gt;"[insert AFS reporting period]",'Cover Sheet'!A3,"[Autofilled from Cover Sheet]")</f>
        <v>[Autofilled from Cover Sheet]</v>
      </c>
    </row>
    <row r="4" spans="1:6" ht="18" customHeight="1" x14ac:dyDescent="0.2">
      <c r="A4" s="214" t="s">
        <v>85</v>
      </c>
      <c r="B4" s="214"/>
      <c r="C4" s="214"/>
      <c r="D4" s="214"/>
      <c r="E4" s="214"/>
    </row>
    <row r="5" spans="1:6" ht="22.5" customHeight="1" x14ac:dyDescent="0.2">
      <c r="A5" s="256" t="s">
        <v>411</v>
      </c>
      <c r="B5" s="256"/>
      <c r="C5" s="256"/>
      <c r="D5" s="256"/>
      <c r="E5" s="256"/>
    </row>
    <row r="6" spans="1:6" ht="18" customHeight="1" x14ac:dyDescent="0.2">
      <c r="A6" s="214" t="s">
        <v>11</v>
      </c>
      <c r="B6" s="214"/>
      <c r="C6" s="214"/>
      <c r="D6" s="214"/>
      <c r="E6" s="214"/>
      <c r="F6" s="127"/>
    </row>
    <row r="7" spans="1:6" ht="101.25" customHeight="1" x14ac:dyDescent="0.2">
      <c r="A7" s="290" t="s">
        <v>410</v>
      </c>
      <c r="B7" s="290"/>
      <c r="C7" s="290"/>
      <c r="D7" s="290"/>
      <c r="E7" s="290"/>
      <c r="F7" s="67"/>
    </row>
    <row r="8" spans="1:6" ht="18" customHeight="1" x14ac:dyDescent="0.2">
      <c r="A8" s="249" t="s">
        <v>77</v>
      </c>
      <c r="B8" s="249"/>
      <c r="C8" s="249"/>
      <c r="D8" s="249"/>
      <c r="E8" s="249"/>
      <c r="F8" s="67"/>
    </row>
    <row r="9" spans="1:6" ht="90.75" customHeight="1" x14ac:dyDescent="0.2">
      <c r="A9" s="290" t="s">
        <v>76</v>
      </c>
      <c r="B9" s="290"/>
      <c r="C9" s="290"/>
      <c r="D9" s="290"/>
      <c r="E9" s="290"/>
      <c r="F9" s="67"/>
    </row>
    <row r="10" spans="1:6" ht="18" customHeight="1" x14ac:dyDescent="0.2">
      <c r="A10" s="232" t="s">
        <v>202</v>
      </c>
      <c r="B10" s="232"/>
      <c r="C10" s="232"/>
      <c r="D10" s="232"/>
      <c r="E10" s="232"/>
    </row>
    <row r="11" spans="1:6" s="18" customFormat="1" ht="32.25" customHeight="1" x14ac:dyDescent="0.2">
      <c r="A11" s="7" t="s">
        <v>61</v>
      </c>
      <c r="B11" s="7" t="s">
        <v>69</v>
      </c>
      <c r="C11" s="7" t="s">
        <v>70</v>
      </c>
      <c r="D11" s="7" t="s">
        <v>388</v>
      </c>
      <c r="E11" s="7" t="s">
        <v>75</v>
      </c>
    </row>
    <row r="12" spans="1:6" s="18" customFormat="1" ht="13.5" customHeight="1" x14ac:dyDescent="0.2">
      <c r="A12" s="41"/>
      <c r="B12" s="41"/>
      <c r="C12" s="80"/>
      <c r="D12" s="104"/>
      <c r="E12" s="181"/>
    </row>
    <row r="13" spans="1:6" s="18" customFormat="1" ht="13.5" customHeight="1" x14ac:dyDescent="0.2">
      <c r="A13" s="41"/>
      <c r="B13" s="41"/>
      <c r="C13" s="80"/>
      <c r="D13" s="104"/>
      <c r="E13" s="181"/>
    </row>
    <row r="14" spans="1:6" s="18" customFormat="1" ht="13.5" customHeight="1" x14ac:dyDescent="0.2">
      <c r="A14" s="41"/>
      <c r="B14" s="41"/>
      <c r="C14" s="80"/>
      <c r="D14" s="104"/>
      <c r="E14" s="181"/>
    </row>
    <row r="15" spans="1:6" s="18" customFormat="1" ht="13.5" customHeight="1" x14ac:dyDescent="0.2">
      <c r="A15" s="41"/>
      <c r="B15" s="41"/>
      <c r="C15" s="80"/>
      <c r="D15" s="104"/>
      <c r="E15" s="181"/>
    </row>
    <row r="16" spans="1:6" s="18" customFormat="1" ht="13.5" customHeight="1" x14ac:dyDescent="0.2">
      <c r="A16" s="41"/>
      <c r="B16" s="41"/>
      <c r="C16" s="80"/>
      <c r="D16" s="104"/>
      <c r="E16" s="181"/>
    </row>
    <row r="17" spans="1:7" s="18" customFormat="1" ht="13.5" customHeight="1" x14ac:dyDescent="0.2">
      <c r="A17" s="41"/>
      <c r="B17" s="41"/>
      <c r="C17" s="80"/>
      <c r="D17" s="104"/>
      <c r="E17" s="181"/>
    </row>
    <row r="18" spans="1:7" s="18" customFormat="1" ht="13.5" customHeight="1" x14ac:dyDescent="0.2">
      <c r="A18" s="41"/>
      <c r="B18" s="41"/>
      <c r="C18" s="80"/>
      <c r="D18" s="104"/>
      <c r="E18" s="181"/>
    </row>
    <row r="19" spans="1:7" s="18" customFormat="1" ht="13.5" customHeight="1" x14ac:dyDescent="0.2">
      <c r="A19" s="41"/>
      <c r="B19" s="41"/>
      <c r="C19" s="80"/>
      <c r="D19" s="104"/>
      <c r="E19" s="181"/>
    </row>
    <row r="20" spans="1:7" s="18" customFormat="1" ht="13.5" customHeight="1" x14ac:dyDescent="0.2">
      <c r="A20" s="41"/>
      <c r="B20" s="41"/>
      <c r="C20" s="80"/>
      <c r="D20" s="104"/>
      <c r="E20" s="181"/>
    </row>
    <row r="21" spans="1:7" s="18" customFormat="1" ht="13.5" customHeight="1" x14ac:dyDescent="0.2">
      <c r="A21" s="101"/>
      <c r="B21" s="101"/>
      <c r="C21" s="85"/>
      <c r="D21" s="180"/>
      <c r="E21" s="193"/>
    </row>
    <row r="22" spans="1:7" s="18" customFormat="1" ht="18" customHeight="1" x14ac:dyDescent="0.2">
      <c r="A22" s="201" t="s">
        <v>21</v>
      </c>
      <c r="B22" s="201"/>
      <c r="C22" s="201"/>
      <c r="D22" s="201"/>
      <c r="E22" s="201"/>
      <c r="F22" s="128"/>
      <c r="G22" s="8"/>
    </row>
    <row r="23" spans="1:7" s="18" customFormat="1" ht="18" customHeight="1" x14ac:dyDescent="0.2">
      <c r="A23" s="294" t="s">
        <v>349</v>
      </c>
      <c r="B23" s="294"/>
      <c r="C23" s="294"/>
      <c r="D23" s="294"/>
      <c r="E23" s="294"/>
      <c r="F23" s="19"/>
      <c r="G23" s="19"/>
    </row>
    <row r="24" spans="1:7" s="18" customFormat="1" ht="12.15" customHeight="1" x14ac:dyDescent="0.2">
      <c r="A24" s="293"/>
      <c r="B24" s="293"/>
      <c r="C24" s="293"/>
      <c r="D24" s="293"/>
      <c r="E24" s="293"/>
      <c r="F24" s="19"/>
      <c r="G24" s="19"/>
    </row>
    <row r="25" spans="1:7" s="18" customFormat="1" ht="12.15" customHeight="1" x14ac:dyDescent="0.2">
      <c r="A25" s="280"/>
      <c r="B25" s="280"/>
      <c r="C25" s="280"/>
      <c r="D25" s="280"/>
      <c r="E25" s="280"/>
      <c r="F25" s="19"/>
      <c r="G25" s="19"/>
    </row>
    <row r="26" spans="1:7" s="18" customFormat="1" ht="12.15" customHeight="1" x14ac:dyDescent="0.2">
      <c r="A26" s="280"/>
      <c r="B26" s="280"/>
      <c r="C26" s="280"/>
      <c r="D26" s="280"/>
      <c r="E26" s="280"/>
      <c r="F26" s="19"/>
      <c r="G26" s="19"/>
    </row>
    <row r="27" spans="1:7" s="18" customFormat="1" ht="12.15" customHeight="1" x14ac:dyDescent="0.2">
      <c r="A27" s="280"/>
      <c r="B27" s="280"/>
      <c r="C27" s="280"/>
      <c r="D27" s="280"/>
      <c r="E27" s="280"/>
      <c r="F27" s="19"/>
      <c r="G27" s="19"/>
    </row>
    <row r="28" spans="1:7" s="18" customFormat="1" ht="12.15" customHeight="1" x14ac:dyDescent="0.2">
      <c r="A28" s="280"/>
      <c r="B28" s="280"/>
      <c r="C28" s="280"/>
      <c r="D28" s="280"/>
      <c r="E28" s="280"/>
      <c r="F28" s="19"/>
      <c r="G28" s="19"/>
    </row>
    <row r="29" spans="1:7" s="18" customFormat="1" ht="12.15" customHeight="1" x14ac:dyDescent="0.2">
      <c r="A29" s="280"/>
      <c r="B29" s="280"/>
      <c r="C29" s="280"/>
      <c r="D29" s="280"/>
      <c r="E29" s="280"/>
      <c r="F29" s="19"/>
      <c r="G29" s="19"/>
    </row>
    <row r="30" spans="1:7" s="18" customFormat="1" ht="12.15" customHeight="1" x14ac:dyDescent="0.2">
      <c r="A30" s="280"/>
      <c r="B30" s="280"/>
      <c r="C30" s="280"/>
      <c r="D30" s="280"/>
      <c r="E30" s="280"/>
      <c r="F30" s="19"/>
      <c r="G30" s="19"/>
    </row>
    <row r="31" spans="1:7" s="18" customFormat="1" ht="12.15" customHeight="1" x14ac:dyDescent="0.2">
      <c r="A31" s="280"/>
      <c r="B31" s="280"/>
      <c r="C31" s="280"/>
      <c r="D31" s="280"/>
      <c r="E31" s="280"/>
      <c r="F31" s="19"/>
      <c r="G31" s="19"/>
    </row>
    <row r="32" spans="1:7" s="18" customFormat="1" ht="12.15" customHeight="1" x14ac:dyDescent="0.2">
      <c r="A32" s="225"/>
      <c r="B32" s="225"/>
      <c r="C32" s="225"/>
      <c r="D32" s="225"/>
      <c r="E32" s="225"/>
    </row>
    <row r="33" spans="1:5" s="18" customFormat="1" ht="12.15" customHeight="1" x14ac:dyDescent="0.2">
      <c r="A33" s="226"/>
      <c r="B33" s="226"/>
      <c r="C33" s="226"/>
      <c r="D33" s="226"/>
      <c r="E33" s="226"/>
    </row>
    <row r="34" spans="1:5" s="18" customFormat="1" ht="11.4" customHeight="1" x14ac:dyDescent="0.2">
      <c r="A34" s="6"/>
      <c r="B34" s="6"/>
      <c r="C34" s="6"/>
      <c r="D34" s="1"/>
      <c r="E34" s="1"/>
    </row>
    <row r="35" spans="1:5" s="18" customFormat="1" ht="11.4" customHeight="1" x14ac:dyDescent="0.2">
      <c r="A35" s="6"/>
      <c r="B35" s="6"/>
      <c r="C35" s="6"/>
      <c r="D35" s="1"/>
      <c r="E35" s="1"/>
    </row>
    <row r="36" spans="1:5" s="18" customFormat="1" ht="11.4" customHeight="1" x14ac:dyDescent="0.2">
      <c r="A36" s="6"/>
      <c r="B36" s="6"/>
      <c r="C36" s="6"/>
      <c r="D36" s="1"/>
      <c r="E36" s="1"/>
    </row>
    <row r="37" spans="1:5" s="18" customFormat="1" ht="11.4" customHeight="1" x14ac:dyDescent="0.2">
      <c r="A37" s="6"/>
      <c r="B37" s="6"/>
      <c r="C37" s="6"/>
      <c r="D37" s="1"/>
      <c r="E37" s="1"/>
    </row>
    <row r="38" spans="1:5" s="18" customFormat="1" ht="11.4" customHeight="1" x14ac:dyDescent="0.2">
      <c r="A38" s="6"/>
      <c r="B38" s="6"/>
      <c r="C38" s="6"/>
      <c r="D38" s="1"/>
      <c r="E38" s="1"/>
    </row>
    <row r="39" spans="1:5" s="18" customFormat="1" ht="11.4" customHeight="1" x14ac:dyDescent="0.2">
      <c r="A39" s="6"/>
      <c r="B39" s="6"/>
      <c r="C39" s="6"/>
      <c r="D39" s="1"/>
      <c r="E39" s="1"/>
    </row>
    <row r="40" spans="1:5" s="18" customFormat="1" ht="11.4" customHeight="1" x14ac:dyDescent="0.2">
      <c r="A40" s="6"/>
      <c r="B40" s="6"/>
      <c r="C40" s="6"/>
      <c r="D40" s="1"/>
      <c r="E40" s="1"/>
    </row>
    <row r="41" spans="1:5" s="18" customFormat="1" ht="11.4" customHeight="1" x14ac:dyDescent="0.2">
      <c r="A41" s="6"/>
      <c r="B41" s="6"/>
      <c r="C41" s="6"/>
      <c r="D41" s="1"/>
      <c r="E41" s="1"/>
    </row>
    <row r="42" spans="1:5" s="18" customFormat="1" ht="11.4" customHeight="1" x14ac:dyDescent="0.2">
      <c r="A42" s="6"/>
      <c r="B42" s="6"/>
      <c r="C42" s="6"/>
      <c r="D42" s="1"/>
      <c r="E42" s="1"/>
    </row>
    <row r="43" spans="1:5" s="18" customFormat="1" ht="11.4" customHeight="1" x14ac:dyDescent="0.2">
      <c r="A43" s="6"/>
      <c r="B43" s="6"/>
      <c r="C43" s="6"/>
      <c r="D43" s="1"/>
      <c r="E43" s="1"/>
    </row>
    <row r="44" spans="1:5" s="18" customFormat="1" ht="11.4" customHeight="1" x14ac:dyDescent="0.2">
      <c r="A44" s="6"/>
      <c r="B44" s="6"/>
      <c r="C44" s="6"/>
      <c r="D44" s="1"/>
      <c r="E44" s="1"/>
    </row>
    <row r="45" spans="1:5" s="18" customFormat="1" ht="11.4" customHeight="1" x14ac:dyDescent="0.2">
      <c r="A45" s="6"/>
      <c r="B45" s="6"/>
      <c r="C45" s="6"/>
      <c r="D45" s="1"/>
      <c r="E45" s="1"/>
    </row>
    <row r="46" spans="1:5" ht="11.4" customHeight="1" x14ac:dyDescent="0.2">
      <c r="A46" s="179" t="b">
        <v>0</v>
      </c>
    </row>
    <row r="47" spans="1:5" ht="11.4" customHeight="1" x14ac:dyDescent="0.2"/>
    <row r="48" spans="1:5" ht="11.4" customHeight="1" x14ac:dyDescent="0.2"/>
    <row r="49" ht="11.4" customHeight="1" x14ac:dyDescent="0.2"/>
    <row r="50" ht="11.4" customHeight="1" x14ac:dyDescent="0.2"/>
    <row r="51" ht="11.4" customHeight="1" x14ac:dyDescent="0.2"/>
    <row r="52" ht="11.4" customHeight="1" x14ac:dyDescent="0.2"/>
    <row r="53" ht="11.4" customHeight="1" x14ac:dyDescent="0.2"/>
    <row r="54" ht="11.4" customHeight="1" x14ac:dyDescent="0.2"/>
    <row r="55" ht="11.4" customHeight="1" x14ac:dyDescent="0.2"/>
    <row r="56" ht="11.4" customHeight="1" x14ac:dyDescent="0.2"/>
    <row r="57" ht="11.4" customHeight="1" x14ac:dyDescent="0.2"/>
  </sheetData>
  <sheetProtection algorithmName="SHA-512" hashValue="cdmwtrpFJBIJz5SZkLJLx3ifR4We+iTvseWy6JgqDZb2EUKVmQIqVyaVnnrQnUK0+nZEOBJJcerpfTiBBnsoTQ==" saltValue="/VNQOmr7MmkMHoXTZ7v6Zg==" spinCount="100000" sheet="1" objects="1" scenarios="1" formatCells="0" insertRows="0" deleteRows="0" selectLockedCells="1"/>
  <mergeCells count="23">
    <mergeCell ref="A8:E8"/>
    <mergeCell ref="A2:E2"/>
    <mergeCell ref="A6:E6"/>
    <mergeCell ref="A7:E7"/>
    <mergeCell ref="A9:E9"/>
    <mergeCell ref="A4:E4"/>
    <mergeCell ref="A5:E5"/>
    <mergeCell ref="A1:C1"/>
    <mergeCell ref="D1:E1"/>
    <mergeCell ref="C3:D3"/>
    <mergeCell ref="A32:E32"/>
    <mergeCell ref="A33:E33"/>
    <mergeCell ref="A27:E27"/>
    <mergeCell ref="A28:E28"/>
    <mergeCell ref="A29:E29"/>
    <mergeCell ref="A30:E30"/>
    <mergeCell ref="A31:E31"/>
    <mergeCell ref="A22:E22"/>
    <mergeCell ref="A24:E24"/>
    <mergeCell ref="A25:E25"/>
    <mergeCell ref="A26:E26"/>
    <mergeCell ref="A23:E23"/>
    <mergeCell ref="A10:E10"/>
  </mergeCells>
  <pageMargins left="0.7" right="0.7" top="0.75" bottom="0.75" header="0.3" footer="0.3"/>
  <pageSetup orientation="landscape" r:id="rId1"/>
  <headerFooter>
    <oddHeader>&amp;C&amp;"-,Bold"&amp;12Schedule of Expenditures - Licensing Agreements
&amp;"-,Regular"&amp;10(Includes All Licenses Held During Reporting Period)</oddHeader>
    <oddFooter>&amp;L&amp;K000000CRA 5491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0</xdr:colOff>
                    <xdr:row>0</xdr:row>
                    <xdr:rowOff>0</xdr:rowOff>
                  </from>
                  <to>
                    <xdr:col>5</xdr:col>
                    <xdr:colOff>0</xdr:colOff>
                    <xdr:row>0</xdr:row>
                    <xdr:rowOff>266700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B478BF2AA3A146AE02B4D44EAEEFBA" ma:contentTypeVersion="11" ma:contentTypeDescription="Create a new document." ma:contentTypeScope="" ma:versionID="22c21e3a1cd7dec67534953113b2650d">
  <xsd:schema xmlns:xsd="http://www.w3.org/2001/XMLSchema" xmlns:xs="http://www.w3.org/2001/XMLSchema" xmlns:p="http://schemas.microsoft.com/office/2006/metadata/properties" xmlns:ns2="e54d87ee-ade6-48fc-9438-36661a22d266" xmlns:ns3="eb1054d4-3f07-445f-aed1-e6ee44fca628" targetNamespace="http://schemas.microsoft.com/office/2006/metadata/properties" ma:root="true" ma:fieldsID="c2b671f0abbca6e21f439b3d76b20f92" ns2:_="" ns3:_="">
    <xsd:import namespace="e54d87ee-ade6-48fc-9438-36661a22d266"/>
    <xsd:import namespace="eb1054d4-3f07-445f-aed1-e6ee44fca62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4d87ee-ade6-48fc-9438-36661a22d2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0d83692-8000-456c-81e0-753272234f0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1054d4-3f07-445f-aed1-e6ee44fca62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4ecc6b9-07e3-4bc2-80a8-29593a052b4c}" ma:internalName="TaxCatchAll" ma:showField="CatchAllData" ma:web="eb1054d4-3f07-445f-aed1-e6ee44fca6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54d87ee-ade6-48fc-9438-36661a22d266">
      <Terms xmlns="http://schemas.microsoft.com/office/infopath/2007/PartnerControls"/>
    </lcf76f155ced4ddcb4097134ff3c332f>
    <TaxCatchAll xmlns="eb1054d4-3f07-445f-aed1-e6ee44fca62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D470A0-05EE-4BF5-BE1D-970F4A0AAC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4d87ee-ade6-48fc-9438-36661a22d266"/>
    <ds:schemaRef ds:uri="eb1054d4-3f07-445f-aed1-e6ee44fca6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1AED26-B860-4935-94B7-0A8EA4F6D5FE}">
  <ds:schemaRefs>
    <ds:schemaRef ds:uri="http://schemas.microsoft.com/office/2006/metadata/properties"/>
    <ds:schemaRef ds:uri="http://schemas.microsoft.com/office/infopath/2007/PartnerControls"/>
    <ds:schemaRef ds:uri="e54d87ee-ade6-48fc-9438-36661a22d266"/>
    <ds:schemaRef ds:uri="eb1054d4-3f07-445f-aed1-e6ee44fca628"/>
  </ds:schemaRefs>
</ds:datastoreItem>
</file>

<file path=customXml/itemProps3.xml><?xml version="1.0" encoding="utf-8"?>
<ds:datastoreItem xmlns:ds="http://schemas.openxmlformats.org/officeDocument/2006/customXml" ds:itemID="{F20678E0-6966-4808-A976-2AEB5F81D0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Cover Sheet</vt:lpstr>
      <vt:lpstr>Instructions</vt:lpstr>
      <vt:lpstr>R - Total (G, P)</vt:lpstr>
      <vt:lpstr>R - Total (R, MB)</vt:lpstr>
      <vt:lpstr>R - Total (SC, ST)</vt:lpstr>
      <vt:lpstr>E1 - Lease Agreements</vt:lpstr>
      <vt:lpstr>E2 - Financing Agreements</vt:lpstr>
      <vt:lpstr>E3 - Management Agreements</vt:lpstr>
      <vt:lpstr>E4 - Licensing Agreements</vt:lpstr>
      <vt:lpstr>E5 - Service Vendors</vt:lpstr>
      <vt:lpstr>E6 - Other Vendors</vt:lpstr>
      <vt:lpstr>D1 - Ownership </vt:lpstr>
      <vt:lpstr>D2 - Employee </vt:lpstr>
      <vt:lpstr>D3 - Other Persons</vt:lpstr>
      <vt:lpstr>Drop Down</vt:lpstr>
      <vt:lpstr>Licensee Info</vt:lpstr>
      <vt:lpstr>Calculation Sheet</vt:lpstr>
      <vt:lpstr>AFS_DATA</vt:lpstr>
      <vt:lpstr>LICENSEE_INFO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Thelen, Michelle (DHHS)</dc:creator>
  <cp:keywords/>
  <dc:description/>
  <cp:lastModifiedBy>Shellenbarger, Gabriana (LARA)</cp:lastModifiedBy>
  <cp:revision/>
  <dcterms:created xsi:type="dcterms:W3CDTF">2020-04-09T14:21:03Z</dcterms:created>
  <dcterms:modified xsi:type="dcterms:W3CDTF">2025-01-09T16:45:02Z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2021-03-26T17:48:12Z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ac06ed0d-f73b-44bf-82ad-d6a0b94fd38c</vt:lpwstr>
  </property>
  <property fmtid="{D5CDD505-2E9C-101B-9397-08002B2CF9AE}" pid="8" name="MSIP_Label_3a2fed65-62e7-46ea-af74-187e0c17143a_ContentBits">
    <vt:lpwstr>0</vt:lpwstr>
  </property>
  <property fmtid="{D5CDD505-2E9C-101B-9397-08002B2CF9AE}" pid="9" name="ContentTypeId">
    <vt:lpwstr>0x010100A6B478BF2AA3A146AE02B4D44EAEEFBA</vt:lpwstr>
  </property>
  <property fmtid="{D5CDD505-2E9C-101B-9397-08002B2CF9AE}" pid="10" name="MediaServiceImageTags">
    <vt:lpwstr/>
  </property>
</Properties>
</file>